
<file path=[Content_Types].xml><?xml version="1.0" encoding="utf-8"?>
<Types xmlns="http://schemas.openxmlformats.org/package/2006/content-types">
  <Default Extension="xml" ContentType="application/xml"/>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28109"/>
  <workbookPr/>
  <mc:AlternateContent xmlns:mc="http://schemas.openxmlformats.org/markup-compatibility/2006">
    <mc:Choice Requires="x15">
      <x15ac:absPath xmlns:x15ac="http://schemas.microsoft.com/office/spreadsheetml/2010/11/ac" url="/Users/Mike/Downloads/"/>
    </mc:Choice>
  </mc:AlternateContent>
  <bookViews>
    <workbookView xWindow="0" yWindow="500" windowWidth="28800" windowHeight="15840"/>
  </bookViews>
  <sheets>
    <sheet name="Start" sheetId="1" r:id="rId1"/>
    <sheet name="Time Series" sheetId="27" r:id="rId2"/>
    <sheet name="2019ACC" sheetId="2" r:id="rId3"/>
    <sheet name="2020ACC" sheetId="3" r:id="rId4"/>
    <sheet name="2021ACC" sheetId="4" r:id="rId5"/>
    <sheet name="2022ACC" sheetId="5" r:id="rId6"/>
    <sheet name="2023ACC" sheetId="6" r:id="rId7"/>
    <sheet name="2019Big12" sheetId="7" r:id="rId8"/>
    <sheet name="2020Big12" sheetId="8" r:id="rId9"/>
    <sheet name="2021Big12" sheetId="9" r:id="rId10"/>
    <sheet name="2022Big12" sheetId="10" r:id="rId11"/>
    <sheet name="2023Big12" sheetId="11" r:id="rId12"/>
    <sheet name="2019BigTen" sheetId="12" r:id="rId13"/>
    <sheet name="2020BigTen" sheetId="13" r:id="rId14"/>
    <sheet name="2021BigTen" sheetId="14" r:id="rId15"/>
    <sheet name="2022BigTen" sheetId="15" r:id="rId16"/>
    <sheet name="2023BigTen" sheetId="16" r:id="rId17"/>
    <sheet name="2019Pac12" sheetId="21" r:id="rId18"/>
    <sheet name="2020Pac12" sheetId="17" r:id="rId19"/>
    <sheet name="2021Pac12" sheetId="18" r:id="rId20"/>
    <sheet name="2022Pac12" sheetId="19" r:id="rId21"/>
    <sheet name="2023Pac12" sheetId="20" r:id="rId22"/>
    <sheet name="2019SEC" sheetId="22" r:id="rId23"/>
    <sheet name="2020SEC" sheetId="23" r:id="rId24"/>
    <sheet name="2021SEC" sheetId="24" r:id="rId25"/>
    <sheet name="2022SEC" sheetId="25" r:id="rId26"/>
    <sheet name="2023SEC" sheetId="26" r:id="rId27"/>
  </sheets>
  <calcPr calcId="191029" concurrentCalc="0"/>
  <extLst>
    <ext xmlns:x14="http://schemas.microsoft.com/office/spreadsheetml/2009/9/main" uri="{79F54976-1DA5-4618-B147-4CDE4B953A38}">
      <x14:workbookPr defaultImageDpi="32767"/>
    </ext>
    <ext xmlns:mx="http://schemas.microsoft.com/office/mac/excel/2008/main" uri="{7523E5D3-25F3-A5E0-1632-64F254C22452}">
      <mx:ArchID Flags="2"/>
    </ext>
    <ext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L182" i="26" l="1"/>
  <c r="AK182" i="26"/>
  <c r="AI182" i="26"/>
  <c r="AH182" i="26"/>
  <c r="AJ182" i="26"/>
  <c r="AG182" i="26"/>
  <c r="AF182" i="26"/>
  <c r="AE182" i="26"/>
  <c r="AD182" i="26"/>
  <c r="AC182" i="26"/>
  <c r="AB182" i="26"/>
  <c r="AA182" i="26"/>
  <c r="Z182" i="26"/>
  <c r="V182" i="26"/>
  <c r="S182" i="26"/>
  <c r="R182" i="26"/>
  <c r="Q182" i="26"/>
  <c r="AL181" i="26"/>
  <c r="AI181" i="26"/>
  <c r="AH181" i="26"/>
  <c r="AK181" i="26"/>
  <c r="AG181" i="26"/>
  <c r="AF181" i="26"/>
  <c r="AE181" i="26"/>
  <c r="AD181" i="26"/>
  <c r="AC181" i="26"/>
  <c r="AA181" i="26"/>
  <c r="AB181" i="26"/>
  <c r="Z181" i="26"/>
  <c r="V181" i="26"/>
  <c r="S181" i="26"/>
  <c r="R181" i="26"/>
  <c r="Q181" i="26"/>
  <c r="AL180" i="26"/>
  <c r="AI180" i="26"/>
  <c r="AK180" i="26"/>
  <c r="AH180" i="26"/>
  <c r="AJ180" i="26"/>
  <c r="AG180" i="26"/>
  <c r="AF180" i="26"/>
  <c r="AE180" i="26"/>
  <c r="AA180" i="26"/>
  <c r="AD180" i="26"/>
  <c r="Z180" i="26"/>
  <c r="V180" i="26"/>
  <c r="S180" i="26"/>
  <c r="R180" i="26"/>
  <c r="Q180" i="26"/>
  <c r="AL179" i="26"/>
  <c r="AJ179" i="26"/>
  <c r="AI179" i="26"/>
  <c r="AH179" i="26"/>
  <c r="AK179" i="26"/>
  <c r="AG179" i="26"/>
  <c r="AF179" i="26"/>
  <c r="AE179" i="26"/>
  <c r="AA179" i="26"/>
  <c r="AD179" i="26"/>
  <c r="Z179" i="26"/>
  <c r="V179" i="26"/>
  <c r="S179" i="26"/>
  <c r="R179" i="26"/>
  <c r="Q179" i="26"/>
  <c r="AL178" i="26"/>
  <c r="AI178" i="26"/>
  <c r="AH178" i="26"/>
  <c r="AK178" i="26"/>
  <c r="AG178" i="26"/>
  <c r="AF178" i="26"/>
  <c r="AE178" i="26"/>
  <c r="AA178" i="26"/>
  <c r="Z178" i="26"/>
  <c r="V178" i="26"/>
  <c r="S178" i="26"/>
  <c r="R178" i="26"/>
  <c r="Q178" i="26"/>
  <c r="AL177" i="26"/>
  <c r="AI177" i="26"/>
  <c r="AH177" i="26"/>
  <c r="AK177" i="26"/>
  <c r="AG177" i="26"/>
  <c r="AF177" i="26"/>
  <c r="AE177" i="26"/>
  <c r="AD177" i="26"/>
  <c r="AC177" i="26"/>
  <c r="AB177" i="26"/>
  <c r="AA177" i="26"/>
  <c r="Z177" i="26"/>
  <c r="V177" i="26"/>
  <c r="S177" i="26"/>
  <c r="R177" i="26"/>
  <c r="Q177" i="26"/>
  <c r="AL176" i="26"/>
  <c r="AJ176" i="26"/>
  <c r="AI176" i="26"/>
  <c r="AH176" i="26"/>
  <c r="AK176" i="26"/>
  <c r="AG176" i="26"/>
  <c r="AF176" i="26"/>
  <c r="AE176" i="26"/>
  <c r="AD176" i="26"/>
  <c r="AC176" i="26"/>
  <c r="AA176" i="26"/>
  <c r="AB176" i="26"/>
  <c r="Z176" i="26"/>
  <c r="V176" i="26"/>
  <c r="S176" i="26"/>
  <c r="R176" i="26"/>
  <c r="Q176" i="26"/>
  <c r="AL175" i="26"/>
  <c r="AK175" i="26"/>
  <c r="AJ175" i="26"/>
  <c r="AI175" i="26"/>
  <c r="AH175" i="26"/>
  <c r="AG175" i="26"/>
  <c r="AF175" i="26"/>
  <c r="AE175" i="26"/>
  <c r="AD175" i="26"/>
  <c r="AB175" i="26"/>
  <c r="AA175" i="26"/>
  <c r="AC175" i="26"/>
  <c r="Z175" i="26"/>
  <c r="V175" i="26"/>
  <c r="S175" i="26"/>
  <c r="R175" i="26"/>
  <c r="Q175" i="26"/>
  <c r="AL174" i="26"/>
  <c r="AK174" i="26"/>
  <c r="AJ174" i="26"/>
  <c r="AI174" i="26"/>
  <c r="AH174" i="26"/>
  <c r="AG174" i="26"/>
  <c r="AF174" i="26"/>
  <c r="AE174" i="26"/>
  <c r="AC174" i="26"/>
  <c r="AA174" i="26"/>
  <c r="AD174" i="26"/>
  <c r="Z174" i="26"/>
  <c r="V174" i="26"/>
  <c r="S174" i="26"/>
  <c r="R174" i="26"/>
  <c r="Q174" i="26"/>
  <c r="AL173" i="26"/>
  <c r="AI173" i="26"/>
  <c r="AH173" i="26"/>
  <c r="AK173" i="26"/>
  <c r="AG173" i="26"/>
  <c r="AF173" i="26"/>
  <c r="AE173" i="26"/>
  <c r="AD173" i="26"/>
  <c r="AC173" i="26"/>
  <c r="AB173" i="26"/>
  <c r="AA173" i="26"/>
  <c r="Z173" i="26"/>
  <c r="V173" i="26"/>
  <c r="S173" i="26"/>
  <c r="R173" i="26"/>
  <c r="Q173" i="26"/>
  <c r="AL172" i="26"/>
  <c r="AI172" i="26"/>
  <c r="AH172" i="26"/>
  <c r="AK172" i="26"/>
  <c r="AG172" i="26"/>
  <c r="AF172" i="26"/>
  <c r="AE172" i="26"/>
  <c r="AA172" i="26"/>
  <c r="AD172" i="26"/>
  <c r="Z172" i="26"/>
  <c r="V172" i="26"/>
  <c r="S172" i="26"/>
  <c r="R172" i="26"/>
  <c r="Q172" i="26"/>
  <c r="AL171" i="26"/>
  <c r="AI171" i="26"/>
  <c r="AH171" i="26"/>
  <c r="AG171" i="26"/>
  <c r="AF171" i="26"/>
  <c r="AE171" i="26"/>
  <c r="AD171" i="26"/>
  <c r="AB171" i="26"/>
  <c r="AA171" i="26"/>
  <c r="AC171" i="26"/>
  <c r="Z171" i="26"/>
  <c r="V171" i="26"/>
  <c r="S171" i="26"/>
  <c r="R171" i="26"/>
  <c r="Q171" i="26"/>
  <c r="AL170" i="26"/>
  <c r="AI170" i="26"/>
  <c r="AH170" i="26"/>
  <c r="AG170" i="26"/>
  <c r="AF170" i="26"/>
  <c r="AE170" i="26"/>
  <c r="AD170" i="26"/>
  <c r="AC170" i="26"/>
  <c r="AB170" i="26"/>
  <c r="AA170" i="26"/>
  <c r="Z170" i="26"/>
  <c r="V170" i="26"/>
  <c r="S170" i="26"/>
  <c r="R170" i="26"/>
  <c r="Q170" i="26"/>
  <c r="AL169" i="26"/>
  <c r="AK169" i="26"/>
  <c r="AJ169" i="26"/>
  <c r="AI169" i="26"/>
  <c r="AH169" i="26"/>
  <c r="AG169" i="26"/>
  <c r="AF169" i="26"/>
  <c r="AE169" i="26"/>
  <c r="AD169" i="26"/>
  <c r="AA169" i="26"/>
  <c r="AC169" i="26"/>
  <c r="Z169" i="26"/>
  <c r="V169" i="26"/>
  <c r="S169" i="26"/>
  <c r="R169" i="26"/>
  <c r="Q169" i="26"/>
  <c r="AL168" i="26"/>
  <c r="AK168" i="26"/>
  <c r="AI168" i="26"/>
  <c r="AH168" i="26"/>
  <c r="AJ168" i="26"/>
  <c r="AG168" i="26"/>
  <c r="AF168" i="26"/>
  <c r="AE168" i="26"/>
  <c r="AB168" i="26"/>
  <c r="AA168" i="26"/>
  <c r="AD168" i="26"/>
  <c r="Z168" i="26"/>
  <c r="V168" i="26"/>
  <c r="S168" i="26"/>
  <c r="R168" i="26"/>
  <c r="Q168" i="26"/>
  <c r="AL167" i="26"/>
  <c r="AJ167" i="26"/>
  <c r="AI167" i="26"/>
  <c r="AH167" i="26"/>
  <c r="AK167" i="26"/>
  <c r="AG167" i="26"/>
  <c r="AF167" i="26"/>
  <c r="AE167" i="26"/>
  <c r="AC167" i="26"/>
  <c r="AB167" i="26"/>
  <c r="AA167" i="26"/>
  <c r="AD167" i="26"/>
  <c r="Z167" i="26"/>
  <c r="V167" i="26"/>
  <c r="S167" i="26"/>
  <c r="R167" i="26"/>
  <c r="Q167" i="26"/>
  <c r="AL166" i="26"/>
  <c r="AK166" i="26"/>
  <c r="AI166" i="26"/>
  <c r="AJ166" i="26"/>
  <c r="AH166" i="26"/>
  <c r="AG166" i="26"/>
  <c r="AF166" i="26"/>
  <c r="AE166" i="26"/>
  <c r="AD166" i="26"/>
  <c r="AC166" i="26"/>
  <c r="AB166" i="26"/>
  <c r="AA166" i="26"/>
  <c r="Z166" i="26"/>
  <c r="V166" i="26"/>
  <c r="S166" i="26"/>
  <c r="R166" i="26"/>
  <c r="Q166" i="26"/>
  <c r="AL165" i="26"/>
  <c r="AI165" i="26"/>
  <c r="AH165" i="26"/>
  <c r="AK165" i="26"/>
  <c r="AG165" i="26"/>
  <c r="AF165" i="26"/>
  <c r="AE165" i="26"/>
  <c r="AD165" i="26"/>
  <c r="AC165" i="26"/>
  <c r="AA165" i="26"/>
  <c r="AB165" i="26"/>
  <c r="Z165" i="26"/>
  <c r="V165" i="26"/>
  <c r="S165" i="26"/>
  <c r="R165" i="26"/>
  <c r="Q165" i="26"/>
  <c r="AL164" i="26"/>
  <c r="AI164" i="26"/>
  <c r="AK164" i="26"/>
  <c r="AH164" i="26"/>
  <c r="AJ164" i="26"/>
  <c r="AG164" i="26"/>
  <c r="AF164" i="26"/>
  <c r="AE164" i="26"/>
  <c r="AA164" i="26"/>
  <c r="AD164" i="26"/>
  <c r="Z164" i="26"/>
  <c r="V164" i="26"/>
  <c r="S164" i="26"/>
  <c r="R164" i="26"/>
  <c r="Q164" i="26"/>
  <c r="AL163" i="26"/>
  <c r="AJ163" i="26"/>
  <c r="AI163" i="26"/>
  <c r="AK163" i="26"/>
  <c r="AH163" i="26"/>
  <c r="AG163" i="26"/>
  <c r="AF163" i="26"/>
  <c r="AE163" i="26"/>
  <c r="AA163" i="26"/>
  <c r="AB163" i="26"/>
  <c r="Z163" i="26"/>
  <c r="V163" i="26"/>
  <c r="S163" i="26"/>
  <c r="R163" i="26"/>
  <c r="Q163" i="26"/>
  <c r="AL162" i="26"/>
  <c r="AK162" i="26"/>
  <c r="AI162" i="26"/>
  <c r="AH162" i="26"/>
  <c r="AJ162" i="26"/>
  <c r="AG162" i="26"/>
  <c r="AF162" i="26"/>
  <c r="AE162" i="26"/>
  <c r="AA162" i="26"/>
  <c r="Z162" i="26"/>
  <c r="V162" i="26"/>
  <c r="S162" i="26"/>
  <c r="R162" i="26"/>
  <c r="Q162" i="26"/>
  <c r="AL161" i="26"/>
  <c r="AI161" i="26"/>
  <c r="AH161" i="26"/>
  <c r="AK161" i="26"/>
  <c r="AG161" i="26"/>
  <c r="AF161" i="26"/>
  <c r="AE161" i="26"/>
  <c r="AD161" i="26"/>
  <c r="AC161" i="26"/>
  <c r="AB161" i="26"/>
  <c r="AA161" i="26"/>
  <c r="Z161" i="26"/>
  <c r="V161" i="26"/>
  <c r="S161" i="26"/>
  <c r="R161" i="26"/>
  <c r="Q161" i="26"/>
  <c r="AL160" i="26"/>
  <c r="AJ160" i="26"/>
  <c r="AI160" i="26"/>
  <c r="AH160" i="26"/>
  <c r="AK160" i="26"/>
  <c r="AG160" i="26"/>
  <c r="AF160" i="26"/>
  <c r="AE160" i="26"/>
  <c r="AD160" i="26"/>
  <c r="AC160" i="26"/>
  <c r="AA160" i="26"/>
  <c r="AB160" i="26"/>
  <c r="Z160" i="26"/>
  <c r="V160" i="26"/>
  <c r="S160" i="26"/>
  <c r="R160" i="26"/>
  <c r="Q160" i="26"/>
  <c r="AL159" i="26"/>
  <c r="AK159" i="26"/>
  <c r="AJ159" i="26"/>
  <c r="AI159" i="26"/>
  <c r="AH159" i="26"/>
  <c r="AG159" i="26"/>
  <c r="AF159" i="26"/>
  <c r="AE159" i="26"/>
  <c r="AD159" i="26"/>
  <c r="AB159" i="26"/>
  <c r="AA159" i="26"/>
  <c r="AC159" i="26"/>
  <c r="Z159" i="26"/>
  <c r="V159" i="26"/>
  <c r="S159" i="26"/>
  <c r="R159" i="26"/>
  <c r="Q159" i="26"/>
  <c r="AL158" i="26"/>
  <c r="AK158" i="26"/>
  <c r="AJ158" i="26"/>
  <c r="AI158" i="26"/>
  <c r="AH158" i="26"/>
  <c r="AG158" i="26"/>
  <c r="AF158" i="26"/>
  <c r="AE158" i="26"/>
  <c r="AC158" i="26"/>
  <c r="AA158" i="26"/>
  <c r="AD158" i="26"/>
  <c r="Z158" i="26"/>
  <c r="V158" i="26"/>
  <c r="S158" i="26"/>
  <c r="R158" i="26"/>
  <c r="Q158" i="26"/>
  <c r="AL157" i="26"/>
  <c r="AI157" i="26"/>
  <c r="AH157" i="26"/>
  <c r="AK157" i="26"/>
  <c r="AG157" i="26"/>
  <c r="AF157" i="26"/>
  <c r="AE157" i="26"/>
  <c r="AD157" i="26"/>
  <c r="AC157" i="26"/>
  <c r="AB157" i="26"/>
  <c r="AA157" i="26"/>
  <c r="Z157" i="26"/>
  <c r="V157" i="26"/>
  <c r="S157" i="26"/>
  <c r="R157" i="26"/>
  <c r="Q157" i="26"/>
  <c r="AL156" i="26"/>
  <c r="AI156" i="26"/>
  <c r="AH156" i="26"/>
  <c r="AK156" i="26"/>
  <c r="AG156" i="26"/>
  <c r="AF156" i="26"/>
  <c r="AE156" i="26"/>
  <c r="AA156" i="26"/>
  <c r="AD156" i="26"/>
  <c r="Z156" i="26"/>
  <c r="V156" i="26"/>
  <c r="S156" i="26"/>
  <c r="R156" i="26"/>
  <c r="Q156" i="26"/>
  <c r="AL155" i="26"/>
  <c r="AI155" i="26"/>
  <c r="AH155" i="26"/>
  <c r="AG155" i="26"/>
  <c r="AF155" i="26"/>
  <c r="AE155" i="26"/>
  <c r="AD155" i="26"/>
  <c r="AB155" i="26"/>
  <c r="AA155" i="26"/>
  <c r="AC155" i="26"/>
  <c r="Z155" i="26"/>
  <c r="V155" i="26"/>
  <c r="S155" i="26"/>
  <c r="R155" i="26"/>
  <c r="Q155" i="26"/>
  <c r="AL154" i="26"/>
  <c r="AI154" i="26"/>
  <c r="AH154" i="26"/>
  <c r="AG154" i="26"/>
  <c r="AF154" i="26"/>
  <c r="AE154" i="26"/>
  <c r="AD154" i="26"/>
  <c r="AC154" i="26"/>
  <c r="AB154" i="26"/>
  <c r="AA154" i="26"/>
  <c r="Z154" i="26"/>
  <c r="V154" i="26"/>
  <c r="S154" i="26"/>
  <c r="R154" i="26"/>
  <c r="Q154" i="26"/>
  <c r="AL153" i="26"/>
  <c r="AK153" i="26"/>
  <c r="AJ153" i="26"/>
  <c r="AI153" i="26"/>
  <c r="AH153" i="26"/>
  <c r="AG153" i="26"/>
  <c r="AF153" i="26"/>
  <c r="AE153" i="26"/>
  <c r="AA153" i="26"/>
  <c r="AD153" i="26"/>
  <c r="Z153" i="26"/>
  <c r="V153" i="26"/>
  <c r="S153" i="26"/>
  <c r="R153" i="26"/>
  <c r="Q153" i="26"/>
  <c r="AL152" i="26"/>
  <c r="AK152" i="26"/>
  <c r="AI152" i="26"/>
  <c r="AH152" i="26"/>
  <c r="AJ152" i="26"/>
  <c r="AG152" i="26"/>
  <c r="AF152" i="26"/>
  <c r="AE152" i="26"/>
  <c r="AB152" i="26"/>
  <c r="AA152" i="26"/>
  <c r="AD152" i="26"/>
  <c r="Z152" i="26"/>
  <c r="V152" i="26"/>
  <c r="S152" i="26"/>
  <c r="R152" i="26"/>
  <c r="Q152" i="26"/>
  <c r="AL151" i="26"/>
  <c r="AJ151" i="26"/>
  <c r="AI151" i="26"/>
  <c r="AH151" i="26"/>
  <c r="AK151" i="26"/>
  <c r="AG151" i="26"/>
  <c r="AF151" i="26"/>
  <c r="AE151" i="26"/>
  <c r="AC151" i="26"/>
  <c r="AB151" i="26"/>
  <c r="AA151" i="26"/>
  <c r="AD151" i="26"/>
  <c r="Z151" i="26"/>
  <c r="V151" i="26"/>
  <c r="S151" i="26"/>
  <c r="R151" i="26"/>
  <c r="Q151" i="26"/>
  <c r="AL150" i="26"/>
  <c r="AK150" i="26"/>
  <c r="AI150" i="26"/>
  <c r="AJ150" i="26"/>
  <c r="AH150" i="26"/>
  <c r="AG150" i="26"/>
  <c r="AF150" i="26"/>
  <c r="AE150" i="26"/>
  <c r="AD150" i="26"/>
  <c r="AC150" i="26"/>
  <c r="AB150" i="26"/>
  <c r="AA150" i="26"/>
  <c r="Z150" i="26"/>
  <c r="V150" i="26"/>
  <c r="S150" i="26"/>
  <c r="R150" i="26"/>
  <c r="Q150" i="26"/>
  <c r="AL149" i="26"/>
  <c r="AI149" i="26"/>
  <c r="AH149" i="26"/>
  <c r="AK149" i="26"/>
  <c r="AG149" i="26"/>
  <c r="AF149" i="26"/>
  <c r="AE149" i="26"/>
  <c r="AD149" i="26"/>
  <c r="AC149" i="26"/>
  <c r="AA149" i="26"/>
  <c r="AB149" i="26"/>
  <c r="Z149" i="26"/>
  <c r="V149" i="26"/>
  <c r="S149" i="26"/>
  <c r="R149" i="26"/>
  <c r="Q149" i="26"/>
  <c r="AL148" i="26"/>
  <c r="AI148" i="26"/>
  <c r="AK148" i="26"/>
  <c r="AH148" i="26"/>
  <c r="AJ148" i="26"/>
  <c r="AG148" i="26"/>
  <c r="AF148" i="26"/>
  <c r="AE148" i="26"/>
  <c r="AA148" i="26"/>
  <c r="AD148" i="26"/>
  <c r="Z148" i="26"/>
  <c r="V148" i="26"/>
  <c r="S148" i="26"/>
  <c r="R148" i="26"/>
  <c r="Q148" i="26"/>
  <c r="AL147" i="26"/>
  <c r="AJ147" i="26"/>
  <c r="AI147" i="26"/>
  <c r="AK147" i="26"/>
  <c r="AH147" i="26"/>
  <c r="AG147" i="26"/>
  <c r="AF147" i="26"/>
  <c r="AE147" i="26"/>
  <c r="AA147" i="26"/>
  <c r="AD147" i="26"/>
  <c r="Z147" i="26"/>
  <c r="V147" i="26"/>
  <c r="S147" i="26"/>
  <c r="R147" i="26"/>
  <c r="Q147" i="26"/>
  <c r="AL146" i="26"/>
  <c r="AI146" i="26"/>
  <c r="AH146" i="26"/>
  <c r="AK146" i="26"/>
  <c r="AG146" i="26"/>
  <c r="AF146" i="26"/>
  <c r="AE146" i="26"/>
  <c r="AA146" i="26"/>
  <c r="Z146" i="26"/>
  <c r="V146" i="26"/>
  <c r="S146" i="26"/>
  <c r="R146" i="26"/>
  <c r="Q146" i="26"/>
  <c r="AL145" i="26"/>
  <c r="AI145" i="26"/>
  <c r="AH145" i="26"/>
  <c r="AK145" i="26"/>
  <c r="AG145" i="26"/>
  <c r="AF145" i="26"/>
  <c r="AE145" i="26"/>
  <c r="AD145" i="26"/>
  <c r="AC145" i="26"/>
  <c r="AB145" i="26"/>
  <c r="AA145" i="26"/>
  <c r="Z145" i="26"/>
  <c r="V145" i="26"/>
  <c r="S145" i="26"/>
  <c r="R145" i="26"/>
  <c r="Q145" i="26"/>
  <c r="AL144" i="26"/>
  <c r="AJ144" i="26"/>
  <c r="AI144" i="26"/>
  <c r="AH144" i="26"/>
  <c r="AK144" i="26"/>
  <c r="AG144" i="26"/>
  <c r="AF144" i="26"/>
  <c r="AE144" i="26"/>
  <c r="AD144" i="26"/>
  <c r="AC144" i="26"/>
  <c r="AA144" i="26"/>
  <c r="AB144" i="26"/>
  <c r="Z144" i="26"/>
  <c r="V144" i="26"/>
  <c r="S144" i="26"/>
  <c r="R144" i="26"/>
  <c r="Q144" i="26"/>
  <c r="AL143" i="26"/>
  <c r="AK143" i="26"/>
  <c r="AJ143" i="26"/>
  <c r="AI143" i="26"/>
  <c r="AH143" i="26"/>
  <c r="AG143" i="26"/>
  <c r="AF143" i="26"/>
  <c r="AE143" i="26"/>
  <c r="AD143" i="26"/>
  <c r="AB143" i="26"/>
  <c r="AA143" i="26"/>
  <c r="AC143" i="26"/>
  <c r="Z143" i="26"/>
  <c r="V143" i="26"/>
  <c r="S143" i="26"/>
  <c r="R143" i="26"/>
  <c r="Q143" i="26"/>
  <c r="AL142" i="26"/>
  <c r="AK142" i="26"/>
  <c r="AJ142" i="26"/>
  <c r="AI142" i="26"/>
  <c r="AH142" i="26"/>
  <c r="AG142" i="26"/>
  <c r="AF142" i="26"/>
  <c r="AE142" i="26"/>
  <c r="AC142" i="26"/>
  <c r="AA142" i="26"/>
  <c r="AD142" i="26"/>
  <c r="Z142" i="26"/>
  <c r="V142" i="26"/>
  <c r="S142" i="26"/>
  <c r="R142" i="26"/>
  <c r="Q142" i="26"/>
  <c r="AL141" i="26"/>
  <c r="AI141" i="26"/>
  <c r="AH141" i="26"/>
  <c r="AK141" i="26"/>
  <c r="AG141" i="26"/>
  <c r="AF141" i="26"/>
  <c r="AE141" i="26"/>
  <c r="AD141" i="26"/>
  <c r="AC141" i="26"/>
  <c r="AB141" i="26"/>
  <c r="AA141" i="26"/>
  <c r="Z141" i="26"/>
  <c r="V141" i="26"/>
  <c r="S141" i="26"/>
  <c r="R141" i="26"/>
  <c r="Q141" i="26"/>
  <c r="AL140" i="26"/>
  <c r="AI140" i="26"/>
  <c r="AH140" i="26"/>
  <c r="AK140" i="26"/>
  <c r="AG140" i="26"/>
  <c r="AF140" i="26"/>
  <c r="AE140" i="26"/>
  <c r="AA140" i="26"/>
  <c r="AD140" i="26"/>
  <c r="Z140" i="26"/>
  <c r="V140" i="26"/>
  <c r="S140" i="26"/>
  <c r="R140" i="26"/>
  <c r="Q140" i="26"/>
  <c r="AL139" i="26"/>
  <c r="AI139" i="26"/>
  <c r="AH139" i="26"/>
  <c r="AG139" i="26"/>
  <c r="AF139" i="26"/>
  <c r="AE139" i="26"/>
  <c r="AD139" i="26"/>
  <c r="AB139" i="26"/>
  <c r="AA139" i="26"/>
  <c r="AC139" i="26"/>
  <c r="Z139" i="26"/>
  <c r="V139" i="26"/>
  <c r="S139" i="26"/>
  <c r="R139" i="26"/>
  <c r="Q139" i="26"/>
  <c r="AL138" i="26"/>
  <c r="AI138" i="26"/>
  <c r="AH138" i="26"/>
  <c r="AG138" i="26"/>
  <c r="AF138" i="26"/>
  <c r="AE138" i="26"/>
  <c r="AD138" i="26"/>
  <c r="AC138" i="26"/>
  <c r="AB138" i="26"/>
  <c r="AA138" i="26"/>
  <c r="Z138" i="26"/>
  <c r="V138" i="26"/>
  <c r="S138" i="26"/>
  <c r="R138" i="26"/>
  <c r="Q138" i="26"/>
  <c r="AL137" i="26"/>
  <c r="AK137" i="26"/>
  <c r="AJ137" i="26"/>
  <c r="AI137" i="26"/>
  <c r="AH137" i="26"/>
  <c r="AG137" i="26"/>
  <c r="AF137" i="26"/>
  <c r="AE137" i="26"/>
  <c r="AA137" i="26"/>
  <c r="AD137" i="26"/>
  <c r="Z137" i="26"/>
  <c r="V137" i="26"/>
  <c r="S137" i="26"/>
  <c r="R137" i="26"/>
  <c r="Q137" i="26"/>
  <c r="AL136" i="26"/>
  <c r="AK136" i="26"/>
  <c r="AI136" i="26"/>
  <c r="AH136" i="26"/>
  <c r="AJ136" i="26"/>
  <c r="AG136" i="26"/>
  <c r="AF136" i="26"/>
  <c r="AE136" i="26"/>
  <c r="AB136" i="26"/>
  <c r="AA136" i="26"/>
  <c r="AD136" i="26"/>
  <c r="Z136" i="26"/>
  <c r="V136" i="26"/>
  <c r="S136" i="26"/>
  <c r="R136" i="26"/>
  <c r="Q136" i="26"/>
  <c r="AL135" i="26"/>
  <c r="AJ135" i="26"/>
  <c r="AI135" i="26"/>
  <c r="AH135" i="26"/>
  <c r="AK135" i="26"/>
  <c r="AG135" i="26"/>
  <c r="AF135" i="26"/>
  <c r="AE135" i="26"/>
  <c r="AC135" i="26"/>
  <c r="AB135" i="26"/>
  <c r="AA135" i="26"/>
  <c r="AD135" i="26"/>
  <c r="Z135" i="26"/>
  <c r="V135" i="26"/>
  <c r="S135" i="26"/>
  <c r="R135" i="26"/>
  <c r="Q135" i="26"/>
  <c r="AL134" i="26"/>
  <c r="AK134" i="26"/>
  <c r="AI134" i="26"/>
  <c r="AJ134" i="26"/>
  <c r="AH134" i="26"/>
  <c r="AG134" i="26"/>
  <c r="AF134" i="26"/>
  <c r="AE134" i="26"/>
  <c r="AD134" i="26"/>
  <c r="AC134" i="26"/>
  <c r="AB134" i="26"/>
  <c r="AA134" i="26"/>
  <c r="Z134" i="26"/>
  <c r="V134" i="26"/>
  <c r="S134" i="26"/>
  <c r="R134" i="26"/>
  <c r="Q134" i="26"/>
  <c r="AL133" i="26"/>
  <c r="AI133" i="26"/>
  <c r="AH133" i="26"/>
  <c r="AK133" i="26"/>
  <c r="AG133" i="26"/>
  <c r="AF133" i="26"/>
  <c r="AE133" i="26"/>
  <c r="AD133" i="26"/>
  <c r="AC133" i="26"/>
  <c r="AA133" i="26"/>
  <c r="AB133" i="26"/>
  <c r="Z133" i="26"/>
  <c r="V133" i="26"/>
  <c r="S133" i="26"/>
  <c r="R133" i="26"/>
  <c r="Q133" i="26"/>
  <c r="AL132" i="26"/>
  <c r="AI132" i="26"/>
  <c r="AK132" i="26"/>
  <c r="AH132" i="26"/>
  <c r="AJ132" i="26"/>
  <c r="AG132" i="26"/>
  <c r="AF132" i="26"/>
  <c r="AE132" i="26"/>
  <c r="AA132" i="26"/>
  <c r="AD132" i="26"/>
  <c r="Z132" i="26"/>
  <c r="V132" i="26"/>
  <c r="S132" i="26"/>
  <c r="R132" i="26"/>
  <c r="Q132" i="26"/>
  <c r="AL131" i="26"/>
  <c r="AJ131" i="26"/>
  <c r="AI131" i="26"/>
  <c r="AK131" i="26"/>
  <c r="AH131" i="26"/>
  <c r="AG131" i="26"/>
  <c r="AF131" i="26"/>
  <c r="AE131" i="26"/>
  <c r="AA131" i="26"/>
  <c r="AD131" i="26"/>
  <c r="Z131" i="26"/>
  <c r="V131" i="26"/>
  <c r="S131" i="26"/>
  <c r="R131" i="26"/>
  <c r="Q131" i="26"/>
  <c r="AL130" i="26"/>
  <c r="AI130" i="26"/>
  <c r="AH130" i="26"/>
  <c r="AK130" i="26"/>
  <c r="AG130" i="26"/>
  <c r="AF130" i="26"/>
  <c r="AE130" i="26"/>
  <c r="AA130" i="26"/>
  <c r="Z130" i="26"/>
  <c r="V130" i="26"/>
  <c r="S130" i="26"/>
  <c r="R130" i="26"/>
  <c r="Q130" i="26"/>
  <c r="AL129" i="26"/>
  <c r="AI129" i="26"/>
  <c r="AH129" i="26"/>
  <c r="AK129" i="26"/>
  <c r="AG129" i="26"/>
  <c r="AF129" i="26"/>
  <c r="AE129" i="26"/>
  <c r="AD129" i="26"/>
  <c r="AC129" i="26"/>
  <c r="AB129" i="26"/>
  <c r="AA129" i="26"/>
  <c r="Z129" i="26"/>
  <c r="V129" i="26"/>
  <c r="S129" i="26"/>
  <c r="R129" i="26"/>
  <c r="Q129" i="26"/>
  <c r="AL128" i="26"/>
  <c r="AJ128" i="26"/>
  <c r="AI128" i="26"/>
  <c r="AH128" i="26"/>
  <c r="AK128" i="26"/>
  <c r="AG128" i="26"/>
  <c r="AF128" i="26"/>
  <c r="AE128" i="26"/>
  <c r="AD128" i="26"/>
  <c r="AC128" i="26"/>
  <c r="AA128" i="26"/>
  <c r="AB128" i="26"/>
  <c r="Z128" i="26"/>
  <c r="V128" i="26"/>
  <c r="S128" i="26"/>
  <c r="R128" i="26"/>
  <c r="Q128" i="26"/>
  <c r="AL127" i="26"/>
  <c r="AK127" i="26"/>
  <c r="AJ127" i="26"/>
  <c r="AI127" i="26"/>
  <c r="AH127" i="26"/>
  <c r="AG127" i="26"/>
  <c r="AF127" i="26"/>
  <c r="AE127" i="26"/>
  <c r="AD127" i="26"/>
  <c r="AB127" i="26"/>
  <c r="AA127" i="26"/>
  <c r="AC127" i="26"/>
  <c r="Z127" i="26"/>
  <c r="V127" i="26"/>
  <c r="S127" i="26"/>
  <c r="R127" i="26"/>
  <c r="Q127" i="26"/>
  <c r="AL126" i="26"/>
  <c r="AK126" i="26"/>
  <c r="AJ126" i="26"/>
  <c r="AI126" i="26"/>
  <c r="AH126" i="26"/>
  <c r="AG126" i="26"/>
  <c r="AF126" i="26"/>
  <c r="AE126" i="26"/>
  <c r="AC126" i="26"/>
  <c r="AA126" i="26"/>
  <c r="AD126" i="26"/>
  <c r="Z126" i="26"/>
  <c r="V126" i="26"/>
  <c r="S126" i="26"/>
  <c r="R126" i="26"/>
  <c r="Q126" i="26"/>
  <c r="AL125" i="26"/>
  <c r="AI125" i="26"/>
  <c r="AH125" i="26"/>
  <c r="AK125" i="26"/>
  <c r="AG125" i="26"/>
  <c r="AF125" i="26"/>
  <c r="AE125" i="26"/>
  <c r="AD125" i="26"/>
  <c r="AC125" i="26"/>
  <c r="AB125" i="26"/>
  <c r="AA125" i="26"/>
  <c r="Z125" i="26"/>
  <c r="V125" i="26"/>
  <c r="S125" i="26"/>
  <c r="R125" i="26"/>
  <c r="Q125" i="26"/>
  <c r="AL124" i="26"/>
  <c r="AI124" i="26"/>
  <c r="AH124" i="26"/>
  <c r="AG124" i="26"/>
  <c r="AF124" i="26"/>
  <c r="AE124" i="26"/>
  <c r="AA124" i="26"/>
  <c r="AD124" i="26"/>
  <c r="Z124" i="26"/>
  <c r="V124" i="26"/>
  <c r="S124" i="26"/>
  <c r="R124" i="26"/>
  <c r="Q124" i="26"/>
  <c r="AL123" i="26"/>
  <c r="AI123" i="26"/>
  <c r="AH123" i="26"/>
  <c r="AG123" i="26"/>
  <c r="AF123" i="26"/>
  <c r="AE123" i="26"/>
  <c r="AD123" i="26"/>
  <c r="AB123" i="26"/>
  <c r="AA123" i="26"/>
  <c r="AC123" i="26"/>
  <c r="Z123" i="26"/>
  <c r="V123" i="26"/>
  <c r="S123" i="26"/>
  <c r="R123" i="26"/>
  <c r="Q123" i="26"/>
  <c r="AL122" i="26"/>
  <c r="AI122" i="26"/>
  <c r="AK122" i="26"/>
  <c r="AH122" i="26"/>
  <c r="AG122" i="26"/>
  <c r="AF122" i="26"/>
  <c r="AE122" i="26"/>
  <c r="AD122" i="26"/>
  <c r="AC122" i="26"/>
  <c r="AB122" i="26"/>
  <c r="AA122" i="26"/>
  <c r="Z122" i="26"/>
  <c r="V122" i="26"/>
  <c r="S122" i="26"/>
  <c r="R122" i="26"/>
  <c r="Q122" i="26"/>
  <c r="AL121" i="26"/>
  <c r="AK121" i="26"/>
  <c r="AJ121" i="26"/>
  <c r="AI121" i="26"/>
  <c r="AH121" i="26"/>
  <c r="AG121" i="26"/>
  <c r="AF121" i="26"/>
  <c r="AE121" i="26"/>
  <c r="AA121" i="26"/>
  <c r="AD121" i="26"/>
  <c r="Z121" i="26"/>
  <c r="V121" i="26"/>
  <c r="S121" i="26"/>
  <c r="R121" i="26"/>
  <c r="Q121" i="26"/>
  <c r="AL120" i="26"/>
  <c r="AK120" i="26"/>
  <c r="AI120" i="26"/>
  <c r="AH120" i="26"/>
  <c r="AJ120" i="26"/>
  <c r="AG120" i="26"/>
  <c r="AF120" i="26"/>
  <c r="AE120" i="26"/>
  <c r="AB120" i="26"/>
  <c r="AA120" i="26"/>
  <c r="AD120" i="26"/>
  <c r="Z120" i="26"/>
  <c r="V120" i="26"/>
  <c r="S120" i="26"/>
  <c r="R120" i="26"/>
  <c r="Q120" i="26"/>
  <c r="AL119" i="26"/>
  <c r="AJ119" i="26"/>
  <c r="AI119" i="26"/>
  <c r="AH119" i="26"/>
  <c r="AK119" i="26"/>
  <c r="AG119" i="26"/>
  <c r="AF119" i="26"/>
  <c r="AE119" i="26"/>
  <c r="AC119" i="26"/>
  <c r="AB119" i="26"/>
  <c r="AA119" i="26"/>
  <c r="AD119" i="26"/>
  <c r="Z119" i="26"/>
  <c r="V119" i="26"/>
  <c r="S119" i="26"/>
  <c r="R119" i="26"/>
  <c r="Q119" i="26"/>
  <c r="AL118" i="26"/>
  <c r="AK118" i="26"/>
  <c r="AI118" i="26"/>
  <c r="AJ118" i="26"/>
  <c r="AH118" i="26"/>
  <c r="AG118" i="26"/>
  <c r="AF118" i="26"/>
  <c r="AE118" i="26"/>
  <c r="AD118" i="26"/>
  <c r="AC118" i="26"/>
  <c r="AB118" i="26"/>
  <c r="AA118" i="26"/>
  <c r="Z118" i="26"/>
  <c r="V118" i="26"/>
  <c r="S118" i="26"/>
  <c r="R118" i="26"/>
  <c r="Q118" i="26"/>
  <c r="AL117" i="26"/>
  <c r="AI117" i="26"/>
  <c r="AH117" i="26"/>
  <c r="AK117" i="26"/>
  <c r="AG117" i="26"/>
  <c r="AF117" i="26"/>
  <c r="AE117" i="26"/>
  <c r="AD117" i="26"/>
  <c r="AC117" i="26"/>
  <c r="AA117" i="26"/>
  <c r="AB117" i="26"/>
  <c r="Z117" i="26"/>
  <c r="V117" i="26"/>
  <c r="S117" i="26"/>
  <c r="R117" i="26"/>
  <c r="Q117" i="26"/>
  <c r="AL116" i="26"/>
  <c r="AI116" i="26"/>
  <c r="AK116" i="26"/>
  <c r="AH116" i="26"/>
  <c r="AJ116" i="26"/>
  <c r="AG116" i="26"/>
  <c r="AF116" i="26"/>
  <c r="AE116" i="26"/>
  <c r="AA116" i="26"/>
  <c r="AD116" i="26"/>
  <c r="Z116" i="26"/>
  <c r="V116" i="26"/>
  <c r="S116" i="26"/>
  <c r="R116" i="26"/>
  <c r="Q116" i="26"/>
  <c r="AL115" i="26"/>
  <c r="AJ115" i="26"/>
  <c r="AI115" i="26"/>
  <c r="AK115" i="26"/>
  <c r="AH115" i="26"/>
  <c r="AG115" i="26"/>
  <c r="AF115" i="26"/>
  <c r="AE115" i="26"/>
  <c r="AA115" i="26"/>
  <c r="Z115" i="26"/>
  <c r="V115" i="26"/>
  <c r="S115" i="26"/>
  <c r="R115" i="26"/>
  <c r="Q115" i="26"/>
  <c r="AL114" i="26"/>
  <c r="AI114" i="26"/>
  <c r="AH114" i="26"/>
  <c r="AK114" i="26"/>
  <c r="AG114" i="26"/>
  <c r="AF114" i="26"/>
  <c r="AE114" i="26"/>
  <c r="AA114" i="26"/>
  <c r="Z114" i="26"/>
  <c r="V114" i="26"/>
  <c r="S114" i="26"/>
  <c r="R114" i="26"/>
  <c r="Q114" i="26"/>
  <c r="AL113" i="26"/>
  <c r="AI113" i="26"/>
  <c r="AH113" i="26"/>
  <c r="AK113" i="26"/>
  <c r="AG113" i="26"/>
  <c r="AF113" i="26"/>
  <c r="AE113" i="26"/>
  <c r="AD113" i="26"/>
  <c r="AC113" i="26"/>
  <c r="AB113" i="26"/>
  <c r="AA113" i="26"/>
  <c r="Z113" i="26"/>
  <c r="V113" i="26"/>
  <c r="S113" i="26"/>
  <c r="R113" i="26"/>
  <c r="Q113" i="26"/>
  <c r="AL112" i="26"/>
  <c r="AJ112" i="26"/>
  <c r="AI112" i="26"/>
  <c r="AH112" i="26"/>
  <c r="AK112" i="26"/>
  <c r="AG112" i="26"/>
  <c r="AF112" i="26"/>
  <c r="AE112" i="26"/>
  <c r="AD112" i="26"/>
  <c r="AC112" i="26"/>
  <c r="AA112" i="26"/>
  <c r="AB112" i="26"/>
  <c r="Z112" i="26"/>
  <c r="V112" i="26"/>
  <c r="S112" i="26"/>
  <c r="R112" i="26"/>
  <c r="Q112" i="26"/>
  <c r="AL111" i="26"/>
  <c r="AK111" i="26"/>
  <c r="AJ111" i="26"/>
  <c r="AI111" i="26"/>
  <c r="AH111" i="26"/>
  <c r="AG111" i="26"/>
  <c r="AF111" i="26"/>
  <c r="AE111" i="26"/>
  <c r="AD111" i="26"/>
  <c r="AB111" i="26"/>
  <c r="AA111" i="26"/>
  <c r="AC111" i="26"/>
  <c r="Z111" i="26"/>
  <c r="V111" i="26"/>
  <c r="S111" i="26"/>
  <c r="R111" i="26"/>
  <c r="Q111" i="26"/>
  <c r="AL110" i="26"/>
  <c r="AK110" i="26"/>
  <c r="AJ110" i="26"/>
  <c r="AI110" i="26"/>
  <c r="AH110" i="26"/>
  <c r="AG110" i="26"/>
  <c r="AF110" i="26"/>
  <c r="AE110" i="26"/>
  <c r="AC110" i="26"/>
  <c r="AA110" i="26"/>
  <c r="AD110" i="26"/>
  <c r="Z110" i="26"/>
  <c r="V110" i="26"/>
  <c r="S110" i="26"/>
  <c r="R110" i="26"/>
  <c r="Q110" i="26"/>
  <c r="AL109" i="26"/>
  <c r="AI109" i="26"/>
  <c r="AH109" i="26"/>
  <c r="AK109" i="26"/>
  <c r="AG109" i="26"/>
  <c r="AF109" i="26"/>
  <c r="AE109" i="26"/>
  <c r="AD109" i="26"/>
  <c r="AC109" i="26"/>
  <c r="AB109" i="26"/>
  <c r="AA109" i="26"/>
  <c r="Z109" i="26"/>
  <c r="V109" i="26"/>
  <c r="S109" i="26"/>
  <c r="R109" i="26"/>
  <c r="Q109" i="26"/>
  <c r="AL108" i="26"/>
  <c r="AI108" i="26"/>
  <c r="AH108" i="26"/>
  <c r="AG108" i="26"/>
  <c r="AF108" i="26"/>
  <c r="AE108" i="26"/>
  <c r="AA108" i="26"/>
  <c r="AD108" i="26"/>
  <c r="Z108" i="26"/>
  <c r="V108" i="26"/>
  <c r="S108" i="26"/>
  <c r="R108" i="26"/>
  <c r="Q108" i="26"/>
  <c r="AL107" i="26"/>
  <c r="AI107" i="26"/>
  <c r="AH107" i="26"/>
  <c r="AG107" i="26"/>
  <c r="AF107" i="26"/>
  <c r="AE107" i="26"/>
  <c r="AD107" i="26"/>
  <c r="AB107" i="26"/>
  <c r="AA107" i="26"/>
  <c r="AC107" i="26"/>
  <c r="Z107" i="26"/>
  <c r="V107" i="26"/>
  <c r="S107" i="26"/>
  <c r="R107" i="26"/>
  <c r="Q107" i="26"/>
  <c r="AL106" i="26"/>
  <c r="AI106" i="26"/>
  <c r="AK106" i="26"/>
  <c r="AH106" i="26"/>
  <c r="AG106" i="26"/>
  <c r="AF106" i="26"/>
  <c r="AE106" i="26"/>
  <c r="AD106" i="26"/>
  <c r="AC106" i="26"/>
  <c r="AB106" i="26"/>
  <c r="AA106" i="26"/>
  <c r="Z106" i="26"/>
  <c r="V106" i="26"/>
  <c r="S106" i="26"/>
  <c r="R106" i="26"/>
  <c r="Q106" i="26"/>
  <c r="AL105" i="26"/>
  <c r="AK105" i="26"/>
  <c r="AJ105" i="26"/>
  <c r="AI105" i="26"/>
  <c r="AH105" i="26"/>
  <c r="AG105" i="26"/>
  <c r="AF105" i="26"/>
  <c r="AE105" i="26"/>
  <c r="AA105" i="26"/>
  <c r="AD105" i="26"/>
  <c r="Z105" i="26"/>
  <c r="V105" i="26"/>
  <c r="S105" i="26"/>
  <c r="R105" i="26"/>
  <c r="Q105" i="26"/>
  <c r="AL104" i="26"/>
  <c r="AK104" i="26"/>
  <c r="AI104" i="26"/>
  <c r="AH104" i="26"/>
  <c r="AJ104" i="26"/>
  <c r="AG104" i="26"/>
  <c r="AF104" i="26"/>
  <c r="AE104" i="26"/>
  <c r="AB104" i="26"/>
  <c r="AA104" i="26"/>
  <c r="AD104" i="26"/>
  <c r="Z104" i="26"/>
  <c r="V104" i="26"/>
  <c r="S104" i="26"/>
  <c r="R104" i="26"/>
  <c r="Q104" i="26"/>
  <c r="AL103" i="26"/>
  <c r="AJ103" i="26"/>
  <c r="AI103" i="26"/>
  <c r="AH103" i="26"/>
  <c r="AK103" i="26"/>
  <c r="AG103" i="26"/>
  <c r="AF103" i="26"/>
  <c r="AE103" i="26"/>
  <c r="AC103" i="26"/>
  <c r="AB103" i="26"/>
  <c r="AA103" i="26"/>
  <c r="AD103" i="26"/>
  <c r="Z103" i="26"/>
  <c r="V103" i="26"/>
  <c r="S103" i="26"/>
  <c r="R103" i="26"/>
  <c r="Q103" i="26"/>
  <c r="AL102" i="26"/>
  <c r="AK102" i="26"/>
  <c r="AI102" i="26"/>
  <c r="AJ102" i="26"/>
  <c r="AH102" i="26"/>
  <c r="AG102" i="26"/>
  <c r="AF102" i="26"/>
  <c r="AE102" i="26"/>
  <c r="AD102" i="26"/>
  <c r="AC102" i="26"/>
  <c r="AB102" i="26"/>
  <c r="AA102" i="26"/>
  <c r="Z102" i="26"/>
  <c r="V102" i="26"/>
  <c r="S102" i="26"/>
  <c r="R102" i="26"/>
  <c r="Q102" i="26"/>
  <c r="AL101" i="26"/>
  <c r="AI101" i="26"/>
  <c r="AH101" i="26"/>
  <c r="AK101" i="26"/>
  <c r="AG101" i="26"/>
  <c r="AF101" i="26"/>
  <c r="AE101" i="26"/>
  <c r="AD101" i="26"/>
  <c r="AA101" i="26"/>
  <c r="AC101" i="26"/>
  <c r="Z101" i="26"/>
  <c r="V101" i="26"/>
  <c r="S101" i="26"/>
  <c r="R101" i="26"/>
  <c r="Q101" i="26"/>
  <c r="AL100" i="26"/>
  <c r="AI100" i="26"/>
  <c r="AK100" i="26"/>
  <c r="AH100" i="26"/>
  <c r="AJ100" i="26"/>
  <c r="AG100" i="26"/>
  <c r="AF100" i="26"/>
  <c r="AE100" i="26"/>
  <c r="AA100" i="26"/>
  <c r="AD100" i="26"/>
  <c r="Z100" i="26"/>
  <c r="V100" i="26"/>
  <c r="S100" i="26"/>
  <c r="R100" i="26"/>
  <c r="Q100" i="26"/>
  <c r="AL99" i="26"/>
  <c r="AJ99" i="26"/>
  <c r="AI99" i="26"/>
  <c r="AK99" i="26"/>
  <c r="AH99" i="26"/>
  <c r="AG99" i="26"/>
  <c r="AF99" i="26"/>
  <c r="AE99" i="26"/>
  <c r="AA99" i="26"/>
  <c r="Z99" i="26"/>
  <c r="V99" i="26"/>
  <c r="S99" i="26"/>
  <c r="R99" i="26"/>
  <c r="Q99" i="26"/>
  <c r="AL98" i="26"/>
  <c r="AI98" i="26"/>
  <c r="AH98" i="26"/>
  <c r="AK98" i="26"/>
  <c r="AG98" i="26"/>
  <c r="AF98" i="26"/>
  <c r="AE98" i="26"/>
  <c r="AA98" i="26"/>
  <c r="Z98" i="26"/>
  <c r="V98" i="26"/>
  <c r="S98" i="26"/>
  <c r="R98" i="26"/>
  <c r="Q98" i="26"/>
  <c r="AL97" i="26"/>
  <c r="AI97" i="26"/>
  <c r="AH97" i="26"/>
  <c r="AK97" i="26"/>
  <c r="AG97" i="26"/>
  <c r="AF97" i="26"/>
  <c r="AE97" i="26"/>
  <c r="AD97" i="26"/>
  <c r="AC97" i="26"/>
  <c r="AB97" i="26"/>
  <c r="AA97" i="26"/>
  <c r="Z97" i="26"/>
  <c r="V97" i="26"/>
  <c r="S97" i="26"/>
  <c r="R97" i="26"/>
  <c r="Q97" i="26"/>
  <c r="AL96" i="26"/>
  <c r="AJ96" i="26"/>
  <c r="AI96" i="26"/>
  <c r="AH96" i="26"/>
  <c r="AK96" i="26"/>
  <c r="AG96" i="26"/>
  <c r="AF96" i="26"/>
  <c r="AE96" i="26"/>
  <c r="AD96" i="26"/>
  <c r="AC96" i="26"/>
  <c r="AA96" i="26"/>
  <c r="AB96" i="26"/>
  <c r="Z96" i="26"/>
  <c r="V96" i="26"/>
  <c r="S96" i="26"/>
  <c r="R96" i="26"/>
  <c r="Q96" i="26"/>
  <c r="AL95" i="26"/>
  <c r="AK95" i="26"/>
  <c r="AJ95" i="26"/>
  <c r="AI95" i="26"/>
  <c r="AH95" i="26"/>
  <c r="AG95" i="26"/>
  <c r="AF95" i="26"/>
  <c r="AE95" i="26"/>
  <c r="AD95" i="26"/>
  <c r="AB95" i="26"/>
  <c r="AA95" i="26"/>
  <c r="AC95" i="26"/>
  <c r="Z95" i="26"/>
  <c r="V95" i="26"/>
  <c r="S95" i="26"/>
  <c r="R95" i="26"/>
  <c r="Q95" i="26"/>
  <c r="AL94" i="26"/>
  <c r="AK94" i="26"/>
  <c r="AI94" i="26"/>
  <c r="AH94" i="26"/>
  <c r="AJ94" i="26"/>
  <c r="AG94" i="26"/>
  <c r="AF94" i="26"/>
  <c r="AE94" i="26"/>
  <c r="AC94" i="26"/>
  <c r="AA94" i="26"/>
  <c r="AD94" i="26"/>
  <c r="Z94" i="26"/>
  <c r="V94" i="26"/>
  <c r="S94" i="26"/>
  <c r="R94" i="26"/>
  <c r="Q94" i="26"/>
  <c r="AL93" i="26"/>
  <c r="AI93" i="26"/>
  <c r="AH93" i="26"/>
  <c r="AK93" i="26"/>
  <c r="AG93" i="26"/>
  <c r="AF93" i="26"/>
  <c r="AE93" i="26"/>
  <c r="AD93" i="26"/>
  <c r="AC93" i="26"/>
  <c r="AB93" i="26"/>
  <c r="AA93" i="26"/>
  <c r="Z93" i="26"/>
  <c r="V93" i="26"/>
  <c r="S93" i="26"/>
  <c r="R93" i="26"/>
  <c r="Q93" i="26"/>
  <c r="AL92" i="26"/>
  <c r="AI92" i="26"/>
  <c r="AH92" i="26"/>
  <c r="AG92" i="26"/>
  <c r="AF92" i="26"/>
  <c r="AE92" i="26"/>
  <c r="AA92" i="26"/>
  <c r="AD92" i="26"/>
  <c r="Z92" i="26"/>
  <c r="V92" i="26"/>
  <c r="S92" i="26"/>
  <c r="R92" i="26"/>
  <c r="Q92" i="26"/>
  <c r="AL91" i="26"/>
  <c r="AI91" i="26"/>
  <c r="AH91" i="26"/>
  <c r="AG91" i="26"/>
  <c r="AF91" i="26"/>
  <c r="AE91" i="26"/>
  <c r="AD91" i="26"/>
  <c r="AB91" i="26"/>
  <c r="AA91" i="26"/>
  <c r="AC91" i="26"/>
  <c r="Z91" i="26"/>
  <c r="V91" i="26"/>
  <c r="S91" i="26"/>
  <c r="R91" i="26"/>
  <c r="Q91" i="26"/>
  <c r="AL90" i="26"/>
  <c r="AI90" i="26"/>
  <c r="AK90" i="26"/>
  <c r="AH90" i="26"/>
  <c r="AG90" i="26"/>
  <c r="AF90" i="26"/>
  <c r="AE90" i="26"/>
  <c r="AD90" i="26"/>
  <c r="AC90" i="26"/>
  <c r="AB90" i="26"/>
  <c r="AA90" i="26"/>
  <c r="Z90" i="26"/>
  <c r="V90" i="26"/>
  <c r="S90" i="26"/>
  <c r="R90" i="26"/>
  <c r="Q90" i="26"/>
  <c r="AL89" i="26"/>
  <c r="AK89" i="26"/>
  <c r="AJ89" i="26"/>
  <c r="AI89" i="26"/>
  <c r="AH89" i="26"/>
  <c r="AG89" i="26"/>
  <c r="AF89" i="26"/>
  <c r="AE89" i="26"/>
  <c r="AA89" i="26"/>
  <c r="AD89" i="26"/>
  <c r="Z89" i="26"/>
  <c r="V89" i="26"/>
  <c r="S89" i="26"/>
  <c r="R89" i="26"/>
  <c r="Q89" i="26"/>
  <c r="AL88" i="26"/>
  <c r="AK88" i="26"/>
  <c r="AI88" i="26"/>
  <c r="AH88" i="26"/>
  <c r="AJ88" i="26"/>
  <c r="AG88" i="26"/>
  <c r="AF88" i="26"/>
  <c r="AE88" i="26"/>
  <c r="AB88" i="26"/>
  <c r="AA88" i="26"/>
  <c r="AD88" i="26"/>
  <c r="Z88" i="26"/>
  <c r="V88" i="26"/>
  <c r="S88" i="26"/>
  <c r="R88" i="26"/>
  <c r="Q88" i="26"/>
  <c r="AL87" i="26"/>
  <c r="AJ87" i="26"/>
  <c r="AI87" i="26"/>
  <c r="AH87" i="26"/>
  <c r="AK87" i="26"/>
  <c r="AG87" i="26"/>
  <c r="AF87" i="26"/>
  <c r="AE87" i="26"/>
  <c r="AC87" i="26"/>
  <c r="AB87" i="26"/>
  <c r="AA87" i="26"/>
  <c r="AD87" i="26"/>
  <c r="Z87" i="26"/>
  <c r="V87" i="26"/>
  <c r="S87" i="26"/>
  <c r="R87" i="26"/>
  <c r="Q87" i="26"/>
  <c r="AL86" i="26"/>
  <c r="AK86" i="26"/>
  <c r="AI86" i="26"/>
  <c r="AJ86" i="26"/>
  <c r="AH86" i="26"/>
  <c r="AG86" i="26"/>
  <c r="AF86" i="26"/>
  <c r="AE86" i="26"/>
  <c r="AD86" i="26"/>
  <c r="AC86" i="26"/>
  <c r="AB86" i="26"/>
  <c r="AA86" i="26"/>
  <c r="Z86" i="26"/>
  <c r="V86" i="26"/>
  <c r="S86" i="26"/>
  <c r="R86" i="26"/>
  <c r="Q86" i="26"/>
  <c r="AL85" i="26"/>
  <c r="AI85" i="26"/>
  <c r="AH85" i="26"/>
  <c r="AK85" i="26"/>
  <c r="AG85" i="26"/>
  <c r="AF85" i="26"/>
  <c r="AE85" i="26"/>
  <c r="AD85" i="26"/>
  <c r="AA85" i="26"/>
  <c r="AC85" i="26"/>
  <c r="Z85" i="26"/>
  <c r="V85" i="26"/>
  <c r="S85" i="26"/>
  <c r="R85" i="26"/>
  <c r="Q85" i="26"/>
  <c r="AL84" i="26"/>
  <c r="AI84" i="26"/>
  <c r="AK84" i="26"/>
  <c r="AH84" i="26"/>
  <c r="AJ84" i="26"/>
  <c r="AG84" i="26"/>
  <c r="AF84" i="26"/>
  <c r="AE84" i="26"/>
  <c r="AA84" i="26"/>
  <c r="AD84" i="26"/>
  <c r="Z84" i="26"/>
  <c r="V84" i="26"/>
  <c r="S84" i="26"/>
  <c r="R84" i="26"/>
  <c r="Q84" i="26"/>
  <c r="AL83" i="26"/>
  <c r="AJ83" i="26"/>
  <c r="AI83" i="26"/>
  <c r="AK83" i="26"/>
  <c r="AH83" i="26"/>
  <c r="AG83" i="26"/>
  <c r="AF83" i="26"/>
  <c r="AE83" i="26"/>
  <c r="AA83" i="26"/>
  <c r="Z83" i="26"/>
  <c r="V83" i="26"/>
  <c r="S83" i="26"/>
  <c r="R83" i="26"/>
  <c r="Q83" i="26"/>
  <c r="AL82" i="26"/>
  <c r="AI82" i="26"/>
  <c r="AH82" i="26"/>
  <c r="AK82" i="26"/>
  <c r="AG82" i="26"/>
  <c r="AF82" i="26"/>
  <c r="AE82" i="26"/>
  <c r="AA82" i="26"/>
  <c r="Z82" i="26"/>
  <c r="V82" i="26"/>
  <c r="S82" i="26"/>
  <c r="R82" i="26"/>
  <c r="Q82" i="26"/>
  <c r="AL81" i="26"/>
  <c r="AI81" i="26"/>
  <c r="AH81" i="26"/>
  <c r="AK81" i="26"/>
  <c r="AG81" i="26"/>
  <c r="AF81" i="26"/>
  <c r="AE81" i="26"/>
  <c r="AD81" i="26"/>
  <c r="AC81" i="26"/>
  <c r="AB81" i="26"/>
  <c r="AA81" i="26"/>
  <c r="Z81" i="26"/>
  <c r="V81" i="26"/>
  <c r="S81" i="26"/>
  <c r="R81" i="26"/>
  <c r="Q81" i="26"/>
  <c r="AL80" i="26"/>
  <c r="AJ80" i="26"/>
  <c r="AI80" i="26"/>
  <c r="AH80" i="26"/>
  <c r="AK80" i="26"/>
  <c r="AG80" i="26"/>
  <c r="AF80" i="26"/>
  <c r="AE80" i="26"/>
  <c r="AD80" i="26"/>
  <c r="AC80" i="26"/>
  <c r="AA80" i="26"/>
  <c r="AB80" i="26"/>
  <c r="Z80" i="26"/>
  <c r="V80" i="26"/>
  <c r="S80" i="26"/>
  <c r="R80" i="26"/>
  <c r="Q80" i="26"/>
  <c r="AL79" i="26"/>
  <c r="AK79" i="26"/>
  <c r="AJ79" i="26"/>
  <c r="AI79" i="26"/>
  <c r="AH79" i="26"/>
  <c r="AG79" i="26"/>
  <c r="AF79" i="26"/>
  <c r="AE79" i="26"/>
  <c r="AD79" i="26"/>
  <c r="AB79" i="26"/>
  <c r="AA79" i="26"/>
  <c r="AC79" i="26"/>
  <c r="Z79" i="26"/>
  <c r="V79" i="26"/>
  <c r="S79" i="26"/>
  <c r="R79" i="26"/>
  <c r="Q79" i="26"/>
  <c r="AL78" i="26"/>
  <c r="AK78" i="26"/>
  <c r="AI78" i="26"/>
  <c r="AH78" i="26"/>
  <c r="AJ78" i="26"/>
  <c r="AG78" i="26"/>
  <c r="AF78" i="26"/>
  <c r="AE78" i="26"/>
  <c r="AC78" i="26"/>
  <c r="AA78" i="26"/>
  <c r="AD78" i="26"/>
  <c r="Z78" i="26"/>
  <c r="V78" i="26"/>
  <c r="S78" i="26"/>
  <c r="R78" i="26"/>
  <c r="Q78" i="26"/>
  <c r="AL77" i="26"/>
  <c r="AI77" i="26"/>
  <c r="AH77" i="26"/>
  <c r="AK77" i="26"/>
  <c r="AG77" i="26"/>
  <c r="AF77" i="26"/>
  <c r="AE77" i="26"/>
  <c r="AD77" i="26"/>
  <c r="AC77" i="26"/>
  <c r="AB77" i="26"/>
  <c r="AA77" i="26"/>
  <c r="Z77" i="26"/>
  <c r="V77" i="26"/>
  <c r="S77" i="26"/>
  <c r="R77" i="26"/>
  <c r="Q77" i="26"/>
  <c r="AL76" i="26"/>
  <c r="AI76" i="26"/>
  <c r="AH76" i="26"/>
  <c r="AG76" i="26"/>
  <c r="AF76" i="26"/>
  <c r="AE76" i="26"/>
  <c r="AA76" i="26"/>
  <c r="AD76" i="26"/>
  <c r="Z76" i="26"/>
  <c r="V76" i="26"/>
  <c r="S76" i="26"/>
  <c r="R76" i="26"/>
  <c r="Q76" i="26"/>
  <c r="AL75" i="26"/>
  <c r="AI75" i="26"/>
  <c r="AH75" i="26"/>
  <c r="AG75" i="26"/>
  <c r="AF75" i="26"/>
  <c r="AE75" i="26"/>
  <c r="AD75" i="26"/>
  <c r="AB75" i="26"/>
  <c r="AA75" i="26"/>
  <c r="AC75" i="26"/>
  <c r="Z75" i="26"/>
  <c r="V75" i="26"/>
  <c r="S75" i="26"/>
  <c r="R75" i="26"/>
  <c r="Q75" i="26"/>
  <c r="AL74" i="26"/>
  <c r="AI74" i="26"/>
  <c r="AK74" i="26"/>
  <c r="AH74" i="26"/>
  <c r="AG74" i="26"/>
  <c r="AF74" i="26"/>
  <c r="AE74" i="26"/>
  <c r="AD74" i="26"/>
  <c r="AC74" i="26"/>
  <c r="AB74" i="26"/>
  <c r="AA74" i="26"/>
  <c r="Z74" i="26"/>
  <c r="V74" i="26"/>
  <c r="S74" i="26"/>
  <c r="R74" i="26"/>
  <c r="Q74" i="26"/>
  <c r="AL73" i="26"/>
  <c r="AK73" i="26"/>
  <c r="AJ73" i="26"/>
  <c r="AI73" i="26"/>
  <c r="AH73" i="26"/>
  <c r="AG73" i="26"/>
  <c r="AF73" i="26"/>
  <c r="AE73" i="26"/>
  <c r="AA73" i="26"/>
  <c r="AD73" i="26"/>
  <c r="Z73" i="26"/>
  <c r="V73" i="26"/>
  <c r="S73" i="26"/>
  <c r="R73" i="26"/>
  <c r="Q73" i="26"/>
  <c r="AL72" i="26"/>
  <c r="AK72" i="26"/>
  <c r="AI72" i="26"/>
  <c r="AH72" i="26"/>
  <c r="AJ72" i="26"/>
  <c r="AG72" i="26"/>
  <c r="AF72" i="26"/>
  <c r="AE72" i="26"/>
  <c r="AB72" i="26"/>
  <c r="AA72" i="26"/>
  <c r="AD72" i="26"/>
  <c r="Z72" i="26"/>
  <c r="V72" i="26"/>
  <c r="S72" i="26"/>
  <c r="R72" i="26"/>
  <c r="Q72" i="26"/>
  <c r="AL71" i="26"/>
  <c r="AJ71" i="26"/>
  <c r="AI71" i="26"/>
  <c r="AH71" i="26"/>
  <c r="AK71" i="26"/>
  <c r="AG71" i="26"/>
  <c r="AF71" i="26"/>
  <c r="AE71" i="26"/>
  <c r="AC71" i="26"/>
  <c r="AB71" i="26"/>
  <c r="AA71" i="26"/>
  <c r="AD71" i="26"/>
  <c r="Z71" i="26"/>
  <c r="V71" i="26"/>
  <c r="S71" i="26"/>
  <c r="R71" i="26"/>
  <c r="Q71" i="26"/>
  <c r="AL70" i="26"/>
  <c r="AK70" i="26"/>
  <c r="AI70" i="26"/>
  <c r="AJ70" i="26"/>
  <c r="AH70" i="26"/>
  <c r="AG70" i="26"/>
  <c r="AF70" i="26"/>
  <c r="AE70" i="26"/>
  <c r="AD70" i="26"/>
  <c r="AC70" i="26"/>
  <c r="AB70" i="26"/>
  <c r="AA70" i="26"/>
  <c r="Z70" i="26"/>
  <c r="V70" i="26"/>
  <c r="S70" i="26"/>
  <c r="R70" i="26"/>
  <c r="Q70" i="26"/>
  <c r="AL69" i="26"/>
  <c r="AI69" i="26"/>
  <c r="AH69" i="26"/>
  <c r="AK69" i="26"/>
  <c r="AG69" i="26"/>
  <c r="AF69" i="26"/>
  <c r="AE69" i="26"/>
  <c r="AD69" i="26"/>
  <c r="AA69" i="26"/>
  <c r="AC69" i="26"/>
  <c r="Z69" i="26"/>
  <c r="V69" i="26"/>
  <c r="S69" i="26"/>
  <c r="R69" i="26"/>
  <c r="Q69" i="26"/>
  <c r="AL68" i="26"/>
  <c r="AI68" i="26"/>
  <c r="AK68" i="26"/>
  <c r="AH68" i="26"/>
  <c r="AJ68" i="26"/>
  <c r="AG68" i="26"/>
  <c r="AF68" i="26"/>
  <c r="AE68" i="26"/>
  <c r="AA68" i="26"/>
  <c r="AD68" i="26"/>
  <c r="Z68" i="26"/>
  <c r="V68" i="26"/>
  <c r="S68" i="26"/>
  <c r="R68" i="26"/>
  <c r="Q68" i="26"/>
  <c r="AL67" i="26"/>
  <c r="AJ67" i="26"/>
  <c r="AI67" i="26"/>
  <c r="AK67" i="26"/>
  <c r="AH67" i="26"/>
  <c r="AG67" i="26"/>
  <c r="AF67" i="26"/>
  <c r="AE67" i="26"/>
  <c r="AA67" i="26"/>
  <c r="Z67" i="26"/>
  <c r="V67" i="26"/>
  <c r="S67" i="26"/>
  <c r="R67" i="26"/>
  <c r="Q67" i="26"/>
  <c r="AL66" i="26"/>
  <c r="AI66" i="26"/>
  <c r="AH66" i="26"/>
  <c r="AK66" i="26"/>
  <c r="AG66" i="26"/>
  <c r="AF66" i="26"/>
  <c r="AE66" i="26"/>
  <c r="AB66" i="26"/>
  <c r="AA66" i="26"/>
  <c r="Z66" i="26"/>
  <c r="V66" i="26"/>
  <c r="S66" i="26"/>
  <c r="R66" i="26"/>
  <c r="Q66" i="26"/>
  <c r="AL65" i="26"/>
  <c r="AI65" i="26"/>
  <c r="AH65" i="26"/>
  <c r="AK65" i="26"/>
  <c r="AG65" i="26"/>
  <c r="AF65" i="26"/>
  <c r="AE65" i="26"/>
  <c r="AD65" i="26"/>
  <c r="AC65" i="26"/>
  <c r="AB65" i="26"/>
  <c r="AA65" i="26"/>
  <c r="Z65" i="26"/>
  <c r="V65" i="26"/>
  <c r="S65" i="26"/>
  <c r="R65" i="26"/>
  <c r="Q65" i="26"/>
  <c r="AL64" i="26"/>
  <c r="AJ64" i="26"/>
  <c r="AI64" i="26"/>
  <c r="AH64" i="26"/>
  <c r="AK64" i="26"/>
  <c r="AG64" i="26"/>
  <c r="AF64" i="26"/>
  <c r="AE64" i="26"/>
  <c r="AD64" i="26"/>
  <c r="AC64" i="26"/>
  <c r="AA64" i="26"/>
  <c r="AB64" i="26"/>
  <c r="Z64" i="26"/>
  <c r="V64" i="26"/>
  <c r="S64" i="26"/>
  <c r="R64" i="26"/>
  <c r="Q64" i="26"/>
  <c r="AL63" i="26"/>
  <c r="AK63" i="26"/>
  <c r="AJ63" i="26"/>
  <c r="AI63" i="26"/>
  <c r="AH63" i="26"/>
  <c r="AG63" i="26"/>
  <c r="AF63" i="26"/>
  <c r="AE63" i="26"/>
  <c r="AD63" i="26"/>
  <c r="AB63" i="26"/>
  <c r="AA63" i="26"/>
  <c r="AC63" i="26"/>
  <c r="Z63" i="26"/>
  <c r="V63" i="26"/>
  <c r="S63" i="26"/>
  <c r="R63" i="26"/>
  <c r="Q63" i="26"/>
  <c r="AL62" i="26"/>
  <c r="AK62" i="26"/>
  <c r="AI62" i="26"/>
  <c r="AH62" i="26"/>
  <c r="AJ62" i="26"/>
  <c r="AG62" i="26"/>
  <c r="AF62" i="26"/>
  <c r="AE62" i="26"/>
  <c r="AC62" i="26"/>
  <c r="AA62" i="26"/>
  <c r="AD62" i="26"/>
  <c r="Z62" i="26"/>
  <c r="V62" i="26"/>
  <c r="S62" i="26"/>
  <c r="R62" i="26"/>
  <c r="Q62" i="26"/>
  <c r="AL61" i="26"/>
  <c r="AI61" i="26"/>
  <c r="AH61" i="26"/>
  <c r="AK61" i="26"/>
  <c r="AG61" i="26"/>
  <c r="AF61" i="26"/>
  <c r="AE61" i="26"/>
  <c r="AD61" i="26"/>
  <c r="AC61" i="26"/>
  <c r="AB61" i="26"/>
  <c r="AA61" i="26"/>
  <c r="Z61" i="26"/>
  <c r="V61" i="26"/>
  <c r="S61" i="26"/>
  <c r="R61" i="26"/>
  <c r="Q61" i="26"/>
  <c r="AL60" i="26"/>
  <c r="AI60" i="26"/>
  <c r="AH60" i="26"/>
  <c r="AG60" i="26"/>
  <c r="AF60" i="26"/>
  <c r="AE60" i="26"/>
  <c r="AA60" i="26"/>
  <c r="AD60" i="26"/>
  <c r="Z60" i="26"/>
  <c r="V60" i="26"/>
  <c r="S60" i="26"/>
  <c r="R60" i="26"/>
  <c r="Q60" i="26"/>
  <c r="AL59" i="26"/>
  <c r="AI59" i="26"/>
  <c r="AH59" i="26"/>
  <c r="AG59" i="26"/>
  <c r="AF59" i="26"/>
  <c r="AE59" i="26"/>
  <c r="AD59" i="26"/>
  <c r="AB59" i="26"/>
  <c r="AA59" i="26"/>
  <c r="AC59" i="26"/>
  <c r="Z59" i="26"/>
  <c r="V59" i="26"/>
  <c r="S59" i="26"/>
  <c r="R59" i="26"/>
  <c r="Q59" i="26"/>
  <c r="AL58" i="26"/>
  <c r="AI58" i="26"/>
  <c r="AK58" i="26"/>
  <c r="AH58" i="26"/>
  <c r="AG58" i="26"/>
  <c r="AF58" i="26"/>
  <c r="AE58" i="26"/>
  <c r="AD58" i="26"/>
  <c r="AC58" i="26"/>
  <c r="AB58" i="26"/>
  <c r="AA58" i="26"/>
  <c r="Z58" i="26"/>
  <c r="V58" i="26"/>
  <c r="S58" i="26"/>
  <c r="R58" i="26"/>
  <c r="Q58" i="26"/>
  <c r="AL57" i="26"/>
  <c r="AK57" i="26"/>
  <c r="AJ57" i="26"/>
  <c r="AI57" i="26"/>
  <c r="AH57" i="26"/>
  <c r="AG57" i="26"/>
  <c r="AF57" i="26"/>
  <c r="AE57" i="26"/>
  <c r="AA57" i="26"/>
  <c r="AD57" i="26"/>
  <c r="Z57" i="26"/>
  <c r="V57" i="26"/>
  <c r="S57" i="26"/>
  <c r="R57" i="26"/>
  <c r="Q57" i="26"/>
  <c r="AL56" i="26"/>
  <c r="AK56" i="26"/>
  <c r="AI56" i="26"/>
  <c r="AH56" i="26"/>
  <c r="AJ56" i="26"/>
  <c r="AG56" i="26"/>
  <c r="AF56" i="26"/>
  <c r="AE56" i="26"/>
  <c r="AB56" i="26"/>
  <c r="AA56" i="26"/>
  <c r="AD56" i="26"/>
  <c r="Z56" i="26"/>
  <c r="V56" i="26"/>
  <c r="S56" i="26"/>
  <c r="R56" i="26"/>
  <c r="Q56" i="26"/>
  <c r="AL55" i="26"/>
  <c r="AJ55" i="26"/>
  <c r="AI55" i="26"/>
  <c r="AH55" i="26"/>
  <c r="AK55" i="26"/>
  <c r="AG55" i="26"/>
  <c r="AF55" i="26"/>
  <c r="AE55" i="26"/>
  <c r="AC55" i="26"/>
  <c r="AB55" i="26"/>
  <c r="AA55" i="26"/>
  <c r="AD55" i="26"/>
  <c r="Z55" i="26"/>
  <c r="V55" i="26"/>
  <c r="S55" i="26"/>
  <c r="R55" i="26"/>
  <c r="Q55" i="26"/>
  <c r="AL54" i="26"/>
  <c r="AK54" i="26"/>
  <c r="AI54" i="26"/>
  <c r="AJ54" i="26"/>
  <c r="AH54" i="26"/>
  <c r="AG54" i="26"/>
  <c r="AF54" i="26"/>
  <c r="AE54" i="26"/>
  <c r="AD54" i="26"/>
  <c r="AC54" i="26"/>
  <c r="AB54" i="26"/>
  <c r="AA54" i="26"/>
  <c r="Z54" i="26"/>
  <c r="V54" i="26"/>
  <c r="S54" i="26"/>
  <c r="R54" i="26"/>
  <c r="Q54" i="26"/>
  <c r="AL53" i="26"/>
  <c r="AI53" i="26"/>
  <c r="AH53" i="26"/>
  <c r="AK53" i="26"/>
  <c r="AG53" i="26"/>
  <c r="AF53" i="26"/>
  <c r="AE53" i="26"/>
  <c r="AD53" i="26"/>
  <c r="AC53" i="26"/>
  <c r="AA53" i="26"/>
  <c r="AB53" i="26"/>
  <c r="Z53" i="26"/>
  <c r="V53" i="26"/>
  <c r="S53" i="26"/>
  <c r="R53" i="26"/>
  <c r="Q53" i="26"/>
  <c r="AL52" i="26"/>
  <c r="AI52" i="26"/>
  <c r="AK52" i="26"/>
  <c r="AH52" i="26"/>
  <c r="AJ52" i="26"/>
  <c r="AG52" i="26"/>
  <c r="AF52" i="26"/>
  <c r="AE52" i="26"/>
  <c r="AA52" i="26"/>
  <c r="AD52" i="26"/>
  <c r="Z52" i="26"/>
  <c r="V52" i="26"/>
  <c r="S52" i="26"/>
  <c r="R52" i="26"/>
  <c r="Q52" i="26"/>
  <c r="AL51" i="26"/>
  <c r="AJ51" i="26"/>
  <c r="AI51" i="26"/>
  <c r="AK51" i="26"/>
  <c r="AH51" i="26"/>
  <c r="AG51" i="26"/>
  <c r="AF51" i="26"/>
  <c r="AE51" i="26"/>
  <c r="AA51" i="26"/>
  <c r="Z51" i="26"/>
  <c r="V51" i="26"/>
  <c r="S51" i="26"/>
  <c r="R51" i="26"/>
  <c r="Q51" i="26"/>
  <c r="AL50" i="26"/>
  <c r="AI50" i="26"/>
  <c r="AH50" i="26"/>
  <c r="AK50" i="26"/>
  <c r="AG50" i="26"/>
  <c r="AF50" i="26"/>
  <c r="AE50" i="26"/>
  <c r="AA50" i="26"/>
  <c r="Z50" i="26"/>
  <c r="V50" i="26"/>
  <c r="S50" i="26"/>
  <c r="R50" i="26"/>
  <c r="Q50" i="26"/>
  <c r="AL49" i="26"/>
  <c r="AI49" i="26"/>
  <c r="AH49" i="26"/>
  <c r="AK49" i="26"/>
  <c r="AG49" i="26"/>
  <c r="AF49" i="26"/>
  <c r="AE49" i="26"/>
  <c r="AD49" i="26"/>
  <c r="AC49" i="26"/>
  <c r="AB49" i="26"/>
  <c r="AA49" i="26"/>
  <c r="Z49" i="26"/>
  <c r="V49" i="26"/>
  <c r="S49" i="26"/>
  <c r="R49" i="26"/>
  <c r="Q49" i="26"/>
  <c r="AL48" i="26"/>
  <c r="AJ48" i="26"/>
  <c r="AI48" i="26"/>
  <c r="AH48" i="26"/>
  <c r="AK48" i="26"/>
  <c r="AG48" i="26"/>
  <c r="AF48" i="26"/>
  <c r="AE48" i="26"/>
  <c r="AD48" i="26"/>
  <c r="AC48" i="26"/>
  <c r="AA48" i="26"/>
  <c r="AB48" i="26"/>
  <c r="Z48" i="26"/>
  <c r="V48" i="26"/>
  <c r="S48" i="26"/>
  <c r="R48" i="26"/>
  <c r="Q48" i="26"/>
  <c r="AL47" i="26"/>
  <c r="AK47" i="26"/>
  <c r="AJ47" i="26"/>
  <c r="AI47" i="26"/>
  <c r="AH47" i="26"/>
  <c r="AG47" i="26"/>
  <c r="AF47" i="26"/>
  <c r="AE47" i="26"/>
  <c r="AD47" i="26"/>
  <c r="AB47" i="26"/>
  <c r="AA47" i="26"/>
  <c r="AC47" i="26"/>
  <c r="Z47" i="26"/>
  <c r="V47" i="26"/>
  <c r="S47" i="26"/>
  <c r="R47" i="26"/>
  <c r="Q47" i="26"/>
  <c r="AL46" i="26"/>
  <c r="AK46" i="26"/>
  <c r="AJ46" i="26"/>
  <c r="AI46" i="26"/>
  <c r="AH46" i="26"/>
  <c r="AG46" i="26"/>
  <c r="AF46" i="26"/>
  <c r="AE46" i="26"/>
  <c r="AC46" i="26"/>
  <c r="AA46" i="26"/>
  <c r="AD46" i="26"/>
  <c r="Z46" i="26"/>
  <c r="V46" i="26"/>
  <c r="S46" i="26"/>
  <c r="R46" i="26"/>
  <c r="Q46" i="26"/>
  <c r="AL45" i="26"/>
  <c r="AI45" i="26"/>
  <c r="AH45" i="26"/>
  <c r="AK45" i="26"/>
  <c r="AG45" i="26"/>
  <c r="AF45" i="26"/>
  <c r="AE45" i="26"/>
  <c r="AD45" i="26"/>
  <c r="AC45" i="26"/>
  <c r="AB45" i="26"/>
  <c r="AA45" i="26"/>
  <c r="Z45" i="26"/>
  <c r="V45" i="26"/>
  <c r="S45" i="26"/>
  <c r="R45" i="26"/>
  <c r="Q45" i="26"/>
  <c r="AL44" i="26"/>
  <c r="AI44" i="26"/>
  <c r="AH44" i="26"/>
  <c r="AG44" i="26"/>
  <c r="AF44" i="26"/>
  <c r="AE44" i="26"/>
  <c r="AA44" i="26"/>
  <c r="AD44" i="26"/>
  <c r="Z44" i="26"/>
  <c r="V44" i="26"/>
  <c r="S44" i="26"/>
  <c r="R44" i="26"/>
  <c r="Q44" i="26"/>
  <c r="AL43" i="26"/>
  <c r="AI43" i="26"/>
  <c r="AH43" i="26"/>
  <c r="AG43" i="26"/>
  <c r="AF43" i="26"/>
  <c r="AE43" i="26"/>
  <c r="AD43" i="26"/>
  <c r="AB43" i="26"/>
  <c r="AA43" i="26"/>
  <c r="AC43" i="26"/>
  <c r="Z43" i="26"/>
  <c r="V43" i="26"/>
  <c r="S43" i="26"/>
  <c r="R43" i="26"/>
  <c r="Q43" i="26"/>
  <c r="AL42" i="26"/>
  <c r="AI42" i="26"/>
  <c r="AK42" i="26"/>
  <c r="AH42" i="26"/>
  <c r="AG42" i="26"/>
  <c r="AF42" i="26"/>
  <c r="AE42" i="26"/>
  <c r="AD42" i="26"/>
  <c r="AC42" i="26"/>
  <c r="AB42" i="26"/>
  <c r="AA42" i="26"/>
  <c r="Z42" i="26"/>
  <c r="V42" i="26"/>
  <c r="S42" i="26"/>
  <c r="R42" i="26"/>
  <c r="Q42" i="26"/>
  <c r="AL41" i="26"/>
  <c r="AK41" i="26"/>
  <c r="AJ41" i="26"/>
  <c r="AI41" i="26"/>
  <c r="AH41" i="26"/>
  <c r="AG41" i="26"/>
  <c r="AF41" i="26"/>
  <c r="AE41" i="26"/>
  <c r="AA41" i="26"/>
  <c r="AD41" i="26"/>
  <c r="Z41" i="26"/>
  <c r="V41" i="26"/>
  <c r="S41" i="26"/>
  <c r="R41" i="26"/>
  <c r="Q41" i="26"/>
  <c r="AL40" i="26"/>
  <c r="AK40" i="26"/>
  <c r="AI40" i="26"/>
  <c r="AH40" i="26"/>
  <c r="AJ40" i="26"/>
  <c r="AG40" i="26"/>
  <c r="AF40" i="26"/>
  <c r="AE40" i="26"/>
  <c r="AB40" i="26"/>
  <c r="AA40" i="26"/>
  <c r="AD40" i="26"/>
  <c r="Z40" i="26"/>
  <c r="V40" i="26"/>
  <c r="S40" i="26"/>
  <c r="R40" i="26"/>
  <c r="Q40" i="26"/>
  <c r="AL39" i="26"/>
  <c r="AJ39" i="26"/>
  <c r="AI39" i="26"/>
  <c r="AH39" i="26"/>
  <c r="AK39" i="26"/>
  <c r="AG39" i="26"/>
  <c r="AF39" i="26"/>
  <c r="AE39" i="26"/>
  <c r="AC39" i="26"/>
  <c r="AB39" i="26"/>
  <c r="AA39" i="26"/>
  <c r="AD39" i="26"/>
  <c r="Z39" i="26"/>
  <c r="V39" i="26"/>
  <c r="S39" i="26"/>
  <c r="R39" i="26"/>
  <c r="Q39" i="26"/>
  <c r="AL38" i="26"/>
  <c r="AK38" i="26"/>
  <c r="AI38" i="26"/>
  <c r="AJ38" i="26"/>
  <c r="AH38" i="26"/>
  <c r="AG38" i="26"/>
  <c r="AF38" i="26"/>
  <c r="AE38" i="26"/>
  <c r="AD38" i="26"/>
  <c r="AC38" i="26"/>
  <c r="AB38" i="26"/>
  <c r="AA38" i="26"/>
  <c r="Z38" i="26"/>
  <c r="V38" i="26"/>
  <c r="S38" i="26"/>
  <c r="R38" i="26"/>
  <c r="Q38" i="26"/>
  <c r="AL37" i="26"/>
  <c r="AI37" i="26"/>
  <c r="AH37" i="26"/>
  <c r="AK37" i="26"/>
  <c r="AG37" i="26"/>
  <c r="AF37" i="26"/>
  <c r="AE37" i="26"/>
  <c r="AA37" i="26"/>
  <c r="AD37" i="26"/>
  <c r="Z37" i="26"/>
  <c r="V37" i="26"/>
  <c r="S37" i="26"/>
  <c r="R37" i="26"/>
  <c r="Q37" i="26"/>
  <c r="AL36" i="26"/>
  <c r="AI36" i="26"/>
  <c r="AK36" i="26"/>
  <c r="AH36" i="26"/>
  <c r="AJ36" i="26"/>
  <c r="AG36" i="26"/>
  <c r="AF36" i="26"/>
  <c r="AE36" i="26"/>
  <c r="AA36" i="26"/>
  <c r="AD36" i="26"/>
  <c r="Z36" i="26"/>
  <c r="V36" i="26"/>
  <c r="S36" i="26"/>
  <c r="R36" i="26"/>
  <c r="Q36" i="26"/>
  <c r="AL35" i="26"/>
  <c r="AJ35" i="26"/>
  <c r="AI35" i="26"/>
  <c r="AK35" i="26"/>
  <c r="AH35" i="26"/>
  <c r="AG35" i="26"/>
  <c r="AF35" i="26"/>
  <c r="AE35" i="26"/>
  <c r="AA35" i="26"/>
  <c r="Z35" i="26"/>
  <c r="V35" i="26"/>
  <c r="S35" i="26"/>
  <c r="R35" i="26"/>
  <c r="Q35" i="26"/>
  <c r="AL34" i="26"/>
  <c r="AI34" i="26"/>
  <c r="AH34" i="26"/>
  <c r="AK34" i="26"/>
  <c r="AG34" i="26"/>
  <c r="AF34" i="26"/>
  <c r="AE34" i="26"/>
  <c r="AA34" i="26"/>
  <c r="Z34" i="26"/>
  <c r="V34" i="26"/>
  <c r="S34" i="26"/>
  <c r="R34" i="26"/>
  <c r="Q34" i="26"/>
  <c r="AL33" i="26"/>
  <c r="AI33" i="26"/>
  <c r="AH33" i="26"/>
  <c r="AK33" i="26"/>
  <c r="AG33" i="26"/>
  <c r="AF33" i="26"/>
  <c r="AE33" i="26"/>
  <c r="AD33" i="26"/>
  <c r="AC33" i="26"/>
  <c r="AB33" i="26"/>
  <c r="AA33" i="26"/>
  <c r="Z33" i="26"/>
  <c r="V33" i="26"/>
  <c r="S33" i="26"/>
  <c r="R33" i="26"/>
  <c r="Q33" i="26"/>
  <c r="AL32" i="26"/>
  <c r="AJ32" i="26"/>
  <c r="AI32" i="26"/>
  <c r="AH32" i="26"/>
  <c r="AK32" i="26"/>
  <c r="AG32" i="26"/>
  <c r="AF32" i="26"/>
  <c r="AE32" i="26"/>
  <c r="AD32" i="26"/>
  <c r="AC32" i="26"/>
  <c r="AA32" i="26"/>
  <c r="AB32" i="26"/>
  <c r="Z32" i="26"/>
  <c r="V32" i="26"/>
  <c r="S32" i="26"/>
  <c r="R32" i="26"/>
  <c r="Q32" i="26"/>
  <c r="AL31" i="26"/>
  <c r="AK31" i="26"/>
  <c r="AJ31" i="26"/>
  <c r="AI31" i="26"/>
  <c r="AH31" i="26"/>
  <c r="AG31" i="26"/>
  <c r="AF31" i="26"/>
  <c r="AE31" i="26"/>
  <c r="AD31" i="26"/>
  <c r="AB31" i="26"/>
  <c r="AA31" i="26"/>
  <c r="AC31" i="26"/>
  <c r="Z31" i="26"/>
  <c r="V31" i="26"/>
  <c r="S31" i="26"/>
  <c r="R31" i="26"/>
  <c r="Q31" i="26"/>
  <c r="AL30" i="26"/>
  <c r="AI30" i="26"/>
  <c r="AH30" i="26"/>
  <c r="AK30" i="26"/>
  <c r="AG30" i="26"/>
  <c r="AF30" i="26"/>
  <c r="AE30" i="26"/>
  <c r="AC30" i="26"/>
  <c r="AB30" i="26"/>
  <c r="AA30" i="26"/>
  <c r="AD30" i="26"/>
  <c r="Z30" i="26"/>
  <c r="V30" i="26"/>
  <c r="S30" i="26"/>
  <c r="R30" i="26"/>
  <c r="Q30" i="26"/>
  <c r="AL29" i="26"/>
  <c r="AI29" i="26"/>
  <c r="AH29" i="26"/>
  <c r="AK29" i="26"/>
  <c r="AG29" i="26"/>
  <c r="AF29" i="26"/>
  <c r="AE29" i="26"/>
  <c r="AD29" i="26"/>
  <c r="AC29" i="26"/>
  <c r="AB29" i="26"/>
  <c r="AA29" i="26"/>
  <c r="Z29" i="26"/>
  <c r="V29" i="26"/>
  <c r="S29" i="26"/>
  <c r="R29" i="26"/>
  <c r="Q29" i="26"/>
  <c r="AL28" i="26"/>
  <c r="AI28" i="26"/>
  <c r="AH28" i="26"/>
  <c r="AG28" i="26"/>
  <c r="AF28" i="26"/>
  <c r="AE28" i="26"/>
  <c r="AA28" i="26"/>
  <c r="AD28" i="26"/>
  <c r="Z28" i="26"/>
  <c r="V28" i="26"/>
  <c r="S28" i="26"/>
  <c r="R28" i="26"/>
  <c r="Q28" i="26"/>
  <c r="AL27" i="26"/>
  <c r="AI27" i="26"/>
  <c r="AH27" i="26"/>
  <c r="AG27" i="26"/>
  <c r="AF27" i="26"/>
  <c r="AE27" i="26"/>
  <c r="AD27" i="26"/>
  <c r="AB27" i="26"/>
  <c r="AA27" i="26"/>
  <c r="AC27" i="26"/>
  <c r="Z27" i="26"/>
  <c r="V27" i="26"/>
  <c r="S27" i="26"/>
  <c r="R27" i="26"/>
  <c r="Q27" i="26"/>
  <c r="AL26" i="26"/>
  <c r="AI26" i="26"/>
  <c r="AK26" i="26"/>
  <c r="AH26" i="26"/>
  <c r="AG26" i="26"/>
  <c r="AF26" i="26"/>
  <c r="AE26" i="26"/>
  <c r="AD26" i="26"/>
  <c r="AC26" i="26"/>
  <c r="AB26" i="26"/>
  <c r="AA26" i="26"/>
  <c r="Z26" i="26"/>
  <c r="V26" i="26"/>
  <c r="S26" i="26"/>
  <c r="R26" i="26"/>
  <c r="Q26" i="26"/>
  <c r="AL25" i="26"/>
  <c r="AK25" i="26"/>
  <c r="AJ25" i="26"/>
  <c r="AI25" i="26"/>
  <c r="AH25" i="26"/>
  <c r="AG25" i="26"/>
  <c r="AF25" i="26"/>
  <c r="AE25" i="26"/>
  <c r="AA25" i="26"/>
  <c r="AD25" i="26"/>
  <c r="Z25" i="26"/>
  <c r="V25" i="26"/>
  <c r="S25" i="26"/>
  <c r="R25" i="26"/>
  <c r="Q25" i="26"/>
  <c r="AL24" i="26"/>
  <c r="AK24" i="26"/>
  <c r="AI24" i="26"/>
  <c r="AH24" i="26"/>
  <c r="AJ24" i="26"/>
  <c r="AG24" i="26"/>
  <c r="AF24" i="26"/>
  <c r="AE24" i="26"/>
  <c r="AA24" i="26"/>
  <c r="AD24" i="26"/>
  <c r="Z24" i="26"/>
  <c r="V24" i="26"/>
  <c r="S24" i="26"/>
  <c r="R24" i="26"/>
  <c r="Q24" i="26"/>
  <c r="AL23" i="26"/>
  <c r="AJ23" i="26"/>
  <c r="AI23" i="26"/>
  <c r="AH23" i="26"/>
  <c r="AK23" i="26"/>
  <c r="AG23" i="26"/>
  <c r="AF23" i="26"/>
  <c r="AE23" i="26"/>
  <c r="AC23" i="26"/>
  <c r="AB23" i="26"/>
  <c r="AA23" i="26"/>
  <c r="AD23" i="26"/>
  <c r="Z23" i="26"/>
  <c r="V23" i="26"/>
  <c r="S23" i="26"/>
  <c r="R23" i="26"/>
  <c r="Q23" i="26"/>
  <c r="AL22" i="26"/>
  <c r="AK22" i="26"/>
  <c r="AJ22" i="26"/>
  <c r="AI22" i="26"/>
  <c r="AH22" i="26"/>
  <c r="AG22" i="26"/>
  <c r="AF22" i="26"/>
  <c r="AE22" i="26"/>
  <c r="AD22" i="26"/>
  <c r="AC22" i="26"/>
  <c r="AB22" i="26"/>
  <c r="AA22" i="26"/>
  <c r="Z22" i="26"/>
  <c r="V22" i="26"/>
  <c r="S22" i="26"/>
  <c r="R22" i="26"/>
  <c r="Q22" i="26"/>
  <c r="AL21" i="26"/>
  <c r="AI21" i="26"/>
  <c r="AH21" i="26"/>
  <c r="AK21" i="26"/>
  <c r="AG21" i="26"/>
  <c r="AF21" i="26"/>
  <c r="AE21" i="26"/>
  <c r="AD21" i="26"/>
  <c r="AA21" i="26"/>
  <c r="AC21" i="26"/>
  <c r="Z21" i="26"/>
  <c r="V21" i="26"/>
  <c r="S21" i="26"/>
  <c r="R21" i="26"/>
  <c r="Q21" i="26"/>
  <c r="AL20" i="26"/>
  <c r="AI20" i="26"/>
  <c r="AK20" i="26"/>
  <c r="AH20" i="26"/>
  <c r="AJ20" i="26"/>
  <c r="AG20" i="26"/>
  <c r="AF20" i="26"/>
  <c r="AE20" i="26"/>
  <c r="AA20" i="26"/>
  <c r="AD20" i="26"/>
  <c r="Z20" i="26"/>
  <c r="V20" i="26"/>
  <c r="S20" i="26"/>
  <c r="R20" i="26"/>
  <c r="Q20" i="26"/>
  <c r="AL19" i="26"/>
  <c r="AJ19" i="26"/>
  <c r="AI19" i="26"/>
  <c r="AK19" i="26"/>
  <c r="AH19" i="26"/>
  <c r="AG19" i="26"/>
  <c r="AF19" i="26"/>
  <c r="AE19" i="26"/>
  <c r="AA19" i="26"/>
  <c r="Z19" i="26"/>
  <c r="V19" i="26"/>
  <c r="S19" i="26"/>
  <c r="R19" i="26"/>
  <c r="Q19" i="26"/>
  <c r="AL18" i="26"/>
  <c r="AI18" i="26"/>
  <c r="AH18" i="26"/>
  <c r="AK18" i="26"/>
  <c r="AG18" i="26"/>
  <c r="AF18" i="26"/>
  <c r="AE18" i="26"/>
  <c r="AA18" i="26"/>
  <c r="Z18" i="26"/>
  <c r="V18" i="26"/>
  <c r="S18" i="26"/>
  <c r="R18" i="26"/>
  <c r="Q18" i="26"/>
  <c r="AL17" i="26"/>
  <c r="AI17" i="26"/>
  <c r="AH17" i="26"/>
  <c r="AK17" i="26"/>
  <c r="AG17" i="26"/>
  <c r="AF17" i="26"/>
  <c r="AE17" i="26"/>
  <c r="AD17" i="26"/>
  <c r="AC17" i="26"/>
  <c r="AB17" i="26"/>
  <c r="AA17" i="26"/>
  <c r="Z17" i="26"/>
  <c r="V17" i="26"/>
  <c r="S17" i="26"/>
  <c r="R17" i="26"/>
  <c r="Q17" i="26"/>
  <c r="AL16" i="26"/>
  <c r="AI16" i="26"/>
  <c r="AJ16" i="26"/>
  <c r="AH16" i="26"/>
  <c r="AK16" i="26"/>
  <c r="AG16" i="26"/>
  <c r="AF16" i="26"/>
  <c r="AE16" i="26"/>
  <c r="AD16" i="26"/>
  <c r="AC16" i="26"/>
  <c r="AA16" i="26"/>
  <c r="AB16" i="26"/>
  <c r="Z16" i="26"/>
  <c r="V16" i="26"/>
  <c r="S16" i="26"/>
  <c r="R16" i="26"/>
  <c r="Q16" i="26"/>
  <c r="AL15" i="26"/>
  <c r="AK15" i="26"/>
  <c r="AJ15" i="26"/>
  <c r="AI15" i="26"/>
  <c r="AH15" i="26"/>
  <c r="AG15" i="26"/>
  <c r="AF15" i="26"/>
  <c r="AE15" i="26"/>
  <c r="AD15" i="26"/>
  <c r="AB15" i="26"/>
  <c r="AA15" i="26"/>
  <c r="AC15" i="26"/>
  <c r="Z15" i="26"/>
  <c r="V15" i="26"/>
  <c r="S15" i="26"/>
  <c r="R15" i="26"/>
  <c r="Q15" i="26"/>
  <c r="AL14" i="26"/>
  <c r="AK14" i="26"/>
  <c r="AI14" i="26"/>
  <c r="AH14" i="26"/>
  <c r="AJ14" i="26"/>
  <c r="AG14" i="26"/>
  <c r="AF14" i="26"/>
  <c r="AE14" i="26"/>
  <c r="AC14" i="26"/>
  <c r="AB14" i="26"/>
  <c r="AA14" i="26"/>
  <c r="AD14" i="26"/>
  <c r="Z14" i="26"/>
  <c r="V14" i="26"/>
  <c r="S14" i="26"/>
  <c r="R14" i="26"/>
  <c r="Q14" i="26"/>
  <c r="AL13" i="26"/>
  <c r="AI13" i="26"/>
  <c r="AH13" i="26"/>
  <c r="AK13" i="26"/>
  <c r="AG13" i="26"/>
  <c r="AF13" i="26"/>
  <c r="AE13" i="26"/>
  <c r="AD13" i="26"/>
  <c r="AC13" i="26"/>
  <c r="AB13" i="26"/>
  <c r="AA13" i="26"/>
  <c r="Z13" i="26"/>
  <c r="V13" i="26"/>
  <c r="S13" i="26"/>
  <c r="R13" i="26"/>
  <c r="Q13" i="26"/>
  <c r="AL12" i="26"/>
  <c r="AI12" i="26"/>
  <c r="AH12" i="26"/>
  <c r="AG12" i="26"/>
  <c r="AF12" i="26"/>
  <c r="AE12" i="26"/>
  <c r="AA12" i="26"/>
  <c r="AD12" i="26"/>
  <c r="Z12" i="26"/>
  <c r="V12" i="26"/>
  <c r="S12" i="26"/>
  <c r="R12" i="26"/>
  <c r="Q12" i="26"/>
  <c r="AL11" i="26"/>
  <c r="AI11" i="26"/>
  <c r="AH11" i="26"/>
  <c r="AG11" i="26"/>
  <c r="AF11" i="26"/>
  <c r="AE11" i="26"/>
  <c r="AB11" i="26"/>
  <c r="AA11" i="26"/>
  <c r="AD11" i="26"/>
  <c r="Z11" i="26"/>
  <c r="V11" i="26"/>
  <c r="S11" i="26"/>
  <c r="R11" i="26"/>
  <c r="Q11" i="26"/>
  <c r="AL10" i="26"/>
  <c r="AI10" i="26"/>
  <c r="AK10" i="26"/>
  <c r="AH10" i="26"/>
  <c r="AG10" i="26"/>
  <c r="AF10" i="26"/>
  <c r="AE10" i="26"/>
  <c r="AD10" i="26"/>
  <c r="AC10" i="26"/>
  <c r="AB10" i="26"/>
  <c r="AA10" i="26"/>
  <c r="Z10" i="26"/>
  <c r="V10" i="26"/>
  <c r="S10" i="26"/>
  <c r="R10" i="26"/>
  <c r="Q10" i="26"/>
  <c r="AL9" i="26"/>
  <c r="AK9" i="26"/>
  <c r="AJ9" i="26"/>
  <c r="AI9" i="26"/>
  <c r="AH9" i="26"/>
  <c r="AG9" i="26"/>
  <c r="AF9" i="26"/>
  <c r="AE9" i="26"/>
  <c r="AA9" i="26"/>
  <c r="AD9" i="26"/>
  <c r="Z9" i="26"/>
  <c r="V9" i="26"/>
  <c r="S9" i="26"/>
  <c r="R9" i="26"/>
  <c r="Q9" i="26"/>
  <c r="AL8" i="26"/>
  <c r="AK8" i="26"/>
  <c r="AI8" i="26"/>
  <c r="AH8" i="26"/>
  <c r="AJ8" i="26"/>
  <c r="AG8" i="26"/>
  <c r="AF8" i="26"/>
  <c r="AE8" i="26"/>
  <c r="AA8" i="26"/>
  <c r="AD8" i="26"/>
  <c r="Z8" i="26"/>
  <c r="V8" i="26"/>
  <c r="S8" i="26"/>
  <c r="R8" i="26"/>
  <c r="Q8" i="26"/>
  <c r="AL7" i="26"/>
  <c r="AJ7" i="26"/>
  <c r="AI7" i="26"/>
  <c r="AH7" i="26"/>
  <c r="AK7" i="26"/>
  <c r="AG7" i="26"/>
  <c r="AF7" i="26"/>
  <c r="AE7" i="26"/>
  <c r="AB7" i="26"/>
  <c r="AA7" i="26"/>
  <c r="AD7" i="26"/>
  <c r="Z7" i="26"/>
  <c r="V7" i="26"/>
  <c r="S7" i="26"/>
  <c r="R7" i="26"/>
  <c r="Q7" i="26"/>
  <c r="AL6" i="26"/>
  <c r="AK6" i="26"/>
  <c r="AJ6" i="26"/>
  <c r="AI6" i="26"/>
  <c r="AH6" i="26"/>
  <c r="AG6" i="26"/>
  <c r="AF6" i="26"/>
  <c r="AE6" i="26"/>
  <c r="AD6" i="26"/>
  <c r="AC6" i="26"/>
  <c r="AB6" i="26"/>
  <c r="AA6" i="26"/>
  <c r="Z6" i="26"/>
  <c r="V6" i="26"/>
  <c r="S6" i="26"/>
  <c r="R6" i="26"/>
  <c r="Q6" i="26"/>
  <c r="AL5" i="26"/>
  <c r="AI5" i="26"/>
  <c r="AH5" i="26"/>
  <c r="AK5" i="26"/>
  <c r="AG5" i="26"/>
  <c r="AF5" i="26"/>
  <c r="AE5" i="26"/>
  <c r="AD5" i="26"/>
  <c r="AC5" i="26"/>
  <c r="AA5" i="26"/>
  <c r="AB5" i="26"/>
  <c r="Z5" i="26"/>
  <c r="V5" i="26"/>
  <c r="S5" i="26"/>
  <c r="R5" i="26"/>
  <c r="Q5" i="26"/>
  <c r="AL4" i="26"/>
  <c r="AI4" i="26"/>
  <c r="AH4" i="26"/>
  <c r="AK4" i="26"/>
  <c r="AG4" i="26"/>
  <c r="AF4" i="26"/>
  <c r="AE4" i="26"/>
  <c r="AA4" i="26"/>
  <c r="AD4" i="26"/>
  <c r="Z4" i="26"/>
  <c r="V4" i="26"/>
  <c r="S4" i="26"/>
  <c r="R4" i="26"/>
  <c r="Q4" i="26"/>
  <c r="AL3" i="26"/>
  <c r="AJ3" i="26"/>
  <c r="AI3" i="26"/>
  <c r="AK3" i="26"/>
  <c r="AH3" i="26"/>
  <c r="AG3" i="26"/>
  <c r="AF3" i="26"/>
  <c r="AE3" i="26"/>
  <c r="AA3" i="26"/>
  <c r="Z3" i="26"/>
  <c r="V3" i="26"/>
  <c r="S3" i="26"/>
  <c r="R3" i="26"/>
  <c r="Q3" i="26"/>
  <c r="AL2" i="26"/>
  <c r="AG2" i="26"/>
  <c r="AI2" i="26"/>
  <c r="AF2" i="26"/>
  <c r="AH2" i="26"/>
  <c r="AB2" i="26"/>
  <c r="AA2" i="26"/>
  <c r="Z2" i="26"/>
  <c r="V2" i="26"/>
  <c r="AE2" i="26"/>
  <c r="S2" i="26"/>
  <c r="R2" i="26"/>
  <c r="Q2" i="26"/>
  <c r="AL183" i="25"/>
  <c r="AI183" i="25"/>
  <c r="AH183" i="25"/>
  <c r="AK183" i="25"/>
  <c r="AG183" i="25"/>
  <c r="AF183" i="25"/>
  <c r="AD183" i="25"/>
  <c r="AC183" i="25"/>
  <c r="AB183" i="25"/>
  <c r="AA183" i="25"/>
  <c r="Z183" i="25"/>
  <c r="V183" i="25"/>
  <c r="AE183" i="25"/>
  <c r="S183" i="25"/>
  <c r="R183" i="25"/>
  <c r="Q183" i="25"/>
  <c r="AL182" i="25"/>
  <c r="AI182" i="25"/>
  <c r="AH182" i="25"/>
  <c r="AG182" i="25"/>
  <c r="AF182" i="25"/>
  <c r="AD182" i="25"/>
  <c r="AC182" i="25"/>
  <c r="AA182" i="25"/>
  <c r="AB182" i="25"/>
  <c r="Z182" i="25"/>
  <c r="AE182" i="25"/>
  <c r="V182" i="25"/>
  <c r="S182" i="25"/>
  <c r="R182" i="25"/>
  <c r="Q182" i="25"/>
  <c r="AL181" i="25"/>
  <c r="AI181" i="25"/>
  <c r="AH181" i="25"/>
  <c r="AG181" i="25"/>
  <c r="AF181" i="25"/>
  <c r="AA181" i="25"/>
  <c r="Z181" i="25"/>
  <c r="AE181" i="25"/>
  <c r="V181" i="25"/>
  <c r="S181" i="25"/>
  <c r="R181" i="25"/>
  <c r="Q181" i="25"/>
  <c r="AL180" i="25"/>
  <c r="AI180" i="25"/>
  <c r="AH180" i="25"/>
  <c r="AK180" i="25"/>
  <c r="AG180" i="25"/>
  <c r="AF180" i="25"/>
  <c r="AA180" i="25"/>
  <c r="Z180" i="25"/>
  <c r="AE180" i="25"/>
  <c r="V180" i="25"/>
  <c r="S180" i="25"/>
  <c r="R180" i="25"/>
  <c r="Q180" i="25"/>
  <c r="AL179" i="25"/>
  <c r="AI179" i="25"/>
  <c r="AH179" i="25"/>
  <c r="AK179" i="25"/>
  <c r="AG179" i="25"/>
  <c r="AF179" i="25"/>
  <c r="AC179" i="25"/>
  <c r="AA179" i="25"/>
  <c r="AD179" i="25"/>
  <c r="Z179" i="25"/>
  <c r="V179" i="25"/>
  <c r="AE179" i="25"/>
  <c r="S179" i="25"/>
  <c r="R179" i="25"/>
  <c r="Q179" i="25"/>
  <c r="AL178" i="25"/>
  <c r="AK178" i="25"/>
  <c r="AI178" i="25"/>
  <c r="AJ178" i="25"/>
  <c r="AH178" i="25"/>
  <c r="AG178" i="25"/>
  <c r="AF178" i="25"/>
  <c r="AD178" i="25"/>
  <c r="AC178" i="25"/>
  <c r="AB178" i="25"/>
  <c r="AA178" i="25"/>
  <c r="Z178" i="25"/>
  <c r="V178" i="25"/>
  <c r="AE178" i="25"/>
  <c r="S178" i="25"/>
  <c r="R178" i="25"/>
  <c r="Q178" i="25"/>
  <c r="AL177" i="25"/>
  <c r="AK177" i="25"/>
  <c r="AI177" i="25"/>
  <c r="AJ177" i="25"/>
  <c r="AH177" i="25"/>
  <c r="AG177" i="25"/>
  <c r="AF177" i="25"/>
  <c r="AE177" i="25"/>
  <c r="AD177" i="25"/>
  <c r="AC177" i="25"/>
  <c r="AA177" i="25"/>
  <c r="AB177" i="25"/>
  <c r="Z177" i="25"/>
  <c r="V177" i="25"/>
  <c r="S177" i="25"/>
  <c r="R177" i="25"/>
  <c r="Q177" i="25"/>
  <c r="AL176" i="25"/>
  <c r="AK176" i="25"/>
  <c r="AI176" i="25"/>
  <c r="AJ176" i="25"/>
  <c r="AH176" i="25"/>
  <c r="AG176" i="25"/>
  <c r="AF176" i="25"/>
  <c r="AE176" i="25"/>
  <c r="AD176" i="25"/>
  <c r="AA176" i="25"/>
  <c r="Z176" i="25"/>
  <c r="V176" i="25"/>
  <c r="S176" i="25"/>
  <c r="R176" i="25"/>
  <c r="Q176" i="25"/>
  <c r="AL175" i="25"/>
  <c r="AK175" i="25"/>
  <c r="AJ175" i="25"/>
  <c r="AI175" i="25"/>
  <c r="AH175" i="25"/>
  <c r="AG175" i="25"/>
  <c r="AF175" i="25"/>
  <c r="AE175" i="25"/>
  <c r="AB175" i="25"/>
  <c r="AA175" i="25"/>
  <c r="AD175" i="25"/>
  <c r="Z175" i="25"/>
  <c r="V175" i="25"/>
  <c r="S175" i="25"/>
  <c r="R175" i="25"/>
  <c r="Q175" i="25"/>
  <c r="AL174" i="25"/>
  <c r="AI174" i="25"/>
  <c r="AH174" i="25"/>
  <c r="AJ174" i="25"/>
  <c r="AG174" i="25"/>
  <c r="AF174" i="25"/>
  <c r="AA174" i="25"/>
  <c r="AC174" i="25"/>
  <c r="Z174" i="25"/>
  <c r="V174" i="25"/>
  <c r="S174" i="25"/>
  <c r="R174" i="25"/>
  <c r="Q174" i="25"/>
  <c r="AL173" i="25"/>
  <c r="AI173" i="25"/>
  <c r="AH173" i="25"/>
  <c r="AG173" i="25"/>
  <c r="AF173" i="25"/>
  <c r="AD173" i="25"/>
  <c r="AB173" i="25"/>
  <c r="AA173" i="25"/>
  <c r="AC173" i="25"/>
  <c r="Z173" i="25"/>
  <c r="AE173" i="25"/>
  <c r="V173" i="25"/>
  <c r="S173" i="25"/>
  <c r="R173" i="25"/>
  <c r="Q173" i="25"/>
  <c r="AL172" i="25"/>
  <c r="AI172" i="25"/>
  <c r="AH172" i="25"/>
  <c r="AK172" i="25"/>
  <c r="AG172" i="25"/>
  <c r="AF172" i="25"/>
  <c r="AC172" i="25"/>
  <c r="AB172" i="25"/>
  <c r="AA172" i="25"/>
  <c r="AD172" i="25"/>
  <c r="Z172" i="25"/>
  <c r="AE172" i="25"/>
  <c r="V172" i="25"/>
  <c r="S172" i="25"/>
  <c r="R172" i="25"/>
  <c r="Q172" i="25"/>
  <c r="AL171" i="25"/>
  <c r="AI171" i="25"/>
  <c r="AK171" i="25"/>
  <c r="AH171" i="25"/>
  <c r="AG171" i="25"/>
  <c r="AF171" i="25"/>
  <c r="AC171" i="25"/>
  <c r="AB171" i="25"/>
  <c r="AA171" i="25"/>
  <c r="AD171" i="25"/>
  <c r="Z171" i="25"/>
  <c r="AE171" i="25"/>
  <c r="V171" i="25"/>
  <c r="S171" i="25"/>
  <c r="R171" i="25"/>
  <c r="Q171" i="25"/>
  <c r="AL170" i="25"/>
  <c r="AK170" i="25"/>
  <c r="AJ170" i="25"/>
  <c r="AI170" i="25"/>
  <c r="AH170" i="25"/>
  <c r="AG170" i="25"/>
  <c r="AF170" i="25"/>
  <c r="AD170" i="25"/>
  <c r="AC170" i="25"/>
  <c r="AA170" i="25"/>
  <c r="AB170" i="25"/>
  <c r="Z170" i="25"/>
  <c r="AE170" i="25"/>
  <c r="V170" i="25"/>
  <c r="S170" i="25"/>
  <c r="R170" i="25"/>
  <c r="Q170" i="25"/>
  <c r="AL169" i="25"/>
  <c r="AI169" i="25"/>
  <c r="AH169" i="25"/>
  <c r="AJ169" i="25"/>
  <c r="AG169" i="25"/>
  <c r="AF169" i="25"/>
  <c r="AD169" i="25"/>
  <c r="AC169" i="25"/>
  <c r="AA169" i="25"/>
  <c r="AB169" i="25"/>
  <c r="Z169" i="25"/>
  <c r="AE169" i="25"/>
  <c r="V169" i="25"/>
  <c r="S169" i="25"/>
  <c r="R169" i="25"/>
  <c r="Q169" i="25"/>
  <c r="AL168" i="25"/>
  <c r="AI168" i="25"/>
  <c r="AH168" i="25"/>
  <c r="AK168" i="25"/>
  <c r="AG168" i="25"/>
  <c r="AF168" i="25"/>
  <c r="AC168" i="25"/>
  <c r="AB168" i="25"/>
  <c r="AA168" i="25"/>
  <c r="AD168" i="25"/>
  <c r="Z168" i="25"/>
  <c r="V168" i="25"/>
  <c r="AE168" i="25"/>
  <c r="S168" i="25"/>
  <c r="R168" i="25"/>
  <c r="Q168" i="25"/>
  <c r="AL167" i="25"/>
  <c r="AI167" i="25"/>
  <c r="AH167" i="25"/>
  <c r="AK167" i="25"/>
  <c r="AG167" i="25"/>
  <c r="AF167" i="25"/>
  <c r="AD167" i="25"/>
  <c r="AC167" i="25"/>
  <c r="AB167" i="25"/>
  <c r="AA167" i="25"/>
  <c r="Z167" i="25"/>
  <c r="AE167" i="25"/>
  <c r="V167" i="25"/>
  <c r="S167" i="25"/>
  <c r="R167" i="25"/>
  <c r="Q167" i="25"/>
  <c r="AL166" i="25"/>
  <c r="AI166" i="25"/>
  <c r="AH166" i="25"/>
  <c r="AJ166" i="25"/>
  <c r="AG166" i="25"/>
  <c r="AF166" i="25"/>
  <c r="AA166" i="25"/>
  <c r="AB166" i="25"/>
  <c r="Z166" i="25"/>
  <c r="AE166" i="25"/>
  <c r="V166" i="25"/>
  <c r="S166" i="25"/>
  <c r="R166" i="25"/>
  <c r="Q166" i="25"/>
  <c r="AL165" i="25"/>
  <c r="AJ165" i="25"/>
  <c r="AI165" i="25"/>
  <c r="AH165" i="25"/>
  <c r="AG165" i="25"/>
  <c r="AF165" i="25"/>
  <c r="AA165" i="25"/>
  <c r="AC165" i="25"/>
  <c r="Z165" i="25"/>
  <c r="AE165" i="25"/>
  <c r="V165" i="25"/>
  <c r="S165" i="25"/>
  <c r="R165" i="25"/>
  <c r="Q165" i="25"/>
  <c r="AL164" i="25"/>
  <c r="AK164" i="25"/>
  <c r="AJ164" i="25"/>
  <c r="AI164" i="25"/>
  <c r="AH164" i="25"/>
  <c r="AG164" i="25"/>
  <c r="AF164" i="25"/>
  <c r="AA164" i="25"/>
  <c r="AD164" i="25"/>
  <c r="Z164" i="25"/>
  <c r="AE164" i="25"/>
  <c r="V164" i="25"/>
  <c r="S164" i="25"/>
  <c r="R164" i="25"/>
  <c r="Q164" i="25"/>
  <c r="AL163" i="25"/>
  <c r="AK163" i="25"/>
  <c r="AJ163" i="25"/>
  <c r="AI163" i="25"/>
  <c r="AH163" i="25"/>
  <c r="AG163" i="25"/>
  <c r="AF163" i="25"/>
  <c r="AA163" i="25"/>
  <c r="AD163" i="25"/>
  <c r="Z163" i="25"/>
  <c r="V163" i="25"/>
  <c r="AE163" i="25"/>
  <c r="S163" i="25"/>
  <c r="R163" i="25"/>
  <c r="Q163" i="25"/>
  <c r="AL162" i="25"/>
  <c r="AK162" i="25"/>
  <c r="AJ162" i="25"/>
  <c r="AI162" i="25"/>
  <c r="AH162" i="25"/>
  <c r="AG162" i="25"/>
  <c r="AF162" i="25"/>
  <c r="AD162" i="25"/>
  <c r="AC162" i="25"/>
  <c r="AB162" i="25"/>
  <c r="AA162" i="25"/>
  <c r="Z162" i="25"/>
  <c r="V162" i="25"/>
  <c r="AE162" i="25"/>
  <c r="S162" i="25"/>
  <c r="R162" i="25"/>
  <c r="Q162" i="25"/>
  <c r="AL161" i="25"/>
  <c r="AK161" i="25"/>
  <c r="AI161" i="25"/>
  <c r="AH161" i="25"/>
  <c r="AJ161" i="25"/>
  <c r="AG161" i="25"/>
  <c r="AF161" i="25"/>
  <c r="AD161" i="25"/>
  <c r="AC161" i="25"/>
  <c r="AA161" i="25"/>
  <c r="AB161" i="25"/>
  <c r="Z161" i="25"/>
  <c r="AE161" i="25"/>
  <c r="V161" i="25"/>
  <c r="S161" i="25"/>
  <c r="R161" i="25"/>
  <c r="Q161" i="25"/>
  <c r="AL160" i="25"/>
  <c r="AK160" i="25"/>
  <c r="AJ160" i="25"/>
  <c r="AI160" i="25"/>
  <c r="AH160" i="25"/>
  <c r="AG160" i="25"/>
  <c r="AF160" i="25"/>
  <c r="AA160" i="25"/>
  <c r="Z160" i="25"/>
  <c r="V160" i="25"/>
  <c r="AE160" i="25"/>
  <c r="S160" i="25"/>
  <c r="R160" i="25"/>
  <c r="Q160" i="25"/>
  <c r="AL159" i="25"/>
  <c r="AK159" i="25"/>
  <c r="AJ159" i="25"/>
  <c r="AI159" i="25"/>
  <c r="AH159" i="25"/>
  <c r="AG159" i="25"/>
  <c r="AF159" i="25"/>
  <c r="AC159" i="25"/>
  <c r="AB159" i="25"/>
  <c r="AA159" i="25"/>
  <c r="AD159" i="25"/>
  <c r="Z159" i="25"/>
  <c r="AE159" i="25"/>
  <c r="V159" i="25"/>
  <c r="S159" i="25"/>
  <c r="R159" i="25"/>
  <c r="Q159" i="25"/>
  <c r="AL158" i="25"/>
  <c r="AI158" i="25"/>
  <c r="AK158" i="25"/>
  <c r="AH158" i="25"/>
  <c r="AG158" i="25"/>
  <c r="AF158" i="25"/>
  <c r="AA158" i="25"/>
  <c r="Z158" i="25"/>
  <c r="V158" i="25"/>
  <c r="S158" i="25"/>
  <c r="R158" i="25"/>
  <c r="Q158" i="25"/>
  <c r="AL157" i="25"/>
  <c r="AI157" i="25"/>
  <c r="AH157" i="25"/>
  <c r="AK157" i="25"/>
  <c r="AG157" i="25"/>
  <c r="AF157" i="25"/>
  <c r="AA157" i="25"/>
  <c r="AC157" i="25"/>
  <c r="Z157" i="25"/>
  <c r="V157" i="25"/>
  <c r="S157" i="25"/>
  <c r="R157" i="25"/>
  <c r="Q157" i="25"/>
  <c r="AL156" i="25"/>
  <c r="AI156" i="25"/>
  <c r="AH156" i="25"/>
  <c r="AK156" i="25"/>
  <c r="AG156" i="25"/>
  <c r="AF156" i="25"/>
  <c r="AE156" i="25"/>
  <c r="AA156" i="25"/>
  <c r="AD156" i="25"/>
  <c r="Z156" i="25"/>
  <c r="V156" i="25"/>
  <c r="S156" i="25"/>
  <c r="R156" i="25"/>
  <c r="Q156" i="25"/>
  <c r="AL155" i="25"/>
  <c r="AJ155" i="25"/>
  <c r="AI155" i="25"/>
  <c r="AK155" i="25"/>
  <c r="AH155" i="25"/>
  <c r="AG155" i="25"/>
  <c r="AF155" i="25"/>
  <c r="AD155" i="25"/>
  <c r="AA155" i="25"/>
  <c r="AC155" i="25"/>
  <c r="Z155" i="25"/>
  <c r="V155" i="25"/>
  <c r="S155" i="25"/>
  <c r="R155" i="25"/>
  <c r="Q155" i="25"/>
  <c r="AL154" i="25"/>
  <c r="AK154" i="25"/>
  <c r="AJ154" i="25"/>
  <c r="AI154" i="25"/>
  <c r="AH154" i="25"/>
  <c r="AG154" i="25"/>
  <c r="AF154" i="25"/>
  <c r="AE154" i="25"/>
  <c r="AA154" i="25"/>
  <c r="AD154" i="25"/>
  <c r="Z154" i="25"/>
  <c r="V154" i="25"/>
  <c r="S154" i="25"/>
  <c r="R154" i="25"/>
  <c r="Q154" i="25"/>
  <c r="AL153" i="25"/>
  <c r="AI153" i="25"/>
  <c r="AH153" i="25"/>
  <c r="AJ153" i="25"/>
  <c r="AG153" i="25"/>
  <c r="AF153" i="25"/>
  <c r="AE153" i="25"/>
  <c r="AA153" i="25"/>
  <c r="AD153" i="25"/>
  <c r="Z153" i="25"/>
  <c r="V153" i="25"/>
  <c r="S153" i="25"/>
  <c r="R153" i="25"/>
  <c r="Q153" i="25"/>
  <c r="AL152" i="25"/>
  <c r="AI152" i="25"/>
  <c r="AJ152" i="25"/>
  <c r="AH152" i="25"/>
  <c r="AG152" i="25"/>
  <c r="AF152" i="25"/>
  <c r="AE152" i="25"/>
  <c r="AD152" i="25"/>
  <c r="AA152" i="25"/>
  <c r="AC152" i="25"/>
  <c r="Z152" i="25"/>
  <c r="V152" i="25"/>
  <c r="S152" i="25"/>
  <c r="R152" i="25"/>
  <c r="Q152" i="25"/>
  <c r="AL151" i="25"/>
  <c r="AI151" i="25"/>
  <c r="AH151" i="25"/>
  <c r="AK151" i="25"/>
  <c r="AG151" i="25"/>
  <c r="AF151" i="25"/>
  <c r="AE151" i="25"/>
  <c r="AD151" i="25"/>
  <c r="AC151" i="25"/>
  <c r="AB151" i="25"/>
  <c r="AA151" i="25"/>
  <c r="Z151" i="25"/>
  <c r="V151" i="25"/>
  <c r="S151" i="25"/>
  <c r="R151" i="25"/>
  <c r="Q151" i="25"/>
  <c r="AL150" i="25"/>
  <c r="AI150" i="25"/>
  <c r="AH150" i="25"/>
  <c r="AG150" i="25"/>
  <c r="AF150" i="25"/>
  <c r="AE150" i="25"/>
  <c r="AD150" i="25"/>
  <c r="AC150" i="25"/>
  <c r="AA150" i="25"/>
  <c r="AB150" i="25"/>
  <c r="Z150" i="25"/>
  <c r="V150" i="25"/>
  <c r="S150" i="25"/>
  <c r="R150" i="25"/>
  <c r="Q150" i="25"/>
  <c r="AL149" i="25"/>
  <c r="AJ149" i="25"/>
  <c r="AI149" i="25"/>
  <c r="AH149" i="25"/>
  <c r="AK149" i="25"/>
  <c r="AG149" i="25"/>
  <c r="AF149" i="25"/>
  <c r="AE149" i="25"/>
  <c r="AD149" i="25"/>
  <c r="AB149" i="25"/>
  <c r="AA149" i="25"/>
  <c r="AC149" i="25"/>
  <c r="Z149" i="25"/>
  <c r="V149" i="25"/>
  <c r="S149" i="25"/>
  <c r="R149" i="25"/>
  <c r="Q149" i="25"/>
  <c r="AL148" i="25"/>
  <c r="AK148" i="25"/>
  <c r="AJ148" i="25"/>
  <c r="AI148" i="25"/>
  <c r="AH148" i="25"/>
  <c r="AG148" i="25"/>
  <c r="AF148" i="25"/>
  <c r="AE148" i="25"/>
  <c r="AC148" i="25"/>
  <c r="AB148" i="25"/>
  <c r="AA148" i="25"/>
  <c r="AD148" i="25"/>
  <c r="Z148" i="25"/>
  <c r="V148" i="25"/>
  <c r="S148" i="25"/>
  <c r="R148" i="25"/>
  <c r="Q148" i="25"/>
  <c r="AL147" i="25"/>
  <c r="AK147" i="25"/>
  <c r="AJ147" i="25"/>
  <c r="AI147" i="25"/>
  <c r="AH147" i="25"/>
  <c r="AG147" i="25"/>
  <c r="AF147" i="25"/>
  <c r="AD147" i="25"/>
  <c r="AC147" i="25"/>
  <c r="AB147" i="25"/>
  <c r="AA147" i="25"/>
  <c r="Z147" i="25"/>
  <c r="V147" i="25"/>
  <c r="AE147" i="25"/>
  <c r="S147" i="25"/>
  <c r="R147" i="25"/>
  <c r="Q147" i="25"/>
  <c r="AL146" i="25"/>
  <c r="AK146" i="25"/>
  <c r="AJ146" i="25"/>
  <c r="AI146" i="25"/>
  <c r="AH146" i="25"/>
  <c r="AG146" i="25"/>
  <c r="AF146" i="25"/>
  <c r="AE146" i="25"/>
  <c r="AD146" i="25"/>
  <c r="AC146" i="25"/>
  <c r="AB146" i="25"/>
  <c r="AA146" i="25"/>
  <c r="Z146" i="25"/>
  <c r="V146" i="25"/>
  <c r="S146" i="25"/>
  <c r="R146" i="25"/>
  <c r="Q146" i="25"/>
  <c r="AL145" i="25"/>
  <c r="AK145" i="25"/>
  <c r="AI145" i="25"/>
  <c r="AH145" i="25"/>
  <c r="AJ145" i="25"/>
  <c r="AG145" i="25"/>
  <c r="AF145" i="25"/>
  <c r="AE145" i="25"/>
  <c r="AD145" i="25"/>
  <c r="AC145" i="25"/>
  <c r="AA145" i="25"/>
  <c r="AB145" i="25"/>
  <c r="Z145" i="25"/>
  <c r="V145" i="25"/>
  <c r="S145" i="25"/>
  <c r="R145" i="25"/>
  <c r="Q145" i="25"/>
  <c r="AL144" i="25"/>
  <c r="AK144" i="25"/>
  <c r="AI144" i="25"/>
  <c r="AJ144" i="25"/>
  <c r="AH144" i="25"/>
  <c r="AG144" i="25"/>
  <c r="AF144" i="25"/>
  <c r="AE144" i="25"/>
  <c r="AD144" i="25"/>
  <c r="AA144" i="25"/>
  <c r="Z144" i="25"/>
  <c r="V144" i="25"/>
  <c r="S144" i="25"/>
  <c r="R144" i="25"/>
  <c r="Q144" i="25"/>
  <c r="AL143" i="25"/>
  <c r="AK143" i="25"/>
  <c r="AJ143" i="25"/>
  <c r="AI143" i="25"/>
  <c r="AH143" i="25"/>
  <c r="AG143" i="25"/>
  <c r="AF143" i="25"/>
  <c r="AE143" i="25"/>
  <c r="AB143" i="25"/>
  <c r="AA143" i="25"/>
  <c r="AD143" i="25"/>
  <c r="Z143" i="25"/>
  <c r="V143" i="25"/>
  <c r="S143" i="25"/>
  <c r="R143" i="25"/>
  <c r="Q143" i="25"/>
  <c r="AL142" i="25"/>
  <c r="AI142" i="25"/>
  <c r="AH142" i="25"/>
  <c r="AJ142" i="25"/>
  <c r="AG142" i="25"/>
  <c r="AF142" i="25"/>
  <c r="AA142" i="25"/>
  <c r="AC142" i="25"/>
  <c r="Z142" i="25"/>
  <c r="V142" i="25"/>
  <c r="S142" i="25"/>
  <c r="R142" i="25"/>
  <c r="Q142" i="25"/>
  <c r="AL141" i="25"/>
  <c r="AI141" i="25"/>
  <c r="AH141" i="25"/>
  <c r="AK141" i="25"/>
  <c r="AG141" i="25"/>
  <c r="AF141" i="25"/>
  <c r="AD141" i="25"/>
  <c r="AA141" i="25"/>
  <c r="AC141" i="25"/>
  <c r="Z141" i="25"/>
  <c r="V141" i="25"/>
  <c r="S141" i="25"/>
  <c r="R141" i="25"/>
  <c r="Q141" i="25"/>
  <c r="AL140" i="25"/>
  <c r="AI140" i="25"/>
  <c r="AH140" i="25"/>
  <c r="AK140" i="25"/>
  <c r="AG140" i="25"/>
  <c r="AF140" i="25"/>
  <c r="AC140" i="25"/>
  <c r="AA140" i="25"/>
  <c r="AD140" i="25"/>
  <c r="Z140" i="25"/>
  <c r="V140" i="25"/>
  <c r="AE140" i="25"/>
  <c r="S140" i="25"/>
  <c r="R140" i="25"/>
  <c r="Q140" i="25"/>
  <c r="AL139" i="25"/>
  <c r="AI139" i="25"/>
  <c r="AK139" i="25"/>
  <c r="AH139" i="25"/>
  <c r="AG139" i="25"/>
  <c r="AF139" i="25"/>
  <c r="AD139" i="25"/>
  <c r="AC139" i="25"/>
  <c r="AA139" i="25"/>
  <c r="AB139" i="25"/>
  <c r="Z139" i="25"/>
  <c r="V139" i="25"/>
  <c r="S139" i="25"/>
  <c r="R139" i="25"/>
  <c r="Q139" i="25"/>
  <c r="AL138" i="25"/>
  <c r="AK138" i="25"/>
  <c r="AJ138" i="25"/>
  <c r="AI138" i="25"/>
  <c r="AH138" i="25"/>
  <c r="AG138" i="25"/>
  <c r="AF138" i="25"/>
  <c r="AD138" i="25"/>
  <c r="AB138" i="25"/>
  <c r="AA138" i="25"/>
  <c r="AC138" i="25"/>
  <c r="Z138" i="25"/>
  <c r="AE138" i="25"/>
  <c r="V138" i="25"/>
  <c r="S138" i="25"/>
  <c r="R138" i="25"/>
  <c r="Q138" i="25"/>
  <c r="AL137" i="25"/>
  <c r="AI137" i="25"/>
  <c r="AH137" i="25"/>
  <c r="AJ137" i="25"/>
  <c r="AG137" i="25"/>
  <c r="AF137" i="25"/>
  <c r="AD137" i="25"/>
  <c r="AB137" i="25"/>
  <c r="AA137" i="25"/>
  <c r="AC137" i="25"/>
  <c r="Z137" i="25"/>
  <c r="AE137" i="25"/>
  <c r="V137" i="25"/>
  <c r="S137" i="25"/>
  <c r="R137" i="25"/>
  <c r="Q137" i="25"/>
  <c r="AL136" i="25"/>
  <c r="AI136" i="25"/>
  <c r="AH136" i="25"/>
  <c r="AK136" i="25"/>
  <c r="AG136" i="25"/>
  <c r="AF136" i="25"/>
  <c r="AD136" i="25"/>
  <c r="AC136" i="25"/>
  <c r="AA136" i="25"/>
  <c r="AB136" i="25"/>
  <c r="Z136" i="25"/>
  <c r="V136" i="25"/>
  <c r="AE136" i="25"/>
  <c r="S136" i="25"/>
  <c r="R136" i="25"/>
  <c r="Q136" i="25"/>
  <c r="AL135" i="25"/>
  <c r="AI135" i="25"/>
  <c r="AH135" i="25"/>
  <c r="AK135" i="25"/>
  <c r="AG135" i="25"/>
  <c r="AF135" i="25"/>
  <c r="AD135" i="25"/>
  <c r="AC135" i="25"/>
  <c r="AB135" i="25"/>
  <c r="AA135" i="25"/>
  <c r="Z135" i="25"/>
  <c r="AE135" i="25"/>
  <c r="V135" i="25"/>
  <c r="S135" i="25"/>
  <c r="R135" i="25"/>
  <c r="Q135" i="25"/>
  <c r="AL134" i="25"/>
  <c r="AI134" i="25"/>
  <c r="AH134" i="25"/>
  <c r="AJ134" i="25"/>
  <c r="AG134" i="25"/>
  <c r="AF134" i="25"/>
  <c r="AD134" i="25"/>
  <c r="AC134" i="25"/>
  <c r="AA134" i="25"/>
  <c r="AB134" i="25"/>
  <c r="Z134" i="25"/>
  <c r="AE134" i="25"/>
  <c r="V134" i="25"/>
  <c r="S134" i="25"/>
  <c r="R134" i="25"/>
  <c r="Q134" i="25"/>
  <c r="AL133" i="25"/>
  <c r="AI133" i="25"/>
  <c r="AH133" i="25"/>
  <c r="AK133" i="25"/>
  <c r="AG133" i="25"/>
  <c r="AF133" i="25"/>
  <c r="AA133" i="25"/>
  <c r="AC133" i="25"/>
  <c r="Z133" i="25"/>
  <c r="AE133" i="25"/>
  <c r="V133" i="25"/>
  <c r="S133" i="25"/>
  <c r="R133" i="25"/>
  <c r="Q133" i="25"/>
  <c r="AL132" i="25"/>
  <c r="AK132" i="25"/>
  <c r="AI132" i="25"/>
  <c r="AH132" i="25"/>
  <c r="AJ132" i="25"/>
  <c r="AG132" i="25"/>
  <c r="AF132" i="25"/>
  <c r="AA132" i="25"/>
  <c r="AD132" i="25"/>
  <c r="Z132" i="25"/>
  <c r="AE132" i="25"/>
  <c r="V132" i="25"/>
  <c r="S132" i="25"/>
  <c r="R132" i="25"/>
  <c r="Q132" i="25"/>
  <c r="AL131" i="25"/>
  <c r="AK131" i="25"/>
  <c r="AI131" i="25"/>
  <c r="AH131" i="25"/>
  <c r="AJ131" i="25"/>
  <c r="AG131" i="25"/>
  <c r="AF131" i="25"/>
  <c r="AA131" i="25"/>
  <c r="AB131" i="25"/>
  <c r="Z131" i="25"/>
  <c r="V131" i="25"/>
  <c r="AE131" i="25"/>
  <c r="S131" i="25"/>
  <c r="R131" i="25"/>
  <c r="Q131" i="25"/>
  <c r="AL130" i="25"/>
  <c r="AK130" i="25"/>
  <c r="AI130" i="25"/>
  <c r="AH130" i="25"/>
  <c r="AJ130" i="25"/>
  <c r="AG130" i="25"/>
  <c r="AF130" i="25"/>
  <c r="AD130" i="25"/>
  <c r="AC130" i="25"/>
  <c r="AB130" i="25"/>
  <c r="AA130" i="25"/>
  <c r="Z130" i="25"/>
  <c r="V130" i="25"/>
  <c r="AE130" i="25"/>
  <c r="S130" i="25"/>
  <c r="R130" i="25"/>
  <c r="Q130" i="25"/>
  <c r="AL129" i="25"/>
  <c r="AI129" i="25"/>
  <c r="AH129" i="25"/>
  <c r="AK129" i="25"/>
  <c r="AG129" i="25"/>
  <c r="AF129" i="25"/>
  <c r="AD129" i="25"/>
  <c r="AC129" i="25"/>
  <c r="AA129" i="25"/>
  <c r="AB129" i="25"/>
  <c r="Z129" i="25"/>
  <c r="AE129" i="25"/>
  <c r="V129" i="25"/>
  <c r="S129" i="25"/>
  <c r="R129" i="25"/>
  <c r="Q129" i="25"/>
  <c r="AL128" i="25"/>
  <c r="AI128" i="25"/>
  <c r="AK128" i="25"/>
  <c r="AH128" i="25"/>
  <c r="AG128" i="25"/>
  <c r="AF128" i="25"/>
  <c r="AA128" i="25"/>
  <c r="AD128" i="25"/>
  <c r="Z128" i="25"/>
  <c r="V128" i="25"/>
  <c r="AE128" i="25"/>
  <c r="S128" i="25"/>
  <c r="R128" i="25"/>
  <c r="Q128" i="25"/>
  <c r="AL127" i="25"/>
  <c r="AK127" i="25"/>
  <c r="AI127" i="25"/>
  <c r="AH127" i="25"/>
  <c r="AJ127" i="25"/>
  <c r="AG127" i="25"/>
  <c r="AF127" i="25"/>
  <c r="AB127" i="25"/>
  <c r="AA127" i="25"/>
  <c r="AD127" i="25"/>
  <c r="Z127" i="25"/>
  <c r="AE127" i="25"/>
  <c r="V127" i="25"/>
  <c r="S127" i="25"/>
  <c r="R127" i="25"/>
  <c r="Q127" i="25"/>
  <c r="AL126" i="25"/>
  <c r="AI126" i="25"/>
  <c r="AK126" i="25"/>
  <c r="AH126" i="25"/>
  <c r="AG126" i="25"/>
  <c r="AF126" i="25"/>
  <c r="AA126" i="25"/>
  <c r="Z126" i="25"/>
  <c r="AE126" i="25"/>
  <c r="V126" i="25"/>
  <c r="S126" i="25"/>
  <c r="R126" i="25"/>
  <c r="Q126" i="25"/>
  <c r="AL125" i="25"/>
  <c r="AI125" i="25"/>
  <c r="AH125" i="25"/>
  <c r="AK125" i="25"/>
  <c r="AG125" i="25"/>
  <c r="AF125" i="25"/>
  <c r="AA125" i="25"/>
  <c r="AC125" i="25"/>
  <c r="Z125" i="25"/>
  <c r="V125" i="25"/>
  <c r="S125" i="25"/>
  <c r="R125" i="25"/>
  <c r="Q125" i="25"/>
  <c r="AL124" i="25"/>
  <c r="AI124" i="25"/>
  <c r="AH124" i="25"/>
  <c r="AK124" i="25"/>
  <c r="AG124" i="25"/>
  <c r="AF124" i="25"/>
  <c r="AE124" i="25"/>
  <c r="AA124" i="25"/>
  <c r="AD124" i="25"/>
  <c r="Z124" i="25"/>
  <c r="V124" i="25"/>
  <c r="S124" i="25"/>
  <c r="R124" i="25"/>
  <c r="Q124" i="25"/>
  <c r="AL123" i="25"/>
  <c r="AI123" i="25"/>
  <c r="AK123" i="25"/>
  <c r="AH123" i="25"/>
  <c r="AG123" i="25"/>
  <c r="AF123" i="25"/>
  <c r="AD123" i="25"/>
  <c r="AA123" i="25"/>
  <c r="AC123" i="25"/>
  <c r="Z123" i="25"/>
  <c r="V123" i="25"/>
  <c r="S123" i="25"/>
  <c r="R123" i="25"/>
  <c r="Q123" i="25"/>
  <c r="AL122" i="25"/>
  <c r="AK122" i="25"/>
  <c r="AJ122" i="25"/>
  <c r="AI122" i="25"/>
  <c r="AH122" i="25"/>
  <c r="AG122" i="25"/>
  <c r="AF122" i="25"/>
  <c r="AE122" i="25"/>
  <c r="AA122" i="25"/>
  <c r="AD122" i="25"/>
  <c r="Z122" i="25"/>
  <c r="V122" i="25"/>
  <c r="S122" i="25"/>
  <c r="R122" i="25"/>
  <c r="Q122" i="25"/>
  <c r="AL121" i="25"/>
  <c r="AI121" i="25"/>
  <c r="AH121" i="25"/>
  <c r="AJ121" i="25"/>
  <c r="AG121" i="25"/>
  <c r="AF121" i="25"/>
  <c r="AE121" i="25"/>
  <c r="AA121" i="25"/>
  <c r="AD121" i="25"/>
  <c r="Z121" i="25"/>
  <c r="V121" i="25"/>
  <c r="S121" i="25"/>
  <c r="R121" i="25"/>
  <c r="Q121" i="25"/>
  <c r="AL120" i="25"/>
  <c r="AI120" i="25"/>
  <c r="AH120" i="25"/>
  <c r="AK120" i="25"/>
  <c r="AG120" i="25"/>
  <c r="AF120" i="25"/>
  <c r="AE120" i="25"/>
  <c r="AD120" i="25"/>
  <c r="AA120" i="25"/>
  <c r="AC120" i="25"/>
  <c r="Z120" i="25"/>
  <c r="V120" i="25"/>
  <c r="S120" i="25"/>
  <c r="R120" i="25"/>
  <c r="Q120" i="25"/>
  <c r="AL119" i="25"/>
  <c r="AI119" i="25"/>
  <c r="AH119" i="25"/>
  <c r="AK119" i="25"/>
  <c r="AG119" i="25"/>
  <c r="AF119" i="25"/>
  <c r="AE119" i="25"/>
  <c r="AD119" i="25"/>
  <c r="AC119" i="25"/>
  <c r="AB119" i="25"/>
  <c r="AA119" i="25"/>
  <c r="Z119" i="25"/>
  <c r="V119" i="25"/>
  <c r="S119" i="25"/>
  <c r="R119" i="25"/>
  <c r="Q119" i="25"/>
  <c r="AL118" i="25"/>
  <c r="AI118" i="25"/>
  <c r="AH118" i="25"/>
  <c r="AJ118" i="25"/>
  <c r="AG118" i="25"/>
  <c r="AF118" i="25"/>
  <c r="AE118" i="25"/>
  <c r="AD118" i="25"/>
  <c r="AC118" i="25"/>
  <c r="AA118" i="25"/>
  <c r="AB118" i="25"/>
  <c r="Z118" i="25"/>
  <c r="V118" i="25"/>
  <c r="S118" i="25"/>
  <c r="R118" i="25"/>
  <c r="Q118" i="25"/>
  <c r="AL117" i="25"/>
  <c r="AJ117" i="25"/>
  <c r="AI117" i="25"/>
  <c r="AH117" i="25"/>
  <c r="AK117" i="25"/>
  <c r="AG117" i="25"/>
  <c r="AF117" i="25"/>
  <c r="AE117" i="25"/>
  <c r="AD117" i="25"/>
  <c r="AB117" i="25"/>
  <c r="AA117" i="25"/>
  <c r="AC117" i="25"/>
  <c r="Z117" i="25"/>
  <c r="V117" i="25"/>
  <c r="S117" i="25"/>
  <c r="R117" i="25"/>
  <c r="Q117" i="25"/>
  <c r="AL116" i="25"/>
  <c r="AK116" i="25"/>
  <c r="AJ116" i="25"/>
  <c r="AI116" i="25"/>
  <c r="AH116" i="25"/>
  <c r="AG116" i="25"/>
  <c r="AF116" i="25"/>
  <c r="AE116" i="25"/>
  <c r="AC116" i="25"/>
  <c r="AB116" i="25"/>
  <c r="AA116" i="25"/>
  <c r="AD116" i="25"/>
  <c r="Z116" i="25"/>
  <c r="V116" i="25"/>
  <c r="S116" i="25"/>
  <c r="R116" i="25"/>
  <c r="Q116" i="25"/>
  <c r="AL115" i="25"/>
  <c r="AK115" i="25"/>
  <c r="AJ115" i="25"/>
  <c r="AI115" i="25"/>
  <c r="AH115" i="25"/>
  <c r="AG115" i="25"/>
  <c r="AF115" i="25"/>
  <c r="AD115" i="25"/>
  <c r="AC115" i="25"/>
  <c r="AB115" i="25"/>
  <c r="AA115" i="25"/>
  <c r="Z115" i="25"/>
  <c r="V115" i="25"/>
  <c r="AE115" i="25"/>
  <c r="S115" i="25"/>
  <c r="R115" i="25"/>
  <c r="Q115" i="25"/>
  <c r="AL114" i="25"/>
  <c r="AK114" i="25"/>
  <c r="AJ114" i="25"/>
  <c r="AI114" i="25"/>
  <c r="AH114" i="25"/>
  <c r="AG114" i="25"/>
  <c r="AF114" i="25"/>
  <c r="AE114" i="25"/>
  <c r="AD114" i="25"/>
  <c r="AC114" i="25"/>
  <c r="AB114" i="25"/>
  <c r="AA114" i="25"/>
  <c r="Z114" i="25"/>
  <c r="V114" i="25"/>
  <c r="S114" i="25"/>
  <c r="R114" i="25"/>
  <c r="Q114" i="25"/>
  <c r="AL113" i="25"/>
  <c r="AK113" i="25"/>
  <c r="AI113" i="25"/>
  <c r="AH113" i="25"/>
  <c r="AJ113" i="25"/>
  <c r="AG113" i="25"/>
  <c r="AF113" i="25"/>
  <c r="AE113" i="25"/>
  <c r="AD113" i="25"/>
  <c r="AC113" i="25"/>
  <c r="AA113" i="25"/>
  <c r="AB113" i="25"/>
  <c r="Z113" i="25"/>
  <c r="V113" i="25"/>
  <c r="S113" i="25"/>
  <c r="R113" i="25"/>
  <c r="Q113" i="25"/>
  <c r="AL112" i="25"/>
  <c r="AK112" i="25"/>
  <c r="AI112" i="25"/>
  <c r="AJ112" i="25"/>
  <c r="AH112" i="25"/>
  <c r="AG112" i="25"/>
  <c r="AF112" i="25"/>
  <c r="AE112" i="25"/>
  <c r="AD112" i="25"/>
  <c r="AA112" i="25"/>
  <c r="Z112" i="25"/>
  <c r="V112" i="25"/>
  <c r="S112" i="25"/>
  <c r="R112" i="25"/>
  <c r="Q112" i="25"/>
  <c r="AL111" i="25"/>
  <c r="AK111" i="25"/>
  <c r="AJ111" i="25"/>
  <c r="AI111" i="25"/>
  <c r="AH111" i="25"/>
  <c r="AG111" i="25"/>
  <c r="AF111" i="25"/>
  <c r="AE111" i="25"/>
  <c r="AA111" i="25"/>
  <c r="Z111" i="25"/>
  <c r="V111" i="25"/>
  <c r="S111" i="25"/>
  <c r="R111" i="25"/>
  <c r="Q111" i="25"/>
  <c r="AL110" i="25"/>
  <c r="AI110" i="25"/>
  <c r="AH110" i="25"/>
  <c r="AJ110" i="25"/>
  <c r="AG110" i="25"/>
  <c r="AF110" i="25"/>
  <c r="AA110" i="25"/>
  <c r="AD110" i="25"/>
  <c r="Z110" i="25"/>
  <c r="V110" i="25"/>
  <c r="S110" i="25"/>
  <c r="R110" i="25"/>
  <c r="Q110" i="25"/>
  <c r="AL109" i="25"/>
  <c r="AI109" i="25"/>
  <c r="AH109" i="25"/>
  <c r="AG109" i="25"/>
  <c r="AF109" i="25"/>
  <c r="AA109" i="25"/>
  <c r="AD109" i="25"/>
  <c r="Z109" i="25"/>
  <c r="V109" i="25"/>
  <c r="S109" i="25"/>
  <c r="R109" i="25"/>
  <c r="Q109" i="25"/>
  <c r="AL108" i="25"/>
  <c r="AI108" i="25"/>
  <c r="AH108" i="25"/>
  <c r="AK108" i="25"/>
  <c r="AG108" i="25"/>
  <c r="AF108" i="25"/>
  <c r="AA108" i="25"/>
  <c r="AD108" i="25"/>
  <c r="Z108" i="25"/>
  <c r="AE108" i="25"/>
  <c r="V108" i="25"/>
  <c r="S108" i="25"/>
  <c r="R108" i="25"/>
  <c r="Q108" i="25"/>
  <c r="AL107" i="25"/>
  <c r="AJ107" i="25"/>
  <c r="AI107" i="25"/>
  <c r="AK107" i="25"/>
  <c r="AH107" i="25"/>
  <c r="AG107" i="25"/>
  <c r="AF107" i="25"/>
  <c r="AA107" i="25"/>
  <c r="AB107" i="25"/>
  <c r="Z107" i="25"/>
  <c r="AE107" i="25"/>
  <c r="V107" i="25"/>
  <c r="S107" i="25"/>
  <c r="R107" i="25"/>
  <c r="Q107" i="25"/>
  <c r="AL106" i="25"/>
  <c r="AK106" i="25"/>
  <c r="AJ106" i="25"/>
  <c r="AI106" i="25"/>
  <c r="AH106" i="25"/>
  <c r="AG106" i="25"/>
  <c r="AF106" i="25"/>
  <c r="AE106" i="25"/>
  <c r="AA106" i="25"/>
  <c r="AB106" i="25"/>
  <c r="Z106" i="25"/>
  <c r="V106" i="25"/>
  <c r="S106" i="25"/>
  <c r="R106" i="25"/>
  <c r="Q106" i="25"/>
  <c r="AL105" i="25"/>
  <c r="AI105" i="25"/>
  <c r="AH105" i="25"/>
  <c r="AJ105" i="25"/>
  <c r="AG105" i="25"/>
  <c r="AF105" i="25"/>
  <c r="AE105" i="25"/>
  <c r="AA105" i="25"/>
  <c r="AC105" i="25"/>
  <c r="Z105" i="25"/>
  <c r="V105" i="25"/>
  <c r="S105" i="25"/>
  <c r="R105" i="25"/>
  <c r="Q105" i="25"/>
  <c r="AL104" i="25"/>
  <c r="AI104" i="25"/>
  <c r="AH104" i="25"/>
  <c r="AG104" i="25"/>
  <c r="AF104" i="25"/>
  <c r="AE104" i="25"/>
  <c r="AA104" i="25"/>
  <c r="AB104" i="25"/>
  <c r="Z104" i="25"/>
  <c r="V104" i="25"/>
  <c r="S104" i="25"/>
  <c r="R104" i="25"/>
  <c r="Q104" i="25"/>
  <c r="AL103" i="25"/>
  <c r="AI103" i="25"/>
  <c r="AH103" i="25"/>
  <c r="AK103" i="25"/>
  <c r="AG103" i="25"/>
  <c r="AF103" i="25"/>
  <c r="AD103" i="25"/>
  <c r="AC103" i="25"/>
  <c r="AB103" i="25"/>
  <c r="AA103" i="25"/>
  <c r="Z103" i="25"/>
  <c r="AE103" i="25"/>
  <c r="V103" i="25"/>
  <c r="S103" i="25"/>
  <c r="R103" i="25"/>
  <c r="Q103" i="25"/>
  <c r="AL102" i="25"/>
  <c r="AI102" i="25"/>
  <c r="AH102" i="25"/>
  <c r="AK102" i="25"/>
  <c r="AG102" i="25"/>
  <c r="AF102" i="25"/>
  <c r="AA102" i="25"/>
  <c r="AB102" i="25"/>
  <c r="Z102" i="25"/>
  <c r="AE102" i="25"/>
  <c r="V102" i="25"/>
  <c r="S102" i="25"/>
  <c r="R102" i="25"/>
  <c r="Q102" i="25"/>
  <c r="AL101" i="25"/>
  <c r="AI101" i="25"/>
  <c r="AH101" i="25"/>
  <c r="AK101" i="25"/>
  <c r="AG101" i="25"/>
  <c r="AF101" i="25"/>
  <c r="AA101" i="25"/>
  <c r="AC101" i="25"/>
  <c r="Z101" i="25"/>
  <c r="AE101" i="25"/>
  <c r="V101" i="25"/>
  <c r="S101" i="25"/>
  <c r="R101" i="25"/>
  <c r="Q101" i="25"/>
  <c r="AL100" i="25"/>
  <c r="AI100" i="25"/>
  <c r="AH100" i="25"/>
  <c r="AK100" i="25"/>
  <c r="AG100" i="25"/>
  <c r="AF100" i="25"/>
  <c r="AA100" i="25"/>
  <c r="AD100" i="25"/>
  <c r="Z100" i="25"/>
  <c r="AE100" i="25"/>
  <c r="V100" i="25"/>
  <c r="S100" i="25"/>
  <c r="R100" i="25"/>
  <c r="Q100" i="25"/>
  <c r="AL99" i="25"/>
  <c r="AI99" i="25"/>
  <c r="AH99" i="25"/>
  <c r="AK99" i="25"/>
  <c r="AG99" i="25"/>
  <c r="AF99" i="25"/>
  <c r="AA99" i="25"/>
  <c r="AB99" i="25"/>
  <c r="Z99" i="25"/>
  <c r="V99" i="25"/>
  <c r="AE99" i="25"/>
  <c r="S99" i="25"/>
  <c r="R99" i="25"/>
  <c r="Q99" i="25"/>
  <c r="AL98" i="25"/>
  <c r="AI98" i="25"/>
  <c r="AH98" i="25"/>
  <c r="AK98" i="25"/>
  <c r="AG98" i="25"/>
  <c r="AF98" i="25"/>
  <c r="AE98" i="25"/>
  <c r="AD98" i="25"/>
  <c r="AC98" i="25"/>
  <c r="AB98" i="25"/>
  <c r="AA98" i="25"/>
  <c r="Z98" i="25"/>
  <c r="V98" i="25"/>
  <c r="S98" i="25"/>
  <c r="R98" i="25"/>
  <c r="Q98" i="25"/>
  <c r="AL97" i="25"/>
  <c r="AI97" i="25"/>
  <c r="AJ97" i="25"/>
  <c r="AH97" i="25"/>
  <c r="AG97" i="25"/>
  <c r="AF97" i="25"/>
  <c r="AE97" i="25"/>
  <c r="AD97" i="25"/>
  <c r="AC97" i="25"/>
  <c r="AA97" i="25"/>
  <c r="AB97" i="25"/>
  <c r="Z97" i="25"/>
  <c r="V97" i="25"/>
  <c r="S97" i="25"/>
  <c r="R97" i="25"/>
  <c r="Q97" i="25"/>
  <c r="AL96" i="25"/>
  <c r="AI96" i="25"/>
  <c r="AK96" i="25"/>
  <c r="AH96" i="25"/>
  <c r="AG96" i="25"/>
  <c r="AF96" i="25"/>
  <c r="AA96" i="25"/>
  <c r="Z96" i="25"/>
  <c r="AE96" i="25"/>
  <c r="V96" i="25"/>
  <c r="S96" i="25"/>
  <c r="R96" i="25"/>
  <c r="Q96" i="25"/>
  <c r="AL95" i="25"/>
  <c r="AI95" i="25"/>
  <c r="AH95" i="25"/>
  <c r="AK95" i="25"/>
  <c r="AG95" i="25"/>
  <c r="AF95" i="25"/>
  <c r="AA95" i="25"/>
  <c r="AB95" i="25"/>
  <c r="Z95" i="25"/>
  <c r="AE95" i="25"/>
  <c r="V95" i="25"/>
  <c r="S95" i="25"/>
  <c r="R95" i="25"/>
  <c r="Q95" i="25"/>
  <c r="AL94" i="25"/>
  <c r="AI94" i="25"/>
  <c r="AH94" i="25"/>
  <c r="AG94" i="25"/>
  <c r="AF94" i="25"/>
  <c r="AA94" i="25"/>
  <c r="AD94" i="25"/>
  <c r="Z94" i="25"/>
  <c r="V94" i="25"/>
  <c r="S94" i="25"/>
  <c r="R94" i="25"/>
  <c r="Q94" i="25"/>
  <c r="AL93" i="25"/>
  <c r="AI93" i="25"/>
  <c r="AH93" i="25"/>
  <c r="AK93" i="25"/>
  <c r="AG93" i="25"/>
  <c r="AF93" i="25"/>
  <c r="AD93" i="25"/>
  <c r="AC93" i="25"/>
  <c r="AA93" i="25"/>
  <c r="AB93" i="25"/>
  <c r="Z93" i="25"/>
  <c r="V93" i="25"/>
  <c r="S93" i="25"/>
  <c r="R93" i="25"/>
  <c r="Q93" i="25"/>
  <c r="AL92" i="25"/>
  <c r="AI92" i="25"/>
  <c r="AH92" i="25"/>
  <c r="AK92" i="25"/>
  <c r="AG92" i="25"/>
  <c r="AF92" i="25"/>
  <c r="AD92" i="25"/>
  <c r="AA92" i="25"/>
  <c r="AC92" i="25"/>
  <c r="Z92" i="25"/>
  <c r="AE92" i="25"/>
  <c r="V92" i="25"/>
  <c r="S92" i="25"/>
  <c r="R92" i="25"/>
  <c r="Q92" i="25"/>
  <c r="AL91" i="25"/>
  <c r="AI91" i="25"/>
  <c r="AK91" i="25"/>
  <c r="AH91" i="25"/>
  <c r="AG91" i="25"/>
  <c r="AF91" i="25"/>
  <c r="AA91" i="25"/>
  <c r="AD91" i="25"/>
  <c r="Z91" i="25"/>
  <c r="AE91" i="25"/>
  <c r="V91" i="25"/>
  <c r="S91" i="25"/>
  <c r="R91" i="25"/>
  <c r="Q91" i="25"/>
  <c r="AL90" i="25"/>
  <c r="AK90" i="25"/>
  <c r="AJ90" i="25"/>
  <c r="AI90" i="25"/>
  <c r="AH90" i="25"/>
  <c r="AG90" i="25"/>
  <c r="AF90" i="25"/>
  <c r="AA90" i="25"/>
  <c r="AB90" i="25"/>
  <c r="Z90" i="25"/>
  <c r="AE90" i="25"/>
  <c r="V90" i="25"/>
  <c r="S90" i="25"/>
  <c r="R90" i="25"/>
  <c r="Q90" i="25"/>
  <c r="AL89" i="25"/>
  <c r="AI89" i="25"/>
  <c r="AH89" i="25"/>
  <c r="AJ89" i="25"/>
  <c r="AG89" i="25"/>
  <c r="AF89" i="25"/>
  <c r="AA89" i="25"/>
  <c r="AB89" i="25"/>
  <c r="Z89" i="25"/>
  <c r="AE89" i="25"/>
  <c r="V89" i="25"/>
  <c r="S89" i="25"/>
  <c r="R89" i="25"/>
  <c r="Q89" i="25"/>
  <c r="AL88" i="25"/>
  <c r="AI88" i="25"/>
  <c r="AH88" i="25"/>
  <c r="AG88" i="25"/>
  <c r="AF88" i="25"/>
  <c r="AA88" i="25"/>
  <c r="AD88" i="25"/>
  <c r="Z88" i="25"/>
  <c r="V88" i="25"/>
  <c r="AE88" i="25"/>
  <c r="S88" i="25"/>
  <c r="R88" i="25"/>
  <c r="Q88" i="25"/>
  <c r="AL87" i="25"/>
  <c r="AI87" i="25"/>
  <c r="AH87" i="25"/>
  <c r="AK87" i="25"/>
  <c r="AG87" i="25"/>
  <c r="AF87" i="25"/>
  <c r="AD87" i="25"/>
  <c r="AC87" i="25"/>
  <c r="AB87" i="25"/>
  <c r="AA87" i="25"/>
  <c r="Z87" i="25"/>
  <c r="AE87" i="25"/>
  <c r="V87" i="25"/>
  <c r="S87" i="25"/>
  <c r="R87" i="25"/>
  <c r="Q87" i="25"/>
  <c r="AL86" i="25"/>
  <c r="AI86" i="25"/>
  <c r="AH86" i="25"/>
  <c r="AK86" i="25"/>
  <c r="AG86" i="25"/>
  <c r="AF86" i="25"/>
  <c r="AA86" i="25"/>
  <c r="AB86" i="25"/>
  <c r="Z86" i="25"/>
  <c r="AE86" i="25"/>
  <c r="V86" i="25"/>
  <c r="S86" i="25"/>
  <c r="R86" i="25"/>
  <c r="Q86" i="25"/>
  <c r="AL85" i="25"/>
  <c r="AI85" i="25"/>
  <c r="AH85" i="25"/>
  <c r="AK85" i="25"/>
  <c r="AG85" i="25"/>
  <c r="AF85" i="25"/>
  <c r="AA85" i="25"/>
  <c r="AC85" i="25"/>
  <c r="Z85" i="25"/>
  <c r="AE85" i="25"/>
  <c r="V85" i="25"/>
  <c r="S85" i="25"/>
  <c r="R85" i="25"/>
  <c r="Q85" i="25"/>
  <c r="AL84" i="25"/>
  <c r="AI84" i="25"/>
  <c r="AH84" i="25"/>
  <c r="AK84" i="25"/>
  <c r="AG84" i="25"/>
  <c r="AF84" i="25"/>
  <c r="AA84" i="25"/>
  <c r="AD84" i="25"/>
  <c r="Z84" i="25"/>
  <c r="AE84" i="25"/>
  <c r="V84" i="25"/>
  <c r="S84" i="25"/>
  <c r="R84" i="25"/>
  <c r="Q84" i="25"/>
  <c r="AL83" i="25"/>
  <c r="AI83" i="25"/>
  <c r="AH83" i="25"/>
  <c r="AK83" i="25"/>
  <c r="AG83" i="25"/>
  <c r="AF83" i="25"/>
  <c r="AA83" i="25"/>
  <c r="AD83" i="25"/>
  <c r="Z83" i="25"/>
  <c r="V83" i="25"/>
  <c r="AE83" i="25"/>
  <c r="S83" i="25"/>
  <c r="R83" i="25"/>
  <c r="Q83" i="25"/>
  <c r="AL82" i="25"/>
  <c r="AI82" i="25"/>
  <c r="AH82" i="25"/>
  <c r="AK82" i="25"/>
  <c r="AG82" i="25"/>
  <c r="AF82" i="25"/>
  <c r="AD82" i="25"/>
  <c r="AC82" i="25"/>
  <c r="AB82" i="25"/>
  <c r="AA82" i="25"/>
  <c r="Z82" i="25"/>
  <c r="V82" i="25"/>
  <c r="AE82" i="25"/>
  <c r="S82" i="25"/>
  <c r="R82" i="25"/>
  <c r="Q82" i="25"/>
  <c r="AL81" i="25"/>
  <c r="AI81" i="25"/>
  <c r="AH81" i="25"/>
  <c r="AK81" i="25"/>
  <c r="AG81" i="25"/>
  <c r="AF81" i="25"/>
  <c r="AD81" i="25"/>
  <c r="AC81" i="25"/>
  <c r="AA81" i="25"/>
  <c r="AB81" i="25"/>
  <c r="Z81" i="25"/>
  <c r="AE81" i="25"/>
  <c r="V81" i="25"/>
  <c r="S81" i="25"/>
  <c r="R81" i="25"/>
  <c r="Q81" i="25"/>
  <c r="AL80" i="25"/>
  <c r="AJ80" i="25"/>
  <c r="AI80" i="25"/>
  <c r="AK80" i="25"/>
  <c r="AH80" i="25"/>
  <c r="AG80" i="25"/>
  <c r="AF80" i="25"/>
  <c r="AA80" i="25"/>
  <c r="AD80" i="25"/>
  <c r="Z80" i="25"/>
  <c r="AE80" i="25"/>
  <c r="V80" i="25"/>
  <c r="S80" i="25"/>
  <c r="R80" i="25"/>
  <c r="Q80" i="25"/>
  <c r="AL79" i="25"/>
  <c r="AI79" i="25"/>
  <c r="AH79" i="25"/>
  <c r="AK79" i="25"/>
  <c r="AG79" i="25"/>
  <c r="AF79" i="25"/>
  <c r="AA79" i="25"/>
  <c r="Z79" i="25"/>
  <c r="AE79" i="25"/>
  <c r="V79" i="25"/>
  <c r="S79" i="25"/>
  <c r="R79" i="25"/>
  <c r="Q79" i="25"/>
  <c r="AL78" i="25"/>
  <c r="AI78" i="25"/>
  <c r="AH78" i="25"/>
  <c r="AJ78" i="25"/>
  <c r="AG78" i="25"/>
  <c r="AF78" i="25"/>
  <c r="AC78" i="25"/>
  <c r="AB78" i="25"/>
  <c r="AA78" i="25"/>
  <c r="AD78" i="25"/>
  <c r="Z78" i="25"/>
  <c r="V78" i="25"/>
  <c r="S78" i="25"/>
  <c r="R78" i="25"/>
  <c r="Q78" i="25"/>
  <c r="AL77" i="25"/>
  <c r="AI77" i="25"/>
  <c r="AH77" i="25"/>
  <c r="AG77" i="25"/>
  <c r="AF77" i="25"/>
  <c r="AA77" i="25"/>
  <c r="AB77" i="25"/>
  <c r="Z77" i="25"/>
  <c r="V77" i="25"/>
  <c r="S77" i="25"/>
  <c r="R77" i="25"/>
  <c r="Q77" i="25"/>
  <c r="AL76" i="25"/>
  <c r="AK76" i="25"/>
  <c r="AI76" i="25"/>
  <c r="AH76" i="25"/>
  <c r="AJ76" i="25"/>
  <c r="AG76" i="25"/>
  <c r="AF76" i="25"/>
  <c r="AC76" i="25"/>
  <c r="AB76" i="25"/>
  <c r="AA76" i="25"/>
  <c r="AD76" i="25"/>
  <c r="Z76" i="25"/>
  <c r="AE76" i="25"/>
  <c r="V76" i="25"/>
  <c r="S76" i="25"/>
  <c r="R76" i="25"/>
  <c r="Q76" i="25"/>
  <c r="AL75" i="25"/>
  <c r="AJ75" i="25"/>
  <c r="AI75" i="25"/>
  <c r="AK75" i="25"/>
  <c r="AH75" i="25"/>
  <c r="AG75" i="25"/>
  <c r="AF75" i="25"/>
  <c r="AD75" i="25"/>
  <c r="AC75" i="25"/>
  <c r="AA75" i="25"/>
  <c r="AB75" i="25"/>
  <c r="Z75" i="25"/>
  <c r="AE75" i="25"/>
  <c r="V75" i="25"/>
  <c r="S75" i="25"/>
  <c r="R75" i="25"/>
  <c r="Q75" i="25"/>
  <c r="AL74" i="25"/>
  <c r="AK74" i="25"/>
  <c r="AJ74" i="25"/>
  <c r="AI74" i="25"/>
  <c r="AH74" i="25"/>
  <c r="AG74" i="25"/>
  <c r="AF74" i="25"/>
  <c r="AD74" i="25"/>
  <c r="AA74" i="25"/>
  <c r="AC74" i="25"/>
  <c r="Z74" i="25"/>
  <c r="AE74" i="25"/>
  <c r="V74" i="25"/>
  <c r="S74" i="25"/>
  <c r="R74" i="25"/>
  <c r="Q74" i="25"/>
  <c r="AL73" i="25"/>
  <c r="AI73" i="25"/>
  <c r="AH73" i="25"/>
  <c r="AJ73" i="25"/>
  <c r="AG73" i="25"/>
  <c r="AF73" i="25"/>
  <c r="AD73" i="25"/>
  <c r="AA73" i="25"/>
  <c r="AC73" i="25"/>
  <c r="Z73" i="25"/>
  <c r="AE73" i="25"/>
  <c r="V73" i="25"/>
  <c r="S73" i="25"/>
  <c r="R73" i="25"/>
  <c r="Q73" i="25"/>
  <c r="AL72" i="25"/>
  <c r="AI72" i="25"/>
  <c r="AH72" i="25"/>
  <c r="AG72" i="25"/>
  <c r="AF72" i="25"/>
  <c r="AD72" i="25"/>
  <c r="AC72" i="25"/>
  <c r="AA72" i="25"/>
  <c r="AB72" i="25"/>
  <c r="Z72" i="25"/>
  <c r="V72" i="25"/>
  <c r="AE72" i="25"/>
  <c r="S72" i="25"/>
  <c r="R72" i="25"/>
  <c r="Q72" i="25"/>
  <c r="AL71" i="25"/>
  <c r="AI71" i="25"/>
  <c r="AH71" i="25"/>
  <c r="AK71" i="25"/>
  <c r="AG71" i="25"/>
  <c r="AF71" i="25"/>
  <c r="AD71" i="25"/>
  <c r="AC71" i="25"/>
  <c r="AB71" i="25"/>
  <c r="AA71" i="25"/>
  <c r="Z71" i="25"/>
  <c r="AE71" i="25"/>
  <c r="V71" i="25"/>
  <c r="S71" i="25"/>
  <c r="R71" i="25"/>
  <c r="Q71" i="25"/>
  <c r="AL70" i="25"/>
  <c r="AI70" i="25"/>
  <c r="AH70" i="25"/>
  <c r="AK70" i="25"/>
  <c r="AG70" i="25"/>
  <c r="AF70" i="25"/>
  <c r="AD70" i="25"/>
  <c r="AA70" i="25"/>
  <c r="AB70" i="25"/>
  <c r="Z70" i="25"/>
  <c r="V70" i="25"/>
  <c r="AE70" i="25"/>
  <c r="S70" i="25"/>
  <c r="R70" i="25"/>
  <c r="Q70" i="25"/>
  <c r="AL69" i="25"/>
  <c r="AI69" i="25"/>
  <c r="AH69" i="25"/>
  <c r="AK69" i="25"/>
  <c r="AG69" i="25"/>
  <c r="AF69" i="25"/>
  <c r="AD69" i="25"/>
  <c r="AA69" i="25"/>
  <c r="AC69" i="25"/>
  <c r="Z69" i="25"/>
  <c r="V69" i="25"/>
  <c r="AE69" i="25"/>
  <c r="S69" i="25"/>
  <c r="R69" i="25"/>
  <c r="Q69" i="25"/>
  <c r="AL68" i="25"/>
  <c r="AI68" i="25"/>
  <c r="AH68" i="25"/>
  <c r="AK68" i="25"/>
  <c r="AG68" i="25"/>
  <c r="AF68" i="25"/>
  <c r="AE68" i="25"/>
  <c r="AC68" i="25"/>
  <c r="AA68" i="25"/>
  <c r="AD68" i="25"/>
  <c r="Z68" i="25"/>
  <c r="V68" i="25"/>
  <c r="S68" i="25"/>
  <c r="R68" i="25"/>
  <c r="Q68" i="25"/>
  <c r="AL67" i="25"/>
  <c r="AI67" i="25"/>
  <c r="AH67" i="25"/>
  <c r="AK67" i="25"/>
  <c r="AG67" i="25"/>
  <c r="AF67" i="25"/>
  <c r="AD67" i="25"/>
  <c r="AC67" i="25"/>
  <c r="AA67" i="25"/>
  <c r="AB67" i="25"/>
  <c r="Z67" i="25"/>
  <c r="V67" i="25"/>
  <c r="AE67" i="25"/>
  <c r="S67" i="25"/>
  <c r="R67" i="25"/>
  <c r="Q67" i="25"/>
  <c r="AL66" i="25"/>
  <c r="AI66" i="25"/>
  <c r="AH66" i="25"/>
  <c r="AK66" i="25"/>
  <c r="AG66" i="25"/>
  <c r="AF66" i="25"/>
  <c r="AD66" i="25"/>
  <c r="AC66" i="25"/>
  <c r="AB66" i="25"/>
  <c r="AA66" i="25"/>
  <c r="Z66" i="25"/>
  <c r="V66" i="25"/>
  <c r="AE66" i="25"/>
  <c r="S66" i="25"/>
  <c r="R66" i="25"/>
  <c r="Q66" i="25"/>
  <c r="AL65" i="25"/>
  <c r="AI65" i="25"/>
  <c r="AH65" i="25"/>
  <c r="AK65" i="25"/>
  <c r="AG65" i="25"/>
  <c r="AF65" i="25"/>
  <c r="AD65" i="25"/>
  <c r="AC65" i="25"/>
  <c r="AA65" i="25"/>
  <c r="AB65" i="25"/>
  <c r="Z65" i="25"/>
  <c r="AE65" i="25"/>
  <c r="V65" i="25"/>
  <c r="S65" i="25"/>
  <c r="R65" i="25"/>
  <c r="Q65" i="25"/>
  <c r="AL64" i="25"/>
  <c r="AI64" i="25"/>
  <c r="AK64" i="25"/>
  <c r="AH64" i="25"/>
  <c r="AG64" i="25"/>
  <c r="AF64" i="25"/>
  <c r="AA64" i="25"/>
  <c r="Z64" i="25"/>
  <c r="V64" i="25"/>
  <c r="AE64" i="25"/>
  <c r="S64" i="25"/>
  <c r="R64" i="25"/>
  <c r="Q64" i="25"/>
  <c r="AL63" i="25"/>
  <c r="AI63" i="25"/>
  <c r="AH63" i="25"/>
  <c r="AK63" i="25"/>
  <c r="AG63" i="25"/>
  <c r="AF63" i="25"/>
  <c r="AE63" i="25"/>
  <c r="AB63" i="25"/>
  <c r="AA63" i="25"/>
  <c r="Z63" i="25"/>
  <c r="V63" i="25"/>
  <c r="S63" i="25"/>
  <c r="R63" i="25"/>
  <c r="Q63" i="25"/>
  <c r="AL62" i="25"/>
  <c r="AI62" i="25"/>
  <c r="AH62" i="25"/>
  <c r="AG62" i="25"/>
  <c r="AF62" i="25"/>
  <c r="AA62" i="25"/>
  <c r="AB62" i="25"/>
  <c r="Z62" i="25"/>
  <c r="V62" i="25"/>
  <c r="S62" i="25"/>
  <c r="R62" i="25"/>
  <c r="Q62" i="25"/>
  <c r="AL61" i="25"/>
  <c r="AJ61" i="25"/>
  <c r="AI61" i="25"/>
  <c r="AH61" i="25"/>
  <c r="AK61" i="25"/>
  <c r="AG61" i="25"/>
  <c r="AF61" i="25"/>
  <c r="AA61" i="25"/>
  <c r="AB61" i="25"/>
  <c r="Z61" i="25"/>
  <c r="AE61" i="25"/>
  <c r="V61" i="25"/>
  <c r="S61" i="25"/>
  <c r="R61" i="25"/>
  <c r="Q61" i="25"/>
  <c r="AL60" i="25"/>
  <c r="AK60" i="25"/>
  <c r="AI60" i="25"/>
  <c r="AH60" i="25"/>
  <c r="AJ60" i="25"/>
  <c r="AG60" i="25"/>
  <c r="AF60" i="25"/>
  <c r="AC60" i="25"/>
  <c r="AB60" i="25"/>
  <c r="AA60" i="25"/>
  <c r="AD60" i="25"/>
  <c r="Z60" i="25"/>
  <c r="AE60" i="25"/>
  <c r="V60" i="25"/>
  <c r="S60" i="25"/>
  <c r="R60" i="25"/>
  <c r="Q60" i="25"/>
  <c r="AL59" i="25"/>
  <c r="AJ59" i="25"/>
  <c r="AI59" i="25"/>
  <c r="AK59" i="25"/>
  <c r="AH59" i="25"/>
  <c r="AG59" i="25"/>
  <c r="AF59" i="25"/>
  <c r="AD59" i="25"/>
  <c r="AC59" i="25"/>
  <c r="AA59" i="25"/>
  <c r="AB59" i="25"/>
  <c r="Z59" i="25"/>
  <c r="AE59" i="25"/>
  <c r="V59" i="25"/>
  <c r="S59" i="25"/>
  <c r="R59" i="25"/>
  <c r="Q59" i="25"/>
  <c r="AL58" i="25"/>
  <c r="AI58" i="25"/>
  <c r="AH58" i="25"/>
  <c r="AK58" i="25"/>
  <c r="AG58" i="25"/>
  <c r="AF58" i="25"/>
  <c r="AD58" i="25"/>
  <c r="AA58" i="25"/>
  <c r="AC58" i="25"/>
  <c r="Z58" i="25"/>
  <c r="AE58" i="25"/>
  <c r="V58" i="25"/>
  <c r="S58" i="25"/>
  <c r="R58" i="25"/>
  <c r="Q58" i="25"/>
  <c r="AL57" i="25"/>
  <c r="AI57" i="25"/>
  <c r="AH57" i="25"/>
  <c r="AJ57" i="25"/>
  <c r="AG57" i="25"/>
  <c r="AF57" i="25"/>
  <c r="AD57" i="25"/>
  <c r="AA57" i="25"/>
  <c r="AC57" i="25"/>
  <c r="Z57" i="25"/>
  <c r="AE57" i="25"/>
  <c r="V57" i="25"/>
  <c r="S57" i="25"/>
  <c r="R57" i="25"/>
  <c r="Q57" i="25"/>
  <c r="AL56" i="25"/>
  <c r="AI56" i="25"/>
  <c r="AH56" i="25"/>
  <c r="AK56" i="25"/>
  <c r="AG56" i="25"/>
  <c r="AF56" i="25"/>
  <c r="AD56" i="25"/>
  <c r="AA56" i="25"/>
  <c r="AC56" i="25"/>
  <c r="Z56" i="25"/>
  <c r="V56" i="25"/>
  <c r="AE56" i="25"/>
  <c r="S56" i="25"/>
  <c r="R56" i="25"/>
  <c r="Q56" i="25"/>
  <c r="AL55" i="25"/>
  <c r="AI55" i="25"/>
  <c r="AH55" i="25"/>
  <c r="AK55" i="25"/>
  <c r="AG55" i="25"/>
  <c r="AF55" i="25"/>
  <c r="AD55" i="25"/>
  <c r="AC55" i="25"/>
  <c r="AB55" i="25"/>
  <c r="AA55" i="25"/>
  <c r="Z55" i="25"/>
  <c r="AE55" i="25"/>
  <c r="V55" i="25"/>
  <c r="S55" i="25"/>
  <c r="R55" i="25"/>
  <c r="Q55" i="25"/>
  <c r="AL54" i="25"/>
  <c r="AI54" i="25"/>
  <c r="AH54" i="25"/>
  <c r="AK54" i="25"/>
  <c r="AG54" i="25"/>
  <c r="AF54" i="25"/>
  <c r="AA54" i="25"/>
  <c r="AB54" i="25"/>
  <c r="Z54" i="25"/>
  <c r="AE54" i="25"/>
  <c r="V54" i="25"/>
  <c r="S54" i="25"/>
  <c r="R54" i="25"/>
  <c r="Q54" i="25"/>
  <c r="AL53" i="25"/>
  <c r="AI53" i="25"/>
  <c r="AH53" i="25"/>
  <c r="AK53" i="25"/>
  <c r="AG53" i="25"/>
  <c r="AF53" i="25"/>
  <c r="AA53" i="25"/>
  <c r="AC53" i="25"/>
  <c r="Z53" i="25"/>
  <c r="AE53" i="25"/>
  <c r="V53" i="25"/>
  <c r="S53" i="25"/>
  <c r="R53" i="25"/>
  <c r="Q53" i="25"/>
  <c r="AL52" i="25"/>
  <c r="AI52" i="25"/>
  <c r="AH52" i="25"/>
  <c r="AK52" i="25"/>
  <c r="AG52" i="25"/>
  <c r="AF52" i="25"/>
  <c r="AA52" i="25"/>
  <c r="AD52" i="25"/>
  <c r="Z52" i="25"/>
  <c r="AE52" i="25"/>
  <c r="V52" i="25"/>
  <c r="S52" i="25"/>
  <c r="R52" i="25"/>
  <c r="Q52" i="25"/>
  <c r="AL51" i="25"/>
  <c r="AI51" i="25"/>
  <c r="AH51" i="25"/>
  <c r="AK51" i="25"/>
  <c r="AG51" i="25"/>
  <c r="AF51" i="25"/>
  <c r="AA51" i="25"/>
  <c r="AD51" i="25"/>
  <c r="Z51" i="25"/>
  <c r="V51" i="25"/>
  <c r="AE51" i="25"/>
  <c r="S51" i="25"/>
  <c r="R51" i="25"/>
  <c r="Q51" i="25"/>
  <c r="AL50" i="25"/>
  <c r="AI50" i="25"/>
  <c r="AH50" i="25"/>
  <c r="AK50" i="25"/>
  <c r="AG50" i="25"/>
  <c r="AF50" i="25"/>
  <c r="AD50" i="25"/>
  <c r="AC50" i="25"/>
  <c r="AB50" i="25"/>
  <c r="AA50" i="25"/>
  <c r="Z50" i="25"/>
  <c r="AE50" i="25"/>
  <c r="V50" i="25"/>
  <c r="S50" i="25"/>
  <c r="R50" i="25"/>
  <c r="Q50" i="25"/>
  <c r="AL49" i="25"/>
  <c r="AI49" i="25"/>
  <c r="AH49" i="25"/>
  <c r="AK49" i="25"/>
  <c r="AG49" i="25"/>
  <c r="AF49" i="25"/>
  <c r="AA49" i="25"/>
  <c r="AB49" i="25"/>
  <c r="Z49" i="25"/>
  <c r="AE49" i="25"/>
  <c r="V49" i="25"/>
  <c r="S49" i="25"/>
  <c r="R49" i="25"/>
  <c r="Q49" i="25"/>
  <c r="AL48" i="25"/>
  <c r="AJ48" i="25"/>
  <c r="AI48" i="25"/>
  <c r="AK48" i="25"/>
  <c r="AH48" i="25"/>
  <c r="AG48" i="25"/>
  <c r="AF48" i="25"/>
  <c r="AA48" i="25"/>
  <c r="AC48" i="25"/>
  <c r="Z48" i="25"/>
  <c r="AE48" i="25"/>
  <c r="V48" i="25"/>
  <c r="S48" i="25"/>
  <c r="R48" i="25"/>
  <c r="Q48" i="25"/>
  <c r="AL47" i="25"/>
  <c r="AI47" i="25"/>
  <c r="AH47" i="25"/>
  <c r="AK47" i="25"/>
  <c r="AG47" i="25"/>
  <c r="AF47" i="25"/>
  <c r="AA47" i="25"/>
  <c r="AD47" i="25"/>
  <c r="Z47" i="25"/>
  <c r="AE47" i="25"/>
  <c r="V47" i="25"/>
  <c r="S47" i="25"/>
  <c r="R47" i="25"/>
  <c r="Q47" i="25"/>
  <c r="AL46" i="25"/>
  <c r="AI46" i="25"/>
  <c r="AH46" i="25"/>
  <c r="AG46" i="25"/>
  <c r="AF46" i="25"/>
  <c r="AA46" i="25"/>
  <c r="AD46" i="25"/>
  <c r="Z46" i="25"/>
  <c r="V46" i="25"/>
  <c r="S46" i="25"/>
  <c r="R46" i="25"/>
  <c r="Q46" i="25"/>
  <c r="AL45" i="25"/>
  <c r="AI45" i="25"/>
  <c r="AH45" i="25"/>
  <c r="AK45" i="25"/>
  <c r="AG45" i="25"/>
  <c r="AF45" i="25"/>
  <c r="AA45" i="25"/>
  <c r="AD45" i="25"/>
  <c r="Z45" i="25"/>
  <c r="AE45" i="25"/>
  <c r="V45" i="25"/>
  <c r="S45" i="25"/>
  <c r="R45" i="25"/>
  <c r="Q45" i="25"/>
  <c r="AL44" i="25"/>
  <c r="AI44" i="25"/>
  <c r="AH44" i="25"/>
  <c r="AK44" i="25"/>
  <c r="AG44" i="25"/>
  <c r="AF44" i="25"/>
  <c r="AA44" i="25"/>
  <c r="AB44" i="25"/>
  <c r="Z44" i="25"/>
  <c r="AE44" i="25"/>
  <c r="V44" i="25"/>
  <c r="S44" i="25"/>
  <c r="R44" i="25"/>
  <c r="Q44" i="25"/>
  <c r="AL43" i="25"/>
  <c r="AJ43" i="25"/>
  <c r="AI43" i="25"/>
  <c r="AK43" i="25"/>
  <c r="AH43" i="25"/>
  <c r="AG43" i="25"/>
  <c r="AF43" i="25"/>
  <c r="AA43" i="25"/>
  <c r="AC43" i="25"/>
  <c r="Z43" i="25"/>
  <c r="AE43" i="25"/>
  <c r="V43" i="25"/>
  <c r="S43" i="25"/>
  <c r="R43" i="25"/>
  <c r="Q43" i="25"/>
  <c r="AL42" i="25"/>
  <c r="AI42" i="25"/>
  <c r="AH42" i="25"/>
  <c r="AK42" i="25"/>
  <c r="AG42" i="25"/>
  <c r="AF42" i="25"/>
  <c r="AE42" i="25"/>
  <c r="AA42" i="25"/>
  <c r="AD42" i="25"/>
  <c r="Z42" i="25"/>
  <c r="V42" i="25"/>
  <c r="S42" i="25"/>
  <c r="R42" i="25"/>
  <c r="Q42" i="25"/>
  <c r="AL41" i="25"/>
  <c r="AI41" i="25"/>
  <c r="AH41" i="25"/>
  <c r="AJ41" i="25"/>
  <c r="AG41" i="25"/>
  <c r="AF41" i="25"/>
  <c r="AE41" i="25"/>
  <c r="AA41" i="25"/>
  <c r="AC41" i="25"/>
  <c r="Z41" i="25"/>
  <c r="V41" i="25"/>
  <c r="S41" i="25"/>
  <c r="R41" i="25"/>
  <c r="Q41" i="25"/>
  <c r="AL40" i="25"/>
  <c r="AI40" i="25"/>
  <c r="AH40" i="25"/>
  <c r="AK40" i="25"/>
  <c r="AG40" i="25"/>
  <c r="AF40" i="25"/>
  <c r="AE40" i="25"/>
  <c r="AA40" i="25"/>
  <c r="AD40" i="25"/>
  <c r="Z40" i="25"/>
  <c r="V40" i="25"/>
  <c r="S40" i="25"/>
  <c r="R40" i="25"/>
  <c r="Q40" i="25"/>
  <c r="AL39" i="25"/>
  <c r="AI39" i="25"/>
  <c r="AJ39" i="25"/>
  <c r="AH39" i="25"/>
  <c r="AK39" i="25"/>
  <c r="AG39" i="25"/>
  <c r="AF39" i="25"/>
  <c r="AE39" i="25"/>
  <c r="AD39" i="25"/>
  <c r="AC39" i="25"/>
  <c r="AB39" i="25"/>
  <c r="AA39" i="25"/>
  <c r="Z39" i="25"/>
  <c r="V39" i="25"/>
  <c r="S39" i="25"/>
  <c r="R39" i="25"/>
  <c r="Q39" i="25"/>
  <c r="AL38" i="25"/>
  <c r="AK38" i="25"/>
  <c r="AJ38" i="25"/>
  <c r="AI38" i="25"/>
  <c r="AH38" i="25"/>
  <c r="AG38" i="25"/>
  <c r="AF38" i="25"/>
  <c r="AE38" i="25"/>
  <c r="AD38" i="25"/>
  <c r="AC38" i="25"/>
  <c r="AA38" i="25"/>
  <c r="AB38" i="25"/>
  <c r="Z38" i="25"/>
  <c r="V38" i="25"/>
  <c r="S38" i="25"/>
  <c r="R38" i="25"/>
  <c r="Q38" i="25"/>
  <c r="AL37" i="25"/>
  <c r="AK37" i="25"/>
  <c r="AJ37" i="25"/>
  <c r="AI37" i="25"/>
  <c r="AH37" i="25"/>
  <c r="AG37" i="25"/>
  <c r="AF37" i="25"/>
  <c r="AE37" i="25"/>
  <c r="AD37" i="25"/>
  <c r="AB37" i="25"/>
  <c r="AA37" i="25"/>
  <c r="AC37" i="25"/>
  <c r="Z37" i="25"/>
  <c r="V37" i="25"/>
  <c r="S37" i="25"/>
  <c r="R37" i="25"/>
  <c r="Q37" i="25"/>
  <c r="AL36" i="25"/>
  <c r="AK36" i="25"/>
  <c r="AJ36" i="25"/>
  <c r="AI36" i="25"/>
  <c r="AH36" i="25"/>
  <c r="AG36" i="25"/>
  <c r="AF36" i="25"/>
  <c r="AE36" i="25"/>
  <c r="AC36" i="25"/>
  <c r="AB36" i="25"/>
  <c r="AA36" i="25"/>
  <c r="AD36" i="25"/>
  <c r="Z36" i="25"/>
  <c r="V36" i="25"/>
  <c r="S36" i="25"/>
  <c r="R36" i="25"/>
  <c r="Q36" i="25"/>
  <c r="AL35" i="25"/>
  <c r="AK35" i="25"/>
  <c r="AJ35" i="25"/>
  <c r="AI35" i="25"/>
  <c r="AH35" i="25"/>
  <c r="AG35" i="25"/>
  <c r="AF35" i="25"/>
  <c r="AD35" i="25"/>
  <c r="AC35" i="25"/>
  <c r="AB35" i="25"/>
  <c r="AA35" i="25"/>
  <c r="Z35" i="25"/>
  <c r="V35" i="25"/>
  <c r="AE35" i="25"/>
  <c r="S35" i="25"/>
  <c r="R35" i="25"/>
  <c r="Q35" i="25"/>
  <c r="AL34" i="25"/>
  <c r="AK34" i="25"/>
  <c r="AJ34" i="25"/>
  <c r="AI34" i="25"/>
  <c r="AH34" i="25"/>
  <c r="AG34" i="25"/>
  <c r="AF34" i="25"/>
  <c r="AE34" i="25"/>
  <c r="AD34" i="25"/>
  <c r="AC34" i="25"/>
  <c r="AB34" i="25"/>
  <c r="AA34" i="25"/>
  <c r="Z34" i="25"/>
  <c r="V34" i="25"/>
  <c r="S34" i="25"/>
  <c r="R34" i="25"/>
  <c r="Q34" i="25"/>
  <c r="AL33" i="25"/>
  <c r="AK33" i="25"/>
  <c r="AI33" i="25"/>
  <c r="AH33" i="25"/>
  <c r="AJ33" i="25"/>
  <c r="AG33" i="25"/>
  <c r="AF33" i="25"/>
  <c r="AE33" i="25"/>
  <c r="AD33" i="25"/>
  <c r="AC33" i="25"/>
  <c r="AA33" i="25"/>
  <c r="AB33" i="25"/>
  <c r="Z33" i="25"/>
  <c r="V33" i="25"/>
  <c r="S33" i="25"/>
  <c r="R33" i="25"/>
  <c r="Q33" i="25"/>
  <c r="AL32" i="25"/>
  <c r="AK32" i="25"/>
  <c r="AI32" i="25"/>
  <c r="AJ32" i="25"/>
  <c r="AH32" i="25"/>
  <c r="AG32" i="25"/>
  <c r="AF32" i="25"/>
  <c r="AE32" i="25"/>
  <c r="AD32" i="25"/>
  <c r="AB32" i="25"/>
  <c r="AA32" i="25"/>
  <c r="AC32" i="25"/>
  <c r="Z32" i="25"/>
  <c r="V32" i="25"/>
  <c r="S32" i="25"/>
  <c r="R32" i="25"/>
  <c r="Q32" i="25"/>
  <c r="AL31" i="25"/>
  <c r="AK31" i="25"/>
  <c r="AI31" i="25"/>
  <c r="AH31" i="25"/>
  <c r="AJ31" i="25"/>
  <c r="AG31" i="25"/>
  <c r="AF31" i="25"/>
  <c r="AE31" i="25"/>
  <c r="AC31" i="25"/>
  <c r="AB31" i="25"/>
  <c r="AA31" i="25"/>
  <c r="AD31" i="25"/>
  <c r="Z31" i="25"/>
  <c r="V31" i="25"/>
  <c r="S31" i="25"/>
  <c r="R31" i="25"/>
  <c r="Q31" i="25"/>
  <c r="AL30" i="25"/>
  <c r="AK30" i="25"/>
  <c r="AI30" i="25"/>
  <c r="AH30" i="25"/>
  <c r="AJ30" i="25"/>
  <c r="AG30" i="25"/>
  <c r="AF30" i="25"/>
  <c r="AD30" i="25"/>
  <c r="AC30" i="25"/>
  <c r="AB30" i="25"/>
  <c r="AA30" i="25"/>
  <c r="Z30" i="25"/>
  <c r="AE30" i="25"/>
  <c r="V30" i="25"/>
  <c r="S30" i="25"/>
  <c r="R30" i="25"/>
  <c r="Q30" i="25"/>
  <c r="AL29" i="25"/>
  <c r="AI29" i="25"/>
  <c r="AJ29" i="25"/>
  <c r="AH29" i="25"/>
  <c r="AG29" i="25"/>
  <c r="AF29" i="25"/>
  <c r="AE29" i="25"/>
  <c r="AD29" i="25"/>
  <c r="AC29" i="25"/>
  <c r="AB29" i="25"/>
  <c r="AA29" i="25"/>
  <c r="Z29" i="25"/>
  <c r="V29" i="25"/>
  <c r="S29" i="25"/>
  <c r="R29" i="25"/>
  <c r="Q29" i="25"/>
  <c r="AL28" i="25"/>
  <c r="AK28" i="25"/>
  <c r="AJ28" i="25"/>
  <c r="AI28" i="25"/>
  <c r="AH28" i="25"/>
  <c r="AG28" i="25"/>
  <c r="AF28" i="25"/>
  <c r="AE28" i="25"/>
  <c r="AD28" i="25"/>
  <c r="AC28" i="25"/>
  <c r="AB28" i="25"/>
  <c r="AA28" i="25"/>
  <c r="Z28" i="25"/>
  <c r="V28" i="25"/>
  <c r="S28" i="25"/>
  <c r="R28" i="25"/>
  <c r="Q28" i="25"/>
  <c r="AL27" i="25"/>
  <c r="AK27" i="25"/>
  <c r="AI27" i="25"/>
  <c r="AJ27" i="25"/>
  <c r="AH27" i="25"/>
  <c r="AG27" i="25"/>
  <c r="AF27" i="25"/>
  <c r="AE27" i="25"/>
  <c r="AD27" i="25"/>
  <c r="AC27" i="25"/>
  <c r="AB27" i="25"/>
  <c r="AA27" i="25"/>
  <c r="Z27" i="25"/>
  <c r="V27" i="25"/>
  <c r="S27" i="25"/>
  <c r="R27" i="25"/>
  <c r="Q27" i="25"/>
  <c r="AL26" i="25"/>
  <c r="AI26" i="25"/>
  <c r="AH26" i="25"/>
  <c r="AK26" i="25"/>
  <c r="AG26" i="25"/>
  <c r="AF26" i="25"/>
  <c r="AE26" i="25"/>
  <c r="AA26" i="25"/>
  <c r="AD26" i="25"/>
  <c r="Z26" i="25"/>
  <c r="V26" i="25"/>
  <c r="S26" i="25"/>
  <c r="R26" i="25"/>
  <c r="Q26" i="25"/>
  <c r="AL25" i="25"/>
  <c r="AI25" i="25"/>
  <c r="AH25" i="25"/>
  <c r="AJ25" i="25"/>
  <c r="AG25" i="25"/>
  <c r="AF25" i="25"/>
  <c r="AE25" i="25"/>
  <c r="AA25" i="25"/>
  <c r="AD25" i="25"/>
  <c r="Z25" i="25"/>
  <c r="V25" i="25"/>
  <c r="S25" i="25"/>
  <c r="R25" i="25"/>
  <c r="Q25" i="25"/>
  <c r="AL24" i="25"/>
  <c r="AI24" i="25"/>
  <c r="AH24" i="25"/>
  <c r="AK24" i="25"/>
  <c r="AG24" i="25"/>
  <c r="AF24" i="25"/>
  <c r="AE24" i="25"/>
  <c r="AA24" i="25"/>
  <c r="AD24" i="25"/>
  <c r="Z24" i="25"/>
  <c r="V24" i="25"/>
  <c r="S24" i="25"/>
  <c r="R24" i="25"/>
  <c r="Q24" i="25"/>
  <c r="AL23" i="25"/>
  <c r="AI23" i="25"/>
  <c r="AH23" i="25"/>
  <c r="AK23" i="25"/>
  <c r="AG23" i="25"/>
  <c r="AF23" i="25"/>
  <c r="AD23" i="25"/>
  <c r="AC23" i="25"/>
  <c r="AB23" i="25"/>
  <c r="AA23" i="25"/>
  <c r="Z23" i="25"/>
  <c r="AE23" i="25"/>
  <c r="V23" i="25"/>
  <c r="S23" i="25"/>
  <c r="R23" i="25"/>
  <c r="Q23" i="25"/>
  <c r="AL22" i="25"/>
  <c r="AI22" i="25"/>
  <c r="AH22" i="25"/>
  <c r="AJ22" i="25"/>
  <c r="AG22" i="25"/>
  <c r="AF22" i="25"/>
  <c r="AA22" i="25"/>
  <c r="AB22" i="25"/>
  <c r="Z22" i="25"/>
  <c r="AE22" i="25"/>
  <c r="V22" i="25"/>
  <c r="S22" i="25"/>
  <c r="R22" i="25"/>
  <c r="Q22" i="25"/>
  <c r="AL21" i="25"/>
  <c r="AI21" i="25"/>
  <c r="AH21" i="25"/>
  <c r="AJ21" i="25"/>
  <c r="AG21" i="25"/>
  <c r="AF21" i="25"/>
  <c r="AA21" i="25"/>
  <c r="AC21" i="25"/>
  <c r="Z21" i="25"/>
  <c r="AE21" i="25"/>
  <c r="V21" i="25"/>
  <c r="S21" i="25"/>
  <c r="R21" i="25"/>
  <c r="Q21" i="25"/>
  <c r="AL20" i="25"/>
  <c r="AI20" i="25"/>
  <c r="AH20" i="25"/>
  <c r="AJ20" i="25"/>
  <c r="AG20" i="25"/>
  <c r="AF20" i="25"/>
  <c r="AA20" i="25"/>
  <c r="AD20" i="25"/>
  <c r="Z20" i="25"/>
  <c r="AE20" i="25"/>
  <c r="V20" i="25"/>
  <c r="S20" i="25"/>
  <c r="R20" i="25"/>
  <c r="Q20" i="25"/>
  <c r="AL19" i="25"/>
  <c r="AI19" i="25"/>
  <c r="AH19" i="25"/>
  <c r="AJ19" i="25"/>
  <c r="AG19" i="25"/>
  <c r="AF19" i="25"/>
  <c r="AA19" i="25"/>
  <c r="AD19" i="25"/>
  <c r="Z19" i="25"/>
  <c r="V19" i="25"/>
  <c r="AE19" i="25"/>
  <c r="S19" i="25"/>
  <c r="R19" i="25"/>
  <c r="Q19" i="25"/>
  <c r="AL18" i="25"/>
  <c r="AI18" i="25"/>
  <c r="AH18" i="25"/>
  <c r="AJ18" i="25"/>
  <c r="AG18" i="25"/>
  <c r="AF18" i="25"/>
  <c r="AD18" i="25"/>
  <c r="AC18" i="25"/>
  <c r="AB18" i="25"/>
  <c r="AA18" i="25"/>
  <c r="Z18" i="25"/>
  <c r="AE18" i="25"/>
  <c r="V18" i="25"/>
  <c r="S18" i="25"/>
  <c r="R18" i="25"/>
  <c r="Q18" i="25"/>
  <c r="AL17" i="25"/>
  <c r="AI17" i="25"/>
  <c r="AH17" i="25"/>
  <c r="AK17" i="25"/>
  <c r="AG17" i="25"/>
  <c r="AF17" i="25"/>
  <c r="AA17" i="25"/>
  <c r="AB17" i="25"/>
  <c r="Z17" i="25"/>
  <c r="AE17" i="25"/>
  <c r="V17" i="25"/>
  <c r="S17" i="25"/>
  <c r="R17" i="25"/>
  <c r="Q17" i="25"/>
  <c r="AL16" i="25"/>
  <c r="AI16" i="25"/>
  <c r="AJ16" i="25"/>
  <c r="AH16" i="25"/>
  <c r="AG16" i="25"/>
  <c r="AF16" i="25"/>
  <c r="AA16" i="25"/>
  <c r="AC16" i="25"/>
  <c r="Z16" i="25"/>
  <c r="AE16" i="25"/>
  <c r="V16" i="25"/>
  <c r="S16" i="25"/>
  <c r="R16" i="25"/>
  <c r="Q16" i="25"/>
  <c r="AL15" i="25"/>
  <c r="AI15" i="25"/>
  <c r="AH15" i="25"/>
  <c r="AK15" i="25"/>
  <c r="AG15" i="25"/>
  <c r="AF15" i="25"/>
  <c r="AA15" i="25"/>
  <c r="AD15" i="25"/>
  <c r="Z15" i="25"/>
  <c r="AE15" i="25"/>
  <c r="V15" i="25"/>
  <c r="S15" i="25"/>
  <c r="R15" i="25"/>
  <c r="Q15" i="25"/>
  <c r="AL14" i="25"/>
  <c r="AI14" i="25"/>
  <c r="AH14" i="25"/>
  <c r="AJ14" i="25"/>
  <c r="AG14" i="25"/>
  <c r="AF14" i="25"/>
  <c r="AA14" i="25"/>
  <c r="AD14" i="25"/>
  <c r="Z14" i="25"/>
  <c r="AE14" i="25"/>
  <c r="V14" i="25"/>
  <c r="S14" i="25"/>
  <c r="R14" i="25"/>
  <c r="Q14" i="25"/>
  <c r="AL13" i="25"/>
  <c r="AI13" i="25"/>
  <c r="AH13" i="25"/>
  <c r="AK13" i="25"/>
  <c r="AG13" i="25"/>
  <c r="AF13" i="25"/>
  <c r="AA13" i="25"/>
  <c r="AD13" i="25"/>
  <c r="Z13" i="25"/>
  <c r="AE13" i="25"/>
  <c r="V13" i="25"/>
  <c r="S13" i="25"/>
  <c r="R13" i="25"/>
  <c r="Q13" i="25"/>
  <c r="AL12" i="25"/>
  <c r="AI12" i="25"/>
  <c r="AH12" i="25"/>
  <c r="AJ12" i="25"/>
  <c r="AG12" i="25"/>
  <c r="AF12" i="25"/>
  <c r="AA12" i="25"/>
  <c r="AC12" i="25"/>
  <c r="Z12" i="25"/>
  <c r="AE12" i="25"/>
  <c r="V12" i="25"/>
  <c r="S12" i="25"/>
  <c r="R12" i="25"/>
  <c r="Q12" i="25"/>
  <c r="AL11" i="25"/>
  <c r="AI11" i="25"/>
  <c r="AJ11" i="25"/>
  <c r="AH11" i="25"/>
  <c r="AG11" i="25"/>
  <c r="AF11" i="25"/>
  <c r="AB11" i="25"/>
  <c r="AA11" i="25"/>
  <c r="AD11" i="25"/>
  <c r="Z11" i="25"/>
  <c r="AE11" i="25"/>
  <c r="V11" i="25"/>
  <c r="S11" i="25"/>
  <c r="R11" i="25"/>
  <c r="Q11" i="25"/>
  <c r="AL10" i="25"/>
  <c r="AK10" i="25"/>
  <c r="AJ10" i="25"/>
  <c r="AI10" i="25"/>
  <c r="AH10" i="25"/>
  <c r="AG10" i="25"/>
  <c r="AF10" i="25"/>
  <c r="AA10" i="25"/>
  <c r="AC10" i="25"/>
  <c r="Z10" i="25"/>
  <c r="AE10" i="25"/>
  <c r="V10" i="25"/>
  <c r="S10" i="25"/>
  <c r="R10" i="25"/>
  <c r="Q10" i="25"/>
  <c r="AL9" i="25"/>
  <c r="AI9" i="25"/>
  <c r="AK9" i="25"/>
  <c r="AH9" i="25"/>
  <c r="AG9" i="25"/>
  <c r="AF9" i="25"/>
  <c r="AA9" i="25"/>
  <c r="AC9" i="25"/>
  <c r="Z9" i="25"/>
  <c r="AE9" i="25"/>
  <c r="V9" i="25"/>
  <c r="S9" i="25"/>
  <c r="R9" i="25"/>
  <c r="Q9" i="25"/>
  <c r="AL8" i="25"/>
  <c r="AI8" i="25"/>
  <c r="AJ8" i="25"/>
  <c r="AH8" i="25"/>
  <c r="AG8" i="25"/>
  <c r="AF8" i="25"/>
  <c r="AA8" i="25"/>
  <c r="AC8" i="25"/>
  <c r="Z8" i="25"/>
  <c r="V8" i="25"/>
  <c r="AE8" i="25"/>
  <c r="S8" i="25"/>
  <c r="R8" i="25"/>
  <c r="Q8" i="25"/>
  <c r="AL7" i="25"/>
  <c r="AK7" i="25"/>
  <c r="AJ7" i="25"/>
  <c r="AI7" i="25"/>
  <c r="AH7" i="25"/>
  <c r="AG7" i="25"/>
  <c r="AF7" i="25"/>
  <c r="AD7" i="25"/>
  <c r="AC7" i="25"/>
  <c r="AB7" i="25"/>
  <c r="AA7" i="25"/>
  <c r="Z7" i="25"/>
  <c r="AE7" i="25"/>
  <c r="V7" i="25"/>
  <c r="S7" i="25"/>
  <c r="R7" i="25"/>
  <c r="Q7" i="25"/>
  <c r="AL6" i="25"/>
  <c r="AK6" i="25"/>
  <c r="AJ6" i="25"/>
  <c r="AI6" i="25"/>
  <c r="AH6" i="25"/>
  <c r="AG6" i="25"/>
  <c r="AF6" i="25"/>
  <c r="AA6" i="25"/>
  <c r="AB6" i="25"/>
  <c r="Z6" i="25"/>
  <c r="V6" i="25"/>
  <c r="AE6" i="25"/>
  <c r="S6" i="25"/>
  <c r="R6" i="25"/>
  <c r="Q6" i="25"/>
  <c r="AL5" i="25"/>
  <c r="AK5" i="25"/>
  <c r="AJ5" i="25"/>
  <c r="AI5" i="25"/>
  <c r="AH5" i="25"/>
  <c r="AG5" i="25"/>
  <c r="AF5" i="25"/>
  <c r="AA5" i="25"/>
  <c r="AC5" i="25"/>
  <c r="Z5" i="25"/>
  <c r="V5" i="25"/>
  <c r="AE5" i="25"/>
  <c r="S5" i="25"/>
  <c r="R5" i="25"/>
  <c r="Q5" i="25"/>
  <c r="AL4" i="25"/>
  <c r="AK4" i="25"/>
  <c r="AJ4" i="25"/>
  <c r="AI4" i="25"/>
  <c r="AH4" i="25"/>
  <c r="AG4" i="25"/>
  <c r="AF4" i="25"/>
  <c r="AE4" i="25"/>
  <c r="AA4" i="25"/>
  <c r="AD4" i="25"/>
  <c r="Z4" i="25"/>
  <c r="V4" i="25"/>
  <c r="S4" i="25"/>
  <c r="R4" i="25"/>
  <c r="Q4" i="25"/>
  <c r="AL3" i="25"/>
  <c r="AK3" i="25"/>
  <c r="AJ3" i="25"/>
  <c r="AI3" i="25"/>
  <c r="AH3" i="25"/>
  <c r="AG3" i="25"/>
  <c r="AF3" i="25"/>
  <c r="AA3" i="25"/>
  <c r="AD3" i="25"/>
  <c r="Z3" i="25"/>
  <c r="V3" i="25"/>
  <c r="AE3" i="25"/>
  <c r="S3" i="25"/>
  <c r="R3" i="25"/>
  <c r="Q3" i="25"/>
  <c r="AL2" i="25"/>
  <c r="AG2" i="25"/>
  <c r="AI2" i="25"/>
  <c r="AF2" i="25"/>
  <c r="AD2" i="25"/>
  <c r="AC2" i="25"/>
  <c r="AB2" i="25"/>
  <c r="AA2" i="25"/>
  <c r="Z2" i="25"/>
  <c r="AE2" i="25"/>
  <c r="V2" i="25"/>
  <c r="S2" i="25"/>
  <c r="R2" i="25"/>
  <c r="Q2" i="25"/>
  <c r="AL185" i="24"/>
  <c r="AI185" i="24"/>
  <c r="AH185" i="24"/>
  <c r="AK185" i="24"/>
  <c r="AG185" i="24"/>
  <c r="AF185" i="24"/>
  <c r="AD185" i="24"/>
  <c r="AA185" i="24"/>
  <c r="AC185" i="24"/>
  <c r="Z185" i="24"/>
  <c r="AE185" i="24"/>
  <c r="V185" i="24"/>
  <c r="S185" i="24"/>
  <c r="R185" i="24"/>
  <c r="Q185" i="24"/>
  <c r="AL184" i="24"/>
  <c r="AI184" i="24"/>
  <c r="AJ184" i="24"/>
  <c r="AH184" i="24"/>
  <c r="AK184" i="24"/>
  <c r="AG184" i="24"/>
  <c r="AF184" i="24"/>
  <c r="AC184" i="24"/>
  <c r="AA184" i="24"/>
  <c r="AD184" i="24"/>
  <c r="Z184" i="24"/>
  <c r="AE184" i="24"/>
  <c r="V184" i="24"/>
  <c r="S184" i="24"/>
  <c r="R184" i="24"/>
  <c r="Q184" i="24"/>
  <c r="AL183" i="24"/>
  <c r="AJ183" i="24"/>
  <c r="AI183" i="24"/>
  <c r="AH183" i="24"/>
  <c r="AK183" i="24"/>
  <c r="AG183" i="24"/>
  <c r="AF183" i="24"/>
  <c r="AC183" i="24"/>
  <c r="AA183" i="24"/>
  <c r="AD183" i="24"/>
  <c r="Z183" i="24"/>
  <c r="AE183" i="24"/>
  <c r="V183" i="24"/>
  <c r="S183" i="24"/>
  <c r="R183" i="24"/>
  <c r="Q183" i="24"/>
  <c r="AL182" i="24"/>
  <c r="AI182" i="24"/>
  <c r="AH182" i="24"/>
  <c r="AG182" i="24"/>
  <c r="AF182" i="24"/>
  <c r="AB182" i="24"/>
  <c r="AA182" i="24"/>
  <c r="AD182" i="24"/>
  <c r="Z182" i="24"/>
  <c r="AE182" i="24"/>
  <c r="V182" i="24"/>
  <c r="S182" i="24"/>
  <c r="R182" i="24"/>
  <c r="Q182" i="24"/>
  <c r="AL181" i="24"/>
  <c r="AI181" i="24"/>
  <c r="AH181" i="24"/>
  <c r="AG181" i="24"/>
  <c r="AF181" i="24"/>
  <c r="AE181" i="24"/>
  <c r="AA181" i="24"/>
  <c r="AD181" i="24"/>
  <c r="Z181" i="24"/>
  <c r="V181" i="24"/>
  <c r="S181" i="24"/>
  <c r="R181" i="24"/>
  <c r="Q181" i="24"/>
  <c r="AL180" i="24"/>
  <c r="AI180" i="24"/>
  <c r="AH180" i="24"/>
  <c r="AG180" i="24"/>
  <c r="AF180" i="24"/>
  <c r="AE180" i="24"/>
  <c r="AD180" i="24"/>
  <c r="AC180" i="24"/>
  <c r="AB180" i="24"/>
  <c r="AA180" i="24"/>
  <c r="Z180" i="24"/>
  <c r="V180" i="24"/>
  <c r="S180" i="24"/>
  <c r="R180" i="24"/>
  <c r="Q180" i="24"/>
  <c r="AL179" i="24"/>
  <c r="AI179" i="24"/>
  <c r="AK179" i="24"/>
  <c r="AH179" i="24"/>
  <c r="AG179" i="24"/>
  <c r="AF179" i="24"/>
  <c r="AE179" i="24"/>
  <c r="AD179" i="24"/>
  <c r="AC179" i="24"/>
  <c r="AB179" i="24"/>
  <c r="AA179" i="24"/>
  <c r="Z179" i="24"/>
  <c r="V179" i="24"/>
  <c r="S179" i="24"/>
  <c r="R179" i="24"/>
  <c r="Q179" i="24"/>
  <c r="AL178" i="24"/>
  <c r="AK178" i="24"/>
  <c r="AJ178" i="24"/>
  <c r="AI178" i="24"/>
  <c r="AH178" i="24"/>
  <c r="AG178" i="24"/>
  <c r="AF178" i="24"/>
  <c r="AD178" i="24"/>
  <c r="AA178" i="24"/>
  <c r="AC178" i="24"/>
  <c r="Z178" i="24"/>
  <c r="V178" i="24"/>
  <c r="AE178" i="24"/>
  <c r="S178" i="24"/>
  <c r="R178" i="24"/>
  <c r="Q178" i="24"/>
  <c r="AL177" i="24"/>
  <c r="AI177" i="24"/>
  <c r="AK177" i="24"/>
  <c r="AH177" i="24"/>
  <c r="AG177" i="24"/>
  <c r="AF177" i="24"/>
  <c r="AE177" i="24"/>
  <c r="AB177" i="24"/>
  <c r="AA177" i="24"/>
  <c r="AD177" i="24"/>
  <c r="Z177" i="24"/>
  <c r="V177" i="24"/>
  <c r="S177" i="24"/>
  <c r="R177" i="24"/>
  <c r="Q177" i="24"/>
  <c r="AL176" i="24"/>
  <c r="AI176" i="24"/>
  <c r="AH176" i="24"/>
  <c r="AG176" i="24"/>
  <c r="AF176" i="24"/>
  <c r="AA176" i="24"/>
  <c r="Z176" i="24"/>
  <c r="AE176" i="24"/>
  <c r="V176" i="24"/>
  <c r="S176" i="24"/>
  <c r="R176" i="24"/>
  <c r="Q176" i="24"/>
  <c r="AL175" i="24"/>
  <c r="AI175" i="24"/>
  <c r="AH175" i="24"/>
  <c r="AK175" i="24"/>
  <c r="AG175" i="24"/>
  <c r="AF175" i="24"/>
  <c r="AD175" i="24"/>
  <c r="AC175" i="24"/>
  <c r="AB175" i="24"/>
  <c r="AA175" i="24"/>
  <c r="Z175" i="24"/>
  <c r="V175" i="24"/>
  <c r="S175" i="24"/>
  <c r="R175" i="24"/>
  <c r="Q175" i="24"/>
  <c r="AL174" i="24"/>
  <c r="AI174" i="24"/>
  <c r="AH174" i="24"/>
  <c r="AK174" i="24"/>
  <c r="AG174" i="24"/>
  <c r="AF174" i="24"/>
  <c r="AC174" i="24"/>
  <c r="AA174" i="24"/>
  <c r="AD174" i="24"/>
  <c r="Z174" i="24"/>
  <c r="V174" i="24"/>
  <c r="S174" i="24"/>
  <c r="R174" i="24"/>
  <c r="Q174" i="24"/>
  <c r="AL173" i="24"/>
  <c r="AI173" i="24"/>
  <c r="AK173" i="24"/>
  <c r="AH173" i="24"/>
  <c r="AG173" i="24"/>
  <c r="AF173" i="24"/>
  <c r="AA173" i="24"/>
  <c r="Z173" i="24"/>
  <c r="AE173" i="24"/>
  <c r="V173" i="24"/>
  <c r="S173" i="24"/>
  <c r="R173" i="24"/>
  <c r="Q173" i="24"/>
  <c r="AL172" i="24"/>
  <c r="AK172" i="24"/>
  <c r="AJ172" i="24"/>
  <c r="AI172" i="24"/>
  <c r="AH172" i="24"/>
  <c r="AG172" i="24"/>
  <c r="AF172" i="24"/>
  <c r="AA172" i="24"/>
  <c r="Z172" i="24"/>
  <c r="V172" i="24"/>
  <c r="S172" i="24"/>
  <c r="R172" i="24"/>
  <c r="Q172" i="24"/>
  <c r="AL171" i="24"/>
  <c r="AK171" i="24"/>
  <c r="AI171" i="24"/>
  <c r="AH171" i="24"/>
  <c r="AJ171" i="24"/>
  <c r="AG171" i="24"/>
  <c r="AF171" i="24"/>
  <c r="AC171" i="24"/>
  <c r="AB171" i="24"/>
  <c r="AA171" i="24"/>
  <c r="AD171" i="24"/>
  <c r="Z171" i="24"/>
  <c r="V171" i="24"/>
  <c r="S171" i="24"/>
  <c r="R171" i="24"/>
  <c r="Q171" i="24"/>
  <c r="AL170" i="24"/>
  <c r="AI170" i="24"/>
  <c r="AH170" i="24"/>
  <c r="AK170" i="24"/>
  <c r="AG170" i="24"/>
  <c r="AF170" i="24"/>
  <c r="AA170" i="24"/>
  <c r="AD170" i="24"/>
  <c r="Z170" i="24"/>
  <c r="AE170" i="24"/>
  <c r="V170" i="24"/>
  <c r="S170" i="24"/>
  <c r="R170" i="24"/>
  <c r="Q170" i="24"/>
  <c r="AL169" i="24"/>
  <c r="AI169" i="24"/>
  <c r="AH169" i="24"/>
  <c r="AG169" i="24"/>
  <c r="AF169" i="24"/>
  <c r="AC169" i="24"/>
  <c r="AA169" i="24"/>
  <c r="AD169" i="24"/>
  <c r="Z169" i="24"/>
  <c r="AE169" i="24"/>
  <c r="V169" i="24"/>
  <c r="S169" i="24"/>
  <c r="R169" i="24"/>
  <c r="Q169" i="24"/>
  <c r="AL168" i="24"/>
  <c r="AI168" i="24"/>
  <c r="AH168" i="24"/>
  <c r="AG168" i="24"/>
  <c r="AF168" i="24"/>
  <c r="AB168" i="24"/>
  <c r="AA168" i="24"/>
  <c r="AD168" i="24"/>
  <c r="Z168" i="24"/>
  <c r="AE168" i="24"/>
  <c r="V168" i="24"/>
  <c r="S168" i="24"/>
  <c r="R168" i="24"/>
  <c r="Q168" i="24"/>
  <c r="AL167" i="24"/>
  <c r="AJ167" i="24"/>
  <c r="AI167" i="24"/>
  <c r="AH167" i="24"/>
  <c r="AK167" i="24"/>
  <c r="AG167" i="24"/>
  <c r="AF167" i="24"/>
  <c r="AB167" i="24"/>
  <c r="AA167" i="24"/>
  <c r="AD167" i="24"/>
  <c r="Z167" i="24"/>
  <c r="AE167" i="24"/>
  <c r="V167" i="24"/>
  <c r="S167" i="24"/>
  <c r="R167" i="24"/>
  <c r="Q167" i="24"/>
  <c r="AL166" i="24"/>
  <c r="AK166" i="24"/>
  <c r="AI166" i="24"/>
  <c r="AH166" i="24"/>
  <c r="AJ166" i="24"/>
  <c r="AG166" i="24"/>
  <c r="AF166" i="24"/>
  <c r="AB166" i="24"/>
  <c r="AA166" i="24"/>
  <c r="AD166" i="24"/>
  <c r="Z166" i="24"/>
  <c r="AE166" i="24"/>
  <c r="V166" i="24"/>
  <c r="S166" i="24"/>
  <c r="R166" i="24"/>
  <c r="Q166" i="24"/>
  <c r="AL165" i="24"/>
  <c r="AI165" i="24"/>
  <c r="AH165" i="24"/>
  <c r="AG165" i="24"/>
  <c r="AF165" i="24"/>
  <c r="AE165" i="24"/>
  <c r="AA165" i="24"/>
  <c r="AD165" i="24"/>
  <c r="Z165" i="24"/>
  <c r="V165" i="24"/>
  <c r="S165" i="24"/>
  <c r="R165" i="24"/>
  <c r="Q165" i="24"/>
  <c r="AL164" i="24"/>
  <c r="AI164" i="24"/>
  <c r="AH164" i="24"/>
  <c r="AG164" i="24"/>
  <c r="AF164" i="24"/>
  <c r="AE164" i="24"/>
  <c r="AD164" i="24"/>
  <c r="AC164" i="24"/>
  <c r="AB164" i="24"/>
  <c r="AA164" i="24"/>
  <c r="Z164" i="24"/>
  <c r="V164" i="24"/>
  <c r="S164" i="24"/>
  <c r="R164" i="24"/>
  <c r="Q164" i="24"/>
  <c r="AL163" i="24"/>
  <c r="AI163" i="24"/>
  <c r="AK163" i="24"/>
  <c r="AH163" i="24"/>
  <c r="AG163" i="24"/>
  <c r="AF163" i="24"/>
  <c r="AE163" i="24"/>
  <c r="AD163" i="24"/>
  <c r="AC163" i="24"/>
  <c r="AB163" i="24"/>
  <c r="AA163" i="24"/>
  <c r="Z163" i="24"/>
  <c r="V163" i="24"/>
  <c r="S163" i="24"/>
  <c r="R163" i="24"/>
  <c r="Q163" i="24"/>
  <c r="AL162" i="24"/>
  <c r="AK162" i="24"/>
  <c r="AJ162" i="24"/>
  <c r="AI162" i="24"/>
  <c r="AH162" i="24"/>
  <c r="AG162" i="24"/>
  <c r="AF162" i="24"/>
  <c r="AD162" i="24"/>
  <c r="AA162" i="24"/>
  <c r="AC162" i="24"/>
  <c r="Z162" i="24"/>
  <c r="V162" i="24"/>
  <c r="AE162" i="24"/>
  <c r="S162" i="24"/>
  <c r="R162" i="24"/>
  <c r="Q162" i="24"/>
  <c r="AL161" i="24"/>
  <c r="AI161" i="24"/>
  <c r="AK161" i="24"/>
  <c r="AH161" i="24"/>
  <c r="AG161" i="24"/>
  <c r="AF161" i="24"/>
  <c r="AB161" i="24"/>
  <c r="AA161" i="24"/>
  <c r="AD161" i="24"/>
  <c r="Z161" i="24"/>
  <c r="AE161" i="24"/>
  <c r="V161" i="24"/>
  <c r="S161" i="24"/>
  <c r="R161" i="24"/>
  <c r="Q161" i="24"/>
  <c r="AL160" i="24"/>
  <c r="AI160" i="24"/>
  <c r="AH160" i="24"/>
  <c r="AG160" i="24"/>
  <c r="AF160" i="24"/>
  <c r="AA160" i="24"/>
  <c r="Z160" i="24"/>
  <c r="AE160" i="24"/>
  <c r="V160" i="24"/>
  <c r="S160" i="24"/>
  <c r="R160" i="24"/>
  <c r="Q160" i="24"/>
  <c r="AL159" i="24"/>
  <c r="AK159" i="24"/>
  <c r="AJ159" i="24"/>
  <c r="AI159" i="24"/>
  <c r="AH159" i="24"/>
  <c r="AG159" i="24"/>
  <c r="AF159" i="24"/>
  <c r="AD159" i="24"/>
  <c r="AC159" i="24"/>
  <c r="AB159" i="24"/>
  <c r="AA159" i="24"/>
  <c r="Z159" i="24"/>
  <c r="V159" i="24"/>
  <c r="S159" i="24"/>
  <c r="R159" i="24"/>
  <c r="Q159" i="24"/>
  <c r="AL158" i="24"/>
  <c r="AK158" i="24"/>
  <c r="AJ158" i="24"/>
  <c r="AI158" i="24"/>
  <c r="AH158" i="24"/>
  <c r="AG158" i="24"/>
  <c r="AF158" i="24"/>
  <c r="AC158" i="24"/>
  <c r="AA158" i="24"/>
  <c r="AD158" i="24"/>
  <c r="Z158" i="24"/>
  <c r="V158" i="24"/>
  <c r="S158" i="24"/>
  <c r="R158" i="24"/>
  <c r="Q158" i="24"/>
  <c r="AL157" i="24"/>
  <c r="AI157" i="24"/>
  <c r="AK157" i="24"/>
  <c r="AH157" i="24"/>
  <c r="AG157" i="24"/>
  <c r="AF157" i="24"/>
  <c r="AA157" i="24"/>
  <c r="Z157" i="24"/>
  <c r="AE157" i="24"/>
  <c r="V157" i="24"/>
  <c r="S157" i="24"/>
  <c r="R157" i="24"/>
  <c r="Q157" i="24"/>
  <c r="AL156" i="24"/>
  <c r="AK156" i="24"/>
  <c r="AJ156" i="24"/>
  <c r="AI156" i="24"/>
  <c r="AH156" i="24"/>
  <c r="AG156" i="24"/>
  <c r="AF156" i="24"/>
  <c r="AA156" i="24"/>
  <c r="Z156" i="24"/>
  <c r="V156" i="24"/>
  <c r="S156" i="24"/>
  <c r="R156" i="24"/>
  <c r="Q156" i="24"/>
  <c r="AL155" i="24"/>
  <c r="AK155" i="24"/>
  <c r="AI155" i="24"/>
  <c r="AH155" i="24"/>
  <c r="AJ155" i="24"/>
  <c r="AG155" i="24"/>
  <c r="AF155" i="24"/>
  <c r="AC155" i="24"/>
  <c r="AB155" i="24"/>
  <c r="AA155" i="24"/>
  <c r="AD155" i="24"/>
  <c r="Z155" i="24"/>
  <c r="V155" i="24"/>
  <c r="S155" i="24"/>
  <c r="R155" i="24"/>
  <c r="Q155" i="24"/>
  <c r="AL154" i="24"/>
  <c r="AI154" i="24"/>
  <c r="AH154" i="24"/>
  <c r="AK154" i="24"/>
  <c r="AG154" i="24"/>
  <c r="AF154" i="24"/>
  <c r="AA154" i="24"/>
  <c r="AD154" i="24"/>
  <c r="Z154" i="24"/>
  <c r="AE154" i="24"/>
  <c r="V154" i="24"/>
  <c r="S154" i="24"/>
  <c r="R154" i="24"/>
  <c r="Q154" i="24"/>
  <c r="AL153" i="24"/>
  <c r="AI153" i="24"/>
  <c r="AH153" i="24"/>
  <c r="AG153" i="24"/>
  <c r="AF153" i="24"/>
  <c r="AC153" i="24"/>
  <c r="AA153" i="24"/>
  <c r="AD153" i="24"/>
  <c r="Z153" i="24"/>
  <c r="AE153" i="24"/>
  <c r="V153" i="24"/>
  <c r="S153" i="24"/>
  <c r="R153" i="24"/>
  <c r="Q153" i="24"/>
  <c r="AL152" i="24"/>
  <c r="AI152" i="24"/>
  <c r="AH152" i="24"/>
  <c r="AG152" i="24"/>
  <c r="AF152" i="24"/>
  <c r="AB152" i="24"/>
  <c r="AA152" i="24"/>
  <c r="AD152" i="24"/>
  <c r="Z152" i="24"/>
  <c r="AE152" i="24"/>
  <c r="V152" i="24"/>
  <c r="S152" i="24"/>
  <c r="R152" i="24"/>
  <c r="Q152" i="24"/>
  <c r="AL151" i="24"/>
  <c r="AJ151" i="24"/>
  <c r="AI151" i="24"/>
  <c r="AH151" i="24"/>
  <c r="AK151" i="24"/>
  <c r="AG151" i="24"/>
  <c r="AF151" i="24"/>
  <c r="AB151" i="24"/>
  <c r="AA151" i="24"/>
  <c r="AD151" i="24"/>
  <c r="Z151" i="24"/>
  <c r="AE151" i="24"/>
  <c r="V151" i="24"/>
  <c r="S151" i="24"/>
  <c r="R151" i="24"/>
  <c r="Q151" i="24"/>
  <c r="AL150" i="24"/>
  <c r="AK150" i="24"/>
  <c r="AI150" i="24"/>
  <c r="AH150" i="24"/>
  <c r="AJ150" i="24"/>
  <c r="AG150" i="24"/>
  <c r="AF150" i="24"/>
  <c r="AB150" i="24"/>
  <c r="AA150" i="24"/>
  <c r="AD150" i="24"/>
  <c r="Z150" i="24"/>
  <c r="AE150" i="24"/>
  <c r="V150" i="24"/>
  <c r="S150" i="24"/>
  <c r="R150" i="24"/>
  <c r="Q150" i="24"/>
  <c r="AL149" i="24"/>
  <c r="AI149" i="24"/>
  <c r="AH149" i="24"/>
  <c r="AG149" i="24"/>
  <c r="AF149" i="24"/>
  <c r="AE149" i="24"/>
  <c r="AA149" i="24"/>
  <c r="AD149" i="24"/>
  <c r="Z149" i="24"/>
  <c r="V149" i="24"/>
  <c r="S149" i="24"/>
  <c r="R149" i="24"/>
  <c r="Q149" i="24"/>
  <c r="AL148" i="24"/>
  <c r="AI148" i="24"/>
  <c r="AH148" i="24"/>
  <c r="AG148" i="24"/>
  <c r="AF148" i="24"/>
  <c r="AE148" i="24"/>
  <c r="AD148" i="24"/>
  <c r="AC148" i="24"/>
  <c r="AB148" i="24"/>
  <c r="AA148" i="24"/>
  <c r="Z148" i="24"/>
  <c r="V148" i="24"/>
  <c r="S148" i="24"/>
  <c r="R148" i="24"/>
  <c r="Q148" i="24"/>
  <c r="AL147" i="24"/>
  <c r="AI147" i="24"/>
  <c r="AK147" i="24"/>
  <c r="AH147" i="24"/>
  <c r="AG147" i="24"/>
  <c r="AF147" i="24"/>
  <c r="AE147" i="24"/>
  <c r="AD147" i="24"/>
  <c r="AC147" i="24"/>
  <c r="AB147" i="24"/>
  <c r="AA147" i="24"/>
  <c r="Z147" i="24"/>
  <c r="V147" i="24"/>
  <c r="S147" i="24"/>
  <c r="R147" i="24"/>
  <c r="Q147" i="24"/>
  <c r="AL146" i="24"/>
  <c r="AK146" i="24"/>
  <c r="AJ146" i="24"/>
  <c r="AI146" i="24"/>
  <c r="AH146" i="24"/>
  <c r="AG146" i="24"/>
  <c r="AF146" i="24"/>
  <c r="AD146" i="24"/>
  <c r="AA146" i="24"/>
  <c r="AC146" i="24"/>
  <c r="Z146" i="24"/>
  <c r="V146" i="24"/>
  <c r="AE146" i="24"/>
  <c r="S146" i="24"/>
  <c r="R146" i="24"/>
  <c r="Q146" i="24"/>
  <c r="AL145" i="24"/>
  <c r="AI145" i="24"/>
  <c r="AK145" i="24"/>
  <c r="AH145" i="24"/>
  <c r="AG145" i="24"/>
  <c r="AF145" i="24"/>
  <c r="AB145" i="24"/>
  <c r="AA145" i="24"/>
  <c r="AD145" i="24"/>
  <c r="Z145" i="24"/>
  <c r="AE145" i="24"/>
  <c r="V145" i="24"/>
  <c r="S145" i="24"/>
  <c r="R145" i="24"/>
  <c r="Q145" i="24"/>
  <c r="AL144" i="24"/>
  <c r="AI144" i="24"/>
  <c r="AH144" i="24"/>
  <c r="AG144" i="24"/>
  <c r="AF144" i="24"/>
  <c r="AA144" i="24"/>
  <c r="Z144" i="24"/>
  <c r="AE144" i="24"/>
  <c r="V144" i="24"/>
  <c r="S144" i="24"/>
  <c r="R144" i="24"/>
  <c r="Q144" i="24"/>
  <c r="AL143" i="24"/>
  <c r="AK143" i="24"/>
  <c r="AJ143" i="24"/>
  <c r="AI143" i="24"/>
  <c r="AH143" i="24"/>
  <c r="AG143" i="24"/>
  <c r="AF143" i="24"/>
  <c r="AD143" i="24"/>
  <c r="AC143" i="24"/>
  <c r="AB143" i="24"/>
  <c r="AA143" i="24"/>
  <c r="Z143" i="24"/>
  <c r="V143" i="24"/>
  <c r="S143" i="24"/>
  <c r="R143" i="24"/>
  <c r="Q143" i="24"/>
  <c r="AL142" i="24"/>
  <c r="AK142" i="24"/>
  <c r="AJ142" i="24"/>
  <c r="AI142" i="24"/>
  <c r="AH142" i="24"/>
  <c r="AG142" i="24"/>
  <c r="AF142" i="24"/>
  <c r="AC142" i="24"/>
  <c r="AA142" i="24"/>
  <c r="AD142" i="24"/>
  <c r="Z142" i="24"/>
  <c r="V142" i="24"/>
  <c r="S142" i="24"/>
  <c r="R142" i="24"/>
  <c r="Q142" i="24"/>
  <c r="AL141" i="24"/>
  <c r="AI141" i="24"/>
  <c r="AK141" i="24"/>
  <c r="AH141" i="24"/>
  <c r="AG141" i="24"/>
  <c r="AF141" i="24"/>
  <c r="AA141" i="24"/>
  <c r="Z141" i="24"/>
  <c r="AE141" i="24"/>
  <c r="V141" i="24"/>
  <c r="S141" i="24"/>
  <c r="R141" i="24"/>
  <c r="Q141" i="24"/>
  <c r="AL140" i="24"/>
  <c r="AK140" i="24"/>
  <c r="AJ140" i="24"/>
  <c r="AI140" i="24"/>
  <c r="AH140" i="24"/>
  <c r="AG140" i="24"/>
  <c r="AF140" i="24"/>
  <c r="AA140" i="24"/>
  <c r="Z140" i="24"/>
  <c r="V140" i="24"/>
  <c r="S140" i="24"/>
  <c r="R140" i="24"/>
  <c r="Q140" i="24"/>
  <c r="AL139" i="24"/>
  <c r="AK139" i="24"/>
  <c r="AI139" i="24"/>
  <c r="AH139" i="24"/>
  <c r="AJ139" i="24"/>
  <c r="AG139" i="24"/>
  <c r="AF139" i="24"/>
  <c r="AC139" i="24"/>
  <c r="AB139" i="24"/>
  <c r="AA139" i="24"/>
  <c r="AD139" i="24"/>
  <c r="Z139" i="24"/>
  <c r="V139" i="24"/>
  <c r="S139" i="24"/>
  <c r="R139" i="24"/>
  <c r="Q139" i="24"/>
  <c r="AL138" i="24"/>
  <c r="AI138" i="24"/>
  <c r="AH138" i="24"/>
  <c r="AK138" i="24"/>
  <c r="AG138" i="24"/>
  <c r="AF138" i="24"/>
  <c r="AA138" i="24"/>
  <c r="AD138" i="24"/>
  <c r="Z138" i="24"/>
  <c r="V138" i="24"/>
  <c r="AE138" i="24"/>
  <c r="S138" i="24"/>
  <c r="R138" i="24"/>
  <c r="Q138" i="24"/>
  <c r="AL137" i="24"/>
  <c r="AI137" i="24"/>
  <c r="AH137" i="24"/>
  <c r="AG137" i="24"/>
  <c r="AF137" i="24"/>
  <c r="AA137" i="24"/>
  <c r="AD137" i="24"/>
  <c r="Z137" i="24"/>
  <c r="AE137" i="24"/>
  <c r="V137" i="24"/>
  <c r="S137" i="24"/>
  <c r="R137" i="24"/>
  <c r="Q137" i="24"/>
  <c r="AL136" i="24"/>
  <c r="AI136" i="24"/>
  <c r="AH136" i="24"/>
  <c r="AG136" i="24"/>
  <c r="AF136" i="24"/>
  <c r="AC136" i="24"/>
  <c r="AA136" i="24"/>
  <c r="AD136" i="24"/>
  <c r="Z136" i="24"/>
  <c r="AE136" i="24"/>
  <c r="V136" i="24"/>
  <c r="S136" i="24"/>
  <c r="R136" i="24"/>
  <c r="Q136" i="24"/>
  <c r="AL135" i="24"/>
  <c r="AJ135" i="24"/>
  <c r="AI135" i="24"/>
  <c r="AH135" i="24"/>
  <c r="AK135" i="24"/>
  <c r="AG135" i="24"/>
  <c r="AF135" i="24"/>
  <c r="AC135" i="24"/>
  <c r="AA135" i="24"/>
  <c r="AD135" i="24"/>
  <c r="Z135" i="24"/>
  <c r="AE135" i="24"/>
  <c r="V135" i="24"/>
  <c r="S135" i="24"/>
  <c r="R135" i="24"/>
  <c r="Q135" i="24"/>
  <c r="AL134" i="24"/>
  <c r="AK134" i="24"/>
  <c r="AI134" i="24"/>
  <c r="AH134" i="24"/>
  <c r="AG134" i="24"/>
  <c r="AF134" i="24"/>
  <c r="AC134" i="24"/>
  <c r="AA134" i="24"/>
  <c r="AD134" i="24"/>
  <c r="Z134" i="24"/>
  <c r="AE134" i="24"/>
  <c r="V134" i="24"/>
  <c r="S134" i="24"/>
  <c r="R134" i="24"/>
  <c r="Q134" i="24"/>
  <c r="AL133" i="24"/>
  <c r="AJ133" i="24"/>
  <c r="AI133" i="24"/>
  <c r="AH133" i="24"/>
  <c r="AG133" i="24"/>
  <c r="AF133" i="24"/>
  <c r="AE133" i="24"/>
  <c r="AC133" i="24"/>
  <c r="AA133" i="24"/>
  <c r="AD133" i="24"/>
  <c r="Z133" i="24"/>
  <c r="V133" i="24"/>
  <c r="S133" i="24"/>
  <c r="R133" i="24"/>
  <c r="Q133" i="24"/>
  <c r="AL132" i="24"/>
  <c r="AK132" i="24"/>
  <c r="AJ132" i="24"/>
  <c r="AI132" i="24"/>
  <c r="AH132" i="24"/>
  <c r="AG132" i="24"/>
  <c r="AF132" i="24"/>
  <c r="AE132" i="24"/>
  <c r="AD132" i="24"/>
  <c r="AC132" i="24"/>
  <c r="AB132" i="24"/>
  <c r="AA132" i="24"/>
  <c r="Z132" i="24"/>
  <c r="V132" i="24"/>
  <c r="S132" i="24"/>
  <c r="R132" i="24"/>
  <c r="Q132" i="24"/>
  <c r="AL131" i="24"/>
  <c r="AK131" i="24"/>
  <c r="AI131" i="24"/>
  <c r="AH131" i="24"/>
  <c r="AJ131" i="24"/>
  <c r="AG131" i="24"/>
  <c r="AF131" i="24"/>
  <c r="AE131" i="24"/>
  <c r="AD131" i="24"/>
  <c r="AC131" i="24"/>
  <c r="AB131" i="24"/>
  <c r="AA131" i="24"/>
  <c r="Z131" i="24"/>
  <c r="V131" i="24"/>
  <c r="S131" i="24"/>
  <c r="R131" i="24"/>
  <c r="Q131" i="24"/>
  <c r="AL130" i="24"/>
  <c r="AI130" i="24"/>
  <c r="AH130" i="24"/>
  <c r="AK130" i="24"/>
  <c r="AG130" i="24"/>
  <c r="AF130" i="24"/>
  <c r="AE130" i="24"/>
  <c r="AD130" i="24"/>
  <c r="AA130" i="24"/>
  <c r="AC130" i="24"/>
  <c r="Z130" i="24"/>
  <c r="V130" i="24"/>
  <c r="S130" i="24"/>
  <c r="R130" i="24"/>
  <c r="Q130" i="24"/>
  <c r="AL129" i="24"/>
  <c r="AK129" i="24"/>
  <c r="AI129" i="24"/>
  <c r="AH129" i="24"/>
  <c r="AJ129" i="24"/>
  <c r="AG129" i="24"/>
  <c r="AF129" i="24"/>
  <c r="AB129" i="24"/>
  <c r="AA129" i="24"/>
  <c r="AD129" i="24"/>
  <c r="Z129" i="24"/>
  <c r="AE129" i="24"/>
  <c r="V129" i="24"/>
  <c r="S129" i="24"/>
  <c r="R129" i="24"/>
  <c r="Q129" i="24"/>
  <c r="AL128" i="24"/>
  <c r="AK128" i="24"/>
  <c r="AJ128" i="24"/>
  <c r="AI128" i="24"/>
  <c r="AH128" i="24"/>
  <c r="AG128" i="24"/>
  <c r="AF128" i="24"/>
  <c r="AA128" i="24"/>
  <c r="Z128" i="24"/>
  <c r="AE128" i="24"/>
  <c r="V128" i="24"/>
  <c r="S128" i="24"/>
  <c r="R128" i="24"/>
  <c r="Q128" i="24"/>
  <c r="AL127" i="24"/>
  <c r="AI127" i="24"/>
  <c r="AH127" i="24"/>
  <c r="AK127" i="24"/>
  <c r="AG127" i="24"/>
  <c r="AF127" i="24"/>
  <c r="AD127" i="24"/>
  <c r="AC127" i="24"/>
  <c r="AB127" i="24"/>
  <c r="AA127" i="24"/>
  <c r="Z127" i="24"/>
  <c r="AE127" i="24"/>
  <c r="V127" i="24"/>
  <c r="S127" i="24"/>
  <c r="R127" i="24"/>
  <c r="Q127" i="24"/>
  <c r="AL126" i="24"/>
  <c r="AI126" i="24"/>
  <c r="AH126" i="24"/>
  <c r="AK126" i="24"/>
  <c r="AG126" i="24"/>
  <c r="AF126" i="24"/>
  <c r="AA126" i="24"/>
  <c r="Z126" i="24"/>
  <c r="AE126" i="24"/>
  <c r="V126" i="24"/>
  <c r="S126" i="24"/>
  <c r="R126" i="24"/>
  <c r="Q126" i="24"/>
  <c r="AL125" i="24"/>
  <c r="AK125" i="24"/>
  <c r="AI125" i="24"/>
  <c r="AJ125" i="24"/>
  <c r="AH125" i="24"/>
  <c r="AG125" i="24"/>
  <c r="AF125" i="24"/>
  <c r="AD125" i="24"/>
  <c r="AB125" i="24"/>
  <c r="AA125" i="24"/>
  <c r="AC125" i="24"/>
  <c r="Z125" i="24"/>
  <c r="V125" i="24"/>
  <c r="S125" i="24"/>
  <c r="R125" i="24"/>
  <c r="Q125" i="24"/>
  <c r="AL124" i="24"/>
  <c r="AK124" i="24"/>
  <c r="AJ124" i="24"/>
  <c r="AI124" i="24"/>
  <c r="AH124" i="24"/>
  <c r="AG124" i="24"/>
  <c r="AF124" i="24"/>
  <c r="AE124" i="24"/>
  <c r="AC124" i="24"/>
  <c r="AB124" i="24"/>
  <c r="AA124" i="24"/>
  <c r="AD124" i="24"/>
  <c r="Z124" i="24"/>
  <c r="V124" i="24"/>
  <c r="S124" i="24"/>
  <c r="R124" i="24"/>
  <c r="Q124" i="24"/>
  <c r="AL123" i="24"/>
  <c r="AK123" i="24"/>
  <c r="AI123" i="24"/>
  <c r="AH123" i="24"/>
  <c r="AJ123" i="24"/>
  <c r="AG123" i="24"/>
  <c r="AF123" i="24"/>
  <c r="AD123" i="24"/>
  <c r="AC123" i="24"/>
  <c r="AB123" i="24"/>
  <c r="AA123" i="24"/>
  <c r="Z123" i="24"/>
  <c r="V123" i="24"/>
  <c r="S123" i="24"/>
  <c r="R123" i="24"/>
  <c r="Q123" i="24"/>
  <c r="AL122" i="24"/>
  <c r="AI122" i="24"/>
  <c r="AH122" i="24"/>
  <c r="AK122" i="24"/>
  <c r="AG122" i="24"/>
  <c r="AF122" i="24"/>
  <c r="AE122" i="24"/>
  <c r="AD122" i="24"/>
  <c r="AC122" i="24"/>
  <c r="AB122" i="24"/>
  <c r="AA122" i="24"/>
  <c r="Z122" i="24"/>
  <c r="V122" i="24"/>
  <c r="S122" i="24"/>
  <c r="R122" i="24"/>
  <c r="Q122" i="24"/>
  <c r="AL121" i="24"/>
  <c r="AI121" i="24"/>
  <c r="AH121" i="24"/>
  <c r="AG121" i="24"/>
  <c r="AF121" i="24"/>
  <c r="AA121" i="24"/>
  <c r="AD121" i="24"/>
  <c r="Z121" i="24"/>
  <c r="AE121" i="24"/>
  <c r="V121" i="24"/>
  <c r="S121" i="24"/>
  <c r="R121" i="24"/>
  <c r="Q121" i="24"/>
  <c r="AL120" i="24"/>
  <c r="AI120" i="24"/>
  <c r="AH120" i="24"/>
  <c r="AG120" i="24"/>
  <c r="AF120" i="24"/>
  <c r="AA120" i="24"/>
  <c r="Z120" i="24"/>
  <c r="AE120" i="24"/>
  <c r="V120" i="24"/>
  <c r="S120" i="24"/>
  <c r="R120" i="24"/>
  <c r="Q120" i="24"/>
  <c r="AL119" i="24"/>
  <c r="AI119" i="24"/>
  <c r="AH119" i="24"/>
  <c r="AK119" i="24"/>
  <c r="AG119" i="24"/>
  <c r="AF119" i="24"/>
  <c r="AA119" i="24"/>
  <c r="AB119" i="24"/>
  <c r="Z119" i="24"/>
  <c r="AE119" i="24"/>
  <c r="V119" i="24"/>
  <c r="S119" i="24"/>
  <c r="R119" i="24"/>
  <c r="Q119" i="24"/>
  <c r="AL118" i="24"/>
  <c r="AI118" i="24"/>
  <c r="AH118" i="24"/>
  <c r="AJ118" i="24"/>
  <c r="AG118" i="24"/>
  <c r="AF118" i="24"/>
  <c r="AA118" i="24"/>
  <c r="Z118" i="24"/>
  <c r="AE118" i="24"/>
  <c r="V118" i="24"/>
  <c r="S118" i="24"/>
  <c r="R118" i="24"/>
  <c r="Q118" i="24"/>
  <c r="AL117" i="24"/>
  <c r="AI117" i="24"/>
  <c r="AH117" i="24"/>
  <c r="AK117" i="24"/>
  <c r="AG117" i="24"/>
  <c r="AF117" i="24"/>
  <c r="AE117" i="24"/>
  <c r="AA117" i="24"/>
  <c r="Z117" i="24"/>
  <c r="V117" i="24"/>
  <c r="S117" i="24"/>
  <c r="R117" i="24"/>
  <c r="Q117" i="24"/>
  <c r="AL116" i="24"/>
  <c r="AI116" i="24"/>
  <c r="AH116" i="24"/>
  <c r="AK116" i="24"/>
  <c r="AG116" i="24"/>
  <c r="AF116" i="24"/>
  <c r="AE116" i="24"/>
  <c r="AD116" i="24"/>
  <c r="AC116" i="24"/>
  <c r="AB116" i="24"/>
  <c r="AA116" i="24"/>
  <c r="Z116" i="24"/>
  <c r="V116" i="24"/>
  <c r="S116" i="24"/>
  <c r="R116" i="24"/>
  <c r="Q116" i="24"/>
  <c r="AL115" i="24"/>
  <c r="AI115" i="24"/>
  <c r="AH115" i="24"/>
  <c r="AK115" i="24"/>
  <c r="AG115" i="24"/>
  <c r="AF115" i="24"/>
  <c r="AE115" i="24"/>
  <c r="AD115" i="24"/>
  <c r="AC115" i="24"/>
  <c r="AB115" i="24"/>
  <c r="AA115" i="24"/>
  <c r="Z115" i="24"/>
  <c r="V115" i="24"/>
  <c r="S115" i="24"/>
  <c r="R115" i="24"/>
  <c r="Q115" i="24"/>
  <c r="AL114" i="24"/>
  <c r="AI114" i="24"/>
  <c r="AH114" i="24"/>
  <c r="AK114" i="24"/>
  <c r="AG114" i="24"/>
  <c r="AF114" i="24"/>
  <c r="AE114" i="24"/>
  <c r="AD114" i="24"/>
  <c r="AA114" i="24"/>
  <c r="AC114" i="24"/>
  <c r="Z114" i="24"/>
  <c r="V114" i="24"/>
  <c r="S114" i="24"/>
  <c r="R114" i="24"/>
  <c r="Q114" i="24"/>
  <c r="AL113" i="24"/>
  <c r="AI113" i="24"/>
  <c r="AH113" i="24"/>
  <c r="AK113" i="24"/>
  <c r="AG113" i="24"/>
  <c r="AF113" i="24"/>
  <c r="AB113" i="24"/>
  <c r="AA113" i="24"/>
  <c r="AD113" i="24"/>
  <c r="Z113" i="24"/>
  <c r="AE113" i="24"/>
  <c r="V113" i="24"/>
  <c r="S113" i="24"/>
  <c r="R113" i="24"/>
  <c r="Q113" i="24"/>
  <c r="AL112" i="24"/>
  <c r="AI112" i="24"/>
  <c r="AH112" i="24"/>
  <c r="AK112" i="24"/>
  <c r="AG112" i="24"/>
  <c r="AF112" i="24"/>
  <c r="AA112" i="24"/>
  <c r="Z112" i="24"/>
  <c r="V112" i="24"/>
  <c r="S112" i="24"/>
  <c r="R112" i="24"/>
  <c r="Q112" i="24"/>
  <c r="AL111" i="24"/>
  <c r="AI111" i="24"/>
  <c r="AJ111" i="24"/>
  <c r="AH111" i="24"/>
  <c r="AK111" i="24"/>
  <c r="AG111" i="24"/>
  <c r="AF111" i="24"/>
  <c r="AD111" i="24"/>
  <c r="AC111" i="24"/>
  <c r="AB111" i="24"/>
  <c r="AA111" i="24"/>
  <c r="Z111" i="24"/>
  <c r="V111" i="24"/>
  <c r="S111" i="24"/>
  <c r="R111" i="24"/>
  <c r="Q111" i="24"/>
  <c r="AL110" i="24"/>
  <c r="AI110" i="24"/>
  <c r="AJ110" i="24"/>
  <c r="AH110" i="24"/>
  <c r="AK110" i="24"/>
  <c r="AG110" i="24"/>
  <c r="AF110" i="24"/>
  <c r="AC110" i="24"/>
  <c r="AA110" i="24"/>
  <c r="Z110" i="24"/>
  <c r="AE110" i="24"/>
  <c r="V110" i="24"/>
  <c r="S110" i="24"/>
  <c r="R110" i="24"/>
  <c r="Q110" i="24"/>
  <c r="AL109" i="24"/>
  <c r="AK109" i="24"/>
  <c r="AJ109" i="24"/>
  <c r="AI109" i="24"/>
  <c r="AH109" i="24"/>
  <c r="AG109" i="24"/>
  <c r="AF109" i="24"/>
  <c r="AA109" i="24"/>
  <c r="AC109" i="24"/>
  <c r="Z109" i="24"/>
  <c r="V109" i="24"/>
  <c r="S109" i="24"/>
  <c r="R109" i="24"/>
  <c r="Q109" i="24"/>
  <c r="AL108" i="24"/>
  <c r="AK108" i="24"/>
  <c r="AJ108" i="24"/>
  <c r="AI108" i="24"/>
  <c r="AH108" i="24"/>
  <c r="AG108" i="24"/>
  <c r="AF108" i="24"/>
  <c r="AA108" i="24"/>
  <c r="AD108" i="24"/>
  <c r="Z108" i="24"/>
  <c r="AE108" i="24"/>
  <c r="V108" i="24"/>
  <c r="S108" i="24"/>
  <c r="R108" i="24"/>
  <c r="Q108" i="24"/>
  <c r="AL107" i="24"/>
  <c r="AK107" i="24"/>
  <c r="AI107" i="24"/>
  <c r="AH107" i="24"/>
  <c r="AJ107" i="24"/>
  <c r="AG107" i="24"/>
  <c r="AF107" i="24"/>
  <c r="AA107" i="24"/>
  <c r="AB107" i="24"/>
  <c r="Z107" i="24"/>
  <c r="AE107" i="24"/>
  <c r="V107" i="24"/>
  <c r="S107" i="24"/>
  <c r="R107" i="24"/>
  <c r="Q107" i="24"/>
  <c r="AL106" i="24"/>
  <c r="AI106" i="24"/>
  <c r="AH106" i="24"/>
  <c r="AK106" i="24"/>
  <c r="AG106" i="24"/>
  <c r="AF106" i="24"/>
  <c r="AA106" i="24"/>
  <c r="AD106" i="24"/>
  <c r="Z106" i="24"/>
  <c r="AE106" i="24"/>
  <c r="V106" i="24"/>
  <c r="S106" i="24"/>
  <c r="R106" i="24"/>
  <c r="Q106" i="24"/>
  <c r="AL105" i="24"/>
  <c r="AI105" i="24"/>
  <c r="AH105" i="24"/>
  <c r="AG105" i="24"/>
  <c r="AF105" i="24"/>
  <c r="AC105" i="24"/>
  <c r="AB105" i="24"/>
  <c r="AA105" i="24"/>
  <c r="AD105" i="24"/>
  <c r="Z105" i="24"/>
  <c r="AE105" i="24"/>
  <c r="V105" i="24"/>
  <c r="S105" i="24"/>
  <c r="R105" i="24"/>
  <c r="Q105" i="24"/>
  <c r="AL104" i="24"/>
  <c r="AI104" i="24"/>
  <c r="AH104" i="24"/>
  <c r="AG104" i="24"/>
  <c r="AF104" i="24"/>
  <c r="AA104" i="24"/>
  <c r="AD104" i="24"/>
  <c r="Z104" i="24"/>
  <c r="V104" i="24"/>
  <c r="AE104" i="24"/>
  <c r="S104" i="24"/>
  <c r="R104" i="24"/>
  <c r="Q104" i="24"/>
  <c r="AL103" i="24"/>
  <c r="AI103" i="24"/>
  <c r="AH103" i="24"/>
  <c r="AG103" i="24"/>
  <c r="AF103" i="24"/>
  <c r="AA103" i="24"/>
  <c r="AD103" i="24"/>
  <c r="Z103" i="24"/>
  <c r="V103" i="24"/>
  <c r="AE103" i="24"/>
  <c r="S103" i="24"/>
  <c r="R103" i="24"/>
  <c r="Q103" i="24"/>
  <c r="AL102" i="24"/>
  <c r="AI102" i="24"/>
  <c r="AH102" i="24"/>
  <c r="AG102" i="24"/>
  <c r="AF102" i="24"/>
  <c r="AE102" i="24"/>
  <c r="AA102" i="24"/>
  <c r="AD102" i="24"/>
  <c r="Z102" i="24"/>
  <c r="V102" i="24"/>
  <c r="S102" i="24"/>
  <c r="R102" i="24"/>
  <c r="Q102" i="24"/>
  <c r="AL101" i="24"/>
  <c r="AI101" i="24"/>
  <c r="AH101" i="24"/>
  <c r="AG101" i="24"/>
  <c r="AF101" i="24"/>
  <c r="AE101" i="24"/>
  <c r="AA101" i="24"/>
  <c r="AD101" i="24"/>
  <c r="Z101" i="24"/>
  <c r="V101" i="24"/>
  <c r="S101" i="24"/>
  <c r="R101" i="24"/>
  <c r="Q101" i="24"/>
  <c r="AL100" i="24"/>
  <c r="AI100" i="24"/>
  <c r="AH100" i="24"/>
  <c r="AG100" i="24"/>
  <c r="AF100" i="24"/>
  <c r="AE100" i="24"/>
  <c r="AD100" i="24"/>
  <c r="AC100" i="24"/>
  <c r="AB100" i="24"/>
  <c r="AA100" i="24"/>
  <c r="Z100" i="24"/>
  <c r="V100" i="24"/>
  <c r="S100" i="24"/>
  <c r="R100" i="24"/>
  <c r="Q100" i="24"/>
  <c r="AL99" i="24"/>
  <c r="AI99" i="24"/>
  <c r="AH99" i="24"/>
  <c r="AK99" i="24"/>
  <c r="AG99" i="24"/>
  <c r="AF99" i="24"/>
  <c r="AE99" i="24"/>
  <c r="AD99" i="24"/>
  <c r="AC99" i="24"/>
  <c r="AB99" i="24"/>
  <c r="AA99" i="24"/>
  <c r="Z99" i="24"/>
  <c r="V99" i="24"/>
  <c r="S99" i="24"/>
  <c r="R99" i="24"/>
  <c r="Q99" i="24"/>
  <c r="AL98" i="24"/>
  <c r="AI98" i="24"/>
  <c r="AK98" i="24"/>
  <c r="AH98" i="24"/>
  <c r="AG98" i="24"/>
  <c r="AF98" i="24"/>
  <c r="AD98" i="24"/>
  <c r="AA98" i="24"/>
  <c r="AC98" i="24"/>
  <c r="Z98" i="24"/>
  <c r="V98" i="24"/>
  <c r="AE98" i="24"/>
  <c r="S98" i="24"/>
  <c r="R98" i="24"/>
  <c r="Q98" i="24"/>
  <c r="AL97" i="24"/>
  <c r="AI97" i="24"/>
  <c r="AJ97" i="24"/>
  <c r="AH97" i="24"/>
  <c r="AG97" i="24"/>
  <c r="AF97" i="24"/>
  <c r="AB97" i="24"/>
  <c r="AA97" i="24"/>
  <c r="AD97" i="24"/>
  <c r="Z97" i="24"/>
  <c r="AE97" i="24"/>
  <c r="V97" i="24"/>
  <c r="S97" i="24"/>
  <c r="R97" i="24"/>
  <c r="Q97" i="24"/>
  <c r="AL96" i="24"/>
  <c r="AI96" i="24"/>
  <c r="AH96" i="24"/>
  <c r="AG96" i="24"/>
  <c r="AF96" i="24"/>
  <c r="AA96" i="24"/>
  <c r="Z96" i="24"/>
  <c r="V96" i="24"/>
  <c r="AE96" i="24"/>
  <c r="S96" i="24"/>
  <c r="R96" i="24"/>
  <c r="Q96" i="24"/>
  <c r="AL95" i="24"/>
  <c r="AI95" i="24"/>
  <c r="AK95" i="24"/>
  <c r="AH95" i="24"/>
  <c r="AG95" i="24"/>
  <c r="AF95" i="24"/>
  <c r="AD95" i="24"/>
  <c r="AC95" i="24"/>
  <c r="AB95" i="24"/>
  <c r="AA95" i="24"/>
  <c r="Z95" i="24"/>
  <c r="V95" i="24"/>
  <c r="S95" i="24"/>
  <c r="R95" i="24"/>
  <c r="Q95" i="24"/>
  <c r="AL94" i="24"/>
  <c r="AI94" i="24"/>
  <c r="AK94" i="24"/>
  <c r="AH94" i="24"/>
  <c r="AG94" i="24"/>
  <c r="AF94" i="24"/>
  <c r="AA94" i="24"/>
  <c r="Z94" i="24"/>
  <c r="V94" i="24"/>
  <c r="S94" i="24"/>
  <c r="R94" i="24"/>
  <c r="Q94" i="24"/>
  <c r="AL93" i="24"/>
  <c r="AI93" i="24"/>
  <c r="AJ93" i="24"/>
  <c r="AH93" i="24"/>
  <c r="AG93" i="24"/>
  <c r="AF93" i="24"/>
  <c r="AA93" i="24"/>
  <c r="Z93" i="24"/>
  <c r="AE93" i="24"/>
  <c r="V93" i="24"/>
  <c r="S93" i="24"/>
  <c r="R93" i="24"/>
  <c r="Q93" i="24"/>
  <c r="AL92" i="24"/>
  <c r="AK92" i="24"/>
  <c r="AJ92" i="24"/>
  <c r="AI92" i="24"/>
  <c r="AH92" i="24"/>
  <c r="AG92" i="24"/>
  <c r="AF92" i="24"/>
  <c r="AB92" i="24"/>
  <c r="AA92" i="24"/>
  <c r="Z92" i="24"/>
  <c r="AE92" i="24"/>
  <c r="V92" i="24"/>
  <c r="S92" i="24"/>
  <c r="R92" i="24"/>
  <c r="Q92" i="24"/>
  <c r="AL91" i="24"/>
  <c r="AK91" i="24"/>
  <c r="AI91" i="24"/>
  <c r="AH91" i="24"/>
  <c r="AJ91" i="24"/>
  <c r="AG91" i="24"/>
  <c r="AF91" i="24"/>
  <c r="AA91" i="24"/>
  <c r="Z91" i="24"/>
  <c r="V91" i="24"/>
  <c r="S91" i="24"/>
  <c r="R91" i="24"/>
  <c r="Q91" i="24"/>
  <c r="AL90" i="24"/>
  <c r="AI90" i="24"/>
  <c r="AH90" i="24"/>
  <c r="AK90" i="24"/>
  <c r="AG90" i="24"/>
  <c r="AF90" i="24"/>
  <c r="AD90" i="24"/>
  <c r="AC90" i="24"/>
  <c r="AA90" i="24"/>
  <c r="AB90" i="24"/>
  <c r="Z90" i="24"/>
  <c r="V90" i="24"/>
  <c r="S90" i="24"/>
  <c r="R90" i="24"/>
  <c r="Q90" i="24"/>
  <c r="AL89" i="24"/>
  <c r="AI89" i="24"/>
  <c r="AH89" i="24"/>
  <c r="AG89" i="24"/>
  <c r="AF89" i="24"/>
  <c r="AD89" i="24"/>
  <c r="AC89" i="24"/>
  <c r="AB89" i="24"/>
  <c r="AA89" i="24"/>
  <c r="Z89" i="24"/>
  <c r="V89" i="24"/>
  <c r="S89" i="24"/>
  <c r="R89" i="24"/>
  <c r="Q89" i="24"/>
  <c r="AL88" i="24"/>
  <c r="AI88" i="24"/>
  <c r="AH88" i="24"/>
  <c r="AG88" i="24"/>
  <c r="AF88" i="24"/>
  <c r="AA88" i="24"/>
  <c r="AC88" i="24"/>
  <c r="Z88" i="24"/>
  <c r="V88" i="24"/>
  <c r="AE88" i="24"/>
  <c r="S88" i="24"/>
  <c r="R88" i="24"/>
  <c r="Q88" i="24"/>
  <c r="AL87" i="24"/>
  <c r="AJ87" i="24"/>
  <c r="AI87" i="24"/>
  <c r="AH87" i="24"/>
  <c r="AK87" i="24"/>
  <c r="AG87" i="24"/>
  <c r="AF87" i="24"/>
  <c r="AA87" i="24"/>
  <c r="AC87" i="24"/>
  <c r="Z87" i="24"/>
  <c r="V87" i="24"/>
  <c r="AE87" i="24"/>
  <c r="S87" i="24"/>
  <c r="R87" i="24"/>
  <c r="Q87" i="24"/>
  <c r="AL86" i="24"/>
  <c r="AK86" i="24"/>
  <c r="AI86" i="24"/>
  <c r="AH86" i="24"/>
  <c r="AJ86" i="24"/>
  <c r="AG86" i="24"/>
  <c r="AF86" i="24"/>
  <c r="AE86" i="24"/>
  <c r="AA86" i="24"/>
  <c r="AC86" i="24"/>
  <c r="Z86" i="24"/>
  <c r="V86" i="24"/>
  <c r="S86" i="24"/>
  <c r="R86" i="24"/>
  <c r="Q86" i="24"/>
  <c r="AL85" i="24"/>
  <c r="AJ85" i="24"/>
  <c r="AI85" i="24"/>
  <c r="AH85" i="24"/>
  <c r="AK85" i="24"/>
  <c r="AG85" i="24"/>
  <c r="AF85" i="24"/>
  <c r="AE85" i="24"/>
  <c r="AA85" i="24"/>
  <c r="AD85" i="24"/>
  <c r="Z85" i="24"/>
  <c r="V85" i="24"/>
  <c r="S85" i="24"/>
  <c r="R85" i="24"/>
  <c r="Q85" i="24"/>
  <c r="AL84" i="24"/>
  <c r="AK84" i="24"/>
  <c r="AI84" i="24"/>
  <c r="AH84" i="24"/>
  <c r="AJ84" i="24"/>
  <c r="AG84" i="24"/>
  <c r="AF84" i="24"/>
  <c r="AE84" i="24"/>
  <c r="AD84" i="24"/>
  <c r="AC84" i="24"/>
  <c r="AB84" i="24"/>
  <c r="AA84" i="24"/>
  <c r="Z84" i="24"/>
  <c r="V84" i="24"/>
  <c r="S84" i="24"/>
  <c r="R84" i="24"/>
  <c r="Q84" i="24"/>
  <c r="AL83" i="24"/>
  <c r="AI83" i="24"/>
  <c r="AK83" i="24"/>
  <c r="AH83" i="24"/>
  <c r="AG83" i="24"/>
  <c r="AF83" i="24"/>
  <c r="AE83" i="24"/>
  <c r="AD83" i="24"/>
  <c r="AC83" i="24"/>
  <c r="AB83" i="24"/>
  <c r="AA83" i="24"/>
  <c r="Z83" i="24"/>
  <c r="V83" i="24"/>
  <c r="S83" i="24"/>
  <c r="R83" i="24"/>
  <c r="Q83" i="24"/>
  <c r="AL82" i="24"/>
  <c r="AI82" i="24"/>
  <c r="AH82" i="24"/>
  <c r="AK82" i="24"/>
  <c r="AG82" i="24"/>
  <c r="AF82" i="24"/>
  <c r="AD82" i="24"/>
  <c r="AA82" i="24"/>
  <c r="AC82" i="24"/>
  <c r="Z82" i="24"/>
  <c r="V82" i="24"/>
  <c r="AE82" i="24"/>
  <c r="S82" i="24"/>
  <c r="R82" i="24"/>
  <c r="Q82" i="24"/>
  <c r="AL81" i="24"/>
  <c r="AI81" i="24"/>
  <c r="AK81" i="24"/>
  <c r="AH81" i="24"/>
  <c r="AG81" i="24"/>
  <c r="AF81" i="24"/>
  <c r="AE81" i="24"/>
  <c r="AB81" i="24"/>
  <c r="AA81" i="24"/>
  <c r="AD81" i="24"/>
  <c r="Z81" i="24"/>
  <c r="V81" i="24"/>
  <c r="S81" i="24"/>
  <c r="R81" i="24"/>
  <c r="Q81" i="24"/>
  <c r="AL80" i="24"/>
  <c r="AI80" i="24"/>
  <c r="AH80" i="24"/>
  <c r="AK80" i="24"/>
  <c r="AG80" i="24"/>
  <c r="AF80" i="24"/>
  <c r="AA80" i="24"/>
  <c r="Z80" i="24"/>
  <c r="V80" i="24"/>
  <c r="AE80" i="24"/>
  <c r="S80" i="24"/>
  <c r="R80" i="24"/>
  <c r="Q80" i="24"/>
  <c r="AL79" i="24"/>
  <c r="AK79" i="24"/>
  <c r="AJ79" i="24"/>
  <c r="AI79" i="24"/>
  <c r="AH79" i="24"/>
  <c r="AG79" i="24"/>
  <c r="AF79" i="24"/>
  <c r="AD79" i="24"/>
  <c r="AC79" i="24"/>
  <c r="AB79" i="24"/>
  <c r="AA79" i="24"/>
  <c r="Z79" i="24"/>
  <c r="V79" i="24"/>
  <c r="S79" i="24"/>
  <c r="R79" i="24"/>
  <c r="Q79" i="24"/>
  <c r="AL78" i="24"/>
  <c r="AK78" i="24"/>
  <c r="AJ78" i="24"/>
  <c r="AI78" i="24"/>
  <c r="AH78" i="24"/>
  <c r="AG78" i="24"/>
  <c r="AF78" i="24"/>
  <c r="AC78" i="24"/>
  <c r="AA78" i="24"/>
  <c r="Z78" i="24"/>
  <c r="V78" i="24"/>
  <c r="S78" i="24"/>
  <c r="R78" i="24"/>
  <c r="Q78" i="24"/>
  <c r="AL77" i="24"/>
  <c r="AI77" i="24"/>
  <c r="AK77" i="24"/>
  <c r="AH77" i="24"/>
  <c r="AG77" i="24"/>
  <c r="AF77" i="24"/>
  <c r="AA77" i="24"/>
  <c r="AC77" i="24"/>
  <c r="Z77" i="24"/>
  <c r="V77" i="24"/>
  <c r="S77" i="24"/>
  <c r="R77" i="24"/>
  <c r="Q77" i="24"/>
  <c r="AL76" i="24"/>
  <c r="AK76" i="24"/>
  <c r="AJ76" i="24"/>
  <c r="AI76" i="24"/>
  <c r="AH76" i="24"/>
  <c r="AG76" i="24"/>
  <c r="AF76" i="24"/>
  <c r="AA76" i="24"/>
  <c r="AD76" i="24"/>
  <c r="Z76" i="24"/>
  <c r="V76" i="24"/>
  <c r="AE76" i="24"/>
  <c r="S76" i="24"/>
  <c r="R76" i="24"/>
  <c r="Q76" i="24"/>
  <c r="AL75" i="24"/>
  <c r="AK75" i="24"/>
  <c r="AI75" i="24"/>
  <c r="AH75" i="24"/>
  <c r="AJ75" i="24"/>
  <c r="AG75" i="24"/>
  <c r="AF75" i="24"/>
  <c r="AC75" i="24"/>
  <c r="AA75" i="24"/>
  <c r="AD75" i="24"/>
  <c r="Z75" i="24"/>
  <c r="AE75" i="24"/>
  <c r="V75" i="24"/>
  <c r="S75" i="24"/>
  <c r="R75" i="24"/>
  <c r="Q75" i="24"/>
  <c r="AL74" i="24"/>
  <c r="AI74" i="24"/>
  <c r="AH74" i="24"/>
  <c r="AK74" i="24"/>
  <c r="AG74" i="24"/>
  <c r="AF74" i="24"/>
  <c r="AE74" i="24"/>
  <c r="AD74" i="24"/>
  <c r="AC74" i="24"/>
  <c r="AB74" i="24"/>
  <c r="AA74" i="24"/>
  <c r="Z74" i="24"/>
  <c r="V74" i="24"/>
  <c r="S74" i="24"/>
  <c r="R74" i="24"/>
  <c r="Q74" i="24"/>
  <c r="AL73" i="24"/>
  <c r="AI73" i="24"/>
  <c r="AH73" i="24"/>
  <c r="AG73" i="24"/>
  <c r="AF73" i="24"/>
  <c r="AE73" i="24"/>
  <c r="AD73" i="24"/>
  <c r="AC73" i="24"/>
  <c r="AA73" i="24"/>
  <c r="AB73" i="24"/>
  <c r="Z73" i="24"/>
  <c r="V73" i="24"/>
  <c r="S73" i="24"/>
  <c r="R73" i="24"/>
  <c r="Q73" i="24"/>
  <c r="AL72" i="24"/>
  <c r="AI72" i="24"/>
  <c r="AH72" i="24"/>
  <c r="AG72" i="24"/>
  <c r="AF72" i="24"/>
  <c r="AE72" i="24"/>
  <c r="AD72" i="24"/>
  <c r="AC72" i="24"/>
  <c r="AB72" i="24"/>
  <c r="AA72" i="24"/>
  <c r="Z72" i="24"/>
  <c r="V72" i="24"/>
  <c r="S72" i="24"/>
  <c r="R72" i="24"/>
  <c r="Q72" i="24"/>
  <c r="AL71" i="24"/>
  <c r="AI71" i="24"/>
  <c r="AH71" i="24"/>
  <c r="AK71" i="24"/>
  <c r="AG71" i="24"/>
  <c r="AF71" i="24"/>
  <c r="AE71" i="24"/>
  <c r="AD71" i="24"/>
  <c r="AC71" i="24"/>
  <c r="AB71" i="24"/>
  <c r="AA71" i="24"/>
  <c r="Z71" i="24"/>
  <c r="V71" i="24"/>
  <c r="S71" i="24"/>
  <c r="R71" i="24"/>
  <c r="Q71" i="24"/>
  <c r="AL70" i="24"/>
  <c r="AI70" i="24"/>
  <c r="AH70" i="24"/>
  <c r="AJ70" i="24"/>
  <c r="AG70" i="24"/>
  <c r="AF70" i="24"/>
  <c r="AE70" i="24"/>
  <c r="AD70" i="24"/>
  <c r="AC70" i="24"/>
  <c r="AB70" i="24"/>
  <c r="AA70" i="24"/>
  <c r="Z70" i="24"/>
  <c r="V70" i="24"/>
  <c r="S70" i="24"/>
  <c r="R70" i="24"/>
  <c r="Q70" i="24"/>
  <c r="AL69" i="24"/>
  <c r="AI69" i="24"/>
  <c r="AH69" i="24"/>
  <c r="AK69" i="24"/>
  <c r="AG69" i="24"/>
  <c r="AF69" i="24"/>
  <c r="AE69" i="24"/>
  <c r="AD69" i="24"/>
  <c r="AC69" i="24"/>
  <c r="AB69" i="24"/>
  <c r="AA69" i="24"/>
  <c r="Z69" i="24"/>
  <c r="V69" i="24"/>
  <c r="S69" i="24"/>
  <c r="R69" i="24"/>
  <c r="Q69" i="24"/>
  <c r="AL68" i="24"/>
  <c r="AI68" i="24"/>
  <c r="AH68" i="24"/>
  <c r="AG68" i="24"/>
  <c r="AF68" i="24"/>
  <c r="AE68" i="24"/>
  <c r="AD68" i="24"/>
  <c r="AC68" i="24"/>
  <c r="AB68" i="24"/>
  <c r="AA68" i="24"/>
  <c r="Z68" i="24"/>
  <c r="V68" i="24"/>
  <c r="S68" i="24"/>
  <c r="R68" i="24"/>
  <c r="Q68" i="24"/>
  <c r="AL67" i="24"/>
  <c r="AI67" i="24"/>
  <c r="AH67" i="24"/>
  <c r="AG67" i="24"/>
  <c r="AF67" i="24"/>
  <c r="AE67" i="24"/>
  <c r="AD67" i="24"/>
  <c r="AC67" i="24"/>
  <c r="AB67" i="24"/>
  <c r="AA67" i="24"/>
  <c r="Z67" i="24"/>
  <c r="V67" i="24"/>
  <c r="S67" i="24"/>
  <c r="R67" i="24"/>
  <c r="Q67" i="24"/>
  <c r="AL66" i="24"/>
  <c r="AK66" i="24"/>
  <c r="AJ66" i="24"/>
  <c r="AI66" i="24"/>
  <c r="AH66" i="24"/>
  <c r="AG66" i="24"/>
  <c r="AF66" i="24"/>
  <c r="AE66" i="24"/>
  <c r="AD66" i="24"/>
  <c r="AA66" i="24"/>
  <c r="AC66" i="24"/>
  <c r="Z66" i="24"/>
  <c r="V66" i="24"/>
  <c r="S66" i="24"/>
  <c r="R66" i="24"/>
  <c r="Q66" i="24"/>
  <c r="AL65" i="24"/>
  <c r="AI65" i="24"/>
  <c r="AH65" i="24"/>
  <c r="AG65" i="24"/>
  <c r="AF65" i="24"/>
  <c r="AE65" i="24"/>
  <c r="AB65" i="24"/>
  <c r="AA65" i="24"/>
  <c r="AD65" i="24"/>
  <c r="Z65" i="24"/>
  <c r="V65" i="24"/>
  <c r="S65" i="24"/>
  <c r="R65" i="24"/>
  <c r="Q65" i="24"/>
  <c r="AL64" i="24"/>
  <c r="AI64" i="24"/>
  <c r="AH64" i="24"/>
  <c r="AG64" i="24"/>
  <c r="AF64" i="24"/>
  <c r="AA64" i="24"/>
  <c r="Z64" i="24"/>
  <c r="V64" i="24"/>
  <c r="AE64" i="24"/>
  <c r="S64" i="24"/>
  <c r="R64" i="24"/>
  <c r="Q64" i="24"/>
  <c r="AL63" i="24"/>
  <c r="AI63" i="24"/>
  <c r="AH63" i="24"/>
  <c r="AK63" i="24"/>
  <c r="AG63" i="24"/>
  <c r="AF63" i="24"/>
  <c r="AD63" i="24"/>
  <c r="AC63" i="24"/>
  <c r="AB63" i="24"/>
  <c r="AA63" i="24"/>
  <c r="Z63" i="24"/>
  <c r="AE63" i="24"/>
  <c r="V63" i="24"/>
  <c r="S63" i="24"/>
  <c r="R63" i="24"/>
  <c r="Q63" i="24"/>
  <c r="AL62" i="24"/>
  <c r="AI62" i="24"/>
  <c r="AH62" i="24"/>
  <c r="AK62" i="24"/>
  <c r="AG62" i="24"/>
  <c r="AF62" i="24"/>
  <c r="AC62" i="24"/>
  <c r="AA62" i="24"/>
  <c r="Z62" i="24"/>
  <c r="V62" i="24"/>
  <c r="S62" i="24"/>
  <c r="R62" i="24"/>
  <c r="Q62" i="24"/>
  <c r="AL61" i="24"/>
  <c r="AJ61" i="24"/>
  <c r="AI61" i="24"/>
  <c r="AK61" i="24"/>
  <c r="AH61" i="24"/>
  <c r="AG61" i="24"/>
  <c r="AF61" i="24"/>
  <c r="AA61" i="24"/>
  <c r="Z61" i="24"/>
  <c r="V61" i="24"/>
  <c r="S61" i="24"/>
  <c r="R61" i="24"/>
  <c r="Q61" i="24"/>
  <c r="AL60" i="24"/>
  <c r="AK60" i="24"/>
  <c r="AJ60" i="24"/>
  <c r="AI60" i="24"/>
  <c r="AH60" i="24"/>
  <c r="AG60" i="24"/>
  <c r="AF60" i="24"/>
  <c r="AE60" i="24"/>
  <c r="AA60" i="24"/>
  <c r="Z60" i="24"/>
  <c r="V60" i="24"/>
  <c r="S60" i="24"/>
  <c r="R60" i="24"/>
  <c r="Q60" i="24"/>
  <c r="AL59" i="24"/>
  <c r="AK59" i="24"/>
  <c r="AI59" i="24"/>
  <c r="AH59" i="24"/>
  <c r="AJ59" i="24"/>
  <c r="AG59" i="24"/>
  <c r="AF59" i="24"/>
  <c r="AA59" i="24"/>
  <c r="AC59" i="24"/>
  <c r="Z59" i="24"/>
  <c r="AE59" i="24"/>
  <c r="V59" i="24"/>
  <c r="S59" i="24"/>
  <c r="R59" i="24"/>
  <c r="Q59" i="24"/>
  <c r="AL58" i="24"/>
  <c r="AI58" i="24"/>
  <c r="AH58" i="24"/>
  <c r="AK58" i="24"/>
  <c r="AG58" i="24"/>
  <c r="AF58" i="24"/>
  <c r="AA58" i="24"/>
  <c r="AB58" i="24"/>
  <c r="Z58" i="24"/>
  <c r="V58" i="24"/>
  <c r="S58" i="24"/>
  <c r="R58" i="24"/>
  <c r="Q58" i="24"/>
  <c r="AL57" i="24"/>
  <c r="AI57" i="24"/>
  <c r="AH57" i="24"/>
  <c r="AG57" i="24"/>
  <c r="AF57" i="24"/>
  <c r="AA57" i="24"/>
  <c r="AD57" i="24"/>
  <c r="Z57" i="24"/>
  <c r="AE57" i="24"/>
  <c r="V57" i="24"/>
  <c r="S57" i="24"/>
  <c r="R57" i="24"/>
  <c r="Q57" i="24"/>
  <c r="AL56" i="24"/>
  <c r="AI56" i="24"/>
  <c r="AH56" i="24"/>
  <c r="AG56" i="24"/>
  <c r="AF56" i="24"/>
  <c r="AA56" i="24"/>
  <c r="AD56" i="24"/>
  <c r="Z56" i="24"/>
  <c r="AE56" i="24"/>
  <c r="V56" i="24"/>
  <c r="S56" i="24"/>
  <c r="R56" i="24"/>
  <c r="Q56" i="24"/>
  <c r="AL55" i="24"/>
  <c r="AJ55" i="24"/>
  <c r="AI55" i="24"/>
  <c r="AH55" i="24"/>
  <c r="AK55" i="24"/>
  <c r="AG55" i="24"/>
  <c r="AF55" i="24"/>
  <c r="AA55" i="24"/>
  <c r="AD55" i="24"/>
  <c r="Z55" i="24"/>
  <c r="AE55" i="24"/>
  <c r="V55" i="24"/>
  <c r="S55" i="24"/>
  <c r="R55" i="24"/>
  <c r="Q55" i="24"/>
  <c r="AL54" i="24"/>
  <c r="AI54" i="24"/>
  <c r="AH54" i="24"/>
  <c r="AJ54" i="24"/>
  <c r="AG54" i="24"/>
  <c r="AF54" i="24"/>
  <c r="AA54" i="24"/>
  <c r="AD54" i="24"/>
  <c r="Z54" i="24"/>
  <c r="AE54" i="24"/>
  <c r="V54" i="24"/>
  <c r="S54" i="24"/>
  <c r="R54" i="24"/>
  <c r="Q54" i="24"/>
  <c r="AL53" i="24"/>
  <c r="AI53" i="24"/>
  <c r="AH53" i="24"/>
  <c r="AK53" i="24"/>
  <c r="AG53" i="24"/>
  <c r="AF53" i="24"/>
  <c r="AE53" i="24"/>
  <c r="AA53" i="24"/>
  <c r="AD53" i="24"/>
  <c r="Z53" i="24"/>
  <c r="V53" i="24"/>
  <c r="S53" i="24"/>
  <c r="R53" i="24"/>
  <c r="Q53" i="24"/>
  <c r="AL52" i="24"/>
  <c r="AI52" i="24"/>
  <c r="AK52" i="24"/>
  <c r="AH52" i="24"/>
  <c r="AG52" i="24"/>
  <c r="AF52" i="24"/>
  <c r="AE52" i="24"/>
  <c r="AD52" i="24"/>
  <c r="AC52" i="24"/>
  <c r="AB52" i="24"/>
  <c r="AA52" i="24"/>
  <c r="Z52" i="24"/>
  <c r="V52" i="24"/>
  <c r="S52" i="24"/>
  <c r="R52" i="24"/>
  <c r="Q52" i="24"/>
  <c r="AL51" i="24"/>
  <c r="AK51" i="24"/>
  <c r="AJ51" i="24"/>
  <c r="AI51" i="24"/>
  <c r="AH51" i="24"/>
  <c r="AG51" i="24"/>
  <c r="AF51" i="24"/>
  <c r="AE51" i="24"/>
  <c r="AD51" i="24"/>
  <c r="AC51" i="24"/>
  <c r="AB51" i="24"/>
  <c r="AA51" i="24"/>
  <c r="Z51" i="24"/>
  <c r="V51" i="24"/>
  <c r="S51" i="24"/>
  <c r="R51" i="24"/>
  <c r="Q51" i="24"/>
  <c r="AL50" i="24"/>
  <c r="AK50" i="24"/>
  <c r="AJ50" i="24"/>
  <c r="AI50" i="24"/>
  <c r="AH50" i="24"/>
  <c r="AG50" i="24"/>
  <c r="AF50" i="24"/>
  <c r="AD50" i="24"/>
  <c r="AA50" i="24"/>
  <c r="AC50" i="24"/>
  <c r="Z50" i="24"/>
  <c r="V50" i="24"/>
  <c r="AE50" i="24"/>
  <c r="S50" i="24"/>
  <c r="R50" i="24"/>
  <c r="Q50" i="24"/>
  <c r="AL49" i="24"/>
  <c r="AK49" i="24"/>
  <c r="AJ49" i="24"/>
  <c r="AI49" i="24"/>
  <c r="AH49" i="24"/>
  <c r="AG49" i="24"/>
  <c r="AF49" i="24"/>
  <c r="AB49" i="24"/>
  <c r="AA49" i="24"/>
  <c r="AD49" i="24"/>
  <c r="Z49" i="24"/>
  <c r="AE49" i="24"/>
  <c r="V49" i="24"/>
  <c r="S49" i="24"/>
  <c r="R49" i="24"/>
  <c r="Q49" i="24"/>
  <c r="AL48" i="24"/>
  <c r="AI48" i="24"/>
  <c r="AK48" i="24"/>
  <c r="AH48" i="24"/>
  <c r="AG48" i="24"/>
  <c r="AF48" i="24"/>
  <c r="AA48" i="24"/>
  <c r="Z48" i="24"/>
  <c r="V48" i="24"/>
  <c r="AE48" i="24"/>
  <c r="S48" i="24"/>
  <c r="R48" i="24"/>
  <c r="Q48" i="24"/>
  <c r="AL47" i="24"/>
  <c r="AK47" i="24"/>
  <c r="AI47" i="24"/>
  <c r="AH47" i="24"/>
  <c r="AJ47" i="24"/>
  <c r="AG47" i="24"/>
  <c r="AF47" i="24"/>
  <c r="AD47" i="24"/>
  <c r="AC47" i="24"/>
  <c r="AB47" i="24"/>
  <c r="AA47" i="24"/>
  <c r="Z47" i="24"/>
  <c r="AE47" i="24"/>
  <c r="V47" i="24"/>
  <c r="S47" i="24"/>
  <c r="R47" i="24"/>
  <c r="Q47" i="24"/>
  <c r="AL46" i="24"/>
  <c r="AI46" i="24"/>
  <c r="AH46" i="24"/>
  <c r="AJ46" i="24"/>
  <c r="AG46" i="24"/>
  <c r="AF46" i="24"/>
  <c r="AC46" i="24"/>
  <c r="AA46" i="24"/>
  <c r="Z46" i="24"/>
  <c r="V46" i="24"/>
  <c r="S46" i="24"/>
  <c r="R46" i="24"/>
  <c r="Q46" i="24"/>
  <c r="AL45" i="24"/>
  <c r="AI45" i="24"/>
  <c r="AH45" i="24"/>
  <c r="AG45" i="24"/>
  <c r="AF45" i="24"/>
  <c r="AD45" i="24"/>
  <c r="AB45" i="24"/>
  <c r="AA45" i="24"/>
  <c r="AC45" i="24"/>
  <c r="Z45" i="24"/>
  <c r="AE45" i="24"/>
  <c r="V45" i="24"/>
  <c r="S45" i="24"/>
  <c r="R45" i="24"/>
  <c r="Q45" i="24"/>
  <c r="AL44" i="24"/>
  <c r="AK44" i="24"/>
  <c r="AJ44" i="24"/>
  <c r="AI44" i="24"/>
  <c r="AH44" i="24"/>
  <c r="AG44" i="24"/>
  <c r="AF44" i="24"/>
  <c r="AE44" i="24"/>
  <c r="AC44" i="24"/>
  <c r="AB44" i="24"/>
  <c r="AA44" i="24"/>
  <c r="AD44" i="24"/>
  <c r="Z44" i="24"/>
  <c r="V44" i="24"/>
  <c r="S44" i="24"/>
  <c r="R44" i="24"/>
  <c r="Q44" i="24"/>
  <c r="AL43" i="24"/>
  <c r="AK43" i="24"/>
  <c r="AI43" i="24"/>
  <c r="AH43" i="24"/>
  <c r="AJ43" i="24"/>
  <c r="AG43" i="24"/>
  <c r="AF43" i="24"/>
  <c r="AA43" i="24"/>
  <c r="AD43" i="24"/>
  <c r="Z43" i="24"/>
  <c r="AE43" i="24"/>
  <c r="V43" i="24"/>
  <c r="S43" i="24"/>
  <c r="R43" i="24"/>
  <c r="Q43" i="24"/>
  <c r="AL42" i="24"/>
  <c r="AI42" i="24"/>
  <c r="AH42" i="24"/>
  <c r="AK42" i="24"/>
  <c r="AG42" i="24"/>
  <c r="AF42" i="24"/>
  <c r="AA42" i="24"/>
  <c r="Z42" i="24"/>
  <c r="AE42" i="24"/>
  <c r="V42" i="24"/>
  <c r="S42" i="24"/>
  <c r="R42" i="24"/>
  <c r="Q42" i="24"/>
  <c r="AL41" i="24"/>
  <c r="AI41" i="24"/>
  <c r="AH41" i="24"/>
  <c r="AG41" i="24"/>
  <c r="AF41" i="24"/>
  <c r="AA41" i="24"/>
  <c r="Z41" i="24"/>
  <c r="AE41" i="24"/>
  <c r="V41" i="24"/>
  <c r="S41" i="24"/>
  <c r="R41" i="24"/>
  <c r="Q41" i="24"/>
  <c r="AL40" i="24"/>
  <c r="AI40" i="24"/>
  <c r="AH40" i="24"/>
  <c r="AG40" i="24"/>
  <c r="AF40" i="24"/>
  <c r="AD40" i="24"/>
  <c r="AC40" i="24"/>
  <c r="AA40" i="24"/>
  <c r="AB40" i="24"/>
  <c r="Z40" i="24"/>
  <c r="AE40" i="24"/>
  <c r="V40" i="24"/>
  <c r="S40" i="24"/>
  <c r="R40" i="24"/>
  <c r="Q40" i="24"/>
  <c r="AL39" i="24"/>
  <c r="AJ39" i="24"/>
  <c r="AI39" i="24"/>
  <c r="AH39" i="24"/>
  <c r="AK39" i="24"/>
  <c r="AG39" i="24"/>
  <c r="AF39" i="24"/>
  <c r="AD39" i="24"/>
  <c r="AC39" i="24"/>
  <c r="AA39" i="24"/>
  <c r="AB39" i="24"/>
  <c r="Z39" i="24"/>
  <c r="V39" i="24"/>
  <c r="S39" i="24"/>
  <c r="R39" i="24"/>
  <c r="Q39" i="24"/>
  <c r="AL38" i="24"/>
  <c r="AK38" i="24"/>
  <c r="AI38" i="24"/>
  <c r="AH38" i="24"/>
  <c r="AG38" i="24"/>
  <c r="AF38" i="24"/>
  <c r="AD38" i="24"/>
  <c r="AC38" i="24"/>
  <c r="AA38" i="24"/>
  <c r="AB38" i="24"/>
  <c r="Z38" i="24"/>
  <c r="AE38" i="24"/>
  <c r="V38" i="24"/>
  <c r="S38" i="24"/>
  <c r="R38" i="24"/>
  <c r="Q38" i="24"/>
  <c r="AL37" i="24"/>
  <c r="AJ37" i="24"/>
  <c r="AI37" i="24"/>
  <c r="AH37" i="24"/>
  <c r="AG37" i="24"/>
  <c r="AF37" i="24"/>
  <c r="AE37" i="24"/>
  <c r="AD37" i="24"/>
  <c r="AC37" i="24"/>
  <c r="AA37" i="24"/>
  <c r="AB37" i="24"/>
  <c r="Z37" i="24"/>
  <c r="V37" i="24"/>
  <c r="S37" i="24"/>
  <c r="R37" i="24"/>
  <c r="Q37" i="24"/>
  <c r="AL36" i="24"/>
  <c r="AI36" i="24"/>
  <c r="AH36" i="24"/>
  <c r="AK36" i="24"/>
  <c r="AG36" i="24"/>
  <c r="AF36" i="24"/>
  <c r="AE36" i="24"/>
  <c r="AD36" i="24"/>
  <c r="AC36" i="24"/>
  <c r="AB36" i="24"/>
  <c r="AA36" i="24"/>
  <c r="Z36" i="24"/>
  <c r="V36" i="24"/>
  <c r="S36" i="24"/>
  <c r="R36" i="24"/>
  <c r="Q36" i="24"/>
  <c r="AL35" i="24"/>
  <c r="AI35" i="24"/>
  <c r="AH35" i="24"/>
  <c r="AK35" i="24"/>
  <c r="AG35" i="24"/>
  <c r="AF35" i="24"/>
  <c r="AE35" i="24"/>
  <c r="AD35" i="24"/>
  <c r="AC35" i="24"/>
  <c r="AB35" i="24"/>
  <c r="AA35" i="24"/>
  <c r="Z35" i="24"/>
  <c r="V35" i="24"/>
  <c r="S35" i="24"/>
  <c r="R35" i="24"/>
  <c r="Q35" i="24"/>
  <c r="AL34" i="24"/>
  <c r="AI34" i="24"/>
  <c r="AH34" i="24"/>
  <c r="AK34" i="24"/>
  <c r="AG34" i="24"/>
  <c r="AF34" i="24"/>
  <c r="AD34" i="24"/>
  <c r="AA34" i="24"/>
  <c r="AC34" i="24"/>
  <c r="Z34" i="24"/>
  <c r="V34" i="24"/>
  <c r="AE34" i="24"/>
  <c r="S34" i="24"/>
  <c r="R34" i="24"/>
  <c r="Q34" i="24"/>
  <c r="AL33" i="24"/>
  <c r="AI33" i="24"/>
  <c r="AH33" i="24"/>
  <c r="AK33" i="24"/>
  <c r="AG33" i="24"/>
  <c r="AF33" i="24"/>
  <c r="AB33" i="24"/>
  <c r="AA33" i="24"/>
  <c r="AD33" i="24"/>
  <c r="Z33" i="24"/>
  <c r="AE33" i="24"/>
  <c r="V33" i="24"/>
  <c r="S33" i="24"/>
  <c r="R33" i="24"/>
  <c r="Q33" i="24"/>
  <c r="AL32" i="24"/>
  <c r="AI32" i="24"/>
  <c r="AH32" i="24"/>
  <c r="AK32" i="24"/>
  <c r="AG32" i="24"/>
  <c r="AF32" i="24"/>
  <c r="AA32" i="24"/>
  <c r="Z32" i="24"/>
  <c r="V32" i="24"/>
  <c r="AE32" i="24"/>
  <c r="S32" i="24"/>
  <c r="R32" i="24"/>
  <c r="Q32" i="24"/>
  <c r="AL31" i="24"/>
  <c r="AK31" i="24"/>
  <c r="AI31" i="24"/>
  <c r="AH31" i="24"/>
  <c r="AJ31" i="24"/>
  <c r="AG31" i="24"/>
  <c r="AF31" i="24"/>
  <c r="AD31" i="24"/>
  <c r="AC31" i="24"/>
  <c r="AB31" i="24"/>
  <c r="AA31" i="24"/>
  <c r="Z31" i="24"/>
  <c r="AE31" i="24"/>
  <c r="V31" i="24"/>
  <c r="S31" i="24"/>
  <c r="R31" i="24"/>
  <c r="Q31" i="24"/>
  <c r="AL30" i="24"/>
  <c r="AK30" i="24"/>
  <c r="AI30" i="24"/>
  <c r="AH30" i="24"/>
  <c r="AJ30" i="24"/>
  <c r="AG30" i="24"/>
  <c r="AF30" i="24"/>
  <c r="AA30" i="24"/>
  <c r="AC30" i="24"/>
  <c r="Z30" i="24"/>
  <c r="V30" i="24"/>
  <c r="S30" i="24"/>
  <c r="R30" i="24"/>
  <c r="Q30" i="24"/>
  <c r="AL29" i="24"/>
  <c r="AK29" i="24"/>
  <c r="AJ29" i="24"/>
  <c r="AI29" i="24"/>
  <c r="AH29" i="24"/>
  <c r="AG29" i="24"/>
  <c r="AF29" i="24"/>
  <c r="AA29" i="24"/>
  <c r="AC29" i="24"/>
  <c r="Z29" i="24"/>
  <c r="V29" i="24"/>
  <c r="S29" i="24"/>
  <c r="R29" i="24"/>
  <c r="Q29" i="24"/>
  <c r="AL28" i="24"/>
  <c r="AK28" i="24"/>
  <c r="AJ28" i="24"/>
  <c r="AI28" i="24"/>
  <c r="AH28" i="24"/>
  <c r="AG28" i="24"/>
  <c r="AF28" i="24"/>
  <c r="AA28" i="24"/>
  <c r="AD28" i="24"/>
  <c r="Z28" i="24"/>
  <c r="AE28" i="24"/>
  <c r="V28" i="24"/>
  <c r="S28" i="24"/>
  <c r="R28" i="24"/>
  <c r="Q28" i="24"/>
  <c r="AL27" i="24"/>
  <c r="AK27" i="24"/>
  <c r="AI27" i="24"/>
  <c r="AH27" i="24"/>
  <c r="AJ27" i="24"/>
  <c r="AG27" i="24"/>
  <c r="AF27" i="24"/>
  <c r="AC27" i="24"/>
  <c r="AB27" i="24"/>
  <c r="AA27" i="24"/>
  <c r="AD27" i="24"/>
  <c r="Z27" i="24"/>
  <c r="V27" i="24"/>
  <c r="S27" i="24"/>
  <c r="R27" i="24"/>
  <c r="Q27" i="24"/>
  <c r="AL26" i="24"/>
  <c r="AI26" i="24"/>
  <c r="AH26" i="24"/>
  <c r="AK26" i="24"/>
  <c r="AG26" i="24"/>
  <c r="AF26" i="24"/>
  <c r="AB26" i="24"/>
  <c r="AA26" i="24"/>
  <c r="AD26" i="24"/>
  <c r="Z26" i="24"/>
  <c r="V26" i="24"/>
  <c r="AE26" i="24"/>
  <c r="S26" i="24"/>
  <c r="R26" i="24"/>
  <c r="Q26" i="24"/>
  <c r="AL25" i="24"/>
  <c r="AI25" i="24"/>
  <c r="AH25" i="24"/>
  <c r="AG25" i="24"/>
  <c r="AF25" i="24"/>
  <c r="AE25" i="24"/>
  <c r="AD25" i="24"/>
  <c r="AA25" i="24"/>
  <c r="AC25" i="24"/>
  <c r="Z25" i="24"/>
  <c r="V25" i="24"/>
  <c r="S25" i="24"/>
  <c r="R25" i="24"/>
  <c r="Q25" i="24"/>
  <c r="AL24" i="24"/>
  <c r="AI24" i="24"/>
  <c r="AH24" i="24"/>
  <c r="AG24" i="24"/>
  <c r="AF24" i="24"/>
  <c r="AE24" i="24"/>
  <c r="AD24" i="24"/>
  <c r="AC24" i="24"/>
  <c r="AB24" i="24"/>
  <c r="AA24" i="24"/>
  <c r="Z24" i="24"/>
  <c r="V24" i="24"/>
  <c r="S24" i="24"/>
  <c r="R24" i="24"/>
  <c r="Q24" i="24"/>
  <c r="AL23" i="24"/>
  <c r="AJ23" i="24"/>
  <c r="AI23" i="24"/>
  <c r="AH23" i="24"/>
  <c r="AK23" i="24"/>
  <c r="AG23" i="24"/>
  <c r="AF23" i="24"/>
  <c r="AE23" i="24"/>
  <c r="AD23" i="24"/>
  <c r="AC23" i="24"/>
  <c r="AB23" i="24"/>
  <c r="AA23" i="24"/>
  <c r="Z23" i="24"/>
  <c r="V23" i="24"/>
  <c r="S23" i="24"/>
  <c r="R23" i="24"/>
  <c r="Q23" i="24"/>
  <c r="AL22" i="24"/>
  <c r="AI22" i="24"/>
  <c r="AK22" i="24"/>
  <c r="AH22" i="24"/>
  <c r="AG22" i="24"/>
  <c r="AF22" i="24"/>
  <c r="AE22" i="24"/>
  <c r="AD22" i="24"/>
  <c r="AC22" i="24"/>
  <c r="AB22" i="24"/>
  <c r="AA22" i="24"/>
  <c r="Z22" i="24"/>
  <c r="V22" i="24"/>
  <c r="S22" i="24"/>
  <c r="R22" i="24"/>
  <c r="Q22" i="24"/>
  <c r="AL21" i="24"/>
  <c r="AI21" i="24"/>
  <c r="AJ21" i="24"/>
  <c r="AH21" i="24"/>
  <c r="AG21" i="24"/>
  <c r="AF21" i="24"/>
  <c r="AE21" i="24"/>
  <c r="AD21" i="24"/>
  <c r="AC21" i="24"/>
  <c r="AB21" i="24"/>
  <c r="AA21" i="24"/>
  <c r="Z21" i="24"/>
  <c r="V21" i="24"/>
  <c r="S21" i="24"/>
  <c r="R21" i="24"/>
  <c r="Q21" i="24"/>
  <c r="AL20" i="24"/>
  <c r="AK20" i="24"/>
  <c r="AJ20" i="24"/>
  <c r="AI20" i="24"/>
  <c r="AH20" i="24"/>
  <c r="AG20" i="24"/>
  <c r="AF20" i="24"/>
  <c r="AE20" i="24"/>
  <c r="AD20" i="24"/>
  <c r="AC20" i="24"/>
  <c r="AB20" i="24"/>
  <c r="AA20" i="24"/>
  <c r="Z20" i="24"/>
  <c r="V20" i="24"/>
  <c r="S20" i="24"/>
  <c r="R20" i="24"/>
  <c r="Q20" i="24"/>
  <c r="AL19" i="24"/>
  <c r="AI19" i="24"/>
  <c r="AH19" i="24"/>
  <c r="AJ19" i="24"/>
  <c r="AG19" i="24"/>
  <c r="AF19" i="24"/>
  <c r="AE19" i="24"/>
  <c r="AD19" i="24"/>
  <c r="AC19" i="24"/>
  <c r="AB19" i="24"/>
  <c r="AA19" i="24"/>
  <c r="Z19" i="24"/>
  <c r="V19" i="24"/>
  <c r="S19" i="24"/>
  <c r="R19" i="24"/>
  <c r="Q19" i="24"/>
  <c r="AL18" i="24"/>
  <c r="AI18" i="24"/>
  <c r="AH18" i="24"/>
  <c r="AG18" i="24"/>
  <c r="AF18" i="24"/>
  <c r="AE18" i="24"/>
  <c r="AD18" i="24"/>
  <c r="AA18" i="24"/>
  <c r="AC18" i="24"/>
  <c r="Z18" i="24"/>
  <c r="V18" i="24"/>
  <c r="S18" i="24"/>
  <c r="R18" i="24"/>
  <c r="Q18" i="24"/>
  <c r="AL17" i="24"/>
  <c r="AK17" i="24"/>
  <c r="AI17" i="24"/>
  <c r="AH17" i="24"/>
  <c r="AJ17" i="24"/>
  <c r="AG17" i="24"/>
  <c r="AF17" i="24"/>
  <c r="AE17" i="24"/>
  <c r="AB17" i="24"/>
  <c r="AA17" i="24"/>
  <c r="AD17" i="24"/>
  <c r="Z17" i="24"/>
  <c r="V17" i="24"/>
  <c r="S17" i="24"/>
  <c r="R17" i="24"/>
  <c r="Q17" i="24"/>
  <c r="AL16" i="24"/>
  <c r="AK16" i="24"/>
  <c r="AJ16" i="24"/>
  <c r="AI16" i="24"/>
  <c r="AH16" i="24"/>
  <c r="AG16" i="24"/>
  <c r="AF16" i="24"/>
  <c r="AA16" i="24"/>
  <c r="Z16" i="24"/>
  <c r="V16" i="24"/>
  <c r="AE16" i="24"/>
  <c r="S16" i="24"/>
  <c r="R16" i="24"/>
  <c r="Q16" i="24"/>
  <c r="AL15" i="24"/>
  <c r="AI15" i="24"/>
  <c r="AH15" i="24"/>
  <c r="AJ15" i="24"/>
  <c r="AG15" i="24"/>
  <c r="AF15" i="24"/>
  <c r="AD15" i="24"/>
  <c r="AC15" i="24"/>
  <c r="AB15" i="24"/>
  <c r="AA15" i="24"/>
  <c r="Z15" i="24"/>
  <c r="AE15" i="24"/>
  <c r="V15" i="24"/>
  <c r="S15" i="24"/>
  <c r="R15" i="24"/>
  <c r="Q15" i="24"/>
  <c r="AL14" i="24"/>
  <c r="AI14" i="24"/>
  <c r="AH14" i="24"/>
  <c r="AK14" i="24"/>
  <c r="AG14" i="24"/>
  <c r="AF14" i="24"/>
  <c r="AA14" i="24"/>
  <c r="Z14" i="24"/>
  <c r="V14" i="24"/>
  <c r="S14" i="24"/>
  <c r="R14" i="24"/>
  <c r="Q14" i="24"/>
  <c r="AL13" i="24"/>
  <c r="AI13" i="24"/>
  <c r="AK13" i="24"/>
  <c r="AH13" i="24"/>
  <c r="AG13" i="24"/>
  <c r="AF13" i="24"/>
  <c r="AD13" i="24"/>
  <c r="AA13" i="24"/>
  <c r="AC13" i="24"/>
  <c r="Z13" i="24"/>
  <c r="V13" i="24"/>
  <c r="S13" i="24"/>
  <c r="R13" i="24"/>
  <c r="Q13" i="24"/>
  <c r="AL12" i="24"/>
  <c r="AK12" i="24"/>
  <c r="AJ12" i="24"/>
  <c r="AI12" i="24"/>
  <c r="AH12" i="24"/>
  <c r="AG12" i="24"/>
  <c r="AF12" i="24"/>
  <c r="AC12" i="24"/>
  <c r="AA12" i="24"/>
  <c r="AD12" i="24"/>
  <c r="Z12" i="24"/>
  <c r="V12" i="24"/>
  <c r="S12" i="24"/>
  <c r="R12" i="24"/>
  <c r="Q12" i="24"/>
  <c r="AL11" i="24"/>
  <c r="AK11" i="24"/>
  <c r="AI11" i="24"/>
  <c r="AH11" i="24"/>
  <c r="AJ11" i="24"/>
  <c r="AG11" i="24"/>
  <c r="AF11" i="24"/>
  <c r="AD11" i="24"/>
  <c r="AC11" i="24"/>
  <c r="AB11" i="24"/>
  <c r="AA11" i="24"/>
  <c r="Z11" i="24"/>
  <c r="V11" i="24"/>
  <c r="S11" i="24"/>
  <c r="R11" i="24"/>
  <c r="Q11" i="24"/>
  <c r="AL10" i="24"/>
  <c r="AI10" i="24"/>
  <c r="AH10" i="24"/>
  <c r="AK10" i="24"/>
  <c r="AG10" i="24"/>
  <c r="AF10" i="24"/>
  <c r="AA10" i="24"/>
  <c r="Z10" i="24"/>
  <c r="V10" i="24"/>
  <c r="AE10" i="24"/>
  <c r="S10" i="24"/>
  <c r="R10" i="24"/>
  <c r="Q10" i="24"/>
  <c r="AL9" i="24"/>
  <c r="AI9" i="24"/>
  <c r="AH9" i="24"/>
  <c r="AG9" i="24"/>
  <c r="AF9" i="24"/>
  <c r="AA9" i="24"/>
  <c r="AD9" i="24"/>
  <c r="Z9" i="24"/>
  <c r="AE9" i="24"/>
  <c r="V9" i="24"/>
  <c r="S9" i="24"/>
  <c r="R9" i="24"/>
  <c r="Q9" i="24"/>
  <c r="AL8" i="24"/>
  <c r="AI8" i="24"/>
  <c r="AH8" i="24"/>
  <c r="AG8" i="24"/>
  <c r="AF8" i="24"/>
  <c r="AA8" i="24"/>
  <c r="AB8" i="24"/>
  <c r="Z8" i="24"/>
  <c r="V8" i="24"/>
  <c r="S8" i="24"/>
  <c r="R8" i="24"/>
  <c r="Q8" i="24"/>
  <c r="AL7" i="24"/>
  <c r="AJ7" i="24"/>
  <c r="AI7" i="24"/>
  <c r="AH7" i="24"/>
  <c r="AK7" i="24"/>
  <c r="AG7" i="24"/>
  <c r="AF7" i="24"/>
  <c r="AA7" i="24"/>
  <c r="AC7" i="24"/>
  <c r="Z7" i="24"/>
  <c r="V7" i="24"/>
  <c r="S7" i="24"/>
  <c r="R7" i="24"/>
  <c r="Q7" i="24"/>
  <c r="AL6" i="24"/>
  <c r="AK6" i="24"/>
  <c r="AI6" i="24"/>
  <c r="AH6" i="24"/>
  <c r="AG6" i="24"/>
  <c r="AF6" i="24"/>
  <c r="AA6" i="24"/>
  <c r="AC6" i="24"/>
  <c r="Z6" i="24"/>
  <c r="AE6" i="24"/>
  <c r="V6" i="24"/>
  <c r="S6" i="24"/>
  <c r="R6" i="24"/>
  <c r="Q6" i="24"/>
  <c r="AL5" i="24"/>
  <c r="AJ5" i="24"/>
  <c r="AI5" i="24"/>
  <c r="AH5" i="24"/>
  <c r="AG5" i="24"/>
  <c r="AF5" i="24"/>
  <c r="AE5" i="24"/>
  <c r="AA5" i="24"/>
  <c r="AC5" i="24"/>
  <c r="Z5" i="24"/>
  <c r="V5" i="24"/>
  <c r="S5" i="24"/>
  <c r="R5" i="24"/>
  <c r="Q5" i="24"/>
  <c r="AL4" i="24"/>
  <c r="AK4" i="24"/>
  <c r="AJ4" i="24"/>
  <c r="AI4" i="24"/>
  <c r="AH4" i="24"/>
  <c r="AG4" i="24"/>
  <c r="AF4" i="24"/>
  <c r="AD4" i="24"/>
  <c r="AC4" i="24"/>
  <c r="AB4" i="24"/>
  <c r="AA4" i="24"/>
  <c r="Z4" i="24"/>
  <c r="V4" i="24"/>
  <c r="AE4" i="24"/>
  <c r="S4" i="24"/>
  <c r="R4" i="24"/>
  <c r="Q4" i="24"/>
  <c r="AL3" i="24"/>
  <c r="AK3" i="24"/>
  <c r="AI3" i="24"/>
  <c r="AH3" i="24"/>
  <c r="AJ3" i="24"/>
  <c r="AG3" i="24"/>
  <c r="AF3" i="24"/>
  <c r="AE3" i="24"/>
  <c r="AD3" i="24"/>
  <c r="AC3" i="24"/>
  <c r="AB3" i="24"/>
  <c r="AA3" i="24"/>
  <c r="Z3" i="24"/>
  <c r="V3" i="24"/>
  <c r="S3" i="24"/>
  <c r="R3" i="24"/>
  <c r="Q3" i="24"/>
  <c r="AL2" i="24"/>
  <c r="AG2" i="24"/>
  <c r="AF2" i="24"/>
  <c r="AI2" i="24"/>
  <c r="AE2" i="24"/>
  <c r="AA2" i="24"/>
  <c r="Z2" i="24"/>
  <c r="V2" i="24"/>
  <c r="S2" i="24"/>
  <c r="R2" i="24"/>
  <c r="Q2" i="24"/>
  <c r="AL148" i="23"/>
  <c r="AI148" i="23"/>
  <c r="AH148" i="23"/>
  <c r="AK148" i="23"/>
  <c r="AG148" i="23"/>
  <c r="AF148" i="23"/>
  <c r="AD148" i="23"/>
  <c r="AA148" i="23"/>
  <c r="AC148" i="23"/>
  <c r="Z148" i="23"/>
  <c r="V148" i="23"/>
  <c r="S148" i="23"/>
  <c r="R148" i="23"/>
  <c r="Q148" i="23"/>
  <c r="AL147" i="23"/>
  <c r="AI147" i="23"/>
  <c r="AH147" i="23"/>
  <c r="AK147" i="23"/>
  <c r="AG147" i="23"/>
  <c r="AF147" i="23"/>
  <c r="AA147" i="23"/>
  <c r="Z147" i="23"/>
  <c r="V147" i="23"/>
  <c r="S147" i="23"/>
  <c r="R147" i="23"/>
  <c r="Q147" i="23"/>
  <c r="AL146" i="23"/>
  <c r="AI146" i="23"/>
  <c r="AH146" i="23"/>
  <c r="AK146" i="23"/>
  <c r="AG146" i="23"/>
  <c r="AF146" i="23"/>
  <c r="AA146" i="23"/>
  <c r="Z146" i="23"/>
  <c r="V146" i="23"/>
  <c r="S146" i="23"/>
  <c r="R146" i="23"/>
  <c r="Q146" i="23"/>
  <c r="AL145" i="23"/>
  <c r="AI145" i="23"/>
  <c r="AK145" i="23"/>
  <c r="AH145" i="23"/>
  <c r="AG145" i="23"/>
  <c r="AF145" i="23"/>
  <c r="AC145" i="23"/>
  <c r="AB145" i="23"/>
  <c r="AA145" i="23"/>
  <c r="AD145" i="23"/>
  <c r="Z145" i="23"/>
  <c r="AE145" i="23"/>
  <c r="V145" i="23"/>
  <c r="S145" i="23"/>
  <c r="R145" i="23"/>
  <c r="Q145" i="23"/>
  <c r="AL144" i="23"/>
  <c r="AI144" i="23"/>
  <c r="AH144" i="23"/>
  <c r="AK144" i="23"/>
  <c r="AG144" i="23"/>
  <c r="AF144" i="23"/>
  <c r="AE144" i="23"/>
  <c r="AA144" i="23"/>
  <c r="AD144" i="23"/>
  <c r="Z144" i="23"/>
  <c r="V144" i="23"/>
  <c r="S144" i="23"/>
  <c r="R144" i="23"/>
  <c r="Q144" i="23"/>
  <c r="AL143" i="23"/>
  <c r="AI143" i="23"/>
  <c r="AK143" i="23"/>
  <c r="AH143" i="23"/>
  <c r="AJ143" i="23"/>
  <c r="AG143" i="23"/>
  <c r="AF143" i="23"/>
  <c r="AE143" i="23"/>
  <c r="AD143" i="23"/>
  <c r="AC143" i="23"/>
  <c r="AB143" i="23"/>
  <c r="AA143" i="23"/>
  <c r="Z143" i="23"/>
  <c r="V143" i="23"/>
  <c r="S143" i="23"/>
  <c r="R143" i="23"/>
  <c r="Q143" i="23"/>
  <c r="AL142" i="23"/>
  <c r="AJ142" i="23"/>
  <c r="AI142" i="23"/>
  <c r="AH142" i="23"/>
  <c r="AK142" i="23"/>
  <c r="AG142" i="23"/>
  <c r="AF142" i="23"/>
  <c r="AE142" i="23"/>
  <c r="AD142" i="23"/>
  <c r="AC142" i="23"/>
  <c r="AB142" i="23"/>
  <c r="AA142" i="23"/>
  <c r="Z142" i="23"/>
  <c r="V142" i="23"/>
  <c r="S142" i="23"/>
  <c r="R142" i="23"/>
  <c r="Q142" i="23"/>
  <c r="AL141" i="23"/>
  <c r="AK141" i="23"/>
  <c r="AI141" i="23"/>
  <c r="AH141" i="23"/>
  <c r="AJ141" i="23"/>
  <c r="AG141" i="23"/>
  <c r="AF141" i="23"/>
  <c r="AE141" i="23"/>
  <c r="AD141" i="23"/>
  <c r="AC141" i="23"/>
  <c r="AB141" i="23"/>
  <c r="AA141" i="23"/>
  <c r="Z141" i="23"/>
  <c r="V141" i="23"/>
  <c r="S141" i="23"/>
  <c r="R141" i="23"/>
  <c r="Q141" i="23"/>
  <c r="AL140" i="23"/>
  <c r="AI140" i="23"/>
  <c r="AH140" i="23"/>
  <c r="AG140" i="23"/>
  <c r="AF140" i="23"/>
  <c r="AE140" i="23"/>
  <c r="AA140" i="23"/>
  <c r="AD140" i="23"/>
  <c r="Z140" i="23"/>
  <c r="V140" i="23"/>
  <c r="S140" i="23"/>
  <c r="R140" i="23"/>
  <c r="Q140" i="23"/>
  <c r="AL139" i="23"/>
  <c r="AI139" i="23"/>
  <c r="AH139" i="23"/>
  <c r="AG139" i="23"/>
  <c r="AF139" i="23"/>
  <c r="AA139" i="23"/>
  <c r="AD139" i="23"/>
  <c r="Z139" i="23"/>
  <c r="AE139" i="23"/>
  <c r="V139" i="23"/>
  <c r="S139" i="23"/>
  <c r="R139" i="23"/>
  <c r="Q139" i="23"/>
  <c r="AL138" i="23"/>
  <c r="AI138" i="23"/>
  <c r="AH138" i="23"/>
  <c r="AK138" i="23"/>
  <c r="AG138" i="23"/>
  <c r="AF138" i="23"/>
  <c r="AA138" i="23"/>
  <c r="AD138" i="23"/>
  <c r="Z138" i="23"/>
  <c r="AE138" i="23"/>
  <c r="V138" i="23"/>
  <c r="S138" i="23"/>
  <c r="R138" i="23"/>
  <c r="Q138" i="23"/>
  <c r="AL137" i="23"/>
  <c r="AI137" i="23"/>
  <c r="AH137" i="23"/>
  <c r="AK137" i="23"/>
  <c r="AG137" i="23"/>
  <c r="AF137" i="23"/>
  <c r="AA137" i="23"/>
  <c r="AD137" i="23"/>
  <c r="Z137" i="23"/>
  <c r="AE137" i="23"/>
  <c r="V137" i="23"/>
  <c r="S137" i="23"/>
  <c r="R137" i="23"/>
  <c r="Q137" i="23"/>
  <c r="AL136" i="23"/>
  <c r="AK136" i="23"/>
  <c r="AI136" i="23"/>
  <c r="AJ136" i="23"/>
  <c r="AH136" i="23"/>
  <c r="AG136" i="23"/>
  <c r="AF136" i="23"/>
  <c r="AD136" i="23"/>
  <c r="AC136" i="23"/>
  <c r="AB136" i="23"/>
  <c r="AA136" i="23"/>
  <c r="Z136" i="23"/>
  <c r="AE136" i="23"/>
  <c r="V136" i="23"/>
  <c r="S136" i="23"/>
  <c r="R136" i="23"/>
  <c r="Q136" i="23"/>
  <c r="AL135" i="23"/>
  <c r="AK135" i="23"/>
  <c r="AJ135" i="23"/>
  <c r="AI135" i="23"/>
  <c r="AH135" i="23"/>
  <c r="AG135" i="23"/>
  <c r="AF135" i="23"/>
  <c r="AC135" i="23"/>
  <c r="AA135" i="23"/>
  <c r="AD135" i="23"/>
  <c r="Z135" i="23"/>
  <c r="AE135" i="23"/>
  <c r="V135" i="23"/>
  <c r="S135" i="23"/>
  <c r="R135" i="23"/>
  <c r="Q135" i="23"/>
  <c r="AL134" i="23"/>
  <c r="AK134" i="23"/>
  <c r="AJ134" i="23"/>
  <c r="AI134" i="23"/>
  <c r="AH134" i="23"/>
  <c r="AG134" i="23"/>
  <c r="AF134" i="23"/>
  <c r="AA134" i="23"/>
  <c r="AD134" i="23"/>
  <c r="Z134" i="23"/>
  <c r="AE134" i="23"/>
  <c r="V134" i="23"/>
  <c r="S134" i="23"/>
  <c r="R134" i="23"/>
  <c r="Q134" i="23"/>
  <c r="AL133" i="23"/>
  <c r="AI133" i="23"/>
  <c r="AH133" i="23"/>
  <c r="AK133" i="23"/>
  <c r="AG133" i="23"/>
  <c r="AF133" i="23"/>
  <c r="AB133" i="23"/>
  <c r="AA133" i="23"/>
  <c r="AD133" i="23"/>
  <c r="Z133" i="23"/>
  <c r="V133" i="23"/>
  <c r="S133" i="23"/>
  <c r="R133" i="23"/>
  <c r="Q133" i="23"/>
  <c r="AL132" i="23"/>
  <c r="AI132" i="23"/>
  <c r="AH132" i="23"/>
  <c r="AK132" i="23"/>
  <c r="AG132" i="23"/>
  <c r="AF132" i="23"/>
  <c r="AC132" i="23"/>
  <c r="AA132" i="23"/>
  <c r="AD132" i="23"/>
  <c r="Z132" i="23"/>
  <c r="V132" i="23"/>
  <c r="S132" i="23"/>
  <c r="R132" i="23"/>
  <c r="Q132" i="23"/>
  <c r="AL131" i="23"/>
  <c r="AI131" i="23"/>
  <c r="AH131" i="23"/>
  <c r="AK131" i="23"/>
  <c r="AG131" i="23"/>
  <c r="AF131" i="23"/>
  <c r="AA131" i="23"/>
  <c r="Z131" i="23"/>
  <c r="V131" i="23"/>
  <c r="S131" i="23"/>
  <c r="R131" i="23"/>
  <c r="Q131" i="23"/>
  <c r="AL130" i="23"/>
  <c r="AI130" i="23"/>
  <c r="AH130" i="23"/>
  <c r="AK130" i="23"/>
  <c r="AG130" i="23"/>
  <c r="AF130" i="23"/>
  <c r="AA130" i="23"/>
  <c r="Z130" i="23"/>
  <c r="V130" i="23"/>
  <c r="S130" i="23"/>
  <c r="R130" i="23"/>
  <c r="Q130" i="23"/>
  <c r="AL129" i="23"/>
  <c r="AI129" i="23"/>
  <c r="AK129" i="23"/>
  <c r="AH129" i="23"/>
  <c r="AG129" i="23"/>
  <c r="AF129" i="23"/>
  <c r="AA129" i="23"/>
  <c r="AD129" i="23"/>
  <c r="Z129" i="23"/>
  <c r="AE129" i="23"/>
  <c r="V129" i="23"/>
  <c r="S129" i="23"/>
  <c r="R129" i="23"/>
  <c r="Q129" i="23"/>
  <c r="AL128" i="23"/>
  <c r="AJ128" i="23"/>
  <c r="AI128" i="23"/>
  <c r="AH128" i="23"/>
  <c r="AK128" i="23"/>
  <c r="AG128" i="23"/>
  <c r="AF128" i="23"/>
  <c r="AE128" i="23"/>
  <c r="AA128" i="23"/>
  <c r="AD128" i="23"/>
  <c r="Z128" i="23"/>
  <c r="V128" i="23"/>
  <c r="S128" i="23"/>
  <c r="R128" i="23"/>
  <c r="Q128" i="23"/>
  <c r="AL127" i="23"/>
  <c r="AI127" i="23"/>
  <c r="AH127" i="23"/>
  <c r="AK127" i="23"/>
  <c r="AG127" i="23"/>
  <c r="AF127" i="23"/>
  <c r="AE127" i="23"/>
  <c r="AD127" i="23"/>
  <c r="AC127" i="23"/>
  <c r="AB127" i="23"/>
  <c r="AA127" i="23"/>
  <c r="Z127" i="23"/>
  <c r="V127" i="23"/>
  <c r="S127" i="23"/>
  <c r="R127" i="23"/>
  <c r="Q127" i="23"/>
  <c r="AL126" i="23"/>
  <c r="AI126" i="23"/>
  <c r="AH126" i="23"/>
  <c r="AK126" i="23"/>
  <c r="AG126" i="23"/>
  <c r="AF126" i="23"/>
  <c r="AE126" i="23"/>
  <c r="AD126" i="23"/>
  <c r="AC126" i="23"/>
  <c r="AB126" i="23"/>
  <c r="AA126" i="23"/>
  <c r="Z126" i="23"/>
  <c r="V126" i="23"/>
  <c r="S126" i="23"/>
  <c r="R126" i="23"/>
  <c r="Q126" i="23"/>
  <c r="AL125" i="23"/>
  <c r="AJ125" i="23"/>
  <c r="AI125" i="23"/>
  <c r="AH125" i="23"/>
  <c r="AK125" i="23"/>
  <c r="AG125" i="23"/>
  <c r="AF125" i="23"/>
  <c r="AE125" i="23"/>
  <c r="AD125" i="23"/>
  <c r="AA125" i="23"/>
  <c r="AC125" i="23"/>
  <c r="Z125" i="23"/>
  <c r="V125" i="23"/>
  <c r="S125" i="23"/>
  <c r="R125" i="23"/>
  <c r="Q125" i="23"/>
  <c r="AL124" i="23"/>
  <c r="AI124" i="23"/>
  <c r="AH124" i="23"/>
  <c r="AG124" i="23"/>
  <c r="AF124" i="23"/>
  <c r="AE124" i="23"/>
  <c r="AA124" i="23"/>
  <c r="AD124" i="23"/>
  <c r="Z124" i="23"/>
  <c r="V124" i="23"/>
  <c r="S124" i="23"/>
  <c r="R124" i="23"/>
  <c r="Q124" i="23"/>
  <c r="AL123" i="23"/>
  <c r="AI123" i="23"/>
  <c r="AH123" i="23"/>
  <c r="AG123" i="23"/>
  <c r="AF123" i="23"/>
  <c r="AA123" i="23"/>
  <c r="AD123" i="23"/>
  <c r="Z123" i="23"/>
  <c r="AE123" i="23"/>
  <c r="V123" i="23"/>
  <c r="S123" i="23"/>
  <c r="R123" i="23"/>
  <c r="Q123" i="23"/>
  <c r="AL122" i="23"/>
  <c r="AJ122" i="23"/>
  <c r="AI122" i="23"/>
  <c r="AH122" i="23"/>
  <c r="AG122" i="23"/>
  <c r="AF122" i="23"/>
  <c r="AA122" i="23"/>
  <c r="AD122" i="23"/>
  <c r="Z122" i="23"/>
  <c r="AE122" i="23"/>
  <c r="V122" i="23"/>
  <c r="S122" i="23"/>
  <c r="R122" i="23"/>
  <c r="Q122" i="23"/>
  <c r="AL121" i="23"/>
  <c r="AI121" i="23"/>
  <c r="AH121" i="23"/>
  <c r="AJ121" i="23"/>
  <c r="AG121" i="23"/>
  <c r="AF121" i="23"/>
  <c r="AA121" i="23"/>
  <c r="AD121" i="23"/>
  <c r="Z121" i="23"/>
  <c r="AE121" i="23"/>
  <c r="V121" i="23"/>
  <c r="S121" i="23"/>
  <c r="R121" i="23"/>
  <c r="Q121" i="23"/>
  <c r="AL120" i="23"/>
  <c r="AI120" i="23"/>
  <c r="AK120" i="23"/>
  <c r="AH120" i="23"/>
  <c r="AG120" i="23"/>
  <c r="AF120" i="23"/>
  <c r="AD120" i="23"/>
  <c r="AC120" i="23"/>
  <c r="AB120" i="23"/>
  <c r="AA120" i="23"/>
  <c r="Z120" i="23"/>
  <c r="V120" i="23"/>
  <c r="S120" i="23"/>
  <c r="R120" i="23"/>
  <c r="Q120" i="23"/>
  <c r="AL119" i="23"/>
  <c r="AK119" i="23"/>
  <c r="AJ119" i="23"/>
  <c r="AI119" i="23"/>
  <c r="AH119" i="23"/>
  <c r="AG119" i="23"/>
  <c r="AF119" i="23"/>
  <c r="AC119" i="23"/>
  <c r="AA119" i="23"/>
  <c r="AD119" i="23"/>
  <c r="Z119" i="23"/>
  <c r="AE119" i="23"/>
  <c r="V119" i="23"/>
  <c r="S119" i="23"/>
  <c r="R119" i="23"/>
  <c r="Q119" i="23"/>
  <c r="AL118" i="23"/>
  <c r="AK118" i="23"/>
  <c r="AI118" i="23"/>
  <c r="AH118" i="23"/>
  <c r="AJ118" i="23"/>
  <c r="AG118" i="23"/>
  <c r="AF118" i="23"/>
  <c r="AA118" i="23"/>
  <c r="Z118" i="23"/>
  <c r="AE118" i="23"/>
  <c r="V118" i="23"/>
  <c r="S118" i="23"/>
  <c r="R118" i="23"/>
  <c r="Q118" i="23"/>
  <c r="AL117" i="23"/>
  <c r="AI117" i="23"/>
  <c r="AH117" i="23"/>
  <c r="AK117" i="23"/>
  <c r="AG117" i="23"/>
  <c r="AF117" i="23"/>
  <c r="AA117" i="23"/>
  <c r="Z117" i="23"/>
  <c r="V117" i="23"/>
  <c r="S117" i="23"/>
  <c r="R117" i="23"/>
  <c r="Q117" i="23"/>
  <c r="AL116" i="23"/>
  <c r="AI116" i="23"/>
  <c r="AH116" i="23"/>
  <c r="AK116" i="23"/>
  <c r="AG116" i="23"/>
  <c r="AF116" i="23"/>
  <c r="AA116" i="23"/>
  <c r="AD116" i="23"/>
  <c r="Z116" i="23"/>
  <c r="AE116" i="23"/>
  <c r="V116" i="23"/>
  <c r="S116" i="23"/>
  <c r="R116" i="23"/>
  <c r="Q116" i="23"/>
  <c r="AL115" i="23"/>
  <c r="AI115" i="23"/>
  <c r="AH115" i="23"/>
  <c r="AK115" i="23"/>
  <c r="AG115" i="23"/>
  <c r="AF115" i="23"/>
  <c r="AA115" i="23"/>
  <c r="AD115" i="23"/>
  <c r="Z115" i="23"/>
  <c r="V115" i="23"/>
  <c r="S115" i="23"/>
  <c r="R115" i="23"/>
  <c r="Q115" i="23"/>
  <c r="AL114" i="23"/>
  <c r="AI114" i="23"/>
  <c r="AH114" i="23"/>
  <c r="AK114" i="23"/>
  <c r="AG114" i="23"/>
  <c r="AF114" i="23"/>
  <c r="AD114" i="23"/>
  <c r="AC114" i="23"/>
  <c r="AB114" i="23"/>
  <c r="AA114" i="23"/>
  <c r="Z114" i="23"/>
  <c r="AE114" i="23"/>
  <c r="V114" i="23"/>
  <c r="S114" i="23"/>
  <c r="R114" i="23"/>
  <c r="Q114" i="23"/>
  <c r="AL113" i="23"/>
  <c r="AI113" i="23"/>
  <c r="AK113" i="23"/>
  <c r="AH113" i="23"/>
  <c r="AG113" i="23"/>
  <c r="AF113" i="23"/>
  <c r="AC113" i="23"/>
  <c r="AB113" i="23"/>
  <c r="AA113" i="23"/>
  <c r="AD113" i="23"/>
  <c r="Z113" i="23"/>
  <c r="AE113" i="23"/>
  <c r="V113" i="23"/>
  <c r="S113" i="23"/>
  <c r="R113" i="23"/>
  <c r="Q113" i="23"/>
  <c r="AL112" i="23"/>
  <c r="AJ112" i="23"/>
  <c r="AI112" i="23"/>
  <c r="AH112" i="23"/>
  <c r="AK112" i="23"/>
  <c r="AG112" i="23"/>
  <c r="AF112" i="23"/>
  <c r="AE112" i="23"/>
  <c r="AC112" i="23"/>
  <c r="AB112" i="23"/>
  <c r="AA112" i="23"/>
  <c r="AD112" i="23"/>
  <c r="Z112" i="23"/>
  <c r="V112" i="23"/>
  <c r="S112" i="23"/>
  <c r="R112" i="23"/>
  <c r="Q112" i="23"/>
  <c r="AL111" i="23"/>
  <c r="AI111" i="23"/>
  <c r="AH111" i="23"/>
  <c r="AG111" i="23"/>
  <c r="AF111" i="23"/>
  <c r="AE111" i="23"/>
  <c r="AD111" i="23"/>
  <c r="AC111" i="23"/>
  <c r="AB111" i="23"/>
  <c r="AA111" i="23"/>
  <c r="Z111" i="23"/>
  <c r="V111" i="23"/>
  <c r="S111" i="23"/>
  <c r="R111" i="23"/>
  <c r="Q111" i="23"/>
  <c r="AL110" i="23"/>
  <c r="AI110" i="23"/>
  <c r="AH110" i="23"/>
  <c r="AG110" i="23"/>
  <c r="AF110" i="23"/>
  <c r="AE110" i="23"/>
  <c r="AD110" i="23"/>
  <c r="AC110" i="23"/>
  <c r="AB110" i="23"/>
  <c r="AA110" i="23"/>
  <c r="Z110" i="23"/>
  <c r="V110" i="23"/>
  <c r="S110" i="23"/>
  <c r="R110" i="23"/>
  <c r="Q110" i="23"/>
  <c r="AL109" i="23"/>
  <c r="AJ109" i="23"/>
  <c r="AI109" i="23"/>
  <c r="AH109" i="23"/>
  <c r="AK109" i="23"/>
  <c r="AG109" i="23"/>
  <c r="AF109" i="23"/>
  <c r="AE109" i="23"/>
  <c r="AD109" i="23"/>
  <c r="AA109" i="23"/>
  <c r="AC109" i="23"/>
  <c r="Z109" i="23"/>
  <c r="V109" i="23"/>
  <c r="S109" i="23"/>
  <c r="R109" i="23"/>
  <c r="Q109" i="23"/>
  <c r="AL108" i="23"/>
  <c r="AI108" i="23"/>
  <c r="AK108" i="23"/>
  <c r="AH108" i="23"/>
  <c r="AG108" i="23"/>
  <c r="AF108" i="23"/>
  <c r="AE108" i="23"/>
  <c r="AA108" i="23"/>
  <c r="AD108" i="23"/>
  <c r="Z108" i="23"/>
  <c r="V108" i="23"/>
  <c r="S108" i="23"/>
  <c r="R108" i="23"/>
  <c r="Q108" i="23"/>
  <c r="AL107" i="23"/>
  <c r="AI107" i="23"/>
  <c r="AH107" i="23"/>
  <c r="AJ107" i="23"/>
  <c r="AG107" i="23"/>
  <c r="AF107" i="23"/>
  <c r="AA107" i="23"/>
  <c r="AD107" i="23"/>
  <c r="Z107" i="23"/>
  <c r="AE107" i="23"/>
  <c r="V107" i="23"/>
  <c r="S107" i="23"/>
  <c r="R107" i="23"/>
  <c r="Q107" i="23"/>
  <c r="AL106" i="23"/>
  <c r="AK106" i="23"/>
  <c r="AJ106" i="23"/>
  <c r="AI106" i="23"/>
  <c r="AH106" i="23"/>
  <c r="AG106" i="23"/>
  <c r="AF106" i="23"/>
  <c r="AA106" i="23"/>
  <c r="AD106" i="23"/>
  <c r="Z106" i="23"/>
  <c r="AE106" i="23"/>
  <c r="V106" i="23"/>
  <c r="S106" i="23"/>
  <c r="R106" i="23"/>
  <c r="Q106" i="23"/>
  <c r="AL105" i="23"/>
  <c r="AI105" i="23"/>
  <c r="AH105" i="23"/>
  <c r="AJ105" i="23"/>
  <c r="AG105" i="23"/>
  <c r="AF105" i="23"/>
  <c r="AA105" i="23"/>
  <c r="AD105" i="23"/>
  <c r="Z105" i="23"/>
  <c r="AE105" i="23"/>
  <c r="V105" i="23"/>
  <c r="S105" i="23"/>
  <c r="R105" i="23"/>
  <c r="Q105" i="23"/>
  <c r="AL104" i="23"/>
  <c r="AI104" i="23"/>
  <c r="AK104" i="23"/>
  <c r="AH104" i="23"/>
  <c r="AG104" i="23"/>
  <c r="AF104" i="23"/>
  <c r="AD104" i="23"/>
  <c r="AC104" i="23"/>
  <c r="AB104" i="23"/>
  <c r="AA104" i="23"/>
  <c r="Z104" i="23"/>
  <c r="V104" i="23"/>
  <c r="S104" i="23"/>
  <c r="R104" i="23"/>
  <c r="Q104" i="23"/>
  <c r="AL103" i="23"/>
  <c r="AK103" i="23"/>
  <c r="AJ103" i="23"/>
  <c r="AI103" i="23"/>
  <c r="AH103" i="23"/>
  <c r="AG103" i="23"/>
  <c r="AF103" i="23"/>
  <c r="AC103" i="23"/>
  <c r="AA103" i="23"/>
  <c r="AD103" i="23"/>
  <c r="Z103" i="23"/>
  <c r="AE103" i="23"/>
  <c r="V103" i="23"/>
  <c r="S103" i="23"/>
  <c r="R103" i="23"/>
  <c r="Q103" i="23"/>
  <c r="AL102" i="23"/>
  <c r="AK102" i="23"/>
  <c r="AI102" i="23"/>
  <c r="AH102" i="23"/>
  <c r="AJ102" i="23"/>
  <c r="AG102" i="23"/>
  <c r="AF102" i="23"/>
  <c r="AA102" i="23"/>
  <c r="Z102" i="23"/>
  <c r="AE102" i="23"/>
  <c r="V102" i="23"/>
  <c r="S102" i="23"/>
  <c r="R102" i="23"/>
  <c r="Q102" i="23"/>
  <c r="AL101" i="23"/>
  <c r="AI101" i="23"/>
  <c r="AH101" i="23"/>
  <c r="AK101" i="23"/>
  <c r="AG101" i="23"/>
  <c r="AF101" i="23"/>
  <c r="AA101" i="23"/>
  <c r="Z101" i="23"/>
  <c r="V101" i="23"/>
  <c r="S101" i="23"/>
  <c r="R101" i="23"/>
  <c r="Q101" i="23"/>
  <c r="AL100" i="23"/>
  <c r="AI100" i="23"/>
  <c r="AH100" i="23"/>
  <c r="AK100" i="23"/>
  <c r="AG100" i="23"/>
  <c r="AF100" i="23"/>
  <c r="AA100" i="23"/>
  <c r="AD100" i="23"/>
  <c r="Z100" i="23"/>
  <c r="AE100" i="23"/>
  <c r="V100" i="23"/>
  <c r="S100" i="23"/>
  <c r="R100" i="23"/>
  <c r="Q100" i="23"/>
  <c r="AL99" i="23"/>
  <c r="AI99" i="23"/>
  <c r="AH99" i="23"/>
  <c r="AK99" i="23"/>
  <c r="AG99" i="23"/>
  <c r="AF99" i="23"/>
  <c r="AA99" i="23"/>
  <c r="AD99" i="23"/>
  <c r="Z99" i="23"/>
  <c r="V99" i="23"/>
  <c r="S99" i="23"/>
  <c r="R99" i="23"/>
  <c r="Q99" i="23"/>
  <c r="AL98" i="23"/>
  <c r="AI98" i="23"/>
  <c r="AH98" i="23"/>
  <c r="AK98" i="23"/>
  <c r="AG98" i="23"/>
  <c r="AF98" i="23"/>
  <c r="AD98" i="23"/>
  <c r="AC98" i="23"/>
  <c r="AB98" i="23"/>
  <c r="AA98" i="23"/>
  <c r="Z98" i="23"/>
  <c r="AE98" i="23"/>
  <c r="V98" i="23"/>
  <c r="S98" i="23"/>
  <c r="R98" i="23"/>
  <c r="Q98" i="23"/>
  <c r="AL97" i="23"/>
  <c r="AI97" i="23"/>
  <c r="AK97" i="23"/>
  <c r="AH97" i="23"/>
  <c r="AG97" i="23"/>
  <c r="AF97" i="23"/>
  <c r="AC97" i="23"/>
  <c r="AB97" i="23"/>
  <c r="AA97" i="23"/>
  <c r="AD97" i="23"/>
  <c r="Z97" i="23"/>
  <c r="AE97" i="23"/>
  <c r="V97" i="23"/>
  <c r="S97" i="23"/>
  <c r="R97" i="23"/>
  <c r="Q97" i="23"/>
  <c r="AL96" i="23"/>
  <c r="AJ96" i="23"/>
  <c r="AI96" i="23"/>
  <c r="AH96" i="23"/>
  <c r="AK96" i="23"/>
  <c r="AG96" i="23"/>
  <c r="AF96" i="23"/>
  <c r="AE96" i="23"/>
  <c r="AC96" i="23"/>
  <c r="AB96" i="23"/>
  <c r="AA96" i="23"/>
  <c r="AD96" i="23"/>
  <c r="Z96" i="23"/>
  <c r="V96" i="23"/>
  <c r="S96" i="23"/>
  <c r="R96" i="23"/>
  <c r="Q96" i="23"/>
  <c r="AL95" i="23"/>
  <c r="AI95" i="23"/>
  <c r="AH95" i="23"/>
  <c r="AG95" i="23"/>
  <c r="AF95" i="23"/>
  <c r="AE95" i="23"/>
  <c r="AD95" i="23"/>
  <c r="AC95" i="23"/>
  <c r="AB95" i="23"/>
  <c r="AA95" i="23"/>
  <c r="Z95" i="23"/>
  <c r="V95" i="23"/>
  <c r="S95" i="23"/>
  <c r="R95" i="23"/>
  <c r="Q95" i="23"/>
  <c r="AL94" i="23"/>
  <c r="AI94" i="23"/>
  <c r="AH94" i="23"/>
  <c r="AG94" i="23"/>
  <c r="AF94" i="23"/>
  <c r="AE94" i="23"/>
  <c r="AD94" i="23"/>
  <c r="AC94" i="23"/>
  <c r="AB94" i="23"/>
  <c r="AA94" i="23"/>
  <c r="Z94" i="23"/>
  <c r="V94" i="23"/>
  <c r="S94" i="23"/>
  <c r="R94" i="23"/>
  <c r="Q94" i="23"/>
  <c r="AL93" i="23"/>
  <c r="AJ93" i="23"/>
  <c r="AI93" i="23"/>
  <c r="AH93" i="23"/>
  <c r="AK93" i="23"/>
  <c r="AG93" i="23"/>
  <c r="AF93" i="23"/>
  <c r="AE93" i="23"/>
  <c r="AD93" i="23"/>
  <c r="AA93" i="23"/>
  <c r="AC93" i="23"/>
  <c r="Z93" i="23"/>
  <c r="V93" i="23"/>
  <c r="S93" i="23"/>
  <c r="R93" i="23"/>
  <c r="Q93" i="23"/>
  <c r="AL92" i="23"/>
  <c r="AI92" i="23"/>
  <c r="AJ92" i="23"/>
  <c r="AH92" i="23"/>
  <c r="AG92" i="23"/>
  <c r="AF92" i="23"/>
  <c r="AE92" i="23"/>
  <c r="AA92" i="23"/>
  <c r="AD92" i="23"/>
  <c r="Z92" i="23"/>
  <c r="V92" i="23"/>
  <c r="S92" i="23"/>
  <c r="R92" i="23"/>
  <c r="Q92" i="23"/>
  <c r="AL91" i="23"/>
  <c r="AI91" i="23"/>
  <c r="AH91" i="23"/>
  <c r="AJ91" i="23"/>
  <c r="AG91" i="23"/>
  <c r="AF91" i="23"/>
  <c r="AA91" i="23"/>
  <c r="AD91" i="23"/>
  <c r="Z91" i="23"/>
  <c r="AE91" i="23"/>
  <c r="V91" i="23"/>
  <c r="S91" i="23"/>
  <c r="R91" i="23"/>
  <c r="Q91" i="23"/>
  <c r="AL90" i="23"/>
  <c r="AK90" i="23"/>
  <c r="AJ90" i="23"/>
  <c r="AI90" i="23"/>
  <c r="AH90" i="23"/>
  <c r="AG90" i="23"/>
  <c r="AF90" i="23"/>
  <c r="AA90" i="23"/>
  <c r="AD90" i="23"/>
  <c r="Z90" i="23"/>
  <c r="AE90" i="23"/>
  <c r="V90" i="23"/>
  <c r="S90" i="23"/>
  <c r="R90" i="23"/>
  <c r="Q90" i="23"/>
  <c r="AL89" i="23"/>
  <c r="AI89" i="23"/>
  <c r="AH89" i="23"/>
  <c r="AJ89" i="23"/>
  <c r="AG89" i="23"/>
  <c r="AF89" i="23"/>
  <c r="AA89" i="23"/>
  <c r="AD89" i="23"/>
  <c r="Z89" i="23"/>
  <c r="AE89" i="23"/>
  <c r="V89" i="23"/>
  <c r="S89" i="23"/>
  <c r="R89" i="23"/>
  <c r="Q89" i="23"/>
  <c r="AL88" i="23"/>
  <c r="AI88" i="23"/>
  <c r="AK88" i="23"/>
  <c r="AH88" i="23"/>
  <c r="AG88" i="23"/>
  <c r="AF88" i="23"/>
  <c r="AD88" i="23"/>
  <c r="AC88" i="23"/>
  <c r="AB88" i="23"/>
  <c r="AA88" i="23"/>
  <c r="Z88" i="23"/>
  <c r="V88" i="23"/>
  <c r="S88" i="23"/>
  <c r="R88" i="23"/>
  <c r="Q88" i="23"/>
  <c r="AL87" i="23"/>
  <c r="AK87" i="23"/>
  <c r="AJ87" i="23"/>
  <c r="AI87" i="23"/>
  <c r="AH87" i="23"/>
  <c r="AG87" i="23"/>
  <c r="AF87" i="23"/>
  <c r="AC87" i="23"/>
  <c r="AA87" i="23"/>
  <c r="AD87" i="23"/>
  <c r="Z87" i="23"/>
  <c r="AE87" i="23"/>
  <c r="V87" i="23"/>
  <c r="S87" i="23"/>
  <c r="R87" i="23"/>
  <c r="Q87" i="23"/>
  <c r="AL86" i="23"/>
  <c r="AK86" i="23"/>
  <c r="AI86" i="23"/>
  <c r="AH86" i="23"/>
  <c r="AJ86" i="23"/>
  <c r="AG86" i="23"/>
  <c r="AF86" i="23"/>
  <c r="AA86" i="23"/>
  <c r="Z86" i="23"/>
  <c r="AE86" i="23"/>
  <c r="V86" i="23"/>
  <c r="S86" i="23"/>
  <c r="R86" i="23"/>
  <c r="Q86" i="23"/>
  <c r="AL85" i="23"/>
  <c r="AI85" i="23"/>
  <c r="AH85" i="23"/>
  <c r="AK85" i="23"/>
  <c r="AG85" i="23"/>
  <c r="AF85" i="23"/>
  <c r="AA85" i="23"/>
  <c r="Z85" i="23"/>
  <c r="V85" i="23"/>
  <c r="S85" i="23"/>
  <c r="R85" i="23"/>
  <c r="Q85" i="23"/>
  <c r="AL84" i="23"/>
  <c r="AI84" i="23"/>
  <c r="AH84" i="23"/>
  <c r="AK84" i="23"/>
  <c r="AG84" i="23"/>
  <c r="AF84" i="23"/>
  <c r="AA84" i="23"/>
  <c r="AD84" i="23"/>
  <c r="Z84" i="23"/>
  <c r="AE84" i="23"/>
  <c r="V84" i="23"/>
  <c r="S84" i="23"/>
  <c r="R84" i="23"/>
  <c r="Q84" i="23"/>
  <c r="AL83" i="23"/>
  <c r="AI83" i="23"/>
  <c r="AH83" i="23"/>
  <c r="AK83" i="23"/>
  <c r="AG83" i="23"/>
  <c r="AF83" i="23"/>
  <c r="AA83" i="23"/>
  <c r="AD83" i="23"/>
  <c r="Z83" i="23"/>
  <c r="V83" i="23"/>
  <c r="S83" i="23"/>
  <c r="R83" i="23"/>
  <c r="Q83" i="23"/>
  <c r="AL82" i="23"/>
  <c r="AI82" i="23"/>
  <c r="AH82" i="23"/>
  <c r="AK82" i="23"/>
  <c r="AG82" i="23"/>
  <c r="AF82" i="23"/>
  <c r="AD82" i="23"/>
  <c r="AC82" i="23"/>
  <c r="AB82" i="23"/>
  <c r="AA82" i="23"/>
  <c r="Z82" i="23"/>
  <c r="AE82" i="23"/>
  <c r="V82" i="23"/>
  <c r="S82" i="23"/>
  <c r="R82" i="23"/>
  <c r="Q82" i="23"/>
  <c r="AL81" i="23"/>
  <c r="AI81" i="23"/>
  <c r="AK81" i="23"/>
  <c r="AH81" i="23"/>
  <c r="AG81" i="23"/>
  <c r="AF81" i="23"/>
  <c r="AC81" i="23"/>
  <c r="AB81" i="23"/>
  <c r="AA81" i="23"/>
  <c r="AD81" i="23"/>
  <c r="Z81" i="23"/>
  <c r="AE81" i="23"/>
  <c r="V81" i="23"/>
  <c r="S81" i="23"/>
  <c r="R81" i="23"/>
  <c r="Q81" i="23"/>
  <c r="AL80" i="23"/>
  <c r="AJ80" i="23"/>
  <c r="AI80" i="23"/>
  <c r="AH80" i="23"/>
  <c r="AK80" i="23"/>
  <c r="AG80" i="23"/>
  <c r="AF80" i="23"/>
  <c r="AE80" i="23"/>
  <c r="AC80" i="23"/>
  <c r="AB80" i="23"/>
  <c r="AA80" i="23"/>
  <c r="AD80" i="23"/>
  <c r="Z80" i="23"/>
  <c r="V80" i="23"/>
  <c r="S80" i="23"/>
  <c r="R80" i="23"/>
  <c r="Q80" i="23"/>
  <c r="AL79" i="23"/>
  <c r="AI79" i="23"/>
  <c r="AH79" i="23"/>
  <c r="AG79" i="23"/>
  <c r="AF79" i="23"/>
  <c r="AE79" i="23"/>
  <c r="AD79" i="23"/>
  <c r="AC79" i="23"/>
  <c r="AB79" i="23"/>
  <c r="AA79" i="23"/>
  <c r="Z79" i="23"/>
  <c r="V79" i="23"/>
  <c r="S79" i="23"/>
  <c r="R79" i="23"/>
  <c r="Q79" i="23"/>
  <c r="AL78" i="23"/>
  <c r="AI78" i="23"/>
  <c r="AH78" i="23"/>
  <c r="AG78" i="23"/>
  <c r="AF78" i="23"/>
  <c r="AE78" i="23"/>
  <c r="AD78" i="23"/>
  <c r="AC78" i="23"/>
  <c r="AB78" i="23"/>
  <c r="AA78" i="23"/>
  <c r="Z78" i="23"/>
  <c r="V78" i="23"/>
  <c r="S78" i="23"/>
  <c r="R78" i="23"/>
  <c r="Q78" i="23"/>
  <c r="AL77" i="23"/>
  <c r="AJ77" i="23"/>
  <c r="AI77" i="23"/>
  <c r="AH77" i="23"/>
  <c r="AK77" i="23"/>
  <c r="AG77" i="23"/>
  <c r="AF77" i="23"/>
  <c r="AE77" i="23"/>
  <c r="AD77" i="23"/>
  <c r="AA77" i="23"/>
  <c r="AC77" i="23"/>
  <c r="Z77" i="23"/>
  <c r="V77" i="23"/>
  <c r="S77" i="23"/>
  <c r="R77" i="23"/>
  <c r="Q77" i="23"/>
  <c r="AL76" i="23"/>
  <c r="AI76" i="23"/>
  <c r="AJ76" i="23"/>
  <c r="AH76" i="23"/>
  <c r="AG76" i="23"/>
  <c r="AF76" i="23"/>
  <c r="AE76" i="23"/>
  <c r="AA76" i="23"/>
  <c r="AD76" i="23"/>
  <c r="Z76" i="23"/>
  <c r="V76" i="23"/>
  <c r="S76" i="23"/>
  <c r="R76" i="23"/>
  <c r="Q76" i="23"/>
  <c r="AL75" i="23"/>
  <c r="AI75" i="23"/>
  <c r="AH75" i="23"/>
  <c r="AJ75" i="23"/>
  <c r="AG75" i="23"/>
  <c r="AF75" i="23"/>
  <c r="AA75" i="23"/>
  <c r="AD75" i="23"/>
  <c r="Z75" i="23"/>
  <c r="AE75" i="23"/>
  <c r="V75" i="23"/>
  <c r="S75" i="23"/>
  <c r="R75" i="23"/>
  <c r="Q75" i="23"/>
  <c r="AL74" i="23"/>
  <c r="AK74" i="23"/>
  <c r="AJ74" i="23"/>
  <c r="AI74" i="23"/>
  <c r="AH74" i="23"/>
  <c r="AG74" i="23"/>
  <c r="AF74" i="23"/>
  <c r="AA74" i="23"/>
  <c r="AD74" i="23"/>
  <c r="Z74" i="23"/>
  <c r="AE74" i="23"/>
  <c r="V74" i="23"/>
  <c r="S74" i="23"/>
  <c r="R74" i="23"/>
  <c r="Q74" i="23"/>
  <c r="AL73" i="23"/>
  <c r="AI73" i="23"/>
  <c r="AH73" i="23"/>
  <c r="AJ73" i="23"/>
  <c r="AG73" i="23"/>
  <c r="AF73" i="23"/>
  <c r="AA73" i="23"/>
  <c r="AD73" i="23"/>
  <c r="Z73" i="23"/>
  <c r="AE73" i="23"/>
  <c r="V73" i="23"/>
  <c r="S73" i="23"/>
  <c r="R73" i="23"/>
  <c r="Q73" i="23"/>
  <c r="AL72" i="23"/>
  <c r="AI72" i="23"/>
  <c r="AK72" i="23"/>
  <c r="AH72" i="23"/>
  <c r="AG72" i="23"/>
  <c r="AF72" i="23"/>
  <c r="AD72" i="23"/>
  <c r="AC72" i="23"/>
  <c r="AB72" i="23"/>
  <c r="AA72" i="23"/>
  <c r="Z72" i="23"/>
  <c r="V72" i="23"/>
  <c r="S72" i="23"/>
  <c r="R72" i="23"/>
  <c r="Q72" i="23"/>
  <c r="AL71" i="23"/>
  <c r="AK71" i="23"/>
  <c r="AJ71" i="23"/>
  <c r="AI71" i="23"/>
  <c r="AH71" i="23"/>
  <c r="AG71" i="23"/>
  <c r="AF71" i="23"/>
  <c r="AA71" i="23"/>
  <c r="AC71" i="23"/>
  <c r="Z71" i="23"/>
  <c r="AE71" i="23"/>
  <c r="V71" i="23"/>
  <c r="S71" i="23"/>
  <c r="R71" i="23"/>
  <c r="Q71" i="23"/>
  <c r="AL70" i="23"/>
  <c r="AK70" i="23"/>
  <c r="AI70" i="23"/>
  <c r="AH70" i="23"/>
  <c r="AJ70" i="23"/>
  <c r="AG70" i="23"/>
  <c r="AF70" i="23"/>
  <c r="AA70" i="23"/>
  <c r="Z70" i="23"/>
  <c r="V70" i="23"/>
  <c r="S70" i="23"/>
  <c r="R70" i="23"/>
  <c r="Q70" i="23"/>
  <c r="AL69" i="23"/>
  <c r="AI69" i="23"/>
  <c r="AH69" i="23"/>
  <c r="AK69" i="23"/>
  <c r="AG69" i="23"/>
  <c r="AF69" i="23"/>
  <c r="AB69" i="23"/>
  <c r="AA69" i="23"/>
  <c r="Z69" i="23"/>
  <c r="AE69" i="23"/>
  <c r="V69" i="23"/>
  <c r="S69" i="23"/>
  <c r="R69" i="23"/>
  <c r="Q69" i="23"/>
  <c r="AL68" i="23"/>
  <c r="AI68" i="23"/>
  <c r="AH68" i="23"/>
  <c r="AK68" i="23"/>
  <c r="AG68" i="23"/>
  <c r="AF68" i="23"/>
  <c r="AA68" i="23"/>
  <c r="AD68" i="23"/>
  <c r="Z68" i="23"/>
  <c r="V68" i="23"/>
  <c r="S68" i="23"/>
  <c r="R68" i="23"/>
  <c r="Q68" i="23"/>
  <c r="AL67" i="23"/>
  <c r="AI67" i="23"/>
  <c r="AH67" i="23"/>
  <c r="AK67" i="23"/>
  <c r="AG67" i="23"/>
  <c r="AF67" i="23"/>
  <c r="AC67" i="23"/>
  <c r="AA67" i="23"/>
  <c r="AD67" i="23"/>
  <c r="Z67" i="23"/>
  <c r="V67" i="23"/>
  <c r="S67" i="23"/>
  <c r="R67" i="23"/>
  <c r="Q67" i="23"/>
  <c r="AL66" i="23"/>
  <c r="AI66" i="23"/>
  <c r="AH66" i="23"/>
  <c r="AK66" i="23"/>
  <c r="AG66" i="23"/>
  <c r="AF66" i="23"/>
  <c r="AC66" i="23"/>
  <c r="AB66" i="23"/>
  <c r="AA66" i="23"/>
  <c r="AD66" i="23"/>
  <c r="Z66" i="23"/>
  <c r="AE66" i="23"/>
  <c r="V66" i="23"/>
  <c r="S66" i="23"/>
  <c r="R66" i="23"/>
  <c r="Q66" i="23"/>
  <c r="AL65" i="23"/>
  <c r="AI65" i="23"/>
  <c r="AK65" i="23"/>
  <c r="AH65" i="23"/>
  <c r="AG65" i="23"/>
  <c r="AF65" i="23"/>
  <c r="AA65" i="23"/>
  <c r="AB65" i="23"/>
  <c r="Z65" i="23"/>
  <c r="AE65" i="23"/>
  <c r="V65" i="23"/>
  <c r="S65" i="23"/>
  <c r="R65" i="23"/>
  <c r="Q65" i="23"/>
  <c r="AL64" i="23"/>
  <c r="AI64" i="23"/>
  <c r="AH64" i="23"/>
  <c r="AJ64" i="23"/>
  <c r="AG64" i="23"/>
  <c r="AF64" i="23"/>
  <c r="AE64" i="23"/>
  <c r="AA64" i="23"/>
  <c r="AC64" i="23"/>
  <c r="Z64" i="23"/>
  <c r="V64" i="23"/>
  <c r="S64" i="23"/>
  <c r="R64" i="23"/>
  <c r="Q64" i="23"/>
  <c r="AL63" i="23"/>
  <c r="AI63" i="23"/>
  <c r="AH63" i="23"/>
  <c r="AG63" i="23"/>
  <c r="AF63" i="23"/>
  <c r="AE63" i="23"/>
  <c r="AD63" i="23"/>
  <c r="AC63" i="23"/>
  <c r="AB63" i="23"/>
  <c r="AA63" i="23"/>
  <c r="Z63" i="23"/>
  <c r="V63" i="23"/>
  <c r="S63" i="23"/>
  <c r="R63" i="23"/>
  <c r="Q63" i="23"/>
  <c r="AL62" i="23"/>
  <c r="AI62" i="23"/>
  <c r="AH62" i="23"/>
  <c r="AG62" i="23"/>
  <c r="AF62" i="23"/>
  <c r="AE62" i="23"/>
  <c r="AD62" i="23"/>
  <c r="AC62" i="23"/>
  <c r="AB62" i="23"/>
  <c r="AA62" i="23"/>
  <c r="Z62" i="23"/>
  <c r="V62" i="23"/>
  <c r="S62" i="23"/>
  <c r="R62" i="23"/>
  <c r="Q62" i="23"/>
  <c r="AL61" i="23"/>
  <c r="AI61" i="23"/>
  <c r="AK61" i="23"/>
  <c r="AH61" i="23"/>
  <c r="AG61" i="23"/>
  <c r="AF61" i="23"/>
  <c r="AE61" i="23"/>
  <c r="AD61" i="23"/>
  <c r="AC61" i="23"/>
  <c r="AA61" i="23"/>
  <c r="AB61" i="23"/>
  <c r="Z61" i="23"/>
  <c r="V61" i="23"/>
  <c r="S61" i="23"/>
  <c r="R61" i="23"/>
  <c r="Q61" i="23"/>
  <c r="AL60" i="23"/>
  <c r="AI60" i="23"/>
  <c r="AK60" i="23"/>
  <c r="AH60" i="23"/>
  <c r="AG60" i="23"/>
  <c r="AF60" i="23"/>
  <c r="AE60" i="23"/>
  <c r="AA60" i="23"/>
  <c r="AD60" i="23"/>
  <c r="Z60" i="23"/>
  <c r="V60" i="23"/>
  <c r="S60" i="23"/>
  <c r="R60" i="23"/>
  <c r="Q60" i="23"/>
  <c r="AL59" i="23"/>
  <c r="AI59" i="23"/>
  <c r="AH59" i="23"/>
  <c r="AJ59" i="23"/>
  <c r="AG59" i="23"/>
  <c r="AF59" i="23"/>
  <c r="AA59" i="23"/>
  <c r="AD59" i="23"/>
  <c r="Z59" i="23"/>
  <c r="AE59" i="23"/>
  <c r="V59" i="23"/>
  <c r="S59" i="23"/>
  <c r="R59" i="23"/>
  <c r="Q59" i="23"/>
  <c r="AL58" i="23"/>
  <c r="AJ58" i="23"/>
  <c r="AI58" i="23"/>
  <c r="AH58" i="23"/>
  <c r="AK58" i="23"/>
  <c r="AG58" i="23"/>
  <c r="AF58" i="23"/>
  <c r="AA58" i="23"/>
  <c r="AD58" i="23"/>
  <c r="Z58" i="23"/>
  <c r="AE58" i="23"/>
  <c r="V58" i="23"/>
  <c r="S58" i="23"/>
  <c r="R58" i="23"/>
  <c r="Q58" i="23"/>
  <c r="AL57" i="23"/>
  <c r="AI57" i="23"/>
  <c r="AH57" i="23"/>
  <c r="AJ57" i="23"/>
  <c r="AG57" i="23"/>
  <c r="AF57" i="23"/>
  <c r="AA57" i="23"/>
  <c r="AD57" i="23"/>
  <c r="Z57" i="23"/>
  <c r="V57" i="23"/>
  <c r="S57" i="23"/>
  <c r="R57" i="23"/>
  <c r="Q57" i="23"/>
  <c r="AL56" i="23"/>
  <c r="AI56" i="23"/>
  <c r="AK56" i="23"/>
  <c r="AH56" i="23"/>
  <c r="AG56" i="23"/>
  <c r="AF56" i="23"/>
  <c r="AD56" i="23"/>
  <c r="AC56" i="23"/>
  <c r="AB56" i="23"/>
  <c r="AA56" i="23"/>
  <c r="Z56" i="23"/>
  <c r="V56" i="23"/>
  <c r="S56" i="23"/>
  <c r="R56" i="23"/>
  <c r="Q56" i="23"/>
  <c r="AL55" i="23"/>
  <c r="AK55" i="23"/>
  <c r="AJ55" i="23"/>
  <c r="AI55" i="23"/>
  <c r="AH55" i="23"/>
  <c r="AG55" i="23"/>
  <c r="AF55" i="23"/>
  <c r="AA55" i="23"/>
  <c r="Z55" i="23"/>
  <c r="AE55" i="23"/>
  <c r="V55" i="23"/>
  <c r="S55" i="23"/>
  <c r="R55" i="23"/>
  <c r="Q55" i="23"/>
  <c r="AL54" i="23"/>
  <c r="AK54" i="23"/>
  <c r="AJ54" i="23"/>
  <c r="AI54" i="23"/>
  <c r="AH54" i="23"/>
  <c r="AG54" i="23"/>
  <c r="AF54" i="23"/>
  <c r="AA54" i="23"/>
  <c r="AB54" i="23"/>
  <c r="Z54" i="23"/>
  <c r="V54" i="23"/>
  <c r="S54" i="23"/>
  <c r="R54" i="23"/>
  <c r="Q54" i="23"/>
  <c r="AL53" i="23"/>
  <c r="AI53" i="23"/>
  <c r="AH53" i="23"/>
  <c r="AK53" i="23"/>
  <c r="AG53" i="23"/>
  <c r="AF53" i="23"/>
  <c r="AA53" i="23"/>
  <c r="AD53" i="23"/>
  <c r="Z53" i="23"/>
  <c r="AE53" i="23"/>
  <c r="V53" i="23"/>
  <c r="S53" i="23"/>
  <c r="R53" i="23"/>
  <c r="Q53" i="23"/>
  <c r="AL52" i="23"/>
  <c r="AI52" i="23"/>
  <c r="AH52" i="23"/>
  <c r="AK52" i="23"/>
  <c r="AG52" i="23"/>
  <c r="AF52" i="23"/>
  <c r="AD52" i="23"/>
  <c r="AC52" i="23"/>
  <c r="AA52" i="23"/>
  <c r="AB52" i="23"/>
  <c r="Z52" i="23"/>
  <c r="V52" i="23"/>
  <c r="S52" i="23"/>
  <c r="R52" i="23"/>
  <c r="Q52" i="23"/>
  <c r="AL51" i="23"/>
  <c r="AI51" i="23"/>
  <c r="AH51" i="23"/>
  <c r="AK51" i="23"/>
  <c r="AG51" i="23"/>
  <c r="AF51" i="23"/>
  <c r="AE51" i="23"/>
  <c r="AD51" i="23"/>
  <c r="AC51" i="23"/>
  <c r="AB51" i="23"/>
  <c r="AA51" i="23"/>
  <c r="Z51" i="23"/>
  <c r="V51" i="23"/>
  <c r="S51" i="23"/>
  <c r="R51" i="23"/>
  <c r="Q51" i="23"/>
  <c r="AL50" i="23"/>
  <c r="AI50" i="23"/>
  <c r="AH50" i="23"/>
  <c r="AK50" i="23"/>
  <c r="AG50" i="23"/>
  <c r="AF50" i="23"/>
  <c r="AE50" i="23"/>
  <c r="AA50" i="23"/>
  <c r="AC50" i="23"/>
  <c r="Z50" i="23"/>
  <c r="V50" i="23"/>
  <c r="S50" i="23"/>
  <c r="R50" i="23"/>
  <c r="Q50" i="23"/>
  <c r="AL49" i="23"/>
  <c r="AI49" i="23"/>
  <c r="AK49" i="23"/>
  <c r="AH49" i="23"/>
  <c r="AG49" i="23"/>
  <c r="AF49" i="23"/>
  <c r="AA49" i="23"/>
  <c r="AB49" i="23"/>
  <c r="Z49" i="23"/>
  <c r="AE49" i="23"/>
  <c r="V49" i="23"/>
  <c r="S49" i="23"/>
  <c r="R49" i="23"/>
  <c r="Q49" i="23"/>
  <c r="AL48" i="23"/>
  <c r="AI48" i="23"/>
  <c r="AH48" i="23"/>
  <c r="AG48" i="23"/>
  <c r="AF48" i="23"/>
  <c r="AE48" i="23"/>
  <c r="AA48" i="23"/>
  <c r="AB48" i="23"/>
  <c r="Z48" i="23"/>
  <c r="V48" i="23"/>
  <c r="S48" i="23"/>
  <c r="R48" i="23"/>
  <c r="Q48" i="23"/>
  <c r="AL47" i="23"/>
  <c r="AI47" i="23"/>
  <c r="AH47" i="23"/>
  <c r="AG47" i="23"/>
  <c r="AF47" i="23"/>
  <c r="AE47" i="23"/>
  <c r="AD47" i="23"/>
  <c r="AC47" i="23"/>
  <c r="AB47" i="23"/>
  <c r="AA47" i="23"/>
  <c r="Z47" i="23"/>
  <c r="V47" i="23"/>
  <c r="S47" i="23"/>
  <c r="R47" i="23"/>
  <c r="Q47" i="23"/>
  <c r="AL46" i="23"/>
  <c r="AI46" i="23"/>
  <c r="AH46" i="23"/>
  <c r="AG46" i="23"/>
  <c r="AF46" i="23"/>
  <c r="AE46" i="23"/>
  <c r="AD46" i="23"/>
  <c r="AC46" i="23"/>
  <c r="AB46" i="23"/>
  <c r="AA46" i="23"/>
  <c r="Z46" i="23"/>
  <c r="V46" i="23"/>
  <c r="S46" i="23"/>
  <c r="R46" i="23"/>
  <c r="Q46" i="23"/>
  <c r="AL45" i="23"/>
  <c r="AI45" i="23"/>
  <c r="AH45" i="23"/>
  <c r="AJ45" i="23"/>
  <c r="AG45" i="23"/>
  <c r="AF45" i="23"/>
  <c r="AE45" i="23"/>
  <c r="AD45" i="23"/>
  <c r="AC45" i="23"/>
  <c r="AA45" i="23"/>
  <c r="AB45" i="23"/>
  <c r="Z45" i="23"/>
  <c r="V45" i="23"/>
  <c r="S45" i="23"/>
  <c r="R45" i="23"/>
  <c r="Q45" i="23"/>
  <c r="AL44" i="23"/>
  <c r="AI44" i="23"/>
  <c r="AH44" i="23"/>
  <c r="AJ44" i="23"/>
  <c r="AG44" i="23"/>
  <c r="AF44" i="23"/>
  <c r="AE44" i="23"/>
  <c r="AA44" i="23"/>
  <c r="AD44" i="23"/>
  <c r="Z44" i="23"/>
  <c r="V44" i="23"/>
  <c r="S44" i="23"/>
  <c r="R44" i="23"/>
  <c r="Q44" i="23"/>
  <c r="AL43" i="23"/>
  <c r="AI43" i="23"/>
  <c r="AH43" i="23"/>
  <c r="AK43" i="23"/>
  <c r="AG43" i="23"/>
  <c r="AF43" i="23"/>
  <c r="AA43" i="23"/>
  <c r="AD43" i="23"/>
  <c r="Z43" i="23"/>
  <c r="V43" i="23"/>
  <c r="S43" i="23"/>
  <c r="R43" i="23"/>
  <c r="Q43" i="23"/>
  <c r="AL42" i="23"/>
  <c r="AK42" i="23"/>
  <c r="AJ42" i="23"/>
  <c r="AI42" i="23"/>
  <c r="AH42" i="23"/>
  <c r="AG42" i="23"/>
  <c r="AF42" i="23"/>
  <c r="AA42" i="23"/>
  <c r="AD42" i="23"/>
  <c r="Z42" i="23"/>
  <c r="AE42" i="23"/>
  <c r="V42" i="23"/>
  <c r="S42" i="23"/>
  <c r="R42" i="23"/>
  <c r="Q42" i="23"/>
  <c r="AL41" i="23"/>
  <c r="AI41" i="23"/>
  <c r="AH41" i="23"/>
  <c r="AJ41" i="23"/>
  <c r="AG41" i="23"/>
  <c r="AF41" i="23"/>
  <c r="AA41" i="23"/>
  <c r="Z41" i="23"/>
  <c r="V41" i="23"/>
  <c r="AE41" i="23"/>
  <c r="S41" i="23"/>
  <c r="R41" i="23"/>
  <c r="Q41" i="23"/>
  <c r="AL40" i="23"/>
  <c r="AJ40" i="23"/>
  <c r="AI40" i="23"/>
  <c r="AK40" i="23"/>
  <c r="AH40" i="23"/>
  <c r="AG40" i="23"/>
  <c r="AF40" i="23"/>
  <c r="AD40" i="23"/>
  <c r="AC40" i="23"/>
  <c r="AB40" i="23"/>
  <c r="AA40" i="23"/>
  <c r="Z40" i="23"/>
  <c r="V40" i="23"/>
  <c r="S40" i="23"/>
  <c r="R40" i="23"/>
  <c r="Q40" i="23"/>
  <c r="AL39" i="23"/>
  <c r="AK39" i="23"/>
  <c r="AJ39" i="23"/>
  <c r="AI39" i="23"/>
  <c r="AH39" i="23"/>
  <c r="AG39" i="23"/>
  <c r="AF39" i="23"/>
  <c r="AA39" i="23"/>
  <c r="AC39" i="23"/>
  <c r="Z39" i="23"/>
  <c r="V39" i="23"/>
  <c r="S39" i="23"/>
  <c r="R39" i="23"/>
  <c r="Q39" i="23"/>
  <c r="AL38" i="23"/>
  <c r="AK38" i="23"/>
  <c r="AJ38" i="23"/>
  <c r="AI38" i="23"/>
  <c r="AH38" i="23"/>
  <c r="AG38" i="23"/>
  <c r="AF38" i="23"/>
  <c r="AA38" i="23"/>
  <c r="AC38" i="23"/>
  <c r="Z38" i="23"/>
  <c r="AE38" i="23"/>
  <c r="V38" i="23"/>
  <c r="S38" i="23"/>
  <c r="R38" i="23"/>
  <c r="Q38" i="23"/>
  <c r="AL37" i="23"/>
  <c r="AI37" i="23"/>
  <c r="AH37" i="23"/>
  <c r="AK37" i="23"/>
  <c r="AG37" i="23"/>
  <c r="AF37" i="23"/>
  <c r="AA37" i="23"/>
  <c r="AD37" i="23"/>
  <c r="Z37" i="23"/>
  <c r="AE37" i="23"/>
  <c r="V37" i="23"/>
  <c r="S37" i="23"/>
  <c r="R37" i="23"/>
  <c r="Q37" i="23"/>
  <c r="AL36" i="23"/>
  <c r="AI36" i="23"/>
  <c r="AH36" i="23"/>
  <c r="AK36" i="23"/>
  <c r="AG36" i="23"/>
  <c r="AF36" i="23"/>
  <c r="AB36" i="23"/>
  <c r="AA36" i="23"/>
  <c r="AC36" i="23"/>
  <c r="Z36" i="23"/>
  <c r="V36" i="23"/>
  <c r="S36" i="23"/>
  <c r="R36" i="23"/>
  <c r="Q36" i="23"/>
  <c r="AL35" i="23"/>
  <c r="AI35" i="23"/>
  <c r="AH35" i="23"/>
  <c r="AK35" i="23"/>
  <c r="AG35" i="23"/>
  <c r="AF35" i="23"/>
  <c r="AA35" i="23"/>
  <c r="AD35" i="23"/>
  <c r="Z35" i="23"/>
  <c r="AE35" i="23"/>
  <c r="V35" i="23"/>
  <c r="S35" i="23"/>
  <c r="R35" i="23"/>
  <c r="Q35" i="23"/>
  <c r="AL34" i="23"/>
  <c r="AI34" i="23"/>
  <c r="AH34" i="23"/>
  <c r="AG34" i="23"/>
  <c r="AF34" i="23"/>
  <c r="AA34" i="23"/>
  <c r="AC34" i="23"/>
  <c r="Z34" i="23"/>
  <c r="AE34" i="23"/>
  <c r="V34" i="23"/>
  <c r="S34" i="23"/>
  <c r="R34" i="23"/>
  <c r="Q34" i="23"/>
  <c r="AL33" i="23"/>
  <c r="AI33" i="23"/>
  <c r="AH33" i="23"/>
  <c r="AG33" i="23"/>
  <c r="AF33" i="23"/>
  <c r="AD33" i="23"/>
  <c r="AC33" i="23"/>
  <c r="AB33" i="23"/>
  <c r="AA33" i="23"/>
  <c r="Z33" i="23"/>
  <c r="AE33" i="23"/>
  <c r="V33" i="23"/>
  <c r="S33" i="23"/>
  <c r="R33" i="23"/>
  <c r="Q33" i="23"/>
  <c r="AL32" i="23"/>
  <c r="AJ32" i="23"/>
  <c r="AI32" i="23"/>
  <c r="AH32" i="23"/>
  <c r="AK32" i="23"/>
  <c r="AG32" i="23"/>
  <c r="AF32" i="23"/>
  <c r="AE32" i="23"/>
  <c r="AD32" i="23"/>
  <c r="AC32" i="23"/>
  <c r="AB32" i="23"/>
  <c r="AA32" i="23"/>
  <c r="Z32" i="23"/>
  <c r="V32" i="23"/>
  <c r="S32" i="23"/>
  <c r="R32" i="23"/>
  <c r="Q32" i="23"/>
  <c r="AL31" i="23"/>
  <c r="AI31" i="23"/>
  <c r="AK31" i="23"/>
  <c r="AH31" i="23"/>
  <c r="AG31" i="23"/>
  <c r="AF31" i="23"/>
  <c r="AE31" i="23"/>
  <c r="AD31" i="23"/>
  <c r="AC31" i="23"/>
  <c r="AB31" i="23"/>
  <c r="AA31" i="23"/>
  <c r="Z31" i="23"/>
  <c r="V31" i="23"/>
  <c r="S31" i="23"/>
  <c r="R31" i="23"/>
  <c r="Q31" i="23"/>
  <c r="AL30" i="23"/>
  <c r="AI30" i="23"/>
  <c r="AJ30" i="23"/>
  <c r="AH30" i="23"/>
  <c r="AG30" i="23"/>
  <c r="AF30" i="23"/>
  <c r="AE30" i="23"/>
  <c r="AD30" i="23"/>
  <c r="AC30" i="23"/>
  <c r="AB30" i="23"/>
  <c r="AA30" i="23"/>
  <c r="Z30" i="23"/>
  <c r="V30" i="23"/>
  <c r="S30" i="23"/>
  <c r="R30" i="23"/>
  <c r="Q30" i="23"/>
  <c r="AL29" i="23"/>
  <c r="AK29" i="23"/>
  <c r="AJ29" i="23"/>
  <c r="AI29" i="23"/>
  <c r="AH29" i="23"/>
  <c r="AG29" i="23"/>
  <c r="AF29" i="23"/>
  <c r="AE29" i="23"/>
  <c r="AD29" i="23"/>
  <c r="AC29" i="23"/>
  <c r="AA29" i="23"/>
  <c r="AB29" i="23"/>
  <c r="Z29" i="23"/>
  <c r="V29" i="23"/>
  <c r="S29" i="23"/>
  <c r="R29" i="23"/>
  <c r="Q29" i="23"/>
  <c r="AL28" i="23"/>
  <c r="AK28" i="23"/>
  <c r="AJ28" i="23"/>
  <c r="AI28" i="23"/>
  <c r="AH28" i="23"/>
  <c r="AG28" i="23"/>
  <c r="AF28" i="23"/>
  <c r="AE28" i="23"/>
  <c r="AA28" i="23"/>
  <c r="AD28" i="23"/>
  <c r="Z28" i="23"/>
  <c r="V28" i="23"/>
  <c r="S28" i="23"/>
  <c r="R28" i="23"/>
  <c r="Q28" i="23"/>
  <c r="AL27" i="23"/>
  <c r="AI27" i="23"/>
  <c r="AH27" i="23"/>
  <c r="AJ27" i="23"/>
  <c r="AG27" i="23"/>
  <c r="AF27" i="23"/>
  <c r="AA27" i="23"/>
  <c r="AD27" i="23"/>
  <c r="Z27" i="23"/>
  <c r="V27" i="23"/>
  <c r="S27" i="23"/>
  <c r="R27" i="23"/>
  <c r="Q27" i="23"/>
  <c r="AL26" i="23"/>
  <c r="AI26" i="23"/>
  <c r="AH26" i="23"/>
  <c r="AK26" i="23"/>
  <c r="AG26" i="23"/>
  <c r="AF26" i="23"/>
  <c r="AA26" i="23"/>
  <c r="AB26" i="23"/>
  <c r="Z26" i="23"/>
  <c r="AE26" i="23"/>
  <c r="V26" i="23"/>
  <c r="S26" i="23"/>
  <c r="R26" i="23"/>
  <c r="Q26" i="23"/>
  <c r="AL25" i="23"/>
  <c r="AI25" i="23"/>
  <c r="AH25" i="23"/>
  <c r="AK25" i="23"/>
  <c r="AG25" i="23"/>
  <c r="AF25" i="23"/>
  <c r="AA25" i="23"/>
  <c r="Z25" i="23"/>
  <c r="V25" i="23"/>
  <c r="AE25" i="23"/>
  <c r="S25" i="23"/>
  <c r="R25" i="23"/>
  <c r="Q25" i="23"/>
  <c r="AL24" i="23"/>
  <c r="AJ24" i="23"/>
  <c r="AI24" i="23"/>
  <c r="AK24" i="23"/>
  <c r="AH24" i="23"/>
  <c r="AG24" i="23"/>
  <c r="AF24" i="23"/>
  <c r="AD24" i="23"/>
  <c r="AC24" i="23"/>
  <c r="AB24" i="23"/>
  <c r="AA24" i="23"/>
  <c r="Z24" i="23"/>
  <c r="V24" i="23"/>
  <c r="S24" i="23"/>
  <c r="R24" i="23"/>
  <c r="Q24" i="23"/>
  <c r="AL23" i="23"/>
  <c r="AK23" i="23"/>
  <c r="AJ23" i="23"/>
  <c r="AI23" i="23"/>
  <c r="AH23" i="23"/>
  <c r="AG23" i="23"/>
  <c r="AF23" i="23"/>
  <c r="AC23" i="23"/>
  <c r="AA23" i="23"/>
  <c r="Z23" i="23"/>
  <c r="V23" i="23"/>
  <c r="S23" i="23"/>
  <c r="R23" i="23"/>
  <c r="Q23" i="23"/>
  <c r="AL22" i="23"/>
  <c r="AK22" i="23"/>
  <c r="AJ22" i="23"/>
  <c r="AI22" i="23"/>
  <c r="AH22" i="23"/>
  <c r="AG22" i="23"/>
  <c r="AF22" i="23"/>
  <c r="AA22" i="23"/>
  <c r="AC22" i="23"/>
  <c r="Z22" i="23"/>
  <c r="V22" i="23"/>
  <c r="S22" i="23"/>
  <c r="R22" i="23"/>
  <c r="Q22" i="23"/>
  <c r="AL21" i="23"/>
  <c r="AI21" i="23"/>
  <c r="AH21" i="23"/>
  <c r="AK21" i="23"/>
  <c r="AG21" i="23"/>
  <c r="AF21" i="23"/>
  <c r="AC21" i="23"/>
  <c r="AB21" i="23"/>
  <c r="AA21" i="23"/>
  <c r="AD21" i="23"/>
  <c r="Z21" i="23"/>
  <c r="AE21" i="23"/>
  <c r="V21" i="23"/>
  <c r="S21" i="23"/>
  <c r="R21" i="23"/>
  <c r="Q21" i="23"/>
  <c r="AL20" i="23"/>
  <c r="AI20" i="23"/>
  <c r="AH20" i="23"/>
  <c r="AK20" i="23"/>
  <c r="AG20" i="23"/>
  <c r="AF20" i="23"/>
  <c r="AB20" i="23"/>
  <c r="AA20" i="23"/>
  <c r="AD20" i="23"/>
  <c r="Z20" i="23"/>
  <c r="AE20" i="23"/>
  <c r="V20" i="23"/>
  <c r="S20" i="23"/>
  <c r="R20" i="23"/>
  <c r="Q20" i="23"/>
  <c r="AL19" i="23"/>
  <c r="AI19" i="23"/>
  <c r="AH19" i="23"/>
  <c r="AK19" i="23"/>
  <c r="AG19" i="23"/>
  <c r="AF19" i="23"/>
  <c r="AA19" i="23"/>
  <c r="AD19" i="23"/>
  <c r="Z19" i="23"/>
  <c r="AE19" i="23"/>
  <c r="V19" i="23"/>
  <c r="S19" i="23"/>
  <c r="R19" i="23"/>
  <c r="Q19" i="23"/>
  <c r="AL18" i="23"/>
  <c r="AI18" i="23"/>
  <c r="AH18" i="23"/>
  <c r="AG18" i="23"/>
  <c r="AF18" i="23"/>
  <c r="AE18" i="23"/>
  <c r="AA18" i="23"/>
  <c r="AD18" i="23"/>
  <c r="Z18" i="23"/>
  <c r="V18" i="23"/>
  <c r="S18" i="23"/>
  <c r="R18" i="23"/>
  <c r="Q18" i="23"/>
  <c r="AL17" i="23"/>
  <c r="AI17" i="23"/>
  <c r="AH17" i="23"/>
  <c r="AG17" i="23"/>
  <c r="AF17" i="23"/>
  <c r="AE17" i="23"/>
  <c r="AD17" i="23"/>
  <c r="AA17" i="23"/>
  <c r="AC17" i="23"/>
  <c r="Z17" i="23"/>
  <c r="V17" i="23"/>
  <c r="S17" i="23"/>
  <c r="R17" i="23"/>
  <c r="Q17" i="23"/>
  <c r="AL16" i="23"/>
  <c r="AI16" i="23"/>
  <c r="AH16" i="23"/>
  <c r="AK16" i="23"/>
  <c r="AG16" i="23"/>
  <c r="AF16" i="23"/>
  <c r="AE16" i="23"/>
  <c r="AD16" i="23"/>
  <c r="AA16" i="23"/>
  <c r="AC16" i="23"/>
  <c r="Z16" i="23"/>
  <c r="V16" i="23"/>
  <c r="S16" i="23"/>
  <c r="R16" i="23"/>
  <c r="Q16" i="23"/>
  <c r="AL15" i="23"/>
  <c r="AI15" i="23"/>
  <c r="AH15" i="23"/>
  <c r="AJ15" i="23"/>
  <c r="AG15" i="23"/>
  <c r="AF15" i="23"/>
  <c r="AE15" i="23"/>
  <c r="AD15" i="23"/>
  <c r="AC15" i="23"/>
  <c r="AB15" i="23"/>
  <c r="AA15" i="23"/>
  <c r="Z15" i="23"/>
  <c r="V15" i="23"/>
  <c r="S15" i="23"/>
  <c r="R15" i="23"/>
  <c r="Q15" i="23"/>
  <c r="AL14" i="23"/>
  <c r="AI14" i="23"/>
  <c r="AH14" i="23"/>
  <c r="AK14" i="23"/>
  <c r="AG14" i="23"/>
  <c r="AF14" i="23"/>
  <c r="AE14" i="23"/>
  <c r="AD14" i="23"/>
  <c r="AC14" i="23"/>
  <c r="AB14" i="23"/>
  <c r="AA14" i="23"/>
  <c r="Z14" i="23"/>
  <c r="V14" i="23"/>
  <c r="S14" i="23"/>
  <c r="R14" i="23"/>
  <c r="Q14" i="23"/>
  <c r="AL13" i="23"/>
  <c r="AI13" i="23"/>
  <c r="AH13" i="23"/>
  <c r="AK13" i="23"/>
  <c r="AG13" i="23"/>
  <c r="AF13" i="23"/>
  <c r="AE13" i="23"/>
  <c r="AD13" i="23"/>
  <c r="AC13" i="23"/>
  <c r="AA13" i="23"/>
  <c r="AB13" i="23"/>
  <c r="Z13" i="23"/>
  <c r="V13" i="23"/>
  <c r="S13" i="23"/>
  <c r="R13" i="23"/>
  <c r="Q13" i="23"/>
  <c r="AL12" i="23"/>
  <c r="AI12" i="23"/>
  <c r="AH12" i="23"/>
  <c r="AK12" i="23"/>
  <c r="AG12" i="23"/>
  <c r="AF12" i="23"/>
  <c r="AE12" i="23"/>
  <c r="AA12" i="23"/>
  <c r="AD12" i="23"/>
  <c r="Z12" i="23"/>
  <c r="V12" i="23"/>
  <c r="S12" i="23"/>
  <c r="R12" i="23"/>
  <c r="Q12" i="23"/>
  <c r="AL11" i="23"/>
  <c r="AI11" i="23"/>
  <c r="AH11" i="23"/>
  <c r="AJ11" i="23"/>
  <c r="AG11" i="23"/>
  <c r="AF11" i="23"/>
  <c r="AA11" i="23"/>
  <c r="AD11" i="23"/>
  <c r="Z11" i="23"/>
  <c r="V11" i="23"/>
  <c r="S11" i="23"/>
  <c r="R11" i="23"/>
  <c r="Q11" i="23"/>
  <c r="AL10" i="23"/>
  <c r="AI10" i="23"/>
  <c r="AK10" i="23"/>
  <c r="AH10" i="23"/>
  <c r="AG10" i="23"/>
  <c r="AF10" i="23"/>
  <c r="AA10" i="23"/>
  <c r="AB10" i="23"/>
  <c r="Z10" i="23"/>
  <c r="AE10" i="23"/>
  <c r="V10" i="23"/>
  <c r="S10" i="23"/>
  <c r="R10" i="23"/>
  <c r="Q10" i="23"/>
  <c r="AL9" i="23"/>
  <c r="AI9" i="23"/>
  <c r="AH9" i="23"/>
  <c r="AK9" i="23"/>
  <c r="AG9" i="23"/>
  <c r="AF9" i="23"/>
  <c r="AA9" i="23"/>
  <c r="Z9" i="23"/>
  <c r="V9" i="23"/>
  <c r="AE9" i="23"/>
  <c r="S9" i="23"/>
  <c r="R9" i="23"/>
  <c r="Q9" i="23"/>
  <c r="AL8" i="23"/>
  <c r="AK8" i="23"/>
  <c r="AJ8" i="23"/>
  <c r="AI8" i="23"/>
  <c r="AH8" i="23"/>
  <c r="AG8" i="23"/>
  <c r="AF8" i="23"/>
  <c r="AD8" i="23"/>
  <c r="AC8" i="23"/>
  <c r="AB8" i="23"/>
  <c r="AA8" i="23"/>
  <c r="Z8" i="23"/>
  <c r="V8" i="23"/>
  <c r="S8" i="23"/>
  <c r="R8" i="23"/>
  <c r="Q8" i="23"/>
  <c r="AL7" i="23"/>
  <c r="AK7" i="23"/>
  <c r="AJ7" i="23"/>
  <c r="AI7" i="23"/>
  <c r="AH7" i="23"/>
  <c r="AG7" i="23"/>
  <c r="AF7" i="23"/>
  <c r="AC7" i="23"/>
  <c r="AA7" i="23"/>
  <c r="Z7" i="23"/>
  <c r="AE7" i="23"/>
  <c r="V7" i="23"/>
  <c r="S7" i="23"/>
  <c r="R7" i="23"/>
  <c r="Q7" i="23"/>
  <c r="AL6" i="23"/>
  <c r="AK6" i="23"/>
  <c r="AJ6" i="23"/>
  <c r="AI6" i="23"/>
  <c r="AH6" i="23"/>
  <c r="AG6" i="23"/>
  <c r="AF6" i="23"/>
  <c r="AA6" i="23"/>
  <c r="AC6" i="23"/>
  <c r="Z6" i="23"/>
  <c r="V6" i="23"/>
  <c r="S6" i="23"/>
  <c r="R6" i="23"/>
  <c r="Q6" i="23"/>
  <c r="AL5" i="23"/>
  <c r="AI5" i="23"/>
  <c r="AH5" i="23"/>
  <c r="AK5" i="23"/>
  <c r="AG5" i="23"/>
  <c r="AF5" i="23"/>
  <c r="AE5" i="23"/>
  <c r="AA5" i="23"/>
  <c r="AD5" i="23"/>
  <c r="Z5" i="23"/>
  <c r="V5" i="23"/>
  <c r="S5" i="23"/>
  <c r="R5" i="23"/>
  <c r="Q5" i="23"/>
  <c r="AL4" i="23"/>
  <c r="AI4" i="23"/>
  <c r="AH4" i="23"/>
  <c r="AK4" i="23"/>
  <c r="AG4" i="23"/>
  <c r="AF4" i="23"/>
  <c r="AD4" i="23"/>
  <c r="AC4" i="23"/>
  <c r="AB4" i="23"/>
  <c r="AA4" i="23"/>
  <c r="Z4" i="23"/>
  <c r="V4" i="23"/>
  <c r="S4" i="23"/>
  <c r="R4" i="23"/>
  <c r="Q4" i="23"/>
  <c r="AL3" i="23"/>
  <c r="AI3" i="23"/>
  <c r="AH3" i="23"/>
  <c r="AK3" i="23"/>
  <c r="AG3" i="23"/>
  <c r="AF3" i="23"/>
  <c r="AE3" i="23"/>
  <c r="AA3" i="23"/>
  <c r="AB3" i="23"/>
  <c r="Z3" i="23"/>
  <c r="V3" i="23"/>
  <c r="S3" i="23"/>
  <c r="R3" i="23"/>
  <c r="Q3" i="23"/>
  <c r="AL2" i="23"/>
  <c r="AG2" i="23"/>
  <c r="AF2" i="23"/>
  <c r="AI2" i="23"/>
  <c r="AA2" i="23"/>
  <c r="AD2" i="23"/>
  <c r="Z2" i="23"/>
  <c r="AE2" i="23"/>
  <c r="V2" i="23"/>
  <c r="S2" i="23"/>
  <c r="R2" i="23"/>
  <c r="Q2" i="23"/>
  <c r="AL181" i="22"/>
  <c r="AI181" i="22"/>
  <c r="AH181" i="22"/>
  <c r="AK181" i="22"/>
  <c r="AG181" i="22"/>
  <c r="AF181" i="22"/>
  <c r="AA181" i="22"/>
  <c r="AB181" i="22"/>
  <c r="Z181" i="22"/>
  <c r="AE181" i="22"/>
  <c r="V181" i="22"/>
  <c r="S181" i="22"/>
  <c r="R181" i="22"/>
  <c r="Q181" i="22"/>
  <c r="AL180" i="22"/>
  <c r="AJ180" i="22"/>
  <c r="AI180" i="22"/>
  <c r="AH180" i="22"/>
  <c r="AK180" i="22"/>
  <c r="AG180" i="22"/>
  <c r="AF180" i="22"/>
  <c r="AC180" i="22"/>
  <c r="AB180" i="22"/>
  <c r="AA180" i="22"/>
  <c r="AD180" i="22"/>
  <c r="Z180" i="22"/>
  <c r="AE180" i="22"/>
  <c r="V180" i="22"/>
  <c r="S180" i="22"/>
  <c r="R180" i="22"/>
  <c r="Q180" i="22"/>
  <c r="AL179" i="22"/>
  <c r="AK179" i="22"/>
  <c r="AJ179" i="22"/>
  <c r="AI179" i="22"/>
  <c r="AH179" i="22"/>
  <c r="AG179" i="22"/>
  <c r="AF179" i="22"/>
  <c r="AC179" i="22"/>
  <c r="AA179" i="22"/>
  <c r="AD179" i="22"/>
  <c r="Z179" i="22"/>
  <c r="V179" i="22"/>
  <c r="S179" i="22"/>
  <c r="R179" i="22"/>
  <c r="Q179" i="22"/>
  <c r="AL178" i="22"/>
  <c r="AK178" i="22"/>
  <c r="AI178" i="22"/>
  <c r="AH178" i="22"/>
  <c r="AJ178" i="22"/>
  <c r="AG178" i="22"/>
  <c r="AF178" i="22"/>
  <c r="AA178" i="22"/>
  <c r="AD178" i="22"/>
  <c r="Z178" i="22"/>
  <c r="AE178" i="22"/>
  <c r="V178" i="22"/>
  <c r="S178" i="22"/>
  <c r="R178" i="22"/>
  <c r="Q178" i="22"/>
  <c r="AL177" i="22"/>
  <c r="AI177" i="22"/>
  <c r="AH177" i="22"/>
  <c r="AK177" i="22"/>
  <c r="AG177" i="22"/>
  <c r="AF177" i="22"/>
  <c r="AE177" i="22"/>
  <c r="AB177" i="22"/>
  <c r="AA177" i="22"/>
  <c r="Z177" i="22"/>
  <c r="V177" i="22"/>
  <c r="S177" i="22"/>
  <c r="R177" i="22"/>
  <c r="Q177" i="22"/>
  <c r="AL176" i="22"/>
  <c r="AI176" i="22"/>
  <c r="AH176" i="22"/>
  <c r="AK176" i="22"/>
  <c r="AG176" i="22"/>
  <c r="AF176" i="22"/>
  <c r="AD176" i="22"/>
  <c r="AC176" i="22"/>
  <c r="AB176" i="22"/>
  <c r="AA176" i="22"/>
  <c r="Z176" i="22"/>
  <c r="V176" i="22"/>
  <c r="AE176" i="22"/>
  <c r="S176" i="22"/>
  <c r="R176" i="22"/>
  <c r="Q176" i="22"/>
  <c r="AL175" i="22"/>
  <c r="AI175" i="22"/>
  <c r="AH175" i="22"/>
  <c r="AK175" i="22"/>
  <c r="AG175" i="22"/>
  <c r="AF175" i="22"/>
  <c r="AD175" i="22"/>
  <c r="AC175" i="22"/>
  <c r="AA175" i="22"/>
  <c r="AB175" i="22"/>
  <c r="Z175" i="22"/>
  <c r="V175" i="22"/>
  <c r="AE175" i="22"/>
  <c r="S175" i="22"/>
  <c r="R175" i="22"/>
  <c r="Q175" i="22"/>
  <c r="AL174" i="22"/>
  <c r="AI174" i="22"/>
  <c r="AH174" i="22"/>
  <c r="AG174" i="22"/>
  <c r="AF174" i="22"/>
  <c r="AD174" i="22"/>
  <c r="AA174" i="22"/>
  <c r="AC174" i="22"/>
  <c r="Z174" i="22"/>
  <c r="AE174" i="22"/>
  <c r="V174" i="22"/>
  <c r="S174" i="22"/>
  <c r="R174" i="22"/>
  <c r="Q174" i="22"/>
  <c r="AL173" i="22"/>
  <c r="AI173" i="22"/>
  <c r="AJ173" i="22"/>
  <c r="AH173" i="22"/>
  <c r="AG173" i="22"/>
  <c r="AF173" i="22"/>
  <c r="AE173" i="22"/>
  <c r="AA173" i="22"/>
  <c r="Z173" i="22"/>
  <c r="V173" i="22"/>
  <c r="S173" i="22"/>
  <c r="R173" i="22"/>
  <c r="Q173" i="22"/>
  <c r="AL172" i="22"/>
  <c r="AJ172" i="22"/>
  <c r="AI172" i="22"/>
  <c r="AH172" i="22"/>
  <c r="AK172" i="22"/>
  <c r="AG172" i="22"/>
  <c r="AF172" i="22"/>
  <c r="AB172" i="22"/>
  <c r="AA172" i="22"/>
  <c r="Z172" i="22"/>
  <c r="AE172" i="22"/>
  <c r="V172" i="22"/>
  <c r="S172" i="22"/>
  <c r="R172" i="22"/>
  <c r="Q172" i="22"/>
  <c r="AL171" i="22"/>
  <c r="AK171" i="22"/>
  <c r="AI171" i="22"/>
  <c r="AH171" i="22"/>
  <c r="AJ171" i="22"/>
  <c r="AG171" i="22"/>
  <c r="AF171" i="22"/>
  <c r="AD171" i="22"/>
  <c r="AC171" i="22"/>
  <c r="AB171" i="22"/>
  <c r="AA171" i="22"/>
  <c r="Z171" i="22"/>
  <c r="AE171" i="22"/>
  <c r="V171" i="22"/>
  <c r="S171" i="22"/>
  <c r="R171" i="22"/>
  <c r="Q171" i="22"/>
  <c r="AL170" i="22"/>
  <c r="AI170" i="22"/>
  <c r="AH170" i="22"/>
  <c r="AG170" i="22"/>
  <c r="AF170" i="22"/>
  <c r="AE170" i="22"/>
  <c r="AD170" i="22"/>
  <c r="AC170" i="22"/>
  <c r="AA170" i="22"/>
  <c r="AB170" i="22"/>
  <c r="Z170" i="22"/>
  <c r="V170" i="22"/>
  <c r="S170" i="22"/>
  <c r="R170" i="22"/>
  <c r="Q170" i="22"/>
  <c r="AL169" i="22"/>
  <c r="AI169" i="22"/>
  <c r="AK169" i="22"/>
  <c r="AH169" i="22"/>
  <c r="AG169" i="22"/>
  <c r="AF169" i="22"/>
  <c r="AE169" i="22"/>
  <c r="AD169" i="22"/>
  <c r="AA169" i="22"/>
  <c r="AC169" i="22"/>
  <c r="Z169" i="22"/>
  <c r="V169" i="22"/>
  <c r="S169" i="22"/>
  <c r="R169" i="22"/>
  <c r="Q169" i="22"/>
  <c r="AL168" i="22"/>
  <c r="AK168" i="22"/>
  <c r="AJ168" i="22"/>
  <c r="AI168" i="22"/>
  <c r="AH168" i="22"/>
  <c r="AG168" i="22"/>
  <c r="AF168" i="22"/>
  <c r="AE168" i="22"/>
  <c r="AA168" i="22"/>
  <c r="AD168" i="22"/>
  <c r="Z168" i="22"/>
  <c r="V168" i="22"/>
  <c r="S168" i="22"/>
  <c r="R168" i="22"/>
  <c r="Q168" i="22"/>
  <c r="AL167" i="22"/>
  <c r="AK167" i="22"/>
  <c r="AI167" i="22"/>
  <c r="AH167" i="22"/>
  <c r="AJ167" i="22"/>
  <c r="AG167" i="22"/>
  <c r="AF167" i="22"/>
  <c r="AA167" i="22"/>
  <c r="AD167" i="22"/>
  <c r="Z167" i="22"/>
  <c r="V167" i="22"/>
  <c r="S167" i="22"/>
  <c r="R167" i="22"/>
  <c r="Q167" i="22"/>
  <c r="AL166" i="22"/>
  <c r="AI166" i="22"/>
  <c r="AH166" i="22"/>
  <c r="AG166" i="22"/>
  <c r="AF166" i="22"/>
  <c r="AA166" i="22"/>
  <c r="AD166" i="22"/>
  <c r="Z166" i="22"/>
  <c r="AE166" i="22"/>
  <c r="V166" i="22"/>
  <c r="S166" i="22"/>
  <c r="R166" i="22"/>
  <c r="Q166" i="22"/>
  <c r="AL165" i="22"/>
  <c r="AI165" i="22"/>
  <c r="AH165" i="22"/>
  <c r="AG165" i="22"/>
  <c r="AF165" i="22"/>
  <c r="AA165" i="22"/>
  <c r="Z165" i="22"/>
  <c r="AE165" i="22"/>
  <c r="V165" i="22"/>
  <c r="S165" i="22"/>
  <c r="R165" i="22"/>
  <c r="Q165" i="22"/>
  <c r="AL164" i="22"/>
  <c r="AI164" i="22"/>
  <c r="AK164" i="22"/>
  <c r="AH164" i="22"/>
  <c r="AG164" i="22"/>
  <c r="AF164" i="22"/>
  <c r="AC164" i="22"/>
  <c r="AB164" i="22"/>
  <c r="AA164" i="22"/>
  <c r="AD164" i="22"/>
  <c r="Z164" i="22"/>
  <c r="V164" i="22"/>
  <c r="S164" i="22"/>
  <c r="R164" i="22"/>
  <c r="Q164" i="22"/>
  <c r="AL163" i="22"/>
  <c r="AK163" i="22"/>
  <c r="AJ163" i="22"/>
  <c r="AI163" i="22"/>
  <c r="AH163" i="22"/>
  <c r="AG163" i="22"/>
  <c r="AF163" i="22"/>
  <c r="AA163" i="22"/>
  <c r="Z163" i="22"/>
  <c r="AE163" i="22"/>
  <c r="V163" i="22"/>
  <c r="S163" i="22"/>
  <c r="R163" i="22"/>
  <c r="Q163" i="22"/>
  <c r="AL162" i="22"/>
  <c r="AK162" i="22"/>
  <c r="AI162" i="22"/>
  <c r="AH162" i="22"/>
  <c r="AJ162" i="22"/>
  <c r="AG162" i="22"/>
  <c r="AF162" i="22"/>
  <c r="AD162" i="22"/>
  <c r="AA162" i="22"/>
  <c r="AC162" i="22"/>
  <c r="Z162" i="22"/>
  <c r="AE162" i="22"/>
  <c r="V162" i="22"/>
  <c r="S162" i="22"/>
  <c r="R162" i="22"/>
  <c r="Q162" i="22"/>
  <c r="AL161" i="22"/>
  <c r="AI161" i="22"/>
  <c r="AH161" i="22"/>
  <c r="AK161" i="22"/>
  <c r="AG161" i="22"/>
  <c r="AF161" i="22"/>
  <c r="AE161" i="22"/>
  <c r="AA161" i="22"/>
  <c r="AD161" i="22"/>
  <c r="Z161" i="22"/>
  <c r="V161" i="22"/>
  <c r="S161" i="22"/>
  <c r="R161" i="22"/>
  <c r="Q161" i="22"/>
  <c r="AL160" i="22"/>
  <c r="AI160" i="22"/>
  <c r="AH160" i="22"/>
  <c r="AK160" i="22"/>
  <c r="AG160" i="22"/>
  <c r="AF160" i="22"/>
  <c r="AD160" i="22"/>
  <c r="AC160" i="22"/>
  <c r="AB160" i="22"/>
  <c r="AA160" i="22"/>
  <c r="Z160" i="22"/>
  <c r="V160" i="22"/>
  <c r="AE160" i="22"/>
  <c r="S160" i="22"/>
  <c r="R160" i="22"/>
  <c r="Q160" i="22"/>
  <c r="AL159" i="22"/>
  <c r="AI159" i="22"/>
  <c r="AH159" i="22"/>
  <c r="AK159" i="22"/>
  <c r="AG159" i="22"/>
  <c r="AF159" i="22"/>
  <c r="AE159" i="22"/>
  <c r="AD159" i="22"/>
  <c r="AC159" i="22"/>
  <c r="AA159" i="22"/>
  <c r="AB159" i="22"/>
  <c r="Z159" i="22"/>
  <c r="V159" i="22"/>
  <c r="S159" i="22"/>
  <c r="R159" i="22"/>
  <c r="Q159" i="22"/>
  <c r="AL158" i="22"/>
  <c r="AI158" i="22"/>
  <c r="AH158" i="22"/>
  <c r="AG158" i="22"/>
  <c r="AF158" i="22"/>
  <c r="AD158" i="22"/>
  <c r="AA158" i="22"/>
  <c r="AC158" i="22"/>
  <c r="Z158" i="22"/>
  <c r="AE158" i="22"/>
  <c r="V158" i="22"/>
  <c r="S158" i="22"/>
  <c r="R158" i="22"/>
  <c r="Q158" i="22"/>
  <c r="AL157" i="22"/>
  <c r="AI157" i="22"/>
  <c r="AJ157" i="22"/>
  <c r="AH157" i="22"/>
  <c r="AG157" i="22"/>
  <c r="AF157" i="22"/>
  <c r="AE157" i="22"/>
  <c r="AA157" i="22"/>
  <c r="Z157" i="22"/>
  <c r="V157" i="22"/>
  <c r="S157" i="22"/>
  <c r="R157" i="22"/>
  <c r="Q157" i="22"/>
  <c r="AL156" i="22"/>
  <c r="AJ156" i="22"/>
  <c r="AI156" i="22"/>
  <c r="AH156" i="22"/>
  <c r="AK156" i="22"/>
  <c r="AG156" i="22"/>
  <c r="AF156" i="22"/>
  <c r="AA156" i="22"/>
  <c r="Z156" i="22"/>
  <c r="AE156" i="22"/>
  <c r="V156" i="22"/>
  <c r="S156" i="22"/>
  <c r="R156" i="22"/>
  <c r="Q156" i="22"/>
  <c r="AL155" i="22"/>
  <c r="AI155" i="22"/>
  <c r="AH155" i="22"/>
  <c r="AJ155" i="22"/>
  <c r="AG155" i="22"/>
  <c r="AF155" i="22"/>
  <c r="AD155" i="22"/>
  <c r="AC155" i="22"/>
  <c r="AB155" i="22"/>
  <c r="AA155" i="22"/>
  <c r="Z155" i="22"/>
  <c r="AE155" i="22"/>
  <c r="V155" i="22"/>
  <c r="S155" i="22"/>
  <c r="R155" i="22"/>
  <c r="Q155" i="22"/>
  <c r="AL154" i="22"/>
  <c r="AJ154" i="22"/>
  <c r="AI154" i="22"/>
  <c r="AH154" i="22"/>
  <c r="AG154" i="22"/>
  <c r="AF154" i="22"/>
  <c r="AE154" i="22"/>
  <c r="AD154" i="22"/>
  <c r="AC154" i="22"/>
  <c r="AB154" i="22"/>
  <c r="AA154" i="22"/>
  <c r="Z154" i="22"/>
  <c r="V154" i="22"/>
  <c r="S154" i="22"/>
  <c r="R154" i="22"/>
  <c r="Q154" i="22"/>
  <c r="AL153" i="22"/>
  <c r="AK153" i="22"/>
  <c r="AJ153" i="22"/>
  <c r="AI153" i="22"/>
  <c r="AH153" i="22"/>
  <c r="AG153" i="22"/>
  <c r="AF153" i="22"/>
  <c r="AE153" i="22"/>
  <c r="AD153" i="22"/>
  <c r="AA153" i="22"/>
  <c r="AC153" i="22"/>
  <c r="Z153" i="22"/>
  <c r="V153" i="22"/>
  <c r="S153" i="22"/>
  <c r="R153" i="22"/>
  <c r="Q153" i="22"/>
  <c r="AL152" i="22"/>
  <c r="AK152" i="22"/>
  <c r="AJ152" i="22"/>
  <c r="AI152" i="22"/>
  <c r="AH152" i="22"/>
  <c r="AG152" i="22"/>
  <c r="AF152" i="22"/>
  <c r="AE152" i="22"/>
  <c r="AA152" i="22"/>
  <c r="AD152" i="22"/>
  <c r="Z152" i="22"/>
  <c r="V152" i="22"/>
  <c r="S152" i="22"/>
  <c r="R152" i="22"/>
  <c r="Q152" i="22"/>
  <c r="AL151" i="22"/>
  <c r="AK151" i="22"/>
  <c r="AI151" i="22"/>
  <c r="AH151" i="22"/>
  <c r="AJ151" i="22"/>
  <c r="AG151" i="22"/>
  <c r="AF151" i="22"/>
  <c r="AB151" i="22"/>
  <c r="AA151" i="22"/>
  <c r="AD151" i="22"/>
  <c r="Z151" i="22"/>
  <c r="AE151" i="22"/>
  <c r="V151" i="22"/>
  <c r="S151" i="22"/>
  <c r="R151" i="22"/>
  <c r="Q151" i="22"/>
  <c r="AL150" i="22"/>
  <c r="AI150" i="22"/>
  <c r="AH150" i="22"/>
  <c r="AG150" i="22"/>
  <c r="AF150" i="22"/>
  <c r="AA150" i="22"/>
  <c r="AD150" i="22"/>
  <c r="Z150" i="22"/>
  <c r="AE150" i="22"/>
  <c r="V150" i="22"/>
  <c r="S150" i="22"/>
  <c r="R150" i="22"/>
  <c r="Q150" i="22"/>
  <c r="AL149" i="22"/>
  <c r="AI149" i="22"/>
  <c r="AH149" i="22"/>
  <c r="AG149" i="22"/>
  <c r="AF149" i="22"/>
  <c r="AA149" i="22"/>
  <c r="Z149" i="22"/>
  <c r="V149" i="22"/>
  <c r="S149" i="22"/>
  <c r="R149" i="22"/>
  <c r="Q149" i="22"/>
  <c r="AL148" i="22"/>
  <c r="AI148" i="22"/>
  <c r="AK148" i="22"/>
  <c r="AH148" i="22"/>
  <c r="AG148" i="22"/>
  <c r="AF148" i="22"/>
  <c r="AC148" i="22"/>
  <c r="AB148" i="22"/>
  <c r="AA148" i="22"/>
  <c r="AD148" i="22"/>
  <c r="Z148" i="22"/>
  <c r="AE148" i="22"/>
  <c r="V148" i="22"/>
  <c r="S148" i="22"/>
  <c r="R148" i="22"/>
  <c r="Q148" i="22"/>
  <c r="AL147" i="22"/>
  <c r="AK147" i="22"/>
  <c r="AJ147" i="22"/>
  <c r="AI147" i="22"/>
  <c r="AH147" i="22"/>
  <c r="AG147" i="22"/>
  <c r="AF147" i="22"/>
  <c r="AC147" i="22"/>
  <c r="AA147" i="22"/>
  <c r="Z147" i="22"/>
  <c r="V147" i="22"/>
  <c r="S147" i="22"/>
  <c r="R147" i="22"/>
  <c r="Q147" i="22"/>
  <c r="AL146" i="22"/>
  <c r="AK146" i="22"/>
  <c r="AI146" i="22"/>
  <c r="AH146" i="22"/>
  <c r="AJ146" i="22"/>
  <c r="AG146" i="22"/>
  <c r="AF146" i="22"/>
  <c r="AA146" i="22"/>
  <c r="AC146" i="22"/>
  <c r="Z146" i="22"/>
  <c r="AE146" i="22"/>
  <c r="V146" i="22"/>
  <c r="S146" i="22"/>
  <c r="R146" i="22"/>
  <c r="Q146" i="22"/>
  <c r="AL145" i="22"/>
  <c r="AI145" i="22"/>
  <c r="AH145" i="22"/>
  <c r="AK145" i="22"/>
  <c r="AG145" i="22"/>
  <c r="AF145" i="22"/>
  <c r="AE145" i="22"/>
  <c r="AA145" i="22"/>
  <c r="AD145" i="22"/>
  <c r="Z145" i="22"/>
  <c r="V145" i="22"/>
  <c r="S145" i="22"/>
  <c r="R145" i="22"/>
  <c r="Q145" i="22"/>
  <c r="AL144" i="22"/>
  <c r="AI144" i="22"/>
  <c r="AH144" i="22"/>
  <c r="AK144" i="22"/>
  <c r="AG144" i="22"/>
  <c r="AF144" i="22"/>
  <c r="AD144" i="22"/>
  <c r="AC144" i="22"/>
  <c r="AB144" i="22"/>
  <c r="AA144" i="22"/>
  <c r="Z144" i="22"/>
  <c r="V144" i="22"/>
  <c r="AE144" i="22"/>
  <c r="S144" i="22"/>
  <c r="R144" i="22"/>
  <c r="Q144" i="22"/>
  <c r="AL143" i="22"/>
  <c r="AI143" i="22"/>
  <c r="AH143" i="22"/>
  <c r="AK143" i="22"/>
  <c r="AG143" i="22"/>
  <c r="AF143" i="22"/>
  <c r="AD143" i="22"/>
  <c r="AC143" i="22"/>
  <c r="AA143" i="22"/>
  <c r="AB143" i="22"/>
  <c r="Z143" i="22"/>
  <c r="V143" i="22"/>
  <c r="AE143" i="22"/>
  <c r="S143" i="22"/>
  <c r="R143" i="22"/>
  <c r="Q143" i="22"/>
  <c r="AL142" i="22"/>
  <c r="AI142" i="22"/>
  <c r="AH142" i="22"/>
  <c r="AG142" i="22"/>
  <c r="AF142" i="22"/>
  <c r="AE142" i="22"/>
  <c r="AD142" i="22"/>
  <c r="AA142" i="22"/>
  <c r="AC142" i="22"/>
  <c r="Z142" i="22"/>
  <c r="V142" i="22"/>
  <c r="S142" i="22"/>
  <c r="R142" i="22"/>
  <c r="Q142" i="22"/>
  <c r="AL141" i="22"/>
  <c r="AI141" i="22"/>
  <c r="AJ141" i="22"/>
  <c r="AH141" i="22"/>
  <c r="AG141" i="22"/>
  <c r="AF141" i="22"/>
  <c r="AA141" i="22"/>
  <c r="Z141" i="22"/>
  <c r="AE141" i="22"/>
  <c r="V141" i="22"/>
  <c r="S141" i="22"/>
  <c r="R141" i="22"/>
  <c r="Q141" i="22"/>
  <c r="AL140" i="22"/>
  <c r="AJ140" i="22"/>
  <c r="AI140" i="22"/>
  <c r="AH140" i="22"/>
  <c r="AK140" i="22"/>
  <c r="AG140" i="22"/>
  <c r="AF140" i="22"/>
  <c r="AA140" i="22"/>
  <c r="Z140" i="22"/>
  <c r="AE140" i="22"/>
  <c r="V140" i="22"/>
  <c r="S140" i="22"/>
  <c r="R140" i="22"/>
  <c r="Q140" i="22"/>
  <c r="AL139" i="22"/>
  <c r="AI139" i="22"/>
  <c r="AH139" i="22"/>
  <c r="AJ139" i="22"/>
  <c r="AG139" i="22"/>
  <c r="AF139" i="22"/>
  <c r="AD139" i="22"/>
  <c r="AC139" i="22"/>
  <c r="AB139" i="22"/>
  <c r="AA139" i="22"/>
  <c r="Z139" i="22"/>
  <c r="AE139" i="22"/>
  <c r="V139" i="22"/>
  <c r="S139" i="22"/>
  <c r="R139" i="22"/>
  <c r="Q139" i="22"/>
  <c r="AL138" i="22"/>
  <c r="AI138" i="22"/>
  <c r="AH138" i="22"/>
  <c r="AK138" i="22"/>
  <c r="AG138" i="22"/>
  <c r="AF138" i="22"/>
  <c r="AE138" i="22"/>
  <c r="AD138" i="22"/>
  <c r="AC138" i="22"/>
  <c r="AA138" i="22"/>
  <c r="AB138" i="22"/>
  <c r="Z138" i="22"/>
  <c r="V138" i="22"/>
  <c r="S138" i="22"/>
  <c r="R138" i="22"/>
  <c r="Q138" i="22"/>
  <c r="AL137" i="22"/>
  <c r="AK137" i="22"/>
  <c r="AJ137" i="22"/>
  <c r="AI137" i="22"/>
  <c r="AH137" i="22"/>
  <c r="AG137" i="22"/>
  <c r="AF137" i="22"/>
  <c r="AE137" i="22"/>
  <c r="AD137" i="22"/>
  <c r="AA137" i="22"/>
  <c r="AC137" i="22"/>
  <c r="Z137" i="22"/>
  <c r="V137" i="22"/>
  <c r="S137" i="22"/>
  <c r="R137" i="22"/>
  <c r="Q137" i="22"/>
  <c r="AL136" i="22"/>
  <c r="AK136" i="22"/>
  <c r="AJ136" i="22"/>
  <c r="AI136" i="22"/>
  <c r="AH136" i="22"/>
  <c r="AG136" i="22"/>
  <c r="AF136" i="22"/>
  <c r="AE136" i="22"/>
  <c r="AA136" i="22"/>
  <c r="AD136" i="22"/>
  <c r="Z136" i="22"/>
  <c r="V136" i="22"/>
  <c r="S136" i="22"/>
  <c r="R136" i="22"/>
  <c r="Q136" i="22"/>
  <c r="AL135" i="22"/>
  <c r="AK135" i="22"/>
  <c r="AI135" i="22"/>
  <c r="AH135" i="22"/>
  <c r="AJ135" i="22"/>
  <c r="AG135" i="22"/>
  <c r="AF135" i="22"/>
  <c r="AC135" i="22"/>
  <c r="AB135" i="22"/>
  <c r="AA135" i="22"/>
  <c r="AD135" i="22"/>
  <c r="Z135" i="22"/>
  <c r="AE135" i="22"/>
  <c r="V135" i="22"/>
  <c r="S135" i="22"/>
  <c r="R135" i="22"/>
  <c r="Q135" i="22"/>
  <c r="AL134" i="22"/>
  <c r="AI134" i="22"/>
  <c r="AH134" i="22"/>
  <c r="AG134" i="22"/>
  <c r="AF134" i="22"/>
  <c r="AA134" i="22"/>
  <c r="AD134" i="22"/>
  <c r="Z134" i="22"/>
  <c r="AE134" i="22"/>
  <c r="V134" i="22"/>
  <c r="S134" i="22"/>
  <c r="R134" i="22"/>
  <c r="Q134" i="22"/>
  <c r="AL133" i="22"/>
  <c r="AI133" i="22"/>
  <c r="AH133" i="22"/>
  <c r="AG133" i="22"/>
  <c r="AF133" i="22"/>
  <c r="AA133" i="22"/>
  <c r="Z133" i="22"/>
  <c r="AE133" i="22"/>
  <c r="V133" i="22"/>
  <c r="S133" i="22"/>
  <c r="R133" i="22"/>
  <c r="Q133" i="22"/>
  <c r="AL132" i="22"/>
  <c r="AI132" i="22"/>
  <c r="AK132" i="22"/>
  <c r="AH132" i="22"/>
  <c r="AG132" i="22"/>
  <c r="AF132" i="22"/>
  <c r="AC132" i="22"/>
  <c r="AB132" i="22"/>
  <c r="AA132" i="22"/>
  <c r="AD132" i="22"/>
  <c r="Z132" i="22"/>
  <c r="AE132" i="22"/>
  <c r="V132" i="22"/>
  <c r="S132" i="22"/>
  <c r="R132" i="22"/>
  <c r="Q132" i="22"/>
  <c r="AL131" i="22"/>
  <c r="AK131" i="22"/>
  <c r="AJ131" i="22"/>
  <c r="AI131" i="22"/>
  <c r="AH131" i="22"/>
  <c r="AG131" i="22"/>
  <c r="AF131" i="22"/>
  <c r="AC131" i="22"/>
  <c r="AA131" i="22"/>
  <c r="Z131" i="22"/>
  <c r="V131" i="22"/>
  <c r="S131" i="22"/>
  <c r="R131" i="22"/>
  <c r="Q131" i="22"/>
  <c r="AL130" i="22"/>
  <c r="AK130" i="22"/>
  <c r="AI130" i="22"/>
  <c r="AH130" i="22"/>
  <c r="AJ130" i="22"/>
  <c r="AG130" i="22"/>
  <c r="AF130" i="22"/>
  <c r="AA130" i="22"/>
  <c r="AC130" i="22"/>
  <c r="Z130" i="22"/>
  <c r="AE130" i="22"/>
  <c r="V130" i="22"/>
  <c r="S130" i="22"/>
  <c r="R130" i="22"/>
  <c r="Q130" i="22"/>
  <c r="AL129" i="22"/>
  <c r="AI129" i="22"/>
  <c r="AH129" i="22"/>
  <c r="AK129" i="22"/>
  <c r="AG129" i="22"/>
  <c r="AF129" i="22"/>
  <c r="AE129" i="22"/>
  <c r="AC129" i="22"/>
  <c r="AA129" i="22"/>
  <c r="AD129" i="22"/>
  <c r="Z129" i="22"/>
  <c r="V129" i="22"/>
  <c r="S129" i="22"/>
  <c r="R129" i="22"/>
  <c r="Q129" i="22"/>
  <c r="AL128" i="22"/>
  <c r="AI128" i="22"/>
  <c r="AJ128" i="22"/>
  <c r="AH128" i="22"/>
  <c r="AK128" i="22"/>
  <c r="AG128" i="22"/>
  <c r="AF128" i="22"/>
  <c r="AD128" i="22"/>
  <c r="AC128" i="22"/>
  <c r="AB128" i="22"/>
  <c r="AA128" i="22"/>
  <c r="Z128" i="22"/>
  <c r="V128" i="22"/>
  <c r="AE128" i="22"/>
  <c r="S128" i="22"/>
  <c r="R128" i="22"/>
  <c r="Q128" i="22"/>
  <c r="AL127" i="22"/>
  <c r="AI127" i="22"/>
  <c r="AH127" i="22"/>
  <c r="AK127" i="22"/>
  <c r="AG127" i="22"/>
  <c r="AF127" i="22"/>
  <c r="AE127" i="22"/>
  <c r="AD127" i="22"/>
  <c r="AC127" i="22"/>
  <c r="AB127" i="22"/>
  <c r="AA127" i="22"/>
  <c r="Z127" i="22"/>
  <c r="V127" i="22"/>
  <c r="S127" i="22"/>
  <c r="R127" i="22"/>
  <c r="Q127" i="22"/>
  <c r="AL126" i="22"/>
  <c r="AI126" i="22"/>
  <c r="AH126" i="22"/>
  <c r="AG126" i="22"/>
  <c r="AF126" i="22"/>
  <c r="AD126" i="22"/>
  <c r="AA126" i="22"/>
  <c r="AC126" i="22"/>
  <c r="Z126" i="22"/>
  <c r="AE126" i="22"/>
  <c r="V126" i="22"/>
  <c r="S126" i="22"/>
  <c r="R126" i="22"/>
  <c r="Q126" i="22"/>
  <c r="AL125" i="22"/>
  <c r="AI125" i="22"/>
  <c r="AJ125" i="22"/>
  <c r="AH125" i="22"/>
  <c r="AK125" i="22"/>
  <c r="AG125" i="22"/>
  <c r="AF125" i="22"/>
  <c r="AA125" i="22"/>
  <c r="Z125" i="22"/>
  <c r="AE125" i="22"/>
  <c r="V125" i="22"/>
  <c r="S125" i="22"/>
  <c r="R125" i="22"/>
  <c r="Q125" i="22"/>
  <c r="AL124" i="22"/>
  <c r="AJ124" i="22"/>
  <c r="AI124" i="22"/>
  <c r="AH124" i="22"/>
  <c r="AK124" i="22"/>
  <c r="AG124" i="22"/>
  <c r="AF124" i="22"/>
  <c r="AA124" i="22"/>
  <c r="AB124" i="22"/>
  <c r="Z124" i="22"/>
  <c r="AE124" i="22"/>
  <c r="V124" i="22"/>
  <c r="S124" i="22"/>
  <c r="R124" i="22"/>
  <c r="Q124" i="22"/>
  <c r="AL123" i="22"/>
  <c r="AK123" i="22"/>
  <c r="AI123" i="22"/>
  <c r="AH123" i="22"/>
  <c r="AG123" i="22"/>
  <c r="AF123" i="22"/>
  <c r="AD123" i="22"/>
  <c r="AC123" i="22"/>
  <c r="AB123" i="22"/>
  <c r="AA123" i="22"/>
  <c r="Z123" i="22"/>
  <c r="AE123" i="22"/>
  <c r="V123" i="22"/>
  <c r="S123" i="22"/>
  <c r="R123" i="22"/>
  <c r="Q123" i="22"/>
  <c r="AL122" i="22"/>
  <c r="AJ122" i="22"/>
  <c r="AI122" i="22"/>
  <c r="AH122" i="22"/>
  <c r="AG122" i="22"/>
  <c r="AF122" i="22"/>
  <c r="AE122" i="22"/>
  <c r="AD122" i="22"/>
  <c r="AC122" i="22"/>
  <c r="AA122" i="22"/>
  <c r="AB122" i="22"/>
  <c r="Z122" i="22"/>
  <c r="V122" i="22"/>
  <c r="S122" i="22"/>
  <c r="R122" i="22"/>
  <c r="Q122" i="22"/>
  <c r="AL121" i="22"/>
  <c r="AJ121" i="22"/>
  <c r="AI121" i="22"/>
  <c r="AK121" i="22"/>
  <c r="AH121" i="22"/>
  <c r="AG121" i="22"/>
  <c r="AF121" i="22"/>
  <c r="AE121" i="22"/>
  <c r="AD121" i="22"/>
  <c r="AA121" i="22"/>
  <c r="AC121" i="22"/>
  <c r="Z121" i="22"/>
  <c r="V121" i="22"/>
  <c r="S121" i="22"/>
  <c r="R121" i="22"/>
  <c r="Q121" i="22"/>
  <c r="AL120" i="22"/>
  <c r="AK120" i="22"/>
  <c r="AJ120" i="22"/>
  <c r="AI120" i="22"/>
  <c r="AH120" i="22"/>
  <c r="AG120" i="22"/>
  <c r="AF120" i="22"/>
  <c r="AE120" i="22"/>
  <c r="AB120" i="22"/>
  <c r="AA120" i="22"/>
  <c r="AD120" i="22"/>
  <c r="Z120" i="22"/>
  <c r="V120" i="22"/>
  <c r="S120" i="22"/>
  <c r="R120" i="22"/>
  <c r="Q120" i="22"/>
  <c r="AL119" i="22"/>
  <c r="AK119" i="22"/>
  <c r="AI119" i="22"/>
  <c r="AH119" i="22"/>
  <c r="AJ119" i="22"/>
  <c r="AG119" i="22"/>
  <c r="AF119" i="22"/>
  <c r="AC119" i="22"/>
  <c r="AB119" i="22"/>
  <c r="AA119" i="22"/>
  <c r="AD119" i="22"/>
  <c r="Z119" i="22"/>
  <c r="AE119" i="22"/>
  <c r="V119" i="22"/>
  <c r="S119" i="22"/>
  <c r="R119" i="22"/>
  <c r="Q119" i="22"/>
  <c r="AL118" i="22"/>
  <c r="AI118" i="22"/>
  <c r="AH118" i="22"/>
  <c r="AG118" i="22"/>
  <c r="AF118" i="22"/>
  <c r="AA118" i="22"/>
  <c r="AD118" i="22"/>
  <c r="Z118" i="22"/>
  <c r="AE118" i="22"/>
  <c r="V118" i="22"/>
  <c r="S118" i="22"/>
  <c r="R118" i="22"/>
  <c r="Q118" i="22"/>
  <c r="AL117" i="22"/>
  <c r="AI117" i="22"/>
  <c r="AH117" i="22"/>
  <c r="AG117" i="22"/>
  <c r="AF117" i="22"/>
  <c r="AA117" i="22"/>
  <c r="Z117" i="22"/>
  <c r="V117" i="22"/>
  <c r="AE117" i="22"/>
  <c r="S117" i="22"/>
  <c r="R117" i="22"/>
  <c r="Q117" i="22"/>
  <c r="AL116" i="22"/>
  <c r="AJ116" i="22"/>
  <c r="AI116" i="22"/>
  <c r="AK116" i="22"/>
  <c r="AH116" i="22"/>
  <c r="AG116" i="22"/>
  <c r="AF116" i="22"/>
  <c r="AC116" i="22"/>
  <c r="AB116" i="22"/>
  <c r="AA116" i="22"/>
  <c r="AD116" i="22"/>
  <c r="Z116" i="22"/>
  <c r="V116" i="22"/>
  <c r="S116" i="22"/>
  <c r="R116" i="22"/>
  <c r="Q116" i="22"/>
  <c r="AL115" i="22"/>
  <c r="AK115" i="22"/>
  <c r="AJ115" i="22"/>
  <c r="AI115" i="22"/>
  <c r="AH115" i="22"/>
  <c r="AG115" i="22"/>
  <c r="AF115" i="22"/>
  <c r="AC115" i="22"/>
  <c r="AA115" i="22"/>
  <c r="Z115" i="22"/>
  <c r="V115" i="22"/>
  <c r="S115" i="22"/>
  <c r="R115" i="22"/>
  <c r="Q115" i="22"/>
  <c r="AL114" i="22"/>
  <c r="AK114" i="22"/>
  <c r="AI114" i="22"/>
  <c r="AH114" i="22"/>
  <c r="AJ114" i="22"/>
  <c r="AG114" i="22"/>
  <c r="AF114" i="22"/>
  <c r="AA114" i="22"/>
  <c r="AC114" i="22"/>
  <c r="Z114" i="22"/>
  <c r="AE114" i="22"/>
  <c r="V114" i="22"/>
  <c r="S114" i="22"/>
  <c r="R114" i="22"/>
  <c r="Q114" i="22"/>
  <c r="AL113" i="22"/>
  <c r="AI113" i="22"/>
  <c r="AH113" i="22"/>
  <c r="AK113" i="22"/>
  <c r="AG113" i="22"/>
  <c r="AF113" i="22"/>
  <c r="AE113" i="22"/>
  <c r="AC113" i="22"/>
  <c r="AB113" i="22"/>
  <c r="AA113" i="22"/>
  <c r="AD113" i="22"/>
  <c r="Z113" i="22"/>
  <c r="V113" i="22"/>
  <c r="S113" i="22"/>
  <c r="R113" i="22"/>
  <c r="Q113" i="22"/>
  <c r="AL112" i="22"/>
  <c r="AJ112" i="22"/>
  <c r="AI112" i="22"/>
  <c r="AH112" i="22"/>
  <c r="AK112" i="22"/>
  <c r="AG112" i="22"/>
  <c r="AF112" i="22"/>
  <c r="AD112" i="22"/>
  <c r="AC112" i="22"/>
  <c r="AB112" i="22"/>
  <c r="AA112" i="22"/>
  <c r="Z112" i="22"/>
  <c r="V112" i="22"/>
  <c r="AE112" i="22"/>
  <c r="S112" i="22"/>
  <c r="R112" i="22"/>
  <c r="Q112" i="22"/>
  <c r="AL111" i="22"/>
  <c r="AI111" i="22"/>
  <c r="AH111" i="22"/>
  <c r="AK111" i="22"/>
  <c r="AG111" i="22"/>
  <c r="AF111" i="22"/>
  <c r="AD111" i="22"/>
  <c r="AC111" i="22"/>
  <c r="AB111" i="22"/>
  <c r="AA111" i="22"/>
  <c r="Z111" i="22"/>
  <c r="V111" i="22"/>
  <c r="AE111" i="22"/>
  <c r="S111" i="22"/>
  <c r="R111" i="22"/>
  <c r="Q111" i="22"/>
  <c r="AL110" i="22"/>
  <c r="AI110" i="22"/>
  <c r="AH110" i="22"/>
  <c r="AG110" i="22"/>
  <c r="AF110" i="22"/>
  <c r="AD110" i="22"/>
  <c r="AA110" i="22"/>
  <c r="AC110" i="22"/>
  <c r="Z110" i="22"/>
  <c r="AE110" i="22"/>
  <c r="V110" i="22"/>
  <c r="S110" i="22"/>
  <c r="R110" i="22"/>
  <c r="Q110" i="22"/>
  <c r="AL109" i="22"/>
  <c r="AI109" i="22"/>
  <c r="AJ109" i="22"/>
  <c r="AH109" i="22"/>
  <c r="AK109" i="22"/>
  <c r="AG109" i="22"/>
  <c r="AF109" i="22"/>
  <c r="AA109" i="22"/>
  <c r="Z109" i="22"/>
  <c r="AE109" i="22"/>
  <c r="V109" i="22"/>
  <c r="S109" i="22"/>
  <c r="R109" i="22"/>
  <c r="Q109" i="22"/>
  <c r="AL108" i="22"/>
  <c r="AJ108" i="22"/>
  <c r="AI108" i="22"/>
  <c r="AH108" i="22"/>
  <c r="AK108" i="22"/>
  <c r="AG108" i="22"/>
  <c r="AF108" i="22"/>
  <c r="AB108" i="22"/>
  <c r="AA108" i="22"/>
  <c r="Z108" i="22"/>
  <c r="AE108" i="22"/>
  <c r="V108" i="22"/>
  <c r="S108" i="22"/>
  <c r="R108" i="22"/>
  <c r="Q108" i="22"/>
  <c r="AL107" i="22"/>
  <c r="AI107" i="22"/>
  <c r="AK107" i="22"/>
  <c r="AH107" i="22"/>
  <c r="AG107" i="22"/>
  <c r="AF107" i="22"/>
  <c r="AD107" i="22"/>
  <c r="AC107" i="22"/>
  <c r="AB107" i="22"/>
  <c r="AA107" i="22"/>
  <c r="Z107" i="22"/>
  <c r="AE107" i="22"/>
  <c r="V107" i="22"/>
  <c r="S107" i="22"/>
  <c r="R107" i="22"/>
  <c r="Q107" i="22"/>
  <c r="AL106" i="22"/>
  <c r="AI106" i="22"/>
  <c r="AH106" i="22"/>
  <c r="AK106" i="22"/>
  <c r="AG106" i="22"/>
  <c r="AF106" i="22"/>
  <c r="AE106" i="22"/>
  <c r="AD106" i="22"/>
  <c r="AC106" i="22"/>
  <c r="AA106" i="22"/>
  <c r="AB106" i="22"/>
  <c r="Z106" i="22"/>
  <c r="V106" i="22"/>
  <c r="S106" i="22"/>
  <c r="R106" i="22"/>
  <c r="Q106" i="22"/>
  <c r="AL105" i="22"/>
  <c r="AI105" i="22"/>
  <c r="AK105" i="22"/>
  <c r="AH105" i="22"/>
  <c r="AG105" i="22"/>
  <c r="AF105" i="22"/>
  <c r="AE105" i="22"/>
  <c r="AD105" i="22"/>
  <c r="AA105" i="22"/>
  <c r="AC105" i="22"/>
  <c r="Z105" i="22"/>
  <c r="V105" i="22"/>
  <c r="S105" i="22"/>
  <c r="R105" i="22"/>
  <c r="Q105" i="22"/>
  <c r="AL104" i="22"/>
  <c r="AK104" i="22"/>
  <c r="AJ104" i="22"/>
  <c r="AI104" i="22"/>
  <c r="AH104" i="22"/>
  <c r="AG104" i="22"/>
  <c r="AF104" i="22"/>
  <c r="AE104" i="22"/>
  <c r="AB104" i="22"/>
  <c r="AA104" i="22"/>
  <c r="AD104" i="22"/>
  <c r="Z104" i="22"/>
  <c r="V104" i="22"/>
  <c r="S104" i="22"/>
  <c r="R104" i="22"/>
  <c r="Q104" i="22"/>
  <c r="AL103" i="22"/>
  <c r="AK103" i="22"/>
  <c r="AI103" i="22"/>
  <c r="AH103" i="22"/>
  <c r="AJ103" i="22"/>
  <c r="AG103" i="22"/>
  <c r="AF103" i="22"/>
  <c r="AC103" i="22"/>
  <c r="AB103" i="22"/>
  <c r="AA103" i="22"/>
  <c r="AD103" i="22"/>
  <c r="Z103" i="22"/>
  <c r="AE103" i="22"/>
  <c r="V103" i="22"/>
  <c r="S103" i="22"/>
  <c r="R103" i="22"/>
  <c r="Q103" i="22"/>
  <c r="AL102" i="22"/>
  <c r="AI102" i="22"/>
  <c r="AH102" i="22"/>
  <c r="AG102" i="22"/>
  <c r="AF102" i="22"/>
  <c r="AA102" i="22"/>
  <c r="AD102" i="22"/>
  <c r="Z102" i="22"/>
  <c r="AE102" i="22"/>
  <c r="V102" i="22"/>
  <c r="S102" i="22"/>
  <c r="R102" i="22"/>
  <c r="Q102" i="22"/>
  <c r="AL101" i="22"/>
  <c r="AI101" i="22"/>
  <c r="AH101" i="22"/>
  <c r="AG101" i="22"/>
  <c r="AF101" i="22"/>
  <c r="AA101" i="22"/>
  <c r="Z101" i="22"/>
  <c r="V101" i="22"/>
  <c r="AE101" i="22"/>
  <c r="S101" i="22"/>
  <c r="R101" i="22"/>
  <c r="Q101" i="22"/>
  <c r="AL100" i="22"/>
  <c r="AI100" i="22"/>
  <c r="AK100" i="22"/>
  <c r="AH100" i="22"/>
  <c r="AG100" i="22"/>
  <c r="AF100" i="22"/>
  <c r="AD100" i="22"/>
  <c r="AC100" i="22"/>
  <c r="AB100" i="22"/>
  <c r="AA100" i="22"/>
  <c r="Z100" i="22"/>
  <c r="V100" i="22"/>
  <c r="S100" i="22"/>
  <c r="R100" i="22"/>
  <c r="Q100" i="22"/>
  <c r="AL99" i="22"/>
  <c r="AK99" i="22"/>
  <c r="AJ99" i="22"/>
  <c r="AI99" i="22"/>
  <c r="AH99" i="22"/>
  <c r="AG99" i="22"/>
  <c r="AF99" i="22"/>
  <c r="AC99" i="22"/>
  <c r="AA99" i="22"/>
  <c r="Z99" i="22"/>
  <c r="V99" i="22"/>
  <c r="S99" i="22"/>
  <c r="R99" i="22"/>
  <c r="Q99" i="22"/>
  <c r="AL98" i="22"/>
  <c r="AK98" i="22"/>
  <c r="AI98" i="22"/>
  <c r="AH98" i="22"/>
  <c r="AJ98" i="22"/>
  <c r="AG98" i="22"/>
  <c r="AF98" i="22"/>
  <c r="AD98" i="22"/>
  <c r="AB98" i="22"/>
  <c r="AA98" i="22"/>
  <c r="AC98" i="22"/>
  <c r="Z98" i="22"/>
  <c r="AE98" i="22"/>
  <c r="V98" i="22"/>
  <c r="S98" i="22"/>
  <c r="R98" i="22"/>
  <c r="Q98" i="22"/>
  <c r="AL97" i="22"/>
  <c r="AI97" i="22"/>
  <c r="AH97" i="22"/>
  <c r="AK97" i="22"/>
  <c r="AG97" i="22"/>
  <c r="AF97" i="22"/>
  <c r="AE97" i="22"/>
  <c r="AA97" i="22"/>
  <c r="AD97" i="22"/>
  <c r="Z97" i="22"/>
  <c r="V97" i="22"/>
  <c r="S97" i="22"/>
  <c r="R97" i="22"/>
  <c r="Q97" i="22"/>
  <c r="AL96" i="22"/>
  <c r="AJ96" i="22"/>
  <c r="AI96" i="22"/>
  <c r="AH96" i="22"/>
  <c r="AK96" i="22"/>
  <c r="AG96" i="22"/>
  <c r="AF96" i="22"/>
  <c r="AD96" i="22"/>
  <c r="AC96" i="22"/>
  <c r="AB96" i="22"/>
  <c r="AA96" i="22"/>
  <c r="Z96" i="22"/>
  <c r="V96" i="22"/>
  <c r="AE96" i="22"/>
  <c r="S96" i="22"/>
  <c r="R96" i="22"/>
  <c r="Q96" i="22"/>
  <c r="AL95" i="22"/>
  <c r="AI95" i="22"/>
  <c r="AH95" i="22"/>
  <c r="AG95" i="22"/>
  <c r="AF95" i="22"/>
  <c r="AD95" i="22"/>
  <c r="AC95" i="22"/>
  <c r="AB95" i="22"/>
  <c r="AA95" i="22"/>
  <c r="Z95" i="22"/>
  <c r="V95" i="22"/>
  <c r="AE95" i="22"/>
  <c r="S95" i="22"/>
  <c r="R95" i="22"/>
  <c r="Q95" i="22"/>
  <c r="AL94" i="22"/>
  <c r="AI94" i="22"/>
  <c r="AH94" i="22"/>
  <c r="AG94" i="22"/>
  <c r="AF94" i="22"/>
  <c r="AE94" i="22"/>
  <c r="AD94" i="22"/>
  <c r="AA94" i="22"/>
  <c r="AC94" i="22"/>
  <c r="Z94" i="22"/>
  <c r="V94" i="22"/>
  <c r="S94" i="22"/>
  <c r="R94" i="22"/>
  <c r="Q94" i="22"/>
  <c r="AL93" i="22"/>
  <c r="AJ93" i="22"/>
  <c r="AI93" i="22"/>
  <c r="AK93" i="22"/>
  <c r="AH93" i="22"/>
  <c r="AG93" i="22"/>
  <c r="AF93" i="22"/>
  <c r="AA93" i="22"/>
  <c r="Z93" i="22"/>
  <c r="AE93" i="22"/>
  <c r="V93" i="22"/>
  <c r="S93" i="22"/>
  <c r="R93" i="22"/>
  <c r="Q93" i="22"/>
  <c r="AL92" i="22"/>
  <c r="AJ92" i="22"/>
  <c r="AI92" i="22"/>
  <c r="AH92" i="22"/>
  <c r="AK92" i="22"/>
  <c r="AG92" i="22"/>
  <c r="AF92" i="22"/>
  <c r="AB92" i="22"/>
  <c r="AA92" i="22"/>
  <c r="Z92" i="22"/>
  <c r="AE92" i="22"/>
  <c r="V92" i="22"/>
  <c r="S92" i="22"/>
  <c r="R92" i="22"/>
  <c r="Q92" i="22"/>
  <c r="AL91" i="22"/>
  <c r="AI91" i="22"/>
  <c r="AK91" i="22"/>
  <c r="AH91" i="22"/>
  <c r="AG91" i="22"/>
  <c r="AF91" i="22"/>
  <c r="AD91" i="22"/>
  <c r="AC91" i="22"/>
  <c r="AB91" i="22"/>
  <c r="AA91" i="22"/>
  <c r="Z91" i="22"/>
  <c r="AE91" i="22"/>
  <c r="V91" i="22"/>
  <c r="S91" i="22"/>
  <c r="R91" i="22"/>
  <c r="Q91" i="22"/>
  <c r="AL90" i="22"/>
  <c r="AI90" i="22"/>
  <c r="AH90" i="22"/>
  <c r="AK90" i="22"/>
  <c r="AG90" i="22"/>
  <c r="AF90" i="22"/>
  <c r="AE90" i="22"/>
  <c r="AD90" i="22"/>
  <c r="AC90" i="22"/>
  <c r="AA90" i="22"/>
  <c r="AB90" i="22"/>
  <c r="Z90" i="22"/>
  <c r="V90" i="22"/>
  <c r="S90" i="22"/>
  <c r="R90" i="22"/>
  <c r="Q90" i="22"/>
  <c r="AL89" i="22"/>
  <c r="AI89" i="22"/>
  <c r="AK89" i="22"/>
  <c r="AH89" i="22"/>
  <c r="AG89" i="22"/>
  <c r="AF89" i="22"/>
  <c r="AE89" i="22"/>
  <c r="AD89" i="22"/>
  <c r="AA89" i="22"/>
  <c r="AC89" i="22"/>
  <c r="Z89" i="22"/>
  <c r="V89" i="22"/>
  <c r="S89" i="22"/>
  <c r="R89" i="22"/>
  <c r="Q89" i="22"/>
  <c r="AL88" i="22"/>
  <c r="AK88" i="22"/>
  <c r="AJ88" i="22"/>
  <c r="AI88" i="22"/>
  <c r="AH88" i="22"/>
  <c r="AG88" i="22"/>
  <c r="AF88" i="22"/>
  <c r="AE88" i="22"/>
  <c r="AB88" i="22"/>
  <c r="AA88" i="22"/>
  <c r="AD88" i="22"/>
  <c r="Z88" i="22"/>
  <c r="V88" i="22"/>
  <c r="S88" i="22"/>
  <c r="R88" i="22"/>
  <c r="Q88" i="22"/>
  <c r="AL87" i="22"/>
  <c r="AK87" i="22"/>
  <c r="AI87" i="22"/>
  <c r="AH87" i="22"/>
  <c r="AJ87" i="22"/>
  <c r="AG87" i="22"/>
  <c r="AF87" i="22"/>
  <c r="AA87" i="22"/>
  <c r="AD87" i="22"/>
  <c r="Z87" i="22"/>
  <c r="V87" i="22"/>
  <c r="S87" i="22"/>
  <c r="R87" i="22"/>
  <c r="Q87" i="22"/>
  <c r="AL86" i="22"/>
  <c r="AI86" i="22"/>
  <c r="AH86" i="22"/>
  <c r="AG86" i="22"/>
  <c r="AF86" i="22"/>
  <c r="AA86" i="22"/>
  <c r="Z86" i="22"/>
  <c r="AE86" i="22"/>
  <c r="V86" i="22"/>
  <c r="S86" i="22"/>
  <c r="R86" i="22"/>
  <c r="Q86" i="22"/>
  <c r="AL85" i="22"/>
  <c r="AI85" i="22"/>
  <c r="AH85" i="22"/>
  <c r="AG85" i="22"/>
  <c r="AF85" i="22"/>
  <c r="AA85" i="22"/>
  <c r="Z85" i="22"/>
  <c r="V85" i="22"/>
  <c r="AE85" i="22"/>
  <c r="S85" i="22"/>
  <c r="R85" i="22"/>
  <c r="Q85" i="22"/>
  <c r="AL84" i="22"/>
  <c r="AI84" i="22"/>
  <c r="AK84" i="22"/>
  <c r="AH84" i="22"/>
  <c r="AG84" i="22"/>
  <c r="AF84" i="22"/>
  <c r="AD84" i="22"/>
  <c r="AC84" i="22"/>
  <c r="AB84" i="22"/>
  <c r="AA84" i="22"/>
  <c r="Z84" i="22"/>
  <c r="AE84" i="22"/>
  <c r="V84" i="22"/>
  <c r="S84" i="22"/>
  <c r="R84" i="22"/>
  <c r="Q84" i="22"/>
  <c r="AL83" i="22"/>
  <c r="AK83" i="22"/>
  <c r="AJ83" i="22"/>
  <c r="AI83" i="22"/>
  <c r="AH83" i="22"/>
  <c r="AG83" i="22"/>
  <c r="AF83" i="22"/>
  <c r="AD83" i="22"/>
  <c r="AC83" i="22"/>
  <c r="AA83" i="22"/>
  <c r="AB83" i="22"/>
  <c r="Z83" i="22"/>
  <c r="V83" i="22"/>
  <c r="S83" i="22"/>
  <c r="R83" i="22"/>
  <c r="Q83" i="22"/>
  <c r="AL82" i="22"/>
  <c r="AK82" i="22"/>
  <c r="AI82" i="22"/>
  <c r="AH82" i="22"/>
  <c r="AJ82" i="22"/>
  <c r="AG82" i="22"/>
  <c r="AF82" i="22"/>
  <c r="AD82" i="22"/>
  <c r="AA82" i="22"/>
  <c r="AC82" i="22"/>
  <c r="Z82" i="22"/>
  <c r="AE82" i="22"/>
  <c r="V82" i="22"/>
  <c r="S82" i="22"/>
  <c r="R82" i="22"/>
  <c r="Q82" i="22"/>
  <c r="AL81" i="22"/>
  <c r="AI81" i="22"/>
  <c r="AH81" i="22"/>
  <c r="AK81" i="22"/>
  <c r="AG81" i="22"/>
  <c r="AF81" i="22"/>
  <c r="AE81" i="22"/>
  <c r="AA81" i="22"/>
  <c r="AD81" i="22"/>
  <c r="Z81" i="22"/>
  <c r="V81" i="22"/>
  <c r="S81" i="22"/>
  <c r="R81" i="22"/>
  <c r="Q81" i="22"/>
  <c r="AL80" i="22"/>
  <c r="AI80" i="22"/>
  <c r="AH80" i="22"/>
  <c r="AK80" i="22"/>
  <c r="AG80" i="22"/>
  <c r="AF80" i="22"/>
  <c r="AD80" i="22"/>
  <c r="AC80" i="22"/>
  <c r="AB80" i="22"/>
  <c r="AA80" i="22"/>
  <c r="Z80" i="22"/>
  <c r="V80" i="22"/>
  <c r="AE80" i="22"/>
  <c r="S80" i="22"/>
  <c r="R80" i="22"/>
  <c r="Q80" i="22"/>
  <c r="AL79" i="22"/>
  <c r="AI79" i="22"/>
  <c r="AH79" i="22"/>
  <c r="AG79" i="22"/>
  <c r="AF79" i="22"/>
  <c r="AE79" i="22"/>
  <c r="AD79" i="22"/>
  <c r="AC79" i="22"/>
  <c r="AB79" i="22"/>
  <c r="AA79" i="22"/>
  <c r="Z79" i="22"/>
  <c r="V79" i="22"/>
  <c r="S79" i="22"/>
  <c r="R79" i="22"/>
  <c r="Q79" i="22"/>
  <c r="AL78" i="22"/>
  <c r="AI78" i="22"/>
  <c r="AH78" i="22"/>
  <c r="AG78" i="22"/>
  <c r="AF78" i="22"/>
  <c r="AE78" i="22"/>
  <c r="AD78" i="22"/>
  <c r="AA78" i="22"/>
  <c r="AC78" i="22"/>
  <c r="Z78" i="22"/>
  <c r="V78" i="22"/>
  <c r="S78" i="22"/>
  <c r="R78" i="22"/>
  <c r="Q78" i="22"/>
  <c r="AL77" i="22"/>
  <c r="AJ77" i="22"/>
  <c r="AI77" i="22"/>
  <c r="AK77" i="22"/>
  <c r="AH77" i="22"/>
  <c r="AG77" i="22"/>
  <c r="AF77" i="22"/>
  <c r="AA77" i="22"/>
  <c r="Z77" i="22"/>
  <c r="AE77" i="22"/>
  <c r="V77" i="22"/>
  <c r="S77" i="22"/>
  <c r="R77" i="22"/>
  <c r="Q77" i="22"/>
  <c r="AL76" i="22"/>
  <c r="AK76" i="22"/>
  <c r="AI76" i="22"/>
  <c r="AH76" i="22"/>
  <c r="AJ76" i="22"/>
  <c r="AG76" i="22"/>
  <c r="AF76" i="22"/>
  <c r="AA76" i="22"/>
  <c r="AB76" i="22"/>
  <c r="Z76" i="22"/>
  <c r="V76" i="22"/>
  <c r="AE76" i="22"/>
  <c r="S76" i="22"/>
  <c r="R76" i="22"/>
  <c r="Q76" i="22"/>
  <c r="AL75" i="22"/>
  <c r="AI75" i="22"/>
  <c r="AH75" i="22"/>
  <c r="AJ75" i="22"/>
  <c r="AG75" i="22"/>
  <c r="AF75" i="22"/>
  <c r="AD75" i="22"/>
  <c r="AC75" i="22"/>
  <c r="AB75" i="22"/>
  <c r="AA75" i="22"/>
  <c r="Z75" i="22"/>
  <c r="AE75" i="22"/>
  <c r="V75" i="22"/>
  <c r="S75" i="22"/>
  <c r="R75" i="22"/>
  <c r="Q75" i="22"/>
  <c r="AL74" i="22"/>
  <c r="AI74" i="22"/>
  <c r="AH74" i="22"/>
  <c r="AK74" i="22"/>
  <c r="AG74" i="22"/>
  <c r="AF74" i="22"/>
  <c r="AE74" i="22"/>
  <c r="AD74" i="22"/>
  <c r="AC74" i="22"/>
  <c r="AA74" i="22"/>
  <c r="AB74" i="22"/>
  <c r="Z74" i="22"/>
  <c r="V74" i="22"/>
  <c r="S74" i="22"/>
  <c r="R74" i="22"/>
  <c r="Q74" i="22"/>
  <c r="AL73" i="22"/>
  <c r="AK73" i="22"/>
  <c r="AI73" i="22"/>
  <c r="AJ73" i="22"/>
  <c r="AH73" i="22"/>
  <c r="AG73" i="22"/>
  <c r="AF73" i="22"/>
  <c r="AE73" i="22"/>
  <c r="AD73" i="22"/>
  <c r="AA73" i="22"/>
  <c r="AC73" i="22"/>
  <c r="Z73" i="22"/>
  <c r="V73" i="22"/>
  <c r="S73" i="22"/>
  <c r="R73" i="22"/>
  <c r="Q73" i="22"/>
  <c r="AL72" i="22"/>
  <c r="AK72" i="22"/>
  <c r="AJ72" i="22"/>
  <c r="AI72" i="22"/>
  <c r="AH72" i="22"/>
  <c r="AG72" i="22"/>
  <c r="AF72" i="22"/>
  <c r="AB72" i="22"/>
  <c r="AA72" i="22"/>
  <c r="AD72" i="22"/>
  <c r="Z72" i="22"/>
  <c r="V72" i="22"/>
  <c r="AE72" i="22"/>
  <c r="S72" i="22"/>
  <c r="R72" i="22"/>
  <c r="Q72" i="22"/>
  <c r="AL71" i="22"/>
  <c r="AK71" i="22"/>
  <c r="AI71" i="22"/>
  <c r="AH71" i="22"/>
  <c r="AJ71" i="22"/>
  <c r="AG71" i="22"/>
  <c r="AF71" i="22"/>
  <c r="AA71" i="22"/>
  <c r="AD71" i="22"/>
  <c r="Z71" i="22"/>
  <c r="AE71" i="22"/>
  <c r="V71" i="22"/>
  <c r="S71" i="22"/>
  <c r="R71" i="22"/>
  <c r="Q71" i="22"/>
  <c r="AL70" i="22"/>
  <c r="AI70" i="22"/>
  <c r="AH70" i="22"/>
  <c r="AG70" i="22"/>
  <c r="AF70" i="22"/>
  <c r="AA70" i="22"/>
  <c r="Z70" i="22"/>
  <c r="AE70" i="22"/>
  <c r="V70" i="22"/>
  <c r="S70" i="22"/>
  <c r="R70" i="22"/>
  <c r="Q70" i="22"/>
  <c r="AL69" i="22"/>
  <c r="AI69" i="22"/>
  <c r="AH69" i="22"/>
  <c r="AG69" i="22"/>
  <c r="AF69" i="22"/>
  <c r="AA69" i="22"/>
  <c r="AB69" i="22"/>
  <c r="Z69" i="22"/>
  <c r="V69" i="22"/>
  <c r="AE69" i="22"/>
  <c r="S69" i="22"/>
  <c r="R69" i="22"/>
  <c r="Q69" i="22"/>
  <c r="AL68" i="22"/>
  <c r="AI68" i="22"/>
  <c r="AK68" i="22"/>
  <c r="AH68" i="22"/>
  <c r="AG68" i="22"/>
  <c r="AF68" i="22"/>
  <c r="AD68" i="22"/>
  <c r="AC68" i="22"/>
  <c r="AB68" i="22"/>
  <c r="AA68" i="22"/>
  <c r="Z68" i="22"/>
  <c r="V68" i="22"/>
  <c r="S68" i="22"/>
  <c r="R68" i="22"/>
  <c r="Q68" i="22"/>
  <c r="AL67" i="22"/>
  <c r="AK67" i="22"/>
  <c r="AJ67" i="22"/>
  <c r="AI67" i="22"/>
  <c r="AH67" i="22"/>
  <c r="AG67" i="22"/>
  <c r="AF67" i="22"/>
  <c r="AD67" i="22"/>
  <c r="AC67" i="22"/>
  <c r="AA67" i="22"/>
  <c r="AB67" i="22"/>
  <c r="Z67" i="22"/>
  <c r="V67" i="22"/>
  <c r="S67" i="22"/>
  <c r="R67" i="22"/>
  <c r="Q67" i="22"/>
  <c r="AL66" i="22"/>
  <c r="AK66" i="22"/>
  <c r="AI66" i="22"/>
  <c r="AH66" i="22"/>
  <c r="AJ66" i="22"/>
  <c r="AG66" i="22"/>
  <c r="AF66" i="22"/>
  <c r="AE66" i="22"/>
  <c r="AB66" i="22"/>
  <c r="AA66" i="22"/>
  <c r="AC66" i="22"/>
  <c r="Z66" i="22"/>
  <c r="V66" i="22"/>
  <c r="S66" i="22"/>
  <c r="R66" i="22"/>
  <c r="Q66" i="22"/>
  <c r="AL65" i="22"/>
  <c r="AI65" i="22"/>
  <c r="AH65" i="22"/>
  <c r="AK65" i="22"/>
  <c r="AG65" i="22"/>
  <c r="AF65" i="22"/>
  <c r="AE65" i="22"/>
  <c r="AC65" i="22"/>
  <c r="AB65" i="22"/>
  <c r="AA65" i="22"/>
  <c r="AD65" i="22"/>
  <c r="Z65" i="22"/>
  <c r="V65" i="22"/>
  <c r="S65" i="22"/>
  <c r="R65" i="22"/>
  <c r="Q65" i="22"/>
  <c r="AL64" i="22"/>
  <c r="AI64" i="22"/>
  <c r="AH64" i="22"/>
  <c r="AK64" i="22"/>
  <c r="AG64" i="22"/>
  <c r="AF64" i="22"/>
  <c r="AD64" i="22"/>
  <c r="AC64" i="22"/>
  <c r="AB64" i="22"/>
  <c r="AA64" i="22"/>
  <c r="Z64" i="22"/>
  <c r="V64" i="22"/>
  <c r="AE64" i="22"/>
  <c r="S64" i="22"/>
  <c r="R64" i="22"/>
  <c r="Q64" i="22"/>
  <c r="AL63" i="22"/>
  <c r="AI63" i="22"/>
  <c r="AH63" i="22"/>
  <c r="AG63" i="22"/>
  <c r="AF63" i="22"/>
  <c r="AD63" i="22"/>
  <c r="AC63" i="22"/>
  <c r="AB63" i="22"/>
  <c r="AA63" i="22"/>
  <c r="Z63" i="22"/>
  <c r="V63" i="22"/>
  <c r="AE63" i="22"/>
  <c r="S63" i="22"/>
  <c r="R63" i="22"/>
  <c r="Q63" i="22"/>
  <c r="AL62" i="22"/>
  <c r="AI62" i="22"/>
  <c r="AH62" i="22"/>
  <c r="AG62" i="22"/>
  <c r="AF62" i="22"/>
  <c r="AD62" i="22"/>
  <c r="AA62" i="22"/>
  <c r="AC62" i="22"/>
  <c r="Z62" i="22"/>
  <c r="AE62" i="22"/>
  <c r="V62" i="22"/>
  <c r="S62" i="22"/>
  <c r="R62" i="22"/>
  <c r="Q62" i="22"/>
  <c r="AL61" i="22"/>
  <c r="AJ61" i="22"/>
  <c r="AI61" i="22"/>
  <c r="AK61" i="22"/>
  <c r="AH61" i="22"/>
  <c r="AG61" i="22"/>
  <c r="AF61" i="22"/>
  <c r="AE61" i="22"/>
  <c r="AA61" i="22"/>
  <c r="Z61" i="22"/>
  <c r="V61" i="22"/>
  <c r="S61" i="22"/>
  <c r="R61" i="22"/>
  <c r="Q61" i="22"/>
  <c r="AL60" i="22"/>
  <c r="AI60" i="22"/>
  <c r="AH60" i="22"/>
  <c r="AK60" i="22"/>
  <c r="AG60" i="22"/>
  <c r="AF60" i="22"/>
  <c r="AA60" i="22"/>
  <c r="AB60" i="22"/>
  <c r="Z60" i="22"/>
  <c r="AE60" i="22"/>
  <c r="V60" i="22"/>
  <c r="S60" i="22"/>
  <c r="R60" i="22"/>
  <c r="Q60" i="22"/>
  <c r="AL59" i="22"/>
  <c r="AI59" i="22"/>
  <c r="AH59" i="22"/>
  <c r="AJ59" i="22"/>
  <c r="AG59" i="22"/>
  <c r="AF59" i="22"/>
  <c r="AD59" i="22"/>
  <c r="AC59" i="22"/>
  <c r="AB59" i="22"/>
  <c r="AA59" i="22"/>
  <c r="Z59" i="22"/>
  <c r="AE59" i="22"/>
  <c r="V59" i="22"/>
  <c r="S59" i="22"/>
  <c r="R59" i="22"/>
  <c r="Q59" i="22"/>
  <c r="AL58" i="22"/>
  <c r="AJ58" i="22"/>
  <c r="AI58" i="22"/>
  <c r="AH58" i="22"/>
  <c r="AK58" i="22"/>
  <c r="AG58" i="22"/>
  <c r="AF58" i="22"/>
  <c r="AE58" i="22"/>
  <c r="AD58" i="22"/>
  <c r="AC58" i="22"/>
  <c r="AA58" i="22"/>
  <c r="AB58" i="22"/>
  <c r="Z58" i="22"/>
  <c r="V58" i="22"/>
  <c r="S58" i="22"/>
  <c r="R58" i="22"/>
  <c r="Q58" i="22"/>
  <c r="AL57" i="22"/>
  <c r="AK57" i="22"/>
  <c r="AJ57" i="22"/>
  <c r="AI57" i="22"/>
  <c r="AH57" i="22"/>
  <c r="AG57" i="22"/>
  <c r="AF57" i="22"/>
  <c r="AE57" i="22"/>
  <c r="AD57" i="22"/>
  <c r="AA57" i="22"/>
  <c r="AC57" i="22"/>
  <c r="Z57" i="22"/>
  <c r="V57" i="22"/>
  <c r="S57" i="22"/>
  <c r="R57" i="22"/>
  <c r="Q57" i="22"/>
  <c r="AL56" i="22"/>
  <c r="AK56" i="22"/>
  <c r="AJ56" i="22"/>
  <c r="AI56" i="22"/>
  <c r="AH56" i="22"/>
  <c r="AG56" i="22"/>
  <c r="AF56" i="22"/>
  <c r="AE56" i="22"/>
  <c r="AB56" i="22"/>
  <c r="AA56" i="22"/>
  <c r="AD56" i="22"/>
  <c r="Z56" i="22"/>
  <c r="V56" i="22"/>
  <c r="S56" i="22"/>
  <c r="R56" i="22"/>
  <c r="Q56" i="22"/>
  <c r="AL55" i="22"/>
  <c r="AK55" i="22"/>
  <c r="AI55" i="22"/>
  <c r="AH55" i="22"/>
  <c r="AJ55" i="22"/>
  <c r="AG55" i="22"/>
  <c r="AF55" i="22"/>
  <c r="AA55" i="22"/>
  <c r="AD55" i="22"/>
  <c r="Z55" i="22"/>
  <c r="V55" i="22"/>
  <c r="S55" i="22"/>
  <c r="R55" i="22"/>
  <c r="Q55" i="22"/>
  <c r="AL54" i="22"/>
  <c r="AI54" i="22"/>
  <c r="AH54" i="22"/>
  <c r="AG54" i="22"/>
  <c r="AF54" i="22"/>
  <c r="AA54" i="22"/>
  <c r="Z54" i="22"/>
  <c r="AE54" i="22"/>
  <c r="V54" i="22"/>
  <c r="S54" i="22"/>
  <c r="R54" i="22"/>
  <c r="Q54" i="22"/>
  <c r="AL53" i="22"/>
  <c r="AI53" i="22"/>
  <c r="AH53" i="22"/>
  <c r="AG53" i="22"/>
  <c r="AF53" i="22"/>
  <c r="AB53" i="22"/>
  <c r="AA53" i="22"/>
  <c r="Z53" i="22"/>
  <c r="V53" i="22"/>
  <c r="AE53" i="22"/>
  <c r="S53" i="22"/>
  <c r="R53" i="22"/>
  <c r="Q53" i="22"/>
  <c r="AL52" i="22"/>
  <c r="AJ52" i="22"/>
  <c r="AI52" i="22"/>
  <c r="AK52" i="22"/>
  <c r="AH52" i="22"/>
  <c r="AG52" i="22"/>
  <c r="AF52" i="22"/>
  <c r="AD52" i="22"/>
  <c r="AC52" i="22"/>
  <c r="AB52" i="22"/>
  <c r="AA52" i="22"/>
  <c r="Z52" i="22"/>
  <c r="V52" i="22"/>
  <c r="S52" i="22"/>
  <c r="R52" i="22"/>
  <c r="Q52" i="22"/>
  <c r="AL51" i="22"/>
  <c r="AK51" i="22"/>
  <c r="AJ51" i="22"/>
  <c r="AI51" i="22"/>
  <c r="AH51" i="22"/>
  <c r="AG51" i="22"/>
  <c r="AF51" i="22"/>
  <c r="AC51" i="22"/>
  <c r="AA51" i="22"/>
  <c r="AB51" i="22"/>
  <c r="Z51" i="22"/>
  <c r="AE51" i="22"/>
  <c r="V51" i="22"/>
  <c r="S51" i="22"/>
  <c r="R51" i="22"/>
  <c r="Q51" i="22"/>
  <c r="AL50" i="22"/>
  <c r="AK50" i="22"/>
  <c r="AI50" i="22"/>
  <c r="AH50" i="22"/>
  <c r="AJ50" i="22"/>
  <c r="AG50" i="22"/>
  <c r="AF50" i="22"/>
  <c r="AE50" i="22"/>
  <c r="AA50" i="22"/>
  <c r="AC50" i="22"/>
  <c r="Z50" i="22"/>
  <c r="V50" i="22"/>
  <c r="S50" i="22"/>
  <c r="R50" i="22"/>
  <c r="Q50" i="22"/>
  <c r="AL49" i="22"/>
  <c r="AI49" i="22"/>
  <c r="AH49" i="22"/>
  <c r="AK49" i="22"/>
  <c r="AG49" i="22"/>
  <c r="AF49" i="22"/>
  <c r="AE49" i="22"/>
  <c r="AA49" i="22"/>
  <c r="AD49" i="22"/>
  <c r="Z49" i="22"/>
  <c r="V49" i="22"/>
  <c r="S49" i="22"/>
  <c r="R49" i="22"/>
  <c r="Q49" i="22"/>
  <c r="AL48" i="22"/>
  <c r="AI48" i="22"/>
  <c r="AH48" i="22"/>
  <c r="AK48" i="22"/>
  <c r="AG48" i="22"/>
  <c r="AF48" i="22"/>
  <c r="AD48" i="22"/>
  <c r="AC48" i="22"/>
  <c r="AB48" i="22"/>
  <c r="AA48" i="22"/>
  <c r="Z48" i="22"/>
  <c r="V48" i="22"/>
  <c r="AE48" i="22"/>
  <c r="S48" i="22"/>
  <c r="R48" i="22"/>
  <c r="Q48" i="22"/>
  <c r="AL47" i="22"/>
  <c r="AI47" i="22"/>
  <c r="AH47" i="22"/>
  <c r="AG47" i="22"/>
  <c r="AF47" i="22"/>
  <c r="AD47" i="22"/>
  <c r="AC47" i="22"/>
  <c r="AB47" i="22"/>
  <c r="AA47" i="22"/>
  <c r="Z47" i="22"/>
  <c r="V47" i="22"/>
  <c r="AE47" i="22"/>
  <c r="S47" i="22"/>
  <c r="R47" i="22"/>
  <c r="Q47" i="22"/>
  <c r="AL46" i="22"/>
  <c r="AI46" i="22"/>
  <c r="AH46" i="22"/>
  <c r="AG46" i="22"/>
  <c r="AF46" i="22"/>
  <c r="AD46" i="22"/>
  <c r="AA46" i="22"/>
  <c r="AC46" i="22"/>
  <c r="Z46" i="22"/>
  <c r="AE46" i="22"/>
  <c r="V46" i="22"/>
  <c r="S46" i="22"/>
  <c r="R46" i="22"/>
  <c r="Q46" i="22"/>
  <c r="AL45" i="22"/>
  <c r="AI45" i="22"/>
  <c r="AK45" i="22"/>
  <c r="AH45" i="22"/>
  <c r="AG45" i="22"/>
  <c r="AF45" i="22"/>
  <c r="AE45" i="22"/>
  <c r="AA45" i="22"/>
  <c r="Z45" i="22"/>
  <c r="V45" i="22"/>
  <c r="S45" i="22"/>
  <c r="R45" i="22"/>
  <c r="Q45" i="22"/>
  <c r="AL44" i="22"/>
  <c r="AJ44" i="22"/>
  <c r="AI44" i="22"/>
  <c r="AH44" i="22"/>
  <c r="AK44" i="22"/>
  <c r="AG44" i="22"/>
  <c r="AF44" i="22"/>
  <c r="AB44" i="22"/>
  <c r="AA44" i="22"/>
  <c r="Z44" i="22"/>
  <c r="V44" i="22"/>
  <c r="AE44" i="22"/>
  <c r="S44" i="22"/>
  <c r="R44" i="22"/>
  <c r="Q44" i="22"/>
  <c r="AL43" i="22"/>
  <c r="AK43" i="22"/>
  <c r="AI43" i="22"/>
  <c r="AH43" i="22"/>
  <c r="AJ43" i="22"/>
  <c r="AG43" i="22"/>
  <c r="AF43" i="22"/>
  <c r="AD43" i="22"/>
  <c r="AC43" i="22"/>
  <c r="AB43" i="22"/>
  <c r="AA43" i="22"/>
  <c r="Z43" i="22"/>
  <c r="AE43" i="22"/>
  <c r="V43" i="22"/>
  <c r="S43" i="22"/>
  <c r="R43" i="22"/>
  <c r="Q43" i="22"/>
  <c r="AL42" i="22"/>
  <c r="AI42" i="22"/>
  <c r="AJ42" i="22"/>
  <c r="AH42" i="22"/>
  <c r="AG42" i="22"/>
  <c r="AF42" i="22"/>
  <c r="AE42" i="22"/>
  <c r="AD42" i="22"/>
  <c r="AC42" i="22"/>
  <c r="AA42" i="22"/>
  <c r="AB42" i="22"/>
  <c r="Z42" i="22"/>
  <c r="V42" i="22"/>
  <c r="S42" i="22"/>
  <c r="R42" i="22"/>
  <c r="Q42" i="22"/>
  <c r="AL41" i="22"/>
  <c r="AI41" i="22"/>
  <c r="AK41" i="22"/>
  <c r="AH41" i="22"/>
  <c r="AG41" i="22"/>
  <c r="AF41" i="22"/>
  <c r="AE41" i="22"/>
  <c r="AD41" i="22"/>
  <c r="AA41" i="22"/>
  <c r="AC41" i="22"/>
  <c r="Z41" i="22"/>
  <c r="V41" i="22"/>
  <c r="S41" i="22"/>
  <c r="R41" i="22"/>
  <c r="Q41" i="22"/>
  <c r="AL40" i="22"/>
  <c r="AK40" i="22"/>
  <c r="AJ40" i="22"/>
  <c r="AI40" i="22"/>
  <c r="AH40" i="22"/>
  <c r="AG40" i="22"/>
  <c r="AF40" i="22"/>
  <c r="AE40" i="22"/>
  <c r="AC40" i="22"/>
  <c r="AB40" i="22"/>
  <c r="AA40" i="22"/>
  <c r="AD40" i="22"/>
  <c r="Z40" i="22"/>
  <c r="V40" i="22"/>
  <c r="S40" i="22"/>
  <c r="R40" i="22"/>
  <c r="Q40" i="22"/>
  <c r="AL39" i="22"/>
  <c r="AK39" i="22"/>
  <c r="AI39" i="22"/>
  <c r="AH39" i="22"/>
  <c r="AJ39" i="22"/>
  <c r="AG39" i="22"/>
  <c r="AF39" i="22"/>
  <c r="AA39" i="22"/>
  <c r="AD39" i="22"/>
  <c r="Z39" i="22"/>
  <c r="V39" i="22"/>
  <c r="S39" i="22"/>
  <c r="R39" i="22"/>
  <c r="Q39" i="22"/>
  <c r="AL38" i="22"/>
  <c r="AI38" i="22"/>
  <c r="AH38" i="22"/>
  <c r="AG38" i="22"/>
  <c r="AF38" i="22"/>
  <c r="AA38" i="22"/>
  <c r="Z38" i="22"/>
  <c r="AE38" i="22"/>
  <c r="V38" i="22"/>
  <c r="S38" i="22"/>
  <c r="R38" i="22"/>
  <c r="Q38" i="22"/>
  <c r="AL37" i="22"/>
  <c r="AI37" i="22"/>
  <c r="AH37" i="22"/>
  <c r="AG37" i="22"/>
  <c r="AF37" i="22"/>
  <c r="AA37" i="22"/>
  <c r="Z37" i="22"/>
  <c r="V37" i="22"/>
  <c r="AE37" i="22"/>
  <c r="S37" i="22"/>
  <c r="R37" i="22"/>
  <c r="Q37" i="22"/>
  <c r="AL36" i="22"/>
  <c r="AJ36" i="22"/>
  <c r="AI36" i="22"/>
  <c r="AK36" i="22"/>
  <c r="AH36" i="22"/>
  <c r="AG36" i="22"/>
  <c r="AF36" i="22"/>
  <c r="AD36" i="22"/>
  <c r="AC36" i="22"/>
  <c r="AB36" i="22"/>
  <c r="AA36" i="22"/>
  <c r="Z36" i="22"/>
  <c r="V36" i="22"/>
  <c r="S36" i="22"/>
  <c r="R36" i="22"/>
  <c r="Q36" i="22"/>
  <c r="AL35" i="22"/>
  <c r="AK35" i="22"/>
  <c r="AJ35" i="22"/>
  <c r="AI35" i="22"/>
  <c r="AH35" i="22"/>
  <c r="AG35" i="22"/>
  <c r="AF35" i="22"/>
  <c r="AC35" i="22"/>
  <c r="AA35" i="22"/>
  <c r="AB35" i="22"/>
  <c r="Z35" i="22"/>
  <c r="V35" i="22"/>
  <c r="S35" i="22"/>
  <c r="R35" i="22"/>
  <c r="Q35" i="22"/>
  <c r="AL34" i="22"/>
  <c r="AK34" i="22"/>
  <c r="AI34" i="22"/>
  <c r="AH34" i="22"/>
  <c r="AJ34" i="22"/>
  <c r="AG34" i="22"/>
  <c r="AF34" i="22"/>
  <c r="AE34" i="22"/>
  <c r="AA34" i="22"/>
  <c r="AC34" i="22"/>
  <c r="Z34" i="22"/>
  <c r="V34" i="22"/>
  <c r="S34" i="22"/>
  <c r="R34" i="22"/>
  <c r="Q34" i="22"/>
  <c r="AL33" i="22"/>
  <c r="AI33" i="22"/>
  <c r="AJ33" i="22"/>
  <c r="AH33" i="22"/>
  <c r="AK33" i="22"/>
  <c r="AG33" i="22"/>
  <c r="AF33" i="22"/>
  <c r="AE33" i="22"/>
  <c r="AA33" i="22"/>
  <c r="AD33" i="22"/>
  <c r="Z33" i="22"/>
  <c r="V33" i="22"/>
  <c r="S33" i="22"/>
  <c r="R33" i="22"/>
  <c r="Q33" i="22"/>
  <c r="AL32" i="22"/>
  <c r="AI32" i="22"/>
  <c r="AH32" i="22"/>
  <c r="AK32" i="22"/>
  <c r="AG32" i="22"/>
  <c r="AF32" i="22"/>
  <c r="AD32" i="22"/>
  <c r="AC32" i="22"/>
  <c r="AB32" i="22"/>
  <c r="AA32" i="22"/>
  <c r="Z32" i="22"/>
  <c r="V32" i="22"/>
  <c r="AE32" i="22"/>
  <c r="S32" i="22"/>
  <c r="R32" i="22"/>
  <c r="Q32" i="22"/>
  <c r="AL31" i="22"/>
  <c r="AI31" i="22"/>
  <c r="AH31" i="22"/>
  <c r="AG31" i="22"/>
  <c r="AF31" i="22"/>
  <c r="AD31" i="22"/>
  <c r="AC31" i="22"/>
  <c r="AB31" i="22"/>
  <c r="AA31" i="22"/>
  <c r="Z31" i="22"/>
  <c r="V31" i="22"/>
  <c r="AE31" i="22"/>
  <c r="S31" i="22"/>
  <c r="R31" i="22"/>
  <c r="Q31" i="22"/>
  <c r="AL30" i="22"/>
  <c r="AI30" i="22"/>
  <c r="AH30" i="22"/>
  <c r="AG30" i="22"/>
  <c r="AF30" i="22"/>
  <c r="AD30" i="22"/>
  <c r="AA30" i="22"/>
  <c r="AC30" i="22"/>
  <c r="Z30" i="22"/>
  <c r="AE30" i="22"/>
  <c r="V30" i="22"/>
  <c r="S30" i="22"/>
  <c r="R30" i="22"/>
  <c r="Q30" i="22"/>
  <c r="AL29" i="22"/>
  <c r="AI29" i="22"/>
  <c r="AK29" i="22"/>
  <c r="AH29" i="22"/>
  <c r="AG29" i="22"/>
  <c r="AF29" i="22"/>
  <c r="AE29" i="22"/>
  <c r="AA29" i="22"/>
  <c r="Z29" i="22"/>
  <c r="V29" i="22"/>
  <c r="S29" i="22"/>
  <c r="R29" i="22"/>
  <c r="Q29" i="22"/>
  <c r="AL28" i="22"/>
  <c r="AJ28" i="22"/>
  <c r="AI28" i="22"/>
  <c r="AH28" i="22"/>
  <c r="AK28" i="22"/>
  <c r="AG28" i="22"/>
  <c r="AF28" i="22"/>
  <c r="AA28" i="22"/>
  <c r="Z28" i="22"/>
  <c r="V28" i="22"/>
  <c r="AE28" i="22"/>
  <c r="S28" i="22"/>
  <c r="R28" i="22"/>
  <c r="Q28" i="22"/>
  <c r="AL27" i="22"/>
  <c r="AK27" i="22"/>
  <c r="AI27" i="22"/>
  <c r="AH27" i="22"/>
  <c r="AJ27" i="22"/>
  <c r="AG27" i="22"/>
  <c r="AF27" i="22"/>
  <c r="AD27" i="22"/>
  <c r="AC27" i="22"/>
  <c r="AB27" i="22"/>
  <c r="AA27" i="22"/>
  <c r="Z27" i="22"/>
  <c r="AE27" i="22"/>
  <c r="V27" i="22"/>
  <c r="S27" i="22"/>
  <c r="R27" i="22"/>
  <c r="Q27" i="22"/>
  <c r="AL26" i="22"/>
  <c r="AI26" i="22"/>
  <c r="AJ26" i="22"/>
  <c r="AH26" i="22"/>
  <c r="AG26" i="22"/>
  <c r="AF26" i="22"/>
  <c r="AE26" i="22"/>
  <c r="AD26" i="22"/>
  <c r="AC26" i="22"/>
  <c r="AA26" i="22"/>
  <c r="AB26" i="22"/>
  <c r="Z26" i="22"/>
  <c r="V26" i="22"/>
  <c r="S26" i="22"/>
  <c r="R26" i="22"/>
  <c r="Q26" i="22"/>
  <c r="AL25" i="22"/>
  <c r="AI25" i="22"/>
  <c r="AK25" i="22"/>
  <c r="AH25" i="22"/>
  <c r="AG25" i="22"/>
  <c r="AF25" i="22"/>
  <c r="AE25" i="22"/>
  <c r="AD25" i="22"/>
  <c r="AA25" i="22"/>
  <c r="AC25" i="22"/>
  <c r="Z25" i="22"/>
  <c r="V25" i="22"/>
  <c r="S25" i="22"/>
  <c r="R25" i="22"/>
  <c r="Q25" i="22"/>
  <c r="AL24" i="22"/>
  <c r="AK24" i="22"/>
  <c r="AJ24" i="22"/>
  <c r="AI24" i="22"/>
  <c r="AH24" i="22"/>
  <c r="AG24" i="22"/>
  <c r="AF24" i="22"/>
  <c r="AA24" i="22"/>
  <c r="AD24" i="22"/>
  <c r="Z24" i="22"/>
  <c r="V24" i="22"/>
  <c r="AE24" i="22"/>
  <c r="S24" i="22"/>
  <c r="R24" i="22"/>
  <c r="Q24" i="22"/>
  <c r="AL23" i="22"/>
  <c r="AK23" i="22"/>
  <c r="AI23" i="22"/>
  <c r="AH23" i="22"/>
  <c r="AJ23" i="22"/>
  <c r="AG23" i="22"/>
  <c r="AF23" i="22"/>
  <c r="AA23" i="22"/>
  <c r="AD23" i="22"/>
  <c r="Z23" i="22"/>
  <c r="V23" i="22"/>
  <c r="S23" i="22"/>
  <c r="R23" i="22"/>
  <c r="Q23" i="22"/>
  <c r="AL22" i="22"/>
  <c r="AI22" i="22"/>
  <c r="AH22" i="22"/>
  <c r="AG22" i="22"/>
  <c r="AF22" i="22"/>
  <c r="AA22" i="22"/>
  <c r="Z22" i="22"/>
  <c r="AE22" i="22"/>
  <c r="V22" i="22"/>
  <c r="S22" i="22"/>
  <c r="R22" i="22"/>
  <c r="Q22" i="22"/>
  <c r="AL21" i="22"/>
  <c r="AI21" i="22"/>
  <c r="AH21" i="22"/>
  <c r="AK21" i="22"/>
  <c r="AG21" i="22"/>
  <c r="AF21" i="22"/>
  <c r="AB21" i="22"/>
  <c r="AA21" i="22"/>
  <c r="Z21" i="22"/>
  <c r="V21" i="22"/>
  <c r="S21" i="22"/>
  <c r="R21" i="22"/>
  <c r="Q21" i="22"/>
  <c r="AL20" i="22"/>
  <c r="AK20" i="22"/>
  <c r="AJ20" i="22"/>
  <c r="AI20" i="22"/>
  <c r="AH20" i="22"/>
  <c r="AG20" i="22"/>
  <c r="AF20" i="22"/>
  <c r="AD20" i="22"/>
  <c r="AC20" i="22"/>
  <c r="AB20" i="22"/>
  <c r="AA20" i="22"/>
  <c r="Z20" i="22"/>
  <c r="V20" i="22"/>
  <c r="S20" i="22"/>
  <c r="R20" i="22"/>
  <c r="Q20" i="22"/>
  <c r="AL19" i="22"/>
  <c r="AK19" i="22"/>
  <c r="AJ19" i="22"/>
  <c r="AI19" i="22"/>
  <c r="AH19" i="22"/>
  <c r="AG19" i="22"/>
  <c r="AF19" i="22"/>
  <c r="AC19" i="22"/>
  <c r="AA19" i="22"/>
  <c r="AB19" i="22"/>
  <c r="Z19" i="22"/>
  <c r="V19" i="22"/>
  <c r="S19" i="22"/>
  <c r="R19" i="22"/>
  <c r="Q19" i="22"/>
  <c r="AL18" i="22"/>
  <c r="AK18" i="22"/>
  <c r="AI18" i="22"/>
  <c r="AH18" i="22"/>
  <c r="AJ18" i="22"/>
  <c r="AG18" i="22"/>
  <c r="AF18" i="22"/>
  <c r="AA18" i="22"/>
  <c r="AC18" i="22"/>
  <c r="Z18" i="22"/>
  <c r="AE18" i="22"/>
  <c r="V18" i="22"/>
  <c r="S18" i="22"/>
  <c r="R18" i="22"/>
  <c r="Q18" i="22"/>
  <c r="AL17" i="22"/>
  <c r="AI17" i="22"/>
  <c r="AH17" i="22"/>
  <c r="AK17" i="22"/>
  <c r="AG17" i="22"/>
  <c r="AF17" i="22"/>
  <c r="AE17" i="22"/>
  <c r="AA17" i="22"/>
  <c r="AD17" i="22"/>
  <c r="Z17" i="22"/>
  <c r="V17" i="22"/>
  <c r="S17" i="22"/>
  <c r="R17" i="22"/>
  <c r="Q17" i="22"/>
  <c r="AL16" i="22"/>
  <c r="AI16" i="22"/>
  <c r="AH16" i="22"/>
  <c r="AK16" i="22"/>
  <c r="AG16" i="22"/>
  <c r="AF16" i="22"/>
  <c r="AD16" i="22"/>
  <c r="AC16" i="22"/>
  <c r="AB16" i="22"/>
  <c r="AA16" i="22"/>
  <c r="Z16" i="22"/>
  <c r="V16" i="22"/>
  <c r="AE16" i="22"/>
  <c r="S16" i="22"/>
  <c r="R16" i="22"/>
  <c r="Q16" i="22"/>
  <c r="AL15" i="22"/>
  <c r="AI15" i="22"/>
  <c r="AH15" i="22"/>
  <c r="AG15" i="22"/>
  <c r="AF15" i="22"/>
  <c r="AD15" i="22"/>
  <c r="AC15" i="22"/>
  <c r="AB15" i="22"/>
  <c r="AA15" i="22"/>
  <c r="Z15" i="22"/>
  <c r="AE15" i="22"/>
  <c r="V15" i="22"/>
  <c r="S15" i="22"/>
  <c r="R15" i="22"/>
  <c r="Q15" i="22"/>
  <c r="AL14" i="22"/>
  <c r="AI14" i="22"/>
  <c r="AH14" i="22"/>
  <c r="AG14" i="22"/>
  <c r="AF14" i="22"/>
  <c r="AA14" i="22"/>
  <c r="AD14" i="22"/>
  <c r="Z14" i="22"/>
  <c r="AE14" i="22"/>
  <c r="V14" i="22"/>
  <c r="S14" i="22"/>
  <c r="R14" i="22"/>
  <c r="Q14" i="22"/>
  <c r="AL13" i="22"/>
  <c r="AI13" i="22"/>
  <c r="AK13" i="22"/>
  <c r="AH13" i="22"/>
  <c r="AG13" i="22"/>
  <c r="AF13" i="22"/>
  <c r="AE13" i="22"/>
  <c r="AB13" i="22"/>
  <c r="AA13" i="22"/>
  <c r="Z13" i="22"/>
  <c r="V13" i="22"/>
  <c r="S13" i="22"/>
  <c r="R13" i="22"/>
  <c r="Q13" i="22"/>
  <c r="AL12" i="22"/>
  <c r="AI12" i="22"/>
  <c r="AH12" i="22"/>
  <c r="AK12" i="22"/>
  <c r="AG12" i="22"/>
  <c r="AF12" i="22"/>
  <c r="AA12" i="22"/>
  <c r="AD12" i="22"/>
  <c r="Z12" i="22"/>
  <c r="AE12" i="22"/>
  <c r="V12" i="22"/>
  <c r="S12" i="22"/>
  <c r="R12" i="22"/>
  <c r="Q12" i="22"/>
  <c r="AL11" i="22"/>
  <c r="AI11" i="22"/>
  <c r="AH11" i="22"/>
  <c r="AJ11" i="22"/>
  <c r="AG11" i="22"/>
  <c r="AF11" i="22"/>
  <c r="AD11" i="22"/>
  <c r="AC11" i="22"/>
  <c r="AB11" i="22"/>
  <c r="AA11" i="22"/>
  <c r="Z11" i="22"/>
  <c r="AE11" i="22"/>
  <c r="V11" i="22"/>
  <c r="S11" i="22"/>
  <c r="R11" i="22"/>
  <c r="Q11" i="22"/>
  <c r="AL10" i="22"/>
  <c r="AI10" i="22"/>
  <c r="AH10" i="22"/>
  <c r="AK10" i="22"/>
  <c r="AG10" i="22"/>
  <c r="AF10" i="22"/>
  <c r="AE10" i="22"/>
  <c r="AD10" i="22"/>
  <c r="AC10" i="22"/>
  <c r="AA10" i="22"/>
  <c r="AB10" i="22"/>
  <c r="Z10" i="22"/>
  <c r="V10" i="22"/>
  <c r="S10" i="22"/>
  <c r="R10" i="22"/>
  <c r="Q10" i="22"/>
  <c r="AL9" i="22"/>
  <c r="AK9" i="22"/>
  <c r="AI9" i="22"/>
  <c r="AJ9" i="22"/>
  <c r="AH9" i="22"/>
  <c r="AG9" i="22"/>
  <c r="AF9" i="22"/>
  <c r="AE9" i="22"/>
  <c r="AD9" i="22"/>
  <c r="AA9" i="22"/>
  <c r="AC9" i="22"/>
  <c r="Z9" i="22"/>
  <c r="V9" i="22"/>
  <c r="S9" i="22"/>
  <c r="R9" i="22"/>
  <c r="Q9" i="22"/>
  <c r="AL8" i="22"/>
  <c r="AK8" i="22"/>
  <c r="AJ8" i="22"/>
  <c r="AI8" i="22"/>
  <c r="AH8" i="22"/>
  <c r="AG8" i="22"/>
  <c r="AF8" i="22"/>
  <c r="AE8" i="22"/>
  <c r="AA8" i="22"/>
  <c r="AD8" i="22"/>
  <c r="Z8" i="22"/>
  <c r="V8" i="22"/>
  <c r="S8" i="22"/>
  <c r="R8" i="22"/>
  <c r="Q8" i="22"/>
  <c r="AL7" i="22"/>
  <c r="AI7" i="22"/>
  <c r="AH7" i="22"/>
  <c r="AJ7" i="22"/>
  <c r="AG7" i="22"/>
  <c r="AF7" i="22"/>
  <c r="AA7" i="22"/>
  <c r="AD7" i="22"/>
  <c r="Z7" i="22"/>
  <c r="V7" i="22"/>
  <c r="S7" i="22"/>
  <c r="R7" i="22"/>
  <c r="Q7" i="22"/>
  <c r="AL6" i="22"/>
  <c r="AI6" i="22"/>
  <c r="AH6" i="22"/>
  <c r="AG6" i="22"/>
  <c r="AF6" i="22"/>
  <c r="AA6" i="22"/>
  <c r="Z6" i="22"/>
  <c r="AE6" i="22"/>
  <c r="V6" i="22"/>
  <c r="S6" i="22"/>
  <c r="R6" i="22"/>
  <c r="Q6" i="22"/>
  <c r="AL5" i="22"/>
  <c r="AI5" i="22"/>
  <c r="AH5" i="22"/>
  <c r="AK5" i="22"/>
  <c r="AG5" i="22"/>
  <c r="AF5" i="22"/>
  <c r="AA5" i="22"/>
  <c r="AB5" i="22"/>
  <c r="Z5" i="22"/>
  <c r="AE5" i="22"/>
  <c r="V5" i="22"/>
  <c r="S5" i="22"/>
  <c r="R5" i="22"/>
  <c r="Q5" i="22"/>
  <c r="AL4" i="22"/>
  <c r="AI4" i="22"/>
  <c r="AK4" i="22"/>
  <c r="AH4" i="22"/>
  <c r="AG4" i="22"/>
  <c r="AF4" i="22"/>
  <c r="AC4" i="22"/>
  <c r="AB4" i="22"/>
  <c r="AA4" i="22"/>
  <c r="AD4" i="22"/>
  <c r="Z4" i="22"/>
  <c r="V4" i="22"/>
  <c r="S4" i="22"/>
  <c r="R4" i="22"/>
  <c r="Q4" i="22"/>
  <c r="AL3" i="22"/>
  <c r="AK3" i="22"/>
  <c r="AJ3" i="22"/>
  <c r="AI3" i="22"/>
  <c r="AH3" i="22"/>
  <c r="AG3" i="22"/>
  <c r="AF3" i="22"/>
  <c r="AD3" i="22"/>
  <c r="AC3" i="22"/>
  <c r="AA3" i="22"/>
  <c r="AB3" i="22"/>
  <c r="Z3" i="22"/>
  <c r="V3" i="22"/>
  <c r="S3" i="22"/>
  <c r="R3" i="22"/>
  <c r="Q3" i="22"/>
  <c r="AL2" i="22"/>
  <c r="AG2" i="22"/>
  <c r="AI2" i="22"/>
  <c r="AK2" i="22"/>
  <c r="AF2" i="22"/>
  <c r="AH2" i="22"/>
  <c r="AD2" i="22"/>
  <c r="AB2" i="22"/>
  <c r="AA2" i="22"/>
  <c r="AC2" i="22"/>
  <c r="Z2" i="22"/>
  <c r="AE2" i="22"/>
  <c r="V2" i="22"/>
  <c r="S2" i="22"/>
  <c r="R2" i="22"/>
  <c r="Q2" i="22"/>
  <c r="AJ43" i="26"/>
  <c r="AK43" i="26"/>
  <c r="AC50" i="26"/>
  <c r="AD50" i="26"/>
  <c r="AJ26" i="26"/>
  <c r="AB50" i="26"/>
  <c r="AK60" i="26"/>
  <c r="AJ60" i="26"/>
  <c r="AB67" i="26"/>
  <c r="AD67" i="26"/>
  <c r="AC67" i="26"/>
  <c r="AJ106" i="26"/>
  <c r="AK170" i="26"/>
  <c r="AJ170" i="26"/>
  <c r="AK44" i="26"/>
  <c r="AJ44" i="26"/>
  <c r="AJ154" i="26"/>
  <c r="AK154" i="26"/>
  <c r="AJ27" i="26"/>
  <c r="AK27" i="26"/>
  <c r="AC114" i="26"/>
  <c r="AD114" i="26"/>
  <c r="AJ171" i="26"/>
  <c r="AK171" i="26"/>
  <c r="AK124" i="26"/>
  <c r="AJ124" i="26"/>
  <c r="AJ42" i="26"/>
  <c r="AK123" i="26"/>
  <c r="AJ123" i="26"/>
  <c r="AB130" i="26"/>
  <c r="AD130" i="26"/>
  <c r="AC130" i="26"/>
  <c r="AC34" i="26"/>
  <c r="AD34" i="26"/>
  <c r="AJ107" i="26"/>
  <c r="AK107" i="26"/>
  <c r="AB114" i="26"/>
  <c r="AC66" i="26"/>
  <c r="AD66" i="26"/>
  <c r="AK76" i="26"/>
  <c r="AJ76" i="26"/>
  <c r="AB83" i="26"/>
  <c r="AD83" i="26"/>
  <c r="AC83" i="26"/>
  <c r="AJ10" i="26"/>
  <c r="AB51" i="26"/>
  <c r="AD51" i="26"/>
  <c r="AC51" i="26"/>
  <c r="AB3" i="26"/>
  <c r="AD3" i="26"/>
  <c r="AC3" i="26"/>
  <c r="AJ59" i="26"/>
  <c r="AK59" i="26"/>
  <c r="AJ122" i="26"/>
  <c r="AK139" i="26"/>
  <c r="AJ139" i="26"/>
  <c r="AB146" i="26"/>
  <c r="AC146" i="26"/>
  <c r="AD146" i="26"/>
  <c r="AC82" i="26"/>
  <c r="AD82" i="26"/>
  <c r="AK92" i="26"/>
  <c r="AJ92" i="26"/>
  <c r="AK12" i="26"/>
  <c r="AJ12" i="26"/>
  <c r="AB19" i="26"/>
  <c r="AD19" i="26"/>
  <c r="AC19" i="26"/>
  <c r="AD99" i="26"/>
  <c r="AB99" i="26"/>
  <c r="AC99" i="26"/>
  <c r="AJ58" i="26"/>
  <c r="AJ75" i="26"/>
  <c r="AK75" i="26"/>
  <c r="AB82" i="26"/>
  <c r="AJ90" i="26"/>
  <c r="AK138" i="26"/>
  <c r="AJ138" i="26"/>
  <c r="AJ155" i="26"/>
  <c r="AK155" i="26"/>
  <c r="AB162" i="26"/>
  <c r="AC162" i="26"/>
  <c r="AD162" i="26"/>
  <c r="AK28" i="26"/>
  <c r="AJ28" i="26"/>
  <c r="AC98" i="26"/>
  <c r="AD98" i="26"/>
  <c r="AK2" i="26"/>
  <c r="AJ2" i="26"/>
  <c r="AB34" i="26"/>
  <c r="AB178" i="26"/>
  <c r="AC178" i="26"/>
  <c r="AD178" i="26"/>
  <c r="AD18" i="26"/>
  <c r="AC18" i="26"/>
  <c r="AD35" i="26"/>
  <c r="AB35" i="26"/>
  <c r="AC35" i="26"/>
  <c r="AK108" i="26"/>
  <c r="AJ108" i="26"/>
  <c r="AC2" i="26"/>
  <c r="AD2" i="26"/>
  <c r="AJ11" i="26"/>
  <c r="AK11" i="26"/>
  <c r="AB18" i="26"/>
  <c r="AJ74" i="26"/>
  <c r="AJ91" i="26"/>
  <c r="AK91" i="26"/>
  <c r="AB98" i="26"/>
  <c r="AD115" i="26"/>
  <c r="AB115" i="26"/>
  <c r="AC115" i="26"/>
  <c r="AB131" i="26"/>
  <c r="AB36" i="26"/>
  <c r="AB52" i="26"/>
  <c r="AB68" i="26"/>
  <c r="AB84" i="26"/>
  <c r="AB100" i="26"/>
  <c r="AB116" i="26"/>
  <c r="AC131" i="26"/>
  <c r="AB132" i="26"/>
  <c r="AJ140" i="26"/>
  <c r="AC147" i="26"/>
  <c r="AB148" i="26"/>
  <c r="AJ156" i="26"/>
  <c r="AC163" i="26"/>
  <c r="AB164" i="26"/>
  <c r="AJ172" i="26"/>
  <c r="AC179" i="26"/>
  <c r="AB180" i="26"/>
  <c r="AB147" i="26"/>
  <c r="AB179" i="26"/>
  <c r="AB4" i="26"/>
  <c r="AB20" i="26"/>
  <c r="AC4" i="26"/>
  <c r="AJ13" i="26"/>
  <c r="AC20" i="26"/>
  <c r="AB21" i="26"/>
  <c r="AJ29" i="26"/>
  <c r="AC36" i="26"/>
  <c r="AB37" i="26"/>
  <c r="AJ45" i="26"/>
  <c r="AC52" i="26"/>
  <c r="AJ61" i="26"/>
  <c r="AC68" i="26"/>
  <c r="AB69" i="26"/>
  <c r="AJ77" i="26"/>
  <c r="AC84" i="26"/>
  <c r="AB85" i="26"/>
  <c r="AJ93" i="26"/>
  <c r="AC100" i="26"/>
  <c r="AB101" i="26"/>
  <c r="AJ109" i="26"/>
  <c r="AC116" i="26"/>
  <c r="AJ125" i="26"/>
  <c r="AC132" i="26"/>
  <c r="AJ141" i="26"/>
  <c r="AC148" i="26"/>
  <c r="AJ157" i="26"/>
  <c r="AD163" i="26"/>
  <c r="AC164" i="26"/>
  <c r="AJ173" i="26"/>
  <c r="AC180" i="26"/>
  <c r="AJ30" i="26"/>
  <c r="AC37" i="26"/>
  <c r="AB24" i="26"/>
  <c r="AC7" i="26"/>
  <c r="AB8" i="26"/>
  <c r="AC8" i="26"/>
  <c r="AB9" i="26"/>
  <c r="AJ17" i="26"/>
  <c r="AC24" i="26"/>
  <c r="AB25" i="26"/>
  <c r="AJ33" i="26"/>
  <c r="AC40" i="26"/>
  <c r="AB41" i="26"/>
  <c r="AJ49" i="26"/>
  <c r="AC56" i="26"/>
  <c r="AB57" i="26"/>
  <c r="AJ65" i="26"/>
  <c r="AC72" i="26"/>
  <c r="AB73" i="26"/>
  <c r="AJ81" i="26"/>
  <c r="AC88" i="26"/>
  <c r="AB89" i="26"/>
  <c r="AJ97" i="26"/>
  <c r="AC104" i="26"/>
  <c r="AB105" i="26"/>
  <c r="AJ113" i="26"/>
  <c r="AC120" i="26"/>
  <c r="AB121" i="26"/>
  <c r="AJ129" i="26"/>
  <c r="AC136" i="26"/>
  <c r="AB137" i="26"/>
  <c r="AJ145" i="26"/>
  <c r="AC152" i="26"/>
  <c r="AB153" i="26"/>
  <c r="AJ161" i="26"/>
  <c r="AC168" i="26"/>
  <c r="AB169" i="26"/>
  <c r="AJ177" i="26"/>
  <c r="AC9" i="26"/>
  <c r="AJ18" i="26"/>
  <c r="AC25" i="26"/>
  <c r="AJ34" i="26"/>
  <c r="AC41" i="26"/>
  <c r="AJ50" i="26"/>
  <c r="AC57" i="26"/>
  <c r="AJ66" i="26"/>
  <c r="AC73" i="26"/>
  <c r="AJ82" i="26"/>
  <c r="AC89" i="26"/>
  <c r="AJ98" i="26"/>
  <c r="AC105" i="26"/>
  <c r="AJ114" i="26"/>
  <c r="AC121" i="26"/>
  <c r="AJ130" i="26"/>
  <c r="AC137" i="26"/>
  <c r="AJ146" i="26"/>
  <c r="AC153" i="26"/>
  <c r="AJ178" i="26"/>
  <c r="AJ4" i="26"/>
  <c r="AC11" i="26"/>
  <c r="AB12" i="26"/>
  <c r="AB28" i="26"/>
  <c r="AB44" i="26"/>
  <c r="AB60" i="26"/>
  <c r="AB76" i="26"/>
  <c r="AB92" i="26"/>
  <c r="AB108" i="26"/>
  <c r="AB124" i="26"/>
  <c r="AB140" i="26"/>
  <c r="AB156" i="26"/>
  <c r="AB172" i="26"/>
  <c r="AJ5" i="26"/>
  <c r="AC12" i="26"/>
  <c r="AJ21" i="26"/>
  <c r="AC28" i="26"/>
  <c r="AJ37" i="26"/>
  <c r="AC44" i="26"/>
  <c r="AJ53" i="26"/>
  <c r="AC60" i="26"/>
  <c r="AJ69" i="26"/>
  <c r="AC76" i="26"/>
  <c r="AJ85" i="26"/>
  <c r="AC92" i="26"/>
  <c r="AJ101" i="26"/>
  <c r="AC108" i="26"/>
  <c r="AJ117" i="26"/>
  <c r="AC124" i="26"/>
  <c r="AJ133" i="26"/>
  <c r="AC140" i="26"/>
  <c r="AJ149" i="26"/>
  <c r="AC156" i="26"/>
  <c r="AJ165" i="26"/>
  <c r="AC172" i="26"/>
  <c r="AJ181" i="26"/>
  <c r="AB46" i="26"/>
  <c r="AB62" i="26"/>
  <c r="AB78" i="26"/>
  <c r="AB94" i="26"/>
  <c r="AB110" i="26"/>
  <c r="AB126" i="26"/>
  <c r="AB142" i="26"/>
  <c r="AB158" i="26"/>
  <c r="AB174" i="26"/>
  <c r="AC42" i="25"/>
  <c r="AC104" i="25"/>
  <c r="AK12" i="25"/>
  <c r="AJ13" i="25"/>
  <c r="AK18" i="25"/>
  <c r="AK19" i="25"/>
  <c r="AK20" i="25"/>
  <c r="AK21" i="25"/>
  <c r="AK22" i="25"/>
  <c r="AJ23" i="25"/>
  <c r="AD43" i="25"/>
  <c r="AC44" i="25"/>
  <c r="AB45" i="25"/>
  <c r="AB46" i="25"/>
  <c r="AC47" i="25"/>
  <c r="AD48" i="25"/>
  <c r="AD49" i="25"/>
  <c r="AB51" i="25"/>
  <c r="AB52" i="25"/>
  <c r="AB53" i="25"/>
  <c r="AC54" i="25"/>
  <c r="AD79" i="25"/>
  <c r="AC79" i="25"/>
  <c r="AB83" i="25"/>
  <c r="AB84" i="25"/>
  <c r="AB85" i="25"/>
  <c r="AC86" i="25"/>
  <c r="AB88" i="25"/>
  <c r="AC89" i="25"/>
  <c r="AC90" i="25"/>
  <c r="AB91" i="25"/>
  <c r="AE93" i="25"/>
  <c r="AD99" i="25"/>
  <c r="AD104" i="25"/>
  <c r="AD107" i="25"/>
  <c r="AC108" i="25"/>
  <c r="AB109" i="25"/>
  <c r="AC110" i="25"/>
  <c r="AJ125" i="25"/>
  <c r="AE139" i="25"/>
  <c r="AE141" i="25"/>
  <c r="AJ150" i="25"/>
  <c r="AK152" i="25"/>
  <c r="AJ157" i="25"/>
  <c r="AJ180" i="25"/>
  <c r="AK16" i="25"/>
  <c r="AB48" i="25"/>
  <c r="AC49" i="25"/>
  <c r="AC80" i="25"/>
  <c r="AB80" i="25"/>
  <c r="AE94" i="25"/>
  <c r="AC99" i="25"/>
  <c r="AC100" i="25"/>
  <c r="AD101" i="25"/>
  <c r="AD102" i="25"/>
  <c r="AD105" i="25"/>
  <c r="AC107" i="25"/>
  <c r="AB108" i="25"/>
  <c r="AB110" i="25"/>
  <c r="AD174" i="25"/>
  <c r="AB174" i="25"/>
  <c r="AJ24" i="25"/>
  <c r="AK25" i="25"/>
  <c r="AJ26" i="25"/>
  <c r="AD44" i="25"/>
  <c r="AC45" i="25"/>
  <c r="AC46" i="25"/>
  <c r="AC51" i="25"/>
  <c r="AC52" i="25"/>
  <c r="AD53" i="25"/>
  <c r="AD54" i="25"/>
  <c r="AB56" i="25"/>
  <c r="AB57" i="25"/>
  <c r="AB58" i="25"/>
  <c r="AC64" i="25"/>
  <c r="AB64" i="25"/>
  <c r="AB73" i="25"/>
  <c r="AB74" i="25"/>
  <c r="AE78" i="25"/>
  <c r="AB79" i="25"/>
  <c r="AC83" i="25"/>
  <c r="AC84" i="25"/>
  <c r="AD85" i="25"/>
  <c r="AD86" i="25"/>
  <c r="AC88" i="25"/>
  <c r="AD89" i="25"/>
  <c r="AD90" i="25"/>
  <c r="AC91" i="25"/>
  <c r="AB92" i="25"/>
  <c r="AB94" i="25"/>
  <c r="AC109" i="25"/>
  <c r="AK121" i="25"/>
  <c r="AJ123" i="25"/>
  <c r="AJ124" i="25"/>
  <c r="AK153" i="25"/>
  <c r="AJ156" i="25"/>
  <c r="AJ179" i="25"/>
  <c r="AD106" i="25"/>
  <c r="AD142" i="25"/>
  <c r="AB142" i="25"/>
  <c r="AK29" i="25"/>
  <c r="AE62" i="25"/>
  <c r="AD63" i="25"/>
  <c r="AC63" i="25"/>
  <c r="AD64" i="25"/>
  <c r="AB68" i="25"/>
  <c r="AB69" i="25"/>
  <c r="AC70" i="25"/>
  <c r="AE77" i="25"/>
  <c r="AC94" i="25"/>
  <c r="AK118" i="25"/>
  <c r="AJ119" i="25"/>
  <c r="AB140" i="25"/>
  <c r="AB141" i="25"/>
  <c r="AK150" i="25"/>
  <c r="AJ151" i="25"/>
  <c r="AK11" i="25"/>
  <c r="AJ96" i="25"/>
  <c r="AB132" i="25"/>
  <c r="AC160" i="25"/>
  <c r="AB160" i="25"/>
  <c r="AC166" i="25"/>
  <c r="AC3" i="25"/>
  <c r="AC4" i="25"/>
  <c r="AD5" i="25"/>
  <c r="AD6" i="25"/>
  <c r="AB8" i="25"/>
  <c r="AB9" i="25"/>
  <c r="AB10" i="25"/>
  <c r="AJ40" i="25"/>
  <c r="AK41" i="25"/>
  <c r="AJ42" i="25"/>
  <c r="AJ46" i="25"/>
  <c r="AC61" i="25"/>
  <c r="AC62" i="25"/>
  <c r="AC77" i="25"/>
  <c r="AJ94" i="25"/>
  <c r="AJ95" i="25"/>
  <c r="AK97" i="25"/>
  <c r="AJ98" i="25"/>
  <c r="AJ99" i="25"/>
  <c r="AJ100" i="25"/>
  <c r="AJ101" i="25"/>
  <c r="AJ102" i="25"/>
  <c r="AK105" i="25"/>
  <c r="AK109" i="25"/>
  <c r="AK110" i="25"/>
  <c r="AC131" i="25"/>
  <c r="AC132" i="25"/>
  <c r="AD133" i="25"/>
  <c r="AK142" i="25"/>
  <c r="AD160" i="25"/>
  <c r="AB163" i="25"/>
  <c r="AB164" i="25"/>
  <c r="AB165" i="25"/>
  <c r="AD166" i="25"/>
  <c r="AK174" i="25"/>
  <c r="AD111" i="25"/>
  <c r="AC111" i="25"/>
  <c r="AJ17" i="25"/>
  <c r="AJ47" i="25"/>
  <c r="AJ49" i="25"/>
  <c r="AD61" i="25"/>
  <c r="AD62" i="25"/>
  <c r="AD77" i="25"/>
  <c r="AJ81" i="25"/>
  <c r="AK88" i="25"/>
  <c r="AJ88" i="25"/>
  <c r="AJ103" i="25"/>
  <c r="AD131" i="25"/>
  <c r="AE158" i="25"/>
  <c r="AC163" i="25"/>
  <c r="AC164" i="25"/>
  <c r="AD165" i="25"/>
  <c r="AE46" i="25"/>
  <c r="AE174" i="25"/>
  <c r="AD8" i="25"/>
  <c r="AD9" i="25"/>
  <c r="AD10" i="25"/>
  <c r="AC11" i="25"/>
  <c r="AB12" i="25"/>
  <c r="AB15" i="25"/>
  <c r="AB16" i="25"/>
  <c r="AC17" i="25"/>
  <c r="AJ44" i="25"/>
  <c r="AK46" i="25"/>
  <c r="AJ50" i="25"/>
  <c r="AJ51" i="25"/>
  <c r="AJ52" i="25"/>
  <c r="AJ53" i="25"/>
  <c r="AJ54" i="25"/>
  <c r="AJ79" i="25"/>
  <c r="AJ82" i="25"/>
  <c r="AJ83" i="25"/>
  <c r="AJ84" i="25"/>
  <c r="AJ85" i="25"/>
  <c r="AJ86" i="25"/>
  <c r="AK89" i="25"/>
  <c r="AK94" i="25"/>
  <c r="AJ108" i="25"/>
  <c r="AJ109" i="25"/>
  <c r="AD126" i="25"/>
  <c r="AB126" i="25"/>
  <c r="AD158" i="25"/>
  <c r="AB158" i="25"/>
  <c r="AK173" i="25"/>
  <c r="AJ173" i="25"/>
  <c r="AC181" i="25"/>
  <c r="AB181" i="25"/>
  <c r="AK181" i="25"/>
  <c r="AJ181" i="25"/>
  <c r="AB41" i="25"/>
  <c r="AJ15" i="25"/>
  <c r="AD95" i="25"/>
  <c r="AC95" i="25"/>
  <c r="AB101" i="25"/>
  <c r="AC106" i="25"/>
  <c r="AE142" i="25"/>
  <c r="AK14" i="25"/>
  <c r="AJ45" i="25"/>
  <c r="AJ55" i="25"/>
  <c r="AJ64" i="25"/>
  <c r="AJ65" i="25"/>
  <c r="AK72" i="25"/>
  <c r="AJ72" i="25"/>
  <c r="AJ87" i="25"/>
  <c r="AJ91" i="25"/>
  <c r="AE123" i="25"/>
  <c r="AE125" i="25"/>
  <c r="AC126" i="25"/>
  <c r="AJ141" i="25"/>
  <c r="AE155" i="25"/>
  <c r="AE157" i="25"/>
  <c r="AC158" i="25"/>
  <c r="AD181" i="25"/>
  <c r="AB40" i="25"/>
  <c r="AB42" i="25"/>
  <c r="AC96" i="25"/>
  <c r="AB96" i="25"/>
  <c r="AB105" i="25"/>
  <c r="AE110" i="25"/>
  <c r="AB111" i="25"/>
  <c r="AC102" i="25"/>
  <c r="AE109" i="25"/>
  <c r="AD41" i="25"/>
  <c r="AK104" i="25"/>
  <c r="AJ104" i="25"/>
  <c r="AB133" i="25"/>
  <c r="AB13" i="25"/>
  <c r="AB14" i="25"/>
  <c r="AD16" i="25"/>
  <c r="AD17" i="25"/>
  <c r="AB19" i="25"/>
  <c r="AB21" i="25"/>
  <c r="AC22" i="25"/>
  <c r="AH2" i="25"/>
  <c r="AD12" i="25"/>
  <c r="AC13" i="25"/>
  <c r="AC14" i="25"/>
  <c r="AC19" i="25"/>
  <c r="AC20" i="25"/>
  <c r="AD21" i="25"/>
  <c r="AD22" i="25"/>
  <c r="AB24" i="25"/>
  <c r="AB25" i="25"/>
  <c r="AB26" i="25"/>
  <c r="AJ56" i="25"/>
  <c r="AK57" i="25"/>
  <c r="AJ58" i="25"/>
  <c r="AJ62" i="25"/>
  <c r="AJ63" i="25"/>
  <c r="AJ66" i="25"/>
  <c r="AJ67" i="25"/>
  <c r="AJ68" i="25"/>
  <c r="AJ69" i="25"/>
  <c r="AJ70" i="25"/>
  <c r="AK73" i="25"/>
  <c r="AK77" i="25"/>
  <c r="AK78" i="25"/>
  <c r="AJ92" i="25"/>
  <c r="AJ93" i="25"/>
  <c r="AB121" i="25"/>
  <c r="AB122" i="25"/>
  <c r="AK137" i="25"/>
  <c r="AJ139" i="25"/>
  <c r="AJ140" i="25"/>
  <c r="AB153" i="25"/>
  <c r="AB154" i="25"/>
  <c r="AD180" i="25"/>
  <c r="AC180" i="25"/>
  <c r="AC40" i="25"/>
  <c r="AB43" i="25"/>
  <c r="AD96" i="25"/>
  <c r="AB100" i="25"/>
  <c r="AB47" i="25"/>
  <c r="AC128" i="25"/>
  <c r="AB128" i="25"/>
  <c r="AB3" i="25"/>
  <c r="AB4" i="25"/>
  <c r="AB5" i="25"/>
  <c r="AC6" i="25"/>
  <c r="AC15" i="25"/>
  <c r="AB20" i="25"/>
  <c r="AC24" i="25"/>
  <c r="AC25" i="25"/>
  <c r="AC26" i="25"/>
  <c r="AJ71" i="25"/>
  <c r="AB120" i="25"/>
  <c r="AC121" i="25"/>
  <c r="AC122" i="25"/>
  <c r="AB123" i="25"/>
  <c r="AB124" i="25"/>
  <c r="AB125" i="25"/>
  <c r="AJ128" i="25"/>
  <c r="AJ129" i="25"/>
  <c r="AK134" i="25"/>
  <c r="AJ135" i="25"/>
  <c r="AB152" i="25"/>
  <c r="AC153" i="25"/>
  <c r="AC154" i="25"/>
  <c r="AB155" i="25"/>
  <c r="AB156" i="25"/>
  <c r="AB157" i="25"/>
  <c r="AK165" i="25"/>
  <c r="AK169" i="25"/>
  <c r="AJ171" i="25"/>
  <c r="AJ172" i="25"/>
  <c r="AB180" i="25"/>
  <c r="AK182" i="25"/>
  <c r="AJ182" i="25"/>
  <c r="AK8" i="25"/>
  <c r="AJ9" i="25"/>
  <c r="AK62" i="25"/>
  <c r="AJ77" i="25"/>
  <c r="AC112" i="25"/>
  <c r="AB112" i="25"/>
  <c r="AC124" i="25"/>
  <c r="AD125" i="25"/>
  <c r="AJ126" i="25"/>
  <c r="AJ133" i="25"/>
  <c r="AC144" i="25"/>
  <c r="AB144" i="25"/>
  <c r="AC156" i="25"/>
  <c r="AD157" i="25"/>
  <c r="AJ158" i="25"/>
  <c r="AK166" i="25"/>
  <c r="AJ167" i="25"/>
  <c r="AC176" i="25"/>
  <c r="AB176" i="25"/>
  <c r="AB179" i="25"/>
  <c r="AJ183" i="25"/>
  <c r="AJ120" i="25"/>
  <c r="AC127" i="25"/>
  <c r="AJ136" i="25"/>
  <c r="AC143" i="25"/>
  <c r="AJ168" i="25"/>
  <c r="AC175" i="25"/>
  <c r="AD42" i="24"/>
  <c r="AC42" i="24"/>
  <c r="AC93" i="24"/>
  <c r="AD93" i="24"/>
  <c r="AD118" i="24"/>
  <c r="AC118" i="24"/>
  <c r="AK168" i="24"/>
  <c r="AJ168" i="24"/>
  <c r="AJ177" i="24"/>
  <c r="AB42" i="24"/>
  <c r="AJ45" i="24"/>
  <c r="AK45" i="24"/>
  <c r="AK54" i="24"/>
  <c r="AD60" i="24"/>
  <c r="AC60" i="24"/>
  <c r="AB60" i="24"/>
  <c r="AB93" i="24"/>
  <c r="AB118" i="24"/>
  <c r="AJ127" i="24"/>
  <c r="AK144" i="24"/>
  <c r="AJ144" i="24"/>
  <c r="AJ161" i="24"/>
  <c r="AK176" i="24"/>
  <c r="AJ176" i="24"/>
  <c r="AE13" i="24"/>
  <c r="AK68" i="24"/>
  <c r="AJ68" i="24"/>
  <c r="AJ77" i="24"/>
  <c r="AD92" i="24"/>
  <c r="AC92" i="24"/>
  <c r="AJ126" i="24"/>
  <c r="AK100" i="24"/>
  <c r="AJ100" i="24"/>
  <c r="AD117" i="24"/>
  <c r="AC117" i="24"/>
  <c r="AK160" i="24"/>
  <c r="AJ160" i="24"/>
  <c r="AJ179" i="24"/>
  <c r="AC41" i="24"/>
  <c r="AB41" i="24"/>
  <c r="AK67" i="24"/>
  <c r="AJ67" i="24"/>
  <c r="AJ98" i="24"/>
  <c r="AB117" i="24"/>
  <c r="AD41" i="24"/>
  <c r="AJ53" i="24"/>
  <c r="AD64" i="24"/>
  <c r="AC64" i="24"/>
  <c r="AB64" i="24"/>
  <c r="AE91" i="24"/>
  <c r="AK97" i="24"/>
  <c r="AJ99" i="24"/>
  <c r="AB121" i="24"/>
  <c r="AC141" i="24"/>
  <c r="AB141" i="24"/>
  <c r="AD141" i="24"/>
  <c r="AJ65" i="24"/>
  <c r="AK65" i="24"/>
  <c r="AD91" i="24"/>
  <c r="AC91" i="24"/>
  <c r="AB91" i="24"/>
  <c r="AC121" i="24"/>
  <c r="AE14" i="24"/>
  <c r="AB43" i="24"/>
  <c r="AD14" i="24"/>
  <c r="AB14" i="24"/>
  <c r="AC14" i="24"/>
  <c r="AK101" i="24"/>
  <c r="AJ101" i="24"/>
  <c r="AJ145" i="24"/>
  <c r="AJ163" i="24"/>
  <c r="AK103" i="24"/>
  <c r="AJ103" i="24"/>
  <c r="AK24" i="24"/>
  <c r="AJ24" i="24"/>
  <c r="AJ52" i="24"/>
  <c r="AE140" i="24"/>
  <c r="AK149" i="24"/>
  <c r="AJ149" i="24"/>
  <c r="AC157" i="24"/>
  <c r="AB157" i="24"/>
  <c r="AD157" i="24"/>
  <c r="AJ147" i="24"/>
  <c r="AK164" i="24"/>
  <c r="AJ164" i="24"/>
  <c r="AK152" i="24"/>
  <c r="AJ152" i="24"/>
  <c r="AC43" i="24"/>
  <c r="AE8" i="24"/>
  <c r="AE12" i="24"/>
  <c r="AD16" i="24"/>
  <c r="AC16" i="24"/>
  <c r="AB16" i="24"/>
  <c r="AK18" i="24"/>
  <c r="AJ18" i="24"/>
  <c r="AE39" i="24"/>
  <c r="AK56" i="24"/>
  <c r="AJ56" i="24"/>
  <c r="AK64" i="24"/>
  <c r="AJ64" i="24"/>
  <c r="AE90" i="24"/>
  <c r="AD120" i="24"/>
  <c r="AC120" i="24"/>
  <c r="AD140" i="24"/>
  <c r="AC140" i="24"/>
  <c r="AB140" i="24"/>
  <c r="AK181" i="24"/>
  <c r="AJ181" i="24"/>
  <c r="AC61" i="24"/>
  <c r="AD61" i="24"/>
  <c r="AB61" i="24"/>
  <c r="AK19" i="24"/>
  <c r="AJ48" i="24"/>
  <c r="AE58" i="24"/>
  <c r="AK96" i="24"/>
  <c r="AJ96" i="24"/>
  <c r="AB120" i="24"/>
  <c r="AE156" i="24"/>
  <c r="AK165" i="24"/>
  <c r="AJ165" i="24"/>
  <c r="AC173" i="24"/>
  <c r="AB173" i="24"/>
  <c r="AD173" i="24"/>
  <c r="AK73" i="24"/>
  <c r="AJ73" i="24"/>
  <c r="AD94" i="24"/>
  <c r="AB94" i="24"/>
  <c r="AD119" i="24"/>
  <c r="AC119" i="24"/>
  <c r="AC94" i="24"/>
  <c r="AK46" i="24"/>
  <c r="AK105" i="24"/>
  <c r="AJ105" i="24"/>
  <c r="AE7" i="24"/>
  <c r="AE89" i="24"/>
  <c r="AK180" i="24"/>
  <c r="AJ180" i="24"/>
  <c r="AD10" i="24"/>
  <c r="AC10" i="24"/>
  <c r="AB10" i="24"/>
  <c r="AJ102" i="24"/>
  <c r="AK102" i="24"/>
  <c r="AK148" i="24"/>
  <c r="AJ148" i="24"/>
  <c r="AE172" i="24"/>
  <c r="AD156" i="24"/>
  <c r="AC156" i="24"/>
  <c r="AD172" i="24"/>
  <c r="AC172" i="24"/>
  <c r="AE11" i="24"/>
  <c r="AK25" i="24"/>
  <c r="AJ25" i="24"/>
  <c r="AE62" i="24"/>
  <c r="AK104" i="24"/>
  <c r="AJ104" i="24"/>
  <c r="AE111" i="24"/>
  <c r="AE112" i="24"/>
  <c r="AE139" i="24"/>
  <c r="AE155" i="24"/>
  <c r="AB156" i="24"/>
  <c r="AE171" i="24"/>
  <c r="AB172" i="24"/>
  <c r="AB12" i="24"/>
  <c r="AB13" i="24"/>
  <c r="AK21" i="24"/>
  <c r="AJ22" i="24"/>
  <c r="AE61" i="24"/>
  <c r="AD62" i="24"/>
  <c r="AB62" i="24"/>
  <c r="AD112" i="24"/>
  <c r="AC112" i="24"/>
  <c r="AB112" i="24"/>
  <c r="AJ174" i="24"/>
  <c r="AJ175" i="24"/>
  <c r="AB85" i="24"/>
  <c r="AB86" i="24"/>
  <c r="AB87" i="24"/>
  <c r="AB88" i="24"/>
  <c r="AJ94" i="24"/>
  <c r="AJ95" i="24"/>
  <c r="AE109" i="24"/>
  <c r="AD110" i="24"/>
  <c r="AB110" i="24"/>
  <c r="AB138" i="24"/>
  <c r="AJ114" i="24"/>
  <c r="AK121" i="24"/>
  <c r="AJ121" i="24"/>
  <c r="AB137" i="24"/>
  <c r="AC138" i="24"/>
  <c r="AJ141" i="24"/>
  <c r="AB154" i="24"/>
  <c r="AJ157" i="24"/>
  <c r="AB170" i="24"/>
  <c r="AJ173" i="24"/>
  <c r="AB185" i="24"/>
  <c r="AB108" i="24"/>
  <c r="AB109" i="24"/>
  <c r="AJ113" i="24"/>
  <c r="AJ115" i="24"/>
  <c r="AB133" i="24"/>
  <c r="AB134" i="24"/>
  <c r="AB135" i="24"/>
  <c r="AB136" i="24"/>
  <c r="AC137" i="24"/>
  <c r="AB153" i="24"/>
  <c r="AC154" i="24"/>
  <c r="AB169" i="24"/>
  <c r="AC170" i="24"/>
  <c r="AB183" i="24"/>
  <c r="AB184" i="24"/>
  <c r="AJ34" i="24"/>
  <c r="AK41" i="24"/>
  <c r="AJ41" i="24"/>
  <c r="AB57" i="24"/>
  <c r="AC58" i="24"/>
  <c r="AD59" i="24"/>
  <c r="AK93" i="24"/>
  <c r="AJ112" i="24"/>
  <c r="AJ116" i="24"/>
  <c r="AK120" i="24"/>
  <c r="AJ120" i="24"/>
  <c r="AD5" i="24"/>
  <c r="AD6" i="24"/>
  <c r="AD7" i="24"/>
  <c r="AD8" i="24"/>
  <c r="AJ13" i="24"/>
  <c r="AB28" i="24"/>
  <c r="AB29" i="24"/>
  <c r="AJ33" i="24"/>
  <c r="AJ35" i="24"/>
  <c r="AK37" i="24"/>
  <c r="AJ38" i="24"/>
  <c r="AB53" i="24"/>
  <c r="AB54" i="24"/>
  <c r="AB55" i="24"/>
  <c r="AB56" i="24"/>
  <c r="AC57" i="24"/>
  <c r="AD58" i="24"/>
  <c r="AJ62" i="24"/>
  <c r="AJ63" i="24"/>
  <c r="AE77" i="24"/>
  <c r="AD78" i="24"/>
  <c r="AB78" i="24"/>
  <c r="AB106" i="24"/>
  <c r="AC107" i="24"/>
  <c r="AJ117" i="24"/>
  <c r="AK118" i="24"/>
  <c r="AJ119" i="24"/>
  <c r="AD128" i="24"/>
  <c r="AC128" i="24"/>
  <c r="AB128" i="24"/>
  <c r="AB149" i="24"/>
  <c r="AC150" i="24"/>
  <c r="AC151" i="24"/>
  <c r="AC152" i="24"/>
  <c r="AB165" i="24"/>
  <c r="AC166" i="24"/>
  <c r="AC167" i="24"/>
  <c r="AC168" i="24"/>
  <c r="AB181" i="24"/>
  <c r="AC182" i="24"/>
  <c r="AC8" i="24"/>
  <c r="AK15" i="24"/>
  <c r="AH2" i="24"/>
  <c r="AC28" i="24"/>
  <c r="AD29" i="24"/>
  <c r="AJ32" i="24"/>
  <c r="AJ36" i="24"/>
  <c r="AK40" i="24"/>
  <c r="AJ40" i="24"/>
  <c r="AC53" i="24"/>
  <c r="AC54" i="24"/>
  <c r="AC55" i="24"/>
  <c r="AC56" i="24"/>
  <c r="AJ82" i="24"/>
  <c r="AK89" i="24"/>
  <c r="AJ89" i="24"/>
  <c r="AC106" i="24"/>
  <c r="AD107" i="24"/>
  <c r="AC149" i="24"/>
  <c r="AC165" i="24"/>
  <c r="AC181" i="24"/>
  <c r="AE30" i="24"/>
  <c r="AB59" i="24"/>
  <c r="AK72" i="24"/>
  <c r="AJ72" i="24"/>
  <c r="AE29" i="24"/>
  <c r="AD86" i="24"/>
  <c r="AD87" i="24"/>
  <c r="AD88" i="24"/>
  <c r="AE78" i="24"/>
  <c r="AD109" i="24"/>
  <c r="AD48" i="24"/>
  <c r="AC48" i="24"/>
  <c r="AB48" i="24"/>
  <c r="AB76" i="24"/>
  <c r="AB77" i="24"/>
  <c r="AJ81" i="24"/>
  <c r="AJ83" i="24"/>
  <c r="AB101" i="24"/>
  <c r="AB102" i="24"/>
  <c r="AB103" i="24"/>
  <c r="AB104" i="24"/>
  <c r="AE125" i="24"/>
  <c r="AD126" i="24"/>
  <c r="AB126" i="24"/>
  <c r="AE143" i="24"/>
  <c r="AE159" i="24"/>
  <c r="AE175" i="24"/>
  <c r="AC2" i="24"/>
  <c r="AB2" i="24"/>
  <c r="AD32" i="24"/>
  <c r="AC32" i="24"/>
  <c r="AB32" i="24"/>
  <c r="AD2" i="24"/>
  <c r="AB9" i="24"/>
  <c r="AE79" i="24"/>
  <c r="AC85" i="24"/>
  <c r="AB5" i="24"/>
  <c r="AB6" i="24"/>
  <c r="AB7" i="24"/>
  <c r="AC9" i="24"/>
  <c r="AJ14" i="24"/>
  <c r="AD30" i="24"/>
  <c r="AB30" i="24"/>
  <c r="AD80" i="24"/>
  <c r="AC80" i="24"/>
  <c r="AB80" i="24"/>
  <c r="AE27" i="24"/>
  <c r="AC108" i="24"/>
  <c r="AK9" i="24"/>
  <c r="AJ9" i="24"/>
  <c r="AB25" i="24"/>
  <c r="AC26" i="24"/>
  <c r="AE46" i="24"/>
  <c r="AB75" i="24"/>
  <c r="AC76" i="24"/>
  <c r="AD77" i="24"/>
  <c r="AJ80" i="24"/>
  <c r="AK88" i="24"/>
  <c r="AJ88" i="24"/>
  <c r="AE95" i="24"/>
  <c r="AC101" i="24"/>
  <c r="AC102" i="24"/>
  <c r="AC103" i="24"/>
  <c r="AC104" i="24"/>
  <c r="AE123" i="24"/>
  <c r="AC126" i="24"/>
  <c r="AJ130" i="24"/>
  <c r="AK137" i="24"/>
  <c r="AJ137" i="24"/>
  <c r="AD144" i="24"/>
  <c r="AC144" i="24"/>
  <c r="AB144" i="24"/>
  <c r="AD160" i="24"/>
  <c r="AC160" i="24"/>
  <c r="AB160" i="24"/>
  <c r="AD176" i="24"/>
  <c r="AC176" i="24"/>
  <c r="AB176" i="24"/>
  <c r="AK5" i="24"/>
  <c r="AJ6" i="24"/>
  <c r="AD46" i="24"/>
  <c r="AB46" i="24"/>
  <c r="AD96" i="24"/>
  <c r="AC96" i="24"/>
  <c r="AB96" i="24"/>
  <c r="AK133" i="24"/>
  <c r="AJ134" i="24"/>
  <c r="AE142" i="24"/>
  <c r="AK153" i="24"/>
  <c r="AJ153" i="24"/>
  <c r="AE158" i="24"/>
  <c r="AK169" i="24"/>
  <c r="AJ169" i="24"/>
  <c r="AE174" i="24"/>
  <c r="AJ69" i="24"/>
  <c r="AK70" i="24"/>
  <c r="AJ71" i="24"/>
  <c r="AK8" i="24"/>
  <c r="AJ8" i="24"/>
  <c r="AK57" i="24"/>
  <c r="AJ57" i="24"/>
  <c r="AE94" i="24"/>
  <c r="AK136" i="24"/>
  <c r="AJ136" i="24"/>
  <c r="AK182" i="24"/>
  <c r="AJ182" i="24"/>
  <c r="AB142" i="24"/>
  <c r="AB158" i="24"/>
  <c r="AB174" i="24"/>
  <c r="AJ185" i="24"/>
  <c r="AJ10" i="24"/>
  <c r="AC17" i="24"/>
  <c r="AB18" i="24"/>
  <c r="AJ26" i="24"/>
  <c r="AC33" i="24"/>
  <c r="AB34" i="24"/>
  <c r="AJ42" i="24"/>
  <c r="AC49" i="24"/>
  <c r="AB50" i="24"/>
  <c r="AJ58" i="24"/>
  <c r="AC65" i="24"/>
  <c r="AB66" i="24"/>
  <c r="AJ74" i="24"/>
  <c r="AC81" i="24"/>
  <c r="AB82" i="24"/>
  <c r="AJ90" i="24"/>
  <c r="AC97" i="24"/>
  <c r="AB98" i="24"/>
  <c r="AJ106" i="24"/>
  <c r="AC113" i="24"/>
  <c r="AB114" i="24"/>
  <c r="AJ122" i="24"/>
  <c r="AC129" i="24"/>
  <c r="AB130" i="24"/>
  <c r="AJ138" i="24"/>
  <c r="AC145" i="24"/>
  <c r="AB146" i="24"/>
  <c r="AJ154" i="24"/>
  <c r="AC161" i="24"/>
  <c r="AB162" i="24"/>
  <c r="AJ170" i="24"/>
  <c r="AC177" i="24"/>
  <c r="AB178" i="24"/>
  <c r="AB50" i="23"/>
  <c r="AJ108" i="23"/>
  <c r="AC2" i="23"/>
  <c r="AE23" i="23"/>
  <c r="AE36" i="23"/>
  <c r="AB37" i="23"/>
  <c r="AK41" i="23"/>
  <c r="AC48" i="23"/>
  <c r="AD49" i="23"/>
  <c r="AK59" i="23"/>
  <c r="AC68" i="23"/>
  <c r="AK75" i="23"/>
  <c r="AB83" i="23"/>
  <c r="AK91" i="23"/>
  <c r="AB99" i="23"/>
  <c r="AK107" i="23"/>
  <c r="AB115" i="23"/>
  <c r="AK122" i="23"/>
  <c r="AJ12" i="23"/>
  <c r="AJ13" i="23"/>
  <c r="AJ17" i="23"/>
  <c r="AK17" i="23"/>
  <c r="AE22" i="23"/>
  <c r="AD23" i="23"/>
  <c r="AB23" i="23"/>
  <c r="AJ26" i="23"/>
  <c r="AC37" i="23"/>
  <c r="AD48" i="23"/>
  <c r="AB67" i="23"/>
  <c r="AC83" i="23"/>
  <c r="AC99" i="23"/>
  <c r="AC115" i="23"/>
  <c r="AE24" i="23"/>
  <c r="AK76" i="23"/>
  <c r="AB116" i="23"/>
  <c r="AD146" i="23"/>
  <c r="AC146" i="23"/>
  <c r="AD25" i="23"/>
  <c r="AC25" i="23"/>
  <c r="AB25" i="23"/>
  <c r="AK27" i="23"/>
  <c r="AD38" i="23"/>
  <c r="AD50" i="23"/>
  <c r="AE67" i="23"/>
  <c r="AE8" i="23"/>
  <c r="AB144" i="23"/>
  <c r="AB9" i="23"/>
  <c r="AC9" i="23"/>
  <c r="AD9" i="23"/>
  <c r="AK11" i="23"/>
  <c r="AD22" i="23"/>
  <c r="AJ25" i="23"/>
  <c r="AB34" i="23"/>
  <c r="AC35" i="23"/>
  <c r="AD36" i="23"/>
  <c r="AE54" i="23"/>
  <c r="AB64" i="23"/>
  <c r="AC65" i="23"/>
  <c r="AE131" i="23"/>
  <c r="AC144" i="23"/>
  <c r="AE148" i="23"/>
  <c r="AC128" i="23"/>
  <c r="AJ138" i="23"/>
  <c r="AK139" i="23"/>
  <c r="AJ139" i="23"/>
  <c r="AE6" i="23"/>
  <c r="AD7" i="23"/>
  <c r="AB7" i="23"/>
  <c r="AJ10" i="23"/>
  <c r="AD34" i="23"/>
  <c r="AK46" i="23"/>
  <c r="AK47" i="23"/>
  <c r="AJ47" i="23"/>
  <c r="AK57" i="23"/>
  <c r="AD64" i="23"/>
  <c r="AE70" i="23"/>
  <c r="AK73" i="23"/>
  <c r="AD86" i="23"/>
  <c r="AC86" i="23"/>
  <c r="AB86" i="23"/>
  <c r="AK89" i="23"/>
  <c r="AD102" i="23"/>
  <c r="AC102" i="23"/>
  <c r="AB102" i="23"/>
  <c r="AK105" i="23"/>
  <c r="AD118" i="23"/>
  <c r="AC118" i="23"/>
  <c r="AB118" i="23"/>
  <c r="AK121" i="23"/>
  <c r="AK62" i="23"/>
  <c r="AJ62" i="23"/>
  <c r="AJ61" i="23"/>
  <c r="AB128" i="23"/>
  <c r="AC3" i="23"/>
  <c r="AB38" i="23"/>
  <c r="AK92" i="23"/>
  <c r="AE99" i="23"/>
  <c r="AE115" i="23"/>
  <c r="AK18" i="23"/>
  <c r="AJ18" i="23"/>
  <c r="AE88" i="23"/>
  <c r="AB35" i="23"/>
  <c r="AK33" i="23"/>
  <c r="AJ33" i="23"/>
  <c r="AD39" i="23"/>
  <c r="AB39" i="23"/>
  <c r="AK123" i="23"/>
  <c r="AJ123" i="23"/>
  <c r="AJ60" i="23"/>
  <c r="AE83" i="23"/>
  <c r="AB100" i="23"/>
  <c r="AC129" i="23"/>
  <c r="AD3" i="23"/>
  <c r="AC49" i="23"/>
  <c r="AE56" i="23"/>
  <c r="AE57" i="23"/>
  <c r="AB68" i="23"/>
  <c r="AE72" i="23"/>
  <c r="AC84" i="23"/>
  <c r="AE120" i="23"/>
  <c r="AB146" i="23"/>
  <c r="AJ14" i="23"/>
  <c r="AK15" i="23"/>
  <c r="AJ16" i="23"/>
  <c r="AJ48" i="23"/>
  <c r="AK48" i="23"/>
  <c r="AD65" i="23"/>
  <c r="AB19" i="23"/>
  <c r="AC20" i="23"/>
  <c r="AE27" i="23"/>
  <c r="AK44" i="23"/>
  <c r="AK45" i="23"/>
  <c r="AJ46" i="23"/>
  <c r="AJ56" i="23"/>
  <c r="AJ72" i="23"/>
  <c r="AJ88" i="23"/>
  <c r="AJ104" i="23"/>
  <c r="AJ120" i="23"/>
  <c r="AK124" i="23"/>
  <c r="AJ124" i="23"/>
  <c r="AE130" i="23"/>
  <c r="AJ137" i="23"/>
  <c r="AB84" i="23"/>
  <c r="AE104" i="23"/>
  <c r="AE132" i="23"/>
  <c r="AH2" i="23"/>
  <c r="AD6" i="23"/>
  <c r="AJ9" i="23"/>
  <c r="AB18" i="23"/>
  <c r="AC19" i="23"/>
  <c r="AE40" i="23"/>
  <c r="AJ43" i="23"/>
  <c r="AE52" i="23"/>
  <c r="AB53" i="23"/>
  <c r="AK79" i="23"/>
  <c r="AJ79" i="23"/>
  <c r="AE85" i="23"/>
  <c r="AK95" i="23"/>
  <c r="AJ95" i="23"/>
  <c r="AE101" i="23"/>
  <c r="AK111" i="23"/>
  <c r="AJ111" i="23"/>
  <c r="AE117" i="23"/>
  <c r="AD130" i="23"/>
  <c r="AC130" i="23"/>
  <c r="AE147" i="23"/>
  <c r="AE11" i="23"/>
  <c r="AE68" i="23"/>
  <c r="AB129" i="23"/>
  <c r="AE146" i="23"/>
  <c r="AB2" i="23"/>
  <c r="AD54" i="23"/>
  <c r="AC54" i="23"/>
  <c r="AD70" i="23"/>
  <c r="AC70" i="23"/>
  <c r="AB70" i="23"/>
  <c r="AK78" i="23"/>
  <c r="AJ78" i="23"/>
  <c r="AD85" i="23"/>
  <c r="AC85" i="23"/>
  <c r="AK94" i="23"/>
  <c r="AJ94" i="23"/>
  <c r="AD101" i="23"/>
  <c r="AC101" i="23"/>
  <c r="AK110" i="23"/>
  <c r="AJ110" i="23"/>
  <c r="AD117" i="23"/>
  <c r="AC117" i="23"/>
  <c r="AB130" i="23"/>
  <c r="AD147" i="23"/>
  <c r="AC147" i="23"/>
  <c r="AB147" i="23"/>
  <c r="AC100" i="23"/>
  <c r="AC116" i="23"/>
  <c r="AB22" i="23"/>
  <c r="AE43" i="23"/>
  <c r="AC55" i="23"/>
  <c r="AD55" i="23"/>
  <c r="AB55" i="23"/>
  <c r="AD131" i="23"/>
  <c r="AC131" i="23"/>
  <c r="AB131" i="23"/>
  <c r="AB6" i="23"/>
  <c r="AE4" i="23"/>
  <c r="AB5" i="23"/>
  <c r="AB16" i="23"/>
  <c r="AB17" i="23"/>
  <c r="AC18" i="23"/>
  <c r="AK34" i="23"/>
  <c r="AJ34" i="23"/>
  <c r="AD41" i="23"/>
  <c r="AC41" i="23"/>
  <c r="AB41" i="23"/>
  <c r="AC53" i="23"/>
  <c r="AC5" i="23"/>
  <c r="AK30" i="23"/>
  <c r="AJ31" i="23"/>
  <c r="AE39" i="23"/>
  <c r="AK63" i="23"/>
  <c r="AJ63" i="23"/>
  <c r="AD69" i="23"/>
  <c r="AC69" i="23"/>
  <c r="AB85" i="23"/>
  <c r="AB101" i="23"/>
  <c r="AB117" i="23"/>
  <c r="AE133" i="23"/>
  <c r="AK140" i="23"/>
  <c r="AJ140" i="23"/>
  <c r="AB132" i="23"/>
  <c r="AB148" i="23"/>
  <c r="AJ126" i="23"/>
  <c r="AC133" i="23"/>
  <c r="AB134" i="23"/>
  <c r="AB71" i="23"/>
  <c r="AB87" i="23"/>
  <c r="AB103" i="23"/>
  <c r="AB119" i="23"/>
  <c r="AJ127" i="23"/>
  <c r="AC134" i="23"/>
  <c r="AB135" i="23"/>
  <c r="AJ144" i="23"/>
  <c r="AJ49" i="23"/>
  <c r="AB57" i="23"/>
  <c r="AK64" i="23"/>
  <c r="AJ65" i="23"/>
  <c r="AD71" i="23"/>
  <c r="AB73" i="23"/>
  <c r="AJ81" i="23"/>
  <c r="AB89" i="23"/>
  <c r="AJ97" i="23"/>
  <c r="AB105" i="23"/>
  <c r="AJ113" i="23"/>
  <c r="AB121" i="23"/>
  <c r="AJ129" i="23"/>
  <c r="AB137" i="23"/>
  <c r="AJ145" i="23"/>
  <c r="AB42" i="23"/>
  <c r="AJ50" i="23"/>
  <c r="AC57" i="23"/>
  <c r="AB58" i="23"/>
  <c r="AJ66" i="23"/>
  <c r="AC73" i="23"/>
  <c r="AB74" i="23"/>
  <c r="AJ82" i="23"/>
  <c r="AC89" i="23"/>
  <c r="AB90" i="23"/>
  <c r="AJ98" i="23"/>
  <c r="AC105" i="23"/>
  <c r="AB106" i="23"/>
  <c r="AJ114" i="23"/>
  <c r="AC121" i="23"/>
  <c r="AB122" i="23"/>
  <c r="AJ130" i="23"/>
  <c r="AC137" i="23"/>
  <c r="AB138" i="23"/>
  <c r="AJ146" i="23"/>
  <c r="AJ3" i="23"/>
  <c r="AC10" i="23"/>
  <c r="AB11" i="23"/>
  <c r="AJ19" i="23"/>
  <c r="AC26" i="23"/>
  <c r="AB27" i="23"/>
  <c r="AC42" i="23"/>
  <c r="AJ51" i="23"/>
  <c r="AC58" i="23"/>
  <c r="AB59" i="23"/>
  <c r="AJ67" i="23"/>
  <c r="AC74" i="23"/>
  <c r="AB75" i="23"/>
  <c r="AJ83" i="23"/>
  <c r="AC90" i="23"/>
  <c r="AB91" i="23"/>
  <c r="AJ99" i="23"/>
  <c r="AC106" i="23"/>
  <c r="AB107" i="23"/>
  <c r="AJ115" i="23"/>
  <c r="AC122" i="23"/>
  <c r="AB123" i="23"/>
  <c r="AJ131" i="23"/>
  <c r="AC138" i="23"/>
  <c r="AB139" i="23"/>
  <c r="AJ147" i="23"/>
  <c r="AJ35" i="23"/>
  <c r="AB43" i="23"/>
  <c r="AJ4" i="23"/>
  <c r="AD10" i="23"/>
  <c r="AC11" i="23"/>
  <c r="AB12" i="23"/>
  <c r="AJ20" i="23"/>
  <c r="AD26" i="23"/>
  <c r="AC27" i="23"/>
  <c r="AB28" i="23"/>
  <c r="AJ36" i="23"/>
  <c r="AC43" i="23"/>
  <c r="AB44" i="23"/>
  <c r="AJ52" i="23"/>
  <c r="AC59" i="23"/>
  <c r="AB60" i="23"/>
  <c r="AJ68" i="23"/>
  <c r="AC75" i="23"/>
  <c r="AB76" i="23"/>
  <c r="AJ84" i="23"/>
  <c r="AC91" i="23"/>
  <c r="AB92" i="23"/>
  <c r="AJ100" i="23"/>
  <c r="AC107" i="23"/>
  <c r="AB108" i="23"/>
  <c r="AJ116" i="23"/>
  <c r="AC123" i="23"/>
  <c r="AB124" i="23"/>
  <c r="AJ132" i="23"/>
  <c r="AC139" i="23"/>
  <c r="AB140" i="23"/>
  <c r="AJ148" i="23"/>
  <c r="AJ5" i="23"/>
  <c r="AC12" i="23"/>
  <c r="AJ21" i="23"/>
  <c r="AC28" i="23"/>
  <c r="AJ37" i="23"/>
  <c r="AC44" i="23"/>
  <c r="AJ53" i="23"/>
  <c r="AC60" i="23"/>
  <c r="AJ69" i="23"/>
  <c r="AC76" i="23"/>
  <c r="AB77" i="23"/>
  <c r="AJ85" i="23"/>
  <c r="AC92" i="23"/>
  <c r="AB93" i="23"/>
  <c r="AJ101" i="23"/>
  <c r="AC108" i="23"/>
  <c r="AB109" i="23"/>
  <c r="AJ117" i="23"/>
  <c r="AC124" i="23"/>
  <c r="AB125" i="23"/>
  <c r="AJ133" i="23"/>
  <c r="AC140" i="23"/>
  <c r="AB22" i="22"/>
  <c r="AD22" i="22"/>
  <c r="AC22" i="22"/>
  <c r="AD29" i="22"/>
  <c r="AB29" i="22"/>
  <c r="AC29" i="22"/>
  <c r="AD85" i="22"/>
  <c r="AC85" i="22"/>
  <c r="AE4" i="22"/>
  <c r="AK47" i="22"/>
  <c r="AJ47" i="22"/>
  <c r="AE83" i="22"/>
  <c r="AB161" i="22"/>
  <c r="AK174" i="22"/>
  <c r="AJ174" i="22"/>
  <c r="AE3" i="22"/>
  <c r="AC28" i="22"/>
  <c r="AD28" i="22"/>
  <c r="AK30" i="22"/>
  <c r="AJ30" i="22"/>
  <c r="AE36" i="22"/>
  <c r="AD37" i="22"/>
  <c r="AC37" i="22"/>
  <c r="AC44" i="22"/>
  <c r="AD44" i="22"/>
  <c r="AK46" i="22"/>
  <c r="AJ46" i="22"/>
  <c r="AE52" i="22"/>
  <c r="AD53" i="22"/>
  <c r="AC53" i="22"/>
  <c r="AE67" i="22"/>
  <c r="AD99" i="22"/>
  <c r="AB99" i="22"/>
  <c r="AJ101" i="22"/>
  <c r="AK101" i="22"/>
  <c r="AB114" i="22"/>
  <c r="AJ123" i="22"/>
  <c r="AD141" i="22"/>
  <c r="AC141" i="22"/>
  <c r="AB141" i="22"/>
  <c r="AE147" i="22"/>
  <c r="AK149" i="22"/>
  <c r="AJ149" i="22"/>
  <c r="AC161" i="22"/>
  <c r="AK6" i="22"/>
  <c r="AJ6" i="22"/>
  <c r="AB12" i="22"/>
  <c r="AK15" i="22"/>
  <c r="AJ15" i="22"/>
  <c r="AK54" i="22"/>
  <c r="AJ54" i="22"/>
  <c r="AJ164" i="22"/>
  <c r="AC178" i="22"/>
  <c r="AB178" i="22"/>
  <c r="AC12" i="22"/>
  <c r="AK14" i="22"/>
  <c r="AJ14" i="22"/>
  <c r="AE20" i="22"/>
  <c r="AE21" i="22"/>
  <c r="AE19" i="22"/>
  <c r="AC21" i="22"/>
  <c r="AD21" i="22"/>
  <c r="AK22" i="22"/>
  <c r="AJ22" i="22"/>
  <c r="AB28" i="22"/>
  <c r="AE35" i="22"/>
  <c r="AB37" i="22"/>
  <c r="AD114" i="22"/>
  <c r="AK122" i="22"/>
  <c r="AK142" i="22"/>
  <c r="AJ142" i="22"/>
  <c r="AD147" i="22"/>
  <c r="AB147" i="22"/>
  <c r="AD172" i="22"/>
  <c r="AC172" i="22"/>
  <c r="AC5" i="22"/>
  <c r="AD5" i="22"/>
  <c r="AK31" i="22"/>
  <c r="AJ31" i="22"/>
  <c r="AK38" i="22"/>
  <c r="AJ38" i="22"/>
  <c r="AC60" i="22"/>
  <c r="AD60" i="22"/>
  <c r="AK62" i="22"/>
  <c r="AJ62" i="22"/>
  <c r="AE68" i="22"/>
  <c r="AD69" i="22"/>
  <c r="AC69" i="22"/>
  <c r="AB85" i="22"/>
  <c r="AE99" i="22"/>
  <c r="AB82" i="22"/>
  <c r="AJ85" i="22"/>
  <c r="AK85" i="22"/>
  <c r="AK134" i="22"/>
  <c r="AJ134" i="22"/>
  <c r="AK173" i="22"/>
  <c r="AD177" i="22"/>
  <c r="AC177" i="22"/>
  <c r="AD140" i="22"/>
  <c r="AC140" i="22"/>
  <c r="AD45" i="22"/>
  <c r="AB45" i="22"/>
  <c r="AC45" i="22"/>
  <c r="AK78" i="22"/>
  <c r="AJ78" i="22"/>
  <c r="AJ69" i="22"/>
  <c r="AK69" i="22"/>
  <c r="AJ13" i="22"/>
  <c r="AB18" i="22"/>
  <c r="AD19" i="22"/>
  <c r="AJ29" i="22"/>
  <c r="AB34" i="22"/>
  <c r="AD35" i="22"/>
  <c r="AJ37" i="22"/>
  <c r="AK37" i="22"/>
  <c r="AJ45" i="22"/>
  <c r="AB50" i="22"/>
  <c r="AD51" i="22"/>
  <c r="AJ53" i="22"/>
  <c r="AK53" i="22"/>
  <c r="AD66" i="22"/>
  <c r="AB81" i="22"/>
  <c r="AE87" i="22"/>
  <c r="AJ91" i="22"/>
  <c r="AB97" i="22"/>
  <c r="AJ107" i="22"/>
  <c r="AD133" i="22"/>
  <c r="AB133" i="22"/>
  <c r="AC133" i="22"/>
  <c r="AB140" i="22"/>
  <c r="AK141" i="22"/>
  <c r="AB146" i="22"/>
  <c r="AK154" i="22"/>
  <c r="AK166" i="22"/>
  <c r="AJ166" i="22"/>
  <c r="AD146" i="22"/>
  <c r="AK155" i="22"/>
  <c r="AJ12" i="22"/>
  <c r="AD50" i="22"/>
  <c r="AJ60" i="22"/>
  <c r="AC81" i="22"/>
  <c r="AC97" i="22"/>
  <c r="AE7" i="22"/>
  <c r="AB17" i="22"/>
  <c r="AE39" i="22"/>
  <c r="AJ100" i="22"/>
  <c r="AD125" i="22"/>
  <c r="AC125" i="22"/>
  <c r="AB125" i="22"/>
  <c r="AB145" i="22"/>
  <c r="AJ148" i="22"/>
  <c r="AD165" i="22"/>
  <c r="AB165" i="22"/>
  <c r="AC165" i="22"/>
  <c r="AJ4" i="22"/>
  <c r="AK11" i="22"/>
  <c r="AJ21" i="22"/>
  <c r="AC49" i="22"/>
  <c r="AJ89" i="22"/>
  <c r="AJ90" i="22"/>
  <c r="AJ105" i="22"/>
  <c r="AJ106" i="22"/>
  <c r="AK118" i="22"/>
  <c r="AJ118" i="22"/>
  <c r="AK126" i="22"/>
  <c r="AJ126" i="22"/>
  <c r="AE131" i="22"/>
  <c r="AK133" i="22"/>
  <c r="AJ133" i="22"/>
  <c r="AC145" i="22"/>
  <c r="AE164" i="22"/>
  <c r="AK63" i="22"/>
  <c r="AJ63" i="22"/>
  <c r="AD173" i="22"/>
  <c r="AC173" i="22"/>
  <c r="AB173" i="22"/>
  <c r="AJ5" i="22"/>
  <c r="AD18" i="22"/>
  <c r="AD34" i="22"/>
  <c r="AB33" i="22"/>
  <c r="AB49" i="22"/>
  <c r="AE55" i="22"/>
  <c r="AC17" i="22"/>
  <c r="AC33" i="22"/>
  <c r="AK75" i="22"/>
  <c r="AJ84" i="22"/>
  <c r="AJ2" i="22"/>
  <c r="AJ10" i="22"/>
  <c r="AE23" i="22"/>
  <c r="AK26" i="22"/>
  <c r="AK42" i="22"/>
  <c r="AK59" i="22"/>
  <c r="AJ68" i="22"/>
  <c r="AJ74" i="22"/>
  <c r="AD131" i="22"/>
  <c r="AB131" i="22"/>
  <c r="AD157" i="22"/>
  <c r="AC157" i="22"/>
  <c r="AB157" i="22"/>
  <c r="AK165" i="22"/>
  <c r="AJ165" i="22"/>
  <c r="AJ25" i="22"/>
  <c r="AJ41" i="22"/>
  <c r="AD86" i="22"/>
  <c r="AC86" i="22"/>
  <c r="AB86" i="22"/>
  <c r="AD109" i="22"/>
  <c r="AB109" i="22"/>
  <c r="AC109" i="22"/>
  <c r="AE116" i="22"/>
  <c r="AK158" i="22"/>
  <c r="AJ158" i="22"/>
  <c r="AD163" i="22"/>
  <c r="AB163" i="22"/>
  <c r="AK170" i="22"/>
  <c r="AJ170" i="22"/>
  <c r="AB130" i="22"/>
  <c r="AK150" i="22"/>
  <c r="AJ150" i="22"/>
  <c r="AC163" i="22"/>
  <c r="AE167" i="22"/>
  <c r="AE179" i="22"/>
  <c r="AK70" i="22"/>
  <c r="AJ70" i="22"/>
  <c r="AC76" i="22"/>
  <c r="AD76" i="22"/>
  <c r="AD117" i="22"/>
  <c r="AB117" i="22"/>
  <c r="AC117" i="22"/>
  <c r="AD124" i="22"/>
  <c r="AC124" i="22"/>
  <c r="AD70" i="22"/>
  <c r="AC70" i="22"/>
  <c r="AB70" i="22"/>
  <c r="AK102" i="22"/>
  <c r="AJ102" i="22"/>
  <c r="AK110" i="22"/>
  <c r="AJ110" i="22"/>
  <c r="AB6" i="22"/>
  <c r="AD6" i="22"/>
  <c r="AC6" i="22"/>
  <c r="AK7" i="22"/>
  <c r="AD38" i="22"/>
  <c r="AC38" i="22"/>
  <c r="AB38" i="22"/>
  <c r="AD54" i="22"/>
  <c r="AC54" i="22"/>
  <c r="AB54" i="22"/>
  <c r="AD77" i="22"/>
  <c r="AB77" i="22"/>
  <c r="AC77" i="22"/>
  <c r="AK95" i="22"/>
  <c r="AJ95" i="22"/>
  <c r="AE115" i="22"/>
  <c r="AJ117" i="22"/>
  <c r="AK117" i="22"/>
  <c r="AD130" i="22"/>
  <c r="AK139" i="22"/>
  <c r="AE149" i="22"/>
  <c r="AD156" i="22"/>
  <c r="AC156" i="22"/>
  <c r="AC14" i="22"/>
  <c r="AB14" i="22"/>
  <c r="AD93" i="22"/>
  <c r="AC93" i="22"/>
  <c r="AB93" i="22"/>
  <c r="AD13" i="22"/>
  <c r="AC13" i="22"/>
  <c r="AD61" i="22"/>
  <c r="AB61" i="22"/>
  <c r="AC61" i="22"/>
  <c r="AK79" i="22"/>
  <c r="AJ79" i="22"/>
  <c r="AK86" i="22"/>
  <c r="AJ86" i="22"/>
  <c r="AD92" i="22"/>
  <c r="AC92" i="22"/>
  <c r="AK94" i="22"/>
  <c r="AJ94" i="22"/>
  <c r="AE100" i="22"/>
  <c r="AD101" i="22"/>
  <c r="AB101" i="22"/>
  <c r="AC101" i="22"/>
  <c r="AC108" i="22"/>
  <c r="AD108" i="22"/>
  <c r="AD115" i="22"/>
  <c r="AB115" i="22"/>
  <c r="AB129" i="22"/>
  <c r="AJ132" i="22"/>
  <c r="AJ138" i="22"/>
  <c r="AB149" i="22"/>
  <c r="AD149" i="22"/>
  <c r="AC149" i="22"/>
  <c r="AB156" i="22"/>
  <c r="AK157" i="22"/>
  <c r="AB162" i="22"/>
  <c r="AJ169" i="22"/>
  <c r="AB179" i="22"/>
  <c r="AB102" i="22"/>
  <c r="AB118" i="22"/>
  <c r="AB134" i="22"/>
  <c r="AB150" i="22"/>
  <c r="AB166" i="22"/>
  <c r="AC181" i="22"/>
  <c r="AB7" i="22"/>
  <c r="AB23" i="22"/>
  <c r="AB39" i="22"/>
  <c r="AB55" i="22"/>
  <c r="AB71" i="22"/>
  <c r="AB87" i="22"/>
  <c r="AC102" i="22"/>
  <c r="AJ111" i="22"/>
  <c r="AC118" i="22"/>
  <c r="AJ127" i="22"/>
  <c r="AC134" i="22"/>
  <c r="AJ143" i="22"/>
  <c r="AC150" i="22"/>
  <c r="AJ159" i="22"/>
  <c r="AC166" i="22"/>
  <c r="AB167" i="22"/>
  <c r="AJ175" i="22"/>
  <c r="AD181" i="22"/>
  <c r="AC7" i="22"/>
  <c r="AB8" i="22"/>
  <c r="AJ16" i="22"/>
  <c r="AC23" i="22"/>
  <c r="AB24" i="22"/>
  <c r="AJ32" i="22"/>
  <c r="AC39" i="22"/>
  <c r="AJ48" i="22"/>
  <c r="AC55" i="22"/>
  <c r="AJ64" i="22"/>
  <c r="AC71" i="22"/>
  <c r="AJ80" i="22"/>
  <c r="AC87" i="22"/>
  <c r="AB136" i="22"/>
  <c r="AJ144" i="22"/>
  <c r="AC151" i="22"/>
  <c r="AB152" i="22"/>
  <c r="AJ160" i="22"/>
  <c r="AC167" i="22"/>
  <c r="AB168" i="22"/>
  <c r="AJ176" i="22"/>
  <c r="AC8" i="22"/>
  <c r="AB9" i="22"/>
  <c r="AJ17" i="22"/>
  <c r="AC24" i="22"/>
  <c r="AB25" i="22"/>
  <c r="AB41" i="22"/>
  <c r="AJ49" i="22"/>
  <c r="AC56" i="22"/>
  <c r="AB57" i="22"/>
  <c r="AJ65" i="22"/>
  <c r="AC72" i="22"/>
  <c r="AB73" i="22"/>
  <c r="AJ81" i="22"/>
  <c r="AC88" i="22"/>
  <c r="AB89" i="22"/>
  <c r="AJ97" i="22"/>
  <c r="AC104" i="22"/>
  <c r="AB105" i="22"/>
  <c r="AJ113" i="22"/>
  <c r="AC120" i="22"/>
  <c r="AB121" i="22"/>
  <c r="AJ129" i="22"/>
  <c r="AC136" i="22"/>
  <c r="AB137" i="22"/>
  <c r="AJ145" i="22"/>
  <c r="AC152" i="22"/>
  <c r="AB153" i="22"/>
  <c r="AJ161" i="22"/>
  <c r="AC168" i="22"/>
  <c r="AB169" i="22"/>
  <c r="AJ177" i="22"/>
  <c r="AJ181" i="22"/>
  <c r="AB30" i="22"/>
  <c r="AB46" i="22"/>
  <c r="AB62" i="22"/>
  <c r="AB78" i="22"/>
  <c r="AB94" i="22"/>
  <c r="AB110" i="22"/>
  <c r="AB126" i="22"/>
  <c r="AB142" i="22"/>
  <c r="AB158" i="22"/>
  <c r="AB174" i="22"/>
  <c r="AJ2" i="25"/>
  <c r="AK2" i="25"/>
  <c r="AK2" i="24"/>
  <c r="AJ2" i="24"/>
  <c r="AJ2" i="23"/>
  <c r="AK2" i="23"/>
  <c r="AL156" i="20"/>
  <c r="AK156" i="20"/>
  <c r="AI156" i="20"/>
  <c r="AJ156" i="20"/>
  <c r="AH156" i="20"/>
  <c r="AG156" i="20"/>
  <c r="AF156" i="20"/>
  <c r="AE156" i="20"/>
  <c r="AD156" i="20"/>
  <c r="AA156" i="20"/>
  <c r="AC156" i="20"/>
  <c r="Z156" i="20"/>
  <c r="V156" i="20"/>
  <c r="S156" i="20"/>
  <c r="R156" i="20"/>
  <c r="Q156" i="20"/>
  <c r="AL155" i="20"/>
  <c r="AI155" i="20"/>
  <c r="AH155" i="20"/>
  <c r="AK155" i="20"/>
  <c r="AG155" i="20"/>
  <c r="AF155" i="20"/>
  <c r="AE155" i="20"/>
  <c r="AA155" i="20"/>
  <c r="Z155" i="20"/>
  <c r="V155" i="20"/>
  <c r="S155" i="20"/>
  <c r="R155" i="20"/>
  <c r="Q155" i="20"/>
  <c r="AL154" i="20"/>
  <c r="AI154" i="20"/>
  <c r="AH154" i="20"/>
  <c r="AK154" i="20"/>
  <c r="AG154" i="20"/>
  <c r="AF154" i="20"/>
  <c r="AE154" i="20"/>
  <c r="AA154" i="20"/>
  <c r="Z154" i="20"/>
  <c r="V154" i="20"/>
  <c r="S154" i="20"/>
  <c r="R154" i="20"/>
  <c r="Q154" i="20"/>
  <c r="AL153" i="20"/>
  <c r="AI153" i="20"/>
  <c r="AH153" i="20"/>
  <c r="AG153" i="20"/>
  <c r="AF153" i="20"/>
  <c r="AE153" i="20"/>
  <c r="AC153" i="20"/>
  <c r="AB153" i="20"/>
  <c r="AA153" i="20"/>
  <c r="AD153" i="20"/>
  <c r="Z153" i="20"/>
  <c r="V153" i="20"/>
  <c r="S153" i="20"/>
  <c r="R153" i="20"/>
  <c r="Q153" i="20"/>
  <c r="AL152" i="20"/>
  <c r="AI152" i="20"/>
  <c r="AH152" i="20"/>
  <c r="AG152" i="20"/>
  <c r="AF152" i="20"/>
  <c r="AE152" i="20"/>
  <c r="AA152" i="20"/>
  <c r="AB152" i="20"/>
  <c r="Z152" i="20"/>
  <c r="V152" i="20"/>
  <c r="S152" i="20"/>
  <c r="R152" i="20"/>
  <c r="Q152" i="20"/>
  <c r="AL151" i="20"/>
  <c r="AJ151" i="20"/>
  <c r="AI151" i="20"/>
  <c r="AH151" i="20"/>
  <c r="AK151" i="20"/>
  <c r="AG151" i="20"/>
  <c r="AF151" i="20"/>
  <c r="AE151" i="20"/>
  <c r="AD151" i="20"/>
  <c r="AC151" i="20"/>
  <c r="AB151" i="20"/>
  <c r="AA151" i="20"/>
  <c r="Z151" i="20"/>
  <c r="V151" i="20"/>
  <c r="S151" i="20"/>
  <c r="R151" i="20"/>
  <c r="Q151" i="20"/>
  <c r="AL150" i="20"/>
  <c r="AK150" i="20"/>
  <c r="AJ150" i="20"/>
  <c r="AI150" i="20"/>
  <c r="AH150" i="20"/>
  <c r="AG150" i="20"/>
  <c r="AF150" i="20"/>
  <c r="AE150" i="20"/>
  <c r="AD150" i="20"/>
  <c r="AC150" i="20"/>
  <c r="AA150" i="20"/>
  <c r="AB150" i="20"/>
  <c r="Z150" i="20"/>
  <c r="V150" i="20"/>
  <c r="S150" i="20"/>
  <c r="R150" i="20"/>
  <c r="Q150" i="20"/>
  <c r="AL149" i="20"/>
  <c r="AK149" i="20"/>
  <c r="AI149" i="20"/>
  <c r="AH149" i="20"/>
  <c r="AJ149" i="20"/>
  <c r="AG149" i="20"/>
  <c r="AF149" i="20"/>
  <c r="AE149" i="20"/>
  <c r="AD149" i="20"/>
  <c r="AB149" i="20"/>
  <c r="AA149" i="20"/>
  <c r="AC149" i="20"/>
  <c r="Z149" i="20"/>
  <c r="V149" i="20"/>
  <c r="S149" i="20"/>
  <c r="R149" i="20"/>
  <c r="Q149" i="20"/>
  <c r="AL148" i="20"/>
  <c r="AI148" i="20"/>
  <c r="AH148" i="20"/>
  <c r="AG148" i="20"/>
  <c r="AF148" i="20"/>
  <c r="AE148" i="20"/>
  <c r="AC148" i="20"/>
  <c r="AA148" i="20"/>
  <c r="AD148" i="20"/>
  <c r="Z148" i="20"/>
  <c r="V148" i="20"/>
  <c r="S148" i="20"/>
  <c r="R148" i="20"/>
  <c r="Q148" i="20"/>
  <c r="AL147" i="20"/>
  <c r="AI147" i="20"/>
  <c r="AH147" i="20"/>
  <c r="AG147" i="20"/>
  <c r="AF147" i="20"/>
  <c r="AE147" i="20"/>
  <c r="AD147" i="20"/>
  <c r="AC147" i="20"/>
  <c r="AB147" i="20"/>
  <c r="AA147" i="20"/>
  <c r="Z147" i="20"/>
  <c r="V147" i="20"/>
  <c r="S147" i="20"/>
  <c r="R147" i="20"/>
  <c r="Q147" i="20"/>
  <c r="AL146" i="20"/>
  <c r="AI146" i="20"/>
  <c r="AH146" i="20"/>
  <c r="AK146" i="20"/>
  <c r="AG146" i="20"/>
  <c r="AF146" i="20"/>
  <c r="AE146" i="20"/>
  <c r="AA146" i="20"/>
  <c r="AD146" i="20"/>
  <c r="Z146" i="20"/>
  <c r="V146" i="20"/>
  <c r="S146" i="20"/>
  <c r="R146" i="20"/>
  <c r="Q146" i="20"/>
  <c r="AL145" i="20"/>
  <c r="AK145" i="20"/>
  <c r="AJ145" i="20"/>
  <c r="AI145" i="20"/>
  <c r="AH145" i="20"/>
  <c r="AG145" i="20"/>
  <c r="AF145" i="20"/>
  <c r="AE145" i="20"/>
  <c r="AB145" i="20"/>
  <c r="AA145" i="20"/>
  <c r="AD145" i="20"/>
  <c r="Z145" i="20"/>
  <c r="V145" i="20"/>
  <c r="S145" i="20"/>
  <c r="R145" i="20"/>
  <c r="Q145" i="20"/>
  <c r="AL144" i="20"/>
  <c r="AI144" i="20"/>
  <c r="AJ144" i="20"/>
  <c r="AH144" i="20"/>
  <c r="AG144" i="20"/>
  <c r="AF144" i="20"/>
  <c r="AE144" i="20"/>
  <c r="AA144" i="20"/>
  <c r="Z144" i="20"/>
  <c r="V144" i="20"/>
  <c r="S144" i="20"/>
  <c r="R144" i="20"/>
  <c r="Q144" i="20"/>
  <c r="AL143" i="20"/>
  <c r="AK143" i="20"/>
  <c r="AJ143" i="20"/>
  <c r="AI143" i="20"/>
  <c r="AH143" i="20"/>
  <c r="AG143" i="20"/>
  <c r="AF143" i="20"/>
  <c r="AE143" i="20"/>
  <c r="AA143" i="20"/>
  <c r="Z143" i="20"/>
  <c r="V143" i="20"/>
  <c r="S143" i="20"/>
  <c r="R143" i="20"/>
  <c r="Q143" i="20"/>
  <c r="AL142" i="20"/>
  <c r="AK142" i="20"/>
  <c r="AI142" i="20"/>
  <c r="AH142" i="20"/>
  <c r="AJ142" i="20"/>
  <c r="AG142" i="20"/>
  <c r="AF142" i="20"/>
  <c r="AE142" i="20"/>
  <c r="AD142" i="20"/>
  <c r="AC142" i="20"/>
  <c r="AB142" i="20"/>
  <c r="AA142" i="20"/>
  <c r="Z142" i="20"/>
  <c r="V142" i="20"/>
  <c r="S142" i="20"/>
  <c r="R142" i="20"/>
  <c r="Q142" i="20"/>
  <c r="AL141" i="20"/>
  <c r="AJ141" i="20"/>
  <c r="AI141" i="20"/>
  <c r="AH141" i="20"/>
  <c r="AK141" i="20"/>
  <c r="AG141" i="20"/>
  <c r="AF141" i="20"/>
  <c r="AE141" i="20"/>
  <c r="AD141" i="20"/>
  <c r="AC141" i="20"/>
  <c r="AB141" i="20"/>
  <c r="AA141" i="20"/>
  <c r="Z141" i="20"/>
  <c r="V141" i="20"/>
  <c r="S141" i="20"/>
  <c r="R141" i="20"/>
  <c r="Q141" i="20"/>
  <c r="AL140" i="20"/>
  <c r="AK140" i="20"/>
  <c r="AI140" i="20"/>
  <c r="AJ140" i="20"/>
  <c r="AH140" i="20"/>
  <c r="AG140" i="20"/>
  <c r="AF140" i="20"/>
  <c r="AE140" i="20"/>
  <c r="AD140" i="20"/>
  <c r="AA140" i="20"/>
  <c r="AC140" i="20"/>
  <c r="Z140" i="20"/>
  <c r="V140" i="20"/>
  <c r="S140" i="20"/>
  <c r="R140" i="20"/>
  <c r="Q140" i="20"/>
  <c r="AL139" i="20"/>
  <c r="AI139" i="20"/>
  <c r="AH139" i="20"/>
  <c r="AK139" i="20"/>
  <c r="AG139" i="20"/>
  <c r="AF139" i="20"/>
  <c r="AE139" i="20"/>
  <c r="AA139" i="20"/>
  <c r="Z139" i="20"/>
  <c r="V139" i="20"/>
  <c r="S139" i="20"/>
  <c r="R139" i="20"/>
  <c r="Q139" i="20"/>
  <c r="AL138" i="20"/>
  <c r="AI138" i="20"/>
  <c r="AH138" i="20"/>
  <c r="AK138" i="20"/>
  <c r="AG138" i="20"/>
  <c r="AF138" i="20"/>
  <c r="AE138" i="20"/>
  <c r="AB138" i="20"/>
  <c r="AA138" i="20"/>
  <c r="Z138" i="20"/>
  <c r="V138" i="20"/>
  <c r="S138" i="20"/>
  <c r="R138" i="20"/>
  <c r="Q138" i="20"/>
  <c r="AL137" i="20"/>
  <c r="AI137" i="20"/>
  <c r="AH137" i="20"/>
  <c r="AG137" i="20"/>
  <c r="AF137" i="20"/>
  <c r="AE137" i="20"/>
  <c r="AC137" i="20"/>
  <c r="AB137" i="20"/>
  <c r="AA137" i="20"/>
  <c r="AD137" i="20"/>
  <c r="Z137" i="20"/>
  <c r="V137" i="20"/>
  <c r="S137" i="20"/>
  <c r="R137" i="20"/>
  <c r="Q137" i="20"/>
  <c r="AL136" i="20"/>
  <c r="AI136" i="20"/>
  <c r="AH136" i="20"/>
  <c r="AG136" i="20"/>
  <c r="AF136" i="20"/>
  <c r="AE136" i="20"/>
  <c r="AB136" i="20"/>
  <c r="AA136" i="20"/>
  <c r="AD136" i="20"/>
  <c r="Z136" i="20"/>
  <c r="V136" i="20"/>
  <c r="S136" i="20"/>
  <c r="R136" i="20"/>
  <c r="Q136" i="20"/>
  <c r="AL135" i="20"/>
  <c r="AI135" i="20"/>
  <c r="AK135" i="20"/>
  <c r="AH135" i="20"/>
  <c r="AG135" i="20"/>
  <c r="AF135" i="20"/>
  <c r="AE135" i="20"/>
  <c r="AD135" i="20"/>
  <c r="AC135" i="20"/>
  <c r="AB135" i="20"/>
  <c r="AA135" i="20"/>
  <c r="Z135" i="20"/>
  <c r="V135" i="20"/>
  <c r="S135" i="20"/>
  <c r="R135" i="20"/>
  <c r="Q135" i="20"/>
  <c r="AL134" i="20"/>
  <c r="AK134" i="20"/>
  <c r="AJ134" i="20"/>
  <c r="AI134" i="20"/>
  <c r="AH134" i="20"/>
  <c r="AG134" i="20"/>
  <c r="AF134" i="20"/>
  <c r="AE134" i="20"/>
  <c r="AD134" i="20"/>
  <c r="AC134" i="20"/>
  <c r="AA134" i="20"/>
  <c r="AB134" i="20"/>
  <c r="Z134" i="20"/>
  <c r="V134" i="20"/>
  <c r="S134" i="20"/>
  <c r="R134" i="20"/>
  <c r="Q134" i="20"/>
  <c r="AL133" i="20"/>
  <c r="AK133" i="20"/>
  <c r="AI133" i="20"/>
  <c r="AH133" i="20"/>
  <c r="AJ133" i="20"/>
  <c r="AG133" i="20"/>
  <c r="AF133" i="20"/>
  <c r="AE133" i="20"/>
  <c r="AD133" i="20"/>
  <c r="AB133" i="20"/>
  <c r="AA133" i="20"/>
  <c r="AC133" i="20"/>
  <c r="Z133" i="20"/>
  <c r="V133" i="20"/>
  <c r="S133" i="20"/>
  <c r="R133" i="20"/>
  <c r="Q133" i="20"/>
  <c r="AL132" i="20"/>
  <c r="AI132" i="20"/>
  <c r="AH132" i="20"/>
  <c r="AG132" i="20"/>
  <c r="AF132" i="20"/>
  <c r="AE132" i="20"/>
  <c r="AC132" i="20"/>
  <c r="AA132" i="20"/>
  <c r="AD132" i="20"/>
  <c r="Z132" i="20"/>
  <c r="V132" i="20"/>
  <c r="S132" i="20"/>
  <c r="R132" i="20"/>
  <c r="Q132" i="20"/>
  <c r="AL131" i="20"/>
  <c r="AI131" i="20"/>
  <c r="AH131" i="20"/>
  <c r="AG131" i="20"/>
  <c r="AF131" i="20"/>
  <c r="AE131" i="20"/>
  <c r="AD131" i="20"/>
  <c r="AC131" i="20"/>
  <c r="AB131" i="20"/>
  <c r="AA131" i="20"/>
  <c r="Z131" i="20"/>
  <c r="V131" i="20"/>
  <c r="S131" i="20"/>
  <c r="R131" i="20"/>
  <c r="Q131" i="20"/>
  <c r="AL130" i="20"/>
  <c r="AJ130" i="20"/>
  <c r="AI130" i="20"/>
  <c r="AH130" i="20"/>
  <c r="AG130" i="20"/>
  <c r="AF130" i="20"/>
  <c r="AE130" i="20"/>
  <c r="AA130" i="20"/>
  <c r="AD130" i="20"/>
  <c r="Z130" i="20"/>
  <c r="V130" i="20"/>
  <c r="S130" i="20"/>
  <c r="R130" i="20"/>
  <c r="Q130" i="20"/>
  <c r="AL129" i="20"/>
  <c r="AI129" i="20"/>
  <c r="AH129" i="20"/>
  <c r="AJ129" i="20"/>
  <c r="AG129" i="20"/>
  <c r="AF129" i="20"/>
  <c r="AE129" i="20"/>
  <c r="AB129" i="20"/>
  <c r="AA129" i="20"/>
  <c r="AD129" i="20"/>
  <c r="Z129" i="20"/>
  <c r="V129" i="20"/>
  <c r="S129" i="20"/>
  <c r="R129" i="20"/>
  <c r="Q129" i="20"/>
  <c r="AL128" i="20"/>
  <c r="AJ128" i="20"/>
  <c r="AI128" i="20"/>
  <c r="AK128" i="20"/>
  <c r="AH128" i="20"/>
  <c r="AG128" i="20"/>
  <c r="AF128" i="20"/>
  <c r="AE128" i="20"/>
  <c r="AA128" i="20"/>
  <c r="Z128" i="20"/>
  <c r="V128" i="20"/>
  <c r="S128" i="20"/>
  <c r="R128" i="20"/>
  <c r="Q128" i="20"/>
  <c r="AL127" i="20"/>
  <c r="AK127" i="20"/>
  <c r="AJ127" i="20"/>
  <c r="AI127" i="20"/>
  <c r="AH127" i="20"/>
  <c r="AG127" i="20"/>
  <c r="AF127" i="20"/>
  <c r="AE127" i="20"/>
  <c r="AB127" i="20"/>
  <c r="AA127" i="20"/>
  <c r="Z127" i="20"/>
  <c r="V127" i="20"/>
  <c r="S127" i="20"/>
  <c r="R127" i="20"/>
  <c r="Q127" i="20"/>
  <c r="AL126" i="20"/>
  <c r="AK126" i="20"/>
  <c r="AI126" i="20"/>
  <c r="AH126" i="20"/>
  <c r="AJ126" i="20"/>
  <c r="AG126" i="20"/>
  <c r="AF126" i="20"/>
  <c r="AE126" i="20"/>
  <c r="AC126" i="20"/>
  <c r="AB126" i="20"/>
  <c r="AA126" i="20"/>
  <c r="AD126" i="20"/>
  <c r="Z126" i="20"/>
  <c r="V126" i="20"/>
  <c r="S126" i="20"/>
  <c r="R126" i="20"/>
  <c r="Q126" i="20"/>
  <c r="AL125" i="20"/>
  <c r="AJ125" i="20"/>
  <c r="AI125" i="20"/>
  <c r="AH125" i="20"/>
  <c r="AK125" i="20"/>
  <c r="AG125" i="20"/>
  <c r="AF125" i="20"/>
  <c r="AE125" i="20"/>
  <c r="AD125" i="20"/>
  <c r="AC125" i="20"/>
  <c r="AB125" i="20"/>
  <c r="AA125" i="20"/>
  <c r="Z125" i="20"/>
  <c r="V125" i="20"/>
  <c r="S125" i="20"/>
  <c r="R125" i="20"/>
  <c r="Q125" i="20"/>
  <c r="AL124" i="20"/>
  <c r="AK124" i="20"/>
  <c r="AI124" i="20"/>
  <c r="AJ124" i="20"/>
  <c r="AH124" i="20"/>
  <c r="AG124" i="20"/>
  <c r="AF124" i="20"/>
  <c r="AE124" i="20"/>
  <c r="AD124" i="20"/>
  <c r="AA124" i="20"/>
  <c r="AC124" i="20"/>
  <c r="Z124" i="20"/>
  <c r="V124" i="20"/>
  <c r="S124" i="20"/>
  <c r="R124" i="20"/>
  <c r="Q124" i="20"/>
  <c r="AL123" i="20"/>
  <c r="AI123" i="20"/>
  <c r="AH123" i="20"/>
  <c r="AK123" i="20"/>
  <c r="AG123" i="20"/>
  <c r="AF123" i="20"/>
  <c r="AE123" i="20"/>
  <c r="AA123" i="20"/>
  <c r="Z123" i="20"/>
  <c r="V123" i="20"/>
  <c r="S123" i="20"/>
  <c r="R123" i="20"/>
  <c r="Q123" i="20"/>
  <c r="AL122" i="20"/>
  <c r="AI122" i="20"/>
  <c r="AH122" i="20"/>
  <c r="AK122" i="20"/>
  <c r="AG122" i="20"/>
  <c r="AF122" i="20"/>
  <c r="AE122" i="20"/>
  <c r="AB122" i="20"/>
  <c r="AA122" i="20"/>
  <c r="Z122" i="20"/>
  <c r="V122" i="20"/>
  <c r="S122" i="20"/>
  <c r="R122" i="20"/>
  <c r="Q122" i="20"/>
  <c r="AL121" i="20"/>
  <c r="AI121" i="20"/>
  <c r="AH121" i="20"/>
  <c r="AG121" i="20"/>
  <c r="AF121" i="20"/>
  <c r="AE121" i="20"/>
  <c r="AA121" i="20"/>
  <c r="AD121" i="20"/>
  <c r="Z121" i="20"/>
  <c r="V121" i="20"/>
  <c r="S121" i="20"/>
  <c r="R121" i="20"/>
  <c r="Q121" i="20"/>
  <c r="AL120" i="20"/>
  <c r="AI120" i="20"/>
  <c r="AH120" i="20"/>
  <c r="AG120" i="20"/>
  <c r="AF120" i="20"/>
  <c r="AE120" i="20"/>
  <c r="AA120" i="20"/>
  <c r="AD120" i="20"/>
  <c r="Z120" i="20"/>
  <c r="V120" i="20"/>
  <c r="S120" i="20"/>
  <c r="R120" i="20"/>
  <c r="Q120" i="20"/>
  <c r="AL119" i="20"/>
  <c r="AI119" i="20"/>
  <c r="AJ119" i="20"/>
  <c r="AH119" i="20"/>
  <c r="AK119" i="20"/>
  <c r="AG119" i="20"/>
  <c r="AF119" i="20"/>
  <c r="AE119" i="20"/>
  <c r="AD119" i="20"/>
  <c r="AC119" i="20"/>
  <c r="AB119" i="20"/>
  <c r="AA119" i="20"/>
  <c r="Z119" i="20"/>
  <c r="V119" i="20"/>
  <c r="S119" i="20"/>
  <c r="R119" i="20"/>
  <c r="Q119" i="20"/>
  <c r="AL118" i="20"/>
  <c r="AK118" i="20"/>
  <c r="AJ118" i="20"/>
  <c r="AI118" i="20"/>
  <c r="AH118" i="20"/>
  <c r="AG118" i="20"/>
  <c r="AF118" i="20"/>
  <c r="AE118" i="20"/>
  <c r="AD118" i="20"/>
  <c r="AC118" i="20"/>
  <c r="AA118" i="20"/>
  <c r="AB118" i="20"/>
  <c r="Z118" i="20"/>
  <c r="V118" i="20"/>
  <c r="S118" i="20"/>
  <c r="R118" i="20"/>
  <c r="Q118" i="20"/>
  <c r="AL117" i="20"/>
  <c r="AK117" i="20"/>
  <c r="AI117" i="20"/>
  <c r="AH117" i="20"/>
  <c r="AJ117" i="20"/>
  <c r="AG117" i="20"/>
  <c r="AF117" i="20"/>
  <c r="AE117" i="20"/>
  <c r="AD117" i="20"/>
  <c r="AB117" i="20"/>
  <c r="AA117" i="20"/>
  <c r="AC117" i="20"/>
  <c r="Z117" i="20"/>
  <c r="V117" i="20"/>
  <c r="S117" i="20"/>
  <c r="R117" i="20"/>
  <c r="Q117" i="20"/>
  <c r="AL116" i="20"/>
  <c r="AI116" i="20"/>
  <c r="AH116" i="20"/>
  <c r="AG116" i="20"/>
  <c r="AF116" i="20"/>
  <c r="AE116" i="20"/>
  <c r="AC116" i="20"/>
  <c r="AA116" i="20"/>
  <c r="AD116" i="20"/>
  <c r="Z116" i="20"/>
  <c r="V116" i="20"/>
  <c r="S116" i="20"/>
  <c r="R116" i="20"/>
  <c r="Q116" i="20"/>
  <c r="AL115" i="20"/>
  <c r="AI115" i="20"/>
  <c r="AH115" i="20"/>
  <c r="AG115" i="20"/>
  <c r="AF115" i="20"/>
  <c r="AE115" i="20"/>
  <c r="AD115" i="20"/>
  <c r="AC115" i="20"/>
  <c r="AB115" i="20"/>
  <c r="AA115" i="20"/>
  <c r="Z115" i="20"/>
  <c r="V115" i="20"/>
  <c r="S115" i="20"/>
  <c r="R115" i="20"/>
  <c r="Q115" i="20"/>
  <c r="AL114" i="20"/>
  <c r="AJ114" i="20"/>
  <c r="AI114" i="20"/>
  <c r="AH114" i="20"/>
  <c r="AG114" i="20"/>
  <c r="AF114" i="20"/>
  <c r="AE114" i="20"/>
  <c r="AA114" i="20"/>
  <c r="AD114" i="20"/>
  <c r="Z114" i="20"/>
  <c r="V114" i="20"/>
  <c r="S114" i="20"/>
  <c r="R114" i="20"/>
  <c r="Q114" i="20"/>
  <c r="AL113" i="20"/>
  <c r="AI113" i="20"/>
  <c r="AK113" i="20"/>
  <c r="AH113" i="20"/>
  <c r="AG113" i="20"/>
  <c r="AF113" i="20"/>
  <c r="AE113" i="20"/>
  <c r="AA113" i="20"/>
  <c r="Z113" i="20"/>
  <c r="V113" i="20"/>
  <c r="S113" i="20"/>
  <c r="R113" i="20"/>
  <c r="Q113" i="20"/>
  <c r="AL112" i="20"/>
  <c r="AI112" i="20"/>
  <c r="AK112" i="20"/>
  <c r="AH112" i="20"/>
  <c r="AG112" i="20"/>
  <c r="AF112" i="20"/>
  <c r="AE112" i="20"/>
  <c r="AA112" i="20"/>
  <c r="Z112" i="20"/>
  <c r="V112" i="20"/>
  <c r="S112" i="20"/>
  <c r="R112" i="20"/>
  <c r="Q112" i="20"/>
  <c r="AL111" i="20"/>
  <c r="AK111" i="20"/>
  <c r="AJ111" i="20"/>
  <c r="AI111" i="20"/>
  <c r="AH111" i="20"/>
  <c r="AG111" i="20"/>
  <c r="AF111" i="20"/>
  <c r="AE111" i="20"/>
  <c r="AB111" i="20"/>
  <c r="AA111" i="20"/>
  <c r="Z111" i="20"/>
  <c r="V111" i="20"/>
  <c r="S111" i="20"/>
  <c r="R111" i="20"/>
  <c r="Q111" i="20"/>
  <c r="AL110" i="20"/>
  <c r="AK110" i="20"/>
  <c r="AI110" i="20"/>
  <c r="AH110" i="20"/>
  <c r="AJ110" i="20"/>
  <c r="AG110" i="20"/>
  <c r="AF110" i="20"/>
  <c r="AE110" i="20"/>
  <c r="AC110" i="20"/>
  <c r="AB110" i="20"/>
  <c r="AA110" i="20"/>
  <c r="AD110" i="20"/>
  <c r="Z110" i="20"/>
  <c r="V110" i="20"/>
  <c r="S110" i="20"/>
  <c r="R110" i="20"/>
  <c r="Q110" i="20"/>
  <c r="AL109" i="20"/>
  <c r="AJ109" i="20"/>
  <c r="AI109" i="20"/>
  <c r="AH109" i="20"/>
  <c r="AK109" i="20"/>
  <c r="AG109" i="20"/>
  <c r="AF109" i="20"/>
  <c r="AE109" i="20"/>
  <c r="AD109" i="20"/>
  <c r="AC109" i="20"/>
  <c r="AB109" i="20"/>
  <c r="AA109" i="20"/>
  <c r="Z109" i="20"/>
  <c r="V109" i="20"/>
  <c r="S109" i="20"/>
  <c r="R109" i="20"/>
  <c r="Q109" i="20"/>
  <c r="AL108" i="20"/>
  <c r="AK108" i="20"/>
  <c r="AI108" i="20"/>
  <c r="AJ108" i="20"/>
  <c r="AH108" i="20"/>
  <c r="AG108" i="20"/>
  <c r="AF108" i="20"/>
  <c r="AE108" i="20"/>
  <c r="AD108" i="20"/>
  <c r="AC108" i="20"/>
  <c r="AA108" i="20"/>
  <c r="AB108" i="20"/>
  <c r="Z108" i="20"/>
  <c r="V108" i="20"/>
  <c r="S108" i="20"/>
  <c r="R108" i="20"/>
  <c r="Q108" i="20"/>
  <c r="AL107" i="20"/>
  <c r="AI107" i="20"/>
  <c r="AH107" i="20"/>
  <c r="AK107" i="20"/>
  <c r="AG107" i="20"/>
  <c r="AF107" i="20"/>
  <c r="AE107" i="20"/>
  <c r="AD107" i="20"/>
  <c r="AA107" i="20"/>
  <c r="Z107" i="20"/>
  <c r="V107" i="20"/>
  <c r="S107" i="20"/>
  <c r="R107" i="20"/>
  <c r="Q107" i="20"/>
  <c r="AL106" i="20"/>
  <c r="AI106" i="20"/>
  <c r="AH106" i="20"/>
  <c r="AK106" i="20"/>
  <c r="AG106" i="20"/>
  <c r="AF106" i="20"/>
  <c r="AE106" i="20"/>
  <c r="AA106" i="20"/>
  <c r="Z106" i="20"/>
  <c r="V106" i="20"/>
  <c r="S106" i="20"/>
  <c r="R106" i="20"/>
  <c r="Q106" i="20"/>
  <c r="AL105" i="20"/>
  <c r="AI105" i="20"/>
  <c r="AH105" i="20"/>
  <c r="AG105" i="20"/>
  <c r="AF105" i="20"/>
  <c r="AE105" i="20"/>
  <c r="AA105" i="20"/>
  <c r="AD105" i="20"/>
  <c r="Z105" i="20"/>
  <c r="V105" i="20"/>
  <c r="S105" i="20"/>
  <c r="R105" i="20"/>
  <c r="Q105" i="20"/>
  <c r="AL104" i="20"/>
  <c r="AI104" i="20"/>
  <c r="AH104" i="20"/>
  <c r="AG104" i="20"/>
  <c r="AF104" i="20"/>
  <c r="AE104" i="20"/>
  <c r="AA104" i="20"/>
  <c r="AD104" i="20"/>
  <c r="Z104" i="20"/>
  <c r="V104" i="20"/>
  <c r="S104" i="20"/>
  <c r="R104" i="20"/>
  <c r="Q104" i="20"/>
  <c r="AL103" i="20"/>
  <c r="AI103" i="20"/>
  <c r="AH103" i="20"/>
  <c r="AK103" i="20"/>
  <c r="AG103" i="20"/>
  <c r="AF103" i="20"/>
  <c r="AE103" i="20"/>
  <c r="AD103" i="20"/>
  <c r="AC103" i="20"/>
  <c r="AB103" i="20"/>
  <c r="AA103" i="20"/>
  <c r="Z103" i="20"/>
  <c r="V103" i="20"/>
  <c r="S103" i="20"/>
  <c r="R103" i="20"/>
  <c r="Q103" i="20"/>
  <c r="AL102" i="20"/>
  <c r="AI102" i="20"/>
  <c r="AK102" i="20"/>
  <c r="AH102" i="20"/>
  <c r="AG102" i="20"/>
  <c r="AF102" i="20"/>
  <c r="AE102" i="20"/>
  <c r="AD102" i="20"/>
  <c r="AC102" i="20"/>
  <c r="AA102" i="20"/>
  <c r="AB102" i="20"/>
  <c r="Z102" i="20"/>
  <c r="V102" i="20"/>
  <c r="S102" i="20"/>
  <c r="R102" i="20"/>
  <c r="Q102" i="20"/>
  <c r="AL101" i="20"/>
  <c r="AK101" i="20"/>
  <c r="AJ101" i="20"/>
  <c r="AI101" i="20"/>
  <c r="AH101" i="20"/>
  <c r="AG101" i="20"/>
  <c r="AF101" i="20"/>
  <c r="AE101" i="20"/>
  <c r="AD101" i="20"/>
  <c r="AB101" i="20"/>
  <c r="AA101" i="20"/>
  <c r="AC101" i="20"/>
  <c r="Z101" i="20"/>
  <c r="V101" i="20"/>
  <c r="S101" i="20"/>
  <c r="R101" i="20"/>
  <c r="Q101" i="20"/>
  <c r="AL100" i="20"/>
  <c r="AI100" i="20"/>
  <c r="AH100" i="20"/>
  <c r="AJ100" i="20"/>
  <c r="AG100" i="20"/>
  <c r="AF100" i="20"/>
  <c r="AE100" i="20"/>
  <c r="AC100" i="20"/>
  <c r="AA100" i="20"/>
  <c r="AD100" i="20"/>
  <c r="Z100" i="20"/>
  <c r="V100" i="20"/>
  <c r="S100" i="20"/>
  <c r="R100" i="20"/>
  <c r="Q100" i="20"/>
  <c r="AL99" i="20"/>
  <c r="AI99" i="20"/>
  <c r="AH99" i="20"/>
  <c r="AG99" i="20"/>
  <c r="AF99" i="20"/>
  <c r="AE99" i="20"/>
  <c r="AD99" i="20"/>
  <c r="AC99" i="20"/>
  <c r="AB99" i="20"/>
  <c r="AA99" i="20"/>
  <c r="Z99" i="20"/>
  <c r="V99" i="20"/>
  <c r="S99" i="20"/>
  <c r="R99" i="20"/>
  <c r="Q99" i="20"/>
  <c r="AL98" i="20"/>
  <c r="AI98" i="20"/>
  <c r="AJ98" i="20"/>
  <c r="AH98" i="20"/>
  <c r="AG98" i="20"/>
  <c r="AF98" i="20"/>
  <c r="AE98" i="20"/>
  <c r="AA98" i="20"/>
  <c r="AD98" i="20"/>
  <c r="Z98" i="20"/>
  <c r="V98" i="20"/>
  <c r="S98" i="20"/>
  <c r="R98" i="20"/>
  <c r="Q98" i="20"/>
  <c r="AL97" i="20"/>
  <c r="AI97" i="20"/>
  <c r="AK97" i="20"/>
  <c r="AH97" i="20"/>
  <c r="AG97" i="20"/>
  <c r="AF97" i="20"/>
  <c r="AE97" i="20"/>
  <c r="AA97" i="20"/>
  <c r="AB97" i="20"/>
  <c r="Z97" i="20"/>
  <c r="V97" i="20"/>
  <c r="S97" i="20"/>
  <c r="R97" i="20"/>
  <c r="Q97" i="20"/>
  <c r="AL96" i="20"/>
  <c r="AI96" i="20"/>
  <c r="AK96" i="20"/>
  <c r="AH96" i="20"/>
  <c r="AG96" i="20"/>
  <c r="AF96" i="20"/>
  <c r="AE96" i="20"/>
  <c r="AA96" i="20"/>
  <c r="Z96" i="20"/>
  <c r="V96" i="20"/>
  <c r="S96" i="20"/>
  <c r="R96" i="20"/>
  <c r="Q96" i="20"/>
  <c r="AL95" i="20"/>
  <c r="AK95" i="20"/>
  <c r="AJ95" i="20"/>
  <c r="AI95" i="20"/>
  <c r="AH95" i="20"/>
  <c r="AG95" i="20"/>
  <c r="AF95" i="20"/>
  <c r="AE95" i="20"/>
  <c r="AA95" i="20"/>
  <c r="Z95" i="20"/>
  <c r="V95" i="20"/>
  <c r="S95" i="20"/>
  <c r="R95" i="20"/>
  <c r="Q95" i="20"/>
  <c r="AL94" i="20"/>
  <c r="AK94" i="20"/>
  <c r="AI94" i="20"/>
  <c r="AH94" i="20"/>
  <c r="AJ94" i="20"/>
  <c r="AG94" i="20"/>
  <c r="AF94" i="20"/>
  <c r="AE94" i="20"/>
  <c r="AC94" i="20"/>
  <c r="AB94" i="20"/>
  <c r="AA94" i="20"/>
  <c r="AD94" i="20"/>
  <c r="Z94" i="20"/>
  <c r="V94" i="20"/>
  <c r="S94" i="20"/>
  <c r="R94" i="20"/>
  <c r="Q94" i="20"/>
  <c r="AL93" i="20"/>
  <c r="AJ93" i="20"/>
  <c r="AI93" i="20"/>
  <c r="AH93" i="20"/>
  <c r="AK93" i="20"/>
  <c r="AG93" i="20"/>
  <c r="AF93" i="20"/>
  <c r="AE93" i="20"/>
  <c r="AD93" i="20"/>
  <c r="AC93" i="20"/>
  <c r="AB93" i="20"/>
  <c r="AA93" i="20"/>
  <c r="Z93" i="20"/>
  <c r="V93" i="20"/>
  <c r="S93" i="20"/>
  <c r="R93" i="20"/>
  <c r="Q93" i="20"/>
  <c r="AL92" i="20"/>
  <c r="AK92" i="20"/>
  <c r="AI92" i="20"/>
  <c r="AJ92" i="20"/>
  <c r="AH92" i="20"/>
  <c r="AG92" i="20"/>
  <c r="AF92" i="20"/>
  <c r="AE92" i="20"/>
  <c r="AD92" i="20"/>
  <c r="AC92" i="20"/>
  <c r="AA92" i="20"/>
  <c r="AB92" i="20"/>
  <c r="Z92" i="20"/>
  <c r="V92" i="20"/>
  <c r="S92" i="20"/>
  <c r="R92" i="20"/>
  <c r="Q92" i="20"/>
  <c r="AL91" i="20"/>
  <c r="AI91" i="20"/>
  <c r="AH91" i="20"/>
  <c r="AK91" i="20"/>
  <c r="AG91" i="20"/>
  <c r="AF91" i="20"/>
  <c r="AE91" i="20"/>
  <c r="AA91" i="20"/>
  <c r="AD91" i="20"/>
  <c r="Z91" i="20"/>
  <c r="V91" i="20"/>
  <c r="S91" i="20"/>
  <c r="R91" i="20"/>
  <c r="Q91" i="20"/>
  <c r="AL90" i="20"/>
  <c r="AI90" i="20"/>
  <c r="AH90" i="20"/>
  <c r="AK90" i="20"/>
  <c r="AG90" i="20"/>
  <c r="AF90" i="20"/>
  <c r="AE90" i="20"/>
  <c r="AA90" i="20"/>
  <c r="Z90" i="20"/>
  <c r="V90" i="20"/>
  <c r="S90" i="20"/>
  <c r="R90" i="20"/>
  <c r="Q90" i="20"/>
  <c r="AL89" i="20"/>
  <c r="AI89" i="20"/>
  <c r="AH89" i="20"/>
  <c r="AG89" i="20"/>
  <c r="AF89" i="20"/>
  <c r="AE89" i="20"/>
  <c r="AC89" i="20"/>
  <c r="AB89" i="20"/>
  <c r="AA89" i="20"/>
  <c r="AD89" i="20"/>
  <c r="Z89" i="20"/>
  <c r="V89" i="20"/>
  <c r="S89" i="20"/>
  <c r="R89" i="20"/>
  <c r="Q89" i="20"/>
  <c r="AL88" i="20"/>
  <c r="AI88" i="20"/>
  <c r="AH88" i="20"/>
  <c r="AG88" i="20"/>
  <c r="AF88" i="20"/>
  <c r="AE88" i="20"/>
  <c r="AD88" i="20"/>
  <c r="AC88" i="20"/>
  <c r="AB88" i="20"/>
  <c r="AA88" i="20"/>
  <c r="Z88" i="20"/>
  <c r="V88" i="20"/>
  <c r="S88" i="20"/>
  <c r="R88" i="20"/>
  <c r="Q88" i="20"/>
  <c r="AL87" i="20"/>
  <c r="AI87" i="20"/>
  <c r="AH87" i="20"/>
  <c r="AK87" i="20"/>
  <c r="AG87" i="20"/>
  <c r="AF87" i="20"/>
  <c r="AE87" i="20"/>
  <c r="AD87" i="20"/>
  <c r="AC87" i="20"/>
  <c r="AB87" i="20"/>
  <c r="AA87" i="20"/>
  <c r="Z87" i="20"/>
  <c r="V87" i="20"/>
  <c r="S87" i="20"/>
  <c r="R87" i="20"/>
  <c r="Q87" i="20"/>
  <c r="AL86" i="20"/>
  <c r="AI86" i="20"/>
  <c r="AK86" i="20"/>
  <c r="AH86" i="20"/>
  <c r="AG86" i="20"/>
  <c r="AF86" i="20"/>
  <c r="AE86" i="20"/>
  <c r="AD86" i="20"/>
  <c r="AC86" i="20"/>
  <c r="AA86" i="20"/>
  <c r="AB86" i="20"/>
  <c r="Z86" i="20"/>
  <c r="V86" i="20"/>
  <c r="S86" i="20"/>
  <c r="R86" i="20"/>
  <c r="Q86" i="20"/>
  <c r="AL85" i="20"/>
  <c r="AK85" i="20"/>
  <c r="AJ85" i="20"/>
  <c r="AI85" i="20"/>
  <c r="AH85" i="20"/>
  <c r="AG85" i="20"/>
  <c r="AF85" i="20"/>
  <c r="AE85" i="20"/>
  <c r="AD85" i="20"/>
  <c r="AB85" i="20"/>
  <c r="AA85" i="20"/>
  <c r="AC85" i="20"/>
  <c r="Z85" i="20"/>
  <c r="V85" i="20"/>
  <c r="S85" i="20"/>
  <c r="R85" i="20"/>
  <c r="Q85" i="20"/>
  <c r="AL84" i="20"/>
  <c r="AI84" i="20"/>
  <c r="AH84" i="20"/>
  <c r="AJ84" i="20"/>
  <c r="AG84" i="20"/>
  <c r="AF84" i="20"/>
  <c r="AE84" i="20"/>
  <c r="AC84" i="20"/>
  <c r="AA84" i="20"/>
  <c r="AD84" i="20"/>
  <c r="Z84" i="20"/>
  <c r="V84" i="20"/>
  <c r="S84" i="20"/>
  <c r="R84" i="20"/>
  <c r="Q84" i="20"/>
  <c r="AL83" i="20"/>
  <c r="AI83" i="20"/>
  <c r="AH83" i="20"/>
  <c r="AG83" i="20"/>
  <c r="AF83" i="20"/>
  <c r="AE83" i="20"/>
  <c r="AD83" i="20"/>
  <c r="AC83" i="20"/>
  <c r="AB83" i="20"/>
  <c r="AA83" i="20"/>
  <c r="Z83" i="20"/>
  <c r="V83" i="20"/>
  <c r="S83" i="20"/>
  <c r="R83" i="20"/>
  <c r="Q83" i="20"/>
  <c r="AL82" i="20"/>
  <c r="AI82" i="20"/>
  <c r="AH82" i="20"/>
  <c r="AK82" i="20"/>
  <c r="AG82" i="20"/>
  <c r="AF82" i="20"/>
  <c r="AE82" i="20"/>
  <c r="AA82" i="20"/>
  <c r="AD82" i="20"/>
  <c r="Z82" i="20"/>
  <c r="V82" i="20"/>
  <c r="S82" i="20"/>
  <c r="R82" i="20"/>
  <c r="Q82" i="20"/>
  <c r="AL81" i="20"/>
  <c r="AI81" i="20"/>
  <c r="AH81" i="20"/>
  <c r="AK81" i="20"/>
  <c r="AG81" i="20"/>
  <c r="AF81" i="20"/>
  <c r="AE81" i="20"/>
  <c r="AA81" i="20"/>
  <c r="AD81" i="20"/>
  <c r="Z81" i="20"/>
  <c r="V81" i="20"/>
  <c r="S81" i="20"/>
  <c r="R81" i="20"/>
  <c r="Q81" i="20"/>
  <c r="AL80" i="20"/>
  <c r="AK80" i="20"/>
  <c r="AJ80" i="20"/>
  <c r="AI80" i="20"/>
  <c r="AH80" i="20"/>
  <c r="AG80" i="20"/>
  <c r="AF80" i="20"/>
  <c r="AE80" i="20"/>
  <c r="AA80" i="20"/>
  <c r="Z80" i="20"/>
  <c r="V80" i="20"/>
  <c r="S80" i="20"/>
  <c r="R80" i="20"/>
  <c r="Q80" i="20"/>
  <c r="AL79" i="20"/>
  <c r="AK79" i="20"/>
  <c r="AJ79" i="20"/>
  <c r="AI79" i="20"/>
  <c r="AH79" i="20"/>
  <c r="AG79" i="20"/>
  <c r="AF79" i="20"/>
  <c r="AE79" i="20"/>
  <c r="AB79" i="20"/>
  <c r="AA79" i="20"/>
  <c r="Z79" i="20"/>
  <c r="V79" i="20"/>
  <c r="S79" i="20"/>
  <c r="R79" i="20"/>
  <c r="Q79" i="20"/>
  <c r="AL78" i="20"/>
  <c r="AK78" i="20"/>
  <c r="AI78" i="20"/>
  <c r="AH78" i="20"/>
  <c r="AJ78" i="20"/>
  <c r="AG78" i="20"/>
  <c r="AF78" i="20"/>
  <c r="AE78" i="20"/>
  <c r="AA78" i="20"/>
  <c r="AD78" i="20"/>
  <c r="Z78" i="20"/>
  <c r="V78" i="20"/>
  <c r="S78" i="20"/>
  <c r="R78" i="20"/>
  <c r="Q78" i="20"/>
  <c r="AL77" i="20"/>
  <c r="AJ77" i="20"/>
  <c r="AI77" i="20"/>
  <c r="AH77" i="20"/>
  <c r="AK77" i="20"/>
  <c r="AG77" i="20"/>
  <c r="AF77" i="20"/>
  <c r="AE77" i="20"/>
  <c r="AD77" i="20"/>
  <c r="AC77" i="20"/>
  <c r="AB77" i="20"/>
  <c r="AA77" i="20"/>
  <c r="Z77" i="20"/>
  <c r="V77" i="20"/>
  <c r="S77" i="20"/>
  <c r="R77" i="20"/>
  <c r="Q77" i="20"/>
  <c r="AL76" i="20"/>
  <c r="AK76" i="20"/>
  <c r="AI76" i="20"/>
  <c r="AJ76" i="20"/>
  <c r="AH76" i="20"/>
  <c r="AG76" i="20"/>
  <c r="AF76" i="20"/>
  <c r="AE76" i="20"/>
  <c r="AD76" i="20"/>
  <c r="AC76" i="20"/>
  <c r="AA76" i="20"/>
  <c r="AB76" i="20"/>
  <c r="Z76" i="20"/>
  <c r="V76" i="20"/>
  <c r="S76" i="20"/>
  <c r="R76" i="20"/>
  <c r="Q76" i="20"/>
  <c r="AL75" i="20"/>
  <c r="AI75" i="20"/>
  <c r="AH75" i="20"/>
  <c r="AK75" i="20"/>
  <c r="AG75" i="20"/>
  <c r="AF75" i="20"/>
  <c r="AE75" i="20"/>
  <c r="AD75" i="20"/>
  <c r="AA75" i="20"/>
  <c r="Z75" i="20"/>
  <c r="V75" i="20"/>
  <c r="S75" i="20"/>
  <c r="R75" i="20"/>
  <c r="Q75" i="20"/>
  <c r="AL74" i="20"/>
  <c r="AI74" i="20"/>
  <c r="AH74" i="20"/>
  <c r="AG74" i="20"/>
  <c r="AF74" i="20"/>
  <c r="AE74" i="20"/>
  <c r="AA74" i="20"/>
  <c r="Z74" i="20"/>
  <c r="V74" i="20"/>
  <c r="S74" i="20"/>
  <c r="R74" i="20"/>
  <c r="Q74" i="20"/>
  <c r="AL73" i="20"/>
  <c r="AI73" i="20"/>
  <c r="AH73" i="20"/>
  <c r="AG73" i="20"/>
  <c r="AF73" i="20"/>
  <c r="AE73" i="20"/>
  <c r="AC73" i="20"/>
  <c r="AA73" i="20"/>
  <c r="AD73" i="20"/>
  <c r="Z73" i="20"/>
  <c r="V73" i="20"/>
  <c r="S73" i="20"/>
  <c r="R73" i="20"/>
  <c r="Q73" i="20"/>
  <c r="AL72" i="20"/>
  <c r="AI72" i="20"/>
  <c r="AH72" i="20"/>
  <c r="AK72" i="20"/>
  <c r="AG72" i="20"/>
  <c r="AF72" i="20"/>
  <c r="AE72" i="20"/>
  <c r="AD72" i="20"/>
  <c r="AC72" i="20"/>
  <c r="AA72" i="20"/>
  <c r="AB72" i="20"/>
  <c r="Z72" i="20"/>
  <c r="V72" i="20"/>
  <c r="S72" i="20"/>
  <c r="R72" i="20"/>
  <c r="Q72" i="20"/>
  <c r="AL71" i="20"/>
  <c r="AI71" i="20"/>
  <c r="AJ71" i="20"/>
  <c r="AH71" i="20"/>
  <c r="AK71" i="20"/>
  <c r="AG71" i="20"/>
  <c r="AF71" i="20"/>
  <c r="AE71" i="20"/>
  <c r="AD71" i="20"/>
  <c r="AC71" i="20"/>
  <c r="AB71" i="20"/>
  <c r="AA71" i="20"/>
  <c r="Z71" i="20"/>
  <c r="V71" i="20"/>
  <c r="S71" i="20"/>
  <c r="R71" i="20"/>
  <c r="Q71" i="20"/>
  <c r="AL70" i="20"/>
  <c r="AK70" i="20"/>
  <c r="AJ70" i="20"/>
  <c r="AI70" i="20"/>
  <c r="AH70" i="20"/>
  <c r="AG70" i="20"/>
  <c r="AF70" i="20"/>
  <c r="AE70" i="20"/>
  <c r="AD70" i="20"/>
  <c r="AC70" i="20"/>
  <c r="AA70" i="20"/>
  <c r="AB70" i="20"/>
  <c r="Z70" i="20"/>
  <c r="V70" i="20"/>
  <c r="S70" i="20"/>
  <c r="R70" i="20"/>
  <c r="Q70" i="20"/>
  <c r="AL69" i="20"/>
  <c r="AK69" i="20"/>
  <c r="AJ69" i="20"/>
  <c r="AI69" i="20"/>
  <c r="AH69" i="20"/>
  <c r="AG69" i="20"/>
  <c r="AF69" i="20"/>
  <c r="AE69" i="20"/>
  <c r="AD69" i="20"/>
  <c r="AB69" i="20"/>
  <c r="AA69" i="20"/>
  <c r="AC69" i="20"/>
  <c r="Z69" i="20"/>
  <c r="V69" i="20"/>
  <c r="S69" i="20"/>
  <c r="R69" i="20"/>
  <c r="Q69" i="20"/>
  <c r="AL68" i="20"/>
  <c r="AK68" i="20"/>
  <c r="AI68" i="20"/>
  <c r="AH68" i="20"/>
  <c r="AJ68" i="20"/>
  <c r="AG68" i="20"/>
  <c r="AF68" i="20"/>
  <c r="AE68" i="20"/>
  <c r="AC68" i="20"/>
  <c r="AA68" i="20"/>
  <c r="AD68" i="20"/>
  <c r="Z68" i="20"/>
  <c r="V68" i="20"/>
  <c r="S68" i="20"/>
  <c r="R68" i="20"/>
  <c r="Q68" i="20"/>
  <c r="AL67" i="20"/>
  <c r="AI67" i="20"/>
  <c r="AH67" i="20"/>
  <c r="AG67" i="20"/>
  <c r="AF67" i="20"/>
  <c r="AE67" i="20"/>
  <c r="AD67" i="20"/>
  <c r="AC67" i="20"/>
  <c r="AB67" i="20"/>
  <c r="AA67" i="20"/>
  <c r="Z67" i="20"/>
  <c r="V67" i="20"/>
  <c r="S67" i="20"/>
  <c r="R67" i="20"/>
  <c r="Q67" i="20"/>
  <c r="AL66" i="20"/>
  <c r="AJ66" i="20"/>
  <c r="AI66" i="20"/>
  <c r="AH66" i="20"/>
  <c r="AG66" i="20"/>
  <c r="AF66" i="20"/>
  <c r="AE66" i="20"/>
  <c r="AA66" i="20"/>
  <c r="AD66" i="20"/>
  <c r="Z66" i="20"/>
  <c r="V66" i="20"/>
  <c r="S66" i="20"/>
  <c r="R66" i="20"/>
  <c r="Q66" i="20"/>
  <c r="AL65" i="20"/>
  <c r="AI65" i="20"/>
  <c r="AJ65" i="20"/>
  <c r="AH65" i="20"/>
  <c r="AG65" i="20"/>
  <c r="AF65" i="20"/>
  <c r="AE65" i="20"/>
  <c r="AA65" i="20"/>
  <c r="Z65" i="20"/>
  <c r="V65" i="20"/>
  <c r="S65" i="20"/>
  <c r="R65" i="20"/>
  <c r="Q65" i="20"/>
  <c r="AL64" i="20"/>
  <c r="AI64" i="20"/>
  <c r="AK64" i="20"/>
  <c r="AH64" i="20"/>
  <c r="AG64" i="20"/>
  <c r="AF64" i="20"/>
  <c r="AE64" i="20"/>
  <c r="AA64" i="20"/>
  <c r="Z64" i="20"/>
  <c r="V64" i="20"/>
  <c r="S64" i="20"/>
  <c r="R64" i="20"/>
  <c r="Q64" i="20"/>
  <c r="AL63" i="20"/>
  <c r="AK63" i="20"/>
  <c r="AJ63" i="20"/>
  <c r="AI63" i="20"/>
  <c r="AH63" i="20"/>
  <c r="AG63" i="20"/>
  <c r="AF63" i="20"/>
  <c r="AE63" i="20"/>
  <c r="AA63" i="20"/>
  <c r="AD63" i="20"/>
  <c r="Z63" i="20"/>
  <c r="V63" i="20"/>
  <c r="S63" i="20"/>
  <c r="R63" i="20"/>
  <c r="Q63" i="20"/>
  <c r="AL62" i="20"/>
  <c r="AK62" i="20"/>
  <c r="AI62" i="20"/>
  <c r="AH62" i="20"/>
  <c r="AJ62" i="20"/>
  <c r="AG62" i="20"/>
  <c r="AF62" i="20"/>
  <c r="AE62" i="20"/>
  <c r="AA62" i="20"/>
  <c r="AC62" i="20"/>
  <c r="Z62" i="20"/>
  <c r="V62" i="20"/>
  <c r="S62" i="20"/>
  <c r="R62" i="20"/>
  <c r="Q62" i="20"/>
  <c r="AL61" i="20"/>
  <c r="AJ61" i="20"/>
  <c r="AI61" i="20"/>
  <c r="AH61" i="20"/>
  <c r="AK61" i="20"/>
  <c r="AG61" i="20"/>
  <c r="AF61" i="20"/>
  <c r="AE61" i="20"/>
  <c r="AD61" i="20"/>
  <c r="AC61" i="20"/>
  <c r="AB61" i="20"/>
  <c r="AA61" i="20"/>
  <c r="Z61" i="20"/>
  <c r="V61" i="20"/>
  <c r="S61" i="20"/>
  <c r="R61" i="20"/>
  <c r="Q61" i="20"/>
  <c r="AL60" i="20"/>
  <c r="AK60" i="20"/>
  <c r="AI60" i="20"/>
  <c r="AJ60" i="20"/>
  <c r="AH60" i="20"/>
  <c r="AG60" i="20"/>
  <c r="AF60" i="20"/>
  <c r="AE60" i="20"/>
  <c r="AD60" i="20"/>
  <c r="AC60" i="20"/>
  <c r="AA60" i="20"/>
  <c r="AB60" i="20"/>
  <c r="Z60" i="20"/>
  <c r="V60" i="20"/>
  <c r="S60" i="20"/>
  <c r="R60" i="20"/>
  <c r="Q60" i="20"/>
  <c r="AL59" i="20"/>
  <c r="AI59" i="20"/>
  <c r="AH59" i="20"/>
  <c r="AK59" i="20"/>
  <c r="AG59" i="20"/>
  <c r="AF59" i="20"/>
  <c r="AE59" i="20"/>
  <c r="AA59" i="20"/>
  <c r="Z59" i="20"/>
  <c r="V59" i="20"/>
  <c r="S59" i="20"/>
  <c r="R59" i="20"/>
  <c r="Q59" i="20"/>
  <c r="AL58" i="20"/>
  <c r="AI58" i="20"/>
  <c r="AH58" i="20"/>
  <c r="AG58" i="20"/>
  <c r="AF58" i="20"/>
  <c r="AE58" i="20"/>
  <c r="AB58" i="20"/>
  <c r="AA58" i="20"/>
  <c r="Z58" i="20"/>
  <c r="V58" i="20"/>
  <c r="S58" i="20"/>
  <c r="R58" i="20"/>
  <c r="Q58" i="20"/>
  <c r="AL57" i="20"/>
  <c r="AI57" i="20"/>
  <c r="AH57" i="20"/>
  <c r="AG57" i="20"/>
  <c r="AF57" i="20"/>
  <c r="AE57" i="20"/>
  <c r="AC57" i="20"/>
  <c r="AB57" i="20"/>
  <c r="AA57" i="20"/>
  <c r="AD57" i="20"/>
  <c r="Z57" i="20"/>
  <c r="V57" i="20"/>
  <c r="S57" i="20"/>
  <c r="R57" i="20"/>
  <c r="Q57" i="20"/>
  <c r="AL56" i="20"/>
  <c r="AI56" i="20"/>
  <c r="AH56" i="20"/>
  <c r="AK56" i="20"/>
  <c r="AG56" i="20"/>
  <c r="AF56" i="20"/>
  <c r="AE56" i="20"/>
  <c r="AD56" i="20"/>
  <c r="AC56" i="20"/>
  <c r="AB56" i="20"/>
  <c r="AA56" i="20"/>
  <c r="Z56" i="20"/>
  <c r="V56" i="20"/>
  <c r="S56" i="20"/>
  <c r="R56" i="20"/>
  <c r="Q56" i="20"/>
  <c r="AL55" i="20"/>
  <c r="AI55" i="20"/>
  <c r="AH55" i="20"/>
  <c r="AK55" i="20"/>
  <c r="AG55" i="20"/>
  <c r="AF55" i="20"/>
  <c r="AE55" i="20"/>
  <c r="AD55" i="20"/>
  <c r="AC55" i="20"/>
  <c r="AB55" i="20"/>
  <c r="AA55" i="20"/>
  <c r="Z55" i="20"/>
  <c r="V55" i="20"/>
  <c r="S55" i="20"/>
  <c r="R55" i="20"/>
  <c r="Q55" i="20"/>
  <c r="AL54" i="20"/>
  <c r="AI54" i="20"/>
  <c r="AK54" i="20"/>
  <c r="AH54" i="20"/>
  <c r="AG54" i="20"/>
  <c r="AF54" i="20"/>
  <c r="AE54" i="20"/>
  <c r="AD54" i="20"/>
  <c r="AC54" i="20"/>
  <c r="AA54" i="20"/>
  <c r="AB54" i="20"/>
  <c r="Z54" i="20"/>
  <c r="V54" i="20"/>
  <c r="S54" i="20"/>
  <c r="R54" i="20"/>
  <c r="Q54" i="20"/>
  <c r="AL53" i="20"/>
  <c r="AK53" i="20"/>
  <c r="AJ53" i="20"/>
  <c r="AI53" i="20"/>
  <c r="AH53" i="20"/>
  <c r="AG53" i="20"/>
  <c r="AF53" i="20"/>
  <c r="AE53" i="20"/>
  <c r="AD53" i="20"/>
  <c r="AB53" i="20"/>
  <c r="AA53" i="20"/>
  <c r="AC53" i="20"/>
  <c r="Z53" i="20"/>
  <c r="V53" i="20"/>
  <c r="S53" i="20"/>
  <c r="R53" i="20"/>
  <c r="Q53" i="20"/>
  <c r="AL52" i="20"/>
  <c r="AI52" i="20"/>
  <c r="AH52" i="20"/>
  <c r="AJ52" i="20"/>
  <c r="AG52" i="20"/>
  <c r="AF52" i="20"/>
  <c r="AE52" i="20"/>
  <c r="AC52" i="20"/>
  <c r="AA52" i="20"/>
  <c r="AD52" i="20"/>
  <c r="Z52" i="20"/>
  <c r="V52" i="20"/>
  <c r="S52" i="20"/>
  <c r="R52" i="20"/>
  <c r="Q52" i="20"/>
  <c r="AL51" i="20"/>
  <c r="AI51" i="20"/>
  <c r="AH51" i="20"/>
  <c r="AG51" i="20"/>
  <c r="AF51" i="20"/>
  <c r="AE51" i="20"/>
  <c r="AD51" i="20"/>
  <c r="AC51" i="20"/>
  <c r="AB51" i="20"/>
  <c r="AA51" i="20"/>
  <c r="Z51" i="20"/>
  <c r="V51" i="20"/>
  <c r="S51" i="20"/>
  <c r="R51" i="20"/>
  <c r="Q51" i="20"/>
  <c r="AL50" i="20"/>
  <c r="AJ50" i="20"/>
  <c r="AI50" i="20"/>
  <c r="AH50" i="20"/>
  <c r="AG50" i="20"/>
  <c r="AF50" i="20"/>
  <c r="AE50" i="20"/>
  <c r="AA50" i="20"/>
  <c r="AD50" i="20"/>
  <c r="Z50" i="20"/>
  <c r="V50" i="20"/>
  <c r="S50" i="20"/>
  <c r="R50" i="20"/>
  <c r="Q50" i="20"/>
  <c r="AL49" i="20"/>
  <c r="AI49" i="20"/>
  <c r="AH49" i="20"/>
  <c r="AJ49" i="20"/>
  <c r="AG49" i="20"/>
  <c r="AF49" i="20"/>
  <c r="AE49" i="20"/>
  <c r="AA49" i="20"/>
  <c r="Z49" i="20"/>
  <c r="V49" i="20"/>
  <c r="S49" i="20"/>
  <c r="R49" i="20"/>
  <c r="Q49" i="20"/>
  <c r="AL48" i="20"/>
  <c r="AK48" i="20"/>
  <c r="AJ48" i="20"/>
  <c r="AI48" i="20"/>
  <c r="AH48" i="20"/>
  <c r="AG48" i="20"/>
  <c r="AF48" i="20"/>
  <c r="AE48" i="20"/>
  <c r="AB48" i="20"/>
  <c r="AA48" i="20"/>
  <c r="Z48" i="20"/>
  <c r="V48" i="20"/>
  <c r="S48" i="20"/>
  <c r="R48" i="20"/>
  <c r="Q48" i="20"/>
  <c r="AL47" i="20"/>
  <c r="AK47" i="20"/>
  <c r="AJ47" i="20"/>
  <c r="AI47" i="20"/>
  <c r="AH47" i="20"/>
  <c r="AG47" i="20"/>
  <c r="AF47" i="20"/>
  <c r="AE47" i="20"/>
  <c r="AC47" i="20"/>
  <c r="AB47" i="20"/>
  <c r="AA47" i="20"/>
  <c r="AD47" i="20"/>
  <c r="Z47" i="20"/>
  <c r="V47" i="20"/>
  <c r="S47" i="20"/>
  <c r="R47" i="20"/>
  <c r="Q47" i="20"/>
  <c r="AL46" i="20"/>
  <c r="AK46" i="20"/>
  <c r="AI46" i="20"/>
  <c r="AH46" i="20"/>
  <c r="AJ46" i="20"/>
  <c r="AG46" i="20"/>
  <c r="AF46" i="20"/>
  <c r="AE46" i="20"/>
  <c r="AD46" i="20"/>
  <c r="AC46" i="20"/>
  <c r="AB46" i="20"/>
  <c r="AA46" i="20"/>
  <c r="Z46" i="20"/>
  <c r="V46" i="20"/>
  <c r="S46" i="20"/>
  <c r="R46" i="20"/>
  <c r="Q46" i="20"/>
  <c r="AL45" i="20"/>
  <c r="AJ45" i="20"/>
  <c r="AI45" i="20"/>
  <c r="AH45" i="20"/>
  <c r="AK45" i="20"/>
  <c r="AG45" i="20"/>
  <c r="AF45" i="20"/>
  <c r="AE45" i="20"/>
  <c r="AD45" i="20"/>
  <c r="AC45" i="20"/>
  <c r="AB45" i="20"/>
  <c r="AA45" i="20"/>
  <c r="Z45" i="20"/>
  <c r="V45" i="20"/>
  <c r="S45" i="20"/>
  <c r="R45" i="20"/>
  <c r="Q45" i="20"/>
  <c r="AL44" i="20"/>
  <c r="AK44" i="20"/>
  <c r="AI44" i="20"/>
  <c r="AJ44" i="20"/>
  <c r="AH44" i="20"/>
  <c r="AG44" i="20"/>
  <c r="AF44" i="20"/>
  <c r="AE44" i="20"/>
  <c r="AD44" i="20"/>
  <c r="AC44" i="20"/>
  <c r="AA44" i="20"/>
  <c r="AB44" i="20"/>
  <c r="Z44" i="20"/>
  <c r="V44" i="20"/>
  <c r="S44" i="20"/>
  <c r="R44" i="20"/>
  <c r="Q44" i="20"/>
  <c r="AL43" i="20"/>
  <c r="AI43" i="20"/>
  <c r="AH43" i="20"/>
  <c r="AK43" i="20"/>
  <c r="AG43" i="20"/>
  <c r="AF43" i="20"/>
  <c r="AE43" i="20"/>
  <c r="AA43" i="20"/>
  <c r="AC43" i="20"/>
  <c r="Z43" i="20"/>
  <c r="V43" i="20"/>
  <c r="S43" i="20"/>
  <c r="R43" i="20"/>
  <c r="Q43" i="20"/>
  <c r="AL42" i="20"/>
  <c r="AI42" i="20"/>
  <c r="AH42" i="20"/>
  <c r="AG42" i="20"/>
  <c r="AF42" i="20"/>
  <c r="AE42" i="20"/>
  <c r="AA42" i="20"/>
  <c r="AD42" i="20"/>
  <c r="Z42" i="20"/>
  <c r="V42" i="20"/>
  <c r="S42" i="20"/>
  <c r="R42" i="20"/>
  <c r="Q42" i="20"/>
  <c r="AL41" i="20"/>
  <c r="AI41" i="20"/>
  <c r="AH41" i="20"/>
  <c r="AG41" i="20"/>
  <c r="AF41" i="20"/>
  <c r="AE41" i="20"/>
  <c r="AD41" i="20"/>
  <c r="AC41" i="20"/>
  <c r="AB41" i="20"/>
  <c r="AA41" i="20"/>
  <c r="Z41" i="20"/>
  <c r="V41" i="20"/>
  <c r="S41" i="20"/>
  <c r="R41" i="20"/>
  <c r="Q41" i="20"/>
  <c r="AL40" i="20"/>
  <c r="AI40" i="20"/>
  <c r="AH40" i="20"/>
  <c r="AG40" i="20"/>
  <c r="AF40" i="20"/>
  <c r="AE40" i="20"/>
  <c r="AD40" i="20"/>
  <c r="AC40" i="20"/>
  <c r="AB40" i="20"/>
  <c r="AA40" i="20"/>
  <c r="Z40" i="20"/>
  <c r="V40" i="20"/>
  <c r="S40" i="20"/>
  <c r="R40" i="20"/>
  <c r="Q40" i="20"/>
  <c r="AL39" i="20"/>
  <c r="AI39" i="20"/>
  <c r="AH39" i="20"/>
  <c r="AK39" i="20"/>
  <c r="AG39" i="20"/>
  <c r="AF39" i="20"/>
  <c r="AE39" i="20"/>
  <c r="AD39" i="20"/>
  <c r="AC39" i="20"/>
  <c r="AB39" i="20"/>
  <c r="AA39" i="20"/>
  <c r="Z39" i="20"/>
  <c r="V39" i="20"/>
  <c r="S39" i="20"/>
  <c r="R39" i="20"/>
  <c r="Q39" i="20"/>
  <c r="AL38" i="20"/>
  <c r="AI38" i="20"/>
  <c r="AK38" i="20"/>
  <c r="AH38" i="20"/>
  <c r="AG38" i="20"/>
  <c r="AF38" i="20"/>
  <c r="AE38" i="20"/>
  <c r="AD38" i="20"/>
  <c r="AC38" i="20"/>
  <c r="AA38" i="20"/>
  <c r="AB38" i="20"/>
  <c r="Z38" i="20"/>
  <c r="V38" i="20"/>
  <c r="S38" i="20"/>
  <c r="R38" i="20"/>
  <c r="Q38" i="20"/>
  <c r="AL37" i="20"/>
  <c r="AI37" i="20"/>
  <c r="AH37" i="20"/>
  <c r="AK37" i="20"/>
  <c r="AG37" i="20"/>
  <c r="AF37" i="20"/>
  <c r="AE37" i="20"/>
  <c r="AD37" i="20"/>
  <c r="AB37" i="20"/>
  <c r="AA37" i="20"/>
  <c r="AC37" i="20"/>
  <c r="Z37" i="20"/>
  <c r="V37" i="20"/>
  <c r="S37" i="20"/>
  <c r="R37" i="20"/>
  <c r="Q37" i="20"/>
  <c r="AL36" i="20"/>
  <c r="AI36" i="20"/>
  <c r="AH36" i="20"/>
  <c r="AJ36" i="20"/>
  <c r="AG36" i="20"/>
  <c r="AF36" i="20"/>
  <c r="AE36" i="20"/>
  <c r="AC36" i="20"/>
  <c r="AA36" i="20"/>
  <c r="AD36" i="20"/>
  <c r="Z36" i="20"/>
  <c r="V36" i="20"/>
  <c r="S36" i="20"/>
  <c r="R36" i="20"/>
  <c r="Q36" i="20"/>
  <c r="AL35" i="20"/>
  <c r="AI35" i="20"/>
  <c r="AH35" i="20"/>
  <c r="AK35" i="20"/>
  <c r="AG35" i="20"/>
  <c r="AF35" i="20"/>
  <c r="AE35" i="20"/>
  <c r="AD35" i="20"/>
  <c r="AC35" i="20"/>
  <c r="AB35" i="20"/>
  <c r="AA35" i="20"/>
  <c r="Z35" i="20"/>
  <c r="V35" i="20"/>
  <c r="S35" i="20"/>
  <c r="R35" i="20"/>
  <c r="Q35" i="20"/>
  <c r="AL34" i="20"/>
  <c r="AI34" i="20"/>
  <c r="AH34" i="20"/>
  <c r="AK34" i="20"/>
  <c r="AG34" i="20"/>
  <c r="AF34" i="20"/>
  <c r="AE34" i="20"/>
  <c r="AA34" i="20"/>
  <c r="AD34" i="20"/>
  <c r="Z34" i="20"/>
  <c r="V34" i="20"/>
  <c r="S34" i="20"/>
  <c r="R34" i="20"/>
  <c r="Q34" i="20"/>
  <c r="AL33" i="20"/>
  <c r="AI33" i="20"/>
  <c r="AH33" i="20"/>
  <c r="AJ33" i="20"/>
  <c r="AG33" i="20"/>
  <c r="AF33" i="20"/>
  <c r="AE33" i="20"/>
  <c r="AA33" i="20"/>
  <c r="Z33" i="20"/>
  <c r="V33" i="20"/>
  <c r="S33" i="20"/>
  <c r="R33" i="20"/>
  <c r="Q33" i="20"/>
  <c r="AL32" i="20"/>
  <c r="AK32" i="20"/>
  <c r="AJ32" i="20"/>
  <c r="AI32" i="20"/>
  <c r="AH32" i="20"/>
  <c r="AG32" i="20"/>
  <c r="AF32" i="20"/>
  <c r="AE32" i="20"/>
  <c r="AA32" i="20"/>
  <c r="AB32" i="20"/>
  <c r="Z32" i="20"/>
  <c r="V32" i="20"/>
  <c r="S32" i="20"/>
  <c r="R32" i="20"/>
  <c r="Q32" i="20"/>
  <c r="AL31" i="20"/>
  <c r="AK31" i="20"/>
  <c r="AJ31" i="20"/>
  <c r="AI31" i="20"/>
  <c r="AH31" i="20"/>
  <c r="AG31" i="20"/>
  <c r="AF31" i="20"/>
  <c r="AE31" i="20"/>
  <c r="AA31" i="20"/>
  <c r="AD31" i="20"/>
  <c r="Z31" i="20"/>
  <c r="V31" i="20"/>
  <c r="S31" i="20"/>
  <c r="R31" i="20"/>
  <c r="Q31" i="20"/>
  <c r="AL30" i="20"/>
  <c r="AI30" i="20"/>
  <c r="AK30" i="20"/>
  <c r="AH30" i="20"/>
  <c r="AJ30" i="20"/>
  <c r="AG30" i="20"/>
  <c r="AF30" i="20"/>
  <c r="AE30" i="20"/>
  <c r="AA30" i="20"/>
  <c r="AD30" i="20"/>
  <c r="Z30" i="20"/>
  <c r="V30" i="20"/>
  <c r="S30" i="20"/>
  <c r="R30" i="20"/>
  <c r="Q30" i="20"/>
  <c r="AL29" i="20"/>
  <c r="AJ29" i="20"/>
  <c r="AI29" i="20"/>
  <c r="AH29" i="20"/>
  <c r="AK29" i="20"/>
  <c r="AG29" i="20"/>
  <c r="AF29" i="20"/>
  <c r="AE29" i="20"/>
  <c r="AD29" i="20"/>
  <c r="AC29" i="20"/>
  <c r="AB29" i="20"/>
  <c r="AA29" i="20"/>
  <c r="Z29" i="20"/>
  <c r="V29" i="20"/>
  <c r="S29" i="20"/>
  <c r="R29" i="20"/>
  <c r="Q29" i="20"/>
  <c r="AL28" i="20"/>
  <c r="AK28" i="20"/>
  <c r="AI28" i="20"/>
  <c r="AJ28" i="20"/>
  <c r="AH28" i="20"/>
  <c r="AG28" i="20"/>
  <c r="AF28" i="20"/>
  <c r="AE28" i="20"/>
  <c r="AC28" i="20"/>
  <c r="AA28" i="20"/>
  <c r="AB28" i="20"/>
  <c r="Z28" i="20"/>
  <c r="V28" i="20"/>
  <c r="S28" i="20"/>
  <c r="R28" i="20"/>
  <c r="Q28" i="20"/>
  <c r="AL27" i="20"/>
  <c r="AI27" i="20"/>
  <c r="AH27" i="20"/>
  <c r="AK27" i="20"/>
  <c r="AG27" i="20"/>
  <c r="AF27" i="20"/>
  <c r="AE27" i="20"/>
  <c r="AA27" i="20"/>
  <c r="AC27" i="20"/>
  <c r="Z27" i="20"/>
  <c r="V27" i="20"/>
  <c r="S27" i="20"/>
  <c r="R27" i="20"/>
  <c r="Q27" i="20"/>
  <c r="AL26" i="20"/>
  <c r="AI26" i="20"/>
  <c r="AH26" i="20"/>
  <c r="AG26" i="20"/>
  <c r="AF26" i="20"/>
  <c r="AE26" i="20"/>
  <c r="AC26" i="20"/>
  <c r="AB26" i="20"/>
  <c r="AA26" i="20"/>
  <c r="AD26" i="20"/>
  <c r="Z26" i="20"/>
  <c r="V26" i="20"/>
  <c r="S26" i="20"/>
  <c r="R26" i="20"/>
  <c r="Q26" i="20"/>
  <c r="AL25" i="20"/>
  <c r="AI25" i="20"/>
  <c r="AH25" i="20"/>
  <c r="AG25" i="20"/>
  <c r="AF25" i="20"/>
  <c r="AE25" i="20"/>
  <c r="AD25" i="20"/>
  <c r="AC25" i="20"/>
  <c r="AB25" i="20"/>
  <c r="AA25" i="20"/>
  <c r="Z25" i="20"/>
  <c r="V25" i="20"/>
  <c r="S25" i="20"/>
  <c r="R25" i="20"/>
  <c r="Q25" i="20"/>
  <c r="AL24" i="20"/>
  <c r="AI24" i="20"/>
  <c r="AH24" i="20"/>
  <c r="AK24" i="20"/>
  <c r="AG24" i="20"/>
  <c r="AF24" i="20"/>
  <c r="AE24" i="20"/>
  <c r="AD24" i="20"/>
  <c r="AC24" i="20"/>
  <c r="AB24" i="20"/>
  <c r="AA24" i="20"/>
  <c r="Z24" i="20"/>
  <c r="V24" i="20"/>
  <c r="S24" i="20"/>
  <c r="R24" i="20"/>
  <c r="Q24" i="20"/>
  <c r="AL23" i="20"/>
  <c r="AI23" i="20"/>
  <c r="AK23" i="20"/>
  <c r="AH23" i="20"/>
  <c r="AG23" i="20"/>
  <c r="AF23" i="20"/>
  <c r="AE23" i="20"/>
  <c r="AD23" i="20"/>
  <c r="AC23" i="20"/>
  <c r="AB23" i="20"/>
  <c r="AA23" i="20"/>
  <c r="Z23" i="20"/>
  <c r="V23" i="20"/>
  <c r="S23" i="20"/>
  <c r="R23" i="20"/>
  <c r="Q23" i="20"/>
  <c r="AL22" i="20"/>
  <c r="AK22" i="20"/>
  <c r="AJ22" i="20"/>
  <c r="AI22" i="20"/>
  <c r="AH22" i="20"/>
  <c r="AG22" i="20"/>
  <c r="AF22" i="20"/>
  <c r="AE22" i="20"/>
  <c r="AD22" i="20"/>
  <c r="AC22" i="20"/>
  <c r="AA22" i="20"/>
  <c r="AB22" i="20"/>
  <c r="Z22" i="20"/>
  <c r="V22" i="20"/>
  <c r="S22" i="20"/>
  <c r="R22" i="20"/>
  <c r="Q22" i="20"/>
  <c r="AL21" i="20"/>
  <c r="AK21" i="20"/>
  <c r="AJ21" i="20"/>
  <c r="AI21" i="20"/>
  <c r="AH21" i="20"/>
  <c r="AG21" i="20"/>
  <c r="AF21" i="20"/>
  <c r="AE21" i="20"/>
  <c r="AD21" i="20"/>
  <c r="AB21" i="20"/>
  <c r="AA21" i="20"/>
  <c r="AC21" i="20"/>
  <c r="Z21" i="20"/>
  <c r="V21" i="20"/>
  <c r="S21" i="20"/>
  <c r="R21" i="20"/>
  <c r="Q21" i="20"/>
  <c r="AL20" i="20"/>
  <c r="AI20" i="20"/>
  <c r="AK20" i="20"/>
  <c r="AH20" i="20"/>
  <c r="AG20" i="20"/>
  <c r="AF20" i="20"/>
  <c r="AE20" i="20"/>
  <c r="AC20" i="20"/>
  <c r="AA20" i="20"/>
  <c r="AD20" i="20"/>
  <c r="Z20" i="20"/>
  <c r="V20" i="20"/>
  <c r="S20" i="20"/>
  <c r="R20" i="20"/>
  <c r="Q20" i="20"/>
  <c r="AL19" i="20"/>
  <c r="AI19" i="20"/>
  <c r="AH19" i="20"/>
  <c r="AG19" i="20"/>
  <c r="AF19" i="20"/>
  <c r="AE19" i="20"/>
  <c r="AD19" i="20"/>
  <c r="AC19" i="20"/>
  <c r="AB19" i="20"/>
  <c r="AA19" i="20"/>
  <c r="Z19" i="20"/>
  <c r="V19" i="20"/>
  <c r="S19" i="20"/>
  <c r="R19" i="20"/>
  <c r="Q19" i="20"/>
  <c r="AL18" i="20"/>
  <c r="AI18" i="20"/>
  <c r="AH18" i="20"/>
  <c r="AK18" i="20"/>
  <c r="AG18" i="20"/>
  <c r="AF18" i="20"/>
  <c r="AE18" i="20"/>
  <c r="AA18" i="20"/>
  <c r="AD18" i="20"/>
  <c r="Z18" i="20"/>
  <c r="V18" i="20"/>
  <c r="S18" i="20"/>
  <c r="R18" i="20"/>
  <c r="Q18" i="20"/>
  <c r="AL17" i="20"/>
  <c r="AI17" i="20"/>
  <c r="AH17" i="20"/>
  <c r="AK17" i="20"/>
  <c r="AG17" i="20"/>
  <c r="AF17" i="20"/>
  <c r="AE17" i="20"/>
  <c r="AA17" i="20"/>
  <c r="Z17" i="20"/>
  <c r="V17" i="20"/>
  <c r="S17" i="20"/>
  <c r="R17" i="20"/>
  <c r="Q17" i="20"/>
  <c r="AL16" i="20"/>
  <c r="AI16" i="20"/>
  <c r="AK16" i="20"/>
  <c r="AH16" i="20"/>
  <c r="AG16" i="20"/>
  <c r="AF16" i="20"/>
  <c r="AE16" i="20"/>
  <c r="AB16" i="20"/>
  <c r="AA16" i="20"/>
  <c r="Z16" i="20"/>
  <c r="V16" i="20"/>
  <c r="S16" i="20"/>
  <c r="R16" i="20"/>
  <c r="Q16" i="20"/>
  <c r="AL15" i="20"/>
  <c r="AI15" i="20"/>
  <c r="AH15" i="20"/>
  <c r="AK15" i="20"/>
  <c r="AG15" i="20"/>
  <c r="AF15" i="20"/>
  <c r="AE15" i="20"/>
  <c r="AC15" i="20"/>
  <c r="AB15" i="20"/>
  <c r="AA15" i="20"/>
  <c r="AD15" i="20"/>
  <c r="Z15" i="20"/>
  <c r="V15" i="20"/>
  <c r="S15" i="20"/>
  <c r="R15" i="20"/>
  <c r="Q15" i="20"/>
  <c r="AL14" i="20"/>
  <c r="AI14" i="20"/>
  <c r="AK14" i="20"/>
  <c r="AH14" i="20"/>
  <c r="AJ14" i="20"/>
  <c r="AG14" i="20"/>
  <c r="AF14" i="20"/>
  <c r="AE14" i="20"/>
  <c r="AD14" i="20"/>
  <c r="AC14" i="20"/>
  <c r="AB14" i="20"/>
  <c r="AA14" i="20"/>
  <c r="Z14" i="20"/>
  <c r="V14" i="20"/>
  <c r="S14" i="20"/>
  <c r="R14" i="20"/>
  <c r="Q14" i="20"/>
  <c r="AL13" i="20"/>
  <c r="AJ13" i="20"/>
  <c r="AI13" i="20"/>
  <c r="AH13" i="20"/>
  <c r="AK13" i="20"/>
  <c r="AG13" i="20"/>
  <c r="AF13" i="20"/>
  <c r="AE13" i="20"/>
  <c r="AD13" i="20"/>
  <c r="AC13" i="20"/>
  <c r="AB13" i="20"/>
  <c r="AA13" i="20"/>
  <c r="Z13" i="20"/>
  <c r="V13" i="20"/>
  <c r="S13" i="20"/>
  <c r="R13" i="20"/>
  <c r="Q13" i="20"/>
  <c r="AL12" i="20"/>
  <c r="AK12" i="20"/>
  <c r="AI12" i="20"/>
  <c r="AJ12" i="20"/>
  <c r="AH12" i="20"/>
  <c r="AG12" i="20"/>
  <c r="AF12" i="20"/>
  <c r="AE12" i="20"/>
  <c r="AA12" i="20"/>
  <c r="AB12" i="20"/>
  <c r="Z12" i="20"/>
  <c r="V12" i="20"/>
  <c r="S12" i="20"/>
  <c r="R12" i="20"/>
  <c r="Q12" i="20"/>
  <c r="AL11" i="20"/>
  <c r="AI11" i="20"/>
  <c r="AH11" i="20"/>
  <c r="AK11" i="20"/>
  <c r="AG11" i="20"/>
  <c r="AF11" i="20"/>
  <c r="AE11" i="20"/>
  <c r="AA11" i="20"/>
  <c r="AC11" i="20"/>
  <c r="Z11" i="20"/>
  <c r="V11" i="20"/>
  <c r="S11" i="20"/>
  <c r="R11" i="20"/>
  <c r="Q11" i="20"/>
  <c r="AL10" i="20"/>
  <c r="AI10" i="20"/>
  <c r="AH10" i="20"/>
  <c r="AG10" i="20"/>
  <c r="AF10" i="20"/>
  <c r="AE10" i="20"/>
  <c r="AB10" i="20"/>
  <c r="AA10" i="20"/>
  <c r="AD10" i="20"/>
  <c r="Z10" i="20"/>
  <c r="V10" i="20"/>
  <c r="S10" i="20"/>
  <c r="R10" i="20"/>
  <c r="Q10" i="20"/>
  <c r="AL9" i="20"/>
  <c r="AI9" i="20"/>
  <c r="AH9" i="20"/>
  <c r="AG9" i="20"/>
  <c r="AF9" i="20"/>
  <c r="AE9" i="20"/>
  <c r="AA9" i="20"/>
  <c r="AD9" i="20"/>
  <c r="Z9" i="20"/>
  <c r="V9" i="20"/>
  <c r="S9" i="20"/>
  <c r="R9" i="20"/>
  <c r="Q9" i="20"/>
  <c r="AL8" i="20"/>
  <c r="AI8" i="20"/>
  <c r="AH8" i="20"/>
  <c r="AK8" i="20"/>
  <c r="AG8" i="20"/>
  <c r="AF8" i="20"/>
  <c r="AE8" i="20"/>
  <c r="AA8" i="20"/>
  <c r="AD8" i="20"/>
  <c r="Z8" i="20"/>
  <c r="V8" i="20"/>
  <c r="S8" i="20"/>
  <c r="R8" i="20"/>
  <c r="Q8" i="20"/>
  <c r="AL7" i="20"/>
  <c r="AI7" i="20"/>
  <c r="AH7" i="20"/>
  <c r="AK7" i="20"/>
  <c r="AG7" i="20"/>
  <c r="AF7" i="20"/>
  <c r="AE7" i="20"/>
  <c r="AD7" i="20"/>
  <c r="AC7" i="20"/>
  <c r="AB7" i="20"/>
  <c r="AA7" i="20"/>
  <c r="Z7" i="20"/>
  <c r="V7" i="20"/>
  <c r="S7" i="20"/>
  <c r="R7" i="20"/>
  <c r="Q7" i="20"/>
  <c r="AL6" i="20"/>
  <c r="AI6" i="20"/>
  <c r="AJ6" i="20"/>
  <c r="AH6" i="20"/>
  <c r="AG6" i="20"/>
  <c r="AF6" i="20"/>
  <c r="AE6" i="20"/>
  <c r="AC6" i="20"/>
  <c r="AA6" i="20"/>
  <c r="AB6" i="20"/>
  <c r="Z6" i="20"/>
  <c r="V6" i="20"/>
  <c r="S6" i="20"/>
  <c r="R6" i="20"/>
  <c r="Q6" i="20"/>
  <c r="AL5" i="20"/>
  <c r="AI5" i="20"/>
  <c r="AH5" i="20"/>
  <c r="AJ5" i="20"/>
  <c r="AG5" i="20"/>
  <c r="AF5" i="20"/>
  <c r="AE5" i="20"/>
  <c r="AD5" i="20"/>
  <c r="AC5" i="20"/>
  <c r="AB5" i="20"/>
  <c r="AA5" i="20"/>
  <c r="Z5" i="20"/>
  <c r="V5" i="20"/>
  <c r="S5" i="20"/>
  <c r="R5" i="20"/>
  <c r="Q5" i="20"/>
  <c r="AL4" i="20"/>
  <c r="AI4" i="20"/>
  <c r="AH4" i="20"/>
  <c r="AJ4" i="20"/>
  <c r="AG4" i="20"/>
  <c r="AF4" i="20"/>
  <c r="AE4" i="20"/>
  <c r="AD4" i="20"/>
  <c r="AC4" i="20"/>
  <c r="AB4" i="20"/>
  <c r="AA4" i="20"/>
  <c r="Z4" i="20"/>
  <c r="V4" i="20"/>
  <c r="S4" i="20"/>
  <c r="R4" i="20"/>
  <c r="Q4" i="20"/>
  <c r="AL3" i="20"/>
  <c r="AI3" i="20"/>
  <c r="AH3" i="20"/>
  <c r="AK3" i="20"/>
  <c r="AG3" i="20"/>
  <c r="AF3" i="20"/>
  <c r="AE3" i="20"/>
  <c r="AD3" i="20"/>
  <c r="AC3" i="20"/>
  <c r="AB3" i="20"/>
  <c r="AA3" i="20"/>
  <c r="Z3" i="20"/>
  <c r="V3" i="20"/>
  <c r="S3" i="20"/>
  <c r="R3" i="20"/>
  <c r="Q3" i="20"/>
  <c r="AL2" i="20"/>
  <c r="AI2" i="20"/>
  <c r="AJ2" i="20"/>
  <c r="AH2" i="20"/>
  <c r="AG2" i="20"/>
  <c r="AF2" i="20"/>
  <c r="AA2" i="20"/>
  <c r="AD2" i="20"/>
  <c r="Z2" i="20"/>
  <c r="AE2" i="20"/>
  <c r="V2" i="20"/>
  <c r="S2" i="20"/>
  <c r="R2" i="20"/>
  <c r="Q2" i="20"/>
  <c r="AL154" i="19"/>
  <c r="AJ154" i="19"/>
  <c r="AI154" i="19"/>
  <c r="AH154" i="19"/>
  <c r="AK154" i="19"/>
  <c r="AG154" i="19"/>
  <c r="AF154" i="19"/>
  <c r="AD154" i="19"/>
  <c r="AC154" i="19"/>
  <c r="AB154" i="19"/>
  <c r="AA154" i="19"/>
  <c r="Z154" i="19"/>
  <c r="V154" i="19"/>
  <c r="AE154" i="19"/>
  <c r="S154" i="19"/>
  <c r="R154" i="19"/>
  <c r="Q154" i="19"/>
  <c r="AL153" i="19"/>
  <c r="AK153" i="19"/>
  <c r="AI153" i="19"/>
  <c r="AH153" i="19"/>
  <c r="AJ153" i="19"/>
  <c r="AG153" i="19"/>
  <c r="AF153" i="19"/>
  <c r="AD153" i="19"/>
  <c r="AC153" i="19"/>
  <c r="AA153" i="19"/>
  <c r="AB153" i="19"/>
  <c r="Z153" i="19"/>
  <c r="AE153" i="19"/>
  <c r="V153" i="19"/>
  <c r="S153" i="19"/>
  <c r="R153" i="19"/>
  <c r="Q153" i="19"/>
  <c r="AL152" i="19"/>
  <c r="AJ152" i="19"/>
  <c r="AI152" i="19"/>
  <c r="AH152" i="19"/>
  <c r="AK152" i="19"/>
  <c r="AG152" i="19"/>
  <c r="AF152" i="19"/>
  <c r="AA152" i="19"/>
  <c r="AD152" i="19"/>
  <c r="Z152" i="19"/>
  <c r="AE152" i="19"/>
  <c r="V152" i="19"/>
  <c r="S152" i="19"/>
  <c r="R152" i="19"/>
  <c r="Q152" i="19"/>
  <c r="AL151" i="19"/>
  <c r="AI151" i="19"/>
  <c r="AH151" i="19"/>
  <c r="AK151" i="19"/>
  <c r="AG151" i="19"/>
  <c r="AF151" i="19"/>
  <c r="AA151" i="19"/>
  <c r="AD151" i="19"/>
  <c r="Z151" i="19"/>
  <c r="AE151" i="19"/>
  <c r="V151" i="19"/>
  <c r="S151" i="19"/>
  <c r="R151" i="19"/>
  <c r="Q151" i="19"/>
  <c r="AL150" i="19"/>
  <c r="AI150" i="19"/>
  <c r="AH150" i="19"/>
  <c r="AK150" i="19"/>
  <c r="AG150" i="19"/>
  <c r="AF150" i="19"/>
  <c r="AE150" i="19"/>
  <c r="AA150" i="19"/>
  <c r="AD150" i="19"/>
  <c r="Z150" i="19"/>
  <c r="V150" i="19"/>
  <c r="S150" i="19"/>
  <c r="R150" i="19"/>
  <c r="Q150" i="19"/>
  <c r="AL149" i="19"/>
  <c r="AI149" i="19"/>
  <c r="AH149" i="19"/>
  <c r="AK149" i="19"/>
  <c r="AG149" i="19"/>
  <c r="AF149" i="19"/>
  <c r="AD149" i="19"/>
  <c r="AC149" i="19"/>
  <c r="AB149" i="19"/>
  <c r="AA149" i="19"/>
  <c r="Z149" i="19"/>
  <c r="V149" i="19"/>
  <c r="AE149" i="19"/>
  <c r="S149" i="19"/>
  <c r="R149" i="19"/>
  <c r="Q149" i="19"/>
  <c r="AL148" i="19"/>
  <c r="AI148" i="19"/>
  <c r="AH148" i="19"/>
  <c r="AK148" i="19"/>
  <c r="AG148" i="19"/>
  <c r="AF148" i="19"/>
  <c r="AE148" i="19"/>
  <c r="AD148" i="19"/>
  <c r="AC148" i="19"/>
  <c r="AB148" i="19"/>
  <c r="AA148" i="19"/>
  <c r="Z148" i="19"/>
  <c r="V148" i="19"/>
  <c r="S148" i="19"/>
  <c r="R148" i="19"/>
  <c r="Q148" i="19"/>
  <c r="AL147" i="19"/>
  <c r="AJ147" i="19"/>
  <c r="AI147" i="19"/>
  <c r="AK147" i="19"/>
  <c r="AH147" i="19"/>
  <c r="AG147" i="19"/>
  <c r="AF147" i="19"/>
  <c r="AE147" i="19"/>
  <c r="AD147" i="19"/>
  <c r="AA147" i="19"/>
  <c r="AC147" i="19"/>
  <c r="Z147" i="19"/>
  <c r="V147" i="19"/>
  <c r="S147" i="19"/>
  <c r="R147" i="19"/>
  <c r="Q147" i="19"/>
  <c r="AL146" i="19"/>
  <c r="AK146" i="19"/>
  <c r="AJ146" i="19"/>
  <c r="AI146" i="19"/>
  <c r="AH146" i="19"/>
  <c r="AG146" i="19"/>
  <c r="AF146" i="19"/>
  <c r="AE146" i="19"/>
  <c r="AB146" i="19"/>
  <c r="AA146" i="19"/>
  <c r="AD146" i="19"/>
  <c r="Z146" i="19"/>
  <c r="V146" i="19"/>
  <c r="S146" i="19"/>
  <c r="R146" i="19"/>
  <c r="Q146" i="19"/>
  <c r="AL145" i="19"/>
  <c r="AI145" i="19"/>
  <c r="AH145" i="19"/>
  <c r="AK145" i="19"/>
  <c r="AG145" i="19"/>
  <c r="AF145" i="19"/>
  <c r="AC145" i="19"/>
  <c r="AA145" i="19"/>
  <c r="AD145" i="19"/>
  <c r="Z145" i="19"/>
  <c r="AE145" i="19"/>
  <c r="V145" i="19"/>
  <c r="S145" i="19"/>
  <c r="R145" i="19"/>
  <c r="Q145" i="19"/>
  <c r="AL144" i="19"/>
  <c r="AI144" i="19"/>
  <c r="AH144" i="19"/>
  <c r="AK144" i="19"/>
  <c r="AG144" i="19"/>
  <c r="AF144" i="19"/>
  <c r="AD144" i="19"/>
  <c r="AA144" i="19"/>
  <c r="AC144" i="19"/>
  <c r="Z144" i="19"/>
  <c r="AE144" i="19"/>
  <c r="V144" i="19"/>
  <c r="S144" i="19"/>
  <c r="R144" i="19"/>
  <c r="Q144" i="19"/>
  <c r="AL143" i="19"/>
  <c r="AI143" i="19"/>
  <c r="AH143" i="19"/>
  <c r="AK143" i="19"/>
  <c r="AG143" i="19"/>
  <c r="AF143" i="19"/>
  <c r="AD143" i="19"/>
  <c r="AC143" i="19"/>
  <c r="AB143" i="19"/>
  <c r="AA143" i="19"/>
  <c r="Z143" i="19"/>
  <c r="AE143" i="19"/>
  <c r="V143" i="19"/>
  <c r="S143" i="19"/>
  <c r="R143" i="19"/>
  <c r="Q143" i="19"/>
  <c r="AL142" i="19"/>
  <c r="AI142" i="19"/>
  <c r="AJ142" i="19"/>
  <c r="AH142" i="19"/>
  <c r="AG142" i="19"/>
  <c r="AF142" i="19"/>
  <c r="AA142" i="19"/>
  <c r="AD142" i="19"/>
  <c r="Z142" i="19"/>
  <c r="AE142" i="19"/>
  <c r="V142" i="19"/>
  <c r="S142" i="19"/>
  <c r="R142" i="19"/>
  <c r="Q142" i="19"/>
  <c r="AL141" i="19"/>
  <c r="AK141" i="19"/>
  <c r="AJ141" i="19"/>
  <c r="AI141" i="19"/>
  <c r="AH141" i="19"/>
  <c r="AG141" i="19"/>
  <c r="AF141" i="19"/>
  <c r="AB141" i="19"/>
  <c r="AA141" i="19"/>
  <c r="AD141" i="19"/>
  <c r="Z141" i="19"/>
  <c r="AE141" i="19"/>
  <c r="V141" i="19"/>
  <c r="S141" i="19"/>
  <c r="R141" i="19"/>
  <c r="Q141" i="19"/>
  <c r="AL140" i="19"/>
  <c r="AK140" i="19"/>
  <c r="AI140" i="19"/>
  <c r="AH140" i="19"/>
  <c r="AJ140" i="19"/>
  <c r="AG140" i="19"/>
  <c r="AF140" i="19"/>
  <c r="AA140" i="19"/>
  <c r="AD140" i="19"/>
  <c r="Z140" i="19"/>
  <c r="AE140" i="19"/>
  <c r="V140" i="19"/>
  <c r="S140" i="19"/>
  <c r="R140" i="19"/>
  <c r="Q140" i="19"/>
  <c r="AL139" i="19"/>
  <c r="AI139" i="19"/>
  <c r="AH139" i="19"/>
  <c r="AK139" i="19"/>
  <c r="AG139" i="19"/>
  <c r="AF139" i="19"/>
  <c r="AD139" i="19"/>
  <c r="AC139" i="19"/>
  <c r="AB139" i="19"/>
  <c r="AA139" i="19"/>
  <c r="Z139" i="19"/>
  <c r="AE139" i="19"/>
  <c r="V139" i="19"/>
  <c r="S139" i="19"/>
  <c r="R139" i="19"/>
  <c r="Q139" i="19"/>
  <c r="AL138" i="19"/>
  <c r="AJ138" i="19"/>
  <c r="AI138" i="19"/>
  <c r="AH138" i="19"/>
  <c r="AK138" i="19"/>
  <c r="AG138" i="19"/>
  <c r="AF138" i="19"/>
  <c r="AD138" i="19"/>
  <c r="AC138" i="19"/>
  <c r="AB138" i="19"/>
  <c r="AA138" i="19"/>
  <c r="Z138" i="19"/>
  <c r="V138" i="19"/>
  <c r="AE138" i="19"/>
  <c r="S138" i="19"/>
  <c r="R138" i="19"/>
  <c r="Q138" i="19"/>
  <c r="AL137" i="19"/>
  <c r="AK137" i="19"/>
  <c r="AI137" i="19"/>
  <c r="AH137" i="19"/>
  <c r="AJ137" i="19"/>
  <c r="AG137" i="19"/>
  <c r="AF137" i="19"/>
  <c r="AD137" i="19"/>
  <c r="AC137" i="19"/>
  <c r="AA137" i="19"/>
  <c r="AB137" i="19"/>
  <c r="Z137" i="19"/>
  <c r="AE137" i="19"/>
  <c r="V137" i="19"/>
  <c r="S137" i="19"/>
  <c r="R137" i="19"/>
  <c r="Q137" i="19"/>
  <c r="AL136" i="19"/>
  <c r="AI136" i="19"/>
  <c r="AK136" i="19"/>
  <c r="AH136" i="19"/>
  <c r="AG136" i="19"/>
  <c r="AF136" i="19"/>
  <c r="AA136" i="19"/>
  <c r="AD136" i="19"/>
  <c r="Z136" i="19"/>
  <c r="AE136" i="19"/>
  <c r="V136" i="19"/>
  <c r="S136" i="19"/>
  <c r="R136" i="19"/>
  <c r="Q136" i="19"/>
  <c r="AL135" i="19"/>
  <c r="AI135" i="19"/>
  <c r="AH135" i="19"/>
  <c r="AK135" i="19"/>
  <c r="AG135" i="19"/>
  <c r="AF135" i="19"/>
  <c r="AA135" i="19"/>
  <c r="AD135" i="19"/>
  <c r="Z135" i="19"/>
  <c r="AE135" i="19"/>
  <c r="V135" i="19"/>
  <c r="S135" i="19"/>
  <c r="R135" i="19"/>
  <c r="Q135" i="19"/>
  <c r="AL134" i="19"/>
  <c r="AI134" i="19"/>
  <c r="AH134" i="19"/>
  <c r="AK134" i="19"/>
  <c r="AG134" i="19"/>
  <c r="AF134" i="19"/>
  <c r="AE134" i="19"/>
  <c r="AA134" i="19"/>
  <c r="AD134" i="19"/>
  <c r="Z134" i="19"/>
  <c r="V134" i="19"/>
  <c r="S134" i="19"/>
  <c r="R134" i="19"/>
  <c r="Q134" i="19"/>
  <c r="AL133" i="19"/>
  <c r="AI133" i="19"/>
  <c r="AH133" i="19"/>
  <c r="AK133" i="19"/>
  <c r="AG133" i="19"/>
  <c r="AF133" i="19"/>
  <c r="AD133" i="19"/>
  <c r="AC133" i="19"/>
  <c r="AB133" i="19"/>
  <c r="AA133" i="19"/>
  <c r="Z133" i="19"/>
  <c r="V133" i="19"/>
  <c r="AE133" i="19"/>
  <c r="S133" i="19"/>
  <c r="R133" i="19"/>
  <c r="Q133" i="19"/>
  <c r="AL132" i="19"/>
  <c r="AI132" i="19"/>
  <c r="AK132" i="19"/>
  <c r="AH132" i="19"/>
  <c r="AG132" i="19"/>
  <c r="AF132" i="19"/>
  <c r="AE132" i="19"/>
  <c r="AD132" i="19"/>
  <c r="AC132" i="19"/>
  <c r="AA132" i="19"/>
  <c r="AB132" i="19"/>
  <c r="Z132" i="19"/>
  <c r="V132" i="19"/>
  <c r="S132" i="19"/>
  <c r="R132" i="19"/>
  <c r="Q132" i="19"/>
  <c r="AL131" i="19"/>
  <c r="AK131" i="19"/>
  <c r="AJ131" i="19"/>
  <c r="AI131" i="19"/>
  <c r="AH131" i="19"/>
  <c r="AG131" i="19"/>
  <c r="AF131" i="19"/>
  <c r="AE131" i="19"/>
  <c r="AD131" i="19"/>
  <c r="AA131" i="19"/>
  <c r="AC131" i="19"/>
  <c r="Z131" i="19"/>
  <c r="V131" i="19"/>
  <c r="S131" i="19"/>
  <c r="R131" i="19"/>
  <c r="Q131" i="19"/>
  <c r="AL130" i="19"/>
  <c r="AK130" i="19"/>
  <c r="AJ130" i="19"/>
  <c r="AI130" i="19"/>
  <c r="AH130" i="19"/>
  <c r="AG130" i="19"/>
  <c r="AF130" i="19"/>
  <c r="AE130" i="19"/>
  <c r="AB130" i="19"/>
  <c r="AA130" i="19"/>
  <c r="AD130" i="19"/>
  <c r="Z130" i="19"/>
  <c r="V130" i="19"/>
  <c r="S130" i="19"/>
  <c r="R130" i="19"/>
  <c r="Q130" i="19"/>
  <c r="AL129" i="19"/>
  <c r="AI129" i="19"/>
  <c r="AH129" i="19"/>
  <c r="AK129" i="19"/>
  <c r="AG129" i="19"/>
  <c r="AF129" i="19"/>
  <c r="AC129" i="19"/>
  <c r="AA129" i="19"/>
  <c r="AD129" i="19"/>
  <c r="Z129" i="19"/>
  <c r="AE129" i="19"/>
  <c r="V129" i="19"/>
  <c r="S129" i="19"/>
  <c r="R129" i="19"/>
  <c r="Q129" i="19"/>
  <c r="AL128" i="19"/>
  <c r="AI128" i="19"/>
  <c r="AH128" i="19"/>
  <c r="AK128" i="19"/>
  <c r="AG128" i="19"/>
  <c r="AF128" i="19"/>
  <c r="AD128" i="19"/>
  <c r="AB128" i="19"/>
  <c r="AA128" i="19"/>
  <c r="AC128" i="19"/>
  <c r="Z128" i="19"/>
  <c r="AE128" i="19"/>
  <c r="V128" i="19"/>
  <c r="S128" i="19"/>
  <c r="R128" i="19"/>
  <c r="Q128" i="19"/>
  <c r="AL127" i="19"/>
  <c r="AI127" i="19"/>
  <c r="AH127" i="19"/>
  <c r="AK127" i="19"/>
  <c r="AG127" i="19"/>
  <c r="AF127" i="19"/>
  <c r="AD127" i="19"/>
  <c r="AC127" i="19"/>
  <c r="AB127" i="19"/>
  <c r="AA127" i="19"/>
  <c r="Z127" i="19"/>
  <c r="AE127" i="19"/>
  <c r="V127" i="19"/>
  <c r="S127" i="19"/>
  <c r="R127" i="19"/>
  <c r="Q127" i="19"/>
  <c r="AL126" i="19"/>
  <c r="AI126" i="19"/>
  <c r="AK126" i="19"/>
  <c r="AH126" i="19"/>
  <c r="AG126" i="19"/>
  <c r="AF126" i="19"/>
  <c r="AA126" i="19"/>
  <c r="AD126" i="19"/>
  <c r="Z126" i="19"/>
  <c r="AE126" i="19"/>
  <c r="V126" i="19"/>
  <c r="S126" i="19"/>
  <c r="R126" i="19"/>
  <c r="Q126" i="19"/>
  <c r="AL125" i="19"/>
  <c r="AK125" i="19"/>
  <c r="AJ125" i="19"/>
  <c r="AI125" i="19"/>
  <c r="AH125" i="19"/>
  <c r="AG125" i="19"/>
  <c r="AF125" i="19"/>
  <c r="AA125" i="19"/>
  <c r="AD125" i="19"/>
  <c r="Z125" i="19"/>
  <c r="AE125" i="19"/>
  <c r="V125" i="19"/>
  <c r="S125" i="19"/>
  <c r="R125" i="19"/>
  <c r="Q125" i="19"/>
  <c r="AL124" i="19"/>
  <c r="AK124" i="19"/>
  <c r="AI124" i="19"/>
  <c r="AH124" i="19"/>
  <c r="AJ124" i="19"/>
  <c r="AG124" i="19"/>
  <c r="AF124" i="19"/>
  <c r="AB124" i="19"/>
  <c r="AA124" i="19"/>
  <c r="AD124" i="19"/>
  <c r="Z124" i="19"/>
  <c r="AE124" i="19"/>
  <c r="V124" i="19"/>
  <c r="S124" i="19"/>
  <c r="R124" i="19"/>
  <c r="Q124" i="19"/>
  <c r="AL123" i="19"/>
  <c r="AI123" i="19"/>
  <c r="AH123" i="19"/>
  <c r="AK123" i="19"/>
  <c r="AG123" i="19"/>
  <c r="AF123" i="19"/>
  <c r="AC123" i="19"/>
  <c r="AB123" i="19"/>
  <c r="AA123" i="19"/>
  <c r="AD123" i="19"/>
  <c r="Z123" i="19"/>
  <c r="AE123" i="19"/>
  <c r="V123" i="19"/>
  <c r="S123" i="19"/>
  <c r="R123" i="19"/>
  <c r="Q123" i="19"/>
  <c r="AL122" i="19"/>
  <c r="AJ122" i="19"/>
  <c r="AI122" i="19"/>
  <c r="AH122" i="19"/>
  <c r="AK122" i="19"/>
  <c r="AG122" i="19"/>
  <c r="AF122" i="19"/>
  <c r="AD122" i="19"/>
  <c r="AC122" i="19"/>
  <c r="AB122" i="19"/>
  <c r="AA122" i="19"/>
  <c r="Z122" i="19"/>
  <c r="V122" i="19"/>
  <c r="AE122" i="19"/>
  <c r="S122" i="19"/>
  <c r="R122" i="19"/>
  <c r="Q122" i="19"/>
  <c r="AL121" i="19"/>
  <c r="AK121" i="19"/>
  <c r="AI121" i="19"/>
  <c r="AH121" i="19"/>
  <c r="AJ121" i="19"/>
  <c r="AG121" i="19"/>
  <c r="AF121" i="19"/>
  <c r="AD121" i="19"/>
  <c r="AC121" i="19"/>
  <c r="AA121" i="19"/>
  <c r="AB121" i="19"/>
  <c r="Z121" i="19"/>
  <c r="V121" i="19"/>
  <c r="AE121" i="19"/>
  <c r="S121" i="19"/>
  <c r="R121" i="19"/>
  <c r="Q121" i="19"/>
  <c r="AL120" i="19"/>
  <c r="AJ120" i="19"/>
  <c r="AI120" i="19"/>
  <c r="AK120" i="19"/>
  <c r="AH120" i="19"/>
  <c r="AG120" i="19"/>
  <c r="AF120" i="19"/>
  <c r="AD120" i="19"/>
  <c r="AA120" i="19"/>
  <c r="AC120" i="19"/>
  <c r="Z120" i="19"/>
  <c r="AE120" i="19"/>
  <c r="V120" i="19"/>
  <c r="S120" i="19"/>
  <c r="R120" i="19"/>
  <c r="Q120" i="19"/>
  <c r="AL119" i="19"/>
  <c r="AI119" i="19"/>
  <c r="AH119" i="19"/>
  <c r="AK119" i="19"/>
  <c r="AG119" i="19"/>
  <c r="AF119" i="19"/>
  <c r="AA119" i="19"/>
  <c r="AD119" i="19"/>
  <c r="Z119" i="19"/>
  <c r="AE119" i="19"/>
  <c r="V119" i="19"/>
  <c r="S119" i="19"/>
  <c r="R119" i="19"/>
  <c r="Q119" i="19"/>
  <c r="AL118" i="19"/>
  <c r="AI118" i="19"/>
  <c r="AH118" i="19"/>
  <c r="AK118" i="19"/>
  <c r="AG118" i="19"/>
  <c r="AF118" i="19"/>
  <c r="AE118" i="19"/>
  <c r="AA118" i="19"/>
  <c r="AB118" i="19"/>
  <c r="Z118" i="19"/>
  <c r="V118" i="19"/>
  <c r="S118" i="19"/>
  <c r="R118" i="19"/>
  <c r="Q118" i="19"/>
  <c r="AL117" i="19"/>
  <c r="AI117" i="19"/>
  <c r="AH117" i="19"/>
  <c r="AK117" i="19"/>
  <c r="AG117" i="19"/>
  <c r="AF117" i="19"/>
  <c r="AD117" i="19"/>
  <c r="AC117" i="19"/>
  <c r="AB117" i="19"/>
  <c r="AA117" i="19"/>
  <c r="Z117" i="19"/>
  <c r="V117" i="19"/>
  <c r="AE117" i="19"/>
  <c r="S117" i="19"/>
  <c r="R117" i="19"/>
  <c r="Q117" i="19"/>
  <c r="AL116" i="19"/>
  <c r="AJ116" i="19"/>
  <c r="AI116" i="19"/>
  <c r="AH116" i="19"/>
  <c r="AK116" i="19"/>
  <c r="AG116" i="19"/>
  <c r="AF116" i="19"/>
  <c r="AE116" i="19"/>
  <c r="AD116" i="19"/>
  <c r="AC116" i="19"/>
  <c r="AB116" i="19"/>
  <c r="AA116" i="19"/>
  <c r="Z116" i="19"/>
  <c r="V116" i="19"/>
  <c r="S116" i="19"/>
  <c r="R116" i="19"/>
  <c r="Q116" i="19"/>
  <c r="AL115" i="19"/>
  <c r="AK115" i="19"/>
  <c r="AJ115" i="19"/>
  <c r="AI115" i="19"/>
  <c r="AH115" i="19"/>
  <c r="AG115" i="19"/>
  <c r="AF115" i="19"/>
  <c r="AE115" i="19"/>
  <c r="AD115" i="19"/>
  <c r="AA115" i="19"/>
  <c r="AC115" i="19"/>
  <c r="Z115" i="19"/>
  <c r="V115" i="19"/>
  <c r="S115" i="19"/>
  <c r="R115" i="19"/>
  <c r="Q115" i="19"/>
  <c r="AL114" i="19"/>
  <c r="AK114" i="19"/>
  <c r="AJ114" i="19"/>
  <c r="AI114" i="19"/>
  <c r="AH114" i="19"/>
  <c r="AG114" i="19"/>
  <c r="AF114" i="19"/>
  <c r="AE114" i="19"/>
  <c r="AB114" i="19"/>
  <c r="AA114" i="19"/>
  <c r="AD114" i="19"/>
  <c r="Z114" i="19"/>
  <c r="V114" i="19"/>
  <c r="S114" i="19"/>
  <c r="R114" i="19"/>
  <c r="Q114" i="19"/>
  <c r="AL113" i="19"/>
  <c r="AK113" i="19"/>
  <c r="AI113" i="19"/>
  <c r="AH113" i="19"/>
  <c r="AJ113" i="19"/>
  <c r="AG113" i="19"/>
  <c r="AF113" i="19"/>
  <c r="AC113" i="19"/>
  <c r="AA113" i="19"/>
  <c r="AD113" i="19"/>
  <c r="Z113" i="19"/>
  <c r="AE113" i="19"/>
  <c r="V113" i="19"/>
  <c r="S113" i="19"/>
  <c r="R113" i="19"/>
  <c r="Q113" i="19"/>
  <c r="AL112" i="19"/>
  <c r="AI112" i="19"/>
  <c r="AH112" i="19"/>
  <c r="AK112" i="19"/>
  <c r="AG112" i="19"/>
  <c r="AF112" i="19"/>
  <c r="AD112" i="19"/>
  <c r="AB112" i="19"/>
  <c r="AA112" i="19"/>
  <c r="AC112" i="19"/>
  <c r="Z112" i="19"/>
  <c r="AE112" i="19"/>
  <c r="V112" i="19"/>
  <c r="S112" i="19"/>
  <c r="R112" i="19"/>
  <c r="Q112" i="19"/>
  <c r="AL111" i="19"/>
  <c r="AI111" i="19"/>
  <c r="AH111" i="19"/>
  <c r="AK111" i="19"/>
  <c r="AG111" i="19"/>
  <c r="AF111" i="19"/>
  <c r="AC111" i="19"/>
  <c r="AB111" i="19"/>
  <c r="AA111" i="19"/>
  <c r="AD111" i="19"/>
  <c r="Z111" i="19"/>
  <c r="AE111" i="19"/>
  <c r="V111" i="19"/>
  <c r="S111" i="19"/>
  <c r="R111" i="19"/>
  <c r="Q111" i="19"/>
  <c r="AL110" i="19"/>
  <c r="AI110" i="19"/>
  <c r="AK110" i="19"/>
  <c r="AH110" i="19"/>
  <c r="AG110" i="19"/>
  <c r="AF110" i="19"/>
  <c r="AA110" i="19"/>
  <c r="AD110" i="19"/>
  <c r="Z110" i="19"/>
  <c r="AE110" i="19"/>
  <c r="V110" i="19"/>
  <c r="S110" i="19"/>
  <c r="R110" i="19"/>
  <c r="Q110" i="19"/>
  <c r="AL109" i="19"/>
  <c r="AK109" i="19"/>
  <c r="AJ109" i="19"/>
  <c r="AI109" i="19"/>
  <c r="AH109" i="19"/>
  <c r="AG109" i="19"/>
  <c r="AF109" i="19"/>
  <c r="AA109" i="19"/>
  <c r="AD109" i="19"/>
  <c r="Z109" i="19"/>
  <c r="AE109" i="19"/>
  <c r="V109" i="19"/>
  <c r="S109" i="19"/>
  <c r="R109" i="19"/>
  <c r="Q109" i="19"/>
  <c r="AL108" i="19"/>
  <c r="AK108" i="19"/>
  <c r="AI108" i="19"/>
  <c r="AH108" i="19"/>
  <c r="AJ108" i="19"/>
  <c r="AG108" i="19"/>
  <c r="AF108" i="19"/>
  <c r="AB108" i="19"/>
  <c r="AA108" i="19"/>
  <c r="AD108" i="19"/>
  <c r="Z108" i="19"/>
  <c r="AE108" i="19"/>
  <c r="V108" i="19"/>
  <c r="S108" i="19"/>
  <c r="R108" i="19"/>
  <c r="Q108" i="19"/>
  <c r="AL107" i="19"/>
  <c r="AI107" i="19"/>
  <c r="AH107" i="19"/>
  <c r="AK107" i="19"/>
  <c r="AG107" i="19"/>
  <c r="AF107" i="19"/>
  <c r="AC107" i="19"/>
  <c r="AB107" i="19"/>
  <c r="AA107" i="19"/>
  <c r="AD107" i="19"/>
  <c r="Z107" i="19"/>
  <c r="AE107" i="19"/>
  <c r="V107" i="19"/>
  <c r="S107" i="19"/>
  <c r="R107" i="19"/>
  <c r="Q107" i="19"/>
  <c r="AL106" i="19"/>
  <c r="AJ106" i="19"/>
  <c r="AI106" i="19"/>
  <c r="AH106" i="19"/>
  <c r="AK106" i="19"/>
  <c r="AG106" i="19"/>
  <c r="AF106" i="19"/>
  <c r="AE106" i="19"/>
  <c r="AD106" i="19"/>
  <c r="AC106" i="19"/>
  <c r="AB106" i="19"/>
  <c r="AA106" i="19"/>
  <c r="Z106" i="19"/>
  <c r="V106" i="19"/>
  <c r="S106" i="19"/>
  <c r="R106" i="19"/>
  <c r="Q106" i="19"/>
  <c r="AL105" i="19"/>
  <c r="AK105" i="19"/>
  <c r="AI105" i="19"/>
  <c r="AH105" i="19"/>
  <c r="AJ105" i="19"/>
  <c r="AG105" i="19"/>
  <c r="AF105" i="19"/>
  <c r="AD105" i="19"/>
  <c r="AC105" i="19"/>
  <c r="AB105" i="19"/>
  <c r="AA105" i="19"/>
  <c r="Z105" i="19"/>
  <c r="V105" i="19"/>
  <c r="AE105" i="19"/>
  <c r="S105" i="19"/>
  <c r="R105" i="19"/>
  <c r="Q105" i="19"/>
  <c r="AL104" i="19"/>
  <c r="AJ104" i="19"/>
  <c r="AI104" i="19"/>
  <c r="AH104" i="19"/>
  <c r="AK104" i="19"/>
  <c r="AG104" i="19"/>
  <c r="AF104" i="19"/>
  <c r="AD104" i="19"/>
  <c r="AA104" i="19"/>
  <c r="AC104" i="19"/>
  <c r="Z104" i="19"/>
  <c r="AE104" i="19"/>
  <c r="V104" i="19"/>
  <c r="S104" i="19"/>
  <c r="R104" i="19"/>
  <c r="Q104" i="19"/>
  <c r="AL103" i="19"/>
  <c r="AI103" i="19"/>
  <c r="AH103" i="19"/>
  <c r="AK103" i="19"/>
  <c r="AG103" i="19"/>
  <c r="AF103" i="19"/>
  <c r="AA103" i="19"/>
  <c r="AD103" i="19"/>
  <c r="Z103" i="19"/>
  <c r="AE103" i="19"/>
  <c r="V103" i="19"/>
  <c r="S103" i="19"/>
  <c r="R103" i="19"/>
  <c r="Q103" i="19"/>
  <c r="AL102" i="19"/>
  <c r="AI102" i="19"/>
  <c r="AH102" i="19"/>
  <c r="AK102" i="19"/>
  <c r="AG102" i="19"/>
  <c r="AF102" i="19"/>
  <c r="AE102" i="19"/>
  <c r="AA102" i="19"/>
  <c r="AD102" i="19"/>
  <c r="Z102" i="19"/>
  <c r="V102" i="19"/>
  <c r="S102" i="19"/>
  <c r="R102" i="19"/>
  <c r="Q102" i="19"/>
  <c r="AL101" i="19"/>
  <c r="AI101" i="19"/>
  <c r="AH101" i="19"/>
  <c r="AK101" i="19"/>
  <c r="AG101" i="19"/>
  <c r="AF101" i="19"/>
  <c r="AD101" i="19"/>
  <c r="AC101" i="19"/>
  <c r="AB101" i="19"/>
  <c r="AA101" i="19"/>
  <c r="Z101" i="19"/>
  <c r="V101" i="19"/>
  <c r="AE101" i="19"/>
  <c r="S101" i="19"/>
  <c r="R101" i="19"/>
  <c r="Q101" i="19"/>
  <c r="AL100" i="19"/>
  <c r="AJ100" i="19"/>
  <c r="AI100" i="19"/>
  <c r="AH100" i="19"/>
  <c r="AK100" i="19"/>
  <c r="AG100" i="19"/>
  <c r="AF100" i="19"/>
  <c r="AE100" i="19"/>
  <c r="AD100" i="19"/>
  <c r="AC100" i="19"/>
  <c r="AB100" i="19"/>
  <c r="AA100" i="19"/>
  <c r="Z100" i="19"/>
  <c r="V100" i="19"/>
  <c r="S100" i="19"/>
  <c r="R100" i="19"/>
  <c r="Q100" i="19"/>
  <c r="AL99" i="19"/>
  <c r="AK99" i="19"/>
  <c r="AJ99" i="19"/>
  <c r="AI99" i="19"/>
  <c r="AH99" i="19"/>
  <c r="AG99" i="19"/>
  <c r="AF99" i="19"/>
  <c r="AE99" i="19"/>
  <c r="AD99" i="19"/>
  <c r="AA99" i="19"/>
  <c r="AC99" i="19"/>
  <c r="Z99" i="19"/>
  <c r="V99" i="19"/>
  <c r="S99" i="19"/>
  <c r="R99" i="19"/>
  <c r="Q99" i="19"/>
  <c r="AL98" i="19"/>
  <c r="AK98" i="19"/>
  <c r="AJ98" i="19"/>
  <c r="AI98" i="19"/>
  <c r="AH98" i="19"/>
  <c r="AG98" i="19"/>
  <c r="AF98" i="19"/>
  <c r="AE98" i="19"/>
  <c r="AB98" i="19"/>
  <c r="AA98" i="19"/>
  <c r="AD98" i="19"/>
  <c r="Z98" i="19"/>
  <c r="V98" i="19"/>
  <c r="S98" i="19"/>
  <c r="R98" i="19"/>
  <c r="Q98" i="19"/>
  <c r="AL97" i="19"/>
  <c r="AK97" i="19"/>
  <c r="AI97" i="19"/>
  <c r="AH97" i="19"/>
  <c r="AJ97" i="19"/>
  <c r="AG97" i="19"/>
  <c r="AF97" i="19"/>
  <c r="AC97" i="19"/>
  <c r="AA97" i="19"/>
  <c r="AD97" i="19"/>
  <c r="Z97" i="19"/>
  <c r="AE97" i="19"/>
  <c r="V97" i="19"/>
  <c r="S97" i="19"/>
  <c r="R97" i="19"/>
  <c r="Q97" i="19"/>
  <c r="AL96" i="19"/>
  <c r="AI96" i="19"/>
  <c r="AH96" i="19"/>
  <c r="AK96" i="19"/>
  <c r="AG96" i="19"/>
  <c r="AF96" i="19"/>
  <c r="AD96" i="19"/>
  <c r="AA96" i="19"/>
  <c r="AC96" i="19"/>
  <c r="Z96" i="19"/>
  <c r="AE96" i="19"/>
  <c r="V96" i="19"/>
  <c r="S96" i="19"/>
  <c r="R96" i="19"/>
  <c r="Q96" i="19"/>
  <c r="AL95" i="19"/>
  <c r="AI95" i="19"/>
  <c r="AH95" i="19"/>
  <c r="AK95" i="19"/>
  <c r="AG95" i="19"/>
  <c r="AF95" i="19"/>
  <c r="AA95" i="19"/>
  <c r="AD95" i="19"/>
  <c r="Z95" i="19"/>
  <c r="AE95" i="19"/>
  <c r="V95" i="19"/>
  <c r="S95" i="19"/>
  <c r="R95" i="19"/>
  <c r="Q95" i="19"/>
  <c r="AL94" i="19"/>
  <c r="AI94" i="19"/>
  <c r="AK94" i="19"/>
  <c r="AH94" i="19"/>
  <c r="AG94" i="19"/>
  <c r="AF94" i="19"/>
  <c r="AA94" i="19"/>
  <c r="AD94" i="19"/>
  <c r="Z94" i="19"/>
  <c r="AE94" i="19"/>
  <c r="V94" i="19"/>
  <c r="S94" i="19"/>
  <c r="R94" i="19"/>
  <c r="Q94" i="19"/>
  <c r="AL93" i="19"/>
  <c r="AK93" i="19"/>
  <c r="AJ93" i="19"/>
  <c r="AI93" i="19"/>
  <c r="AH93" i="19"/>
  <c r="AG93" i="19"/>
  <c r="AF93" i="19"/>
  <c r="AA93" i="19"/>
  <c r="AD93" i="19"/>
  <c r="Z93" i="19"/>
  <c r="AE93" i="19"/>
  <c r="V93" i="19"/>
  <c r="S93" i="19"/>
  <c r="R93" i="19"/>
  <c r="Q93" i="19"/>
  <c r="AL92" i="19"/>
  <c r="AK92" i="19"/>
  <c r="AI92" i="19"/>
  <c r="AH92" i="19"/>
  <c r="AJ92" i="19"/>
  <c r="AG92" i="19"/>
  <c r="AF92" i="19"/>
  <c r="AB92" i="19"/>
  <c r="AA92" i="19"/>
  <c r="AD92" i="19"/>
  <c r="Z92" i="19"/>
  <c r="AE92" i="19"/>
  <c r="V92" i="19"/>
  <c r="S92" i="19"/>
  <c r="R92" i="19"/>
  <c r="Q92" i="19"/>
  <c r="AL91" i="19"/>
  <c r="AI91" i="19"/>
  <c r="AH91" i="19"/>
  <c r="AK91" i="19"/>
  <c r="AG91" i="19"/>
  <c r="AF91" i="19"/>
  <c r="AE91" i="19"/>
  <c r="AC91" i="19"/>
  <c r="AB91" i="19"/>
  <c r="AA91" i="19"/>
  <c r="AD91" i="19"/>
  <c r="Z91" i="19"/>
  <c r="V91" i="19"/>
  <c r="S91" i="19"/>
  <c r="R91" i="19"/>
  <c r="Q91" i="19"/>
  <c r="AL90" i="19"/>
  <c r="AJ90" i="19"/>
  <c r="AI90" i="19"/>
  <c r="AH90" i="19"/>
  <c r="AK90" i="19"/>
  <c r="AG90" i="19"/>
  <c r="AF90" i="19"/>
  <c r="AE90" i="19"/>
  <c r="AD90" i="19"/>
  <c r="AC90" i="19"/>
  <c r="AB90" i="19"/>
  <c r="AA90" i="19"/>
  <c r="Z90" i="19"/>
  <c r="V90" i="19"/>
  <c r="S90" i="19"/>
  <c r="R90" i="19"/>
  <c r="Q90" i="19"/>
  <c r="AL89" i="19"/>
  <c r="AK89" i="19"/>
  <c r="AI89" i="19"/>
  <c r="AH89" i="19"/>
  <c r="AJ89" i="19"/>
  <c r="AG89" i="19"/>
  <c r="AF89" i="19"/>
  <c r="AD89" i="19"/>
  <c r="AC89" i="19"/>
  <c r="AB89" i="19"/>
  <c r="AA89" i="19"/>
  <c r="Z89" i="19"/>
  <c r="V89" i="19"/>
  <c r="AE89" i="19"/>
  <c r="S89" i="19"/>
  <c r="R89" i="19"/>
  <c r="Q89" i="19"/>
  <c r="AL88" i="19"/>
  <c r="AI88" i="19"/>
  <c r="AH88" i="19"/>
  <c r="AK88" i="19"/>
  <c r="AG88" i="19"/>
  <c r="AF88" i="19"/>
  <c r="AD88" i="19"/>
  <c r="AA88" i="19"/>
  <c r="AC88" i="19"/>
  <c r="Z88" i="19"/>
  <c r="AE88" i="19"/>
  <c r="V88" i="19"/>
  <c r="S88" i="19"/>
  <c r="R88" i="19"/>
  <c r="Q88" i="19"/>
  <c r="AL87" i="19"/>
  <c r="AI87" i="19"/>
  <c r="AH87" i="19"/>
  <c r="AK87" i="19"/>
  <c r="AG87" i="19"/>
  <c r="AF87" i="19"/>
  <c r="AA87" i="19"/>
  <c r="AD87" i="19"/>
  <c r="Z87" i="19"/>
  <c r="AE87" i="19"/>
  <c r="V87" i="19"/>
  <c r="S87" i="19"/>
  <c r="R87" i="19"/>
  <c r="Q87" i="19"/>
  <c r="AL86" i="19"/>
  <c r="AI86" i="19"/>
  <c r="AH86" i="19"/>
  <c r="AK86" i="19"/>
  <c r="AG86" i="19"/>
  <c r="AF86" i="19"/>
  <c r="AE86" i="19"/>
  <c r="AA86" i="19"/>
  <c r="AB86" i="19"/>
  <c r="Z86" i="19"/>
  <c r="V86" i="19"/>
  <c r="S86" i="19"/>
  <c r="R86" i="19"/>
  <c r="Q86" i="19"/>
  <c r="AL85" i="19"/>
  <c r="AI85" i="19"/>
  <c r="AH85" i="19"/>
  <c r="AK85" i="19"/>
  <c r="AG85" i="19"/>
  <c r="AF85" i="19"/>
  <c r="AD85" i="19"/>
  <c r="AC85" i="19"/>
  <c r="AB85" i="19"/>
  <c r="AA85" i="19"/>
  <c r="Z85" i="19"/>
  <c r="V85" i="19"/>
  <c r="AE85" i="19"/>
  <c r="S85" i="19"/>
  <c r="R85" i="19"/>
  <c r="Q85" i="19"/>
  <c r="AL84" i="19"/>
  <c r="AK84" i="19"/>
  <c r="AJ84" i="19"/>
  <c r="AI84" i="19"/>
  <c r="AH84" i="19"/>
  <c r="AG84" i="19"/>
  <c r="AF84" i="19"/>
  <c r="AE84" i="19"/>
  <c r="AD84" i="19"/>
  <c r="AC84" i="19"/>
  <c r="AA84" i="19"/>
  <c r="AB84" i="19"/>
  <c r="Z84" i="19"/>
  <c r="V84" i="19"/>
  <c r="S84" i="19"/>
  <c r="R84" i="19"/>
  <c r="Q84" i="19"/>
  <c r="AL83" i="19"/>
  <c r="AK83" i="19"/>
  <c r="AJ83" i="19"/>
  <c r="AI83" i="19"/>
  <c r="AH83" i="19"/>
  <c r="AG83" i="19"/>
  <c r="AF83" i="19"/>
  <c r="AE83" i="19"/>
  <c r="AD83" i="19"/>
  <c r="AA83" i="19"/>
  <c r="AC83" i="19"/>
  <c r="Z83" i="19"/>
  <c r="V83" i="19"/>
  <c r="S83" i="19"/>
  <c r="R83" i="19"/>
  <c r="Q83" i="19"/>
  <c r="AL82" i="19"/>
  <c r="AK82" i="19"/>
  <c r="AJ82" i="19"/>
  <c r="AI82" i="19"/>
  <c r="AH82" i="19"/>
  <c r="AG82" i="19"/>
  <c r="AF82" i="19"/>
  <c r="AE82" i="19"/>
  <c r="AB82" i="19"/>
  <c r="AA82" i="19"/>
  <c r="AD82" i="19"/>
  <c r="Z82" i="19"/>
  <c r="V82" i="19"/>
  <c r="S82" i="19"/>
  <c r="R82" i="19"/>
  <c r="Q82" i="19"/>
  <c r="AL81" i="19"/>
  <c r="AK81" i="19"/>
  <c r="AI81" i="19"/>
  <c r="AH81" i="19"/>
  <c r="AJ81" i="19"/>
  <c r="AG81" i="19"/>
  <c r="AF81" i="19"/>
  <c r="AC81" i="19"/>
  <c r="AA81" i="19"/>
  <c r="AD81" i="19"/>
  <c r="Z81" i="19"/>
  <c r="AE81" i="19"/>
  <c r="V81" i="19"/>
  <c r="S81" i="19"/>
  <c r="R81" i="19"/>
  <c r="Q81" i="19"/>
  <c r="AL80" i="19"/>
  <c r="AI80" i="19"/>
  <c r="AH80" i="19"/>
  <c r="AK80" i="19"/>
  <c r="AG80" i="19"/>
  <c r="AF80" i="19"/>
  <c r="AD80" i="19"/>
  <c r="AA80" i="19"/>
  <c r="AC80" i="19"/>
  <c r="Z80" i="19"/>
  <c r="AE80" i="19"/>
  <c r="V80" i="19"/>
  <c r="S80" i="19"/>
  <c r="R80" i="19"/>
  <c r="Q80" i="19"/>
  <c r="AL79" i="19"/>
  <c r="AI79" i="19"/>
  <c r="AH79" i="19"/>
  <c r="AK79" i="19"/>
  <c r="AG79" i="19"/>
  <c r="AF79" i="19"/>
  <c r="AA79" i="19"/>
  <c r="AD79" i="19"/>
  <c r="Z79" i="19"/>
  <c r="AE79" i="19"/>
  <c r="V79" i="19"/>
  <c r="S79" i="19"/>
  <c r="R79" i="19"/>
  <c r="Q79" i="19"/>
  <c r="AL78" i="19"/>
  <c r="AI78" i="19"/>
  <c r="AJ78" i="19"/>
  <c r="AH78" i="19"/>
  <c r="AG78" i="19"/>
  <c r="AF78" i="19"/>
  <c r="AA78" i="19"/>
  <c r="AD78" i="19"/>
  <c r="Z78" i="19"/>
  <c r="AE78" i="19"/>
  <c r="V78" i="19"/>
  <c r="S78" i="19"/>
  <c r="R78" i="19"/>
  <c r="Q78" i="19"/>
  <c r="AL77" i="19"/>
  <c r="AK77" i="19"/>
  <c r="AJ77" i="19"/>
  <c r="AI77" i="19"/>
  <c r="AH77" i="19"/>
  <c r="AG77" i="19"/>
  <c r="AF77" i="19"/>
  <c r="AA77" i="19"/>
  <c r="AD77" i="19"/>
  <c r="Z77" i="19"/>
  <c r="AE77" i="19"/>
  <c r="V77" i="19"/>
  <c r="S77" i="19"/>
  <c r="R77" i="19"/>
  <c r="Q77" i="19"/>
  <c r="AL76" i="19"/>
  <c r="AK76" i="19"/>
  <c r="AI76" i="19"/>
  <c r="AH76" i="19"/>
  <c r="AJ76" i="19"/>
  <c r="AG76" i="19"/>
  <c r="AF76" i="19"/>
  <c r="AB76" i="19"/>
  <c r="AA76" i="19"/>
  <c r="AD76" i="19"/>
  <c r="Z76" i="19"/>
  <c r="AE76" i="19"/>
  <c r="V76" i="19"/>
  <c r="S76" i="19"/>
  <c r="R76" i="19"/>
  <c r="Q76" i="19"/>
  <c r="AL75" i="19"/>
  <c r="AI75" i="19"/>
  <c r="AH75" i="19"/>
  <c r="AK75" i="19"/>
  <c r="AG75" i="19"/>
  <c r="AF75" i="19"/>
  <c r="AE75" i="19"/>
  <c r="AC75" i="19"/>
  <c r="AB75" i="19"/>
  <c r="AA75" i="19"/>
  <c r="AD75" i="19"/>
  <c r="Z75" i="19"/>
  <c r="V75" i="19"/>
  <c r="S75" i="19"/>
  <c r="R75" i="19"/>
  <c r="Q75" i="19"/>
  <c r="AL74" i="19"/>
  <c r="AJ74" i="19"/>
  <c r="AI74" i="19"/>
  <c r="AH74" i="19"/>
  <c r="AK74" i="19"/>
  <c r="AG74" i="19"/>
  <c r="AF74" i="19"/>
  <c r="AE74" i="19"/>
  <c r="AD74" i="19"/>
  <c r="AC74" i="19"/>
  <c r="AB74" i="19"/>
  <c r="AA74" i="19"/>
  <c r="Z74" i="19"/>
  <c r="V74" i="19"/>
  <c r="S74" i="19"/>
  <c r="R74" i="19"/>
  <c r="Q74" i="19"/>
  <c r="AL73" i="19"/>
  <c r="AK73" i="19"/>
  <c r="AI73" i="19"/>
  <c r="AH73" i="19"/>
  <c r="AJ73" i="19"/>
  <c r="AG73" i="19"/>
  <c r="AF73" i="19"/>
  <c r="AD73" i="19"/>
  <c r="AC73" i="19"/>
  <c r="AB73" i="19"/>
  <c r="AA73" i="19"/>
  <c r="Z73" i="19"/>
  <c r="V73" i="19"/>
  <c r="AE73" i="19"/>
  <c r="S73" i="19"/>
  <c r="R73" i="19"/>
  <c r="Q73" i="19"/>
  <c r="AL72" i="19"/>
  <c r="AI72" i="19"/>
  <c r="AH72" i="19"/>
  <c r="AK72" i="19"/>
  <c r="AG72" i="19"/>
  <c r="AF72" i="19"/>
  <c r="AD72" i="19"/>
  <c r="AA72" i="19"/>
  <c r="AC72" i="19"/>
  <c r="Z72" i="19"/>
  <c r="AE72" i="19"/>
  <c r="V72" i="19"/>
  <c r="S72" i="19"/>
  <c r="R72" i="19"/>
  <c r="Q72" i="19"/>
  <c r="AL71" i="19"/>
  <c r="AI71" i="19"/>
  <c r="AH71" i="19"/>
  <c r="AK71" i="19"/>
  <c r="AG71" i="19"/>
  <c r="AF71" i="19"/>
  <c r="AA71" i="19"/>
  <c r="AD71" i="19"/>
  <c r="Z71" i="19"/>
  <c r="AE71" i="19"/>
  <c r="V71" i="19"/>
  <c r="S71" i="19"/>
  <c r="R71" i="19"/>
  <c r="Q71" i="19"/>
  <c r="AL70" i="19"/>
  <c r="AI70" i="19"/>
  <c r="AH70" i="19"/>
  <c r="AK70" i="19"/>
  <c r="AG70" i="19"/>
  <c r="AF70" i="19"/>
  <c r="AE70" i="19"/>
  <c r="AA70" i="19"/>
  <c r="AD70" i="19"/>
  <c r="Z70" i="19"/>
  <c r="V70" i="19"/>
  <c r="S70" i="19"/>
  <c r="R70" i="19"/>
  <c r="Q70" i="19"/>
  <c r="AL69" i="19"/>
  <c r="AI69" i="19"/>
  <c r="AH69" i="19"/>
  <c r="AK69" i="19"/>
  <c r="AG69" i="19"/>
  <c r="AF69" i="19"/>
  <c r="AD69" i="19"/>
  <c r="AC69" i="19"/>
  <c r="AB69" i="19"/>
  <c r="AA69" i="19"/>
  <c r="Z69" i="19"/>
  <c r="V69" i="19"/>
  <c r="AE69" i="19"/>
  <c r="S69" i="19"/>
  <c r="R69" i="19"/>
  <c r="Q69" i="19"/>
  <c r="AL68" i="19"/>
  <c r="AJ68" i="19"/>
  <c r="AI68" i="19"/>
  <c r="AH68" i="19"/>
  <c r="AK68" i="19"/>
  <c r="AG68" i="19"/>
  <c r="AF68" i="19"/>
  <c r="AE68" i="19"/>
  <c r="AD68" i="19"/>
  <c r="AC68" i="19"/>
  <c r="AA68" i="19"/>
  <c r="AB68" i="19"/>
  <c r="Z68" i="19"/>
  <c r="V68" i="19"/>
  <c r="S68" i="19"/>
  <c r="R68" i="19"/>
  <c r="Q68" i="19"/>
  <c r="AL67" i="19"/>
  <c r="AK67" i="19"/>
  <c r="AJ67" i="19"/>
  <c r="AI67" i="19"/>
  <c r="AH67" i="19"/>
  <c r="AG67" i="19"/>
  <c r="AF67" i="19"/>
  <c r="AE67" i="19"/>
  <c r="AD67" i="19"/>
  <c r="AA67" i="19"/>
  <c r="AC67" i="19"/>
  <c r="Z67" i="19"/>
  <c r="V67" i="19"/>
  <c r="S67" i="19"/>
  <c r="R67" i="19"/>
  <c r="Q67" i="19"/>
  <c r="AL66" i="19"/>
  <c r="AK66" i="19"/>
  <c r="AJ66" i="19"/>
  <c r="AI66" i="19"/>
  <c r="AH66" i="19"/>
  <c r="AG66" i="19"/>
  <c r="AF66" i="19"/>
  <c r="AE66" i="19"/>
  <c r="AB66" i="19"/>
  <c r="AA66" i="19"/>
  <c r="AD66" i="19"/>
  <c r="Z66" i="19"/>
  <c r="V66" i="19"/>
  <c r="S66" i="19"/>
  <c r="R66" i="19"/>
  <c r="Q66" i="19"/>
  <c r="AL65" i="19"/>
  <c r="AK65" i="19"/>
  <c r="AI65" i="19"/>
  <c r="AH65" i="19"/>
  <c r="AJ65" i="19"/>
  <c r="AG65" i="19"/>
  <c r="AF65" i="19"/>
  <c r="AC65" i="19"/>
  <c r="AA65" i="19"/>
  <c r="AD65" i="19"/>
  <c r="Z65" i="19"/>
  <c r="AE65" i="19"/>
  <c r="V65" i="19"/>
  <c r="S65" i="19"/>
  <c r="R65" i="19"/>
  <c r="Q65" i="19"/>
  <c r="AL64" i="19"/>
  <c r="AI64" i="19"/>
  <c r="AH64" i="19"/>
  <c r="AK64" i="19"/>
  <c r="AG64" i="19"/>
  <c r="AF64" i="19"/>
  <c r="AD64" i="19"/>
  <c r="AA64" i="19"/>
  <c r="AC64" i="19"/>
  <c r="Z64" i="19"/>
  <c r="AE64" i="19"/>
  <c r="V64" i="19"/>
  <c r="S64" i="19"/>
  <c r="R64" i="19"/>
  <c r="Q64" i="19"/>
  <c r="AL63" i="19"/>
  <c r="AI63" i="19"/>
  <c r="AH63" i="19"/>
  <c r="AK63" i="19"/>
  <c r="AG63" i="19"/>
  <c r="AF63" i="19"/>
  <c r="AA63" i="19"/>
  <c r="AD63" i="19"/>
  <c r="Z63" i="19"/>
  <c r="AE63" i="19"/>
  <c r="V63" i="19"/>
  <c r="S63" i="19"/>
  <c r="R63" i="19"/>
  <c r="Q63" i="19"/>
  <c r="AL62" i="19"/>
  <c r="AI62" i="19"/>
  <c r="AK62" i="19"/>
  <c r="AH62" i="19"/>
  <c r="AG62" i="19"/>
  <c r="AF62" i="19"/>
  <c r="AA62" i="19"/>
  <c r="AD62" i="19"/>
  <c r="Z62" i="19"/>
  <c r="AE62" i="19"/>
  <c r="V62" i="19"/>
  <c r="S62" i="19"/>
  <c r="R62" i="19"/>
  <c r="Q62" i="19"/>
  <c r="AL61" i="19"/>
  <c r="AK61" i="19"/>
  <c r="AJ61" i="19"/>
  <c r="AI61" i="19"/>
  <c r="AH61" i="19"/>
  <c r="AG61" i="19"/>
  <c r="AF61" i="19"/>
  <c r="AA61" i="19"/>
  <c r="AB61" i="19"/>
  <c r="Z61" i="19"/>
  <c r="AE61" i="19"/>
  <c r="V61" i="19"/>
  <c r="S61" i="19"/>
  <c r="R61" i="19"/>
  <c r="Q61" i="19"/>
  <c r="AL60" i="19"/>
  <c r="AK60" i="19"/>
  <c r="AI60" i="19"/>
  <c r="AH60" i="19"/>
  <c r="AJ60" i="19"/>
  <c r="AG60" i="19"/>
  <c r="AF60" i="19"/>
  <c r="AB60" i="19"/>
  <c r="AA60" i="19"/>
  <c r="AC60" i="19"/>
  <c r="Z60" i="19"/>
  <c r="AE60" i="19"/>
  <c r="V60" i="19"/>
  <c r="S60" i="19"/>
  <c r="R60" i="19"/>
  <c r="Q60" i="19"/>
  <c r="AL59" i="19"/>
  <c r="AI59" i="19"/>
  <c r="AH59" i="19"/>
  <c r="AK59" i="19"/>
  <c r="AG59" i="19"/>
  <c r="AF59" i="19"/>
  <c r="AE59" i="19"/>
  <c r="AC59" i="19"/>
  <c r="AA59" i="19"/>
  <c r="AD59" i="19"/>
  <c r="Z59" i="19"/>
  <c r="V59" i="19"/>
  <c r="S59" i="19"/>
  <c r="R59" i="19"/>
  <c r="Q59" i="19"/>
  <c r="AL58" i="19"/>
  <c r="AJ58" i="19"/>
  <c r="AI58" i="19"/>
  <c r="AH58" i="19"/>
  <c r="AK58" i="19"/>
  <c r="AG58" i="19"/>
  <c r="AF58" i="19"/>
  <c r="AE58" i="19"/>
  <c r="AD58" i="19"/>
  <c r="AC58" i="19"/>
  <c r="AB58" i="19"/>
  <c r="AA58" i="19"/>
  <c r="Z58" i="19"/>
  <c r="V58" i="19"/>
  <c r="S58" i="19"/>
  <c r="R58" i="19"/>
  <c r="Q58" i="19"/>
  <c r="AL57" i="19"/>
  <c r="AK57" i="19"/>
  <c r="AI57" i="19"/>
  <c r="AH57" i="19"/>
  <c r="AJ57" i="19"/>
  <c r="AG57" i="19"/>
  <c r="AF57" i="19"/>
  <c r="AD57" i="19"/>
  <c r="AC57" i="19"/>
  <c r="AB57" i="19"/>
  <c r="AA57" i="19"/>
  <c r="Z57" i="19"/>
  <c r="V57" i="19"/>
  <c r="AE57" i="19"/>
  <c r="S57" i="19"/>
  <c r="R57" i="19"/>
  <c r="Q57" i="19"/>
  <c r="AL56" i="19"/>
  <c r="AI56" i="19"/>
  <c r="AH56" i="19"/>
  <c r="AK56" i="19"/>
  <c r="AG56" i="19"/>
  <c r="AF56" i="19"/>
  <c r="AD56" i="19"/>
  <c r="AA56" i="19"/>
  <c r="AC56" i="19"/>
  <c r="Z56" i="19"/>
  <c r="AE56" i="19"/>
  <c r="V56" i="19"/>
  <c r="S56" i="19"/>
  <c r="R56" i="19"/>
  <c r="Q56" i="19"/>
  <c r="AL55" i="19"/>
  <c r="AI55" i="19"/>
  <c r="AH55" i="19"/>
  <c r="AK55" i="19"/>
  <c r="AG55" i="19"/>
  <c r="AF55" i="19"/>
  <c r="AA55" i="19"/>
  <c r="AD55" i="19"/>
  <c r="Z55" i="19"/>
  <c r="AE55" i="19"/>
  <c r="V55" i="19"/>
  <c r="S55" i="19"/>
  <c r="R55" i="19"/>
  <c r="Q55" i="19"/>
  <c r="AL54" i="19"/>
  <c r="AI54" i="19"/>
  <c r="AH54" i="19"/>
  <c r="AK54" i="19"/>
  <c r="AG54" i="19"/>
  <c r="AF54" i="19"/>
  <c r="AE54" i="19"/>
  <c r="AA54" i="19"/>
  <c r="AD54" i="19"/>
  <c r="Z54" i="19"/>
  <c r="V54" i="19"/>
  <c r="S54" i="19"/>
  <c r="R54" i="19"/>
  <c r="Q54" i="19"/>
  <c r="AL53" i="19"/>
  <c r="AI53" i="19"/>
  <c r="AH53" i="19"/>
  <c r="AJ53" i="19"/>
  <c r="AG53" i="19"/>
  <c r="AF53" i="19"/>
  <c r="AD53" i="19"/>
  <c r="AC53" i="19"/>
  <c r="AB53" i="19"/>
  <c r="AA53" i="19"/>
  <c r="Z53" i="19"/>
  <c r="V53" i="19"/>
  <c r="AE53" i="19"/>
  <c r="S53" i="19"/>
  <c r="R53" i="19"/>
  <c r="Q53" i="19"/>
  <c r="AL52" i="19"/>
  <c r="AI52" i="19"/>
  <c r="AH52" i="19"/>
  <c r="AK52" i="19"/>
  <c r="AG52" i="19"/>
  <c r="AF52" i="19"/>
  <c r="AE52" i="19"/>
  <c r="AD52" i="19"/>
  <c r="AC52" i="19"/>
  <c r="AB52" i="19"/>
  <c r="AA52" i="19"/>
  <c r="Z52" i="19"/>
  <c r="V52" i="19"/>
  <c r="S52" i="19"/>
  <c r="R52" i="19"/>
  <c r="Q52" i="19"/>
  <c r="AL51" i="19"/>
  <c r="AI51" i="19"/>
  <c r="AK51" i="19"/>
  <c r="AH51" i="19"/>
  <c r="AG51" i="19"/>
  <c r="AF51" i="19"/>
  <c r="AE51" i="19"/>
  <c r="AD51" i="19"/>
  <c r="AA51" i="19"/>
  <c r="AC51" i="19"/>
  <c r="Z51" i="19"/>
  <c r="V51" i="19"/>
  <c r="S51" i="19"/>
  <c r="R51" i="19"/>
  <c r="Q51" i="19"/>
  <c r="AL50" i="19"/>
  <c r="AK50" i="19"/>
  <c r="AJ50" i="19"/>
  <c r="AI50" i="19"/>
  <c r="AH50" i="19"/>
  <c r="AG50" i="19"/>
  <c r="AF50" i="19"/>
  <c r="AE50" i="19"/>
  <c r="AD50" i="19"/>
  <c r="AB50" i="19"/>
  <c r="AA50" i="19"/>
  <c r="AC50" i="19"/>
  <c r="Z50" i="19"/>
  <c r="V50" i="19"/>
  <c r="S50" i="19"/>
  <c r="R50" i="19"/>
  <c r="Q50" i="19"/>
  <c r="AL49" i="19"/>
  <c r="AK49" i="19"/>
  <c r="AI49" i="19"/>
  <c r="AH49" i="19"/>
  <c r="AJ49" i="19"/>
  <c r="AG49" i="19"/>
  <c r="AF49" i="19"/>
  <c r="AC49" i="19"/>
  <c r="AA49" i="19"/>
  <c r="AD49" i="19"/>
  <c r="Z49" i="19"/>
  <c r="AE49" i="19"/>
  <c r="V49" i="19"/>
  <c r="S49" i="19"/>
  <c r="R49" i="19"/>
  <c r="Q49" i="19"/>
  <c r="AL48" i="19"/>
  <c r="AI48" i="19"/>
  <c r="AH48" i="19"/>
  <c r="AK48" i="19"/>
  <c r="AG48" i="19"/>
  <c r="AF48" i="19"/>
  <c r="AD48" i="19"/>
  <c r="AA48" i="19"/>
  <c r="AC48" i="19"/>
  <c r="Z48" i="19"/>
  <c r="AE48" i="19"/>
  <c r="V48" i="19"/>
  <c r="S48" i="19"/>
  <c r="R48" i="19"/>
  <c r="Q48" i="19"/>
  <c r="AL47" i="19"/>
  <c r="AI47" i="19"/>
  <c r="AH47" i="19"/>
  <c r="AK47" i="19"/>
  <c r="AG47" i="19"/>
  <c r="AF47" i="19"/>
  <c r="AA47" i="19"/>
  <c r="AD47" i="19"/>
  <c r="Z47" i="19"/>
  <c r="AE47" i="19"/>
  <c r="V47" i="19"/>
  <c r="S47" i="19"/>
  <c r="R47" i="19"/>
  <c r="Q47" i="19"/>
  <c r="AL46" i="19"/>
  <c r="AI46" i="19"/>
  <c r="AK46" i="19"/>
  <c r="AH46" i="19"/>
  <c r="AG46" i="19"/>
  <c r="AF46" i="19"/>
  <c r="AA46" i="19"/>
  <c r="AD46" i="19"/>
  <c r="Z46" i="19"/>
  <c r="AE46" i="19"/>
  <c r="V46" i="19"/>
  <c r="S46" i="19"/>
  <c r="R46" i="19"/>
  <c r="Q46" i="19"/>
  <c r="AL45" i="19"/>
  <c r="AK45" i="19"/>
  <c r="AJ45" i="19"/>
  <c r="AI45" i="19"/>
  <c r="AH45" i="19"/>
  <c r="AG45" i="19"/>
  <c r="AF45" i="19"/>
  <c r="AA45" i="19"/>
  <c r="AB45" i="19"/>
  <c r="Z45" i="19"/>
  <c r="AE45" i="19"/>
  <c r="V45" i="19"/>
  <c r="S45" i="19"/>
  <c r="R45" i="19"/>
  <c r="Q45" i="19"/>
  <c r="AL44" i="19"/>
  <c r="AK44" i="19"/>
  <c r="AI44" i="19"/>
  <c r="AH44" i="19"/>
  <c r="AJ44" i="19"/>
  <c r="AG44" i="19"/>
  <c r="AF44" i="19"/>
  <c r="AA44" i="19"/>
  <c r="AB44" i="19"/>
  <c r="Z44" i="19"/>
  <c r="AE44" i="19"/>
  <c r="V44" i="19"/>
  <c r="S44" i="19"/>
  <c r="R44" i="19"/>
  <c r="Q44" i="19"/>
  <c r="AL43" i="19"/>
  <c r="AI43" i="19"/>
  <c r="AK43" i="19"/>
  <c r="AH43" i="19"/>
  <c r="AJ43" i="19"/>
  <c r="AG43" i="19"/>
  <c r="AF43" i="19"/>
  <c r="AE43" i="19"/>
  <c r="AA43" i="19"/>
  <c r="AD43" i="19"/>
  <c r="Z43" i="19"/>
  <c r="V43" i="19"/>
  <c r="S43" i="19"/>
  <c r="R43" i="19"/>
  <c r="Q43" i="19"/>
  <c r="AL42" i="19"/>
  <c r="AJ42" i="19"/>
  <c r="AI42" i="19"/>
  <c r="AH42" i="19"/>
  <c r="AK42" i="19"/>
  <c r="AG42" i="19"/>
  <c r="AF42" i="19"/>
  <c r="AE42" i="19"/>
  <c r="AD42" i="19"/>
  <c r="AC42" i="19"/>
  <c r="AB42" i="19"/>
  <c r="AA42" i="19"/>
  <c r="Z42" i="19"/>
  <c r="V42" i="19"/>
  <c r="S42" i="19"/>
  <c r="R42" i="19"/>
  <c r="Q42" i="19"/>
  <c r="AL41" i="19"/>
  <c r="AK41" i="19"/>
  <c r="AI41" i="19"/>
  <c r="AH41" i="19"/>
  <c r="AJ41" i="19"/>
  <c r="AG41" i="19"/>
  <c r="AF41" i="19"/>
  <c r="AD41" i="19"/>
  <c r="AC41" i="19"/>
  <c r="AB41" i="19"/>
  <c r="AA41" i="19"/>
  <c r="Z41" i="19"/>
  <c r="V41" i="19"/>
  <c r="AE41" i="19"/>
  <c r="S41" i="19"/>
  <c r="R41" i="19"/>
  <c r="Q41" i="19"/>
  <c r="AL40" i="19"/>
  <c r="AI40" i="19"/>
  <c r="AH40" i="19"/>
  <c r="AK40" i="19"/>
  <c r="AG40" i="19"/>
  <c r="AF40" i="19"/>
  <c r="AD40" i="19"/>
  <c r="AA40" i="19"/>
  <c r="AC40" i="19"/>
  <c r="Z40" i="19"/>
  <c r="AE40" i="19"/>
  <c r="V40" i="19"/>
  <c r="S40" i="19"/>
  <c r="R40" i="19"/>
  <c r="Q40" i="19"/>
  <c r="AL39" i="19"/>
  <c r="AI39" i="19"/>
  <c r="AH39" i="19"/>
  <c r="AK39" i="19"/>
  <c r="AG39" i="19"/>
  <c r="AF39" i="19"/>
  <c r="AA39" i="19"/>
  <c r="AD39" i="19"/>
  <c r="Z39" i="19"/>
  <c r="AE39" i="19"/>
  <c r="V39" i="19"/>
  <c r="S39" i="19"/>
  <c r="R39" i="19"/>
  <c r="Q39" i="19"/>
  <c r="AL38" i="19"/>
  <c r="AI38" i="19"/>
  <c r="AH38" i="19"/>
  <c r="AK38" i="19"/>
  <c r="AG38" i="19"/>
  <c r="AF38" i="19"/>
  <c r="AE38" i="19"/>
  <c r="AA38" i="19"/>
  <c r="AD38" i="19"/>
  <c r="Z38" i="19"/>
  <c r="V38" i="19"/>
  <c r="S38" i="19"/>
  <c r="R38" i="19"/>
  <c r="Q38" i="19"/>
  <c r="AL37" i="19"/>
  <c r="AI37" i="19"/>
  <c r="AH37" i="19"/>
  <c r="AJ37" i="19"/>
  <c r="AG37" i="19"/>
  <c r="AF37" i="19"/>
  <c r="AD37" i="19"/>
  <c r="AC37" i="19"/>
  <c r="AB37" i="19"/>
  <c r="AA37" i="19"/>
  <c r="Z37" i="19"/>
  <c r="V37" i="19"/>
  <c r="AE37" i="19"/>
  <c r="S37" i="19"/>
  <c r="R37" i="19"/>
  <c r="Q37" i="19"/>
  <c r="AL36" i="19"/>
  <c r="AI36" i="19"/>
  <c r="AH36" i="19"/>
  <c r="AJ36" i="19"/>
  <c r="AG36" i="19"/>
  <c r="AF36" i="19"/>
  <c r="AE36" i="19"/>
  <c r="AD36" i="19"/>
  <c r="AC36" i="19"/>
  <c r="AB36" i="19"/>
  <c r="AA36" i="19"/>
  <c r="Z36" i="19"/>
  <c r="V36" i="19"/>
  <c r="S36" i="19"/>
  <c r="R36" i="19"/>
  <c r="Q36" i="19"/>
  <c r="AL35" i="19"/>
  <c r="AI35" i="19"/>
  <c r="AK35" i="19"/>
  <c r="AH35" i="19"/>
  <c r="AG35" i="19"/>
  <c r="AF35" i="19"/>
  <c r="AE35" i="19"/>
  <c r="AD35" i="19"/>
  <c r="AA35" i="19"/>
  <c r="AC35" i="19"/>
  <c r="Z35" i="19"/>
  <c r="V35" i="19"/>
  <c r="S35" i="19"/>
  <c r="R35" i="19"/>
  <c r="Q35" i="19"/>
  <c r="AL34" i="19"/>
  <c r="AK34" i="19"/>
  <c r="AJ34" i="19"/>
  <c r="AI34" i="19"/>
  <c r="AH34" i="19"/>
  <c r="AG34" i="19"/>
  <c r="AF34" i="19"/>
  <c r="AE34" i="19"/>
  <c r="AD34" i="19"/>
  <c r="AB34" i="19"/>
  <c r="AA34" i="19"/>
  <c r="AC34" i="19"/>
  <c r="Z34" i="19"/>
  <c r="V34" i="19"/>
  <c r="S34" i="19"/>
  <c r="R34" i="19"/>
  <c r="Q34" i="19"/>
  <c r="AL33" i="19"/>
  <c r="AK33" i="19"/>
  <c r="AI33" i="19"/>
  <c r="AH33" i="19"/>
  <c r="AJ33" i="19"/>
  <c r="AG33" i="19"/>
  <c r="AF33" i="19"/>
  <c r="AC33" i="19"/>
  <c r="AA33" i="19"/>
  <c r="AD33" i="19"/>
  <c r="Z33" i="19"/>
  <c r="AE33" i="19"/>
  <c r="V33" i="19"/>
  <c r="S33" i="19"/>
  <c r="R33" i="19"/>
  <c r="Q33" i="19"/>
  <c r="AL32" i="19"/>
  <c r="AI32" i="19"/>
  <c r="AH32" i="19"/>
  <c r="AK32" i="19"/>
  <c r="AG32" i="19"/>
  <c r="AF32" i="19"/>
  <c r="AA32" i="19"/>
  <c r="AD32" i="19"/>
  <c r="Z32" i="19"/>
  <c r="AE32" i="19"/>
  <c r="V32" i="19"/>
  <c r="S32" i="19"/>
  <c r="R32" i="19"/>
  <c r="Q32" i="19"/>
  <c r="AL31" i="19"/>
  <c r="AI31" i="19"/>
  <c r="AH31" i="19"/>
  <c r="AK31" i="19"/>
  <c r="AG31" i="19"/>
  <c r="AF31" i="19"/>
  <c r="AA31" i="19"/>
  <c r="AD31" i="19"/>
  <c r="Z31" i="19"/>
  <c r="AE31" i="19"/>
  <c r="V31" i="19"/>
  <c r="S31" i="19"/>
  <c r="R31" i="19"/>
  <c r="Q31" i="19"/>
  <c r="AL30" i="19"/>
  <c r="AI30" i="19"/>
  <c r="AK30" i="19"/>
  <c r="AH30" i="19"/>
  <c r="AG30" i="19"/>
  <c r="AF30" i="19"/>
  <c r="AA30" i="19"/>
  <c r="AD30" i="19"/>
  <c r="Z30" i="19"/>
  <c r="AE30" i="19"/>
  <c r="V30" i="19"/>
  <c r="S30" i="19"/>
  <c r="R30" i="19"/>
  <c r="Q30" i="19"/>
  <c r="AL29" i="19"/>
  <c r="AK29" i="19"/>
  <c r="AJ29" i="19"/>
  <c r="AI29" i="19"/>
  <c r="AH29" i="19"/>
  <c r="AG29" i="19"/>
  <c r="AF29" i="19"/>
  <c r="AA29" i="19"/>
  <c r="AB29" i="19"/>
  <c r="Z29" i="19"/>
  <c r="AE29" i="19"/>
  <c r="V29" i="19"/>
  <c r="S29" i="19"/>
  <c r="R29" i="19"/>
  <c r="Q29" i="19"/>
  <c r="AL28" i="19"/>
  <c r="AK28" i="19"/>
  <c r="AI28" i="19"/>
  <c r="AH28" i="19"/>
  <c r="AJ28" i="19"/>
  <c r="AG28" i="19"/>
  <c r="AF28" i="19"/>
  <c r="AA28" i="19"/>
  <c r="AC28" i="19"/>
  <c r="Z28" i="19"/>
  <c r="AE28" i="19"/>
  <c r="V28" i="19"/>
  <c r="S28" i="19"/>
  <c r="R28" i="19"/>
  <c r="Q28" i="19"/>
  <c r="AL27" i="19"/>
  <c r="AI27" i="19"/>
  <c r="AK27" i="19"/>
  <c r="AH27" i="19"/>
  <c r="AJ27" i="19"/>
  <c r="AG27" i="19"/>
  <c r="AF27" i="19"/>
  <c r="AE27" i="19"/>
  <c r="AA27" i="19"/>
  <c r="AC27" i="19"/>
  <c r="Z27" i="19"/>
  <c r="V27" i="19"/>
  <c r="S27" i="19"/>
  <c r="R27" i="19"/>
  <c r="Q27" i="19"/>
  <c r="AL26" i="19"/>
  <c r="AJ26" i="19"/>
  <c r="AI26" i="19"/>
  <c r="AH26" i="19"/>
  <c r="AK26" i="19"/>
  <c r="AG26" i="19"/>
  <c r="AF26" i="19"/>
  <c r="AE26" i="19"/>
  <c r="AD26" i="19"/>
  <c r="AC26" i="19"/>
  <c r="AB26" i="19"/>
  <c r="AA26" i="19"/>
  <c r="Z26" i="19"/>
  <c r="V26" i="19"/>
  <c r="S26" i="19"/>
  <c r="R26" i="19"/>
  <c r="Q26" i="19"/>
  <c r="AL25" i="19"/>
  <c r="AI25" i="19"/>
  <c r="AH25" i="19"/>
  <c r="AK25" i="19"/>
  <c r="AG25" i="19"/>
  <c r="AF25" i="19"/>
  <c r="AD25" i="19"/>
  <c r="AC25" i="19"/>
  <c r="AB25" i="19"/>
  <c r="AA25" i="19"/>
  <c r="Z25" i="19"/>
  <c r="V25" i="19"/>
  <c r="AE25" i="19"/>
  <c r="S25" i="19"/>
  <c r="R25" i="19"/>
  <c r="Q25" i="19"/>
  <c r="AL24" i="19"/>
  <c r="AI24" i="19"/>
  <c r="AH24" i="19"/>
  <c r="AK24" i="19"/>
  <c r="AG24" i="19"/>
  <c r="AF24" i="19"/>
  <c r="AD24" i="19"/>
  <c r="AA24" i="19"/>
  <c r="AC24" i="19"/>
  <c r="Z24" i="19"/>
  <c r="AE24" i="19"/>
  <c r="V24" i="19"/>
  <c r="S24" i="19"/>
  <c r="R24" i="19"/>
  <c r="Q24" i="19"/>
  <c r="AL23" i="19"/>
  <c r="AI23" i="19"/>
  <c r="AH23" i="19"/>
  <c r="AK23" i="19"/>
  <c r="AG23" i="19"/>
  <c r="AF23" i="19"/>
  <c r="AA23" i="19"/>
  <c r="AD23" i="19"/>
  <c r="Z23" i="19"/>
  <c r="AE23" i="19"/>
  <c r="V23" i="19"/>
  <c r="S23" i="19"/>
  <c r="R23" i="19"/>
  <c r="Q23" i="19"/>
  <c r="AL22" i="19"/>
  <c r="AI22" i="19"/>
  <c r="AH22" i="19"/>
  <c r="AK22" i="19"/>
  <c r="AG22" i="19"/>
  <c r="AF22" i="19"/>
  <c r="AE22" i="19"/>
  <c r="AA22" i="19"/>
  <c r="AD22" i="19"/>
  <c r="Z22" i="19"/>
  <c r="V22" i="19"/>
  <c r="S22" i="19"/>
  <c r="R22" i="19"/>
  <c r="Q22" i="19"/>
  <c r="AL21" i="19"/>
  <c r="AI21" i="19"/>
  <c r="AH21" i="19"/>
  <c r="AJ21" i="19"/>
  <c r="AG21" i="19"/>
  <c r="AF21" i="19"/>
  <c r="AD21" i="19"/>
  <c r="AC21" i="19"/>
  <c r="AB21" i="19"/>
  <c r="AA21" i="19"/>
  <c r="Z21" i="19"/>
  <c r="V21" i="19"/>
  <c r="AE21" i="19"/>
  <c r="S21" i="19"/>
  <c r="R21" i="19"/>
  <c r="Q21" i="19"/>
  <c r="AL20" i="19"/>
  <c r="AI20" i="19"/>
  <c r="AH20" i="19"/>
  <c r="AJ20" i="19"/>
  <c r="AG20" i="19"/>
  <c r="AF20" i="19"/>
  <c r="AE20" i="19"/>
  <c r="AD20" i="19"/>
  <c r="AC20" i="19"/>
  <c r="AB20" i="19"/>
  <c r="AA20" i="19"/>
  <c r="Z20" i="19"/>
  <c r="V20" i="19"/>
  <c r="S20" i="19"/>
  <c r="R20" i="19"/>
  <c r="Q20" i="19"/>
  <c r="AL19" i="19"/>
  <c r="AI19" i="19"/>
  <c r="AK19" i="19"/>
  <c r="AH19" i="19"/>
  <c r="AG19" i="19"/>
  <c r="AF19" i="19"/>
  <c r="AE19" i="19"/>
  <c r="AD19" i="19"/>
  <c r="AA19" i="19"/>
  <c r="AC19" i="19"/>
  <c r="Z19" i="19"/>
  <c r="V19" i="19"/>
  <c r="S19" i="19"/>
  <c r="R19" i="19"/>
  <c r="Q19" i="19"/>
  <c r="AL18" i="19"/>
  <c r="AK18" i="19"/>
  <c r="AJ18" i="19"/>
  <c r="AI18" i="19"/>
  <c r="AH18" i="19"/>
  <c r="AG18" i="19"/>
  <c r="AF18" i="19"/>
  <c r="AE18" i="19"/>
  <c r="AD18" i="19"/>
  <c r="AB18" i="19"/>
  <c r="AA18" i="19"/>
  <c r="AC18" i="19"/>
  <c r="Z18" i="19"/>
  <c r="V18" i="19"/>
  <c r="S18" i="19"/>
  <c r="R18" i="19"/>
  <c r="Q18" i="19"/>
  <c r="AL17" i="19"/>
  <c r="AK17" i="19"/>
  <c r="AI17" i="19"/>
  <c r="AH17" i="19"/>
  <c r="AJ17" i="19"/>
  <c r="AG17" i="19"/>
  <c r="AF17" i="19"/>
  <c r="AA17" i="19"/>
  <c r="AD17" i="19"/>
  <c r="Z17" i="19"/>
  <c r="AE17" i="19"/>
  <c r="V17" i="19"/>
  <c r="S17" i="19"/>
  <c r="R17" i="19"/>
  <c r="Q17" i="19"/>
  <c r="AL16" i="19"/>
  <c r="AI16" i="19"/>
  <c r="AH16" i="19"/>
  <c r="AK16" i="19"/>
  <c r="AG16" i="19"/>
  <c r="AF16" i="19"/>
  <c r="AA16" i="19"/>
  <c r="AD16" i="19"/>
  <c r="Z16" i="19"/>
  <c r="AE16" i="19"/>
  <c r="V16" i="19"/>
  <c r="S16" i="19"/>
  <c r="R16" i="19"/>
  <c r="Q16" i="19"/>
  <c r="AL15" i="19"/>
  <c r="AI15" i="19"/>
  <c r="AH15" i="19"/>
  <c r="AK15" i="19"/>
  <c r="AG15" i="19"/>
  <c r="AF15" i="19"/>
  <c r="AA15" i="19"/>
  <c r="AD15" i="19"/>
  <c r="Z15" i="19"/>
  <c r="AE15" i="19"/>
  <c r="V15" i="19"/>
  <c r="S15" i="19"/>
  <c r="R15" i="19"/>
  <c r="Q15" i="19"/>
  <c r="AL14" i="19"/>
  <c r="AI14" i="19"/>
  <c r="AJ14" i="19"/>
  <c r="AH14" i="19"/>
  <c r="AG14" i="19"/>
  <c r="AF14" i="19"/>
  <c r="AA14" i="19"/>
  <c r="AD14" i="19"/>
  <c r="Z14" i="19"/>
  <c r="AE14" i="19"/>
  <c r="V14" i="19"/>
  <c r="S14" i="19"/>
  <c r="R14" i="19"/>
  <c r="Q14" i="19"/>
  <c r="AL13" i="19"/>
  <c r="AK13" i="19"/>
  <c r="AJ13" i="19"/>
  <c r="AI13" i="19"/>
  <c r="AH13" i="19"/>
  <c r="AG13" i="19"/>
  <c r="AF13" i="19"/>
  <c r="AA13" i="19"/>
  <c r="AD13" i="19"/>
  <c r="Z13" i="19"/>
  <c r="AE13" i="19"/>
  <c r="V13" i="19"/>
  <c r="S13" i="19"/>
  <c r="R13" i="19"/>
  <c r="Q13" i="19"/>
  <c r="AL12" i="19"/>
  <c r="AK12" i="19"/>
  <c r="AI12" i="19"/>
  <c r="AH12" i="19"/>
  <c r="AJ12" i="19"/>
  <c r="AG12" i="19"/>
  <c r="AF12" i="19"/>
  <c r="AA12" i="19"/>
  <c r="AB12" i="19"/>
  <c r="Z12" i="19"/>
  <c r="AE12" i="19"/>
  <c r="V12" i="19"/>
  <c r="S12" i="19"/>
  <c r="R12" i="19"/>
  <c r="Q12" i="19"/>
  <c r="AL11" i="19"/>
  <c r="AI11" i="19"/>
  <c r="AK11" i="19"/>
  <c r="AH11" i="19"/>
  <c r="AJ11" i="19"/>
  <c r="AG11" i="19"/>
  <c r="AF11" i="19"/>
  <c r="AE11" i="19"/>
  <c r="AA11" i="19"/>
  <c r="AC11" i="19"/>
  <c r="Z11" i="19"/>
  <c r="V11" i="19"/>
  <c r="S11" i="19"/>
  <c r="R11" i="19"/>
  <c r="Q11" i="19"/>
  <c r="AL10" i="19"/>
  <c r="AI10" i="19"/>
  <c r="AH10" i="19"/>
  <c r="AK10" i="19"/>
  <c r="AG10" i="19"/>
  <c r="AF10" i="19"/>
  <c r="AE10" i="19"/>
  <c r="AD10" i="19"/>
  <c r="AC10" i="19"/>
  <c r="AB10" i="19"/>
  <c r="AA10" i="19"/>
  <c r="Z10" i="19"/>
  <c r="V10" i="19"/>
  <c r="S10" i="19"/>
  <c r="R10" i="19"/>
  <c r="Q10" i="19"/>
  <c r="AL9" i="19"/>
  <c r="AI9" i="19"/>
  <c r="AH9" i="19"/>
  <c r="AK9" i="19"/>
  <c r="AG9" i="19"/>
  <c r="AF9" i="19"/>
  <c r="AD9" i="19"/>
  <c r="AC9" i="19"/>
  <c r="AB9" i="19"/>
  <c r="AA9" i="19"/>
  <c r="Z9" i="19"/>
  <c r="V9" i="19"/>
  <c r="AE9" i="19"/>
  <c r="S9" i="19"/>
  <c r="R9" i="19"/>
  <c r="Q9" i="19"/>
  <c r="AL8" i="19"/>
  <c r="AI8" i="19"/>
  <c r="AH8" i="19"/>
  <c r="AK8" i="19"/>
  <c r="AG8" i="19"/>
  <c r="AF8" i="19"/>
  <c r="AD8" i="19"/>
  <c r="AA8" i="19"/>
  <c r="AC8" i="19"/>
  <c r="Z8" i="19"/>
  <c r="AE8" i="19"/>
  <c r="V8" i="19"/>
  <c r="S8" i="19"/>
  <c r="R8" i="19"/>
  <c r="Q8" i="19"/>
  <c r="AL7" i="19"/>
  <c r="AI7" i="19"/>
  <c r="AH7" i="19"/>
  <c r="AK7" i="19"/>
  <c r="AG7" i="19"/>
  <c r="AF7" i="19"/>
  <c r="AA7" i="19"/>
  <c r="AD7" i="19"/>
  <c r="Z7" i="19"/>
  <c r="AE7" i="19"/>
  <c r="V7" i="19"/>
  <c r="S7" i="19"/>
  <c r="R7" i="19"/>
  <c r="Q7" i="19"/>
  <c r="AL6" i="19"/>
  <c r="AI6" i="19"/>
  <c r="AH6" i="19"/>
  <c r="AK6" i="19"/>
  <c r="AG6" i="19"/>
  <c r="AF6" i="19"/>
  <c r="AE6" i="19"/>
  <c r="AA6" i="19"/>
  <c r="AD6" i="19"/>
  <c r="Z6" i="19"/>
  <c r="V6" i="19"/>
  <c r="S6" i="19"/>
  <c r="R6" i="19"/>
  <c r="Q6" i="19"/>
  <c r="AL5" i="19"/>
  <c r="AI5" i="19"/>
  <c r="AH5" i="19"/>
  <c r="AK5" i="19"/>
  <c r="AG5" i="19"/>
  <c r="AF5" i="19"/>
  <c r="AE5" i="19"/>
  <c r="AD5" i="19"/>
  <c r="AC5" i="19"/>
  <c r="AB5" i="19"/>
  <c r="AA5" i="19"/>
  <c r="Z5" i="19"/>
  <c r="V5" i="19"/>
  <c r="S5" i="19"/>
  <c r="R5" i="19"/>
  <c r="Q5" i="19"/>
  <c r="AL4" i="19"/>
  <c r="AI4" i="19"/>
  <c r="AH4" i="19"/>
  <c r="AJ4" i="19"/>
  <c r="AG4" i="19"/>
  <c r="AF4" i="19"/>
  <c r="AE4" i="19"/>
  <c r="AD4" i="19"/>
  <c r="AC4" i="19"/>
  <c r="AB4" i="19"/>
  <c r="AA4" i="19"/>
  <c r="Z4" i="19"/>
  <c r="V4" i="19"/>
  <c r="S4" i="19"/>
  <c r="R4" i="19"/>
  <c r="Q4" i="19"/>
  <c r="AL3" i="19"/>
  <c r="AI3" i="19"/>
  <c r="AK3" i="19"/>
  <c r="AH3" i="19"/>
  <c r="AG3" i="19"/>
  <c r="AF3" i="19"/>
  <c r="AE3" i="19"/>
  <c r="AD3" i="19"/>
  <c r="AC3" i="19"/>
  <c r="AA3" i="19"/>
  <c r="AB3" i="19"/>
  <c r="Z3" i="19"/>
  <c r="V3" i="19"/>
  <c r="S3" i="19"/>
  <c r="R3" i="19"/>
  <c r="Q3" i="19"/>
  <c r="AL2" i="19"/>
  <c r="AG2" i="19"/>
  <c r="AI2" i="19"/>
  <c r="AF2" i="19"/>
  <c r="AH2" i="19"/>
  <c r="AE2" i="19"/>
  <c r="AD2" i="19"/>
  <c r="AB2" i="19"/>
  <c r="AA2" i="19"/>
  <c r="AC2" i="19"/>
  <c r="Z2" i="19"/>
  <c r="V2" i="19"/>
  <c r="S2" i="19"/>
  <c r="R2" i="19"/>
  <c r="Q2" i="19"/>
  <c r="AL152" i="18"/>
  <c r="AI152" i="18"/>
  <c r="AJ152" i="18"/>
  <c r="AH152" i="18"/>
  <c r="AK152" i="18"/>
  <c r="AG152" i="18"/>
  <c r="AF152" i="18"/>
  <c r="AD152" i="18"/>
  <c r="AC152" i="18"/>
  <c r="AB152" i="18"/>
  <c r="AA152" i="18"/>
  <c r="Z152" i="18"/>
  <c r="AE152" i="18"/>
  <c r="V152" i="18"/>
  <c r="S152" i="18"/>
  <c r="R152" i="18"/>
  <c r="Q152" i="18"/>
  <c r="AL151" i="18"/>
  <c r="AI151" i="18"/>
  <c r="AH151" i="18"/>
  <c r="AK151" i="18"/>
  <c r="AG151" i="18"/>
  <c r="AF151" i="18"/>
  <c r="AA151" i="18"/>
  <c r="AD151" i="18"/>
  <c r="Z151" i="18"/>
  <c r="V151" i="18"/>
  <c r="S151" i="18"/>
  <c r="R151" i="18"/>
  <c r="Q151" i="18"/>
  <c r="AL150" i="18"/>
  <c r="AI150" i="18"/>
  <c r="AH150" i="18"/>
  <c r="AK150" i="18"/>
  <c r="AG150" i="18"/>
  <c r="AF150" i="18"/>
  <c r="AA150" i="18"/>
  <c r="AD150" i="18"/>
  <c r="Z150" i="18"/>
  <c r="AE150" i="18"/>
  <c r="V150" i="18"/>
  <c r="S150" i="18"/>
  <c r="R150" i="18"/>
  <c r="Q150" i="18"/>
  <c r="AL149" i="18"/>
  <c r="AI149" i="18"/>
  <c r="AH149" i="18"/>
  <c r="AK149" i="18"/>
  <c r="AG149" i="18"/>
  <c r="AF149" i="18"/>
  <c r="AA149" i="18"/>
  <c r="Z149" i="18"/>
  <c r="AE149" i="18"/>
  <c r="V149" i="18"/>
  <c r="S149" i="18"/>
  <c r="R149" i="18"/>
  <c r="Q149" i="18"/>
  <c r="AL148" i="18"/>
  <c r="AI148" i="18"/>
  <c r="AH148" i="18"/>
  <c r="AK148" i="18"/>
  <c r="AG148" i="18"/>
  <c r="AF148" i="18"/>
  <c r="AE148" i="18"/>
  <c r="AA148" i="18"/>
  <c r="Z148" i="18"/>
  <c r="V148" i="18"/>
  <c r="S148" i="18"/>
  <c r="R148" i="18"/>
  <c r="Q148" i="18"/>
  <c r="AL147" i="18"/>
  <c r="AI147" i="18"/>
  <c r="AH147" i="18"/>
  <c r="AK147" i="18"/>
  <c r="AG147" i="18"/>
  <c r="AF147" i="18"/>
  <c r="AE147" i="18"/>
  <c r="AD147" i="18"/>
  <c r="AC147" i="18"/>
  <c r="AB147" i="18"/>
  <c r="AA147" i="18"/>
  <c r="Z147" i="18"/>
  <c r="V147" i="18"/>
  <c r="S147" i="18"/>
  <c r="R147" i="18"/>
  <c r="Q147" i="18"/>
  <c r="AL146" i="18"/>
  <c r="AJ146" i="18"/>
  <c r="AI146" i="18"/>
  <c r="AH146" i="18"/>
  <c r="AK146" i="18"/>
  <c r="AG146" i="18"/>
  <c r="AF146" i="18"/>
  <c r="AE146" i="18"/>
  <c r="AD146" i="18"/>
  <c r="AC146" i="18"/>
  <c r="AB146" i="18"/>
  <c r="AA146" i="18"/>
  <c r="Z146" i="18"/>
  <c r="V146" i="18"/>
  <c r="S146" i="18"/>
  <c r="R146" i="18"/>
  <c r="Q146" i="18"/>
  <c r="AL145" i="18"/>
  <c r="AK145" i="18"/>
  <c r="AI145" i="18"/>
  <c r="AJ145" i="18"/>
  <c r="AH145" i="18"/>
  <c r="AG145" i="18"/>
  <c r="AF145" i="18"/>
  <c r="AE145" i="18"/>
  <c r="AD145" i="18"/>
  <c r="AA145" i="18"/>
  <c r="AC145" i="18"/>
  <c r="Z145" i="18"/>
  <c r="V145" i="18"/>
  <c r="S145" i="18"/>
  <c r="R145" i="18"/>
  <c r="Q145" i="18"/>
  <c r="AL144" i="18"/>
  <c r="AI144" i="18"/>
  <c r="AH144" i="18"/>
  <c r="AK144" i="18"/>
  <c r="AG144" i="18"/>
  <c r="AF144" i="18"/>
  <c r="AE144" i="18"/>
  <c r="AB144" i="18"/>
  <c r="AA144" i="18"/>
  <c r="AD144" i="18"/>
  <c r="Z144" i="18"/>
  <c r="V144" i="18"/>
  <c r="S144" i="18"/>
  <c r="R144" i="18"/>
  <c r="Q144" i="18"/>
  <c r="AL143" i="18"/>
  <c r="AI143" i="18"/>
  <c r="AH143" i="18"/>
  <c r="AK143" i="18"/>
  <c r="AG143" i="18"/>
  <c r="AF143" i="18"/>
  <c r="AA143" i="18"/>
  <c r="AD143" i="18"/>
  <c r="Z143" i="18"/>
  <c r="AE143" i="18"/>
  <c r="V143" i="18"/>
  <c r="S143" i="18"/>
  <c r="R143" i="18"/>
  <c r="Q143" i="18"/>
  <c r="AL142" i="18"/>
  <c r="AI142" i="18"/>
  <c r="AH142" i="18"/>
  <c r="AG142" i="18"/>
  <c r="AF142" i="18"/>
  <c r="AD142" i="18"/>
  <c r="AC142" i="18"/>
  <c r="AB142" i="18"/>
  <c r="AA142" i="18"/>
  <c r="Z142" i="18"/>
  <c r="AE142" i="18"/>
  <c r="V142" i="18"/>
  <c r="S142" i="18"/>
  <c r="R142" i="18"/>
  <c r="Q142" i="18"/>
  <c r="AL141" i="18"/>
  <c r="AI141" i="18"/>
  <c r="AH141" i="18"/>
  <c r="AG141" i="18"/>
  <c r="AF141" i="18"/>
  <c r="AC141" i="18"/>
  <c r="AA141" i="18"/>
  <c r="AD141" i="18"/>
  <c r="Z141" i="18"/>
  <c r="AE141" i="18"/>
  <c r="V141" i="18"/>
  <c r="S141" i="18"/>
  <c r="R141" i="18"/>
  <c r="Q141" i="18"/>
  <c r="AL140" i="18"/>
  <c r="AJ140" i="18"/>
  <c r="AI140" i="18"/>
  <c r="AK140" i="18"/>
  <c r="AH140" i="18"/>
  <c r="AG140" i="18"/>
  <c r="AF140" i="18"/>
  <c r="AA140" i="18"/>
  <c r="AD140" i="18"/>
  <c r="Z140" i="18"/>
  <c r="AE140" i="18"/>
  <c r="V140" i="18"/>
  <c r="S140" i="18"/>
  <c r="R140" i="18"/>
  <c r="Q140" i="18"/>
  <c r="AL139" i="18"/>
  <c r="AK139" i="18"/>
  <c r="AJ139" i="18"/>
  <c r="AI139" i="18"/>
  <c r="AH139" i="18"/>
  <c r="AG139" i="18"/>
  <c r="AF139" i="18"/>
  <c r="AA139" i="18"/>
  <c r="AD139" i="18"/>
  <c r="Z139" i="18"/>
  <c r="AE139" i="18"/>
  <c r="V139" i="18"/>
  <c r="S139" i="18"/>
  <c r="R139" i="18"/>
  <c r="Q139" i="18"/>
  <c r="AL138" i="18"/>
  <c r="AK138" i="18"/>
  <c r="AI138" i="18"/>
  <c r="AH138" i="18"/>
  <c r="AJ138" i="18"/>
  <c r="AG138" i="18"/>
  <c r="AF138" i="18"/>
  <c r="AC138" i="18"/>
  <c r="AB138" i="18"/>
  <c r="AA138" i="18"/>
  <c r="AD138" i="18"/>
  <c r="Z138" i="18"/>
  <c r="AE138" i="18"/>
  <c r="V138" i="18"/>
  <c r="S138" i="18"/>
  <c r="R138" i="18"/>
  <c r="Q138" i="18"/>
  <c r="AL137" i="18"/>
  <c r="AI137" i="18"/>
  <c r="AH137" i="18"/>
  <c r="AK137" i="18"/>
  <c r="AG137" i="18"/>
  <c r="AF137" i="18"/>
  <c r="AD137" i="18"/>
  <c r="AC137" i="18"/>
  <c r="AA137" i="18"/>
  <c r="AB137" i="18"/>
  <c r="Z137" i="18"/>
  <c r="AE137" i="18"/>
  <c r="V137" i="18"/>
  <c r="S137" i="18"/>
  <c r="R137" i="18"/>
  <c r="Q137" i="18"/>
  <c r="AL136" i="18"/>
  <c r="AI136" i="18"/>
  <c r="AH136" i="18"/>
  <c r="AK136" i="18"/>
  <c r="AG136" i="18"/>
  <c r="AF136" i="18"/>
  <c r="AD136" i="18"/>
  <c r="AC136" i="18"/>
  <c r="AB136" i="18"/>
  <c r="AA136" i="18"/>
  <c r="Z136" i="18"/>
  <c r="AE136" i="18"/>
  <c r="V136" i="18"/>
  <c r="S136" i="18"/>
  <c r="R136" i="18"/>
  <c r="Q136" i="18"/>
  <c r="AL135" i="18"/>
  <c r="AI135" i="18"/>
  <c r="AK135" i="18"/>
  <c r="AH135" i="18"/>
  <c r="AG135" i="18"/>
  <c r="AF135" i="18"/>
  <c r="AA135" i="18"/>
  <c r="AD135" i="18"/>
  <c r="Z135" i="18"/>
  <c r="V135" i="18"/>
  <c r="S135" i="18"/>
  <c r="R135" i="18"/>
  <c r="Q135" i="18"/>
  <c r="AL134" i="18"/>
  <c r="AJ134" i="18"/>
  <c r="AI134" i="18"/>
  <c r="AH134" i="18"/>
  <c r="AK134" i="18"/>
  <c r="AG134" i="18"/>
  <c r="AF134" i="18"/>
  <c r="AA134" i="18"/>
  <c r="AD134" i="18"/>
  <c r="Z134" i="18"/>
  <c r="AE134" i="18"/>
  <c r="V134" i="18"/>
  <c r="S134" i="18"/>
  <c r="R134" i="18"/>
  <c r="Q134" i="18"/>
  <c r="AL133" i="18"/>
  <c r="AI133" i="18"/>
  <c r="AH133" i="18"/>
  <c r="AK133" i="18"/>
  <c r="AG133" i="18"/>
  <c r="AF133" i="18"/>
  <c r="AA133" i="18"/>
  <c r="Z133" i="18"/>
  <c r="AE133" i="18"/>
  <c r="V133" i="18"/>
  <c r="S133" i="18"/>
  <c r="R133" i="18"/>
  <c r="Q133" i="18"/>
  <c r="AL132" i="18"/>
  <c r="AI132" i="18"/>
  <c r="AH132" i="18"/>
  <c r="AK132" i="18"/>
  <c r="AG132" i="18"/>
  <c r="AF132" i="18"/>
  <c r="AE132" i="18"/>
  <c r="AB132" i="18"/>
  <c r="AA132" i="18"/>
  <c r="Z132" i="18"/>
  <c r="V132" i="18"/>
  <c r="S132" i="18"/>
  <c r="R132" i="18"/>
  <c r="Q132" i="18"/>
  <c r="AL131" i="18"/>
  <c r="AI131" i="18"/>
  <c r="AJ131" i="18"/>
  <c r="AH131" i="18"/>
  <c r="AK131" i="18"/>
  <c r="AG131" i="18"/>
  <c r="AF131" i="18"/>
  <c r="AE131" i="18"/>
  <c r="AD131" i="18"/>
  <c r="AC131" i="18"/>
  <c r="AB131" i="18"/>
  <c r="AA131" i="18"/>
  <c r="Z131" i="18"/>
  <c r="V131" i="18"/>
  <c r="S131" i="18"/>
  <c r="R131" i="18"/>
  <c r="Q131" i="18"/>
  <c r="AL130" i="18"/>
  <c r="AK130" i="18"/>
  <c r="AJ130" i="18"/>
  <c r="AI130" i="18"/>
  <c r="AH130" i="18"/>
  <c r="AG130" i="18"/>
  <c r="AF130" i="18"/>
  <c r="AE130" i="18"/>
  <c r="AD130" i="18"/>
  <c r="AC130" i="18"/>
  <c r="AA130" i="18"/>
  <c r="AB130" i="18"/>
  <c r="Z130" i="18"/>
  <c r="V130" i="18"/>
  <c r="S130" i="18"/>
  <c r="R130" i="18"/>
  <c r="Q130" i="18"/>
  <c r="AL129" i="18"/>
  <c r="AK129" i="18"/>
  <c r="AI129" i="18"/>
  <c r="AJ129" i="18"/>
  <c r="AH129" i="18"/>
  <c r="AG129" i="18"/>
  <c r="AF129" i="18"/>
  <c r="AE129" i="18"/>
  <c r="AD129" i="18"/>
  <c r="AA129" i="18"/>
  <c r="AC129" i="18"/>
  <c r="Z129" i="18"/>
  <c r="V129" i="18"/>
  <c r="S129" i="18"/>
  <c r="R129" i="18"/>
  <c r="Q129" i="18"/>
  <c r="AL128" i="18"/>
  <c r="AI128" i="18"/>
  <c r="AH128" i="18"/>
  <c r="AK128" i="18"/>
  <c r="AG128" i="18"/>
  <c r="AF128" i="18"/>
  <c r="AE128" i="18"/>
  <c r="AB128" i="18"/>
  <c r="AA128" i="18"/>
  <c r="AD128" i="18"/>
  <c r="Z128" i="18"/>
  <c r="V128" i="18"/>
  <c r="S128" i="18"/>
  <c r="R128" i="18"/>
  <c r="Q128" i="18"/>
  <c r="AL127" i="18"/>
  <c r="AI127" i="18"/>
  <c r="AH127" i="18"/>
  <c r="AK127" i="18"/>
  <c r="AG127" i="18"/>
  <c r="AF127" i="18"/>
  <c r="AA127" i="18"/>
  <c r="AD127" i="18"/>
  <c r="Z127" i="18"/>
  <c r="AE127" i="18"/>
  <c r="V127" i="18"/>
  <c r="S127" i="18"/>
  <c r="R127" i="18"/>
  <c r="Q127" i="18"/>
  <c r="AL126" i="18"/>
  <c r="AI126" i="18"/>
  <c r="AH126" i="18"/>
  <c r="AG126" i="18"/>
  <c r="AF126" i="18"/>
  <c r="AD126" i="18"/>
  <c r="AC126" i="18"/>
  <c r="AB126" i="18"/>
  <c r="AA126" i="18"/>
  <c r="Z126" i="18"/>
  <c r="AE126" i="18"/>
  <c r="V126" i="18"/>
  <c r="S126" i="18"/>
  <c r="R126" i="18"/>
  <c r="Q126" i="18"/>
  <c r="AL125" i="18"/>
  <c r="AI125" i="18"/>
  <c r="AH125" i="18"/>
  <c r="AG125" i="18"/>
  <c r="AF125" i="18"/>
  <c r="AC125" i="18"/>
  <c r="AA125" i="18"/>
  <c r="AD125" i="18"/>
  <c r="Z125" i="18"/>
  <c r="AE125" i="18"/>
  <c r="V125" i="18"/>
  <c r="S125" i="18"/>
  <c r="R125" i="18"/>
  <c r="Q125" i="18"/>
  <c r="AL124" i="18"/>
  <c r="AJ124" i="18"/>
  <c r="AI124" i="18"/>
  <c r="AK124" i="18"/>
  <c r="AH124" i="18"/>
  <c r="AG124" i="18"/>
  <c r="AF124" i="18"/>
  <c r="AA124" i="18"/>
  <c r="AD124" i="18"/>
  <c r="Z124" i="18"/>
  <c r="AE124" i="18"/>
  <c r="V124" i="18"/>
  <c r="S124" i="18"/>
  <c r="R124" i="18"/>
  <c r="Q124" i="18"/>
  <c r="AL123" i="18"/>
  <c r="AK123" i="18"/>
  <c r="AJ123" i="18"/>
  <c r="AI123" i="18"/>
  <c r="AH123" i="18"/>
  <c r="AG123" i="18"/>
  <c r="AF123" i="18"/>
  <c r="AA123" i="18"/>
  <c r="AD123" i="18"/>
  <c r="Z123" i="18"/>
  <c r="AE123" i="18"/>
  <c r="V123" i="18"/>
  <c r="S123" i="18"/>
  <c r="R123" i="18"/>
  <c r="Q123" i="18"/>
  <c r="AL122" i="18"/>
  <c r="AK122" i="18"/>
  <c r="AI122" i="18"/>
  <c r="AH122" i="18"/>
  <c r="AJ122" i="18"/>
  <c r="AG122" i="18"/>
  <c r="AF122" i="18"/>
  <c r="AC122" i="18"/>
  <c r="AB122" i="18"/>
  <c r="AA122" i="18"/>
  <c r="AD122" i="18"/>
  <c r="Z122" i="18"/>
  <c r="AE122" i="18"/>
  <c r="V122" i="18"/>
  <c r="S122" i="18"/>
  <c r="R122" i="18"/>
  <c r="Q122" i="18"/>
  <c r="AL121" i="18"/>
  <c r="AI121" i="18"/>
  <c r="AH121" i="18"/>
  <c r="AK121" i="18"/>
  <c r="AG121" i="18"/>
  <c r="AF121" i="18"/>
  <c r="AD121" i="18"/>
  <c r="AC121" i="18"/>
  <c r="AB121" i="18"/>
  <c r="AA121" i="18"/>
  <c r="Z121" i="18"/>
  <c r="AE121" i="18"/>
  <c r="V121" i="18"/>
  <c r="S121" i="18"/>
  <c r="R121" i="18"/>
  <c r="Q121" i="18"/>
  <c r="AL120" i="18"/>
  <c r="AI120" i="18"/>
  <c r="AH120" i="18"/>
  <c r="AK120" i="18"/>
  <c r="AG120" i="18"/>
  <c r="AF120" i="18"/>
  <c r="AD120" i="18"/>
  <c r="AC120" i="18"/>
  <c r="AB120" i="18"/>
  <c r="AA120" i="18"/>
  <c r="Z120" i="18"/>
  <c r="AE120" i="18"/>
  <c r="V120" i="18"/>
  <c r="S120" i="18"/>
  <c r="R120" i="18"/>
  <c r="Q120" i="18"/>
  <c r="AL119" i="18"/>
  <c r="AI119" i="18"/>
  <c r="AK119" i="18"/>
  <c r="AH119" i="18"/>
  <c r="AG119" i="18"/>
  <c r="AF119" i="18"/>
  <c r="AA119" i="18"/>
  <c r="AD119" i="18"/>
  <c r="Z119" i="18"/>
  <c r="V119" i="18"/>
  <c r="S119" i="18"/>
  <c r="R119" i="18"/>
  <c r="Q119" i="18"/>
  <c r="AL118" i="18"/>
  <c r="AJ118" i="18"/>
  <c r="AI118" i="18"/>
  <c r="AH118" i="18"/>
  <c r="AK118" i="18"/>
  <c r="AG118" i="18"/>
  <c r="AF118" i="18"/>
  <c r="AA118" i="18"/>
  <c r="AD118" i="18"/>
  <c r="Z118" i="18"/>
  <c r="V118" i="18"/>
  <c r="S118" i="18"/>
  <c r="R118" i="18"/>
  <c r="Q118" i="18"/>
  <c r="AL117" i="18"/>
  <c r="AI117" i="18"/>
  <c r="AH117" i="18"/>
  <c r="AK117" i="18"/>
  <c r="AG117" i="18"/>
  <c r="AF117" i="18"/>
  <c r="AB117" i="18"/>
  <c r="AA117" i="18"/>
  <c r="Z117" i="18"/>
  <c r="AE117" i="18"/>
  <c r="V117" i="18"/>
  <c r="S117" i="18"/>
  <c r="R117" i="18"/>
  <c r="Q117" i="18"/>
  <c r="AL116" i="18"/>
  <c r="AI116" i="18"/>
  <c r="AH116" i="18"/>
  <c r="AK116" i="18"/>
  <c r="AG116" i="18"/>
  <c r="AF116" i="18"/>
  <c r="AE116" i="18"/>
  <c r="AA116" i="18"/>
  <c r="AB116" i="18"/>
  <c r="Z116" i="18"/>
  <c r="V116" i="18"/>
  <c r="S116" i="18"/>
  <c r="R116" i="18"/>
  <c r="Q116" i="18"/>
  <c r="AL115" i="18"/>
  <c r="AI115" i="18"/>
  <c r="AJ115" i="18"/>
  <c r="AH115" i="18"/>
  <c r="AK115" i="18"/>
  <c r="AG115" i="18"/>
  <c r="AF115" i="18"/>
  <c r="AE115" i="18"/>
  <c r="AD115" i="18"/>
  <c r="AC115" i="18"/>
  <c r="AB115" i="18"/>
  <c r="AA115" i="18"/>
  <c r="Z115" i="18"/>
  <c r="V115" i="18"/>
  <c r="S115" i="18"/>
  <c r="R115" i="18"/>
  <c r="Q115" i="18"/>
  <c r="AL114" i="18"/>
  <c r="AK114" i="18"/>
  <c r="AJ114" i="18"/>
  <c r="AI114" i="18"/>
  <c r="AH114" i="18"/>
  <c r="AG114" i="18"/>
  <c r="AF114" i="18"/>
  <c r="AE114" i="18"/>
  <c r="AD114" i="18"/>
  <c r="AC114" i="18"/>
  <c r="AA114" i="18"/>
  <c r="AB114" i="18"/>
  <c r="Z114" i="18"/>
  <c r="V114" i="18"/>
  <c r="S114" i="18"/>
  <c r="R114" i="18"/>
  <c r="Q114" i="18"/>
  <c r="AL113" i="18"/>
  <c r="AK113" i="18"/>
  <c r="AJ113" i="18"/>
  <c r="AI113" i="18"/>
  <c r="AH113" i="18"/>
  <c r="AG113" i="18"/>
  <c r="AF113" i="18"/>
  <c r="AE113" i="18"/>
  <c r="AD113" i="18"/>
  <c r="AA113" i="18"/>
  <c r="AC113" i="18"/>
  <c r="Z113" i="18"/>
  <c r="V113" i="18"/>
  <c r="S113" i="18"/>
  <c r="R113" i="18"/>
  <c r="Q113" i="18"/>
  <c r="AL112" i="18"/>
  <c r="AI112" i="18"/>
  <c r="AH112" i="18"/>
  <c r="AK112" i="18"/>
  <c r="AG112" i="18"/>
  <c r="AF112" i="18"/>
  <c r="AE112" i="18"/>
  <c r="AB112" i="18"/>
  <c r="AA112" i="18"/>
  <c r="AD112" i="18"/>
  <c r="Z112" i="18"/>
  <c r="V112" i="18"/>
  <c r="S112" i="18"/>
  <c r="R112" i="18"/>
  <c r="Q112" i="18"/>
  <c r="AL111" i="18"/>
  <c r="AI111" i="18"/>
  <c r="AH111" i="18"/>
  <c r="AK111" i="18"/>
  <c r="AG111" i="18"/>
  <c r="AF111" i="18"/>
  <c r="AA111" i="18"/>
  <c r="AD111" i="18"/>
  <c r="Z111" i="18"/>
  <c r="AE111" i="18"/>
  <c r="V111" i="18"/>
  <c r="S111" i="18"/>
  <c r="R111" i="18"/>
  <c r="Q111" i="18"/>
  <c r="AL110" i="18"/>
  <c r="AI110" i="18"/>
  <c r="AH110" i="18"/>
  <c r="AG110" i="18"/>
  <c r="AF110" i="18"/>
  <c r="AB110" i="18"/>
  <c r="AA110" i="18"/>
  <c r="AD110" i="18"/>
  <c r="Z110" i="18"/>
  <c r="AE110" i="18"/>
  <c r="V110" i="18"/>
  <c r="S110" i="18"/>
  <c r="R110" i="18"/>
  <c r="Q110" i="18"/>
  <c r="AL109" i="18"/>
  <c r="AI109" i="18"/>
  <c r="AH109" i="18"/>
  <c r="AG109" i="18"/>
  <c r="AF109" i="18"/>
  <c r="AA109" i="18"/>
  <c r="AD109" i="18"/>
  <c r="Z109" i="18"/>
  <c r="AE109" i="18"/>
  <c r="V109" i="18"/>
  <c r="S109" i="18"/>
  <c r="R109" i="18"/>
  <c r="Q109" i="18"/>
  <c r="AL108" i="18"/>
  <c r="AJ108" i="18"/>
  <c r="AI108" i="18"/>
  <c r="AK108" i="18"/>
  <c r="AH108" i="18"/>
  <c r="AG108" i="18"/>
  <c r="AF108" i="18"/>
  <c r="AB108" i="18"/>
  <c r="AA108" i="18"/>
  <c r="AD108" i="18"/>
  <c r="Z108" i="18"/>
  <c r="AE108" i="18"/>
  <c r="V108" i="18"/>
  <c r="S108" i="18"/>
  <c r="R108" i="18"/>
  <c r="Q108" i="18"/>
  <c r="AL107" i="18"/>
  <c r="AK107" i="18"/>
  <c r="AJ107" i="18"/>
  <c r="AI107" i="18"/>
  <c r="AH107" i="18"/>
  <c r="AG107" i="18"/>
  <c r="AF107" i="18"/>
  <c r="AC107" i="18"/>
  <c r="AA107" i="18"/>
  <c r="AD107" i="18"/>
  <c r="Z107" i="18"/>
  <c r="AE107" i="18"/>
  <c r="V107" i="18"/>
  <c r="S107" i="18"/>
  <c r="R107" i="18"/>
  <c r="Q107" i="18"/>
  <c r="AL106" i="18"/>
  <c r="AK106" i="18"/>
  <c r="AI106" i="18"/>
  <c r="AH106" i="18"/>
  <c r="AJ106" i="18"/>
  <c r="AG106" i="18"/>
  <c r="AF106" i="18"/>
  <c r="AD106" i="18"/>
  <c r="AC106" i="18"/>
  <c r="AB106" i="18"/>
  <c r="AA106" i="18"/>
  <c r="Z106" i="18"/>
  <c r="AE106" i="18"/>
  <c r="V106" i="18"/>
  <c r="S106" i="18"/>
  <c r="R106" i="18"/>
  <c r="Q106" i="18"/>
  <c r="AL105" i="18"/>
  <c r="AI105" i="18"/>
  <c r="AH105" i="18"/>
  <c r="AK105" i="18"/>
  <c r="AG105" i="18"/>
  <c r="AF105" i="18"/>
  <c r="AD105" i="18"/>
  <c r="AC105" i="18"/>
  <c r="AB105" i="18"/>
  <c r="AA105" i="18"/>
  <c r="Z105" i="18"/>
  <c r="V105" i="18"/>
  <c r="AE105" i="18"/>
  <c r="S105" i="18"/>
  <c r="R105" i="18"/>
  <c r="Q105" i="18"/>
  <c r="AL104" i="18"/>
  <c r="AI104" i="18"/>
  <c r="AH104" i="18"/>
  <c r="AK104" i="18"/>
  <c r="AG104" i="18"/>
  <c r="AF104" i="18"/>
  <c r="AD104" i="18"/>
  <c r="AC104" i="18"/>
  <c r="AB104" i="18"/>
  <c r="AA104" i="18"/>
  <c r="Z104" i="18"/>
  <c r="AE104" i="18"/>
  <c r="V104" i="18"/>
  <c r="S104" i="18"/>
  <c r="R104" i="18"/>
  <c r="Q104" i="18"/>
  <c r="AL103" i="18"/>
  <c r="AI103" i="18"/>
  <c r="AH103" i="18"/>
  <c r="AK103" i="18"/>
  <c r="AG103" i="18"/>
  <c r="AF103" i="18"/>
  <c r="AA103" i="18"/>
  <c r="AD103" i="18"/>
  <c r="Z103" i="18"/>
  <c r="V103" i="18"/>
  <c r="S103" i="18"/>
  <c r="R103" i="18"/>
  <c r="Q103" i="18"/>
  <c r="AL102" i="18"/>
  <c r="AI102" i="18"/>
  <c r="AH102" i="18"/>
  <c r="AK102" i="18"/>
  <c r="AG102" i="18"/>
  <c r="AF102" i="18"/>
  <c r="AA102" i="18"/>
  <c r="AD102" i="18"/>
  <c r="Z102" i="18"/>
  <c r="AE102" i="18"/>
  <c r="V102" i="18"/>
  <c r="S102" i="18"/>
  <c r="R102" i="18"/>
  <c r="Q102" i="18"/>
  <c r="AL101" i="18"/>
  <c r="AI101" i="18"/>
  <c r="AH101" i="18"/>
  <c r="AK101" i="18"/>
  <c r="AG101" i="18"/>
  <c r="AF101" i="18"/>
  <c r="AA101" i="18"/>
  <c r="Z101" i="18"/>
  <c r="AE101" i="18"/>
  <c r="V101" i="18"/>
  <c r="S101" i="18"/>
  <c r="R101" i="18"/>
  <c r="Q101" i="18"/>
  <c r="AL100" i="18"/>
  <c r="AJ100" i="18"/>
  <c r="AI100" i="18"/>
  <c r="AH100" i="18"/>
  <c r="AK100" i="18"/>
  <c r="AG100" i="18"/>
  <c r="AF100" i="18"/>
  <c r="AE100" i="18"/>
  <c r="AA100" i="18"/>
  <c r="Z100" i="18"/>
  <c r="V100" i="18"/>
  <c r="S100" i="18"/>
  <c r="R100" i="18"/>
  <c r="Q100" i="18"/>
  <c r="AL99" i="18"/>
  <c r="AK99" i="18"/>
  <c r="AI99" i="18"/>
  <c r="AJ99" i="18"/>
  <c r="AH99" i="18"/>
  <c r="AG99" i="18"/>
  <c r="AF99" i="18"/>
  <c r="AE99" i="18"/>
  <c r="AD99" i="18"/>
  <c r="AC99" i="18"/>
  <c r="AB99" i="18"/>
  <c r="AA99" i="18"/>
  <c r="Z99" i="18"/>
  <c r="V99" i="18"/>
  <c r="S99" i="18"/>
  <c r="R99" i="18"/>
  <c r="Q99" i="18"/>
  <c r="AL98" i="18"/>
  <c r="AK98" i="18"/>
  <c r="AJ98" i="18"/>
  <c r="AI98" i="18"/>
  <c r="AH98" i="18"/>
  <c r="AG98" i="18"/>
  <c r="AF98" i="18"/>
  <c r="AE98" i="18"/>
  <c r="AD98" i="18"/>
  <c r="AC98" i="18"/>
  <c r="AA98" i="18"/>
  <c r="AB98" i="18"/>
  <c r="Z98" i="18"/>
  <c r="V98" i="18"/>
  <c r="S98" i="18"/>
  <c r="R98" i="18"/>
  <c r="Q98" i="18"/>
  <c r="AL97" i="18"/>
  <c r="AK97" i="18"/>
  <c r="AJ97" i="18"/>
  <c r="AI97" i="18"/>
  <c r="AH97" i="18"/>
  <c r="AG97" i="18"/>
  <c r="AF97" i="18"/>
  <c r="AE97" i="18"/>
  <c r="AD97" i="18"/>
  <c r="AA97" i="18"/>
  <c r="AC97" i="18"/>
  <c r="Z97" i="18"/>
  <c r="V97" i="18"/>
  <c r="S97" i="18"/>
  <c r="R97" i="18"/>
  <c r="Q97" i="18"/>
  <c r="AL96" i="18"/>
  <c r="AI96" i="18"/>
  <c r="AH96" i="18"/>
  <c r="AK96" i="18"/>
  <c r="AG96" i="18"/>
  <c r="AF96" i="18"/>
  <c r="AE96" i="18"/>
  <c r="AB96" i="18"/>
  <c r="AA96" i="18"/>
  <c r="AD96" i="18"/>
  <c r="Z96" i="18"/>
  <c r="V96" i="18"/>
  <c r="S96" i="18"/>
  <c r="R96" i="18"/>
  <c r="Q96" i="18"/>
  <c r="AL95" i="18"/>
  <c r="AI95" i="18"/>
  <c r="AH95" i="18"/>
  <c r="AK95" i="18"/>
  <c r="AG95" i="18"/>
  <c r="AF95" i="18"/>
  <c r="AA95" i="18"/>
  <c r="AD95" i="18"/>
  <c r="Z95" i="18"/>
  <c r="AE95" i="18"/>
  <c r="V95" i="18"/>
  <c r="S95" i="18"/>
  <c r="R95" i="18"/>
  <c r="Q95" i="18"/>
  <c r="AL94" i="18"/>
  <c r="AI94" i="18"/>
  <c r="AH94" i="18"/>
  <c r="AG94" i="18"/>
  <c r="AF94" i="18"/>
  <c r="AB94" i="18"/>
  <c r="AA94" i="18"/>
  <c r="AD94" i="18"/>
  <c r="Z94" i="18"/>
  <c r="AE94" i="18"/>
  <c r="V94" i="18"/>
  <c r="S94" i="18"/>
  <c r="R94" i="18"/>
  <c r="Q94" i="18"/>
  <c r="AL93" i="18"/>
  <c r="AI93" i="18"/>
  <c r="AH93" i="18"/>
  <c r="AG93" i="18"/>
  <c r="AF93" i="18"/>
  <c r="AA93" i="18"/>
  <c r="AD93" i="18"/>
  <c r="Z93" i="18"/>
  <c r="AE93" i="18"/>
  <c r="V93" i="18"/>
  <c r="S93" i="18"/>
  <c r="R93" i="18"/>
  <c r="Q93" i="18"/>
  <c r="AL92" i="18"/>
  <c r="AJ92" i="18"/>
  <c r="AI92" i="18"/>
  <c r="AK92" i="18"/>
  <c r="AH92" i="18"/>
  <c r="AG92" i="18"/>
  <c r="AF92" i="18"/>
  <c r="AB92" i="18"/>
  <c r="AA92" i="18"/>
  <c r="AD92" i="18"/>
  <c r="Z92" i="18"/>
  <c r="AE92" i="18"/>
  <c r="V92" i="18"/>
  <c r="S92" i="18"/>
  <c r="R92" i="18"/>
  <c r="Q92" i="18"/>
  <c r="AL91" i="18"/>
  <c r="AK91" i="18"/>
  <c r="AJ91" i="18"/>
  <c r="AI91" i="18"/>
  <c r="AH91" i="18"/>
  <c r="AG91" i="18"/>
  <c r="AF91" i="18"/>
  <c r="AE91" i="18"/>
  <c r="AC91" i="18"/>
  <c r="AA91" i="18"/>
  <c r="AD91" i="18"/>
  <c r="Z91" i="18"/>
  <c r="V91" i="18"/>
  <c r="S91" i="18"/>
  <c r="R91" i="18"/>
  <c r="Q91" i="18"/>
  <c r="AL90" i="18"/>
  <c r="AK90" i="18"/>
  <c r="AI90" i="18"/>
  <c r="AH90" i="18"/>
  <c r="AJ90" i="18"/>
  <c r="AG90" i="18"/>
  <c r="AF90" i="18"/>
  <c r="AD90" i="18"/>
  <c r="AC90" i="18"/>
  <c r="AB90" i="18"/>
  <c r="AA90" i="18"/>
  <c r="Z90" i="18"/>
  <c r="AE90" i="18"/>
  <c r="V90" i="18"/>
  <c r="S90" i="18"/>
  <c r="R90" i="18"/>
  <c r="Q90" i="18"/>
  <c r="AL89" i="18"/>
  <c r="AI89" i="18"/>
  <c r="AH89" i="18"/>
  <c r="AK89" i="18"/>
  <c r="AG89" i="18"/>
  <c r="AF89" i="18"/>
  <c r="AD89" i="18"/>
  <c r="AC89" i="18"/>
  <c r="AB89" i="18"/>
  <c r="AA89" i="18"/>
  <c r="Z89" i="18"/>
  <c r="V89" i="18"/>
  <c r="AE89" i="18"/>
  <c r="S89" i="18"/>
  <c r="R89" i="18"/>
  <c r="Q89" i="18"/>
  <c r="AL88" i="18"/>
  <c r="AI88" i="18"/>
  <c r="AH88" i="18"/>
  <c r="AK88" i="18"/>
  <c r="AG88" i="18"/>
  <c r="AF88" i="18"/>
  <c r="AD88" i="18"/>
  <c r="AC88" i="18"/>
  <c r="AB88" i="18"/>
  <c r="AA88" i="18"/>
  <c r="Z88" i="18"/>
  <c r="AE88" i="18"/>
  <c r="V88" i="18"/>
  <c r="S88" i="18"/>
  <c r="R88" i="18"/>
  <c r="Q88" i="18"/>
  <c r="AL87" i="18"/>
  <c r="AI87" i="18"/>
  <c r="AH87" i="18"/>
  <c r="AK87" i="18"/>
  <c r="AG87" i="18"/>
  <c r="AF87" i="18"/>
  <c r="AA87" i="18"/>
  <c r="AD87" i="18"/>
  <c r="Z87" i="18"/>
  <c r="V87" i="18"/>
  <c r="S87" i="18"/>
  <c r="R87" i="18"/>
  <c r="Q87" i="18"/>
  <c r="AL86" i="18"/>
  <c r="AI86" i="18"/>
  <c r="AH86" i="18"/>
  <c r="AJ86" i="18"/>
  <c r="AG86" i="18"/>
  <c r="AF86" i="18"/>
  <c r="AA86" i="18"/>
  <c r="AD86" i="18"/>
  <c r="Z86" i="18"/>
  <c r="V86" i="18"/>
  <c r="S86" i="18"/>
  <c r="R86" i="18"/>
  <c r="Q86" i="18"/>
  <c r="AL85" i="18"/>
  <c r="AI85" i="18"/>
  <c r="AK85" i="18"/>
  <c r="AH85" i="18"/>
  <c r="AJ85" i="18"/>
  <c r="AG85" i="18"/>
  <c r="AF85" i="18"/>
  <c r="AA85" i="18"/>
  <c r="Z85" i="18"/>
  <c r="AE85" i="18"/>
  <c r="V85" i="18"/>
  <c r="S85" i="18"/>
  <c r="R85" i="18"/>
  <c r="Q85" i="18"/>
  <c r="AL84" i="18"/>
  <c r="AJ84" i="18"/>
  <c r="AI84" i="18"/>
  <c r="AH84" i="18"/>
  <c r="AK84" i="18"/>
  <c r="AG84" i="18"/>
  <c r="AF84" i="18"/>
  <c r="AE84" i="18"/>
  <c r="AA84" i="18"/>
  <c r="Z84" i="18"/>
  <c r="V84" i="18"/>
  <c r="S84" i="18"/>
  <c r="R84" i="18"/>
  <c r="Q84" i="18"/>
  <c r="AL83" i="18"/>
  <c r="AK83" i="18"/>
  <c r="AI83" i="18"/>
  <c r="AJ83" i="18"/>
  <c r="AH83" i="18"/>
  <c r="AG83" i="18"/>
  <c r="AF83" i="18"/>
  <c r="AE83" i="18"/>
  <c r="AD83" i="18"/>
  <c r="AC83" i="18"/>
  <c r="AB83" i="18"/>
  <c r="AA83" i="18"/>
  <c r="Z83" i="18"/>
  <c r="V83" i="18"/>
  <c r="S83" i="18"/>
  <c r="R83" i="18"/>
  <c r="Q83" i="18"/>
  <c r="AL82" i="18"/>
  <c r="AK82" i="18"/>
  <c r="AJ82" i="18"/>
  <c r="AI82" i="18"/>
  <c r="AH82" i="18"/>
  <c r="AG82" i="18"/>
  <c r="AF82" i="18"/>
  <c r="AE82" i="18"/>
  <c r="AD82" i="18"/>
  <c r="AC82" i="18"/>
  <c r="AA82" i="18"/>
  <c r="AB82" i="18"/>
  <c r="Z82" i="18"/>
  <c r="V82" i="18"/>
  <c r="S82" i="18"/>
  <c r="R82" i="18"/>
  <c r="Q82" i="18"/>
  <c r="AL81" i="18"/>
  <c r="AK81" i="18"/>
  <c r="AJ81" i="18"/>
  <c r="AI81" i="18"/>
  <c r="AH81" i="18"/>
  <c r="AG81" i="18"/>
  <c r="AF81" i="18"/>
  <c r="AE81" i="18"/>
  <c r="AD81" i="18"/>
  <c r="AA81" i="18"/>
  <c r="AC81" i="18"/>
  <c r="Z81" i="18"/>
  <c r="V81" i="18"/>
  <c r="S81" i="18"/>
  <c r="R81" i="18"/>
  <c r="Q81" i="18"/>
  <c r="AL80" i="18"/>
  <c r="AI80" i="18"/>
  <c r="AH80" i="18"/>
  <c r="AK80" i="18"/>
  <c r="AG80" i="18"/>
  <c r="AF80" i="18"/>
  <c r="AE80" i="18"/>
  <c r="AB80" i="18"/>
  <c r="AA80" i="18"/>
  <c r="AD80" i="18"/>
  <c r="Z80" i="18"/>
  <c r="V80" i="18"/>
  <c r="S80" i="18"/>
  <c r="R80" i="18"/>
  <c r="Q80" i="18"/>
  <c r="AL79" i="18"/>
  <c r="AI79" i="18"/>
  <c r="AH79" i="18"/>
  <c r="AK79" i="18"/>
  <c r="AG79" i="18"/>
  <c r="AF79" i="18"/>
  <c r="AA79" i="18"/>
  <c r="AD79" i="18"/>
  <c r="Z79" i="18"/>
  <c r="AE79" i="18"/>
  <c r="V79" i="18"/>
  <c r="S79" i="18"/>
  <c r="R79" i="18"/>
  <c r="Q79" i="18"/>
  <c r="AL78" i="18"/>
  <c r="AI78" i="18"/>
  <c r="AH78" i="18"/>
  <c r="AG78" i="18"/>
  <c r="AF78" i="18"/>
  <c r="AB78" i="18"/>
  <c r="AA78" i="18"/>
  <c r="AD78" i="18"/>
  <c r="Z78" i="18"/>
  <c r="AE78" i="18"/>
  <c r="V78" i="18"/>
  <c r="S78" i="18"/>
  <c r="R78" i="18"/>
  <c r="Q78" i="18"/>
  <c r="AL77" i="18"/>
  <c r="AI77" i="18"/>
  <c r="AH77" i="18"/>
  <c r="AG77" i="18"/>
  <c r="AF77" i="18"/>
  <c r="AA77" i="18"/>
  <c r="AD77" i="18"/>
  <c r="Z77" i="18"/>
  <c r="AE77" i="18"/>
  <c r="V77" i="18"/>
  <c r="S77" i="18"/>
  <c r="R77" i="18"/>
  <c r="Q77" i="18"/>
  <c r="AL76" i="18"/>
  <c r="AJ76" i="18"/>
  <c r="AI76" i="18"/>
  <c r="AK76" i="18"/>
  <c r="AH76" i="18"/>
  <c r="AG76" i="18"/>
  <c r="AF76" i="18"/>
  <c r="AB76" i="18"/>
  <c r="AA76" i="18"/>
  <c r="AD76" i="18"/>
  <c r="Z76" i="18"/>
  <c r="AE76" i="18"/>
  <c r="V76" i="18"/>
  <c r="S76" i="18"/>
  <c r="R76" i="18"/>
  <c r="Q76" i="18"/>
  <c r="AL75" i="18"/>
  <c r="AK75" i="18"/>
  <c r="AJ75" i="18"/>
  <c r="AI75" i="18"/>
  <c r="AH75" i="18"/>
  <c r="AG75" i="18"/>
  <c r="AF75" i="18"/>
  <c r="AC75" i="18"/>
  <c r="AA75" i="18"/>
  <c r="AD75" i="18"/>
  <c r="Z75" i="18"/>
  <c r="AE75" i="18"/>
  <c r="V75" i="18"/>
  <c r="S75" i="18"/>
  <c r="R75" i="18"/>
  <c r="Q75" i="18"/>
  <c r="AL74" i="18"/>
  <c r="AK74" i="18"/>
  <c r="AI74" i="18"/>
  <c r="AH74" i="18"/>
  <c r="AJ74" i="18"/>
  <c r="AG74" i="18"/>
  <c r="AF74" i="18"/>
  <c r="AD74" i="18"/>
  <c r="AC74" i="18"/>
  <c r="AB74" i="18"/>
  <c r="AA74" i="18"/>
  <c r="Z74" i="18"/>
  <c r="AE74" i="18"/>
  <c r="V74" i="18"/>
  <c r="S74" i="18"/>
  <c r="R74" i="18"/>
  <c r="Q74" i="18"/>
  <c r="AL73" i="18"/>
  <c r="AI73" i="18"/>
  <c r="AH73" i="18"/>
  <c r="AK73" i="18"/>
  <c r="AG73" i="18"/>
  <c r="AF73" i="18"/>
  <c r="AD73" i="18"/>
  <c r="AC73" i="18"/>
  <c r="AB73" i="18"/>
  <c r="AA73" i="18"/>
  <c r="Z73" i="18"/>
  <c r="V73" i="18"/>
  <c r="AE73" i="18"/>
  <c r="S73" i="18"/>
  <c r="R73" i="18"/>
  <c r="Q73" i="18"/>
  <c r="AL72" i="18"/>
  <c r="AI72" i="18"/>
  <c r="AH72" i="18"/>
  <c r="AK72" i="18"/>
  <c r="AG72" i="18"/>
  <c r="AF72" i="18"/>
  <c r="AD72" i="18"/>
  <c r="AC72" i="18"/>
  <c r="AB72" i="18"/>
  <c r="AA72" i="18"/>
  <c r="Z72" i="18"/>
  <c r="AE72" i="18"/>
  <c r="V72" i="18"/>
  <c r="S72" i="18"/>
  <c r="R72" i="18"/>
  <c r="Q72" i="18"/>
  <c r="AL71" i="18"/>
  <c r="AI71" i="18"/>
  <c r="AH71" i="18"/>
  <c r="AK71" i="18"/>
  <c r="AG71" i="18"/>
  <c r="AF71" i="18"/>
  <c r="AA71" i="18"/>
  <c r="AD71" i="18"/>
  <c r="Z71" i="18"/>
  <c r="V71" i="18"/>
  <c r="S71" i="18"/>
  <c r="R71" i="18"/>
  <c r="Q71" i="18"/>
  <c r="AL70" i="18"/>
  <c r="AI70" i="18"/>
  <c r="AH70" i="18"/>
  <c r="AK70" i="18"/>
  <c r="AG70" i="18"/>
  <c r="AF70" i="18"/>
  <c r="AA70" i="18"/>
  <c r="Z70" i="18"/>
  <c r="V70" i="18"/>
  <c r="S70" i="18"/>
  <c r="R70" i="18"/>
  <c r="Q70" i="18"/>
  <c r="AL69" i="18"/>
  <c r="AI69" i="18"/>
  <c r="AH69" i="18"/>
  <c r="AK69" i="18"/>
  <c r="AG69" i="18"/>
  <c r="AF69" i="18"/>
  <c r="AA69" i="18"/>
  <c r="Z69" i="18"/>
  <c r="AE69" i="18"/>
  <c r="V69" i="18"/>
  <c r="S69" i="18"/>
  <c r="R69" i="18"/>
  <c r="Q69" i="18"/>
  <c r="AL68" i="18"/>
  <c r="AJ68" i="18"/>
  <c r="AI68" i="18"/>
  <c r="AH68" i="18"/>
  <c r="AK68" i="18"/>
  <c r="AG68" i="18"/>
  <c r="AF68" i="18"/>
  <c r="AE68" i="18"/>
  <c r="AA68" i="18"/>
  <c r="AD68" i="18"/>
  <c r="Z68" i="18"/>
  <c r="V68" i="18"/>
  <c r="S68" i="18"/>
  <c r="R68" i="18"/>
  <c r="Q68" i="18"/>
  <c r="AL67" i="18"/>
  <c r="AK67" i="18"/>
  <c r="AI67" i="18"/>
  <c r="AJ67" i="18"/>
  <c r="AH67" i="18"/>
  <c r="AG67" i="18"/>
  <c r="AF67" i="18"/>
  <c r="AE67" i="18"/>
  <c r="AD67" i="18"/>
  <c r="AC67" i="18"/>
  <c r="AB67" i="18"/>
  <c r="AA67" i="18"/>
  <c r="Z67" i="18"/>
  <c r="V67" i="18"/>
  <c r="S67" i="18"/>
  <c r="R67" i="18"/>
  <c r="Q67" i="18"/>
  <c r="AL66" i="18"/>
  <c r="AK66" i="18"/>
  <c r="AJ66" i="18"/>
  <c r="AI66" i="18"/>
  <c r="AH66" i="18"/>
  <c r="AG66" i="18"/>
  <c r="AF66" i="18"/>
  <c r="AE66" i="18"/>
  <c r="AD66" i="18"/>
  <c r="AC66" i="18"/>
  <c r="AA66" i="18"/>
  <c r="AB66" i="18"/>
  <c r="Z66" i="18"/>
  <c r="V66" i="18"/>
  <c r="S66" i="18"/>
  <c r="R66" i="18"/>
  <c r="Q66" i="18"/>
  <c r="AL65" i="18"/>
  <c r="AK65" i="18"/>
  <c r="AJ65" i="18"/>
  <c r="AI65" i="18"/>
  <c r="AH65" i="18"/>
  <c r="AG65" i="18"/>
  <c r="AF65" i="18"/>
  <c r="AE65" i="18"/>
  <c r="AD65" i="18"/>
  <c r="AA65" i="18"/>
  <c r="AC65" i="18"/>
  <c r="Z65" i="18"/>
  <c r="V65" i="18"/>
  <c r="S65" i="18"/>
  <c r="R65" i="18"/>
  <c r="Q65" i="18"/>
  <c r="AL64" i="18"/>
  <c r="AI64" i="18"/>
  <c r="AH64" i="18"/>
  <c r="AK64" i="18"/>
  <c r="AG64" i="18"/>
  <c r="AF64" i="18"/>
  <c r="AE64" i="18"/>
  <c r="AB64" i="18"/>
  <c r="AA64" i="18"/>
  <c r="AD64" i="18"/>
  <c r="Z64" i="18"/>
  <c r="V64" i="18"/>
  <c r="S64" i="18"/>
  <c r="R64" i="18"/>
  <c r="Q64" i="18"/>
  <c r="AL63" i="18"/>
  <c r="AI63" i="18"/>
  <c r="AH63" i="18"/>
  <c r="AG63" i="18"/>
  <c r="AF63" i="18"/>
  <c r="AA63" i="18"/>
  <c r="AD63" i="18"/>
  <c r="Z63" i="18"/>
  <c r="AE63" i="18"/>
  <c r="V63" i="18"/>
  <c r="S63" i="18"/>
  <c r="R63" i="18"/>
  <c r="Q63" i="18"/>
  <c r="AL62" i="18"/>
  <c r="AI62" i="18"/>
  <c r="AH62" i="18"/>
  <c r="AG62" i="18"/>
  <c r="AF62" i="18"/>
  <c r="AB62" i="18"/>
  <c r="AA62" i="18"/>
  <c r="AD62" i="18"/>
  <c r="Z62" i="18"/>
  <c r="AE62" i="18"/>
  <c r="V62" i="18"/>
  <c r="S62" i="18"/>
  <c r="R62" i="18"/>
  <c r="Q62" i="18"/>
  <c r="AL61" i="18"/>
  <c r="AJ61" i="18"/>
  <c r="AI61" i="18"/>
  <c r="AH61" i="18"/>
  <c r="AK61" i="18"/>
  <c r="AG61" i="18"/>
  <c r="AF61" i="18"/>
  <c r="AA61" i="18"/>
  <c r="AD61" i="18"/>
  <c r="Z61" i="18"/>
  <c r="AE61" i="18"/>
  <c r="V61" i="18"/>
  <c r="S61" i="18"/>
  <c r="R61" i="18"/>
  <c r="Q61" i="18"/>
  <c r="AL60" i="18"/>
  <c r="AK60" i="18"/>
  <c r="AI60" i="18"/>
  <c r="AJ60" i="18"/>
  <c r="AH60" i="18"/>
  <c r="AG60" i="18"/>
  <c r="AF60" i="18"/>
  <c r="AB60" i="18"/>
  <c r="AA60" i="18"/>
  <c r="AD60" i="18"/>
  <c r="Z60" i="18"/>
  <c r="AE60" i="18"/>
  <c r="V60" i="18"/>
  <c r="S60" i="18"/>
  <c r="R60" i="18"/>
  <c r="Q60" i="18"/>
  <c r="AL59" i="18"/>
  <c r="AK59" i="18"/>
  <c r="AJ59" i="18"/>
  <c r="AI59" i="18"/>
  <c r="AH59" i="18"/>
  <c r="AG59" i="18"/>
  <c r="AF59" i="18"/>
  <c r="AC59" i="18"/>
  <c r="AA59" i="18"/>
  <c r="AD59" i="18"/>
  <c r="Z59" i="18"/>
  <c r="AE59" i="18"/>
  <c r="V59" i="18"/>
  <c r="S59" i="18"/>
  <c r="R59" i="18"/>
  <c r="Q59" i="18"/>
  <c r="AL58" i="18"/>
  <c r="AK58" i="18"/>
  <c r="AI58" i="18"/>
  <c r="AH58" i="18"/>
  <c r="AJ58" i="18"/>
  <c r="AG58" i="18"/>
  <c r="AF58" i="18"/>
  <c r="AD58" i="18"/>
  <c r="AC58" i="18"/>
  <c r="AB58" i="18"/>
  <c r="AA58" i="18"/>
  <c r="Z58" i="18"/>
  <c r="AE58" i="18"/>
  <c r="V58" i="18"/>
  <c r="S58" i="18"/>
  <c r="R58" i="18"/>
  <c r="Q58" i="18"/>
  <c r="AL57" i="18"/>
  <c r="AI57" i="18"/>
  <c r="AH57" i="18"/>
  <c r="AK57" i="18"/>
  <c r="AG57" i="18"/>
  <c r="AF57" i="18"/>
  <c r="AD57" i="18"/>
  <c r="AC57" i="18"/>
  <c r="AB57" i="18"/>
  <c r="AA57" i="18"/>
  <c r="Z57" i="18"/>
  <c r="V57" i="18"/>
  <c r="AE57" i="18"/>
  <c r="S57" i="18"/>
  <c r="R57" i="18"/>
  <c r="Q57" i="18"/>
  <c r="AL56" i="18"/>
  <c r="AI56" i="18"/>
  <c r="AH56" i="18"/>
  <c r="AK56" i="18"/>
  <c r="AG56" i="18"/>
  <c r="AF56" i="18"/>
  <c r="AD56" i="18"/>
  <c r="AC56" i="18"/>
  <c r="AB56" i="18"/>
  <c r="AA56" i="18"/>
  <c r="Z56" i="18"/>
  <c r="V56" i="18"/>
  <c r="S56" i="18"/>
  <c r="R56" i="18"/>
  <c r="Q56" i="18"/>
  <c r="AL55" i="18"/>
  <c r="AI55" i="18"/>
  <c r="AH55" i="18"/>
  <c r="AK55" i="18"/>
  <c r="AG55" i="18"/>
  <c r="AF55" i="18"/>
  <c r="AA55" i="18"/>
  <c r="AD55" i="18"/>
  <c r="Z55" i="18"/>
  <c r="V55" i="18"/>
  <c r="S55" i="18"/>
  <c r="R55" i="18"/>
  <c r="Q55" i="18"/>
  <c r="AL54" i="18"/>
  <c r="AI54" i="18"/>
  <c r="AH54" i="18"/>
  <c r="AJ54" i="18"/>
  <c r="AG54" i="18"/>
  <c r="AF54" i="18"/>
  <c r="AA54" i="18"/>
  <c r="Z54" i="18"/>
  <c r="AE54" i="18"/>
  <c r="V54" i="18"/>
  <c r="S54" i="18"/>
  <c r="R54" i="18"/>
  <c r="Q54" i="18"/>
  <c r="AL53" i="18"/>
  <c r="AI53" i="18"/>
  <c r="AH53" i="18"/>
  <c r="AK53" i="18"/>
  <c r="AG53" i="18"/>
  <c r="AF53" i="18"/>
  <c r="AA53" i="18"/>
  <c r="Z53" i="18"/>
  <c r="AE53" i="18"/>
  <c r="V53" i="18"/>
  <c r="S53" i="18"/>
  <c r="R53" i="18"/>
  <c r="Q53" i="18"/>
  <c r="AL52" i="18"/>
  <c r="AJ52" i="18"/>
  <c r="AI52" i="18"/>
  <c r="AH52" i="18"/>
  <c r="AK52" i="18"/>
  <c r="AG52" i="18"/>
  <c r="AF52" i="18"/>
  <c r="AE52" i="18"/>
  <c r="AB52" i="18"/>
  <c r="AA52" i="18"/>
  <c r="AD52" i="18"/>
  <c r="Z52" i="18"/>
  <c r="V52" i="18"/>
  <c r="S52" i="18"/>
  <c r="R52" i="18"/>
  <c r="Q52" i="18"/>
  <c r="AL51" i="18"/>
  <c r="AK51" i="18"/>
  <c r="AI51" i="18"/>
  <c r="AJ51" i="18"/>
  <c r="AH51" i="18"/>
  <c r="AG51" i="18"/>
  <c r="AF51" i="18"/>
  <c r="AE51" i="18"/>
  <c r="AD51" i="18"/>
  <c r="AC51" i="18"/>
  <c r="AB51" i="18"/>
  <c r="AA51" i="18"/>
  <c r="Z51" i="18"/>
  <c r="V51" i="18"/>
  <c r="S51" i="18"/>
  <c r="R51" i="18"/>
  <c r="Q51" i="18"/>
  <c r="AL50" i="18"/>
  <c r="AK50" i="18"/>
  <c r="AJ50" i="18"/>
  <c r="AI50" i="18"/>
  <c r="AH50" i="18"/>
  <c r="AG50" i="18"/>
  <c r="AF50" i="18"/>
  <c r="AE50" i="18"/>
  <c r="AD50" i="18"/>
  <c r="AC50" i="18"/>
  <c r="AA50" i="18"/>
  <c r="AB50" i="18"/>
  <c r="Z50" i="18"/>
  <c r="V50" i="18"/>
  <c r="S50" i="18"/>
  <c r="R50" i="18"/>
  <c r="Q50" i="18"/>
  <c r="AL49" i="18"/>
  <c r="AK49" i="18"/>
  <c r="AJ49" i="18"/>
  <c r="AI49" i="18"/>
  <c r="AH49" i="18"/>
  <c r="AG49" i="18"/>
  <c r="AF49" i="18"/>
  <c r="AE49" i="18"/>
  <c r="AD49" i="18"/>
  <c r="AA49" i="18"/>
  <c r="AC49" i="18"/>
  <c r="Z49" i="18"/>
  <c r="V49" i="18"/>
  <c r="S49" i="18"/>
  <c r="R49" i="18"/>
  <c r="Q49" i="18"/>
  <c r="AL48" i="18"/>
  <c r="AI48" i="18"/>
  <c r="AH48" i="18"/>
  <c r="AK48" i="18"/>
  <c r="AG48" i="18"/>
  <c r="AF48" i="18"/>
  <c r="AE48" i="18"/>
  <c r="AC48" i="18"/>
  <c r="AB48" i="18"/>
  <c r="AA48" i="18"/>
  <c r="AD48" i="18"/>
  <c r="Z48" i="18"/>
  <c r="V48" i="18"/>
  <c r="S48" i="18"/>
  <c r="R48" i="18"/>
  <c r="Q48" i="18"/>
  <c r="AL47" i="18"/>
  <c r="AI47" i="18"/>
  <c r="AH47" i="18"/>
  <c r="AG47" i="18"/>
  <c r="AF47" i="18"/>
  <c r="AA47" i="18"/>
  <c r="AD47" i="18"/>
  <c r="Z47" i="18"/>
  <c r="AE47" i="18"/>
  <c r="V47" i="18"/>
  <c r="S47" i="18"/>
  <c r="R47" i="18"/>
  <c r="Q47" i="18"/>
  <c r="AL46" i="18"/>
  <c r="AI46" i="18"/>
  <c r="AH46" i="18"/>
  <c r="AG46" i="18"/>
  <c r="AF46" i="18"/>
  <c r="AB46" i="18"/>
  <c r="AA46" i="18"/>
  <c r="AD46" i="18"/>
  <c r="Z46" i="18"/>
  <c r="AE46" i="18"/>
  <c r="V46" i="18"/>
  <c r="S46" i="18"/>
  <c r="R46" i="18"/>
  <c r="Q46" i="18"/>
  <c r="AL45" i="18"/>
  <c r="AI45" i="18"/>
  <c r="AH45" i="18"/>
  <c r="AG45" i="18"/>
  <c r="AF45" i="18"/>
  <c r="AA45" i="18"/>
  <c r="AD45" i="18"/>
  <c r="Z45" i="18"/>
  <c r="AE45" i="18"/>
  <c r="V45" i="18"/>
  <c r="S45" i="18"/>
  <c r="R45" i="18"/>
  <c r="Q45" i="18"/>
  <c r="AL44" i="18"/>
  <c r="AI44" i="18"/>
  <c r="AK44" i="18"/>
  <c r="AH44" i="18"/>
  <c r="AG44" i="18"/>
  <c r="AF44" i="18"/>
  <c r="AA44" i="18"/>
  <c r="AD44" i="18"/>
  <c r="Z44" i="18"/>
  <c r="AE44" i="18"/>
  <c r="V44" i="18"/>
  <c r="S44" i="18"/>
  <c r="R44" i="18"/>
  <c r="Q44" i="18"/>
  <c r="AL43" i="18"/>
  <c r="AK43" i="18"/>
  <c r="AJ43" i="18"/>
  <c r="AI43" i="18"/>
  <c r="AH43" i="18"/>
  <c r="AG43" i="18"/>
  <c r="AF43" i="18"/>
  <c r="AA43" i="18"/>
  <c r="AD43" i="18"/>
  <c r="Z43" i="18"/>
  <c r="AE43" i="18"/>
  <c r="V43" i="18"/>
  <c r="S43" i="18"/>
  <c r="R43" i="18"/>
  <c r="Q43" i="18"/>
  <c r="AL42" i="18"/>
  <c r="AK42" i="18"/>
  <c r="AI42" i="18"/>
  <c r="AH42" i="18"/>
  <c r="AJ42" i="18"/>
  <c r="AG42" i="18"/>
  <c r="AF42" i="18"/>
  <c r="AD42" i="18"/>
  <c r="AC42" i="18"/>
  <c r="AB42" i="18"/>
  <c r="AA42" i="18"/>
  <c r="Z42" i="18"/>
  <c r="AE42" i="18"/>
  <c r="V42" i="18"/>
  <c r="S42" i="18"/>
  <c r="R42" i="18"/>
  <c r="Q42" i="18"/>
  <c r="AL41" i="18"/>
  <c r="AI41" i="18"/>
  <c r="AJ41" i="18"/>
  <c r="AH41" i="18"/>
  <c r="AK41" i="18"/>
  <c r="AG41" i="18"/>
  <c r="AF41" i="18"/>
  <c r="AD41" i="18"/>
  <c r="AC41" i="18"/>
  <c r="AB41" i="18"/>
  <c r="AA41" i="18"/>
  <c r="Z41" i="18"/>
  <c r="V41" i="18"/>
  <c r="AE41" i="18"/>
  <c r="S41" i="18"/>
  <c r="R41" i="18"/>
  <c r="Q41" i="18"/>
  <c r="AL40" i="18"/>
  <c r="AI40" i="18"/>
  <c r="AH40" i="18"/>
  <c r="AK40" i="18"/>
  <c r="AG40" i="18"/>
  <c r="AF40" i="18"/>
  <c r="AD40" i="18"/>
  <c r="AC40" i="18"/>
  <c r="AB40" i="18"/>
  <c r="AA40" i="18"/>
  <c r="Z40" i="18"/>
  <c r="AE40" i="18"/>
  <c r="V40" i="18"/>
  <c r="S40" i="18"/>
  <c r="R40" i="18"/>
  <c r="Q40" i="18"/>
  <c r="AL39" i="18"/>
  <c r="AI39" i="18"/>
  <c r="AH39" i="18"/>
  <c r="AK39" i="18"/>
  <c r="AG39" i="18"/>
  <c r="AF39" i="18"/>
  <c r="AA39" i="18"/>
  <c r="AD39" i="18"/>
  <c r="Z39" i="18"/>
  <c r="AE39" i="18"/>
  <c r="V39" i="18"/>
  <c r="S39" i="18"/>
  <c r="R39" i="18"/>
  <c r="Q39" i="18"/>
  <c r="AL38" i="18"/>
  <c r="AI38" i="18"/>
  <c r="AH38" i="18"/>
  <c r="AK38" i="18"/>
  <c r="AG38" i="18"/>
  <c r="AF38" i="18"/>
  <c r="AA38" i="18"/>
  <c r="Z38" i="18"/>
  <c r="AE38" i="18"/>
  <c r="V38" i="18"/>
  <c r="S38" i="18"/>
  <c r="R38" i="18"/>
  <c r="Q38" i="18"/>
  <c r="AL37" i="18"/>
  <c r="AI37" i="18"/>
  <c r="AH37" i="18"/>
  <c r="AK37" i="18"/>
  <c r="AG37" i="18"/>
  <c r="AF37" i="18"/>
  <c r="AB37" i="18"/>
  <c r="AA37" i="18"/>
  <c r="Z37" i="18"/>
  <c r="AE37" i="18"/>
  <c r="V37" i="18"/>
  <c r="S37" i="18"/>
  <c r="R37" i="18"/>
  <c r="Q37" i="18"/>
  <c r="AL36" i="18"/>
  <c r="AI36" i="18"/>
  <c r="AH36" i="18"/>
  <c r="AK36" i="18"/>
  <c r="AG36" i="18"/>
  <c r="AF36" i="18"/>
  <c r="AE36" i="18"/>
  <c r="AC36" i="18"/>
  <c r="AA36" i="18"/>
  <c r="AD36" i="18"/>
  <c r="Z36" i="18"/>
  <c r="V36" i="18"/>
  <c r="S36" i="18"/>
  <c r="R36" i="18"/>
  <c r="Q36" i="18"/>
  <c r="AL35" i="18"/>
  <c r="AI35" i="18"/>
  <c r="AK35" i="18"/>
  <c r="AH35" i="18"/>
  <c r="AG35" i="18"/>
  <c r="AF35" i="18"/>
  <c r="AE35" i="18"/>
  <c r="AD35" i="18"/>
  <c r="AC35" i="18"/>
  <c r="AB35" i="18"/>
  <c r="AA35" i="18"/>
  <c r="Z35" i="18"/>
  <c r="V35" i="18"/>
  <c r="S35" i="18"/>
  <c r="R35" i="18"/>
  <c r="Q35" i="18"/>
  <c r="AL34" i="18"/>
  <c r="AK34" i="18"/>
  <c r="AJ34" i="18"/>
  <c r="AI34" i="18"/>
  <c r="AH34" i="18"/>
  <c r="AG34" i="18"/>
  <c r="AF34" i="18"/>
  <c r="AE34" i="18"/>
  <c r="AD34" i="18"/>
  <c r="AC34" i="18"/>
  <c r="AA34" i="18"/>
  <c r="AB34" i="18"/>
  <c r="Z34" i="18"/>
  <c r="V34" i="18"/>
  <c r="S34" i="18"/>
  <c r="R34" i="18"/>
  <c r="Q34" i="18"/>
  <c r="AL33" i="18"/>
  <c r="AK33" i="18"/>
  <c r="AJ33" i="18"/>
  <c r="AI33" i="18"/>
  <c r="AH33" i="18"/>
  <c r="AG33" i="18"/>
  <c r="AF33" i="18"/>
  <c r="AE33" i="18"/>
  <c r="AD33" i="18"/>
  <c r="AA33" i="18"/>
  <c r="AC33" i="18"/>
  <c r="Z33" i="18"/>
  <c r="V33" i="18"/>
  <c r="S33" i="18"/>
  <c r="R33" i="18"/>
  <c r="Q33" i="18"/>
  <c r="AL32" i="18"/>
  <c r="AI32" i="18"/>
  <c r="AH32" i="18"/>
  <c r="AK32" i="18"/>
  <c r="AG32" i="18"/>
  <c r="AF32" i="18"/>
  <c r="AE32" i="18"/>
  <c r="AC32" i="18"/>
  <c r="AB32" i="18"/>
  <c r="AA32" i="18"/>
  <c r="AD32" i="18"/>
  <c r="Z32" i="18"/>
  <c r="V32" i="18"/>
  <c r="S32" i="18"/>
  <c r="R32" i="18"/>
  <c r="Q32" i="18"/>
  <c r="AL31" i="18"/>
  <c r="AI31" i="18"/>
  <c r="AH31" i="18"/>
  <c r="AG31" i="18"/>
  <c r="AF31" i="18"/>
  <c r="AA31" i="18"/>
  <c r="AD31" i="18"/>
  <c r="Z31" i="18"/>
  <c r="AE31" i="18"/>
  <c r="V31" i="18"/>
  <c r="S31" i="18"/>
  <c r="R31" i="18"/>
  <c r="Q31" i="18"/>
  <c r="AL30" i="18"/>
  <c r="AI30" i="18"/>
  <c r="AH30" i="18"/>
  <c r="AG30" i="18"/>
  <c r="AF30" i="18"/>
  <c r="AB30" i="18"/>
  <c r="AA30" i="18"/>
  <c r="AD30" i="18"/>
  <c r="Z30" i="18"/>
  <c r="AE30" i="18"/>
  <c r="V30" i="18"/>
  <c r="S30" i="18"/>
  <c r="R30" i="18"/>
  <c r="Q30" i="18"/>
  <c r="AL29" i="18"/>
  <c r="AJ29" i="18"/>
  <c r="AI29" i="18"/>
  <c r="AH29" i="18"/>
  <c r="AK29" i="18"/>
  <c r="AG29" i="18"/>
  <c r="AF29" i="18"/>
  <c r="AA29" i="18"/>
  <c r="AD29" i="18"/>
  <c r="Z29" i="18"/>
  <c r="AE29" i="18"/>
  <c r="V29" i="18"/>
  <c r="S29" i="18"/>
  <c r="R29" i="18"/>
  <c r="Q29" i="18"/>
  <c r="AL28" i="18"/>
  <c r="AJ28" i="18"/>
  <c r="AI28" i="18"/>
  <c r="AK28" i="18"/>
  <c r="AH28" i="18"/>
  <c r="AG28" i="18"/>
  <c r="AF28" i="18"/>
  <c r="AA28" i="18"/>
  <c r="AD28" i="18"/>
  <c r="Z28" i="18"/>
  <c r="AE28" i="18"/>
  <c r="V28" i="18"/>
  <c r="S28" i="18"/>
  <c r="R28" i="18"/>
  <c r="Q28" i="18"/>
  <c r="AL27" i="18"/>
  <c r="AK27" i="18"/>
  <c r="AJ27" i="18"/>
  <c r="AI27" i="18"/>
  <c r="AH27" i="18"/>
  <c r="AG27" i="18"/>
  <c r="AF27" i="18"/>
  <c r="AA27" i="18"/>
  <c r="AD27" i="18"/>
  <c r="Z27" i="18"/>
  <c r="AE27" i="18"/>
  <c r="V27" i="18"/>
  <c r="S27" i="18"/>
  <c r="R27" i="18"/>
  <c r="Q27" i="18"/>
  <c r="AL26" i="18"/>
  <c r="AK26" i="18"/>
  <c r="AI26" i="18"/>
  <c r="AH26" i="18"/>
  <c r="AJ26" i="18"/>
  <c r="AG26" i="18"/>
  <c r="AF26" i="18"/>
  <c r="AD26" i="18"/>
  <c r="AC26" i="18"/>
  <c r="AB26" i="18"/>
  <c r="AA26" i="18"/>
  <c r="Z26" i="18"/>
  <c r="AE26" i="18"/>
  <c r="V26" i="18"/>
  <c r="S26" i="18"/>
  <c r="R26" i="18"/>
  <c r="Q26" i="18"/>
  <c r="AL25" i="18"/>
  <c r="AI25" i="18"/>
  <c r="AJ25" i="18"/>
  <c r="AH25" i="18"/>
  <c r="AK25" i="18"/>
  <c r="AG25" i="18"/>
  <c r="AF25" i="18"/>
  <c r="AD25" i="18"/>
  <c r="AC25" i="18"/>
  <c r="AB25" i="18"/>
  <c r="AA25" i="18"/>
  <c r="Z25" i="18"/>
  <c r="V25" i="18"/>
  <c r="AE25" i="18"/>
  <c r="S25" i="18"/>
  <c r="R25" i="18"/>
  <c r="Q25" i="18"/>
  <c r="AL24" i="18"/>
  <c r="AI24" i="18"/>
  <c r="AH24" i="18"/>
  <c r="AK24" i="18"/>
  <c r="AG24" i="18"/>
  <c r="AF24" i="18"/>
  <c r="AD24" i="18"/>
  <c r="AC24" i="18"/>
  <c r="AB24" i="18"/>
  <c r="AA24" i="18"/>
  <c r="Z24" i="18"/>
  <c r="AE24" i="18"/>
  <c r="V24" i="18"/>
  <c r="S24" i="18"/>
  <c r="R24" i="18"/>
  <c r="Q24" i="18"/>
  <c r="AL23" i="18"/>
  <c r="AI23" i="18"/>
  <c r="AH23" i="18"/>
  <c r="AK23" i="18"/>
  <c r="AG23" i="18"/>
  <c r="AF23" i="18"/>
  <c r="AA23" i="18"/>
  <c r="AD23" i="18"/>
  <c r="Z23" i="18"/>
  <c r="V23" i="18"/>
  <c r="S23" i="18"/>
  <c r="R23" i="18"/>
  <c r="Q23" i="18"/>
  <c r="AL22" i="18"/>
  <c r="AI22" i="18"/>
  <c r="AH22" i="18"/>
  <c r="AJ22" i="18"/>
  <c r="AG22" i="18"/>
  <c r="AF22" i="18"/>
  <c r="AA22" i="18"/>
  <c r="Z22" i="18"/>
  <c r="V22" i="18"/>
  <c r="S22" i="18"/>
  <c r="R22" i="18"/>
  <c r="Q22" i="18"/>
  <c r="AL21" i="18"/>
  <c r="AI21" i="18"/>
  <c r="AH21" i="18"/>
  <c r="AK21" i="18"/>
  <c r="AG21" i="18"/>
  <c r="AF21" i="18"/>
  <c r="AB21" i="18"/>
  <c r="AA21" i="18"/>
  <c r="Z21" i="18"/>
  <c r="AE21" i="18"/>
  <c r="V21" i="18"/>
  <c r="S21" i="18"/>
  <c r="R21" i="18"/>
  <c r="Q21" i="18"/>
  <c r="AL20" i="18"/>
  <c r="AI20" i="18"/>
  <c r="AH20" i="18"/>
  <c r="AJ20" i="18"/>
  <c r="AG20" i="18"/>
  <c r="AF20" i="18"/>
  <c r="AE20" i="18"/>
  <c r="AA20" i="18"/>
  <c r="AD20" i="18"/>
  <c r="Z20" i="18"/>
  <c r="V20" i="18"/>
  <c r="S20" i="18"/>
  <c r="R20" i="18"/>
  <c r="Q20" i="18"/>
  <c r="AL19" i="18"/>
  <c r="AI19" i="18"/>
  <c r="AK19" i="18"/>
  <c r="AH19" i="18"/>
  <c r="AG19" i="18"/>
  <c r="AF19" i="18"/>
  <c r="AE19" i="18"/>
  <c r="AD19" i="18"/>
  <c r="AC19" i="18"/>
  <c r="AB19" i="18"/>
  <c r="AA19" i="18"/>
  <c r="Z19" i="18"/>
  <c r="V19" i="18"/>
  <c r="S19" i="18"/>
  <c r="R19" i="18"/>
  <c r="Q19" i="18"/>
  <c r="AL18" i="18"/>
  <c r="AK18" i="18"/>
  <c r="AJ18" i="18"/>
  <c r="AI18" i="18"/>
  <c r="AH18" i="18"/>
  <c r="AG18" i="18"/>
  <c r="AF18" i="18"/>
  <c r="AE18" i="18"/>
  <c r="AD18" i="18"/>
  <c r="AC18" i="18"/>
  <c r="AA18" i="18"/>
  <c r="AB18" i="18"/>
  <c r="Z18" i="18"/>
  <c r="V18" i="18"/>
  <c r="S18" i="18"/>
  <c r="R18" i="18"/>
  <c r="Q18" i="18"/>
  <c r="AL17" i="18"/>
  <c r="AK17" i="18"/>
  <c r="AJ17" i="18"/>
  <c r="AI17" i="18"/>
  <c r="AH17" i="18"/>
  <c r="AG17" i="18"/>
  <c r="AF17" i="18"/>
  <c r="AE17" i="18"/>
  <c r="AD17" i="18"/>
  <c r="AB17" i="18"/>
  <c r="AA17" i="18"/>
  <c r="AC17" i="18"/>
  <c r="Z17" i="18"/>
  <c r="V17" i="18"/>
  <c r="S17" i="18"/>
  <c r="R17" i="18"/>
  <c r="Q17" i="18"/>
  <c r="AL16" i="18"/>
  <c r="AI16" i="18"/>
  <c r="AH16" i="18"/>
  <c r="AK16" i="18"/>
  <c r="AG16" i="18"/>
  <c r="AF16" i="18"/>
  <c r="AE16" i="18"/>
  <c r="AC16" i="18"/>
  <c r="AB16" i="18"/>
  <c r="AA16" i="18"/>
  <c r="AD16" i="18"/>
  <c r="Z16" i="18"/>
  <c r="V16" i="18"/>
  <c r="S16" i="18"/>
  <c r="R16" i="18"/>
  <c r="Q16" i="18"/>
  <c r="AL15" i="18"/>
  <c r="AI15" i="18"/>
  <c r="AH15" i="18"/>
  <c r="AG15" i="18"/>
  <c r="AF15" i="18"/>
  <c r="AA15" i="18"/>
  <c r="AD15" i="18"/>
  <c r="Z15" i="18"/>
  <c r="AE15" i="18"/>
  <c r="V15" i="18"/>
  <c r="S15" i="18"/>
  <c r="R15" i="18"/>
  <c r="Q15" i="18"/>
  <c r="AL14" i="18"/>
  <c r="AI14" i="18"/>
  <c r="AH14" i="18"/>
  <c r="AG14" i="18"/>
  <c r="AF14" i="18"/>
  <c r="AB14" i="18"/>
  <c r="AA14" i="18"/>
  <c r="AD14" i="18"/>
  <c r="Z14" i="18"/>
  <c r="AE14" i="18"/>
  <c r="V14" i="18"/>
  <c r="S14" i="18"/>
  <c r="R14" i="18"/>
  <c r="Q14" i="18"/>
  <c r="AL13" i="18"/>
  <c r="AI13" i="18"/>
  <c r="AH13" i="18"/>
  <c r="AK13" i="18"/>
  <c r="AG13" i="18"/>
  <c r="AF13" i="18"/>
  <c r="AA13" i="18"/>
  <c r="AC13" i="18"/>
  <c r="Z13" i="18"/>
  <c r="AE13" i="18"/>
  <c r="V13" i="18"/>
  <c r="S13" i="18"/>
  <c r="R13" i="18"/>
  <c r="Q13" i="18"/>
  <c r="AL12" i="18"/>
  <c r="AK12" i="18"/>
  <c r="AJ12" i="18"/>
  <c r="AI12" i="18"/>
  <c r="AH12" i="18"/>
  <c r="AG12" i="18"/>
  <c r="AF12" i="18"/>
  <c r="AA12" i="18"/>
  <c r="AB12" i="18"/>
  <c r="Z12" i="18"/>
  <c r="AE12" i="18"/>
  <c r="V12" i="18"/>
  <c r="S12" i="18"/>
  <c r="R12" i="18"/>
  <c r="Q12" i="18"/>
  <c r="AL11" i="18"/>
  <c r="AK11" i="18"/>
  <c r="AJ11" i="18"/>
  <c r="AI11" i="18"/>
  <c r="AH11" i="18"/>
  <c r="AG11" i="18"/>
  <c r="AF11" i="18"/>
  <c r="AA11" i="18"/>
  <c r="AC11" i="18"/>
  <c r="Z11" i="18"/>
  <c r="AE11" i="18"/>
  <c r="V11" i="18"/>
  <c r="S11" i="18"/>
  <c r="R11" i="18"/>
  <c r="Q11" i="18"/>
  <c r="AL10" i="18"/>
  <c r="AK10" i="18"/>
  <c r="AI10" i="18"/>
  <c r="AH10" i="18"/>
  <c r="AJ10" i="18"/>
  <c r="AG10" i="18"/>
  <c r="AF10" i="18"/>
  <c r="AB10" i="18"/>
  <c r="AA10" i="18"/>
  <c r="AD10" i="18"/>
  <c r="Z10" i="18"/>
  <c r="AE10" i="18"/>
  <c r="V10" i="18"/>
  <c r="S10" i="18"/>
  <c r="R10" i="18"/>
  <c r="Q10" i="18"/>
  <c r="AL9" i="18"/>
  <c r="AJ9" i="18"/>
  <c r="AI9" i="18"/>
  <c r="AH9" i="18"/>
  <c r="AK9" i="18"/>
  <c r="AG9" i="18"/>
  <c r="AF9" i="18"/>
  <c r="AD9" i="18"/>
  <c r="AC9" i="18"/>
  <c r="AB9" i="18"/>
  <c r="AA9" i="18"/>
  <c r="Z9" i="18"/>
  <c r="V9" i="18"/>
  <c r="AE9" i="18"/>
  <c r="S9" i="18"/>
  <c r="R9" i="18"/>
  <c r="Q9" i="18"/>
  <c r="AL8" i="18"/>
  <c r="AI8" i="18"/>
  <c r="AH8" i="18"/>
  <c r="AK8" i="18"/>
  <c r="AG8" i="18"/>
  <c r="AF8" i="18"/>
  <c r="AD8" i="18"/>
  <c r="AC8" i="18"/>
  <c r="AB8" i="18"/>
  <c r="AA8" i="18"/>
  <c r="Z8" i="18"/>
  <c r="V8" i="18"/>
  <c r="S8" i="18"/>
  <c r="R8" i="18"/>
  <c r="Q8" i="18"/>
  <c r="AL7" i="18"/>
  <c r="AI7" i="18"/>
  <c r="AH7" i="18"/>
  <c r="AK7" i="18"/>
  <c r="AG7" i="18"/>
  <c r="AF7" i="18"/>
  <c r="AA7" i="18"/>
  <c r="AD7" i="18"/>
  <c r="Z7" i="18"/>
  <c r="AE7" i="18"/>
  <c r="V7" i="18"/>
  <c r="S7" i="18"/>
  <c r="R7" i="18"/>
  <c r="Q7" i="18"/>
  <c r="AL6" i="18"/>
  <c r="AI6" i="18"/>
  <c r="AH6" i="18"/>
  <c r="AK6" i="18"/>
  <c r="AG6" i="18"/>
  <c r="AF6" i="18"/>
  <c r="AA6" i="18"/>
  <c r="Z6" i="18"/>
  <c r="V6" i="18"/>
  <c r="S6" i="18"/>
  <c r="R6" i="18"/>
  <c r="Q6" i="18"/>
  <c r="AL5" i="18"/>
  <c r="AI5" i="18"/>
  <c r="AH5" i="18"/>
  <c r="AK5" i="18"/>
  <c r="AG5" i="18"/>
  <c r="AF5" i="18"/>
  <c r="AA5" i="18"/>
  <c r="Z5" i="18"/>
  <c r="AE5" i="18"/>
  <c r="V5" i="18"/>
  <c r="S5" i="18"/>
  <c r="R5" i="18"/>
  <c r="Q5" i="18"/>
  <c r="AL4" i="18"/>
  <c r="AI4" i="18"/>
  <c r="AH4" i="18"/>
  <c r="AJ4" i="18"/>
  <c r="AG4" i="18"/>
  <c r="AF4" i="18"/>
  <c r="AE4" i="18"/>
  <c r="AB4" i="18"/>
  <c r="AA4" i="18"/>
  <c r="AD4" i="18"/>
  <c r="Z4" i="18"/>
  <c r="V4" i="18"/>
  <c r="S4" i="18"/>
  <c r="R4" i="18"/>
  <c r="Q4" i="18"/>
  <c r="AL3" i="18"/>
  <c r="AI3" i="18"/>
  <c r="AH3" i="18"/>
  <c r="AK3" i="18"/>
  <c r="AG3" i="18"/>
  <c r="AF3" i="18"/>
  <c r="AE3" i="18"/>
  <c r="AD3" i="18"/>
  <c r="AC3" i="18"/>
  <c r="AB3" i="18"/>
  <c r="AA3" i="18"/>
  <c r="Z3" i="18"/>
  <c r="V3" i="18"/>
  <c r="S3" i="18"/>
  <c r="R3" i="18"/>
  <c r="Q3" i="18"/>
  <c r="AL2" i="18"/>
  <c r="AG2" i="18"/>
  <c r="AF2" i="18"/>
  <c r="AI2" i="18"/>
  <c r="AE2" i="18"/>
  <c r="AD2" i="18"/>
  <c r="AC2" i="18"/>
  <c r="AA2" i="18"/>
  <c r="AB2" i="18"/>
  <c r="Z2" i="18"/>
  <c r="V2" i="18"/>
  <c r="S2" i="18"/>
  <c r="R2" i="18"/>
  <c r="Q2" i="18"/>
  <c r="AL66" i="17"/>
  <c r="AI66" i="17"/>
  <c r="AH66" i="17"/>
  <c r="AK66" i="17"/>
  <c r="AG66" i="17"/>
  <c r="AF66" i="17"/>
  <c r="AD66" i="17"/>
  <c r="AC66" i="17"/>
  <c r="AB66" i="17"/>
  <c r="AA66" i="17"/>
  <c r="Z66" i="17"/>
  <c r="V66" i="17"/>
  <c r="AE66" i="17"/>
  <c r="S66" i="17"/>
  <c r="R66" i="17"/>
  <c r="Q66" i="17"/>
  <c r="AL65" i="17"/>
  <c r="AI65" i="17"/>
  <c r="AH65" i="17"/>
  <c r="AK65" i="17"/>
  <c r="AG65" i="17"/>
  <c r="AF65" i="17"/>
  <c r="AA65" i="17"/>
  <c r="AD65" i="17"/>
  <c r="Z65" i="17"/>
  <c r="AE65" i="17"/>
  <c r="V65" i="17"/>
  <c r="S65" i="17"/>
  <c r="R65" i="17"/>
  <c r="Q65" i="17"/>
  <c r="AL64" i="17"/>
  <c r="AI64" i="17"/>
  <c r="AK64" i="17"/>
  <c r="AH64" i="17"/>
  <c r="AJ64" i="17"/>
  <c r="AG64" i="17"/>
  <c r="AF64" i="17"/>
  <c r="AA64" i="17"/>
  <c r="AD64" i="17"/>
  <c r="Z64" i="17"/>
  <c r="V64" i="17"/>
  <c r="AE64" i="17"/>
  <c r="S64" i="17"/>
  <c r="R64" i="17"/>
  <c r="Q64" i="17"/>
  <c r="AL63" i="17"/>
  <c r="AI63" i="17"/>
  <c r="AH63" i="17"/>
  <c r="AK63" i="17"/>
  <c r="AG63" i="17"/>
  <c r="AF63" i="17"/>
  <c r="AC63" i="17"/>
  <c r="AB63" i="17"/>
  <c r="AA63" i="17"/>
  <c r="AD63" i="17"/>
  <c r="Z63" i="17"/>
  <c r="AE63" i="17"/>
  <c r="V63" i="17"/>
  <c r="S63" i="17"/>
  <c r="R63" i="17"/>
  <c r="Q63" i="17"/>
  <c r="AL62" i="17"/>
  <c r="AI62" i="17"/>
  <c r="AH62" i="17"/>
  <c r="AK62" i="17"/>
  <c r="AG62" i="17"/>
  <c r="AF62" i="17"/>
  <c r="AE62" i="17"/>
  <c r="AC62" i="17"/>
  <c r="AA62" i="17"/>
  <c r="AD62" i="17"/>
  <c r="Z62" i="17"/>
  <c r="V62" i="17"/>
  <c r="S62" i="17"/>
  <c r="R62" i="17"/>
  <c r="Q62" i="17"/>
  <c r="AL61" i="17"/>
  <c r="AJ61" i="17"/>
  <c r="AI61" i="17"/>
  <c r="AH61" i="17"/>
  <c r="AK61" i="17"/>
  <c r="AG61" i="17"/>
  <c r="AF61" i="17"/>
  <c r="AE61" i="17"/>
  <c r="AD61" i="17"/>
  <c r="AC61" i="17"/>
  <c r="AB61" i="17"/>
  <c r="AA61" i="17"/>
  <c r="Z61" i="17"/>
  <c r="V61" i="17"/>
  <c r="S61" i="17"/>
  <c r="R61" i="17"/>
  <c r="Q61" i="17"/>
  <c r="AL60" i="17"/>
  <c r="AK60" i="17"/>
  <c r="AJ60" i="17"/>
  <c r="AI60" i="17"/>
  <c r="AH60" i="17"/>
  <c r="AG60" i="17"/>
  <c r="AF60" i="17"/>
  <c r="AE60" i="17"/>
  <c r="AD60" i="17"/>
  <c r="AC60" i="17"/>
  <c r="AB60" i="17"/>
  <c r="AA60" i="17"/>
  <c r="Z60" i="17"/>
  <c r="V60" i="17"/>
  <c r="S60" i="17"/>
  <c r="R60" i="17"/>
  <c r="Q60" i="17"/>
  <c r="AL59" i="17"/>
  <c r="AK59" i="17"/>
  <c r="AI59" i="17"/>
  <c r="AJ59" i="17"/>
  <c r="AH59" i="17"/>
  <c r="AG59" i="17"/>
  <c r="AF59" i="17"/>
  <c r="AD59" i="17"/>
  <c r="AC59" i="17"/>
  <c r="AB59" i="17"/>
  <c r="AA59" i="17"/>
  <c r="Z59" i="17"/>
  <c r="AE59" i="17"/>
  <c r="V59" i="17"/>
  <c r="S59" i="17"/>
  <c r="R59" i="17"/>
  <c r="Q59" i="17"/>
  <c r="AL58" i="17"/>
  <c r="AI58" i="17"/>
  <c r="AH58" i="17"/>
  <c r="AK58" i="17"/>
  <c r="AG58" i="17"/>
  <c r="AF58" i="17"/>
  <c r="AE58" i="17"/>
  <c r="AA58" i="17"/>
  <c r="AD58" i="17"/>
  <c r="Z58" i="17"/>
  <c r="V58" i="17"/>
  <c r="S58" i="17"/>
  <c r="R58" i="17"/>
  <c r="Q58" i="17"/>
  <c r="AL57" i="17"/>
  <c r="AI57" i="17"/>
  <c r="AH57" i="17"/>
  <c r="AK57" i="17"/>
  <c r="AG57" i="17"/>
  <c r="AF57" i="17"/>
  <c r="AB57" i="17"/>
  <c r="AA57" i="17"/>
  <c r="AD57" i="17"/>
  <c r="Z57" i="17"/>
  <c r="AE57" i="17"/>
  <c r="V57" i="17"/>
  <c r="S57" i="17"/>
  <c r="R57" i="17"/>
  <c r="Q57" i="17"/>
  <c r="AL56" i="17"/>
  <c r="AI56" i="17"/>
  <c r="AJ56" i="17"/>
  <c r="AH56" i="17"/>
  <c r="AK56" i="17"/>
  <c r="AG56" i="17"/>
  <c r="AF56" i="17"/>
  <c r="AA56" i="17"/>
  <c r="AC56" i="17"/>
  <c r="Z56" i="17"/>
  <c r="AE56" i="17"/>
  <c r="V56" i="17"/>
  <c r="S56" i="17"/>
  <c r="R56" i="17"/>
  <c r="Q56" i="17"/>
  <c r="AL55" i="17"/>
  <c r="AJ55" i="17"/>
  <c r="AI55" i="17"/>
  <c r="AH55" i="17"/>
  <c r="AK55" i="17"/>
  <c r="AG55" i="17"/>
  <c r="AF55" i="17"/>
  <c r="AD55" i="17"/>
  <c r="AB55" i="17"/>
  <c r="AA55" i="17"/>
  <c r="AC55" i="17"/>
  <c r="Z55" i="17"/>
  <c r="AE55" i="17"/>
  <c r="V55" i="17"/>
  <c r="S55" i="17"/>
  <c r="R55" i="17"/>
  <c r="Q55" i="17"/>
  <c r="AL54" i="17"/>
  <c r="AK54" i="17"/>
  <c r="AI54" i="17"/>
  <c r="AJ54" i="17"/>
  <c r="AH54" i="17"/>
  <c r="AG54" i="17"/>
  <c r="AF54" i="17"/>
  <c r="AA54" i="17"/>
  <c r="AD54" i="17"/>
  <c r="Z54" i="17"/>
  <c r="AE54" i="17"/>
  <c r="V54" i="17"/>
  <c r="S54" i="17"/>
  <c r="R54" i="17"/>
  <c r="Q54" i="17"/>
  <c r="AL53" i="17"/>
  <c r="AK53" i="17"/>
  <c r="AJ53" i="17"/>
  <c r="AI53" i="17"/>
  <c r="AH53" i="17"/>
  <c r="AG53" i="17"/>
  <c r="AF53" i="17"/>
  <c r="AA53" i="17"/>
  <c r="AB53" i="17"/>
  <c r="Z53" i="17"/>
  <c r="AE53" i="17"/>
  <c r="V53" i="17"/>
  <c r="S53" i="17"/>
  <c r="R53" i="17"/>
  <c r="Q53" i="17"/>
  <c r="AL52" i="17"/>
  <c r="AK52" i="17"/>
  <c r="AJ52" i="17"/>
  <c r="AI52" i="17"/>
  <c r="AH52" i="17"/>
  <c r="AG52" i="17"/>
  <c r="AF52" i="17"/>
  <c r="AA52" i="17"/>
  <c r="AC52" i="17"/>
  <c r="Z52" i="17"/>
  <c r="AE52" i="17"/>
  <c r="V52" i="17"/>
  <c r="S52" i="17"/>
  <c r="R52" i="17"/>
  <c r="Q52" i="17"/>
  <c r="AL51" i="17"/>
  <c r="AI51" i="17"/>
  <c r="AH51" i="17"/>
  <c r="AK51" i="17"/>
  <c r="AG51" i="17"/>
  <c r="AF51" i="17"/>
  <c r="AC51" i="17"/>
  <c r="AB51" i="17"/>
  <c r="AA51" i="17"/>
  <c r="AD51" i="17"/>
  <c r="Z51" i="17"/>
  <c r="V51" i="17"/>
  <c r="AE51" i="17"/>
  <c r="S51" i="17"/>
  <c r="R51" i="17"/>
  <c r="Q51" i="17"/>
  <c r="AL50" i="17"/>
  <c r="AI50" i="17"/>
  <c r="AH50" i="17"/>
  <c r="AK50" i="17"/>
  <c r="AG50" i="17"/>
  <c r="AF50" i="17"/>
  <c r="AD50" i="17"/>
  <c r="AC50" i="17"/>
  <c r="AB50" i="17"/>
  <c r="AA50" i="17"/>
  <c r="Z50" i="17"/>
  <c r="AE50" i="17"/>
  <c r="V50" i="17"/>
  <c r="S50" i="17"/>
  <c r="R50" i="17"/>
  <c r="Q50" i="17"/>
  <c r="AL49" i="17"/>
  <c r="AI49" i="17"/>
  <c r="AH49" i="17"/>
  <c r="AK49" i="17"/>
  <c r="AG49" i="17"/>
  <c r="AF49" i="17"/>
  <c r="AD49" i="17"/>
  <c r="AC49" i="17"/>
  <c r="AA49" i="17"/>
  <c r="AB49" i="17"/>
  <c r="Z49" i="17"/>
  <c r="AE49" i="17"/>
  <c r="V49" i="17"/>
  <c r="S49" i="17"/>
  <c r="R49" i="17"/>
  <c r="Q49" i="17"/>
  <c r="AL48" i="17"/>
  <c r="AI48" i="17"/>
  <c r="AK48" i="17"/>
  <c r="AH48" i="17"/>
  <c r="AJ48" i="17"/>
  <c r="AG48" i="17"/>
  <c r="AF48" i="17"/>
  <c r="AA48" i="17"/>
  <c r="AD48" i="17"/>
  <c r="Z48" i="17"/>
  <c r="V48" i="17"/>
  <c r="AE48" i="17"/>
  <c r="S48" i="17"/>
  <c r="R48" i="17"/>
  <c r="Q48" i="17"/>
  <c r="AL47" i="17"/>
  <c r="AI47" i="17"/>
  <c r="AH47" i="17"/>
  <c r="AJ47" i="17"/>
  <c r="AG47" i="17"/>
  <c r="AF47" i="17"/>
  <c r="AC47" i="17"/>
  <c r="AB47" i="17"/>
  <c r="AA47" i="17"/>
  <c r="AD47" i="17"/>
  <c r="Z47" i="17"/>
  <c r="AE47" i="17"/>
  <c r="V47" i="17"/>
  <c r="S47" i="17"/>
  <c r="R47" i="17"/>
  <c r="Q47" i="17"/>
  <c r="AL46" i="17"/>
  <c r="AI46" i="17"/>
  <c r="AH46" i="17"/>
  <c r="AK46" i="17"/>
  <c r="AG46" i="17"/>
  <c r="AF46" i="17"/>
  <c r="AE46" i="17"/>
  <c r="AC46" i="17"/>
  <c r="AA46" i="17"/>
  <c r="AD46" i="17"/>
  <c r="Z46" i="17"/>
  <c r="V46" i="17"/>
  <c r="S46" i="17"/>
  <c r="R46" i="17"/>
  <c r="Q46" i="17"/>
  <c r="AL45" i="17"/>
  <c r="AI45" i="17"/>
  <c r="AH45" i="17"/>
  <c r="AJ45" i="17"/>
  <c r="AG45" i="17"/>
  <c r="AF45" i="17"/>
  <c r="AE45" i="17"/>
  <c r="AD45" i="17"/>
  <c r="AC45" i="17"/>
  <c r="AB45" i="17"/>
  <c r="AA45" i="17"/>
  <c r="Z45" i="17"/>
  <c r="V45" i="17"/>
  <c r="S45" i="17"/>
  <c r="R45" i="17"/>
  <c r="Q45" i="17"/>
  <c r="AL44" i="17"/>
  <c r="AI44" i="17"/>
  <c r="AJ44" i="17"/>
  <c r="AH44" i="17"/>
  <c r="AK44" i="17"/>
  <c r="AG44" i="17"/>
  <c r="AF44" i="17"/>
  <c r="AE44" i="17"/>
  <c r="AD44" i="17"/>
  <c r="AC44" i="17"/>
  <c r="AA44" i="17"/>
  <c r="AB44" i="17"/>
  <c r="Z44" i="17"/>
  <c r="V44" i="17"/>
  <c r="S44" i="17"/>
  <c r="R44" i="17"/>
  <c r="Q44" i="17"/>
  <c r="AL43" i="17"/>
  <c r="AK43" i="17"/>
  <c r="AJ43" i="17"/>
  <c r="AI43" i="17"/>
  <c r="AH43" i="17"/>
  <c r="AG43" i="17"/>
  <c r="AF43" i="17"/>
  <c r="AD43" i="17"/>
  <c r="AC43" i="17"/>
  <c r="AB43" i="17"/>
  <c r="AA43" i="17"/>
  <c r="Z43" i="17"/>
  <c r="AE43" i="17"/>
  <c r="V43" i="17"/>
  <c r="S43" i="17"/>
  <c r="R43" i="17"/>
  <c r="Q43" i="17"/>
  <c r="AL42" i="17"/>
  <c r="AK42" i="17"/>
  <c r="AJ42" i="17"/>
  <c r="AI42" i="17"/>
  <c r="AH42" i="17"/>
  <c r="AG42" i="17"/>
  <c r="AF42" i="17"/>
  <c r="AE42" i="17"/>
  <c r="AA42" i="17"/>
  <c r="AD42" i="17"/>
  <c r="Z42" i="17"/>
  <c r="V42" i="17"/>
  <c r="S42" i="17"/>
  <c r="R42" i="17"/>
  <c r="Q42" i="17"/>
  <c r="AL41" i="17"/>
  <c r="AI41" i="17"/>
  <c r="AH41" i="17"/>
  <c r="AK41" i="17"/>
  <c r="AG41" i="17"/>
  <c r="AF41" i="17"/>
  <c r="AB41" i="17"/>
  <c r="AA41" i="17"/>
  <c r="AD41" i="17"/>
  <c r="Z41" i="17"/>
  <c r="AE41" i="17"/>
  <c r="V41" i="17"/>
  <c r="S41" i="17"/>
  <c r="R41" i="17"/>
  <c r="Q41" i="17"/>
  <c r="AL40" i="17"/>
  <c r="AI40" i="17"/>
  <c r="AJ40" i="17"/>
  <c r="AH40" i="17"/>
  <c r="AK40" i="17"/>
  <c r="AG40" i="17"/>
  <c r="AF40" i="17"/>
  <c r="AA40" i="17"/>
  <c r="AD40" i="17"/>
  <c r="Z40" i="17"/>
  <c r="AE40" i="17"/>
  <c r="V40" i="17"/>
  <c r="S40" i="17"/>
  <c r="R40" i="17"/>
  <c r="Q40" i="17"/>
  <c r="AL39" i="17"/>
  <c r="AJ39" i="17"/>
  <c r="AI39" i="17"/>
  <c r="AH39" i="17"/>
  <c r="AK39" i="17"/>
  <c r="AG39" i="17"/>
  <c r="AF39" i="17"/>
  <c r="AD39" i="17"/>
  <c r="AB39" i="17"/>
  <c r="AA39" i="17"/>
  <c r="AC39" i="17"/>
  <c r="Z39" i="17"/>
  <c r="AE39" i="17"/>
  <c r="V39" i="17"/>
  <c r="S39" i="17"/>
  <c r="R39" i="17"/>
  <c r="Q39" i="17"/>
  <c r="AL38" i="17"/>
  <c r="AK38" i="17"/>
  <c r="AI38" i="17"/>
  <c r="AJ38" i="17"/>
  <c r="AH38" i="17"/>
  <c r="AG38" i="17"/>
  <c r="AF38" i="17"/>
  <c r="AA38" i="17"/>
  <c r="AC38" i="17"/>
  <c r="Z38" i="17"/>
  <c r="AE38" i="17"/>
  <c r="V38" i="17"/>
  <c r="S38" i="17"/>
  <c r="R38" i="17"/>
  <c r="Q38" i="17"/>
  <c r="AL37" i="17"/>
  <c r="AK37" i="17"/>
  <c r="AJ37" i="17"/>
  <c r="AI37" i="17"/>
  <c r="AH37" i="17"/>
  <c r="AG37" i="17"/>
  <c r="AF37" i="17"/>
  <c r="AA37" i="17"/>
  <c r="AB37" i="17"/>
  <c r="Z37" i="17"/>
  <c r="AE37" i="17"/>
  <c r="V37" i="17"/>
  <c r="S37" i="17"/>
  <c r="R37" i="17"/>
  <c r="Q37" i="17"/>
  <c r="AL36" i="17"/>
  <c r="AK36" i="17"/>
  <c r="AI36" i="17"/>
  <c r="AJ36" i="17"/>
  <c r="AH36" i="17"/>
  <c r="AG36" i="17"/>
  <c r="AF36" i="17"/>
  <c r="AA36" i="17"/>
  <c r="AC36" i="17"/>
  <c r="Z36" i="17"/>
  <c r="AE36" i="17"/>
  <c r="V36" i="17"/>
  <c r="S36" i="17"/>
  <c r="R36" i="17"/>
  <c r="Q36" i="17"/>
  <c r="AL35" i="17"/>
  <c r="AI35" i="17"/>
  <c r="AH35" i="17"/>
  <c r="AK35" i="17"/>
  <c r="AG35" i="17"/>
  <c r="AF35" i="17"/>
  <c r="AA35" i="17"/>
  <c r="AD35" i="17"/>
  <c r="Z35" i="17"/>
  <c r="V35" i="17"/>
  <c r="AE35" i="17"/>
  <c r="S35" i="17"/>
  <c r="R35" i="17"/>
  <c r="Q35" i="17"/>
  <c r="AL34" i="17"/>
  <c r="AI34" i="17"/>
  <c r="AH34" i="17"/>
  <c r="AK34" i="17"/>
  <c r="AG34" i="17"/>
  <c r="AF34" i="17"/>
  <c r="AD34" i="17"/>
  <c r="AC34" i="17"/>
  <c r="AB34" i="17"/>
  <c r="AA34" i="17"/>
  <c r="Z34" i="17"/>
  <c r="AE34" i="17"/>
  <c r="V34" i="17"/>
  <c r="S34" i="17"/>
  <c r="R34" i="17"/>
  <c r="Q34" i="17"/>
  <c r="AL33" i="17"/>
  <c r="AI33" i="17"/>
  <c r="AH33" i="17"/>
  <c r="AK33" i="17"/>
  <c r="AG33" i="17"/>
  <c r="AF33" i="17"/>
  <c r="AD33" i="17"/>
  <c r="AC33" i="17"/>
  <c r="AA33" i="17"/>
  <c r="AB33" i="17"/>
  <c r="Z33" i="17"/>
  <c r="AE33" i="17"/>
  <c r="V33" i="17"/>
  <c r="S33" i="17"/>
  <c r="R33" i="17"/>
  <c r="Q33" i="17"/>
  <c r="AL32" i="17"/>
  <c r="AI32" i="17"/>
  <c r="AK32" i="17"/>
  <c r="AH32" i="17"/>
  <c r="AJ32" i="17"/>
  <c r="AG32" i="17"/>
  <c r="AF32" i="17"/>
  <c r="AA32" i="17"/>
  <c r="AD32" i="17"/>
  <c r="Z32" i="17"/>
  <c r="V32" i="17"/>
  <c r="AE32" i="17"/>
  <c r="S32" i="17"/>
  <c r="R32" i="17"/>
  <c r="Q32" i="17"/>
  <c r="AL31" i="17"/>
  <c r="AI31" i="17"/>
  <c r="AH31" i="17"/>
  <c r="AJ31" i="17"/>
  <c r="AG31" i="17"/>
  <c r="AF31" i="17"/>
  <c r="AC31" i="17"/>
  <c r="AB31" i="17"/>
  <c r="AA31" i="17"/>
  <c r="AD31" i="17"/>
  <c r="Z31" i="17"/>
  <c r="AE31" i="17"/>
  <c r="V31" i="17"/>
  <c r="S31" i="17"/>
  <c r="R31" i="17"/>
  <c r="Q31" i="17"/>
  <c r="AL30" i="17"/>
  <c r="AI30" i="17"/>
  <c r="AH30" i="17"/>
  <c r="AK30" i="17"/>
  <c r="AG30" i="17"/>
  <c r="AF30" i="17"/>
  <c r="AE30" i="17"/>
  <c r="AC30" i="17"/>
  <c r="AA30" i="17"/>
  <c r="AD30" i="17"/>
  <c r="Z30" i="17"/>
  <c r="V30" i="17"/>
  <c r="S30" i="17"/>
  <c r="R30" i="17"/>
  <c r="Q30" i="17"/>
  <c r="AL29" i="17"/>
  <c r="AI29" i="17"/>
  <c r="AH29" i="17"/>
  <c r="AJ29" i="17"/>
  <c r="AG29" i="17"/>
  <c r="AF29" i="17"/>
  <c r="AE29" i="17"/>
  <c r="AD29" i="17"/>
  <c r="AC29" i="17"/>
  <c r="AB29" i="17"/>
  <c r="AA29" i="17"/>
  <c r="Z29" i="17"/>
  <c r="V29" i="17"/>
  <c r="S29" i="17"/>
  <c r="R29" i="17"/>
  <c r="Q29" i="17"/>
  <c r="AL28" i="17"/>
  <c r="AI28" i="17"/>
  <c r="AH28" i="17"/>
  <c r="AK28" i="17"/>
  <c r="AG28" i="17"/>
  <c r="AF28" i="17"/>
  <c r="AE28" i="17"/>
  <c r="AD28" i="17"/>
  <c r="AC28" i="17"/>
  <c r="AA28" i="17"/>
  <c r="AB28" i="17"/>
  <c r="Z28" i="17"/>
  <c r="V28" i="17"/>
  <c r="S28" i="17"/>
  <c r="R28" i="17"/>
  <c r="Q28" i="17"/>
  <c r="AL27" i="17"/>
  <c r="AI27" i="17"/>
  <c r="AK27" i="17"/>
  <c r="AH27" i="17"/>
  <c r="AG27" i="17"/>
  <c r="AF27" i="17"/>
  <c r="AE27" i="17"/>
  <c r="AD27" i="17"/>
  <c r="AC27" i="17"/>
  <c r="AB27" i="17"/>
  <c r="AA27" i="17"/>
  <c r="Z27" i="17"/>
  <c r="V27" i="17"/>
  <c r="S27" i="17"/>
  <c r="R27" i="17"/>
  <c r="Q27" i="17"/>
  <c r="AL26" i="17"/>
  <c r="AK26" i="17"/>
  <c r="AJ26" i="17"/>
  <c r="AI26" i="17"/>
  <c r="AH26" i="17"/>
  <c r="AG26" i="17"/>
  <c r="AF26" i="17"/>
  <c r="AE26" i="17"/>
  <c r="AA26" i="17"/>
  <c r="AD26" i="17"/>
  <c r="Z26" i="17"/>
  <c r="V26" i="17"/>
  <c r="S26" i="17"/>
  <c r="R26" i="17"/>
  <c r="Q26" i="17"/>
  <c r="AL25" i="17"/>
  <c r="AI25" i="17"/>
  <c r="AH25" i="17"/>
  <c r="AK25" i="17"/>
  <c r="AG25" i="17"/>
  <c r="AF25" i="17"/>
  <c r="AB25" i="17"/>
  <c r="AA25" i="17"/>
  <c r="AD25" i="17"/>
  <c r="Z25" i="17"/>
  <c r="AE25" i="17"/>
  <c r="V25" i="17"/>
  <c r="S25" i="17"/>
  <c r="R25" i="17"/>
  <c r="Q25" i="17"/>
  <c r="AL24" i="17"/>
  <c r="AI24" i="17"/>
  <c r="AJ24" i="17"/>
  <c r="AH24" i="17"/>
  <c r="AK24" i="17"/>
  <c r="AG24" i="17"/>
  <c r="AF24" i="17"/>
  <c r="AA24" i="17"/>
  <c r="AC24" i="17"/>
  <c r="Z24" i="17"/>
  <c r="AE24" i="17"/>
  <c r="V24" i="17"/>
  <c r="S24" i="17"/>
  <c r="R24" i="17"/>
  <c r="Q24" i="17"/>
  <c r="AL23" i="17"/>
  <c r="AJ23" i="17"/>
  <c r="AI23" i="17"/>
  <c r="AH23" i="17"/>
  <c r="AK23" i="17"/>
  <c r="AG23" i="17"/>
  <c r="AF23" i="17"/>
  <c r="AB23" i="17"/>
  <c r="AA23" i="17"/>
  <c r="AD23" i="17"/>
  <c r="Z23" i="17"/>
  <c r="AE23" i="17"/>
  <c r="V23" i="17"/>
  <c r="S23" i="17"/>
  <c r="R23" i="17"/>
  <c r="Q23" i="17"/>
  <c r="AL22" i="17"/>
  <c r="AK22" i="17"/>
  <c r="AI22" i="17"/>
  <c r="AJ22" i="17"/>
  <c r="AH22" i="17"/>
  <c r="AG22" i="17"/>
  <c r="AF22" i="17"/>
  <c r="AA22" i="17"/>
  <c r="AC22" i="17"/>
  <c r="Z22" i="17"/>
  <c r="AE22" i="17"/>
  <c r="V22" i="17"/>
  <c r="S22" i="17"/>
  <c r="R22" i="17"/>
  <c r="Q22" i="17"/>
  <c r="AL21" i="17"/>
  <c r="AK21" i="17"/>
  <c r="AJ21" i="17"/>
  <c r="AI21" i="17"/>
  <c r="AH21" i="17"/>
  <c r="AG21" i="17"/>
  <c r="AF21" i="17"/>
  <c r="AA21" i="17"/>
  <c r="AB21" i="17"/>
  <c r="Z21" i="17"/>
  <c r="AE21" i="17"/>
  <c r="V21" i="17"/>
  <c r="S21" i="17"/>
  <c r="R21" i="17"/>
  <c r="Q21" i="17"/>
  <c r="AL20" i="17"/>
  <c r="AK20" i="17"/>
  <c r="AI20" i="17"/>
  <c r="AJ20" i="17"/>
  <c r="AH20" i="17"/>
  <c r="AG20" i="17"/>
  <c r="AF20" i="17"/>
  <c r="AA20" i="17"/>
  <c r="AC20" i="17"/>
  <c r="Z20" i="17"/>
  <c r="AE20" i="17"/>
  <c r="V20" i="17"/>
  <c r="S20" i="17"/>
  <c r="R20" i="17"/>
  <c r="Q20" i="17"/>
  <c r="AL19" i="17"/>
  <c r="AI19" i="17"/>
  <c r="AH19" i="17"/>
  <c r="AK19" i="17"/>
  <c r="AG19" i="17"/>
  <c r="AF19" i="17"/>
  <c r="AA19" i="17"/>
  <c r="AD19" i="17"/>
  <c r="Z19" i="17"/>
  <c r="V19" i="17"/>
  <c r="AE19" i="17"/>
  <c r="S19" i="17"/>
  <c r="R19" i="17"/>
  <c r="Q19" i="17"/>
  <c r="AL18" i="17"/>
  <c r="AI18" i="17"/>
  <c r="AH18" i="17"/>
  <c r="AK18" i="17"/>
  <c r="AG18" i="17"/>
  <c r="AF18" i="17"/>
  <c r="AD18" i="17"/>
  <c r="AC18" i="17"/>
  <c r="AB18" i="17"/>
  <c r="AA18" i="17"/>
  <c r="Z18" i="17"/>
  <c r="AE18" i="17"/>
  <c r="V18" i="17"/>
  <c r="S18" i="17"/>
  <c r="R18" i="17"/>
  <c r="Q18" i="17"/>
  <c r="AL17" i="17"/>
  <c r="AI17" i="17"/>
  <c r="AH17" i="17"/>
  <c r="AJ17" i="17"/>
  <c r="AG17" i="17"/>
  <c r="AF17" i="17"/>
  <c r="AD17" i="17"/>
  <c r="AC17" i="17"/>
  <c r="AA17" i="17"/>
  <c r="AB17" i="17"/>
  <c r="Z17" i="17"/>
  <c r="AE17" i="17"/>
  <c r="V17" i="17"/>
  <c r="S17" i="17"/>
  <c r="R17" i="17"/>
  <c r="Q17" i="17"/>
  <c r="AL16" i="17"/>
  <c r="AI16" i="17"/>
  <c r="AH16" i="17"/>
  <c r="AK16" i="17"/>
  <c r="AG16" i="17"/>
  <c r="AF16" i="17"/>
  <c r="AA16" i="17"/>
  <c r="AD16" i="17"/>
  <c r="Z16" i="17"/>
  <c r="V16" i="17"/>
  <c r="AE16" i="17"/>
  <c r="S16" i="17"/>
  <c r="R16" i="17"/>
  <c r="Q16" i="17"/>
  <c r="AL15" i="17"/>
  <c r="AI15" i="17"/>
  <c r="AH15" i="17"/>
  <c r="AJ15" i="17"/>
  <c r="AG15" i="17"/>
  <c r="AF15" i="17"/>
  <c r="AC15" i="17"/>
  <c r="AB15" i="17"/>
  <c r="AA15" i="17"/>
  <c r="AD15" i="17"/>
  <c r="Z15" i="17"/>
  <c r="AE15" i="17"/>
  <c r="V15" i="17"/>
  <c r="S15" i="17"/>
  <c r="R15" i="17"/>
  <c r="Q15" i="17"/>
  <c r="AL14" i="17"/>
  <c r="AI14" i="17"/>
  <c r="AH14" i="17"/>
  <c r="AK14" i="17"/>
  <c r="AG14" i="17"/>
  <c r="AF14" i="17"/>
  <c r="AE14" i="17"/>
  <c r="AC14" i="17"/>
  <c r="AA14" i="17"/>
  <c r="AD14" i="17"/>
  <c r="Z14" i="17"/>
  <c r="V14" i="17"/>
  <c r="S14" i="17"/>
  <c r="R14" i="17"/>
  <c r="Q14" i="17"/>
  <c r="AL13" i="17"/>
  <c r="AI13" i="17"/>
  <c r="AH13" i="17"/>
  <c r="AJ13" i="17"/>
  <c r="AG13" i="17"/>
  <c r="AF13" i="17"/>
  <c r="AE13" i="17"/>
  <c r="AD13" i="17"/>
  <c r="AC13" i="17"/>
  <c r="AB13" i="17"/>
  <c r="AA13" i="17"/>
  <c r="Z13" i="17"/>
  <c r="V13" i="17"/>
  <c r="S13" i="17"/>
  <c r="R13" i="17"/>
  <c r="Q13" i="17"/>
  <c r="AL12" i="17"/>
  <c r="AI12" i="17"/>
  <c r="AH12" i="17"/>
  <c r="AK12" i="17"/>
  <c r="AG12" i="17"/>
  <c r="AF12" i="17"/>
  <c r="AE12" i="17"/>
  <c r="AD12" i="17"/>
  <c r="AC12" i="17"/>
  <c r="AA12" i="17"/>
  <c r="AB12" i="17"/>
  <c r="Z12" i="17"/>
  <c r="V12" i="17"/>
  <c r="S12" i="17"/>
  <c r="R12" i="17"/>
  <c r="Q12" i="17"/>
  <c r="AL11" i="17"/>
  <c r="AI11" i="17"/>
  <c r="AK11" i="17"/>
  <c r="AH11" i="17"/>
  <c r="AG11" i="17"/>
  <c r="AF11" i="17"/>
  <c r="AE11" i="17"/>
  <c r="AD11" i="17"/>
  <c r="AC11" i="17"/>
  <c r="AB11" i="17"/>
  <c r="AA11" i="17"/>
  <c r="Z11" i="17"/>
  <c r="V11" i="17"/>
  <c r="S11" i="17"/>
  <c r="R11" i="17"/>
  <c r="Q11" i="17"/>
  <c r="AL10" i="17"/>
  <c r="AK10" i="17"/>
  <c r="AJ10" i="17"/>
  <c r="AI10" i="17"/>
  <c r="AH10" i="17"/>
  <c r="AG10" i="17"/>
  <c r="AF10" i="17"/>
  <c r="AE10" i="17"/>
  <c r="AA10" i="17"/>
  <c r="AD10" i="17"/>
  <c r="Z10" i="17"/>
  <c r="V10" i="17"/>
  <c r="S10" i="17"/>
  <c r="R10" i="17"/>
  <c r="Q10" i="17"/>
  <c r="AL9" i="17"/>
  <c r="AI9" i="17"/>
  <c r="AH9" i="17"/>
  <c r="AK9" i="17"/>
  <c r="AG9" i="17"/>
  <c r="AF9" i="17"/>
  <c r="AA9" i="17"/>
  <c r="AB9" i="17"/>
  <c r="Z9" i="17"/>
  <c r="AE9" i="17"/>
  <c r="V9" i="17"/>
  <c r="S9" i="17"/>
  <c r="R9" i="17"/>
  <c r="Q9" i="17"/>
  <c r="AL8" i="17"/>
  <c r="AI8" i="17"/>
  <c r="AJ8" i="17"/>
  <c r="AH8" i="17"/>
  <c r="AK8" i="17"/>
  <c r="AG8" i="17"/>
  <c r="AF8" i="17"/>
  <c r="AA8" i="17"/>
  <c r="AD8" i="17"/>
  <c r="Z8" i="17"/>
  <c r="AE8" i="17"/>
  <c r="V8" i="17"/>
  <c r="S8" i="17"/>
  <c r="R8" i="17"/>
  <c r="Q8" i="17"/>
  <c r="AL7" i="17"/>
  <c r="AJ7" i="17"/>
  <c r="AI7" i="17"/>
  <c r="AH7" i="17"/>
  <c r="AK7" i="17"/>
  <c r="AG7" i="17"/>
  <c r="AF7" i="17"/>
  <c r="AA7" i="17"/>
  <c r="AD7" i="17"/>
  <c r="Z7" i="17"/>
  <c r="AE7" i="17"/>
  <c r="V7" i="17"/>
  <c r="S7" i="17"/>
  <c r="R7" i="17"/>
  <c r="Q7" i="17"/>
  <c r="AL6" i="17"/>
  <c r="AK6" i="17"/>
  <c r="AI6" i="17"/>
  <c r="AJ6" i="17"/>
  <c r="AH6" i="17"/>
  <c r="AG6" i="17"/>
  <c r="AF6" i="17"/>
  <c r="AA6" i="17"/>
  <c r="AD6" i="17"/>
  <c r="Z6" i="17"/>
  <c r="AE6" i="17"/>
  <c r="V6" i="17"/>
  <c r="S6" i="17"/>
  <c r="R6" i="17"/>
  <c r="Q6" i="17"/>
  <c r="AL5" i="17"/>
  <c r="AK5" i="17"/>
  <c r="AJ5" i="17"/>
  <c r="AI5" i="17"/>
  <c r="AH5" i="17"/>
  <c r="AG5" i="17"/>
  <c r="AF5" i="17"/>
  <c r="AA5" i="17"/>
  <c r="AC5" i="17"/>
  <c r="Z5" i="17"/>
  <c r="AE5" i="17"/>
  <c r="V5" i="17"/>
  <c r="S5" i="17"/>
  <c r="R5" i="17"/>
  <c r="Q5" i="17"/>
  <c r="AL4" i="17"/>
  <c r="AK4" i="17"/>
  <c r="AI4" i="17"/>
  <c r="AJ4" i="17"/>
  <c r="AH4" i="17"/>
  <c r="AG4" i="17"/>
  <c r="AF4" i="17"/>
  <c r="AA4" i="17"/>
  <c r="AC4" i="17"/>
  <c r="Z4" i="17"/>
  <c r="AE4" i="17"/>
  <c r="V4" i="17"/>
  <c r="S4" i="17"/>
  <c r="R4" i="17"/>
  <c r="Q4" i="17"/>
  <c r="AL3" i="17"/>
  <c r="AI3" i="17"/>
  <c r="AH3" i="17"/>
  <c r="AK3" i="17"/>
  <c r="AG3" i="17"/>
  <c r="AF3" i="17"/>
  <c r="AA3" i="17"/>
  <c r="AD3" i="17"/>
  <c r="Z3" i="17"/>
  <c r="V3" i="17"/>
  <c r="AE3" i="17"/>
  <c r="S3" i="17"/>
  <c r="R3" i="17"/>
  <c r="Q3" i="17"/>
  <c r="AL2" i="17"/>
  <c r="AG2" i="17"/>
  <c r="AI2" i="17"/>
  <c r="AF2" i="17"/>
  <c r="AH2" i="17"/>
  <c r="AD2" i="17"/>
  <c r="AC2" i="17"/>
  <c r="AB2" i="17"/>
  <c r="AA2" i="17"/>
  <c r="Z2" i="17"/>
  <c r="AE2" i="17"/>
  <c r="V2" i="17"/>
  <c r="S2" i="17"/>
  <c r="R2" i="17"/>
  <c r="Q2" i="17"/>
  <c r="AL154" i="21"/>
  <c r="AI154" i="21"/>
  <c r="AK154" i="21"/>
  <c r="AH154" i="21"/>
  <c r="AJ154" i="21"/>
  <c r="AG154" i="21"/>
  <c r="AF154" i="21"/>
  <c r="AA154" i="21"/>
  <c r="AD154" i="21"/>
  <c r="Z154" i="21"/>
  <c r="AE154" i="21"/>
  <c r="V154" i="21"/>
  <c r="S154" i="21"/>
  <c r="R154" i="21"/>
  <c r="Q154" i="21"/>
  <c r="AL153" i="21"/>
  <c r="AJ153" i="21"/>
  <c r="AI153" i="21"/>
  <c r="AH153" i="21"/>
  <c r="AK153" i="21"/>
  <c r="AG153" i="21"/>
  <c r="AF153" i="21"/>
  <c r="AD153" i="21"/>
  <c r="AC153" i="21"/>
  <c r="AB153" i="21"/>
  <c r="AA153" i="21"/>
  <c r="Z153" i="21"/>
  <c r="AE153" i="21"/>
  <c r="V153" i="21"/>
  <c r="S153" i="21"/>
  <c r="R153" i="21"/>
  <c r="Q153" i="21"/>
  <c r="AL152" i="21"/>
  <c r="AK152" i="21"/>
  <c r="AI152" i="21"/>
  <c r="AH152" i="21"/>
  <c r="AJ152" i="21"/>
  <c r="AG152" i="21"/>
  <c r="AF152" i="21"/>
  <c r="AE152" i="21"/>
  <c r="AD152" i="21"/>
  <c r="AC152" i="21"/>
  <c r="AB152" i="21"/>
  <c r="AA152" i="21"/>
  <c r="Z152" i="21"/>
  <c r="V152" i="21"/>
  <c r="S152" i="21"/>
  <c r="R152" i="21"/>
  <c r="Q152" i="21"/>
  <c r="AL151" i="21"/>
  <c r="AJ151" i="21"/>
  <c r="AI151" i="21"/>
  <c r="AH151" i="21"/>
  <c r="AK151" i="21"/>
  <c r="AG151" i="21"/>
  <c r="AF151" i="21"/>
  <c r="AD151" i="21"/>
  <c r="AA151" i="21"/>
  <c r="AC151" i="21"/>
  <c r="Z151" i="21"/>
  <c r="AE151" i="21"/>
  <c r="V151" i="21"/>
  <c r="S151" i="21"/>
  <c r="R151" i="21"/>
  <c r="Q151" i="21"/>
  <c r="AL150" i="21"/>
  <c r="AK150" i="21"/>
  <c r="AI150" i="21"/>
  <c r="AH150" i="21"/>
  <c r="AJ150" i="21"/>
  <c r="AG150" i="21"/>
  <c r="AF150" i="21"/>
  <c r="AE150" i="21"/>
  <c r="AB150" i="21"/>
  <c r="AA150" i="21"/>
  <c r="AD150" i="21"/>
  <c r="Z150" i="21"/>
  <c r="V150" i="21"/>
  <c r="S150" i="21"/>
  <c r="R150" i="21"/>
  <c r="Q150" i="21"/>
  <c r="AL149" i="21"/>
  <c r="AI149" i="21"/>
  <c r="AH149" i="21"/>
  <c r="AK149" i="21"/>
  <c r="AG149" i="21"/>
  <c r="AF149" i="21"/>
  <c r="AA149" i="21"/>
  <c r="AD149" i="21"/>
  <c r="Z149" i="21"/>
  <c r="AE149" i="21"/>
  <c r="V149" i="21"/>
  <c r="S149" i="21"/>
  <c r="R149" i="21"/>
  <c r="Q149" i="21"/>
  <c r="AL148" i="21"/>
  <c r="AI148" i="21"/>
  <c r="AH148" i="21"/>
  <c r="AK148" i="21"/>
  <c r="AG148" i="21"/>
  <c r="AF148" i="21"/>
  <c r="AA148" i="21"/>
  <c r="AB148" i="21"/>
  <c r="Z148" i="21"/>
  <c r="AE148" i="21"/>
  <c r="V148" i="21"/>
  <c r="S148" i="21"/>
  <c r="R148" i="21"/>
  <c r="Q148" i="21"/>
  <c r="AL147" i="21"/>
  <c r="AJ147" i="21"/>
  <c r="AI147" i="21"/>
  <c r="AH147" i="21"/>
  <c r="AK147" i="21"/>
  <c r="AG147" i="21"/>
  <c r="AF147" i="21"/>
  <c r="AD147" i="21"/>
  <c r="AC147" i="21"/>
  <c r="AB147" i="21"/>
  <c r="AA147" i="21"/>
  <c r="Z147" i="21"/>
  <c r="AE147" i="21"/>
  <c r="V147" i="21"/>
  <c r="S147" i="21"/>
  <c r="R147" i="21"/>
  <c r="Q147" i="21"/>
  <c r="AL146" i="21"/>
  <c r="AK146" i="21"/>
  <c r="AI146" i="21"/>
  <c r="AJ146" i="21"/>
  <c r="AH146" i="21"/>
  <c r="AG146" i="21"/>
  <c r="AF146" i="21"/>
  <c r="AE146" i="21"/>
  <c r="AA146" i="21"/>
  <c r="AD146" i="21"/>
  <c r="Z146" i="21"/>
  <c r="V146" i="21"/>
  <c r="S146" i="21"/>
  <c r="R146" i="21"/>
  <c r="Q146" i="21"/>
  <c r="AL145" i="21"/>
  <c r="AK145" i="21"/>
  <c r="AJ145" i="21"/>
  <c r="AI145" i="21"/>
  <c r="AH145" i="21"/>
  <c r="AG145" i="21"/>
  <c r="AF145" i="21"/>
  <c r="AD145" i="21"/>
  <c r="AC145" i="21"/>
  <c r="AB145" i="21"/>
  <c r="AA145" i="21"/>
  <c r="Z145" i="21"/>
  <c r="V145" i="21"/>
  <c r="AE145" i="21"/>
  <c r="S145" i="21"/>
  <c r="R145" i="21"/>
  <c r="Q145" i="21"/>
  <c r="AL144" i="21"/>
  <c r="AK144" i="21"/>
  <c r="AI144" i="21"/>
  <c r="AH144" i="21"/>
  <c r="AJ144" i="21"/>
  <c r="AG144" i="21"/>
  <c r="AF144" i="21"/>
  <c r="AD144" i="21"/>
  <c r="AC144" i="21"/>
  <c r="AA144" i="21"/>
  <c r="AB144" i="21"/>
  <c r="Z144" i="21"/>
  <c r="AE144" i="21"/>
  <c r="V144" i="21"/>
  <c r="S144" i="21"/>
  <c r="R144" i="21"/>
  <c r="Q144" i="21"/>
  <c r="AL143" i="21"/>
  <c r="AI143" i="21"/>
  <c r="AH143" i="21"/>
  <c r="AK143" i="21"/>
  <c r="AG143" i="21"/>
  <c r="AF143" i="21"/>
  <c r="AE143" i="21"/>
  <c r="AA143" i="21"/>
  <c r="AD143" i="21"/>
  <c r="Z143" i="21"/>
  <c r="V143" i="21"/>
  <c r="S143" i="21"/>
  <c r="R143" i="21"/>
  <c r="Q143" i="21"/>
  <c r="AL142" i="21"/>
  <c r="AI142" i="21"/>
  <c r="AH142" i="21"/>
  <c r="AK142" i="21"/>
  <c r="AG142" i="21"/>
  <c r="AF142" i="21"/>
  <c r="AD142" i="21"/>
  <c r="AC142" i="21"/>
  <c r="AB142" i="21"/>
  <c r="AA142" i="21"/>
  <c r="Z142" i="21"/>
  <c r="V142" i="21"/>
  <c r="AE142" i="21"/>
  <c r="S142" i="21"/>
  <c r="R142" i="21"/>
  <c r="Q142" i="21"/>
  <c r="AL141" i="21"/>
  <c r="AI141" i="21"/>
  <c r="AH141" i="21"/>
  <c r="AK141" i="21"/>
  <c r="AG141" i="21"/>
  <c r="AF141" i="21"/>
  <c r="AD141" i="21"/>
  <c r="AC141" i="21"/>
  <c r="AB141" i="21"/>
  <c r="AA141" i="21"/>
  <c r="Z141" i="21"/>
  <c r="AE141" i="21"/>
  <c r="V141" i="21"/>
  <c r="S141" i="21"/>
  <c r="R141" i="21"/>
  <c r="Q141" i="21"/>
  <c r="AL140" i="21"/>
  <c r="AI140" i="21"/>
  <c r="AJ140" i="21"/>
  <c r="AH140" i="21"/>
  <c r="AG140" i="21"/>
  <c r="AF140" i="21"/>
  <c r="AA140" i="21"/>
  <c r="AD140" i="21"/>
  <c r="Z140" i="21"/>
  <c r="AE140" i="21"/>
  <c r="V140" i="21"/>
  <c r="S140" i="21"/>
  <c r="R140" i="21"/>
  <c r="Q140" i="21"/>
  <c r="AL139" i="21"/>
  <c r="AI139" i="21"/>
  <c r="AH139" i="21"/>
  <c r="AK139" i="21"/>
  <c r="AG139" i="21"/>
  <c r="AF139" i="21"/>
  <c r="AE139" i="21"/>
  <c r="AB139" i="21"/>
  <c r="AA139" i="21"/>
  <c r="AD139" i="21"/>
  <c r="Z139" i="21"/>
  <c r="V139" i="21"/>
  <c r="S139" i="21"/>
  <c r="R139" i="21"/>
  <c r="Q139" i="21"/>
  <c r="AL138" i="21"/>
  <c r="AI138" i="21"/>
  <c r="AK138" i="21"/>
  <c r="AH138" i="21"/>
  <c r="AJ138" i="21"/>
  <c r="AG138" i="21"/>
  <c r="AF138" i="21"/>
  <c r="AC138" i="21"/>
  <c r="AA138" i="21"/>
  <c r="AD138" i="21"/>
  <c r="Z138" i="21"/>
  <c r="AE138" i="21"/>
  <c r="V138" i="21"/>
  <c r="S138" i="21"/>
  <c r="R138" i="21"/>
  <c r="Q138" i="21"/>
  <c r="AL137" i="21"/>
  <c r="AJ137" i="21"/>
  <c r="AI137" i="21"/>
  <c r="AK137" i="21"/>
  <c r="AH137" i="21"/>
  <c r="AG137" i="21"/>
  <c r="AF137" i="21"/>
  <c r="AD137" i="21"/>
  <c r="AC137" i="21"/>
  <c r="AB137" i="21"/>
  <c r="AA137" i="21"/>
  <c r="Z137" i="21"/>
  <c r="AE137" i="21"/>
  <c r="V137" i="21"/>
  <c r="S137" i="21"/>
  <c r="R137" i="21"/>
  <c r="Q137" i="21"/>
  <c r="AL136" i="21"/>
  <c r="AI136" i="21"/>
  <c r="AH136" i="21"/>
  <c r="AK136" i="21"/>
  <c r="AG136" i="21"/>
  <c r="AF136" i="21"/>
  <c r="AE136" i="21"/>
  <c r="AD136" i="21"/>
  <c r="AC136" i="21"/>
  <c r="AB136" i="21"/>
  <c r="AA136" i="21"/>
  <c r="Z136" i="21"/>
  <c r="V136" i="21"/>
  <c r="S136" i="21"/>
  <c r="R136" i="21"/>
  <c r="Q136" i="21"/>
  <c r="AL135" i="21"/>
  <c r="AI135" i="21"/>
  <c r="AK135" i="21"/>
  <c r="AH135" i="21"/>
  <c r="AG135" i="21"/>
  <c r="AF135" i="21"/>
  <c r="AE135" i="21"/>
  <c r="AD135" i="21"/>
  <c r="AA135" i="21"/>
  <c r="AC135" i="21"/>
  <c r="Z135" i="21"/>
  <c r="V135" i="21"/>
  <c r="S135" i="21"/>
  <c r="R135" i="21"/>
  <c r="Q135" i="21"/>
  <c r="AL134" i="21"/>
  <c r="AK134" i="21"/>
  <c r="AJ134" i="21"/>
  <c r="AI134" i="21"/>
  <c r="AH134" i="21"/>
  <c r="AG134" i="21"/>
  <c r="AF134" i="21"/>
  <c r="AE134" i="21"/>
  <c r="AB134" i="21"/>
  <c r="AA134" i="21"/>
  <c r="AD134" i="21"/>
  <c r="Z134" i="21"/>
  <c r="V134" i="21"/>
  <c r="S134" i="21"/>
  <c r="R134" i="21"/>
  <c r="Q134" i="21"/>
  <c r="AL133" i="21"/>
  <c r="AI133" i="21"/>
  <c r="AH133" i="21"/>
  <c r="AK133" i="21"/>
  <c r="AG133" i="21"/>
  <c r="AF133" i="21"/>
  <c r="AC133" i="21"/>
  <c r="AB133" i="21"/>
  <c r="AA133" i="21"/>
  <c r="AD133" i="21"/>
  <c r="Z133" i="21"/>
  <c r="AE133" i="21"/>
  <c r="V133" i="21"/>
  <c r="S133" i="21"/>
  <c r="R133" i="21"/>
  <c r="Q133" i="21"/>
  <c r="AL132" i="21"/>
  <c r="AI132" i="21"/>
  <c r="AH132" i="21"/>
  <c r="AK132" i="21"/>
  <c r="AG132" i="21"/>
  <c r="AF132" i="21"/>
  <c r="AA132" i="21"/>
  <c r="AB132" i="21"/>
  <c r="Z132" i="21"/>
  <c r="V132" i="21"/>
  <c r="AE132" i="21"/>
  <c r="S132" i="21"/>
  <c r="R132" i="21"/>
  <c r="Q132" i="21"/>
  <c r="AL131" i="21"/>
  <c r="AJ131" i="21"/>
  <c r="AI131" i="21"/>
  <c r="AH131" i="21"/>
  <c r="AK131" i="21"/>
  <c r="AG131" i="21"/>
  <c r="AF131" i="21"/>
  <c r="AD131" i="21"/>
  <c r="AC131" i="21"/>
  <c r="AB131" i="21"/>
  <c r="AA131" i="21"/>
  <c r="Z131" i="21"/>
  <c r="AE131" i="21"/>
  <c r="V131" i="21"/>
  <c r="S131" i="21"/>
  <c r="R131" i="21"/>
  <c r="Q131" i="21"/>
  <c r="AL130" i="21"/>
  <c r="AK130" i="21"/>
  <c r="AI130" i="21"/>
  <c r="AJ130" i="21"/>
  <c r="AH130" i="21"/>
  <c r="AG130" i="21"/>
  <c r="AF130" i="21"/>
  <c r="AE130" i="21"/>
  <c r="AA130" i="21"/>
  <c r="AD130" i="21"/>
  <c r="Z130" i="21"/>
  <c r="V130" i="21"/>
  <c r="S130" i="21"/>
  <c r="R130" i="21"/>
  <c r="Q130" i="21"/>
  <c r="AL129" i="21"/>
  <c r="AK129" i="21"/>
  <c r="AJ129" i="21"/>
  <c r="AI129" i="21"/>
  <c r="AH129" i="21"/>
  <c r="AG129" i="21"/>
  <c r="AF129" i="21"/>
  <c r="AD129" i="21"/>
  <c r="AB129" i="21"/>
  <c r="AA129" i="21"/>
  <c r="AC129" i="21"/>
  <c r="Z129" i="21"/>
  <c r="V129" i="21"/>
  <c r="AE129" i="21"/>
  <c r="S129" i="21"/>
  <c r="R129" i="21"/>
  <c r="Q129" i="21"/>
  <c r="AL128" i="21"/>
  <c r="AK128" i="21"/>
  <c r="AI128" i="21"/>
  <c r="AH128" i="21"/>
  <c r="AJ128" i="21"/>
  <c r="AG128" i="21"/>
  <c r="AF128" i="21"/>
  <c r="AD128" i="21"/>
  <c r="AC128" i="21"/>
  <c r="AB128" i="21"/>
  <c r="AA128" i="21"/>
  <c r="Z128" i="21"/>
  <c r="AE128" i="21"/>
  <c r="V128" i="21"/>
  <c r="S128" i="21"/>
  <c r="R128" i="21"/>
  <c r="Q128" i="21"/>
  <c r="AL127" i="21"/>
  <c r="AI127" i="21"/>
  <c r="AH127" i="21"/>
  <c r="AK127" i="21"/>
  <c r="AG127" i="21"/>
  <c r="AF127" i="21"/>
  <c r="AA127" i="21"/>
  <c r="AD127" i="21"/>
  <c r="Z127" i="21"/>
  <c r="V127" i="21"/>
  <c r="AE127" i="21"/>
  <c r="S127" i="21"/>
  <c r="R127" i="21"/>
  <c r="Q127" i="21"/>
  <c r="AL126" i="21"/>
  <c r="AJ126" i="21"/>
  <c r="AI126" i="21"/>
  <c r="AH126" i="21"/>
  <c r="AK126" i="21"/>
  <c r="AG126" i="21"/>
  <c r="AF126" i="21"/>
  <c r="AD126" i="21"/>
  <c r="AC126" i="21"/>
  <c r="AB126" i="21"/>
  <c r="AA126" i="21"/>
  <c r="Z126" i="21"/>
  <c r="V126" i="21"/>
  <c r="AE126" i="21"/>
  <c r="S126" i="21"/>
  <c r="R126" i="21"/>
  <c r="Q126" i="21"/>
  <c r="AL125" i="21"/>
  <c r="AI125" i="21"/>
  <c r="AH125" i="21"/>
  <c r="AK125" i="21"/>
  <c r="AG125" i="21"/>
  <c r="AF125" i="21"/>
  <c r="AC125" i="21"/>
  <c r="AA125" i="21"/>
  <c r="AD125" i="21"/>
  <c r="Z125" i="21"/>
  <c r="AE125" i="21"/>
  <c r="V125" i="21"/>
  <c r="S125" i="21"/>
  <c r="R125" i="21"/>
  <c r="Q125" i="21"/>
  <c r="AL124" i="21"/>
  <c r="AI124" i="21"/>
  <c r="AJ124" i="21"/>
  <c r="AH124" i="21"/>
  <c r="AG124" i="21"/>
  <c r="AF124" i="21"/>
  <c r="AA124" i="21"/>
  <c r="AD124" i="21"/>
  <c r="Z124" i="21"/>
  <c r="AE124" i="21"/>
  <c r="V124" i="21"/>
  <c r="S124" i="21"/>
  <c r="R124" i="21"/>
  <c r="Q124" i="21"/>
  <c r="AL123" i="21"/>
  <c r="AI123" i="21"/>
  <c r="AH123" i="21"/>
  <c r="AK123" i="21"/>
  <c r="AG123" i="21"/>
  <c r="AF123" i="21"/>
  <c r="AE123" i="21"/>
  <c r="AB123" i="21"/>
  <c r="AA123" i="21"/>
  <c r="AD123" i="21"/>
  <c r="Z123" i="21"/>
  <c r="V123" i="21"/>
  <c r="S123" i="21"/>
  <c r="R123" i="21"/>
  <c r="Q123" i="21"/>
  <c r="AL122" i="21"/>
  <c r="AI122" i="21"/>
  <c r="AK122" i="21"/>
  <c r="AH122" i="21"/>
  <c r="AJ122" i="21"/>
  <c r="AG122" i="21"/>
  <c r="AF122" i="21"/>
  <c r="AC122" i="21"/>
  <c r="AA122" i="21"/>
  <c r="AD122" i="21"/>
  <c r="Z122" i="21"/>
  <c r="AE122" i="21"/>
  <c r="V122" i="21"/>
  <c r="S122" i="21"/>
  <c r="R122" i="21"/>
  <c r="Q122" i="21"/>
  <c r="AL121" i="21"/>
  <c r="AJ121" i="21"/>
  <c r="AI121" i="21"/>
  <c r="AK121" i="21"/>
  <c r="AH121" i="21"/>
  <c r="AG121" i="21"/>
  <c r="AF121" i="21"/>
  <c r="AD121" i="21"/>
  <c r="AC121" i="21"/>
  <c r="AB121" i="21"/>
  <c r="AA121" i="21"/>
  <c r="Z121" i="21"/>
  <c r="AE121" i="21"/>
  <c r="V121" i="21"/>
  <c r="S121" i="21"/>
  <c r="R121" i="21"/>
  <c r="Q121" i="21"/>
  <c r="AL120" i="21"/>
  <c r="AI120" i="21"/>
  <c r="AH120" i="21"/>
  <c r="AK120" i="21"/>
  <c r="AG120" i="21"/>
  <c r="AF120" i="21"/>
  <c r="AE120" i="21"/>
  <c r="AD120" i="21"/>
  <c r="AC120" i="21"/>
  <c r="AB120" i="21"/>
  <c r="AA120" i="21"/>
  <c r="Z120" i="21"/>
  <c r="V120" i="21"/>
  <c r="S120" i="21"/>
  <c r="R120" i="21"/>
  <c r="Q120" i="21"/>
  <c r="AL119" i="21"/>
  <c r="AI119" i="21"/>
  <c r="AK119" i="21"/>
  <c r="AH119" i="21"/>
  <c r="AG119" i="21"/>
  <c r="AF119" i="21"/>
  <c r="AE119" i="21"/>
  <c r="AD119" i="21"/>
  <c r="AA119" i="21"/>
  <c r="AC119" i="21"/>
  <c r="Z119" i="21"/>
  <c r="V119" i="21"/>
  <c r="S119" i="21"/>
  <c r="R119" i="21"/>
  <c r="Q119" i="21"/>
  <c r="AL118" i="21"/>
  <c r="AJ118" i="21"/>
  <c r="AI118" i="21"/>
  <c r="AH118" i="21"/>
  <c r="AK118" i="21"/>
  <c r="AG118" i="21"/>
  <c r="AF118" i="21"/>
  <c r="AE118" i="21"/>
  <c r="AB118" i="21"/>
  <c r="AA118" i="21"/>
  <c r="AD118" i="21"/>
  <c r="Z118" i="21"/>
  <c r="V118" i="21"/>
  <c r="S118" i="21"/>
  <c r="R118" i="21"/>
  <c r="Q118" i="21"/>
  <c r="AL117" i="21"/>
  <c r="AI117" i="21"/>
  <c r="AH117" i="21"/>
  <c r="AK117" i="21"/>
  <c r="AG117" i="21"/>
  <c r="AF117" i="21"/>
  <c r="AC117" i="21"/>
  <c r="AB117" i="21"/>
  <c r="AA117" i="21"/>
  <c r="AD117" i="21"/>
  <c r="Z117" i="21"/>
  <c r="AE117" i="21"/>
  <c r="V117" i="21"/>
  <c r="S117" i="21"/>
  <c r="R117" i="21"/>
  <c r="Q117" i="21"/>
  <c r="AL116" i="21"/>
  <c r="AI116" i="21"/>
  <c r="AH116" i="21"/>
  <c r="AK116" i="21"/>
  <c r="AG116" i="21"/>
  <c r="AF116" i="21"/>
  <c r="AA116" i="21"/>
  <c r="AB116" i="21"/>
  <c r="Z116" i="21"/>
  <c r="V116" i="21"/>
  <c r="AE116" i="21"/>
  <c r="S116" i="21"/>
  <c r="R116" i="21"/>
  <c r="Q116" i="21"/>
  <c r="AL115" i="21"/>
  <c r="AJ115" i="21"/>
  <c r="AI115" i="21"/>
  <c r="AH115" i="21"/>
  <c r="AK115" i="21"/>
  <c r="AG115" i="21"/>
  <c r="AF115" i="21"/>
  <c r="AD115" i="21"/>
  <c r="AC115" i="21"/>
  <c r="AB115" i="21"/>
  <c r="AA115" i="21"/>
  <c r="Z115" i="21"/>
  <c r="AE115" i="21"/>
  <c r="V115" i="21"/>
  <c r="S115" i="21"/>
  <c r="R115" i="21"/>
  <c r="Q115" i="21"/>
  <c r="AL114" i="21"/>
  <c r="AK114" i="21"/>
  <c r="AI114" i="21"/>
  <c r="AJ114" i="21"/>
  <c r="AH114" i="21"/>
  <c r="AG114" i="21"/>
  <c r="AF114" i="21"/>
  <c r="AE114" i="21"/>
  <c r="AA114" i="21"/>
  <c r="AD114" i="21"/>
  <c r="Z114" i="21"/>
  <c r="V114" i="21"/>
  <c r="S114" i="21"/>
  <c r="R114" i="21"/>
  <c r="Q114" i="21"/>
  <c r="AL113" i="21"/>
  <c r="AK113" i="21"/>
  <c r="AJ113" i="21"/>
  <c r="AI113" i="21"/>
  <c r="AH113" i="21"/>
  <c r="AG113" i="21"/>
  <c r="AF113" i="21"/>
  <c r="AD113" i="21"/>
  <c r="AB113" i="21"/>
  <c r="AA113" i="21"/>
  <c r="AC113" i="21"/>
  <c r="Z113" i="21"/>
  <c r="V113" i="21"/>
  <c r="AE113" i="21"/>
  <c r="S113" i="21"/>
  <c r="R113" i="21"/>
  <c r="Q113" i="21"/>
  <c r="AL112" i="21"/>
  <c r="AK112" i="21"/>
  <c r="AI112" i="21"/>
  <c r="AH112" i="21"/>
  <c r="AJ112" i="21"/>
  <c r="AG112" i="21"/>
  <c r="AF112" i="21"/>
  <c r="AD112" i="21"/>
  <c r="AC112" i="21"/>
  <c r="AB112" i="21"/>
  <c r="AA112" i="21"/>
  <c r="Z112" i="21"/>
  <c r="AE112" i="21"/>
  <c r="V112" i="21"/>
  <c r="S112" i="21"/>
  <c r="R112" i="21"/>
  <c r="Q112" i="21"/>
  <c r="AL111" i="21"/>
  <c r="AI111" i="21"/>
  <c r="AH111" i="21"/>
  <c r="AK111" i="21"/>
  <c r="AG111" i="21"/>
  <c r="AF111" i="21"/>
  <c r="AA111" i="21"/>
  <c r="AD111" i="21"/>
  <c r="Z111" i="21"/>
  <c r="V111" i="21"/>
  <c r="AE111" i="21"/>
  <c r="S111" i="21"/>
  <c r="R111" i="21"/>
  <c r="Q111" i="21"/>
  <c r="AL110" i="21"/>
  <c r="AJ110" i="21"/>
  <c r="AI110" i="21"/>
  <c r="AH110" i="21"/>
  <c r="AK110" i="21"/>
  <c r="AG110" i="21"/>
  <c r="AF110" i="21"/>
  <c r="AD110" i="21"/>
  <c r="AB110" i="21"/>
  <c r="AA110" i="21"/>
  <c r="AC110" i="21"/>
  <c r="Z110" i="21"/>
  <c r="V110" i="21"/>
  <c r="AE110" i="21"/>
  <c r="S110" i="21"/>
  <c r="R110" i="21"/>
  <c r="Q110" i="21"/>
  <c r="AL109" i="21"/>
  <c r="AI109" i="21"/>
  <c r="AH109" i="21"/>
  <c r="AK109" i="21"/>
  <c r="AG109" i="21"/>
  <c r="AF109" i="21"/>
  <c r="AC109" i="21"/>
  <c r="AA109" i="21"/>
  <c r="AD109" i="21"/>
  <c r="Z109" i="21"/>
  <c r="AE109" i="21"/>
  <c r="V109" i="21"/>
  <c r="S109" i="21"/>
  <c r="R109" i="21"/>
  <c r="Q109" i="21"/>
  <c r="AL108" i="21"/>
  <c r="AI108" i="21"/>
  <c r="AJ108" i="21"/>
  <c r="AH108" i="21"/>
  <c r="AG108" i="21"/>
  <c r="AF108" i="21"/>
  <c r="AA108" i="21"/>
  <c r="AD108" i="21"/>
  <c r="Z108" i="21"/>
  <c r="AE108" i="21"/>
  <c r="V108" i="21"/>
  <c r="S108" i="21"/>
  <c r="R108" i="21"/>
  <c r="Q108" i="21"/>
  <c r="AL107" i="21"/>
  <c r="AI107" i="21"/>
  <c r="AH107" i="21"/>
  <c r="AK107" i="21"/>
  <c r="AG107" i="21"/>
  <c r="AF107" i="21"/>
  <c r="AE107" i="21"/>
  <c r="AB107" i="21"/>
  <c r="AA107" i="21"/>
  <c r="AD107" i="21"/>
  <c r="Z107" i="21"/>
  <c r="V107" i="21"/>
  <c r="S107" i="21"/>
  <c r="R107" i="21"/>
  <c r="Q107" i="21"/>
  <c r="AL106" i="21"/>
  <c r="AI106" i="21"/>
  <c r="AK106" i="21"/>
  <c r="AH106" i="21"/>
  <c r="AJ106" i="21"/>
  <c r="AG106" i="21"/>
  <c r="AF106" i="21"/>
  <c r="AC106" i="21"/>
  <c r="AA106" i="21"/>
  <c r="AD106" i="21"/>
  <c r="Z106" i="21"/>
  <c r="AE106" i="21"/>
  <c r="V106" i="21"/>
  <c r="S106" i="21"/>
  <c r="R106" i="21"/>
  <c r="Q106" i="21"/>
  <c r="AL105" i="21"/>
  <c r="AJ105" i="21"/>
  <c r="AI105" i="21"/>
  <c r="AK105" i="21"/>
  <c r="AH105" i="21"/>
  <c r="AG105" i="21"/>
  <c r="AF105" i="21"/>
  <c r="AD105" i="21"/>
  <c r="AC105" i="21"/>
  <c r="AB105" i="21"/>
  <c r="AA105" i="21"/>
  <c r="Z105" i="21"/>
  <c r="AE105" i="21"/>
  <c r="V105" i="21"/>
  <c r="S105" i="21"/>
  <c r="R105" i="21"/>
  <c r="Q105" i="21"/>
  <c r="AL104" i="21"/>
  <c r="AI104" i="21"/>
  <c r="AH104" i="21"/>
  <c r="AK104" i="21"/>
  <c r="AG104" i="21"/>
  <c r="AF104" i="21"/>
  <c r="AE104" i="21"/>
  <c r="AD104" i="21"/>
  <c r="AC104" i="21"/>
  <c r="AB104" i="21"/>
  <c r="AA104" i="21"/>
  <c r="Z104" i="21"/>
  <c r="V104" i="21"/>
  <c r="S104" i="21"/>
  <c r="R104" i="21"/>
  <c r="Q104" i="21"/>
  <c r="AL103" i="21"/>
  <c r="AI103" i="21"/>
  <c r="AK103" i="21"/>
  <c r="AH103" i="21"/>
  <c r="AJ103" i="21"/>
  <c r="AG103" i="21"/>
  <c r="AF103" i="21"/>
  <c r="AE103" i="21"/>
  <c r="AD103" i="21"/>
  <c r="AA103" i="21"/>
  <c r="AC103" i="21"/>
  <c r="Z103" i="21"/>
  <c r="V103" i="21"/>
  <c r="S103" i="21"/>
  <c r="R103" i="21"/>
  <c r="Q103" i="21"/>
  <c r="AL102" i="21"/>
  <c r="AJ102" i="21"/>
  <c r="AI102" i="21"/>
  <c r="AH102" i="21"/>
  <c r="AK102" i="21"/>
  <c r="AG102" i="21"/>
  <c r="AF102" i="21"/>
  <c r="AE102" i="21"/>
  <c r="AB102" i="21"/>
  <c r="AA102" i="21"/>
  <c r="AD102" i="21"/>
  <c r="Z102" i="21"/>
  <c r="V102" i="21"/>
  <c r="S102" i="21"/>
  <c r="R102" i="21"/>
  <c r="Q102" i="21"/>
  <c r="AL101" i="21"/>
  <c r="AI101" i="21"/>
  <c r="AH101" i="21"/>
  <c r="AK101" i="21"/>
  <c r="AG101" i="21"/>
  <c r="AF101" i="21"/>
  <c r="AC101" i="21"/>
  <c r="AB101" i="21"/>
  <c r="AA101" i="21"/>
  <c r="AD101" i="21"/>
  <c r="Z101" i="21"/>
  <c r="AE101" i="21"/>
  <c r="V101" i="21"/>
  <c r="S101" i="21"/>
  <c r="R101" i="21"/>
  <c r="Q101" i="21"/>
  <c r="AL100" i="21"/>
  <c r="AI100" i="21"/>
  <c r="AH100" i="21"/>
  <c r="AK100" i="21"/>
  <c r="AG100" i="21"/>
  <c r="AF100" i="21"/>
  <c r="AA100" i="21"/>
  <c r="AB100" i="21"/>
  <c r="Z100" i="21"/>
  <c r="V100" i="21"/>
  <c r="AE100" i="21"/>
  <c r="S100" i="21"/>
  <c r="R100" i="21"/>
  <c r="Q100" i="21"/>
  <c r="AL99" i="21"/>
  <c r="AJ99" i="21"/>
  <c r="AI99" i="21"/>
  <c r="AH99" i="21"/>
  <c r="AK99" i="21"/>
  <c r="AG99" i="21"/>
  <c r="AF99" i="21"/>
  <c r="AD99" i="21"/>
  <c r="AC99" i="21"/>
  <c r="AB99" i="21"/>
  <c r="AA99" i="21"/>
  <c r="Z99" i="21"/>
  <c r="AE99" i="21"/>
  <c r="V99" i="21"/>
  <c r="S99" i="21"/>
  <c r="R99" i="21"/>
  <c r="Q99" i="21"/>
  <c r="AL98" i="21"/>
  <c r="AK98" i="21"/>
  <c r="AI98" i="21"/>
  <c r="AJ98" i="21"/>
  <c r="AH98" i="21"/>
  <c r="AG98" i="21"/>
  <c r="AF98" i="21"/>
  <c r="AA98" i="21"/>
  <c r="AD98" i="21"/>
  <c r="Z98" i="21"/>
  <c r="AE98" i="21"/>
  <c r="V98" i="21"/>
  <c r="S98" i="21"/>
  <c r="R98" i="21"/>
  <c r="Q98" i="21"/>
  <c r="AL97" i="21"/>
  <c r="AK97" i="21"/>
  <c r="AJ97" i="21"/>
  <c r="AI97" i="21"/>
  <c r="AH97" i="21"/>
  <c r="AG97" i="21"/>
  <c r="AF97" i="21"/>
  <c r="AB97" i="21"/>
  <c r="AA97" i="21"/>
  <c r="AD97" i="21"/>
  <c r="Z97" i="21"/>
  <c r="V97" i="21"/>
  <c r="AE97" i="21"/>
  <c r="S97" i="21"/>
  <c r="R97" i="21"/>
  <c r="Q97" i="21"/>
  <c r="AL96" i="21"/>
  <c r="AK96" i="21"/>
  <c r="AI96" i="21"/>
  <c r="AH96" i="21"/>
  <c r="AJ96" i="21"/>
  <c r="AG96" i="21"/>
  <c r="AF96" i="21"/>
  <c r="AD96" i="21"/>
  <c r="AC96" i="21"/>
  <c r="AB96" i="21"/>
  <c r="AA96" i="21"/>
  <c r="Z96" i="21"/>
  <c r="AE96" i="21"/>
  <c r="V96" i="21"/>
  <c r="S96" i="21"/>
  <c r="R96" i="21"/>
  <c r="Q96" i="21"/>
  <c r="AL95" i="21"/>
  <c r="AI95" i="21"/>
  <c r="AH95" i="21"/>
  <c r="AK95" i="21"/>
  <c r="AG95" i="21"/>
  <c r="AF95" i="21"/>
  <c r="AA95" i="21"/>
  <c r="AD95" i="21"/>
  <c r="Z95" i="21"/>
  <c r="V95" i="21"/>
  <c r="AE95" i="21"/>
  <c r="S95" i="21"/>
  <c r="R95" i="21"/>
  <c r="Q95" i="21"/>
  <c r="AL94" i="21"/>
  <c r="AJ94" i="21"/>
  <c r="AI94" i="21"/>
  <c r="AH94" i="21"/>
  <c r="AK94" i="21"/>
  <c r="AG94" i="21"/>
  <c r="AF94" i="21"/>
  <c r="AD94" i="21"/>
  <c r="AB94" i="21"/>
  <c r="AA94" i="21"/>
  <c r="AC94" i="21"/>
  <c r="Z94" i="21"/>
  <c r="V94" i="21"/>
  <c r="AE94" i="21"/>
  <c r="S94" i="21"/>
  <c r="R94" i="21"/>
  <c r="Q94" i="21"/>
  <c r="AL93" i="21"/>
  <c r="AI93" i="21"/>
  <c r="AH93" i="21"/>
  <c r="AK93" i="21"/>
  <c r="AG93" i="21"/>
  <c r="AF93" i="21"/>
  <c r="AC93" i="21"/>
  <c r="AA93" i="21"/>
  <c r="AD93" i="21"/>
  <c r="Z93" i="21"/>
  <c r="AE93" i="21"/>
  <c r="V93" i="21"/>
  <c r="S93" i="21"/>
  <c r="R93" i="21"/>
  <c r="Q93" i="21"/>
  <c r="AL92" i="21"/>
  <c r="AI92" i="21"/>
  <c r="AJ92" i="21"/>
  <c r="AH92" i="21"/>
  <c r="AG92" i="21"/>
  <c r="AF92" i="21"/>
  <c r="AA92" i="21"/>
  <c r="AC92" i="21"/>
  <c r="Z92" i="21"/>
  <c r="AE92" i="21"/>
  <c r="V92" i="21"/>
  <c r="S92" i="21"/>
  <c r="R92" i="21"/>
  <c r="Q92" i="21"/>
  <c r="AL91" i="21"/>
  <c r="AI91" i="21"/>
  <c r="AH91" i="21"/>
  <c r="AK91" i="21"/>
  <c r="AG91" i="21"/>
  <c r="AF91" i="21"/>
  <c r="AE91" i="21"/>
  <c r="AB91" i="21"/>
  <c r="AA91" i="21"/>
  <c r="AD91" i="21"/>
  <c r="Z91" i="21"/>
  <c r="V91" i="21"/>
  <c r="S91" i="21"/>
  <c r="R91" i="21"/>
  <c r="Q91" i="21"/>
  <c r="AL90" i="21"/>
  <c r="AI90" i="21"/>
  <c r="AH90" i="21"/>
  <c r="AK90" i="21"/>
  <c r="AG90" i="21"/>
  <c r="AF90" i="21"/>
  <c r="AC90" i="21"/>
  <c r="AA90" i="21"/>
  <c r="AD90" i="21"/>
  <c r="Z90" i="21"/>
  <c r="AE90" i="21"/>
  <c r="V90" i="21"/>
  <c r="S90" i="21"/>
  <c r="R90" i="21"/>
  <c r="Q90" i="21"/>
  <c r="AL89" i="21"/>
  <c r="AJ89" i="21"/>
  <c r="AI89" i="21"/>
  <c r="AK89" i="21"/>
  <c r="AH89" i="21"/>
  <c r="AG89" i="21"/>
  <c r="AF89" i="21"/>
  <c r="AD89" i="21"/>
  <c r="AC89" i="21"/>
  <c r="AB89" i="21"/>
  <c r="AA89" i="21"/>
  <c r="Z89" i="21"/>
  <c r="V89" i="21"/>
  <c r="AE89" i="21"/>
  <c r="S89" i="21"/>
  <c r="R89" i="21"/>
  <c r="Q89" i="21"/>
  <c r="AL88" i="21"/>
  <c r="AI88" i="21"/>
  <c r="AH88" i="21"/>
  <c r="AK88" i="21"/>
  <c r="AG88" i="21"/>
  <c r="AF88" i="21"/>
  <c r="AE88" i="21"/>
  <c r="AD88" i="21"/>
  <c r="AC88" i="21"/>
  <c r="AB88" i="21"/>
  <c r="AA88" i="21"/>
  <c r="Z88" i="21"/>
  <c r="V88" i="21"/>
  <c r="S88" i="21"/>
  <c r="R88" i="21"/>
  <c r="Q88" i="21"/>
  <c r="AL87" i="21"/>
  <c r="AI87" i="21"/>
  <c r="AK87" i="21"/>
  <c r="AH87" i="21"/>
  <c r="AJ87" i="21"/>
  <c r="AG87" i="21"/>
  <c r="AF87" i="21"/>
  <c r="AE87" i="21"/>
  <c r="AD87" i="21"/>
  <c r="AA87" i="21"/>
  <c r="AC87" i="21"/>
  <c r="Z87" i="21"/>
  <c r="V87" i="21"/>
  <c r="S87" i="21"/>
  <c r="R87" i="21"/>
  <c r="Q87" i="21"/>
  <c r="AL86" i="21"/>
  <c r="AJ86" i="21"/>
  <c r="AI86" i="21"/>
  <c r="AH86" i="21"/>
  <c r="AK86" i="21"/>
  <c r="AG86" i="21"/>
  <c r="AF86" i="21"/>
  <c r="AE86" i="21"/>
  <c r="AA86" i="21"/>
  <c r="AD86" i="21"/>
  <c r="Z86" i="21"/>
  <c r="V86" i="21"/>
  <c r="S86" i="21"/>
  <c r="R86" i="21"/>
  <c r="Q86" i="21"/>
  <c r="AL85" i="21"/>
  <c r="AI85" i="21"/>
  <c r="AH85" i="21"/>
  <c r="AJ85" i="21"/>
  <c r="AG85" i="21"/>
  <c r="AF85" i="21"/>
  <c r="AB85" i="21"/>
  <c r="AA85" i="21"/>
  <c r="AD85" i="21"/>
  <c r="Z85" i="21"/>
  <c r="AE85" i="21"/>
  <c r="V85" i="21"/>
  <c r="S85" i="21"/>
  <c r="R85" i="21"/>
  <c r="Q85" i="21"/>
  <c r="AL84" i="21"/>
  <c r="AI84" i="21"/>
  <c r="AH84" i="21"/>
  <c r="AK84" i="21"/>
  <c r="AG84" i="21"/>
  <c r="AF84" i="21"/>
  <c r="AA84" i="21"/>
  <c r="AB84" i="21"/>
  <c r="Z84" i="21"/>
  <c r="AE84" i="21"/>
  <c r="V84" i="21"/>
  <c r="S84" i="21"/>
  <c r="R84" i="21"/>
  <c r="Q84" i="21"/>
  <c r="AL83" i="21"/>
  <c r="AJ83" i="21"/>
  <c r="AI83" i="21"/>
  <c r="AH83" i="21"/>
  <c r="AK83" i="21"/>
  <c r="AG83" i="21"/>
  <c r="AF83" i="21"/>
  <c r="AD83" i="21"/>
  <c r="AC83" i="21"/>
  <c r="AB83" i="21"/>
  <c r="AA83" i="21"/>
  <c r="Z83" i="21"/>
  <c r="AE83" i="21"/>
  <c r="V83" i="21"/>
  <c r="S83" i="21"/>
  <c r="R83" i="21"/>
  <c r="Q83" i="21"/>
  <c r="AL82" i="21"/>
  <c r="AK82" i="21"/>
  <c r="AI82" i="21"/>
  <c r="AJ82" i="21"/>
  <c r="AH82" i="21"/>
  <c r="AG82" i="21"/>
  <c r="AF82" i="21"/>
  <c r="AA82" i="21"/>
  <c r="AD82" i="21"/>
  <c r="Z82" i="21"/>
  <c r="AE82" i="21"/>
  <c r="V82" i="21"/>
  <c r="S82" i="21"/>
  <c r="R82" i="21"/>
  <c r="Q82" i="21"/>
  <c r="AL81" i="21"/>
  <c r="AK81" i="21"/>
  <c r="AJ81" i="21"/>
  <c r="AI81" i="21"/>
  <c r="AH81" i="21"/>
  <c r="AG81" i="21"/>
  <c r="AF81" i="21"/>
  <c r="AD81" i="21"/>
  <c r="AB81" i="21"/>
  <c r="AA81" i="21"/>
  <c r="AC81" i="21"/>
  <c r="Z81" i="21"/>
  <c r="V81" i="21"/>
  <c r="AE81" i="21"/>
  <c r="S81" i="21"/>
  <c r="R81" i="21"/>
  <c r="Q81" i="21"/>
  <c r="AL80" i="21"/>
  <c r="AK80" i="21"/>
  <c r="AI80" i="21"/>
  <c r="AH80" i="21"/>
  <c r="AJ80" i="21"/>
  <c r="AG80" i="21"/>
  <c r="AF80" i="21"/>
  <c r="AD80" i="21"/>
  <c r="AC80" i="21"/>
  <c r="AB80" i="21"/>
  <c r="AA80" i="21"/>
  <c r="Z80" i="21"/>
  <c r="AE80" i="21"/>
  <c r="V80" i="21"/>
  <c r="S80" i="21"/>
  <c r="R80" i="21"/>
  <c r="Q80" i="21"/>
  <c r="AL79" i="21"/>
  <c r="AI79" i="21"/>
  <c r="AH79" i="21"/>
  <c r="AK79" i="21"/>
  <c r="AG79" i="21"/>
  <c r="AF79" i="21"/>
  <c r="AA79" i="21"/>
  <c r="AD79" i="21"/>
  <c r="Z79" i="21"/>
  <c r="V79" i="21"/>
  <c r="AE79" i="21"/>
  <c r="S79" i="21"/>
  <c r="R79" i="21"/>
  <c r="Q79" i="21"/>
  <c r="AL78" i="21"/>
  <c r="AI78" i="21"/>
  <c r="AH78" i="21"/>
  <c r="AK78" i="21"/>
  <c r="AG78" i="21"/>
  <c r="AF78" i="21"/>
  <c r="AD78" i="21"/>
  <c r="AB78" i="21"/>
  <c r="AA78" i="21"/>
  <c r="AC78" i="21"/>
  <c r="Z78" i="21"/>
  <c r="V78" i="21"/>
  <c r="AE78" i="21"/>
  <c r="S78" i="21"/>
  <c r="R78" i="21"/>
  <c r="Q78" i="21"/>
  <c r="AL77" i="21"/>
  <c r="AI77" i="21"/>
  <c r="AH77" i="21"/>
  <c r="AK77" i="21"/>
  <c r="AG77" i="21"/>
  <c r="AF77" i="21"/>
  <c r="AC77" i="21"/>
  <c r="AA77" i="21"/>
  <c r="AD77" i="21"/>
  <c r="Z77" i="21"/>
  <c r="AE77" i="21"/>
  <c r="V77" i="21"/>
  <c r="S77" i="21"/>
  <c r="R77" i="21"/>
  <c r="Q77" i="21"/>
  <c r="AL76" i="21"/>
  <c r="AI76" i="21"/>
  <c r="AJ76" i="21"/>
  <c r="AH76" i="21"/>
  <c r="AG76" i="21"/>
  <c r="AF76" i="21"/>
  <c r="AA76" i="21"/>
  <c r="AD76" i="21"/>
  <c r="Z76" i="21"/>
  <c r="AE76" i="21"/>
  <c r="V76" i="21"/>
  <c r="S76" i="21"/>
  <c r="R76" i="21"/>
  <c r="Q76" i="21"/>
  <c r="AL75" i="21"/>
  <c r="AI75" i="21"/>
  <c r="AH75" i="21"/>
  <c r="AK75" i="21"/>
  <c r="AG75" i="21"/>
  <c r="AF75" i="21"/>
  <c r="AB75" i="21"/>
  <c r="AA75" i="21"/>
  <c r="AD75" i="21"/>
  <c r="Z75" i="21"/>
  <c r="AE75" i="21"/>
  <c r="V75" i="21"/>
  <c r="S75" i="21"/>
  <c r="R75" i="21"/>
  <c r="Q75" i="21"/>
  <c r="AL74" i="21"/>
  <c r="AI74" i="21"/>
  <c r="AK74" i="21"/>
  <c r="AH74" i="21"/>
  <c r="AJ74" i="21"/>
  <c r="AG74" i="21"/>
  <c r="AF74" i="21"/>
  <c r="AC74" i="21"/>
  <c r="AA74" i="21"/>
  <c r="AD74" i="21"/>
  <c r="Z74" i="21"/>
  <c r="AE74" i="21"/>
  <c r="V74" i="21"/>
  <c r="S74" i="21"/>
  <c r="R74" i="21"/>
  <c r="Q74" i="21"/>
  <c r="AL73" i="21"/>
  <c r="AJ73" i="21"/>
  <c r="AI73" i="21"/>
  <c r="AK73" i="21"/>
  <c r="AH73" i="21"/>
  <c r="AG73" i="21"/>
  <c r="AF73" i="21"/>
  <c r="AD73" i="21"/>
  <c r="AC73" i="21"/>
  <c r="AB73" i="21"/>
  <c r="AA73" i="21"/>
  <c r="Z73" i="21"/>
  <c r="AE73" i="21"/>
  <c r="V73" i="21"/>
  <c r="S73" i="21"/>
  <c r="R73" i="21"/>
  <c r="Q73" i="21"/>
  <c r="AL72" i="21"/>
  <c r="AI72" i="21"/>
  <c r="AH72" i="21"/>
  <c r="AK72" i="21"/>
  <c r="AG72" i="21"/>
  <c r="AF72" i="21"/>
  <c r="AE72" i="21"/>
  <c r="AD72" i="21"/>
  <c r="AC72" i="21"/>
  <c r="AB72" i="21"/>
  <c r="AA72" i="21"/>
  <c r="Z72" i="21"/>
  <c r="V72" i="21"/>
  <c r="S72" i="21"/>
  <c r="R72" i="21"/>
  <c r="Q72" i="21"/>
  <c r="AL71" i="21"/>
  <c r="AI71" i="21"/>
  <c r="AK71" i="21"/>
  <c r="AH71" i="21"/>
  <c r="AJ71" i="21"/>
  <c r="AG71" i="21"/>
  <c r="AF71" i="21"/>
  <c r="AE71" i="21"/>
  <c r="AD71" i="21"/>
  <c r="AA71" i="21"/>
  <c r="AC71" i="21"/>
  <c r="Z71" i="21"/>
  <c r="V71" i="21"/>
  <c r="S71" i="21"/>
  <c r="R71" i="21"/>
  <c r="Q71" i="21"/>
  <c r="AL70" i="21"/>
  <c r="AJ70" i="21"/>
  <c r="AI70" i="21"/>
  <c r="AH70" i="21"/>
  <c r="AK70" i="21"/>
  <c r="AG70" i="21"/>
  <c r="AF70" i="21"/>
  <c r="AE70" i="21"/>
  <c r="AA70" i="21"/>
  <c r="AD70" i="21"/>
  <c r="Z70" i="21"/>
  <c r="V70" i="21"/>
  <c r="S70" i="21"/>
  <c r="R70" i="21"/>
  <c r="Q70" i="21"/>
  <c r="AL69" i="21"/>
  <c r="AI69" i="21"/>
  <c r="AH69" i="21"/>
  <c r="AJ69" i="21"/>
  <c r="AG69" i="21"/>
  <c r="AF69" i="21"/>
  <c r="AB69" i="21"/>
  <c r="AA69" i="21"/>
  <c r="AD69" i="21"/>
  <c r="Z69" i="21"/>
  <c r="AE69" i="21"/>
  <c r="V69" i="21"/>
  <c r="S69" i="21"/>
  <c r="R69" i="21"/>
  <c r="Q69" i="21"/>
  <c r="AL68" i="21"/>
  <c r="AI68" i="21"/>
  <c r="AH68" i="21"/>
  <c r="AK68" i="21"/>
  <c r="AG68" i="21"/>
  <c r="AF68" i="21"/>
  <c r="AC68" i="21"/>
  <c r="AA68" i="21"/>
  <c r="AB68" i="21"/>
  <c r="Z68" i="21"/>
  <c r="V68" i="21"/>
  <c r="AE68" i="21"/>
  <c r="S68" i="21"/>
  <c r="R68" i="21"/>
  <c r="Q68" i="21"/>
  <c r="AL67" i="21"/>
  <c r="AJ67" i="21"/>
  <c r="AI67" i="21"/>
  <c r="AH67" i="21"/>
  <c r="AK67" i="21"/>
  <c r="AG67" i="21"/>
  <c r="AF67" i="21"/>
  <c r="AD67" i="21"/>
  <c r="AC67" i="21"/>
  <c r="AB67" i="21"/>
  <c r="AA67" i="21"/>
  <c r="Z67" i="21"/>
  <c r="AE67" i="21"/>
  <c r="V67" i="21"/>
  <c r="S67" i="21"/>
  <c r="R67" i="21"/>
  <c r="Q67" i="21"/>
  <c r="AL66" i="21"/>
  <c r="AK66" i="21"/>
  <c r="AI66" i="21"/>
  <c r="AJ66" i="21"/>
  <c r="AH66" i="21"/>
  <c r="AG66" i="21"/>
  <c r="AF66" i="21"/>
  <c r="AE66" i="21"/>
  <c r="AA66" i="21"/>
  <c r="AD66" i="21"/>
  <c r="Z66" i="21"/>
  <c r="V66" i="21"/>
  <c r="S66" i="21"/>
  <c r="R66" i="21"/>
  <c r="Q66" i="21"/>
  <c r="AL65" i="21"/>
  <c r="AK65" i="21"/>
  <c r="AJ65" i="21"/>
  <c r="AI65" i="21"/>
  <c r="AH65" i="21"/>
  <c r="AG65" i="21"/>
  <c r="AF65" i="21"/>
  <c r="AD65" i="21"/>
  <c r="AB65" i="21"/>
  <c r="AA65" i="21"/>
  <c r="AC65" i="21"/>
  <c r="Z65" i="21"/>
  <c r="V65" i="21"/>
  <c r="AE65" i="21"/>
  <c r="S65" i="21"/>
  <c r="R65" i="21"/>
  <c r="Q65" i="21"/>
  <c r="AL64" i="21"/>
  <c r="AK64" i="21"/>
  <c r="AI64" i="21"/>
  <c r="AH64" i="21"/>
  <c r="AJ64" i="21"/>
  <c r="AG64" i="21"/>
  <c r="AF64" i="21"/>
  <c r="AD64" i="21"/>
  <c r="AC64" i="21"/>
  <c r="AB64" i="21"/>
  <c r="AA64" i="21"/>
  <c r="Z64" i="21"/>
  <c r="AE64" i="21"/>
  <c r="V64" i="21"/>
  <c r="S64" i="21"/>
  <c r="R64" i="21"/>
  <c r="Q64" i="21"/>
  <c r="AL63" i="21"/>
  <c r="AI63" i="21"/>
  <c r="AH63" i="21"/>
  <c r="AK63" i="21"/>
  <c r="AG63" i="21"/>
  <c r="AF63" i="21"/>
  <c r="AA63" i="21"/>
  <c r="AD63" i="21"/>
  <c r="Z63" i="21"/>
  <c r="AE63" i="21"/>
  <c r="V63" i="21"/>
  <c r="S63" i="21"/>
  <c r="R63" i="21"/>
  <c r="Q63" i="21"/>
  <c r="AL62" i="21"/>
  <c r="AI62" i="21"/>
  <c r="AH62" i="21"/>
  <c r="AK62" i="21"/>
  <c r="AG62" i="21"/>
  <c r="AF62" i="21"/>
  <c r="AD62" i="21"/>
  <c r="AB62" i="21"/>
  <c r="AA62" i="21"/>
  <c r="AC62" i="21"/>
  <c r="Z62" i="21"/>
  <c r="V62" i="21"/>
  <c r="AE62" i="21"/>
  <c r="S62" i="21"/>
  <c r="R62" i="21"/>
  <c r="Q62" i="21"/>
  <c r="AL61" i="21"/>
  <c r="AI61" i="21"/>
  <c r="AH61" i="21"/>
  <c r="AK61" i="21"/>
  <c r="AG61" i="21"/>
  <c r="AF61" i="21"/>
  <c r="AC61" i="21"/>
  <c r="AA61" i="21"/>
  <c r="AD61" i="21"/>
  <c r="Z61" i="21"/>
  <c r="AE61" i="21"/>
  <c r="V61" i="21"/>
  <c r="S61" i="21"/>
  <c r="R61" i="21"/>
  <c r="Q61" i="21"/>
  <c r="AL60" i="21"/>
  <c r="AI60" i="21"/>
  <c r="AJ60" i="21"/>
  <c r="AH60" i="21"/>
  <c r="AG60" i="21"/>
  <c r="AF60" i="21"/>
  <c r="AA60" i="21"/>
  <c r="AC60" i="21"/>
  <c r="Z60" i="21"/>
  <c r="AE60" i="21"/>
  <c r="V60" i="21"/>
  <c r="S60" i="21"/>
  <c r="R60" i="21"/>
  <c r="Q60" i="21"/>
  <c r="AL59" i="21"/>
  <c r="AI59" i="21"/>
  <c r="AH59" i="21"/>
  <c r="AK59" i="21"/>
  <c r="AG59" i="21"/>
  <c r="AF59" i="21"/>
  <c r="AB59" i="21"/>
  <c r="AA59" i="21"/>
  <c r="AD59" i="21"/>
  <c r="Z59" i="21"/>
  <c r="AE59" i="21"/>
  <c r="V59" i="21"/>
  <c r="S59" i="21"/>
  <c r="R59" i="21"/>
  <c r="Q59" i="21"/>
  <c r="AL58" i="21"/>
  <c r="AI58" i="21"/>
  <c r="AK58" i="21"/>
  <c r="AH58" i="21"/>
  <c r="AJ58" i="21"/>
  <c r="AG58" i="21"/>
  <c r="AF58" i="21"/>
  <c r="AC58" i="21"/>
  <c r="AA58" i="21"/>
  <c r="AD58" i="21"/>
  <c r="Z58" i="21"/>
  <c r="AE58" i="21"/>
  <c r="V58" i="21"/>
  <c r="S58" i="21"/>
  <c r="R58" i="21"/>
  <c r="Q58" i="21"/>
  <c r="AL57" i="21"/>
  <c r="AJ57" i="21"/>
  <c r="AI57" i="21"/>
  <c r="AK57" i="21"/>
  <c r="AH57" i="21"/>
  <c r="AG57" i="21"/>
  <c r="AF57" i="21"/>
  <c r="AD57" i="21"/>
  <c r="AC57" i="21"/>
  <c r="AB57" i="21"/>
  <c r="AA57" i="21"/>
  <c r="Z57" i="21"/>
  <c r="AE57" i="21"/>
  <c r="V57" i="21"/>
  <c r="S57" i="21"/>
  <c r="R57" i="21"/>
  <c r="Q57" i="21"/>
  <c r="AL56" i="21"/>
  <c r="AI56" i="21"/>
  <c r="AH56" i="21"/>
  <c r="AK56" i="21"/>
  <c r="AG56" i="21"/>
  <c r="AF56" i="21"/>
  <c r="AE56" i="21"/>
  <c r="AD56" i="21"/>
  <c r="AC56" i="21"/>
  <c r="AB56" i="21"/>
  <c r="AA56" i="21"/>
  <c r="Z56" i="21"/>
  <c r="V56" i="21"/>
  <c r="S56" i="21"/>
  <c r="R56" i="21"/>
  <c r="Q56" i="21"/>
  <c r="AL55" i="21"/>
  <c r="AI55" i="21"/>
  <c r="AK55" i="21"/>
  <c r="AH55" i="21"/>
  <c r="AJ55" i="21"/>
  <c r="AG55" i="21"/>
  <c r="AF55" i="21"/>
  <c r="AE55" i="21"/>
  <c r="AD55" i="21"/>
  <c r="AA55" i="21"/>
  <c r="AC55" i="21"/>
  <c r="Z55" i="21"/>
  <c r="V55" i="21"/>
  <c r="S55" i="21"/>
  <c r="R55" i="21"/>
  <c r="Q55" i="21"/>
  <c r="AL54" i="21"/>
  <c r="AJ54" i="21"/>
  <c r="AI54" i="21"/>
  <c r="AH54" i="21"/>
  <c r="AK54" i="21"/>
  <c r="AG54" i="21"/>
  <c r="AF54" i="21"/>
  <c r="AE54" i="21"/>
  <c r="AA54" i="21"/>
  <c r="AD54" i="21"/>
  <c r="Z54" i="21"/>
  <c r="V54" i="21"/>
  <c r="S54" i="21"/>
  <c r="R54" i="21"/>
  <c r="Q54" i="21"/>
  <c r="AL53" i="21"/>
  <c r="AI53" i="21"/>
  <c r="AH53" i="21"/>
  <c r="AJ53" i="21"/>
  <c r="AG53" i="21"/>
  <c r="AF53" i="21"/>
  <c r="AB53" i="21"/>
  <c r="AA53" i="21"/>
  <c r="AD53" i="21"/>
  <c r="Z53" i="21"/>
  <c r="AE53" i="21"/>
  <c r="V53" i="21"/>
  <c r="S53" i="21"/>
  <c r="R53" i="21"/>
  <c r="Q53" i="21"/>
  <c r="AL52" i="21"/>
  <c r="AI52" i="21"/>
  <c r="AH52" i="21"/>
  <c r="AK52" i="21"/>
  <c r="AG52" i="21"/>
  <c r="AF52" i="21"/>
  <c r="AC52" i="21"/>
  <c r="AA52" i="21"/>
  <c r="AB52" i="21"/>
  <c r="Z52" i="21"/>
  <c r="V52" i="21"/>
  <c r="AE52" i="21"/>
  <c r="S52" i="21"/>
  <c r="R52" i="21"/>
  <c r="Q52" i="21"/>
  <c r="AL51" i="21"/>
  <c r="AI51" i="21"/>
  <c r="AH51" i="21"/>
  <c r="AK51" i="21"/>
  <c r="AG51" i="21"/>
  <c r="AF51" i="21"/>
  <c r="AD51" i="21"/>
  <c r="AC51" i="21"/>
  <c r="AB51" i="21"/>
  <c r="AA51" i="21"/>
  <c r="Z51" i="21"/>
  <c r="AE51" i="21"/>
  <c r="V51" i="21"/>
  <c r="S51" i="21"/>
  <c r="R51" i="21"/>
  <c r="Q51" i="21"/>
  <c r="AL50" i="21"/>
  <c r="AI50" i="21"/>
  <c r="AK50" i="21"/>
  <c r="AH50" i="21"/>
  <c r="AG50" i="21"/>
  <c r="AF50" i="21"/>
  <c r="AE50" i="21"/>
  <c r="AA50" i="21"/>
  <c r="AD50" i="21"/>
  <c r="Z50" i="21"/>
  <c r="V50" i="21"/>
  <c r="S50" i="21"/>
  <c r="R50" i="21"/>
  <c r="Q50" i="21"/>
  <c r="AL49" i="21"/>
  <c r="AK49" i="21"/>
  <c r="AJ49" i="21"/>
  <c r="AI49" i="21"/>
  <c r="AH49" i="21"/>
  <c r="AG49" i="21"/>
  <c r="AF49" i="21"/>
  <c r="AD49" i="21"/>
  <c r="AB49" i="21"/>
  <c r="AA49" i="21"/>
  <c r="AC49" i="21"/>
  <c r="Z49" i="21"/>
  <c r="V49" i="21"/>
  <c r="AE49" i="21"/>
  <c r="S49" i="21"/>
  <c r="R49" i="21"/>
  <c r="Q49" i="21"/>
  <c r="AL48" i="21"/>
  <c r="AK48" i="21"/>
  <c r="AI48" i="21"/>
  <c r="AH48" i="21"/>
  <c r="AJ48" i="21"/>
  <c r="AG48" i="21"/>
  <c r="AF48" i="21"/>
  <c r="AD48" i="21"/>
  <c r="AC48" i="21"/>
  <c r="AB48" i="21"/>
  <c r="AA48" i="21"/>
  <c r="Z48" i="21"/>
  <c r="AE48" i="21"/>
  <c r="V48" i="21"/>
  <c r="S48" i="21"/>
  <c r="R48" i="21"/>
  <c r="Q48" i="21"/>
  <c r="AL47" i="21"/>
  <c r="AI47" i="21"/>
  <c r="AH47" i="21"/>
  <c r="AK47" i="21"/>
  <c r="AG47" i="21"/>
  <c r="AF47" i="21"/>
  <c r="AA47" i="21"/>
  <c r="AD47" i="21"/>
  <c r="Z47" i="21"/>
  <c r="AE47" i="21"/>
  <c r="V47" i="21"/>
  <c r="S47" i="21"/>
  <c r="R47" i="21"/>
  <c r="Q47" i="21"/>
  <c r="AL46" i="21"/>
  <c r="AI46" i="21"/>
  <c r="AH46" i="21"/>
  <c r="AK46" i="21"/>
  <c r="AG46" i="21"/>
  <c r="AF46" i="21"/>
  <c r="AD46" i="21"/>
  <c r="AB46" i="21"/>
  <c r="AA46" i="21"/>
  <c r="AC46" i="21"/>
  <c r="Z46" i="21"/>
  <c r="V46" i="21"/>
  <c r="AE46" i="21"/>
  <c r="S46" i="21"/>
  <c r="R46" i="21"/>
  <c r="Q46" i="21"/>
  <c r="AL45" i="21"/>
  <c r="AJ45" i="21"/>
  <c r="AI45" i="21"/>
  <c r="AH45" i="21"/>
  <c r="AK45" i="21"/>
  <c r="AG45" i="21"/>
  <c r="AF45" i="21"/>
  <c r="AC45" i="21"/>
  <c r="AA45" i="21"/>
  <c r="AD45" i="21"/>
  <c r="Z45" i="21"/>
  <c r="AE45" i="21"/>
  <c r="V45" i="21"/>
  <c r="S45" i="21"/>
  <c r="R45" i="21"/>
  <c r="Q45" i="21"/>
  <c r="AL44" i="21"/>
  <c r="AK44" i="21"/>
  <c r="AI44" i="21"/>
  <c r="AJ44" i="21"/>
  <c r="AH44" i="21"/>
  <c r="AG44" i="21"/>
  <c r="AF44" i="21"/>
  <c r="AA44" i="21"/>
  <c r="AC44" i="21"/>
  <c r="Z44" i="21"/>
  <c r="AE44" i="21"/>
  <c r="V44" i="21"/>
  <c r="S44" i="21"/>
  <c r="R44" i="21"/>
  <c r="Q44" i="21"/>
  <c r="AL43" i="21"/>
  <c r="AI43" i="21"/>
  <c r="AH43" i="21"/>
  <c r="AK43" i="21"/>
  <c r="AG43" i="21"/>
  <c r="AF43" i="21"/>
  <c r="AB43" i="21"/>
  <c r="AA43" i="21"/>
  <c r="AD43" i="21"/>
  <c r="Z43" i="21"/>
  <c r="AE43" i="21"/>
  <c r="V43" i="21"/>
  <c r="S43" i="21"/>
  <c r="R43" i="21"/>
  <c r="Q43" i="21"/>
  <c r="AL42" i="21"/>
  <c r="AI42" i="21"/>
  <c r="AK42" i="21"/>
  <c r="AH42" i="21"/>
  <c r="AJ42" i="21"/>
  <c r="AG42" i="21"/>
  <c r="AF42" i="21"/>
  <c r="AA42" i="21"/>
  <c r="AC42" i="21"/>
  <c r="Z42" i="21"/>
  <c r="AE42" i="21"/>
  <c r="V42" i="21"/>
  <c r="S42" i="21"/>
  <c r="R42" i="21"/>
  <c r="Q42" i="21"/>
  <c r="AL41" i="21"/>
  <c r="AJ41" i="21"/>
  <c r="AI41" i="21"/>
  <c r="AK41" i="21"/>
  <c r="AH41" i="21"/>
  <c r="AG41" i="21"/>
  <c r="AF41" i="21"/>
  <c r="AD41" i="21"/>
  <c r="AC41" i="21"/>
  <c r="AB41" i="21"/>
  <c r="AA41" i="21"/>
  <c r="Z41" i="21"/>
  <c r="V41" i="21"/>
  <c r="AE41" i="21"/>
  <c r="S41" i="21"/>
  <c r="R41" i="21"/>
  <c r="Q41" i="21"/>
  <c r="AL40" i="21"/>
  <c r="AI40" i="21"/>
  <c r="AH40" i="21"/>
  <c r="AK40" i="21"/>
  <c r="AG40" i="21"/>
  <c r="AF40" i="21"/>
  <c r="AE40" i="21"/>
  <c r="AD40" i="21"/>
  <c r="AC40" i="21"/>
  <c r="AB40" i="21"/>
  <c r="AA40" i="21"/>
  <c r="Z40" i="21"/>
  <c r="V40" i="21"/>
  <c r="S40" i="21"/>
  <c r="R40" i="21"/>
  <c r="Q40" i="21"/>
  <c r="AL39" i="21"/>
  <c r="AI39" i="21"/>
  <c r="AK39" i="21"/>
  <c r="AH39" i="21"/>
  <c r="AJ39" i="21"/>
  <c r="AG39" i="21"/>
  <c r="AF39" i="21"/>
  <c r="AE39" i="21"/>
  <c r="AD39" i="21"/>
  <c r="AA39" i="21"/>
  <c r="AC39" i="21"/>
  <c r="Z39" i="21"/>
  <c r="V39" i="21"/>
  <c r="S39" i="21"/>
  <c r="R39" i="21"/>
  <c r="Q39" i="21"/>
  <c r="AL38" i="21"/>
  <c r="AJ38" i="21"/>
  <c r="AI38" i="21"/>
  <c r="AH38" i="21"/>
  <c r="AK38" i="21"/>
  <c r="AG38" i="21"/>
  <c r="AF38" i="21"/>
  <c r="AE38" i="21"/>
  <c r="AA38" i="21"/>
  <c r="AD38" i="21"/>
  <c r="Z38" i="21"/>
  <c r="V38" i="21"/>
  <c r="S38" i="21"/>
  <c r="R38" i="21"/>
  <c r="Q38" i="21"/>
  <c r="AL37" i="21"/>
  <c r="AI37" i="21"/>
  <c r="AH37" i="21"/>
  <c r="AJ37" i="21"/>
  <c r="AG37" i="21"/>
  <c r="AF37" i="21"/>
  <c r="AC37" i="21"/>
  <c r="AB37" i="21"/>
  <c r="AA37" i="21"/>
  <c r="AD37" i="21"/>
  <c r="Z37" i="21"/>
  <c r="AE37" i="21"/>
  <c r="V37" i="21"/>
  <c r="S37" i="21"/>
  <c r="R37" i="21"/>
  <c r="Q37" i="21"/>
  <c r="AL36" i="21"/>
  <c r="AI36" i="21"/>
  <c r="AH36" i="21"/>
  <c r="AK36" i="21"/>
  <c r="AG36" i="21"/>
  <c r="AF36" i="21"/>
  <c r="AA36" i="21"/>
  <c r="AB36" i="21"/>
  <c r="Z36" i="21"/>
  <c r="AE36" i="21"/>
  <c r="V36" i="21"/>
  <c r="S36" i="21"/>
  <c r="R36" i="21"/>
  <c r="Q36" i="21"/>
  <c r="AL35" i="21"/>
  <c r="AI35" i="21"/>
  <c r="AH35" i="21"/>
  <c r="AK35" i="21"/>
  <c r="AG35" i="21"/>
  <c r="AF35" i="21"/>
  <c r="AD35" i="21"/>
  <c r="AC35" i="21"/>
  <c r="AB35" i="21"/>
  <c r="AA35" i="21"/>
  <c r="Z35" i="21"/>
  <c r="AE35" i="21"/>
  <c r="V35" i="21"/>
  <c r="S35" i="21"/>
  <c r="R35" i="21"/>
  <c r="Q35" i="21"/>
  <c r="AL34" i="21"/>
  <c r="AI34" i="21"/>
  <c r="AK34" i="21"/>
  <c r="AH34" i="21"/>
  <c r="AG34" i="21"/>
  <c r="AF34" i="21"/>
  <c r="AA34" i="21"/>
  <c r="AD34" i="21"/>
  <c r="Z34" i="21"/>
  <c r="AE34" i="21"/>
  <c r="V34" i="21"/>
  <c r="S34" i="21"/>
  <c r="R34" i="21"/>
  <c r="Q34" i="21"/>
  <c r="AL33" i="21"/>
  <c r="AK33" i="21"/>
  <c r="AJ33" i="21"/>
  <c r="AI33" i="21"/>
  <c r="AH33" i="21"/>
  <c r="AG33" i="21"/>
  <c r="AF33" i="21"/>
  <c r="AD33" i="21"/>
  <c r="AB33" i="21"/>
  <c r="AA33" i="21"/>
  <c r="AC33" i="21"/>
  <c r="Z33" i="21"/>
  <c r="V33" i="21"/>
  <c r="AE33" i="21"/>
  <c r="S33" i="21"/>
  <c r="R33" i="21"/>
  <c r="Q33" i="21"/>
  <c r="AL32" i="21"/>
  <c r="AK32" i="21"/>
  <c r="AI32" i="21"/>
  <c r="AH32" i="21"/>
  <c r="AJ32" i="21"/>
  <c r="AG32" i="21"/>
  <c r="AF32" i="21"/>
  <c r="AD32" i="21"/>
  <c r="AC32" i="21"/>
  <c r="AB32" i="21"/>
  <c r="AA32" i="21"/>
  <c r="Z32" i="21"/>
  <c r="AE32" i="21"/>
  <c r="V32" i="21"/>
  <c r="S32" i="21"/>
  <c r="R32" i="21"/>
  <c r="Q32" i="21"/>
  <c r="AL31" i="21"/>
  <c r="AI31" i="21"/>
  <c r="AH31" i="21"/>
  <c r="AK31" i="21"/>
  <c r="AG31" i="21"/>
  <c r="AF31" i="21"/>
  <c r="AA31" i="21"/>
  <c r="AD31" i="21"/>
  <c r="Z31" i="21"/>
  <c r="AE31" i="21"/>
  <c r="V31" i="21"/>
  <c r="S31" i="21"/>
  <c r="R31" i="21"/>
  <c r="Q31" i="21"/>
  <c r="AL30" i="21"/>
  <c r="AI30" i="21"/>
  <c r="AJ30" i="21"/>
  <c r="AH30" i="21"/>
  <c r="AK30" i="21"/>
  <c r="AG30" i="21"/>
  <c r="AF30" i="21"/>
  <c r="AD30" i="21"/>
  <c r="AB30" i="21"/>
  <c r="AA30" i="21"/>
  <c r="AC30" i="21"/>
  <c r="Z30" i="21"/>
  <c r="V30" i="21"/>
  <c r="AE30" i="21"/>
  <c r="S30" i="21"/>
  <c r="R30" i="21"/>
  <c r="Q30" i="21"/>
  <c r="AL29" i="21"/>
  <c r="AI29" i="21"/>
  <c r="AH29" i="21"/>
  <c r="AK29" i="21"/>
  <c r="AG29" i="21"/>
  <c r="AF29" i="21"/>
  <c r="AC29" i="21"/>
  <c r="AA29" i="21"/>
  <c r="AD29" i="21"/>
  <c r="Z29" i="21"/>
  <c r="AE29" i="21"/>
  <c r="V29" i="21"/>
  <c r="S29" i="21"/>
  <c r="R29" i="21"/>
  <c r="Q29" i="21"/>
  <c r="AL28" i="21"/>
  <c r="AI28" i="21"/>
  <c r="AJ28" i="21"/>
  <c r="AH28" i="21"/>
  <c r="AG28" i="21"/>
  <c r="AF28" i="21"/>
  <c r="AA28" i="21"/>
  <c r="AD28" i="21"/>
  <c r="Z28" i="21"/>
  <c r="AE28" i="21"/>
  <c r="V28" i="21"/>
  <c r="S28" i="21"/>
  <c r="R28" i="21"/>
  <c r="Q28" i="21"/>
  <c r="AL27" i="21"/>
  <c r="AI27" i="21"/>
  <c r="AH27" i="21"/>
  <c r="AK27" i="21"/>
  <c r="AG27" i="21"/>
  <c r="AF27" i="21"/>
  <c r="AB27" i="21"/>
  <c r="AA27" i="21"/>
  <c r="AD27" i="21"/>
  <c r="Z27" i="21"/>
  <c r="AE27" i="21"/>
  <c r="V27" i="21"/>
  <c r="S27" i="21"/>
  <c r="R27" i="21"/>
  <c r="Q27" i="21"/>
  <c r="AL26" i="21"/>
  <c r="AI26" i="21"/>
  <c r="AK26" i="21"/>
  <c r="AH26" i="21"/>
  <c r="AJ26" i="21"/>
  <c r="AG26" i="21"/>
  <c r="AF26" i="21"/>
  <c r="AA26" i="21"/>
  <c r="AC26" i="21"/>
  <c r="Z26" i="21"/>
  <c r="AE26" i="21"/>
  <c r="V26" i="21"/>
  <c r="S26" i="21"/>
  <c r="R26" i="21"/>
  <c r="Q26" i="21"/>
  <c r="AL25" i="21"/>
  <c r="AJ25" i="21"/>
  <c r="AI25" i="21"/>
  <c r="AK25" i="21"/>
  <c r="AH25" i="21"/>
  <c r="AG25" i="21"/>
  <c r="AF25" i="21"/>
  <c r="AD25" i="21"/>
  <c r="AC25" i="21"/>
  <c r="AB25" i="21"/>
  <c r="AA25" i="21"/>
  <c r="Z25" i="21"/>
  <c r="V25" i="21"/>
  <c r="AE25" i="21"/>
  <c r="S25" i="21"/>
  <c r="R25" i="21"/>
  <c r="Q25" i="21"/>
  <c r="AL24" i="21"/>
  <c r="AI24" i="21"/>
  <c r="AH24" i="21"/>
  <c r="AK24" i="21"/>
  <c r="AG24" i="21"/>
  <c r="AF24" i="21"/>
  <c r="AE24" i="21"/>
  <c r="AD24" i="21"/>
  <c r="AC24" i="21"/>
  <c r="AB24" i="21"/>
  <c r="AA24" i="21"/>
  <c r="Z24" i="21"/>
  <c r="V24" i="21"/>
  <c r="S24" i="21"/>
  <c r="R24" i="21"/>
  <c r="Q24" i="21"/>
  <c r="AL23" i="21"/>
  <c r="AI23" i="21"/>
  <c r="AK23" i="21"/>
  <c r="AH23" i="21"/>
  <c r="AJ23" i="21"/>
  <c r="AG23" i="21"/>
  <c r="AF23" i="21"/>
  <c r="AE23" i="21"/>
  <c r="AD23" i="21"/>
  <c r="AA23" i="21"/>
  <c r="AC23" i="21"/>
  <c r="Z23" i="21"/>
  <c r="V23" i="21"/>
  <c r="S23" i="21"/>
  <c r="R23" i="21"/>
  <c r="Q23" i="21"/>
  <c r="AL22" i="21"/>
  <c r="AJ22" i="21"/>
  <c r="AI22" i="21"/>
  <c r="AH22" i="21"/>
  <c r="AK22" i="21"/>
  <c r="AG22" i="21"/>
  <c r="AF22" i="21"/>
  <c r="AE22" i="21"/>
  <c r="AA22" i="21"/>
  <c r="AD22" i="21"/>
  <c r="Z22" i="21"/>
  <c r="V22" i="21"/>
  <c r="S22" i="21"/>
  <c r="R22" i="21"/>
  <c r="Q22" i="21"/>
  <c r="AL21" i="21"/>
  <c r="AI21" i="21"/>
  <c r="AH21" i="21"/>
  <c r="AK21" i="21"/>
  <c r="AG21" i="21"/>
  <c r="AF21" i="21"/>
  <c r="AC21" i="21"/>
  <c r="AB21" i="21"/>
  <c r="AA21" i="21"/>
  <c r="AD21" i="21"/>
  <c r="Z21" i="21"/>
  <c r="AE21" i="21"/>
  <c r="V21" i="21"/>
  <c r="S21" i="21"/>
  <c r="R21" i="21"/>
  <c r="Q21" i="21"/>
  <c r="AL20" i="21"/>
  <c r="AI20" i="21"/>
  <c r="AH20" i="21"/>
  <c r="AK20" i="21"/>
  <c r="AG20" i="21"/>
  <c r="AF20" i="21"/>
  <c r="AA20" i="21"/>
  <c r="AB20" i="21"/>
  <c r="Z20" i="21"/>
  <c r="AE20" i="21"/>
  <c r="V20" i="21"/>
  <c r="S20" i="21"/>
  <c r="R20" i="21"/>
  <c r="Q20" i="21"/>
  <c r="AL19" i="21"/>
  <c r="AI19" i="21"/>
  <c r="AH19" i="21"/>
  <c r="AK19" i="21"/>
  <c r="AG19" i="21"/>
  <c r="AF19" i="21"/>
  <c r="AD19" i="21"/>
  <c r="AC19" i="21"/>
  <c r="AB19" i="21"/>
  <c r="AA19" i="21"/>
  <c r="Z19" i="21"/>
  <c r="AE19" i="21"/>
  <c r="V19" i="21"/>
  <c r="S19" i="21"/>
  <c r="R19" i="21"/>
  <c r="Q19" i="21"/>
  <c r="AL18" i="21"/>
  <c r="AI18" i="21"/>
  <c r="AK18" i="21"/>
  <c r="AH18" i="21"/>
  <c r="AG18" i="21"/>
  <c r="AF18" i="21"/>
  <c r="AE18" i="21"/>
  <c r="AA18" i="21"/>
  <c r="AD18" i="21"/>
  <c r="Z18" i="21"/>
  <c r="V18" i="21"/>
  <c r="S18" i="21"/>
  <c r="R18" i="21"/>
  <c r="Q18" i="21"/>
  <c r="AL17" i="21"/>
  <c r="AK17" i="21"/>
  <c r="AJ17" i="21"/>
  <c r="AI17" i="21"/>
  <c r="AH17" i="21"/>
  <c r="AG17" i="21"/>
  <c r="AF17" i="21"/>
  <c r="AD17" i="21"/>
  <c r="AB17" i="21"/>
  <c r="AA17" i="21"/>
  <c r="AC17" i="21"/>
  <c r="Z17" i="21"/>
  <c r="V17" i="21"/>
  <c r="AE17" i="21"/>
  <c r="S17" i="21"/>
  <c r="R17" i="21"/>
  <c r="Q17" i="21"/>
  <c r="AL16" i="21"/>
  <c r="AK16" i="21"/>
  <c r="AI16" i="21"/>
  <c r="AH16" i="21"/>
  <c r="AJ16" i="21"/>
  <c r="AG16" i="21"/>
  <c r="AF16" i="21"/>
  <c r="AD16" i="21"/>
  <c r="AC16" i="21"/>
  <c r="AB16" i="21"/>
  <c r="AA16" i="21"/>
  <c r="Z16" i="21"/>
  <c r="AE16" i="21"/>
  <c r="V16" i="21"/>
  <c r="S16" i="21"/>
  <c r="R16" i="21"/>
  <c r="Q16" i="21"/>
  <c r="AL15" i="21"/>
  <c r="AI15" i="21"/>
  <c r="AH15" i="21"/>
  <c r="AK15" i="21"/>
  <c r="AG15" i="21"/>
  <c r="AF15" i="21"/>
  <c r="AE15" i="21"/>
  <c r="AA15" i="21"/>
  <c r="AC15" i="21"/>
  <c r="Z15" i="21"/>
  <c r="V15" i="21"/>
  <c r="S15" i="21"/>
  <c r="R15" i="21"/>
  <c r="Q15" i="21"/>
  <c r="AL14" i="21"/>
  <c r="AI14" i="21"/>
  <c r="AJ14" i="21"/>
  <c r="AH14" i="21"/>
  <c r="AK14" i="21"/>
  <c r="AG14" i="21"/>
  <c r="AF14" i="21"/>
  <c r="AD14" i="21"/>
  <c r="AB14" i="21"/>
  <c r="AA14" i="21"/>
  <c r="AC14" i="21"/>
  <c r="Z14" i="21"/>
  <c r="V14" i="21"/>
  <c r="AE14" i="21"/>
  <c r="S14" i="21"/>
  <c r="R14" i="21"/>
  <c r="Q14" i="21"/>
  <c r="AL13" i="21"/>
  <c r="AI13" i="21"/>
  <c r="AH13" i="21"/>
  <c r="AK13" i="21"/>
  <c r="AG13" i="21"/>
  <c r="AF13" i="21"/>
  <c r="AC13" i="21"/>
  <c r="AA13" i="21"/>
  <c r="AD13" i="21"/>
  <c r="Z13" i="21"/>
  <c r="AE13" i="21"/>
  <c r="V13" i="21"/>
  <c r="S13" i="21"/>
  <c r="R13" i="21"/>
  <c r="Q13" i="21"/>
  <c r="AL12" i="21"/>
  <c r="AI12" i="21"/>
  <c r="AJ12" i="21"/>
  <c r="AH12" i="21"/>
  <c r="AG12" i="21"/>
  <c r="AF12" i="21"/>
  <c r="AA12" i="21"/>
  <c r="AC12" i="21"/>
  <c r="Z12" i="21"/>
  <c r="AE12" i="21"/>
  <c r="V12" i="21"/>
  <c r="S12" i="21"/>
  <c r="R12" i="21"/>
  <c r="Q12" i="21"/>
  <c r="AL11" i="21"/>
  <c r="AI11" i="21"/>
  <c r="AH11" i="21"/>
  <c r="AK11" i="21"/>
  <c r="AG11" i="21"/>
  <c r="AF11" i="21"/>
  <c r="AB11" i="21"/>
  <c r="AA11" i="21"/>
  <c r="AD11" i="21"/>
  <c r="Z11" i="21"/>
  <c r="AE11" i="21"/>
  <c r="V11" i="21"/>
  <c r="S11" i="21"/>
  <c r="R11" i="21"/>
  <c r="Q11" i="21"/>
  <c r="AL10" i="21"/>
  <c r="AI10" i="21"/>
  <c r="AK10" i="21"/>
  <c r="AH10" i="21"/>
  <c r="AJ10" i="21"/>
  <c r="AG10" i="21"/>
  <c r="AF10" i="21"/>
  <c r="AA10" i="21"/>
  <c r="AD10" i="21"/>
  <c r="Z10" i="21"/>
  <c r="AE10" i="21"/>
  <c r="V10" i="21"/>
  <c r="S10" i="21"/>
  <c r="R10" i="21"/>
  <c r="Q10" i="21"/>
  <c r="AL9" i="21"/>
  <c r="AJ9" i="21"/>
  <c r="AI9" i="21"/>
  <c r="AK9" i="21"/>
  <c r="AH9" i="21"/>
  <c r="AG9" i="21"/>
  <c r="AF9" i="21"/>
  <c r="AD9" i="21"/>
  <c r="AC9" i="21"/>
  <c r="AB9" i="21"/>
  <c r="AA9" i="21"/>
  <c r="Z9" i="21"/>
  <c r="AE9" i="21"/>
  <c r="V9" i="21"/>
  <c r="S9" i="21"/>
  <c r="R9" i="21"/>
  <c r="Q9" i="21"/>
  <c r="AL8" i="21"/>
  <c r="AI8" i="21"/>
  <c r="AH8" i="21"/>
  <c r="AJ8" i="21"/>
  <c r="AG8" i="21"/>
  <c r="AF8" i="21"/>
  <c r="AE8" i="21"/>
  <c r="AD8" i="21"/>
  <c r="AC8" i="21"/>
  <c r="AB8" i="21"/>
  <c r="AA8" i="21"/>
  <c r="Z8" i="21"/>
  <c r="V8" i="21"/>
  <c r="S8" i="21"/>
  <c r="R8" i="21"/>
  <c r="Q8" i="21"/>
  <c r="AL7" i="21"/>
  <c r="AI7" i="21"/>
  <c r="AK7" i="21"/>
  <c r="AH7" i="21"/>
  <c r="AJ7" i="21"/>
  <c r="AG7" i="21"/>
  <c r="AF7" i="21"/>
  <c r="AE7" i="21"/>
  <c r="AD7" i="21"/>
  <c r="AA7" i="21"/>
  <c r="AC7" i="21"/>
  <c r="Z7" i="21"/>
  <c r="V7" i="21"/>
  <c r="S7" i="21"/>
  <c r="R7" i="21"/>
  <c r="Q7" i="21"/>
  <c r="AL6" i="21"/>
  <c r="AJ6" i="21"/>
  <c r="AI6" i="21"/>
  <c r="AH6" i="21"/>
  <c r="AK6" i="21"/>
  <c r="AG6" i="21"/>
  <c r="AF6" i="21"/>
  <c r="AE6" i="21"/>
  <c r="AA6" i="21"/>
  <c r="AD6" i="21"/>
  <c r="Z6" i="21"/>
  <c r="V6" i="21"/>
  <c r="S6" i="21"/>
  <c r="R6" i="21"/>
  <c r="Q6" i="21"/>
  <c r="AL5" i="21"/>
  <c r="AI5" i="21"/>
  <c r="AH5" i="21"/>
  <c r="AK5" i="21"/>
  <c r="AG5" i="21"/>
  <c r="AF5" i="21"/>
  <c r="AB5" i="21"/>
  <c r="AA5" i="21"/>
  <c r="AD5" i="21"/>
  <c r="Z5" i="21"/>
  <c r="AE5" i="21"/>
  <c r="V5" i="21"/>
  <c r="S5" i="21"/>
  <c r="R5" i="21"/>
  <c r="Q5" i="21"/>
  <c r="AL4" i="21"/>
  <c r="AI4" i="21"/>
  <c r="AH4" i="21"/>
  <c r="AK4" i="21"/>
  <c r="AG4" i="21"/>
  <c r="AF4" i="21"/>
  <c r="AA4" i="21"/>
  <c r="AB4" i="21"/>
  <c r="Z4" i="21"/>
  <c r="AE4" i="21"/>
  <c r="V4" i="21"/>
  <c r="S4" i="21"/>
  <c r="R4" i="21"/>
  <c r="Q4" i="21"/>
  <c r="AL3" i="21"/>
  <c r="AI3" i="21"/>
  <c r="AH3" i="21"/>
  <c r="AJ3" i="21"/>
  <c r="AG3" i="21"/>
  <c r="AF3" i="21"/>
  <c r="AD3" i="21"/>
  <c r="AC3" i="21"/>
  <c r="AB3" i="21"/>
  <c r="AA3" i="21"/>
  <c r="Z3" i="21"/>
  <c r="AE3" i="21"/>
  <c r="V3" i="21"/>
  <c r="S3" i="21"/>
  <c r="R3" i="21"/>
  <c r="Q3" i="21"/>
  <c r="AL2" i="21"/>
  <c r="AI2" i="21"/>
  <c r="AG2" i="21"/>
  <c r="AF2" i="21"/>
  <c r="AH2" i="21"/>
  <c r="AA2" i="21"/>
  <c r="AD2" i="21"/>
  <c r="Z2" i="21"/>
  <c r="AE2" i="21"/>
  <c r="V2" i="21"/>
  <c r="S2" i="21"/>
  <c r="R2" i="21"/>
  <c r="Q2" i="21"/>
  <c r="AJ135" i="20"/>
  <c r="AK88" i="20"/>
  <c r="AJ88" i="20"/>
  <c r="AD106" i="20"/>
  <c r="AC106" i="20"/>
  <c r="AK121" i="20"/>
  <c r="AJ121" i="20"/>
  <c r="AB11" i="20"/>
  <c r="AD80" i="20"/>
  <c r="AC80" i="20"/>
  <c r="AB80" i="20"/>
  <c r="AK83" i="20"/>
  <c r="AJ83" i="20"/>
  <c r="AJ96" i="20"/>
  <c r="AK129" i="20"/>
  <c r="AK33" i="20"/>
  <c r="AD62" i="20"/>
  <c r="AC75" i="20"/>
  <c r="AB75" i="20"/>
  <c r="AK136" i="20"/>
  <c r="AJ136" i="20"/>
  <c r="AC59" i="20"/>
  <c r="AB59" i="20"/>
  <c r="AB43" i="20"/>
  <c r="AJ102" i="20"/>
  <c r="AJ113" i="20"/>
  <c r="AK65" i="20"/>
  <c r="AD74" i="20"/>
  <c r="AC74" i="20"/>
  <c r="AK100" i="20"/>
  <c r="AJ103" i="20"/>
  <c r="AB120" i="20"/>
  <c r="AC121" i="20"/>
  <c r="AD139" i="20"/>
  <c r="AC139" i="20"/>
  <c r="AB139" i="20"/>
  <c r="AK144" i="20"/>
  <c r="AC152" i="20"/>
  <c r="AK5" i="20"/>
  <c r="AK6" i="20"/>
  <c r="AJ7" i="20"/>
  <c r="AB42" i="20"/>
  <c r="AK49" i="20"/>
  <c r="AD58" i="20"/>
  <c r="AC58" i="20"/>
  <c r="AJ64" i="20"/>
  <c r="AB74" i="20"/>
  <c r="AC96" i="20"/>
  <c r="AD96" i="20"/>
  <c r="AB96" i="20"/>
  <c r="AK98" i="20"/>
  <c r="AK99" i="20"/>
  <c r="AJ99" i="20"/>
  <c r="AC107" i="20"/>
  <c r="AB107" i="20"/>
  <c r="AJ112" i="20"/>
  <c r="AC120" i="20"/>
  <c r="AD128" i="20"/>
  <c r="AC128" i="20"/>
  <c r="AB128" i="20"/>
  <c r="AD152" i="20"/>
  <c r="AD43" i="20"/>
  <c r="AJ8" i="20"/>
  <c r="AD17" i="20"/>
  <c r="AB17" i="20"/>
  <c r="AC17" i="20"/>
  <c r="AK26" i="20"/>
  <c r="AJ26" i="20"/>
  <c r="AC42" i="20"/>
  <c r="AJ89" i="20"/>
  <c r="AK89" i="20"/>
  <c r="AD95" i="20"/>
  <c r="AC95" i="20"/>
  <c r="AD127" i="20"/>
  <c r="AC127" i="20"/>
  <c r="AK130" i="20"/>
  <c r="AK131" i="20"/>
  <c r="AJ131" i="20"/>
  <c r="AK2" i="20"/>
  <c r="AJ3" i="20"/>
  <c r="AK4" i="20"/>
  <c r="AJ9" i="20"/>
  <c r="AK9" i="20"/>
  <c r="AC16" i="20"/>
  <c r="AD16" i="20"/>
  <c r="AJ20" i="20"/>
  <c r="AB73" i="20"/>
  <c r="AB95" i="20"/>
  <c r="AD138" i="20"/>
  <c r="AC138" i="20"/>
  <c r="AK153" i="20"/>
  <c r="AJ153" i="20"/>
  <c r="AC12" i="20"/>
  <c r="AK19" i="20"/>
  <c r="AJ23" i="20"/>
  <c r="AK74" i="20"/>
  <c r="AJ74" i="20"/>
  <c r="AJ86" i="20"/>
  <c r="AJ97" i="20"/>
  <c r="AB106" i="20"/>
  <c r="AK152" i="20"/>
  <c r="AJ152" i="20"/>
  <c r="AK84" i="20"/>
  <c r="AJ87" i="20"/>
  <c r="AK120" i="20"/>
  <c r="AJ120" i="20"/>
  <c r="AK104" i="20"/>
  <c r="AJ104" i="20"/>
  <c r="AD59" i="20"/>
  <c r="AK132" i="20"/>
  <c r="AJ132" i="20"/>
  <c r="AK148" i="20"/>
  <c r="AJ148" i="20"/>
  <c r="AD11" i="20"/>
  <c r="AJ17" i="20"/>
  <c r="AB30" i="20"/>
  <c r="AB31" i="20"/>
  <c r="AJ37" i="20"/>
  <c r="AJ38" i="20"/>
  <c r="AK40" i="20"/>
  <c r="AJ41" i="20"/>
  <c r="AK41" i="20"/>
  <c r="AK73" i="20"/>
  <c r="AJ73" i="20"/>
  <c r="AD79" i="20"/>
  <c r="AC79" i="20"/>
  <c r="AB104" i="20"/>
  <c r="AC105" i="20"/>
  <c r="AK116" i="20"/>
  <c r="AJ116" i="20"/>
  <c r="AC136" i="20"/>
  <c r="AD155" i="20"/>
  <c r="AC155" i="20"/>
  <c r="AB155" i="20"/>
  <c r="AC30" i="20"/>
  <c r="AC31" i="20"/>
  <c r="AK36" i="20"/>
  <c r="AJ39" i="20"/>
  <c r="AK57" i="20"/>
  <c r="AJ57" i="20"/>
  <c r="AD65" i="20"/>
  <c r="AC65" i="20"/>
  <c r="AB65" i="20"/>
  <c r="AJ82" i="20"/>
  <c r="AC104" i="20"/>
  <c r="AD113" i="20"/>
  <c r="AC113" i="20"/>
  <c r="AB113" i="20"/>
  <c r="AD123" i="20"/>
  <c r="AC123" i="20"/>
  <c r="AB123" i="20"/>
  <c r="AD144" i="20"/>
  <c r="AC144" i="20"/>
  <c r="AB144" i="20"/>
  <c r="AB78" i="20"/>
  <c r="AD90" i="20"/>
  <c r="AC90" i="20"/>
  <c r="AD143" i="20"/>
  <c r="AC143" i="20"/>
  <c r="AK147" i="20"/>
  <c r="AJ147" i="20"/>
  <c r="AK10" i="20"/>
  <c r="AJ10" i="20"/>
  <c r="AJ25" i="20"/>
  <c r="AK25" i="20"/>
  <c r="AD12" i="20"/>
  <c r="AJ18" i="20"/>
  <c r="AJ24" i="20"/>
  <c r="AK42" i="20"/>
  <c r="AJ42" i="20"/>
  <c r="AK58" i="20"/>
  <c r="AJ58" i="20"/>
  <c r="AC32" i="20"/>
  <c r="AD32" i="20"/>
  <c r="AB105" i="20"/>
  <c r="AD6" i="20"/>
  <c r="AB8" i="20"/>
  <c r="AB9" i="20"/>
  <c r="AJ16" i="20"/>
  <c r="AD28" i="20"/>
  <c r="AJ34" i="20"/>
  <c r="AJ40" i="20"/>
  <c r="AB49" i="20"/>
  <c r="AD49" i="20"/>
  <c r="AC49" i="20"/>
  <c r="AJ54" i="20"/>
  <c r="AD64" i="20"/>
  <c r="AC64" i="20"/>
  <c r="AC8" i="20"/>
  <c r="AC9" i="20"/>
  <c r="AJ15" i="20"/>
  <c r="AB27" i="20"/>
  <c r="AJ35" i="20"/>
  <c r="AC48" i="20"/>
  <c r="AD48" i="20"/>
  <c r="AK52" i="20"/>
  <c r="AJ55" i="20"/>
  <c r="AB62" i="20"/>
  <c r="AB63" i="20"/>
  <c r="AB64" i="20"/>
  <c r="AK66" i="20"/>
  <c r="AK67" i="20"/>
  <c r="AJ67" i="20"/>
  <c r="AJ72" i="20"/>
  <c r="AC78" i="20"/>
  <c r="AJ81" i="20"/>
  <c r="AB90" i="20"/>
  <c r="AD112" i="20"/>
  <c r="AC112" i="20"/>
  <c r="AB112" i="20"/>
  <c r="AK114" i="20"/>
  <c r="AK115" i="20"/>
  <c r="AJ115" i="20"/>
  <c r="AK137" i="20"/>
  <c r="AJ137" i="20"/>
  <c r="AB143" i="20"/>
  <c r="AD154" i="20"/>
  <c r="AC154" i="20"/>
  <c r="AB121" i="20"/>
  <c r="AD33" i="20"/>
  <c r="AB33" i="20"/>
  <c r="AC33" i="20"/>
  <c r="AJ19" i="20"/>
  <c r="AC91" i="20"/>
  <c r="AB91" i="20"/>
  <c r="AC10" i="20"/>
  <c r="AD27" i="20"/>
  <c r="AK50" i="20"/>
  <c r="AK51" i="20"/>
  <c r="AJ51" i="20"/>
  <c r="AJ56" i="20"/>
  <c r="AC63" i="20"/>
  <c r="AK105" i="20"/>
  <c r="AJ105" i="20"/>
  <c r="AD111" i="20"/>
  <c r="AC111" i="20"/>
  <c r="AD122" i="20"/>
  <c r="AC122" i="20"/>
  <c r="AJ146" i="20"/>
  <c r="AB154" i="20"/>
  <c r="AB124" i="20"/>
  <c r="AB140" i="20"/>
  <c r="AB156" i="20"/>
  <c r="AB81" i="20"/>
  <c r="AB2" i="20"/>
  <c r="AB18" i="20"/>
  <c r="AB34" i="20"/>
  <c r="AB50" i="20"/>
  <c r="AB66" i="20"/>
  <c r="AC81" i="20"/>
  <c r="AB82" i="20"/>
  <c r="AJ90" i="20"/>
  <c r="AC97" i="20"/>
  <c r="AB98" i="20"/>
  <c r="AJ106" i="20"/>
  <c r="AB114" i="20"/>
  <c r="AJ122" i="20"/>
  <c r="AC129" i="20"/>
  <c r="AB130" i="20"/>
  <c r="AJ138" i="20"/>
  <c r="AC145" i="20"/>
  <c r="AB146" i="20"/>
  <c r="AJ154" i="20"/>
  <c r="AC2" i="20"/>
  <c r="AJ11" i="20"/>
  <c r="AC18" i="20"/>
  <c r="AJ27" i="20"/>
  <c r="AC34" i="20"/>
  <c r="AJ43" i="20"/>
  <c r="AC50" i="20"/>
  <c r="AJ59" i="20"/>
  <c r="AC66" i="20"/>
  <c r="AJ75" i="20"/>
  <c r="AC82" i="20"/>
  <c r="AJ91" i="20"/>
  <c r="AD97" i="20"/>
  <c r="AC98" i="20"/>
  <c r="AJ107" i="20"/>
  <c r="AC114" i="20"/>
  <c r="AJ123" i="20"/>
  <c r="AC130" i="20"/>
  <c r="AJ139" i="20"/>
  <c r="AC146" i="20"/>
  <c r="AJ155" i="20"/>
  <c r="AB20" i="20"/>
  <c r="AB36" i="20"/>
  <c r="AB52" i="20"/>
  <c r="AB68" i="20"/>
  <c r="AB84" i="20"/>
  <c r="AB100" i="20"/>
  <c r="AB116" i="20"/>
  <c r="AB132" i="20"/>
  <c r="AB148" i="20"/>
  <c r="AK2" i="19"/>
  <c r="AJ2" i="19"/>
  <c r="AB22" i="19"/>
  <c r="AJ30" i="19"/>
  <c r="AB38" i="19"/>
  <c r="AJ46" i="19"/>
  <c r="AB54" i="19"/>
  <c r="AJ62" i="19"/>
  <c r="AB70" i="19"/>
  <c r="AJ94" i="19"/>
  <c r="AB102" i="19"/>
  <c r="AJ110" i="19"/>
  <c r="AJ126" i="19"/>
  <c r="AB134" i="19"/>
  <c r="AB150" i="19"/>
  <c r="AC6" i="19"/>
  <c r="AK14" i="19"/>
  <c r="AC22" i="19"/>
  <c r="AJ31" i="19"/>
  <c r="AC38" i="19"/>
  <c r="AB39" i="19"/>
  <c r="AC54" i="19"/>
  <c r="AB55" i="19"/>
  <c r="AJ63" i="19"/>
  <c r="AC70" i="19"/>
  <c r="AB71" i="19"/>
  <c r="AK78" i="19"/>
  <c r="AJ79" i="19"/>
  <c r="AC86" i="19"/>
  <c r="AB87" i="19"/>
  <c r="AJ95" i="19"/>
  <c r="AC102" i="19"/>
  <c r="AB103" i="19"/>
  <c r="AJ111" i="19"/>
  <c r="AC118" i="19"/>
  <c r="AB119" i="19"/>
  <c r="AJ127" i="19"/>
  <c r="AC134" i="19"/>
  <c r="AB135" i="19"/>
  <c r="AK142" i="19"/>
  <c r="AJ143" i="19"/>
  <c r="AC150" i="19"/>
  <c r="AB151" i="19"/>
  <c r="AB6" i="19"/>
  <c r="AJ15" i="19"/>
  <c r="AB23" i="19"/>
  <c r="AJ47" i="19"/>
  <c r="AC7" i="19"/>
  <c r="AB8" i="19"/>
  <c r="AJ16" i="19"/>
  <c r="AC23" i="19"/>
  <c r="AB24" i="19"/>
  <c r="AJ32" i="19"/>
  <c r="AC39" i="19"/>
  <c r="AB40" i="19"/>
  <c r="AJ48" i="19"/>
  <c r="AC55" i="19"/>
  <c r="AB56" i="19"/>
  <c r="AJ64" i="19"/>
  <c r="AC71" i="19"/>
  <c r="AB72" i="19"/>
  <c r="AJ80" i="19"/>
  <c r="AD86" i="19"/>
  <c r="AC87" i="19"/>
  <c r="AB88" i="19"/>
  <c r="AJ96" i="19"/>
  <c r="AC103" i="19"/>
  <c r="AB104" i="19"/>
  <c r="AJ112" i="19"/>
  <c r="AD118" i="19"/>
  <c r="AC119" i="19"/>
  <c r="AB120" i="19"/>
  <c r="AJ128" i="19"/>
  <c r="AC135" i="19"/>
  <c r="AB136" i="19"/>
  <c r="AJ144" i="19"/>
  <c r="AC151" i="19"/>
  <c r="AB152" i="19"/>
  <c r="AB7" i="19"/>
  <c r="AJ129" i="19"/>
  <c r="AC136" i="19"/>
  <c r="AJ145" i="19"/>
  <c r="AC152" i="19"/>
  <c r="AJ3" i="19"/>
  <c r="AB11" i="19"/>
  <c r="AJ19" i="19"/>
  <c r="AB27" i="19"/>
  <c r="AJ35" i="19"/>
  <c r="AB43" i="19"/>
  <c r="AJ51" i="19"/>
  <c r="AB59" i="19"/>
  <c r="AJ52" i="19"/>
  <c r="AJ132" i="19"/>
  <c r="AB140" i="19"/>
  <c r="AJ148" i="19"/>
  <c r="AB28" i="19"/>
  <c r="AK4" i="19"/>
  <c r="AJ5" i="19"/>
  <c r="AD11" i="19"/>
  <c r="AC12" i="19"/>
  <c r="AB13" i="19"/>
  <c r="AJ69" i="19"/>
  <c r="AC76" i="19"/>
  <c r="AB77" i="19"/>
  <c r="AJ85" i="19"/>
  <c r="AC92" i="19"/>
  <c r="AB93" i="19"/>
  <c r="AJ101" i="19"/>
  <c r="AC108" i="19"/>
  <c r="AB109" i="19"/>
  <c r="AJ117" i="19"/>
  <c r="AC124" i="19"/>
  <c r="AB125" i="19"/>
  <c r="AJ133" i="19"/>
  <c r="AC140" i="19"/>
  <c r="AJ149" i="19"/>
  <c r="AJ6" i="19"/>
  <c r="AD12" i="19"/>
  <c r="AC13" i="19"/>
  <c r="AB14" i="19"/>
  <c r="AK21" i="19"/>
  <c r="AJ22" i="19"/>
  <c r="AC29" i="19"/>
  <c r="AB30" i="19"/>
  <c r="AK37" i="19"/>
  <c r="AJ38" i="19"/>
  <c r="AD44" i="19"/>
  <c r="AC45" i="19"/>
  <c r="AB46" i="19"/>
  <c r="AK53" i="19"/>
  <c r="AJ54" i="19"/>
  <c r="AD60" i="19"/>
  <c r="AC61" i="19"/>
  <c r="AB62" i="19"/>
  <c r="AJ70" i="19"/>
  <c r="AC77" i="19"/>
  <c r="AB78" i="19"/>
  <c r="AJ86" i="19"/>
  <c r="AC93" i="19"/>
  <c r="AB94" i="19"/>
  <c r="AJ102" i="19"/>
  <c r="AC109" i="19"/>
  <c r="AB110" i="19"/>
  <c r="AJ118" i="19"/>
  <c r="AC125" i="19"/>
  <c r="AB126" i="19"/>
  <c r="AJ134" i="19"/>
  <c r="AC141" i="19"/>
  <c r="AB142" i="19"/>
  <c r="AJ150" i="19"/>
  <c r="AK36" i="19"/>
  <c r="AC44" i="19"/>
  <c r="AD28" i="19"/>
  <c r="AJ7" i="19"/>
  <c r="AC14" i="19"/>
  <c r="AB15" i="19"/>
  <c r="AJ23" i="19"/>
  <c r="AD29" i="19"/>
  <c r="AC30" i="19"/>
  <c r="AB31" i="19"/>
  <c r="AJ39" i="19"/>
  <c r="AD45" i="19"/>
  <c r="AC46" i="19"/>
  <c r="AB47" i="19"/>
  <c r="AJ55" i="19"/>
  <c r="AD61" i="19"/>
  <c r="AC62" i="19"/>
  <c r="AB63" i="19"/>
  <c r="AJ71" i="19"/>
  <c r="AC78" i="19"/>
  <c r="AB79" i="19"/>
  <c r="AJ87" i="19"/>
  <c r="AC94" i="19"/>
  <c r="AB95" i="19"/>
  <c r="AJ103" i="19"/>
  <c r="AC110" i="19"/>
  <c r="AJ119" i="19"/>
  <c r="AC126" i="19"/>
  <c r="AJ135" i="19"/>
  <c r="AC142" i="19"/>
  <c r="AJ151" i="19"/>
  <c r="AC43" i="19"/>
  <c r="AK20" i="19"/>
  <c r="AD27" i="19"/>
  <c r="AJ8" i="19"/>
  <c r="AC15" i="19"/>
  <c r="AB16" i="19"/>
  <c r="AJ24" i="19"/>
  <c r="AC31" i="19"/>
  <c r="AB32" i="19"/>
  <c r="AJ40" i="19"/>
  <c r="AC47" i="19"/>
  <c r="AB48" i="19"/>
  <c r="AJ56" i="19"/>
  <c r="AC63" i="19"/>
  <c r="AB64" i="19"/>
  <c r="AJ72" i="19"/>
  <c r="AC79" i="19"/>
  <c r="AB80" i="19"/>
  <c r="AJ88" i="19"/>
  <c r="AC95" i="19"/>
  <c r="AB96" i="19"/>
  <c r="AJ136" i="19"/>
  <c r="AB144" i="19"/>
  <c r="AJ9" i="19"/>
  <c r="AC16" i="19"/>
  <c r="AB17" i="19"/>
  <c r="AJ25" i="19"/>
  <c r="AC32" i="19"/>
  <c r="AB33" i="19"/>
  <c r="AB49" i="19"/>
  <c r="AB65" i="19"/>
  <c r="AB81" i="19"/>
  <c r="AB97" i="19"/>
  <c r="AB113" i="19"/>
  <c r="AB129" i="19"/>
  <c r="AB145" i="19"/>
  <c r="AJ10" i="19"/>
  <c r="AC17" i="19"/>
  <c r="AB19" i="19"/>
  <c r="AB35" i="19"/>
  <c r="AB51" i="19"/>
  <c r="AJ59" i="19"/>
  <c r="AC66" i="19"/>
  <c r="AB67" i="19"/>
  <c r="AJ75" i="19"/>
  <c r="AC82" i="19"/>
  <c r="AB83" i="19"/>
  <c r="AJ91" i="19"/>
  <c r="AC98" i="19"/>
  <c r="AB99" i="19"/>
  <c r="AJ107" i="19"/>
  <c r="AC114" i="19"/>
  <c r="AB115" i="19"/>
  <c r="AJ123" i="19"/>
  <c r="AC130" i="19"/>
  <c r="AB131" i="19"/>
  <c r="AJ139" i="19"/>
  <c r="AC146" i="19"/>
  <c r="AB147" i="19"/>
  <c r="AE23" i="18"/>
  <c r="AK47" i="18"/>
  <c r="AJ47" i="18"/>
  <c r="AD54" i="18"/>
  <c r="AC54" i="18"/>
  <c r="AB54" i="18"/>
  <c r="AE71" i="18"/>
  <c r="AC84" i="18"/>
  <c r="AD84" i="18"/>
  <c r="AE6" i="18"/>
  <c r="AJ13" i="18"/>
  <c r="AJ30" i="18"/>
  <c r="AK30" i="18"/>
  <c r="AB36" i="18"/>
  <c r="AK78" i="18"/>
  <c r="AJ78" i="18"/>
  <c r="AB84" i="18"/>
  <c r="AB101" i="18"/>
  <c r="AD101" i="18"/>
  <c r="AC101" i="18"/>
  <c r="AE87" i="18"/>
  <c r="AD117" i="18"/>
  <c r="AC117" i="18"/>
  <c r="AD53" i="18"/>
  <c r="AC53" i="18"/>
  <c r="AC100" i="18"/>
  <c r="AD100" i="18"/>
  <c r="AE22" i="18"/>
  <c r="AK46" i="18"/>
  <c r="AJ46" i="18"/>
  <c r="AB53" i="18"/>
  <c r="AE56" i="18"/>
  <c r="AE70" i="18"/>
  <c r="AJ77" i="18"/>
  <c r="AK77" i="18"/>
  <c r="AK94" i="18"/>
  <c r="AJ94" i="18"/>
  <c r="AB100" i="18"/>
  <c r="AB133" i="18"/>
  <c r="AD133" i="18"/>
  <c r="AC133" i="18"/>
  <c r="AB149" i="18"/>
  <c r="AD149" i="18"/>
  <c r="AC149" i="18"/>
  <c r="AK15" i="18"/>
  <c r="AJ15" i="18"/>
  <c r="AE103" i="18"/>
  <c r="AC5" i="18"/>
  <c r="AD5" i="18"/>
  <c r="AC52" i="18"/>
  <c r="AK45" i="18"/>
  <c r="AK63" i="18"/>
  <c r="AJ63" i="18"/>
  <c r="AE86" i="18"/>
  <c r="AK110" i="18"/>
  <c r="AJ110" i="18"/>
  <c r="AC132" i="18"/>
  <c r="AD132" i="18"/>
  <c r="AC148" i="18"/>
  <c r="AD148" i="18"/>
  <c r="AB6" i="18"/>
  <c r="AD6" i="18"/>
  <c r="AC6" i="18"/>
  <c r="AC116" i="18"/>
  <c r="AD116" i="18"/>
  <c r="AJ93" i="18"/>
  <c r="AK93" i="18"/>
  <c r="AB148" i="18"/>
  <c r="AC4" i="18"/>
  <c r="AD21" i="18"/>
  <c r="AC21" i="18"/>
  <c r="AD38" i="18"/>
  <c r="AB38" i="18"/>
  <c r="AC38" i="18"/>
  <c r="AJ45" i="18"/>
  <c r="AE55" i="18"/>
  <c r="AE119" i="18"/>
  <c r="AE151" i="18"/>
  <c r="AB22" i="18"/>
  <c r="AD22" i="18"/>
  <c r="AC22" i="18"/>
  <c r="AD70" i="18"/>
  <c r="AC70" i="18"/>
  <c r="AB70" i="18"/>
  <c r="AD69" i="18"/>
  <c r="AC69" i="18"/>
  <c r="AB69" i="18"/>
  <c r="AK126" i="18"/>
  <c r="AJ126" i="18"/>
  <c r="AE135" i="18"/>
  <c r="AK142" i="18"/>
  <c r="AJ142" i="18"/>
  <c r="AJ14" i="18"/>
  <c r="AK14" i="18"/>
  <c r="AK31" i="18"/>
  <c r="AJ31" i="18"/>
  <c r="AJ109" i="18"/>
  <c r="AK109" i="18"/>
  <c r="AB5" i="18"/>
  <c r="AE8" i="18"/>
  <c r="AB20" i="18"/>
  <c r="AJ44" i="18"/>
  <c r="AK62" i="18"/>
  <c r="AJ62" i="18"/>
  <c r="AB68" i="18"/>
  <c r="AJ125" i="18"/>
  <c r="AK125" i="18"/>
  <c r="AJ141" i="18"/>
  <c r="AK141" i="18"/>
  <c r="AC20" i="18"/>
  <c r="AC37" i="18"/>
  <c r="AD37" i="18"/>
  <c r="AC68" i="18"/>
  <c r="AB85" i="18"/>
  <c r="AD85" i="18"/>
  <c r="AC85" i="18"/>
  <c r="AE118" i="18"/>
  <c r="AB86" i="18"/>
  <c r="AB102" i="18"/>
  <c r="AB118" i="18"/>
  <c r="AB134" i="18"/>
  <c r="AB150" i="18"/>
  <c r="AB7" i="18"/>
  <c r="AB23" i="18"/>
  <c r="AB39" i="18"/>
  <c r="AB55" i="18"/>
  <c r="AB71" i="18"/>
  <c r="AJ79" i="18"/>
  <c r="AC86" i="18"/>
  <c r="AB87" i="18"/>
  <c r="AJ95" i="18"/>
  <c r="AC102" i="18"/>
  <c r="AB103" i="18"/>
  <c r="AJ111" i="18"/>
  <c r="AC118" i="18"/>
  <c r="AB119" i="18"/>
  <c r="AJ127" i="18"/>
  <c r="AC134" i="18"/>
  <c r="AB135" i="18"/>
  <c r="AJ143" i="18"/>
  <c r="AC150" i="18"/>
  <c r="AB151" i="18"/>
  <c r="AH2" i="18"/>
  <c r="AC7" i="18"/>
  <c r="AJ16" i="18"/>
  <c r="AC23" i="18"/>
  <c r="AJ32" i="18"/>
  <c r="AC39" i="18"/>
  <c r="AJ48" i="18"/>
  <c r="AC55" i="18"/>
  <c r="AJ64" i="18"/>
  <c r="AC71" i="18"/>
  <c r="AJ80" i="18"/>
  <c r="AC87" i="18"/>
  <c r="AJ96" i="18"/>
  <c r="AC103" i="18"/>
  <c r="AJ112" i="18"/>
  <c r="AC119" i="18"/>
  <c r="AJ128" i="18"/>
  <c r="AC135" i="18"/>
  <c r="AJ144" i="18"/>
  <c r="AC151" i="18"/>
  <c r="AJ3" i="18"/>
  <c r="AC10" i="18"/>
  <c r="AB11" i="18"/>
  <c r="AJ19" i="18"/>
  <c r="AB27" i="18"/>
  <c r="AJ35" i="18"/>
  <c r="AB43" i="18"/>
  <c r="AB59" i="18"/>
  <c r="AB75" i="18"/>
  <c r="AB91" i="18"/>
  <c r="AB107" i="18"/>
  <c r="AB123" i="18"/>
  <c r="AB139" i="18"/>
  <c r="AJ147" i="18"/>
  <c r="AJ116" i="18"/>
  <c r="AC123" i="18"/>
  <c r="AB124" i="18"/>
  <c r="AJ132" i="18"/>
  <c r="AC139" i="18"/>
  <c r="AB140" i="18"/>
  <c r="AJ148" i="18"/>
  <c r="AC27" i="18"/>
  <c r="AB28" i="18"/>
  <c r="AJ36" i="18"/>
  <c r="AC43" i="18"/>
  <c r="AB44" i="18"/>
  <c r="AK4" i="18"/>
  <c r="AJ5" i="18"/>
  <c r="AD11" i="18"/>
  <c r="AC12" i="18"/>
  <c r="AB13" i="18"/>
  <c r="AK20" i="18"/>
  <c r="AJ21" i="18"/>
  <c r="AC28" i="18"/>
  <c r="AB29" i="18"/>
  <c r="AJ37" i="18"/>
  <c r="AC44" i="18"/>
  <c r="AB45" i="18"/>
  <c r="AJ53" i="18"/>
  <c r="AC60" i="18"/>
  <c r="AB61" i="18"/>
  <c r="AJ69" i="18"/>
  <c r="AC76" i="18"/>
  <c r="AB77" i="18"/>
  <c r="AC92" i="18"/>
  <c r="AB93" i="18"/>
  <c r="AJ101" i="18"/>
  <c r="AC108" i="18"/>
  <c r="AB109" i="18"/>
  <c r="AJ117" i="18"/>
  <c r="AC124" i="18"/>
  <c r="AB125" i="18"/>
  <c r="AJ133" i="18"/>
  <c r="AC140" i="18"/>
  <c r="AB141" i="18"/>
  <c r="AJ149" i="18"/>
  <c r="AC61" i="18"/>
  <c r="AC77" i="18"/>
  <c r="AC93" i="18"/>
  <c r="AJ102" i="18"/>
  <c r="AC109" i="18"/>
  <c r="AJ150" i="18"/>
  <c r="AJ6" i="18"/>
  <c r="AD12" i="18"/>
  <c r="AC29" i="18"/>
  <c r="AJ38" i="18"/>
  <c r="AC45" i="18"/>
  <c r="AJ70" i="18"/>
  <c r="AJ7" i="18"/>
  <c r="AD13" i="18"/>
  <c r="AC14" i="18"/>
  <c r="AB15" i="18"/>
  <c r="AK22" i="18"/>
  <c r="AJ23" i="18"/>
  <c r="AC30" i="18"/>
  <c r="AB31" i="18"/>
  <c r="AJ39" i="18"/>
  <c r="AC46" i="18"/>
  <c r="AB47" i="18"/>
  <c r="AK54" i="18"/>
  <c r="AJ55" i="18"/>
  <c r="AC62" i="18"/>
  <c r="AB63" i="18"/>
  <c r="AJ71" i="18"/>
  <c r="AC78" i="18"/>
  <c r="AB79" i="18"/>
  <c r="AK86" i="18"/>
  <c r="AJ87" i="18"/>
  <c r="AC94" i="18"/>
  <c r="AB95" i="18"/>
  <c r="AJ103" i="18"/>
  <c r="AC110" i="18"/>
  <c r="AB111" i="18"/>
  <c r="AJ119" i="18"/>
  <c r="AB127" i="18"/>
  <c r="AJ135" i="18"/>
  <c r="AB143" i="18"/>
  <c r="AJ151" i="18"/>
  <c r="AJ8" i="18"/>
  <c r="AC15" i="18"/>
  <c r="AJ24" i="18"/>
  <c r="AC31" i="18"/>
  <c r="AJ40" i="18"/>
  <c r="AC47" i="18"/>
  <c r="AJ56" i="18"/>
  <c r="AC63" i="18"/>
  <c r="AJ72" i="18"/>
  <c r="AC79" i="18"/>
  <c r="AJ88" i="18"/>
  <c r="AC95" i="18"/>
  <c r="AJ104" i="18"/>
  <c r="AC111" i="18"/>
  <c r="AJ120" i="18"/>
  <c r="AC127" i="18"/>
  <c r="AJ136" i="18"/>
  <c r="AC143" i="18"/>
  <c r="AB33" i="18"/>
  <c r="AB49" i="18"/>
  <c r="AJ57" i="18"/>
  <c r="AC64" i="18"/>
  <c r="AB65" i="18"/>
  <c r="AJ73" i="18"/>
  <c r="AC80" i="18"/>
  <c r="AB81" i="18"/>
  <c r="AJ89" i="18"/>
  <c r="AC96" i="18"/>
  <c r="AB97" i="18"/>
  <c r="AJ105" i="18"/>
  <c r="AC112" i="18"/>
  <c r="AB113" i="18"/>
  <c r="AJ121" i="18"/>
  <c r="AC128" i="18"/>
  <c r="AB129" i="18"/>
  <c r="AJ137" i="18"/>
  <c r="AC144" i="18"/>
  <c r="AB145" i="18"/>
  <c r="AK2" i="17"/>
  <c r="AJ2" i="17"/>
  <c r="AB14" i="17"/>
  <c r="AB30" i="17"/>
  <c r="AB46" i="17"/>
  <c r="AB62" i="17"/>
  <c r="AB16" i="17"/>
  <c r="AB32" i="17"/>
  <c r="AB48" i="17"/>
  <c r="AB64" i="17"/>
  <c r="AJ9" i="17"/>
  <c r="AC16" i="17"/>
  <c r="AJ25" i="17"/>
  <c r="AC32" i="17"/>
  <c r="AJ41" i="17"/>
  <c r="AC48" i="17"/>
  <c r="AJ57" i="17"/>
  <c r="AC64" i="17"/>
  <c r="AB65" i="17"/>
  <c r="AJ58" i="17"/>
  <c r="AC65" i="17"/>
  <c r="AB52" i="17"/>
  <c r="AJ11" i="17"/>
  <c r="AK13" i="17"/>
  <c r="AJ14" i="17"/>
  <c r="AD20" i="17"/>
  <c r="AC21" i="17"/>
  <c r="AB22" i="17"/>
  <c r="AK29" i="17"/>
  <c r="AJ30" i="17"/>
  <c r="AD36" i="17"/>
  <c r="AC37" i="17"/>
  <c r="AB38" i="17"/>
  <c r="AK45" i="17"/>
  <c r="AJ46" i="17"/>
  <c r="AD52" i="17"/>
  <c r="AC53" i="17"/>
  <c r="AB54" i="17"/>
  <c r="AJ62" i="17"/>
  <c r="AJ63" i="17"/>
  <c r="AJ27" i="17"/>
  <c r="AB35" i="17"/>
  <c r="AB4" i="17"/>
  <c r="AC19" i="17"/>
  <c r="AD5" i="17"/>
  <c r="AB7" i="17"/>
  <c r="AD21" i="17"/>
  <c r="AC54" i="17"/>
  <c r="AK15" i="17"/>
  <c r="AJ16" i="17"/>
  <c r="AD22" i="17"/>
  <c r="AC23" i="17"/>
  <c r="AB24" i="17"/>
  <c r="AK31" i="17"/>
  <c r="AD38" i="17"/>
  <c r="AB40" i="17"/>
  <c r="AK47" i="17"/>
  <c r="AB56" i="17"/>
  <c r="AB3" i="17"/>
  <c r="AB5" i="17"/>
  <c r="AJ33" i="17"/>
  <c r="AC40" i="17"/>
  <c r="AJ49" i="17"/>
  <c r="AJ65" i="17"/>
  <c r="AB19" i="17"/>
  <c r="AJ12" i="17"/>
  <c r="AB20" i="17"/>
  <c r="AB36" i="17"/>
  <c r="AD4" i="17"/>
  <c r="AB6" i="17"/>
  <c r="AC6" i="17"/>
  <c r="AD53" i="17"/>
  <c r="AC7" i="17"/>
  <c r="AB8" i="17"/>
  <c r="AC8" i="17"/>
  <c r="AC9" i="17"/>
  <c r="AB10" i="17"/>
  <c r="AK17" i="17"/>
  <c r="AJ18" i="17"/>
  <c r="AD24" i="17"/>
  <c r="AC25" i="17"/>
  <c r="AB26" i="17"/>
  <c r="AJ34" i="17"/>
  <c r="AC41" i="17"/>
  <c r="AB42" i="17"/>
  <c r="AJ50" i="17"/>
  <c r="AD56" i="17"/>
  <c r="AC57" i="17"/>
  <c r="AB58" i="17"/>
  <c r="AJ66" i="17"/>
  <c r="AC3" i="17"/>
  <c r="AD37" i="17"/>
  <c r="AJ3" i="17"/>
  <c r="AD9" i="17"/>
  <c r="AC10" i="17"/>
  <c r="AJ19" i="17"/>
  <c r="AC26" i="17"/>
  <c r="AJ35" i="17"/>
  <c r="AC42" i="17"/>
  <c r="AJ51" i="17"/>
  <c r="AC58" i="17"/>
  <c r="AJ28" i="17"/>
  <c r="AC35" i="17"/>
  <c r="AK2" i="21"/>
  <c r="AJ2" i="21"/>
  <c r="AC10" i="21"/>
  <c r="AD92" i="21"/>
  <c r="AD15" i="21"/>
  <c r="AK28" i="21"/>
  <c r="AJ29" i="21"/>
  <c r="AC36" i="21"/>
  <c r="AK60" i="21"/>
  <c r="AJ61" i="21"/>
  <c r="AK76" i="21"/>
  <c r="AJ77" i="21"/>
  <c r="AC84" i="21"/>
  <c r="AK92" i="21"/>
  <c r="AJ93" i="21"/>
  <c r="AC100" i="21"/>
  <c r="AK108" i="21"/>
  <c r="AJ109" i="21"/>
  <c r="AC116" i="21"/>
  <c r="AK124" i="21"/>
  <c r="AJ125" i="21"/>
  <c r="AC132" i="21"/>
  <c r="AK140" i="21"/>
  <c r="AJ141" i="21"/>
  <c r="AC148" i="21"/>
  <c r="AB149" i="21"/>
  <c r="AK85" i="21"/>
  <c r="AK8" i="21"/>
  <c r="AC2" i="21"/>
  <c r="AC4" i="21"/>
  <c r="AK12" i="21"/>
  <c r="AC20" i="21"/>
  <c r="AD36" i="21"/>
  <c r="AB38" i="21"/>
  <c r="AJ46" i="21"/>
  <c r="AD52" i="21"/>
  <c r="AC53" i="21"/>
  <c r="AB54" i="21"/>
  <c r="AJ62" i="21"/>
  <c r="AD68" i="21"/>
  <c r="AC69" i="21"/>
  <c r="AB70" i="21"/>
  <c r="AJ78" i="21"/>
  <c r="AD84" i="21"/>
  <c r="AC85" i="21"/>
  <c r="AB86" i="21"/>
  <c r="AD100" i="21"/>
  <c r="AD116" i="21"/>
  <c r="AD132" i="21"/>
  <c r="AJ142" i="21"/>
  <c r="AD148" i="21"/>
  <c r="AC149" i="21"/>
  <c r="AJ19" i="21"/>
  <c r="AJ35" i="21"/>
  <c r="AD12" i="21"/>
  <c r="AK37" i="21"/>
  <c r="AD44" i="21"/>
  <c r="AK69" i="21"/>
  <c r="AJ13" i="21"/>
  <c r="AD4" i="21"/>
  <c r="AC5" i="21"/>
  <c r="AB6" i="21"/>
  <c r="AD20" i="21"/>
  <c r="AB22" i="21"/>
  <c r="AC6" i="21"/>
  <c r="AB7" i="21"/>
  <c r="AJ15" i="21"/>
  <c r="AC22" i="21"/>
  <c r="AB23" i="21"/>
  <c r="AJ31" i="21"/>
  <c r="AC38" i="21"/>
  <c r="AB39" i="21"/>
  <c r="AJ47" i="21"/>
  <c r="AC54" i="21"/>
  <c r="AB55" i="21"/>
  <c r="AJ63" i="21"/>
  <c r="AC70" i="21"/>
  <c r="AB71" i="21"/>
  <c r="AJ79" i="21"/>
  <c r="AC86" i="21"/>
  <c r="AB87" i="21"/>
  <c r="AJ95" i="21"/>
  <c r="AC102" i="21"/>
  <c r="AB103" i="21"/>
  <c r="AJ111" i="21"/>
  <c r="AC118" i="21"/>
  <c r="AB119" i="21"/>
  <c r="AJ127" i="21"/>
  <c r="AC134" i="21"/>
  <c r="AB135" i="21"/>
  <c r="AJ143" i="21"/>
  <c r="AC150" i="21"/>
  <c r="AB151" i="21"/>
  <c r="AK53" i="21"/>
  <c r="AD60" i="21"/>
  <c r="AB10" i="21"/>
  <c r="AJ18" i="21"/>
  <c r="AB26" i="21"/>
  <c r="AJ34" i="21"/>
  <c r="AB42" i="21"/>
  <c r="AJ50" i="21"/>
  <c r="AB58" i="21"/>
  <c r="AB74" i="21"/>
  <c r="AB90" i="21"/>
  <c r="AB106" i="21"/>
  <c r="AB122" i="21"/>
  <c r="AB138" i="21"/>
  <c r="AB154" i="21"/>
  <c r="AC154" i="21"/>
  <c r="AJ51" i="21"/>
  <c r="AK3" i="21"/>
  <c r="AB12" i="21"/>
  <c r="AJ20" i="21"/>
  <c r="AD26" i="21"/>
  <c r="AC27" i="21"/>
  <c r="AB28" i="21"/>
  <c r="AJ36" i="21"/>
  <c r="AD42" i="21"/>
  <c r="AC43" i="21"/>
  <c r="AB44" i="21"/>
  <c r="AJ52" i="21"/>
  <c r="AC59" i="21"/>
  <c r="AB60" i="21"/>
  <c r="AJ68" i="21"/>
  <c r="AC75" i="21"/>
  <c r="AB76" i="21"/>
  <c r="AJ84" i="21"/>
  <c r="AC91" i="21"/>
  <c r="AB92" i="21"/>
  <c r="AJ100" i="21"/>
  <c r="AC107" i="21"/>
  <c r="AB108" i="21"/>
  <c r="AJ116" i="21"/>
  <c r="AC123" i="21"/>
  <c r="AB124" i="21"/>
  <c r="AJ132" i="21"/>
  <c r="AC139" i="21"/>
  <c r="AB140" i="21"/>
  <c r="AJ148" i="21"/>
  <c r="AJ4" i="21"/>
  <c r="AC11" i="21"/>
  <c r="AJ5" i="21"/>
  <c r="AB13" i="21"/>
  <c r="AJ21" i="21"/>
  <c r="AC28" i="21"/>
  <c r="AB29" i="21"/>
  <c r="AB45" i="21"/>
  <c r="AB61" i="21"/>
  <c r="AC76" i="21"/>
  <c r="AB77" i="21"/>
  <c r="AB93" i="21"/>
  <c r="AJ101" i="21"/>
  <c r="AC108" i="21"/>
  <c r="AB109" i="21"/>
  <c r="AJ117" i="21"/>
  <c r="AC124" i="21"/>
  <c r="AB125" i="21"/>
  <c r="AJ133" i="21"/>
  <c r="AC140" i="21"/>
  <c r="AJ149" i="21"/>
  <c r="AB15" i="21"/>
  <c r="AB31" i="21"/>
  <c r="AB47" i="21"/>
  <c r="AB63" i="21"/>
  <c r="AB79" i="21"/>
  <c r="AB95" i="21"/>
  <c r="AB111" i="21"/>
  <c r="AJ119" i="21"/>
  <c r="AB127" i="21"/>
  <c r="AJ135" i="21"/>
  <c r="AB143" i="21"/>
  <c r="AJ24" i="21"/>
  <c r="AC31" i="21"/>
  <c r="AJ40" i="21"/>
  <c r="AC47" i="21"/>
  <c r="AJ56" i="21"/>
  <c r="AC63" i="21"/>
  <c r="AJ72" i="21"/>
  <c r="AC79" i="21"/>
  <c r="AJ88" i="21"/>
  <c r="AC95" i="21"/>
  <c r="AJ104" i="21"/>
  <c r="AC111" i="21"/>
  <c r="AJ120" i="21"/>
  <c r="AC127" i="21"/>
  <c r="AJ136" i="21"/>
  <c r="AC143" i="21"/>
  <c r="AB2" i="21"/>
  <c r="AB18" i="21"/>
  <c r="AB34" i="21"/>
  <c r="AB50" i="21"/>
  <c r="AB66" i="21"/>
  <c r="AB82" i="21"/>
  <c r="AJ90" i="21"/>
  <c r="AC97" i="21"/>
  <c r="AB98" i="21"/>
  <c r="AB114" i="21"/>
  <c r="AB130" i="21"/>
  <c r="AB146" i="21"/>
  <c r="AJ11" i="21"/>
  <c r="AC18" i="21"/>
  <c r="AJ27" i="21"/>
  <c r="AC34" i="21"/>
  <c r="AJ43" i="21"/>
  <c r="AC50" i="21"/>
  <c r="AJ59" i="21"/>
  <c r="AC66" i="21"/>
  <c r="AJ75" i="21"/>
  <c r="AC82" i="21"/>
  <c r="AJ91" i="21"/>
  <c r="AC98" i="21"/>
  <c r="AJ107" i="21"/>
  <c r="AC114" i="21"/>
  <c r="AJ123" i="21"/>
  <c r="AC130" i="21"/>
  <c r="AJ139" i="21"/>
  <c r="AC146" i="21"/>
  <c r="AK2" i="18"/>
  <c r="AJ2" i="18"/>
  <c r="AL181" i="16"/>
  <c r="AI181" i="16"/>
  <c r="AH181" i="16"/>
  <c r="AK181" i="16"/>
  <c r="AG181" i="16"/>
  <c r="AF181" i="16"/>
  <c r="AE181" i="16"/>
  <c r="AA181" i="16"/>
  <c r="AD181" i="16"/>
  <c r="Z181" i="16"/>
  <c r="V181" i="16"/>
  <c r="S181" i="16"/>
  <c r="R181" i="16"/>
  <c r="Q181" i="16"/>
  <c r="AL180" i="16"/>
  <c r="AI180" i="16"/>
  <c r="AH180" i="16"/>
  <c r="AK180" i="16"/>
  <c r="AG180" i="16"/>
  <c r="AF180" i="16"/>
  <c r="AE180" i="16"/>
  <c r="AB180" i="16"/>
  <c r="AA180" i="16"/>
  <c r="AD180" i="16"/>
  <c r="Z180" i="16"/>
  <c r="V180" i="16"/>
  <c r="S180" i="16"/>
  <c r="R180" i="16"/>
  <c r="Q180" i="16"/>
  <c r="AL179" i="16"/>
  <c r="AI179" i="16"/>
  <c r="AH179" i="16"/>
  <c r="AK179" i="16"/>
  <c r="AG179" i="16"/>
  <c r="AF179" i="16"/>
  <c r="AE179" i="16"/>
  <c r="AA179" i="16"/>
  <c r="AD179" i="16"/>
  <c r="Z179" i="16"/>
  <c r="V179" i="16"/>
  <c r="S179" i="16"/>
  <c r="R179" i="16"/>
  <c r="Q179" i="16"/>
  <c r="AL178" i="16"/>
  <c r="AI178" i="16"/>
  <c r="AH178" i="16"/>
  <c r="AK178" i="16"/>
  <c r="AG178" i="16"/>
  <c r="AF178" i="16"/>
  <c r="AE178" i="16"/>
  <c r="AA178" i="16"/>
  <c r="AB178" i="16"/>
  <c r="Z178" i="16"/>
  <c r="V178" i="16"/>
  <c r="S178" i="16"/>
  <c r="R178" i="16"/>
  <c r="Q178" i="16"/>
  <c r="AL177" i="16"/>
  <c r="AI177" i="16"/>
  <c r="AH177" i="16"/>
  <c r="AK177" i="16"/>
  <c r="AG177" i="16"/>
  <c r="AF177" i="16"/>
  <c r="AE177" i="16"/>
  <c r="AA177" i="16"/>
  <c r="AC177" i="16"/>
  <c r="Z177" i="16"/>
  <c r="V177" i="16"/>
  <c r="S177" i="16"/>
  <c r="R177" i="16"/>
  <c r="Q177" i="16"/>
  <c r="AL176" i="16"/>
  <c r="AI176" i="16"/>
  <c r="AH176" i="16"/>
  <c r="AK176" i="16"/>
  <c r="AG176" i="16"/>
  <c r="AF176" i="16"/>
  <c r="AE176" i="16"/>
  <c r="AD176" i="16"/>
  <c r="AC176" i="16"/>
  <c r="AB176" i="16"/>
  <c r="AA176" i="16"/>
  <c r="Z176" i="16"/>
  <c r="V176" i="16"/>
  <c r="S176" i="16"/>
  <c r="R176" i="16"/>
  <c r="Q176" i="16"/>
  <c r="AL175" i="16"/>
  <c r="AJ175" i="16"/>
  <c r="AI175" i="16"/>
  <c r="AK175" i="16"/>
  <c r="AH175" i="16"/>
  <c r="AG175" i="16"/>
  <c r="AF175" i="16"/>
  <c r="AE175" i="16"/>
  <c r="AD175" i="16"/>
  <c r="AC175" i="16"/>
  <c r="AB175" i="16"/>
  <c r="AA175" i="16"/>
  <c r="Z175" i="16"/>
  <c r="V175" i="16"/>
  <c r="S175" i="16"/>
  <c r="R175" i="16"/>
  <c r="Q175" i="16"/>
  <c r="AL174" i="16"/>
  <c r="AI174" i="16"/>
  <c r="AH174" i="16"/>
  <c r="AK174" i="16"/>
  <c r="AG174" i="16"/>
  <c r="AF174" i="16"/>
  <c r="AE174" i="16"/>
  <c r="AD174" i="16"/>
  <c r="AC174" i="16"/>
  <c r="AB174" i="16"/>
  <c r="AA174" i="16"/>
  <c r="Z174" i="16"/>
  <c r="V174" i="16"/>
  <c r="S174" i="16"/>
  <c r="R174" i="16"/>
  <c r="Q174" i="16"/>
  <c r="AL173" i="16"/>
  <c r="AI173" i="16"/>
  <c r="AH173" i="16"/>
  <c r="AK173" i="16"/>
  <c r="AG173" i="16"/>
  <c r="AF173" i="16"/>
  <c r="AE173" i="16"/>
  <c r="AD173" i="16"/>
  <c r="AC173" i="16"/>
  <c r="AA173" i="16"/>
  <c r="AB173" i="16"/>
  <c r="Z173" i="16"/>
  <c r="V173" i="16"/>
  <c r="S173" i="16"/>
  <c r="R173" i="16"/>
  <c r="Q173" i="16"/>
  <c r="AL172" i="16"/>
  <c r="AI172" i="16"/>
  <c r="AH172" i="16"/>
  <c r="AK172" i="16"/>
  <c r="AG172" i="16"/>
  <c r="AF172" i="16"/>
  <c r="AE172" i="16"/>
  <c r="AD172" i="16"/>
  <c r="AB172" i="16"/>
  <c r="AA172" i="16"/>
  <c r="AC172" i="16"/>
  <c r="Z172" i="16"/>
  <c r="V172" i="16"/>
  <c r="S172" i="16"/>
  <c r="R172" i="16"/>
  <c r="Q172" i="16"/>
  <c r="AL171" i="16"/>
  <c r="AI171" i="16"/>
  <c r="AH171" i="16"/>
  <c r="AK171" i="16"/>
  <c r="AG171" i="16"/>
  <c r="AF171" i="16"/>
  <c r="AE171" i="16"/>
  <c r="AC171" i="16"/>
  <c r="AB171" i="16"/>
  <c r="AA171" i="16"/>
  <c r="AD171" i="16"/>
  <c r="Z171" i="16"/>
  <c r="V171" i="16"/>
  <c r="S171" i="16"/>
  <c r="R171" i="16"/>
  <c r="Q171" i="16"/>
  <c r="AL170" i="16"/>
  <c r="AI170" i="16"/>
  <c r="AH170" i="16"/>
  <c r="AK170" i="16"/>
  <c r="AG170" i="16"/>
  <c r="AF170" i="16"/>
  <c r="AE170" i="16"/>
  <c r="AA170" i="16"/>
  <c r="AD170" i="16"/>
  <c r="Z170" i="16"/>
  <c r="V170" i="16"/>
  <c r="S170" i="16"/>
  <c r="R170" i="16"/>
  <c r="Q170" i="16"/>
  <c r="AL169" i="16"/>
  <c r="AI169" i="16"/>
  <c r="AK169" i="16"/>
  <c r="AH169" i="16"/>
  <c r="AG169" i="16"/>
  <c r="AF169" i="16"/>
  <c r="AE169" i="16"/>
  <c r="AA169" i="16"/>
  <c r="AD169" i="16"/>
  <c r="Z169" i="16"/>
  <c r="V169" i="16"/>
  <c r="S169" i="16"/>
  <c r="R169" i="16"/>
  <c r="Q169" i="16"/>
  <c r="AL168" i="16"/>
  <c r="AK168" i="16"/>
  <c r="AJ168" i="16"/>
  <c r="AI168" i="16"/>
  <c r="AH168" i="16"/>
  <c r="AG168" i="16"/>
  <c r="AF168" i="16"/>
  <c r="AE168" i="16"/>
  <c r="AA168" i="16"/>
  <c r="AD168" i="16"/>
  <c r="Z168" i="16"/>
  <c r="V168" i="16"/>
  <c r="S168" i="16"/>
  <c r="R168" i="16"/>
  <c r="Q168" i="16"/>
  <c r="AL167" i="16"/>
  <c r="AK167" i="16"/>
  <c r="AJ167" i="16"/>
  <c r="AI167" i="16"/>
  <c r="AH167" i="16"/>
  <c r="AG167" i="16"/>
  <c r="AF167" i="16"/>
  <c r="AE167" i="16"/>
  <c r="AB167" i="16"/>
  <c r="AA167" i="16"/>
  <c r="AD167" i="16"/>
  <c r="Z167" i="16"/>
  <c r="V167" i="16"/>
  <c r="S167" i="16"/>
  <c r="R167" i="16"/>
  <c r="Q167" i="16"/>
  <c r="AL166" i="16"/>
  <c r="AK166" i="16"/>
  <c r="AJ166" i="16"/>
  <c r="AI166" i="16"/>
  <c r="AH166" i="16"/>
  <c r="AG166" i="16"/>
  <c r="AF166" i="16"/>
  <c r="AE166" i="16"/>
  <c r="AD166" i="16"/>
  <c r="AC166" i="16"/>
  <c r="AB166" i="16"/>
  <c r="AA166" i="16"/>
  <c r="Z166" i="16"/>
  <c r="V166" i="16"/>
  <c r="S166" i="16"/>
  <c r="R166" i="16"/>
  <c r="Q166" i="16"/>
  <c r="AL165" i="16"/>
  <c r="AK165" i="16"/>
  <c r="AI165" i="16"/>
  <c r="AH165" i="16"/>
  <c r="AJ165" i="16"/>
  <c r="AG165" i="16"/>
  <c r="AF165" i="16"/>
  <c r="AE165" i="16"/>
  <c r="AA165" i="16"/>
  <c r="AD165" i="16"/>
  <c r="Z165" i="16"/>
  <c r="V165" i="16"/>
  <c r="S165" i="16"/>
  <c r="R165" i="16"/>
  <c r="Q165" i="16"/>
  <c r="AL164" i="16"/>
  <c r="AJ164" i="16"/>
  <c r="AI164" i="16"/>
  <c r="AH164" i="16"/>
  <c r="AK164" i="16"/>
  <c r="AG164" i="16"/>
  <c r="AF164" i="16"/>
  <c r="AE164" i="16"/>
  <c r="AB164" i="16"/>
  <c r="AA164" i="16"/>
  <c r="AD164" i="16"/>
  <c r="Z164" i="16"/>
  <c r="V164" i="16"/>
  <c r="S164" i="16"/>
  <c r="R164" i="16"/>
  <c r="Q164" i="16"/>
  <c r="AL163" i="16"/>
  <c r="AI163" i="16"/>
  <c r="AH163" i="16"/>
  <c r="AK163" i="16"/>
  <c r="AG163" i="16"/>
  <c r="AF163" i="16"/>
  <c r="AE163" i="16"/>
  <c r="AA163" i="16"/>
  <c r="AD163" i="16"/>
  <c r="Z163" i="16"/>
  <c r="V163" i="16"/>
  <c r="S163" i="16"/>
  <c r="R163" i="16"/>
  <c r="Q163" i="16"/>
  <c r="AL162" i="16"/>
  <c r="AI162" i="16"/>
  <c r="AH162" i="16"/>
  <c r="AK162" i="16"/>
  <c r="AG162" i="16"/>
  <c r="AF162" i="16"/>
  <c r="AE162" i="16"/>
  <c r="AA162" i="16"/>
  <c r="AB162" i="16"/>
  <c r="Z162" i="16"/>
  <c r="V162" i="16"/>
  <c r="S162" i="16"/>
  <c r="R162" i="16"/>
  <c r="Q162" i="16"/>
  <c r="AL161" i="16"/>
  <c r="AI161" i="16"/>
  <c r="AH161" i="16"/>
  <c r="AK161" i="16"/>
  <c r="AG161" i="16"/>
  <c r="AF161" i="16"/>
  <c r="AE161" i="16"/>
  <c r="AA161" i="16"/>
  <c r="AC161" i="16"/>
  <c r="Z161" i="16"/>
  <c r="V161" i="16"/>
  <c r="S161" i="16"/>
  <c r="R161" i="16"/>
  <c r="Q161" i="16"/>
  <c r="AL160" i="16"/>
  <c r="AI160" i="16"/>
  <c r="AH160" i="16"/>
  <c r="AK160" i="16"/>
  <c r="AG160" i="16"/>
  <c r="AF160" i="16"/>
  <c r="AE160" i="16"/>
  <c r="AD160" i="16"/>
  <c r="AC160" i="16"/>
  <c r="AB160" i="16"/>
  <c r="AA160" i="16"/>
  <c r="Z160" i="16"/>
  <c r="V160" i="16"/>
  <c r="S160" i="16"/>
  <c r="R160" i="16"/>
  <c r="Q160" i="16"/>
  <c r="AL159" i="16"/>
  <c r="AJ159" i="16"/>
  <c r="AI159" i="16"/>
  <c r="AK159" i="16"/>
  <c r="AH159" i="16"/>
  <c r="AG159" i="16"/>
  <c r="AF159" i="16"/>
  <c r="AE159" i="16"/>
  <c r="AD159" i="16"/>
  <c r="AC159" i="16"/>
  <c r="AB159" i="16"/>
  <c r="AA159" i="16"/>
  <c r="Z159" i="16"/>
  <c r="V159" i="16"/>
  <c r="S159" i="16"/>
  <c r="R159" i="16"/>
  <c r="Q159" i="16"/>
  <c r="AL158" i="16"/>
  <c r="AI158" i="16"/>
  <c r="AH158" i="16"/>
  <c r="AK158" i="16"/>
  <c r="AG158" i="16"/>
  <c r="AF158" i="16"/>
  <c r="AE158" i="16"/>
  <c r="AD158" i="16"/>
  <c r="AC158" i="16"/>
  <c r="AB158" i="16"/>
  <c r="AA158" i="16"/>
  <c r="Z158" i="16"/>
  <c r="V158" i="16"/>
  <c r="S158" i="16"/>
  <c r="R158" i="16"/>
  <c r="Q158" i="16"/>
  <c r="AL157" i="16"/>
  <c r="AI157" i="16"/>
  <c r="AH157" i="16"/>
  <c r="AK157" i="16"/>
  <c r="AG157" i="16"/>
  <c r="AF157" i="16"/>
  <c r="AE157" i="16"/>
  <c r="AD157" i="16"/>
  <c r="AC157" i="16"/>
  <c r="AA157" i="16"/>
  <c r="AB157" i="16"/>
  <c r="Z157" i="16"/>
  <c r="V157" i="16"/>
  <c r="S157" i="16"/>
  <c r="R157" i="16"/>
  <c r="Q157" i="16"/>
  <c r="AL156" i="16"/>
  <c r="AI156" i="16"/>
  <c r="AH156" i="16"/>
  <c r="AK156" i="16"/>
  <c r="AG156" i="16"/>
  <c r="AF156" i="16"/>
  <c r="AE156" i="16"/>
  <c r="AD156" i="16"/>
  <c r="AB156" i="16"/>
  <c r="AA156" i="16"/>
  <c r="AC156" i="16"/>
  <c r="Z156" i="16"/>
  <c r="V156" i="16"/>
  <c r="S156" i="16"/>
  <c r="R156" i="16"/>
  <c r="Q156" i="16"/>
  <c r="AL155" i="16"/>
  <c r="AI155" i="16"/>
  <c r="AH155" i="16"/>
  <c r="AK155" i="16"/>
  <c r="AG155" i="16"/>
  <c r="AF155" i="16"/>
  <c r="AE155" i="16"/>
  <c r="AD155" i="16"/>
  <c r="AC155" i="16"/>
  <c r="AB155" i="16"/>
  <c r="AA155" i="16"/>
  <c r="Z155" i="16"/>
  <c r="V155" i="16"/>
  <c r="S155" i="16"/>
  <c r="R155" i="16"/>
  <c r="Q155" i="16"/>
  <c r="AL154" i="16"/>
  <c r="AI154" i="16"/>
  <c r="AH154" i="16"/>
  <c r="AJ154" i="16"/>
  <c r="AG154" i="16"/>
  <c r="AF154" i="16"/>
  <c r="AE154" i="16"/>
  <c r="AD154" i="16"/>
  <c r="AC154" i="16"/>
  <c r="AA154" i="16"/>
  <c r="AB154" i="16"/>
  <c r="Z154" i="16"/>
  <c r="V154" i="16"/>
  <c r="S154" i="16"/>
  <c r="R154" i="16"/>
  <c r="Q154" i="16"/>
  <c r="AL153" i="16"/>
  <c r="AI153" i="16"/>
  <c r="AK153" i="16"/>
  <c r="AH153" i="16"/>
  <c r="AG153" i="16"/>
  <c r="AF153" i="16"/>
  <c r="AE153" i="16"/>
  <c r="AA153" i="16"/>
  <c r="AD153" i="16"/>
  <c r="Z153" i="16"/>
  <c r="V153" i="16"/>
  <c r="S153" i="16"/>
  <c r="R153" i="16"/>
  <c r="Q153" i="16"/>
  <c r="AL152" i="16"/>
  <c r="AK152" i="16"/>
  <c r="AJ152" i="16"/>
  <c r="AI152" i="16"/>
  <c r="AH152" i="16"/>
  <c r="AG152" i="16"/>
  <c r="AF152" i="16"/>
  <c r="AE152" i="16"/>
  <c r="AB152" i="16"/>
  <c r="AA152" i="16"/>
  <c r="AD152" i="16"/>
  <c r="Z152" i="16"/>
  <c r="V152" i="16"/>
  <c r="S152" i="16"/>
  <c r="R152" i="16"/>
  <c r="Q152" i="16"/>
  <c r="AL151" i="16"/>
  <c r="AK151" i="16"/>
  <c r="AJ151" i="16"/>
  <c r="AI151" i="16"/>
  <c r="AH151" i="16"/>
  <c r="AG151" i="16"/>
  <c r="AF151" i="16"/>
  <c r="AE151" i="16"/>
  <c r="AC151" i="16"/>
  <c r="AB151" i="16"/>
  <c r="AA151" i="16"/>
  <c r="AD151" i="16"/>
  <c r="Z151" i="16"/>
  <c r="V151" i="16"/>
  <c r="S151" i="16"/>
  <c r="R151" i="16"/>
  <c r="Q151" i="16"/>
  <c r="AL150" i="16"/>
  <c r="AK150" i="16"/>
  <c r="AJ150" i="16"/>
  <c r="AI150" i="16"/>
  <c r="AH150" i="16"/>
  <c r="AG150" i="16"/>
  <c r="AF150" i="16"/>
  <c r="AE150" i="16"/>
  <c r="AD150" i="16"/>
  <c r="AC150" i="16"/>
  <c r="AB150" i="16"/>
  <c r="AA150" i="16"/>
  <c r="Z150" i="16"/>
  <c r="V150" i="16"/>
  <c r="S150" i="16"/>
  <c r="R150" i="16"/>
  <c r="Q150" i="16"/>
  <c r="AL149" i="16"/>
  <c r="AK149" i="16"/>
  <c r="AI149" i="16"/>
  <c r="AH149" i="16"/>
  <c r="AJ149" i="16"/>
  <c r="AG149" i="16"/>
  <c r="AF149" i="16"/>
  <c r="AE149" i="16"/>
  <c r="AA149" i="16"/>
  <c r="AD149" i="16"/>
  <c r="Z149" i="16"/>
  <c r="V149" i="16"/>
  <c r="S149" i="16"/>
  <c r="R149" i="16"/>
  <c r="Q149" i="16"/>
  <c r="AL148" i="16"/>
  <c r="AJ148" i="16"/>
  <c r="AI148" i="16"/>
  <c r="AK148" i="16"/>
  <c r="AH148" i="16"/>
  <c r="AG148" i="16"/>
  <c r="AF148" i="16"/>
  <c r="AE148" i="16"/>
  <c r="AB148" i="16"/>
  <c r="AA148" i="16"/>
  <c r="AD148" i="16"/>
  <c r="Z148" i="16"/>
  <c r="V148" i="16"/>
  <c r="S148" i="16"/>
  <c r="R148" i="16"/>
  <c r="Q148" i="16"/>
  <c r="AL147" i="16"/>
  <c r="AK147" i="16"/>
  <c r="AJ147" i="16"/>
  <c r="AI147" i="16"/>
  <c r="AH147" i="16"/>
  <c r="AG147" i="16"/>
  <c r="AF147" i="16"/>
  <c r="AE147" i="16"/>
  <c r="AA147" i="16"/>
  <c r="AD147" i="16"/>
  <c r="Z147" i="16"/>
  <c r="V147" i="16"/>
  <c r="S147" i="16"/>
  <c r="R147" i="16"/>
  <c r="Q147" i="16"/>
  <c r="AL146" i="16"/>
  <c r="AI146" i="16"/>
  <c r="AH146" i="16"/>
  <c r="AK146" i="16"/>
  <c r="AG146" i="16"/>
  <c r="AF146" i="16"/>
  <c r="AE146" i="16"/>
  <c r="AA146" i="16"/>
  <c r="AB146" i="16"/>
  <c r="Z146" i="16"/>
  <c r="V146" i="16"/>
  <c r="S146" i="16"/>
  <c r="R146" i="16"/>
  <c r="Q146" i="16"/>
  <c r="AL145" i="16"/>
  <c r="AI145" i="16"/>
  <c r="AH145" i="16"/>
  <c r="AK145" i="16"/>
  <c r="AG145" i="16"/>
  <c r="AF145" i="16"/>
  <c r="AE145" i="16"/>
  <c r="AA145" i="16"/>
  <c r="AB145" i="16"/>
  <c r="Z145" i="16"/>
  <c r="V145" i="16"/>
  <c r="S145" i="16"/>
  <c r="R145" i="16"/>
  <c r="Q145" i="16"/>
  <c r="AL144" i="16"/>
  <c r="AJ144" i="16"/>
  <c r="AI144" i="16"/>
  <c r="AH144" i="16"/>
  <c r="AK144" i="16"/>
  <c r="AG144" i="16"/>
  <c r="AF144" i="16"/>
  <c r="AE144" i="16"/>
  <c r="AD144" i="16"/>
  <c r="AC144" i="16"/>
  <c r="AB144" i="16"/>
  <c r="AA144" i="16"/>
  <c r="Z144" i="16"/>
  <c r="V144" i="16"/>
  <c r="S144" i="16"/>
  <c r="R144" i="16"/>
  <c r="Q144" i="16"/>
  <c r="AL143" i="16"/>
  <c r="AK143" i="16"/>
  <c r="AJ143" i="16"/>
  <c r="AI143" i="16"/>
  <c r="AH143" i="16"/>
  <c r="AG143" i="16"/>
  <c r="AF143" i="16"/>
  <c r="AE143" i="16"/>
  <c r="AD143" i="16"/>
  <c r="AC143" i="16"/>
  <c r="AB143" i="16"/>
  <c r="AA143" i="16"/>
  <c r="Z143" i="16"/>
  <c r="V143" i="16"/>
  <c r="S143" i="16"/>
  <c r="R143" i="16"/>
  <c r="Q143" i="16"/>
  <c r="AL142" i="16"/>
  <c r="AI142" i="16"/>
  <c r="AH142" i="16"/>
  <c r="AK142" i="16"/>
  <c r="AG142" i="16"/>
  <c r="AF142" i="16"/>
  <c r="AE142" i="16"/>
  <c r="AD142" i="16"/>
  <c r="AC142" i="16"/>
  <c r="AB142" i="16"/>
  <c r="AA142" i="16"/>
  <c r="Z142" i="16"/>
  <c r="V142" i="16"/>
  <c r="S142" i="16"/>
  <c r="R142" i="16"/>
  <c r="Q142" i="16"/>
  <c r="AL141" i="16"/>
  <c r="AI141" i="16"/>
  <c r="AH141" i="16"/>
  <c r="AK141" i="16"/>
  <c r="AG141" i="16"/>
  <c r="AF141" i="16"/>
  <c r="AE141" i="16"/>
  <c r="AD141" i="16"/>
  <c r="AC141" i="16"/>
  <c r="AA141" i="16"/>
  <c r="AB141" i="16"/>
  <c r="Z141" i="16"/>
  <c r="V141" i="16"/>
  <c r="S141" i="16"/>
  <c r="R141" i="16"/>
  <c r="Q141" i="16"/>
  <c r="AL140" i="16"/>
  <c r="AI140" i="16"/>
  <c r="AH140" i="16"/>
  <c r="AK140" i="16"/>
  <c r="AG140" i="16"/>
  <c r="AF140" i="16"/>
  <c r="AE140" i="16"/>
  <c r="AA140" i="16"/>
  <c r="AD140" i="16"/>
  <c r="Z140" i="16"/>
  <c r="V140" i="16"/>
  <c r="S140" i="16"/>
  <c r="R140" i="16"/>
  <c r="Q140" i="16"/>
  <c r="AL139" i="16"/>
  <c r="AI139" i="16"/>
  <c r="AH139" i="16"/>
  <c r="AK139" i="16"/>
  <c r="AG139" i="16"/>
  <c r="AF139" i="16"/>
  <c r="AE139" i="16"/>
  <c r="AB139" i="16"/>
  <c r="AA139" i="16"/>
  <c r="AD139" i="16"/>
  <c r="Z139" i="16"/>
  <c r="V139" i="16"/>
  <c r="S139" i="16"/>
  <c r="R139" i="16"/>
  <c r="Q139" i="16"/>
  <c r="AL138" i="16"/>
  <c r="AI138" i="16"/>
  <c r="AH138" i="16"/>
  <c r="AJ138" i="16"/>
  <c r="AG138" i="16"/>
  <c r="AF138" i="16"/>
  <c r="AE138" i="16"/>
  <c r="AC138" i="16"/>
  <c r="AA138" i="16"/>
  <c r="AD138" i="16"/>
  <c r="Z138" i="16"/>
  <c r="V138" i="16"/>
  <c r="S138" i="16"/>
  <c r="R138" i="16"/>
  <c r="Q138" i="16"/>
  <c r="AL137" i="16"/>
  <c r="AI137" i="16"/>
  <c r="AJ137" i="16"/>
  <c r="AH137" i="16"/>
  <c r="AG137" i="16"/>
  <c r="AF137" i="16"/>
  <c r="AE137" i="16"/>
  <c r="AA137" i="16"/>
  <c r="AD137" i="16"/>
  <c r="Z137" i="16"/>
  <c r="V137" i="16"/>
  <c r="S137" i="16"/>
  <c r="R137" i="16"/>
  <c r="Q137" i="16"/>
  <c r="AL136" i="16"/>
  <c r="AK136" i="16"/>
  <c r="AJ136" i="16"/>
  <c r="AI136" i="16"/>
  <c r="AH136" i="16"/>
  <c r="AG136" i="16"/>
  <c r="AF136" i="16"/>
  <c r="AE136" i="16"/>
  <c r="AB136" i="16"/>
  <c r="AA136" i="16"/>
  <c r="AD136" i="16"/>
  <c r="Z136" i="16"/>
  <c r="V136" i="16"/>
  <c r="S136" i="16"/>
  <c r="R136" i="16"/>
  <c r="Q136" i="16"/>
  <c r="AL135" i="16"/>
  <c r="AK135" i="16"/>
  <c r="AJ135" i="16"/>
  <c r="AI135" i="16"/>
  <c r="AH135" i="16"/>
  <c r="AG135" i="16"/>
  <c r="AF135" i="16"/>
  <c r="AE135" i="16"/>
  <c r="AC135" i="16"/>
  <c r="AB135" i="16"/>
  <c r="AA135" i="16"/>
  <c r="AD135" i="16"/>
  <c r="Z135" i="16"/>
  <c r="V135" i="16"/>
  <c r="S135" i="16"/>
  <c r="R135" i="16"/>
  <c r="Q135" i="16"/>
  <c r="AL134" i="16"/>
  <c r="AK134" i="16"/>
  <c r="AJ134" i="16"/>
  <c r="AI134" i="16"/>
  <c r="AH134" i="16"/>
  <c r="AG134" i="16"/>
  <c r="AF134" i="16"/>
  <c r="AE134" i="16"/>
  <c r="AD134" i="16"/>
  <c r="AC134" i="16"/>
  <c r="AB134" i="16"/>
  <c r="AA134" i="16"/>
  <c r="Z134" i="16"/>
  <c r="V134" i="16"/>
  <c r="S134" i="16"/>
  <c r="R134" i="16"/>
  <c r="Q134" i="16"/>
  <c r="AL133" i="16"/>
  <c r="AI133" i="16"/>
  <c r="AH133" i="16"/>
  <c r="AK133" i="16"/>
  <c r="AG133" i="16"/>
  <c r="AF133" i="16"/>
  <c r="AE133" i="16"/>
  <c r="AA133" i="16"/>
  <c r="AD133" i="16"/>
  <c r="Z133" i="16"/>
  <c r="V133" i="16"/>
  <c r="S133" i="16"/>
  <c r="R133" i="16"/>
  <c r="Q133" i="16"/>
  <c r="AL132" i="16"/>
  <c r="AI132" i="16"/>
  <c r="AJ132" i="16"/>
  <c r="AH132" i="16"/>
  <c r="AK132" i="16"/>
  <c r="AG132" i="16"/>
  <c r="AF132" i="16"/>
  <c r="AE132" i="16"/>
  <c r="AB132" i="16"/>
  <c r="AA132" i="16"/>
  <c r="AD132" i="16"/>
  <c r="Z132" i="16"/>
  <c r="V132" i="16"/>
  <c r="S132" i="16"/>
  <c r="R132" i="16"/>
  <c r="Q132" i="16"/>
  <c r="AL131" i="16"/>
  <c r="AJ131" i="16"/>
  <c r="AI131" i="16"/>
  <c r="AH131" i="16"/>
  <c r="AK131" i="16"/>
  <c r="AG131" i="16"/>
  <c r="AF131" i="16"/>
  <c r="AE131" i="16"/>
  <c r="AA131" i="16"/>
  <c r="AD131" i="16"/>
  <c r="Z131" i="16"/>
  <c r="V131" i="16"/>
  <c r="S131" i="16"/>
  <c r="R131" i="16"/>
  <c r="Q131" i="16"/>
  <c r="AL130" i="16"/>
  <c r="AI130" i="16"/>
  <c r="AH130" i="16"/>
  <c r="AK130" i="16"/>
  <c r="AG130" i="16"/>
  <c r="AF130" i="16"/>
  <c r="AE130" i="16"/>
  <c r="AA130" i="16"/>
  <c r="AB130" i="16"/>
  <c r="Z130" i="16"/>
  <c r="V130" i="16"/>
  <c r="S130" i="16"/>
  <c r="R130" i="16"/>
  <c r="Q130" i="16"/>
  <c r="AL129" i="16"/>
  <c r="AI129" i="16"/>
  <c r="AH129" i="16"/>
  <c r="AK129" i="16"/>
  <c r="AG129" i="16"/>
  <c r="AF129" i="16"/>
  <c r="AE129" i="16"/>
  <c r="AA129" i="16"/>
  <c r="AB129" i="16"/>
  <c r="Z129" i="16"/>
  <c r="V129" i="16"/>
  <c r="S129" i="16"/>
  <c r="R129" i="16"/>
  <c r="Q129" i="16"/>
  <c r="AL128" i="16"/>
  <c r="AJ128" i="16"/>
  <c r="AI128" i="16"/>
  <c r="AH128" i="16"/>
  <c r="AK128" i="16"/>
  <c r="AG128" i="16"/>
  <c r="AF128" i="16"/>
  <c r="AE128" i="16"/>
  <c r="AD128" i="16"/>
  <c r="AC128" i="16"/>
  <c r="AB128" i="16"/>
  <c r="AA128" i="16"/>
  <c r="Z128" i="16"/>
  <c r="V128" i="16"/>
  <c r="S128" i="16"/>
  <c r="R128" i="16"/>
  <c r="Q128" i="16"/>
  <c r="AL127" i="16"/>
  <c r="AK127" i="16"/>
  <c r="AJ127" i="16"/>
  <c r="AI127" i="16"/>
  <c r="AH127" i="16"/>
  <c r="AG127" i="16"/>
  <c r="AF127" i="16"/>
  <c r="AE127" i="16"/>
  <c r="AD127" i="16"/>
  <c r="AC127" i="16"/>
  <c r="AB127" i="16"/>
  <c r="AA127" i="16"/>
  <c r="Z127" i="16"/>
  <c r="V127" i="16"/>
  <c r="S127" i="16"/>
  <c r="R127" i="16"/>
  <c r="Q127" i="16"/>
  <c r="AL126" i="16"/>
  <c r="AI126" i="16"/>
  <c r="AH126" i="16"/>
  <c r="AK126" i="16"/>
  <c r="AG126" i="16"/>
  <c r="AF126" i="16"/>
  <c r="AE126" i="16"/>
  <c r="AD126" i="16"/>
  <c r="AC126" i="16"/>
  <c r="AB126" i="16"/>
  <c r="AA126" i="16"/>
  <c r="Z126" i="16"/>
  <c r="V126" i="16"/>
  <c r="S126" i="16"/>
  <c r="R126" i="16"/>
  <c r="Q126" i="16"/>
  <c r="AL125" i="16"/>
  <c r="AI125" i="16"/>
  <c r="AH125" i="16"/>
  <c r="AK125" i="16"/>
  <c r="AG125" i="16"/>
  <c r="AF125" i="16"/>
  <c r="AE125" i="16"/>
  <c r="AD125" i="16"/>
  <c r="AC125" i="16"/>
  <c r="AA125" i="16"/>
  <c r="AB125" i="16"/>
  <c r="Z125" i="16"/>
  <c r="V125" i="16"/>
  <c r="S125" i="16"/>
  <c r="R125" i="16"/>
  <c r="Q125" i="16"/>
  <c r="AL124" i="16"/>
  <c r="AI124" i="16"/>
  <c r="AH124" i="16"/>
  <c r="AK124" i="16"/>
  <c r="AG124" i="16"/>
  <c r="AF124" i="16"/>
  <c r="AE124" i="16"/>
  <c r="AA124" i="16"/>
  <c r="AD124" i="16"/>
  <c r="Z124" i="16"/>
  <c r="V124" i="16"/>
  <c r="S124" i="16"/>
  <c r="R124" i="16"/>
  <c r="Q124" i="16"/>
  <c r="AL123" i="16"/>
  <c r="AI123" i="16"/>
  <c r="AH123" i="16"/>
  <c r="AK123" i="16"/>
  <c r="AG123" i="16"/>
  <c r="AF123" i="16"/>
  <c r="AE123" i="16"/>
  <c r="AC123" i="16"/>
  <c r="AB123" i="16"/>
  <c r="AA123" i="16"/>
  <c r="AD123" i="16"/>
  <c r="Z123" i="16"/>
  <c r="V123" i="16"/>
  <c r="S123" i="16"/>
  <c r="R123" i="16"/>
  <c r="Q123" i="16"/>
  <c r="AL122" i="16"/>
  <c r="AI122" i="16"/>
  <c r="AH122" i="16"/>
  <c r="AJ122" i="16"/>
  <c r="AG122" i="16"/>
  <c r="AF122" i="16"/>
  <c r="AE122" i="16"/>
  <c r="AD122" i="16"/>
  <c r="AC122" i="16"/>
  <c r="AA122" i="16"/>
  <c r="AB122" i="16"/>
  <c r="Z122" i="16"/>
  <c r="V122" i="16"/>
  <c r="S122" i="16"/>
  <c r="R122" i="16"/>
  <c r="Q122" i="16"/>
  <c r="AL121" i="16"/>
  <c r="AI121" i="16"/>
  <c r="AJ121" i="16"/>
  <c r="AH121" i="16"/>
  <c r="AG121" i="16"/>
  <c r="AF121" i="16"/>
  <c r="AE121" i="16"/>
  <c r="AA121" i="16"/>
  <c r="AD121" i="16"/>
  <c r="Z121" i="16"/>
  <c r="V121" i="16"/>
  <c r="S121" i="16"/>
  <c r="R121" i="16"/>
  <c r="Q121" i="16"/>
  <c r="AL120" i="16"/>
  <c r="AK120" i="16"/>
  <c r="AJ120" i="16"/>
  <c r="AI120" i="16"/>
  <c r="AH120" i="16"/>
  <c r="AG120" i="16"/>
  <c r="AF120" i="16"/>
  <c r="AE120" i="16"/>
  <c r="AB120" i="16"/>
  <c r="AA120" i="16"/>
  <c r="AD120" i="16"/>
  <c r="Z120" i="16"/>
  <c r="V120" i="16"/>
  <c r="S120" i="16"/>
  <c r="R120" i="16"/>
  <c r="Q120" i="16"/>
  <c r="AL119" i="16"/>
  <c r="AK119" i="16"/>
  <c r="AJ119" i="16"/>
  <c r="AI119" i="16"/>
  <c r="AH119" i="16"/>
  <c r="AG119" i="16"/>
  <c r="AF119" i="16"/>
  <c r="AE119" i="16"/>
  <c r="AC119" i="16"/>
  <c r="AB119" i="16"/>
  <c r="AA119" i="16"/>
  <c r="AD119" i="16"/>
  <c r="Z119" i="16"/>
  <c r="V119" i="16"/>
  <c r="S119" i="16"/>
  <c r="R119" i="16"/>
  <c r="Q119" i="16"/>
  <c r="AL118" i="16"/>
  <c r="AK118" i="16"/>
  <c r="AJ118" i="16"/>
  <c r="AI118" i="16"/>
  <c r="AH118" i="16"/>
  <c r="AG118" i="16"/>
  <c r="AF118" i="16"/>
  <c r="AE118" i="16"/>
  <c r="AD118" i="16"/>
  <c r="AC118" i="16"/>
  <c r="AB118" i="16"/>
  <c r="AA118" i="16"/>
  <c r="Z118" i="16"/>
  <c r="V118" i="16"/>
  <c r="S118" i="16"/>
  <c r="R118" i="16"/>
  <c r="Q118" i="16"/>
  <c r="AL117" i="16"/>
  <c r="AI117" i="16"/>
  <c r="AH117" i="16"/>
  <c r="AK117" i="16"/>
  <c r="AG117" i="16"/>
  <c r="AF117" i="16"/>
  <c r="AE117" i="16"/>
  <c r="AA117" i="16"/>
  <c r="AD117" i="16"/>
  <c r="Z117" i="16"/>
  <c r="V117" i="16"/>
  <c r="S117" i="16"/>
  <c r="R117" i="16"/>
  <c r="Q117" i="16"/>
  <c r="AL116" i="16"/>
  <c r="AI116" i="16"/>
  <c r="AJ116" i="16"/>
  <c r="AH116" i="16"/>
  <c r="AK116" i="16"/>
  <c r="AG116" i="16"/>
  <c r="AF116" i="16"/>
  <c r="AE116" i="16"/>
  <c r="AD116" i="16"/>
  <c r="AB116" i="16"/>
  <c r="AA116" i="16"/>
  <c r="AC116" i="16"/>
  <c r="Z116" i="16"/>
  <c r="V116" i="16"/>
  <c r="S116" i="16"/>
  <c r="R116" i="16"/>
  <c r="Q116" i="16"/>
  <c r="AL115" i="16"/>
  <c r="AK115" i="16"/>
  <c r="AJ115" i="16"/>
  <c r="AI115" i="16"/>
  <c r="AH115" i="16"/>
  <c r="AG115" i="16"/>
  <c r="AF115" i="16"/>
  <c r="AE115" i="16"/>
  <c r="AA115" i="16"/>
  <c r="AD115" i="16"/>
  <c r="Z115" i="16"/>
  <c r="V115" i="16"/>
  <c r="S115" i="16"/>
  <c r="R115" i="16"/>
  <c r="Q115" i="16"/>
  <c r="AL114" i="16"/>
  <c r="AI114" i="16"/>
  <c r="AH114" i="16"/>
  <c r="AK114" i="16"/>
  <c r="AG114" i="16"/>
  <c r="AF114" i="16"/>
  <c r="AE114" i="16"/>
  <c r="AA114" i="16"/>
  <c r="AD114" i="16"/>
  <c r="Z114" i="16"/>
  <c r="V114" i="16"/>
  <c r="S114" i="16"/>
  <c r="R114" i="16"/>
  <c r="Q114" i="16"/>
  <c r="AL113" i="16"/>
  <c r="AI113" i="16"/>
  <c r="AH113" i="16"/>
  <c r="AK113" i="16"/>
  <c r="AG113" i="16"/>
  <c r="AF113" i="16"/>
  <c r="AE113" i="16"/>
  <c r="AA113" i="16"/>
  <c r="AC113" i="16"/>
  <c r="Z113" i="16"/>
  <c r="V113" i="16"/>
  <c r="S113" i="16"/>
  <c r="R113" i="16"/>
  <c r="Q113" i="16"/>
  <c r="AL112" i="16"/>
  <c r="AJ112" i="16"/>
  <c r="AI112" i="16"/>
  <c r="AH112" i="16"/>
  <c r="AK112" i="16"/>
  <c r="AG112" i="16"/>
  <c r="AF112" i="16"/>
  <c r="AE112" i="16"/>
  <c r="AD112" i="16"/>
  <c r="AC112" i="16"/>
  <c r="AB112" i="16"/>
  <c r="AA112" i="16"/>
  <c r="Z112" i="16"/>
  <c r="V112" i="16"/>
  <c r="S112" i="16"/>
  <c r="R112" i="16"/>
  <c r="Q112" i="16"/>
  <c r="AL111" i="16"/>
  <c r="AK111" i="16"/>
  <c r="AJ111" i="16"/>
  <c r="AI111" i="16"/>
  <c r="AH111" i="16"/>
  <c r="AG111" i="16"/>
  <c r="AF111" i="16"/>
  <c r="AE111" i="16"/>
  <c r="AD111" i="16"/>
  <c r="AC111" i="16"/>
  <c r="AB111" i="16"/>
  <c r="AA111" i="16"/>
  <c r="Z111" i="16"/>
  <c r="V111" i="16"/>
  <c r="S111" i="16"/>
  <c r="R111" i="16"/>
  <c r="Q111" i="16"/>
  <c r="AL110" i="16"/>
  <c r="AI110" i="16"/>
  <c r="AH110" i="16"/>
  <c r="AK110" i="16"/>
  <c r="AG110" i="16"/>
  <c r="AF110" i="16"/>
  <c r="AE110" i="16"/>
  <c r="AD110" i="16"/>
  <c r="AC110" i="16"/>
  <c r="AB110" i="16"/>
  <c r="AA110" i="16"/>
  <c r="Z110" i="16"/>
  <c r="V110" i="16"/>
  <c r="S110" i="16"/>
  <c r="R110" i="16"/>
  <c r="Q110" i="16"/>
  <c r="AL109" i="16"/>
  <c r="AI109" i="16"/>
  <c r="AK109" i="16"/>
  <c r="AH109" i="16"/>
  <c r="AJ109" i="16"/>
  <c r="AG109" i="16"/>
  <c r="AF109" i="16"/>
  <c r="AE109" i="16"/>
  <c r="AD109" i="16"/>
  <c r="AC109" i="16"/>
  <c r="AA109" i="16"/>
  <c r="AB109" i="16"/>
  <c r="Z109" i="16"/>
  <c r="V109" i="16"/>
  <c r="S109" i="16"/>
  <c r="R109" i="16"/>
  <c r="Q109" i="16"/>
  <c r="AL108" i="16"/>
  <c r="AI108" i="16"/>
  <c r="AH108" i="16"/>
  <c r="AK108" i="16"/>
  <c r="AG108" i="16"/>
  <c r="AF108" i="16"/>
  <c r="AE108" i="16"/>
  <c r="AD108" i="16"/>
  <c r="AA108" i="16"/>
  <c r="AC108" i="16"/>
  <c r="Z108" i="16"/>
  <c r="V108" i="16"/>
  <c r="S108" i="16"/>
  <c r="R108" i="16"/>
  <c r="Q108" i="16"/>
  <c r="AL107" i="16"/>
  <c r="AI107" i="16"/>
  <c r="AH107" i="16"/>
  <c r="AK107" i="16"/>
  <c r="AG107" i="16"/>
  <c r="AF107" i="16"/>
  <c r="AE107" i="16"/>
  <c r="AC107" i="16"/>
  <c r="AB107" i="16"/>
  <c r="AA107" i="16"/>
  <c r="AD107" i="16"/>
  <c r="Z107" i="16"/>
  <c r="V107" i="16"/>
  <c r="S107" i="16"/>
  <c r="R107" i="16"/>
  <c r="Q107" i="16"/>
  <c r="AL106" i="16"/>
  <c r="AI106" i="16"/>
  <c r="AH106" i="16"/>
  <c r="AJ106" i="16"/>
  <c r="AG106" i="16"/>
  <c r="AF106" i="16"/>
  <c r="AE106" i="16"/>
  <c r="AD106" i="16"/>
  <c r="AC106" i="16"/>
  <c r="AB106" i="16"/>
  <c r="AA106" i="16"/>
  <c r="Z106" i="16"/>
  <c r="V106" i="16"/>
  <c r="S106" i="16"/>
  <c r="R106" i="16"/>
  <c r="Q106" i="16"/>
  <c r="AL105" i="16"/>
  <c r="AI105" i="16"/>
  <c r="AJ105" i="16"/>
  <c r="AH105" i="16"/>
  <c r="AG105" i="16"/>
  <c r="AF105" i="16"/>
  <c r="AE105" i="16"/>
  <c r="AA105" i="16"/>
  <c r="AD105" i="16"/>
  <c r="Z105" i="16"/>
  <c r="V105" i="16"/>
  <c r="S105" i="16"/>
  <c r="R105" i="16"/>
  <c r="Q105" i="16"/>
  <c r="AL104" i="16"/>
  <c r="AK104" i="16"/>
  <c r="AJ104" i="16"/>
  <c r="AI104" i="16"/>
  <c r="AH104" i="16"/>
  <c r="AG104" i="16"/>
  <c r="AF104" i="16"/>
  <c r="AE104" i="16"/>
  <c r="AB104" i="16"/>
  <c r="AA104" i="16"/>
  <c r="AD104" i="16"/>
  <c r="Z104" i="16"/>
  <c r="V104" i="16"/>
  <c r="S104" i="16"/>
  <c r="R104" i="16"/>
  <c r="Q104" i="16"/>
  <c r="AL103" i="16"/>
  <c r="AK103" i="16"/>
  <c r="AJ103" i="16"/>
  <c r="AI103" i="16"/>
  <c r="AH103" i="16"/>
  <c r="AG103" i="16"/>
  <c r="AF103" i="16"/>
  <c r="AE103" i="16"/>
  <c r="AC103" i="16"/>
  <c r="AB103" i="16"/>
  <c r="AA103" i="16"/>
  <c r="AD103" i="16"/>
  <c r="Z103" i="16"/>
  <c r="V103" i="16"/>
  <c r="S103" i="16"/>
  <c r="R103" i="16"/>
  <c r="Q103" i="16"/>
  <c r="AL102" i="16"/>
  <c r="AK102" i="16"/>
  <c r="AJ102" i="16"/>
  <c r="AI102" i="16"/>
  <c r="AH102" i="16"/>
  <c r="AG102" i="16"/>
  <c r="AF102" i="16"/>
  <c r="AE102" i="16"/>
  <c r="AD102" i="16"/>
  <c r="AC102" i="16"/>
  <c r="AB102" i="16"/>
  <c r="AA102" i="16"/>
  <c r="Z102" i="16"/>
  <c r="V102" i="16"/>
  <c r="S102" i="16"/>
  <c r="R102" i="16"/>
  <c r="Q102" i="16"/>
  <c r="AL101" i="16"/>
  <c r="AK101" i="16"/>
  <c r="AI101" i="16"/>
  <c r="AH101" i="16"/>
  <c r="AJ101" i="16"/>
  <c r="AG101" i="16"/>
  <c r="AF101" i="16"/>
  <c r="AE101" i="16"/>
  <c r="AA101" i="16"/>
  <c r="AD101" i="16"/>
  <c r="Z101" i="16"/>
  <c r="V101" i="16"/>
  <c r="S101" i="16"/>
  <c r="R101" i="16"/>
  <c r="Q101" i="16"/>
  <c r="AL100" i="16"/>
  <c r="AI100" i="16"/>
  <c r="AJ100" i="16"/>
  <c r="AH100" i="16"/>
  <c r="AK100" i="16"/>
  <c r="AG100" i="16"/>
  <c r="AF100" i="16"/>
  <c r="AE100" i="16"/>
  <c r="AB100" i="16"/>
  <c r="AA100" i="16"/>
  <c r="AD100" i="16"/>
  <c r="Z100" i="16"/>
  <c r="V100" i="16"/>
  <c r="S100" i="16"/>
  <c r="R100" i="16"/>
  <c r="Q100" i="16"/>
  <c r="AL99" i="16"/>
  <c r="AK99" i="16"/>
  <c r="AJ99" i="16"/>
  <c r="AI99" i="16"/>
  <c r="AH99" i="16"/>
  <c r="AG99" i="16"/>
  <c r="AF99" i="16"/>
  <c r="AE99" i="16"/>
  <c r="AA99" i="16"/>
  <c r="AD99" i="16"/>
  <c r="Z99" i="16"/>
  <c r="V99" i="16"/>
  <c r="S99" i="16"/>
  <c r="R99" i="16"/>
  <c r="Q99" i="16"/>
  <c r="AL98" i="16"/>
  <c r="AI98" i="16"/>
  <c r="AH98" i="16"/>
  <c r="AK98" i="16"/>
  <c r="AG98" i="16"/>
  <c r="AF98" i="16"/>
  <c r="AE98" i="16"/>
  <c r="AA98" i="16"/>
  <c r="AB98" i="16"/>
  <c r="Z98" i="16"/>
  <c r="V98" i="16"/>
  <c r="S98" i="16"/>
  <c r="R98" i="16"/>
  <c r="Q98" i="16"/>
  <c r="AL97" i="16"/>
  <c r="AI97" i="16"/>
  <c r="AH97" i="16"/>
  <c r="AK97" i="16"/>
  <c r="AG97" i="16"/>
  <c r="AF97" i="16"/>
  <c r="AE97" i="16"/>
  <c r="AA97" i="16"/>
  <c r="AC97" i="16"/>
  <c r="Z97" i="16"/>
  <c r="V97" i="16"/>
  <c r="S97" i="16"/>
  <c r="R97" i="16"/>
  <c r="Q97" i="16"/>
  <c r="AL96" i="16"/>
  <c r="AJ96" i="16"/>
  <c r="AI96" i="16"/>
  <c r="AH96" i="16"/>
  <c r="AK96" i="16"/>
  <c r="AG96" i="16"/>
  <c r="AF96" i="16"/>
  <c r="AE96" i="16"/>
  <c r="AD96" i="16"/>
  <c r="AC96" i="16"/>
  <c r="AB96" i="16"/>
  <c r="AA96" i="16"/>
  <c r="Z96" i="16"/>
  <c r="V96" i="16"/>
  <c r="S96" i="16"/>
  <c r="R96" i="16"/>
  <c r="Q96" i="16"/>
  <c r="AL95" i="16"/>
  <c r="AK95" i="16"/>
  <c r="AJ95" i="16"/>
  <c r="AI95" i="16"/>
  <c r="AH95" i="16"/>
  <c r="AG95" i="16"/>
  <c r="AF95" i="16"/>
  <c r="AE95" i="16"/>
  <c r="AD95" i="16"/>
  <c r="AC95" i="16"/>
  <c r="AB95" i="16"/>
  <c r="AA95" i="16"/>
  <c r="Z95" i="16"/>
  <c r="V95" i="16"/>
  <c r="S95" i="16"/>
  <c r="R95" i="16"/>
  <c r="Q95" i="16"/>
  <c r="AL94" i="16"/>
  <c r="AI94" i="16"/>
  <c r="AH94" i="16"/>
  <c r="AK94" i="16"/>
  <c r="AG94" i="16"/>
  <c r="AF94" i="16"/>
  <c r="AE94" i="16"/>
  <c r="AD94" i="16"/>
  <c r="AC94" i="16"/>
  <c r="AB94" i="16"/>
  <c r="AA94" i="16"/>
  <c r="Z94" i="16"/>
  <c r="V94" i="16"/>
  <c r="S94" i="16"/>
  <c r="R94" i="16"/>
  <c r="Q94" i="16"/>
  <c r="AL93" i="16"/>
  <c r="AI93" i="16"/>
  <c r="AH93" i="16"/>
  <c r="AK93" i="16"/>
  <c r="AG93" i="16"/>
  <c r="AF93" i="16"/>
  <c r="AE93" i="16"/>
  <c r="AD93" i="16"/>
  <c r="AC93" i="16"/>
  <c r="AA93" i="16"/>
  <c r="AB93" i="16"/>
  <c r="Z93" i="16"/>
  <c r="V93" i="16"/>
  <c r="S93" i="16"/>
  <c r="R93" i="16"/>
  <c r="Q93" i="16"/>
  <c r="AL92" i="16"/>
  <c r="AI92" i="16"/>
  <c r="AH92" i="16"/>
  <c r="AK92" i="16"/>
  <c r="AG92" i="16"/>
  <c r="AF92" i="16"/>
  <c r="AE92" i="16"/>
  <c r="AD92" i="16"/>
  <c r="AA92" i="16"/>
  <c r="AC92" i="16"/>
  <c r="Z92" i="16"/>
  <c r="V92" i="16"/>
  <c r="S92" i="16"/>
  <c r="R92" i="16"/>
  <c r="Q92" i="16"/>
  <c r="AL91" i="16"/>
  <c r="AI91" i="16"/>
  <c r="AH91" i="16"/>
  <c r="AK91" i="16"/>
  <c r="AG91" i="16"/>
  <c r="AF91" i="16"/>
  <c r="AE91" i="16"/>
  <c r="AD91" i="16"/>
  <c r="AC91" i="16"/>
  <c r="AB91" i="16"/>
  <c r="AA91" i="16"/>
  <c r="Z91" i="16"/>
  <c r="V91" i="16"/>
  <c r="S91" i="16"/>
  <c r="R91" i="16"/>
  <c r="Q91" i="16"/>
  <c r="AL90" i="16"/>
  <c r="AI90" i="16"/>
  <c r="AH90" i="16"/>
  <c r="AJ90" i="16"/>
  <c r="AG90" i="16"/>
  <c r="AF90" i="16"/>
  <c r="AE90" i="16"/>
  <c r="AD90" i="16"/>
  <c r="AC90" i="16"/>
  <c r="AB90" i="16"/>
  <c r="AA90" i="16"/>
  <c r="Z90" i="16"/>
  <c r="V90" i="16"/>
  <c r="S90" i="16"/>
  <c r="R90" i="16"/>
  <c r="Q90" i="16"/>
  <c r="AL89" i="16"/>
  <c r="AI89" i="16"/>
  <c r="AK89" i="16"/>
  <c r="AH89" i="16"/>
  <c r="AG89" i="16"/>
  <c r="AF89" i="16"/>
  <c r="AE89" i="16"/>
  <c r="AA89" i="16"/>
  <c r="AD89" i="16"/>
  <c r="Z89" i="16"/>
  <c r="V89" i="16"/>
  <c r="S89" i="16"/>
  <c r="R89" i="16"/>
  <c r="Q89" i="16"/>
  <c r="AL88" i="16"/>
  <c r="AK88" i="16"/>
  <c r="AJ88" i="16"/>
  <c r="AI88" i="16"/>
  <c r="AH88" i="16"/>
  <c r="AG88" i="16"/>
  <c r="AF88" i="16"/>
  <c r="AE88" i="16"/>
  <c r="AB88" i="16"/>
  <c r="AA88" i="16"/>
  <c r="AD88" i="16"/>
  <c r="Z88" i="16"/>
  <c r="V88" i="16"/>
  <c r="S88" i="16"/>
  <c r="R88" i="16"/>
  <c r="Q88" i="16"/>
  <c r="AL87" i="16"/>
  <c r="AK87" i="16"/>
  <c r="AJ87" i="16"/>
  <c r="AI87" i="16"/>
  <c r="AH87" i="16"/>
  <c r="AG87" i="16"/>
  <c r="AF87" i="16"/>
  <c r="AE87" i="16"/>
  <c r="AC87" i="16"/>
  <c r="AB87" i="16"/>
  <c r="AA87" i="16"/>
  <c r="AD87" i="16"/>
  <c r="Z87" i="16"/>
  <c r="V87" i="16"/>
  <c r="S87" i="16"/>
  <c r="R87" i="16"/>
  <c r="Q87" i="16"/>
  <c r="AL86" i="16"/>
  <c r="AK86" i="16"/>
  <c r="AJ86" i="16"/>
  <c r="AI86" i="16"/>
  <c r="AH86" i="16"/>
  <c r="AG86" i="16"/>
  <c r="AF86" i="16"/>
  <c r="AE86" i="16"/>
  <c r="AD86" i="16"/>
  <c r="AC86" i="16"/>
  <c r="AB86" i="16"/>
  <c r="AA86" i="16"/>
  <c r="Z86" i="16"/>
  <c r="V86" i="16"/>
  <c r="S86" i="16"/>
  <c r="R86" i="16"/>
  <c r="Q86" i="16"/>
  <c r="AL85" i="16"/>
  <c r="AK85" i="16"/>
  <c r="AI85" i="16"/>
  <c r="AH85" i="16"/>
  <c r="AJ85" i="16"/>
  <c r="AG85" i="16"/>
  <c r="AF85" i="16"/>
  <c r="AE85" i="16"/>
  <c r="AA85" i="16"/>
  <c r="AD85" i="16"/>
  <c r="Z85" i="16"/>
  <c r="V85" i="16"/>
  <c r="S85" i="16"/>
  <c r="R85" i="16"/>
  <c r="Q85" i="16"/>
  <c r="AL84" i="16"/>
  <c r="AI84" i="16"/>
  <c r="AK84" i="16"/>
  <c r="AH84" i="16"/>
  <c r="AG84" i="16"/>
  <c r="AF84" i="16"/>
  <c r="AE84" i="16"/>
  <c r="AB84" i="16"/>
  <c r="AA84" i="16"/>
  <c r="AD84" i="16"/>
  <c r="Z84" i="16"/>
  <c r="V84" i="16"/>
  <c r="S84" i="16"/>
  <c r="R84" i="16"/>
  <c r="Q84" i="16"/>
  <c r="AL83" i="16"/>
  <c r="AK83" i="16"/>
  <c r="AJ83" i="16"/>
  <c r="AI83" i="16"/>
  <c r="AH83" i="16"/>
  <c r="AG83" i="16"/>
  <c r="AF83" i="16"/>
  <c r="AE83" i="16"/>
  <c r="AA83" i="16"/>
  <c r="AD83" i="16"/>
  <c r="Z83" i="16"/>
  <c r="V83" i="16"/>
  <c r="S83" i="16"/>
  <c r="R83" i="16"/>
  <c r="Q83" i="16"/>
  <c r="AL82" i="16"/>
  <c r="AI82" i="16"/>
  <c r="AH82" i="16"/>
  <c r="AK82" i="16"/>
  <c r="AG82" i="16"/>
  <c r="AF82" i="16"/>
  <c r="AE82" i="16"/>
  <c r="AA82" i="16"/>
  <c r="AB82" i="16"/>
  <c r="Z82" i="16"/>
  <c r="V82" i="16"/>
  <c r="S82" i="16"/>
  <c r="R82" i="16"/>
  <c r="Q82" i="16"/>
  <c r="AL81" i="16"/>
  <c r="AI81" i="16"/>
  <c r="AH81" i="16"/>
  <c r="AK81" i="16"/>
  <c r="AG81" i="16"/>
  <c r="AF81" i="16"/>
  <c r="AE81" i="16"/>
  <c r="AA81" i="16"/>
  <c r="AB81" i="16"/>
  <c r="Z81" i="16"/>
  <c r="V81" i="16"/>
  <c r="S81" i="16"/>
  <c r="R81" i="16"/>
  <c r="Q81" i="16"/>
  <c r="AL80" i="16"/>
  <c r="AJ80" i="16"/>
  <c r="AI80" i="16"/>
  <c r="AH80" i="16"/>
  <c r="AK80" i="16"/>
  <c r="AG80" i="16"/>
  <c r="AF80" i="16"/>
  <c r="AE80" i="16"/>
  <c r="AD80" i="16"/>
  <c r="AC80" i="16"/>
  <c r="AB80" i="16"/>
  <c r="AA80" i="16"/>
  <c r="Z80" i="16"/>
  <c r="V80" i="16"/>
  <c r="S80" i="16"/>
  <c r="R80" i="16"/>
  <c r="Q80" i="16"/>
  <c r="AL79" i="16"/>
  <c r="AK79" i="16"/>
  <c r="AJ79" i="16"/>
  <c r="AI79" i="16"/>
  <c r="AH79" i="16"/>
  <c r="AG79" i="16"/>
  <c r="AF79" i="16"/>
  <c r="AE79" i="16"/>
  <c r="AD79" i="16"/>
  <c r="AC79" i="16"/>
  <c r="AB79" i="16"/>
  <c r="AA79" i="16"/>
  <c r="Z79" i="16"/>
  <c r="V79" i="16"/>
  <c r="S79" i="16"/>
  <c r="R79" i="16"/>
  <c r="Q79" i="16"/>
  <c r="AL78" i="16"/>
  <c r="AI78" i="16"/>
  <c r="AH78" i="16"/>
  <c r="AK78" i="16"/>
  <c r="AG78" i="16"/>
  <c r="AF78" i="16"/>
  <c r="AE78" i="16"/>
  <c r="AD78" i="16"/>
  <c r="AC78" i="16"/>
  <c r="AB78" i="16"/>
  <c r="AA78" i="16"/>
  <c r="Z78" i="16"/>
  <c r="V78" i="16"/>
  <c r="S78" i="16"/>
  <c r="R78" i="16"/>
  <c r="Q78" i="16"/>
  <c r="AL77" i="16"/>
  <c r="AI77" i="16"/>
  <c r="AH77" i="16"/>
  <c r="AK77" i="16"/>
  <c r="AG77" i="16"/>
  <c r="AF77" i="16"/>
  <c r="AE77" i="16"/>
  <c r="AD77" i="16"/>
  <c r="AC77" i="16"/>
  <c r="AA77" i="16"/>
  <c r="AB77" i="16"/>
  <c r="Z77" i="16"/>
  <c r="V77" i="16"/>
  <c r="S77" i="16"/>
  <c r="R77" i="16"/>
  <c r="Q77" i="16"/>
  <c r="AL76" i="16"/>
  <c r="AI76" i="16"/>
  <c r="AH76" i="16"/>
  <c r="AK76" i="16"/>
  <c r="AG76" i="16"/>
  <c r="AF76" i="16"/>
  <c r="AE76" i="16"/>
  <c r="AA76" i="16"/>
  <c r="AD76" i="16"/>
  <c r="Z76" i="16"/>
  <c r="V76" i="16"/>
  <c r="S76" i="16"/>
  <c r="R76" i="16"/>
  <c r="Q76" i="16"/>
  <c r="AL75" i="16"/>
  <c r="AI75" i="16"/>
  <c r="AH75" i="16"/>
  <c r="AK75" i="16"/>
  <c r="AG75" i="16"/>
  <c r="AF75" i="16"/>
  <c r="AE75" i="16"/>
  <c r="AB75" i="16"/>
  <c r="AA75" i="16"/>
  <c r="AD75" i="16"/>
  <c r="Z75" i="16"/>
  <c r="V75" i="16"/>
  <c r="S75" i="16"/>
  <c r="R75" i="16"/>
  <c r="Q75" i="16"/>
  <c r="AL74" i="16"/>
  <c r="AI74" i="16"/>
  <c r="AH74" i="16"/>
  <c r="AJ74" i="16"/>
  <c r="AG74" i="16"/>
  <c r="AF74" i="16"/>
  <c r="AE74" i="16"/>
  <c r="AD74" i="16"/>
  <c r="AC74" i="16"/>
  <c r="AB74" i="16"/>
  <c r="AA74" i="16"/>
  <c r="Z74" i="16"/>
  <c r="V74" i="16"/>
  <c r="S74" i="16"/>
  <c r="R74" i="16"/>
  <c r="Q74" i="16"/>
  <c r="AL73" i="16"/>
  <c r="AI73" i="16"/>
  <c r="AJ73" i="16"/>
  <c r="AH73" i="16"/>
  <c r="AG73" i="16"/>
  <c r="AF73" i="16"/>
  <c r="AE73" i="16"/>
  <c r="AA73" i="16"/>
  <c r="AD73" i="16"/>
  <c r="Z73" i="16"/>
  <c r="V73" i="16"/>
  <c r="S73" i="16"/>
  <c r="R73" i="16"/>
  <c r="Q73" i="16"/>
  <c r="AL72" i="16"/>
  <c r="AK72" i="16"/>
  <c r="AJ72" i="16"/>
  <c r="AI72" i="16"/>
  <c r="AH72" i="16"/>
  <c r="AG72" i="16"/>
  <c r="AF72" i="16"/>
  <c r="AE72" i="16"/>
  <c r="AB72" i="16"/>
  <c r="AA72" i="16"/>
  <c r="AD72" i="16"/>
  <c r="Z72" i="16"/>
  <c r="V72" i="16"/>
  <c r="S72" i="16"/>
  <c r="R72" i="16"/>
  <c r="Q72" i="16"/>
  <c r="AL71" i="16"/>
  <c r="AK71" i="16"/>
  <c r="AJ71" i="16"/>
  <c r="AI71" i="16"/>
  <c r="AH71" i="16"/>
  <c r="AG71" i="16"/>
  <c r="AF71" i="16"/>
  <c r="AE71" i="16"/>
  <c r="AC71" i="16"/>
  <c r="AB71" i="16"/>
  <c r="AA71" i="16"/>
  <c r="AD71" i="16"/>
  <c r="Z71" i="16"/>
  <c r="V71" i="16"/>
  <c r="S71" i="16"/>
  <c r="R71" i="16"/>
  <c r="Q71" i="16"/>
  <c r="AL70" i="16"/>
  <c r="AK70" i="16"/>
  <c r="AJ70" i="16"/>
  <c r="AI70" i="16"/>
  <c r="AH70" i="16"/>
  <c r="AG70" i="16"/>
  <c r="AF70" i="16"/>
  <c r="AE70" i="16"/>
  <c r="AD70" i="16"/>
  <c r="AC70" i="16"/>
  <c r="AB70" i="16"/>
  <c r="AA70" i="16"/>
  <c r="Z70" i="16"/>
  <c r="V70" i="16"/>
  <c r="S70" i="16"/>
  <c r="R70" i="16"/>
  <c r="Q70" i="16"/>
  <c r="AL69" i="16"/>
  <c r="AI69" i="16"/>
  <c r="AH69" i="16"/>
  <c r="AK69" i="16"/>
  <c r="AG69" i="16"/>
  <c r="AF69" i="16"/>
  <c r="AE69" i="16"/>
  <c r="AA69" i="16"/>
  <c r="AD69" i="16"/>
  <c r="Z69" i="16"/>
  <c r="V69" i="16"/>
  <c r="S69" i="16"/>
  <c r="R69" i="16"/>
  <c r="Q69" i="16"/>
  <c r="AL68" i="16"/>
  <c r="AI68" i="16"/>
  <c r="AH68" i="16"/>
  <c r="AK68" i="16"/>
  <c r="AG68" i="16"/>
  <c r="AF68" i="16"/>
  <c r="AE68" i="16"/>
  <c r="AD68" i="16"/>
  <c r="AB68" i="16"/>
  <c r="AA68" i="16"/>
  <c r="AC68" i="16"/>
  <c r="Z68" i="16"/>
  <c r="V68" i="16"/>
  <c r="S68" i="16"/>
  <c r="R68" i="16"/>
  <c r="Q68" i="16"/>
  <c r="AL67" i="16"/>
  <c r="AJ67" i="16"/>
  <c r="AI67" i="16"/>
  <c r="AK67" i="16"/>
  <c r="AH67" i="16"/>
  <c r="AG67" i="16"/>
  <c r="AF67" i="16"/>
  <c r="AE67" i="16"/>
  <c r="AA67" i="16"/>
  <c r="AD67" i="16"/>
  <c r="Z67" i="16"/>
  <c r="V67" i="16"/>
  <c r="S67" i="16"/>
  <c r="R67" i="16"/>
  <c r="Q67" i="16"/>
  <c r="AL66" i="16"/>
  <c r="AI66" i="16"/>
  <c r="AH66" i="16"/>
  <c r="AK66" i="16"/>
  <c r="AG66" i="16"/>
  <c r="AF66" i="16"/>
  <c r="AE66" i="16"/>
  <c r="AA66" i="16"/>
  <c r="AB66" i="16"/>
  <c r="Z66" i="16"/>
  <c r="V66" i="16"/>
  <c r="S66" i="16"/>
  <c r="R66" i="16"/>
  <c r="Q66" i="16"/>
  <c r="AL65" i="16"/>
  <c r="AI65" i="16"/>
  <c r="AH65" i="16"/>
  <c r="AK65" i="16"/>
  <c r="AG65" i="16"/>
  <c r="AF65" i="16"/>
  <c r="AE65" i="16"/>
  <c r="AA65" i="16"/>
  <c r="AC65" i="16"/>
  <c r="Z65" i="16"/>
  <c r="V65" i="16"/>
  <c r="S65" i="16"/>
  <c r="R65" i="16"/>
  <c r="Q65" i="16"/>
  <c r="AL64" i="16"/>
  <c r="AJ64" i="16"/>
  <c r="AI64" i="16"/>
  <c r="AH64" i="16"/>
  <c r="AK64" i="16"/>
  <c r="AG64" i="16"/>
  <c r="AF64" i="16"/>
  <c r="AE64" i="16"/>
  <c r="AD64" i="16"/>
  <c r="AC64" i="16"/>
  <c r="AB64" i="16"/>
  <c r="AA64" i="16"/>
  <c r="Z64" i="16"/>
  <c r="V64" i="16"/>
  <c r="S64" i="16"/>
  <c r="R64" i="16"/>
  <c r="Q64" i="16"/>
  <c r="AL63" i="16"/>
  <c r="AK63" i="16"/>
  <c r="AJ63" i="16"/>
  <c r="AI63" i="16"/>
  <c r="AH63" i="16"/>
  <c r="AG63" i="16"/>
  <c r="AF63" i="16"/>
  <c r="AE63" i="16"/>
  <c r="AD63" i="16"/>
  <c r="AC63" i="16"/>
  <c r="AA63" i="16"/>
  <c r="AB63" i="16"/>
  <c r="Z63" i="16"/>
  <c r="V63" i="16"/>
  <c r="S63" i="16"/>
  <c r="R63" i="16"/>
  <c r="Q63" i="16"/>
  <c r="AL62" i="16"/>
  <c r="AI62" i="16"/>
  <c r="AH62" i="16"/>
  <c r="AK62" i="16"/>
  <c r="AG62" i="16"/>
  <c r="AF62" i="16"/>
  <c r="AE62" i="16"/>
  <c r="AD62" i="16"/>
  <c r="AC62" i="16"/>
  <c r="AB62" i="16"/>
  <c r="AA62" i="16"/>
  <c r="Z62" i="16"/>
  <c r="V62" i="16"/>
  <c r="S62" i="16"/>
  <c r="R62" i="16"/>
  <c r="Q62" i="16"/>
  <c r="AL61" i="16"/>
  <c r="AI61" i="16"/>
  <c r="AK61" i="16"/>
  <c r="AH61" i="16"/>
  <c r="AJ61" i="16"/>
  <c r="AG61" i="16"/>
  <c r="AF61" i="16"/>
  <c r="AE61" i="16"/>
  <c r="AD61" i="16"/>
  <c r="AC61" i="16"/>
  <c r="AA61" i="16"/>
  <c r="AB61" i="16"/>
  <c r="Z61" i="16"/>
  <c r="V61" i="16"/>
  <c r="S61" i="16"/>
  <c r="R61" i="16"/>
  <c r="Q61" i="16"/>
  <c r="AL60" i="16"/>
  <c r="AI60" i="16"/>
  <c r="AH60" i="16"/>
  <c r="AK60" i="16"/>
  <c r="AG60" i="16"/>
  <c r="AF60" i="16"/>
  <c r="AE60" i="16"/>
  <c r="AA60" i="16"/>
  <c r="AD60" i="16"/>
  <c r="Z60" i="16"/>
  <c r="V60" i="16"/>
  <c r="S60" i="16"/>
  <c r="R60" i="16"/>
  <c r="Q60" i="16"/>
  <c r="AL59" i="16"/>
  <c r="AI59" i="16"/>
  <c r="AH59" i="16"/>
  <c r="AK59" i="16"/>
  <c r="AG59" i="16"/>
  <c r="AF59" i="16"/>
  <c r="AE59" i="16"/>
  <c r="AC59" i="16"/>
  <c r="AB59" i="16"/>
  <c r="AA59" i="16"/>
  <c r="AD59" i="16"/>
  <c r="Z59" i="16"/>
  <c r="V59" i="16"/>
  <c r="S59" i="16"/>
  <c r="R59" i="16"/>
  <c r="Q59" i="16"/>
  <c r="AL58" i="16"/>
  <c r="AI58" i="16"/>
  <c r="AH58" i="16"/>
  <c r="AJ58" i="16"/>
  <c r="AG58" i="16"/>
  <c r="AF58" i="16"/>
  <c r="AE58" i="16"/>
  <c r="AD58" i="16"/>
  <c r="AC58" i="16"/>
  <c r="AB58" i="16"/>
  <c r="AA58" i="16"/>
  <c r="Z58" i="16"/>
  <c r="V58" i="16"/>
  <c r="S58" i="16"/>
  <c r="R58" i="16"/>
  <c r="Q58" i="16"/>
  <c r="AL57" i="16"/>
  <c r="AI57" i="16"/>
  <c r="AK57" i="16"/>
  <c r="AH57" i="16"/>
  <c r="AG57" i="16"/>
  <c r="AF57" i="16"/>
  <c r="AE57" i="16"/>
  <c r="AA57" i="16"/>
  <c r="AD57" i="16"/>
  <c r="Z57" i="16"/>
  <c r="V57" i="16"/>
  <c r="S57" i="16"/>
  <c r="R57" i="16"/>
  <c r="Q57" i="16"/>
  <c r="AL56" i="16"/>
  <c r="AK56" i="16"/>
  <c r="AJ56" i="16"/>
  <c r="AI56" i="16"/>
  <c r="AH56" i="16"/>
  <c r="AG56" i="16"/>
  <c r="AF56" i="16"/>
  <c r="AE56" i="16"/>
  <c r="AB56" i="16"/>
  <c r="AA56" i="16"/>
  <c r="AD56" i="16"/>
  <c r="Z56" i="16"/>
  <c r="V56" i="16"/>
  <c r="S56" i="16"/>
  <c r="R56" i="16"/>
  <c r="Q56" i="16"/>
  <c r="AL55" i="16"/>
  <c r="AK55" i="16"/>
  <c r="AI55" i="16"/>
  <c r="AJ55" i="16"/>
  <c r="AH55" i="16"/>
  <c r="AG55" i="16"/>
  <c r="AF55" i="16"/>
  <c r="AE55" i="16"/>
  <c r="AC55" i="16"/>
  <c r="AB55" i="16"/>
  <c r="AA55" i="16"/>
  <c r="AD55" i="16"/>
  <c r="Z55" i="16"/>
  <c r="V55" i="16"/>
  <c r="S55" i="16"/>
  <c r="R55" i="16"/>
  <c r="Q55" i="16"/>
  <c r="AL54" i="16"/>
  <c r="AK54" i="16"/>
  <c r="AJ54" i="16"/>
  <c r="AI54" i="16"/>
  <c r="AH54" i="16"/>
  <c r="AG54" i="16"/>
  <c r="AF54" i="16"/>
  <c r="AE54" i="16"/>
  <c r="AD54" i="16"/>
  <c r="AC54" i="16"/>
  <c r="AB54" i="16"/>
  <c r="AA54" i="16"/>
  <c r="Z54" i="16"/>
  <c r="V54" i="16"/>
  <c r="S54" i="16"/>
  <c r="R54" i="16"/>
  <c r="Q54" i="16"/>
  <c r="AL53" i="16"/>
  <c r="AI53" i="16"/>
  <c r="AH53" i="16"/>
  <c r="AK53" i="16"/>
  <c r="AG53" i="16"/>
  <c r="AF53" i="16"/>
  <c r="AE53" i="16"/>
  <c r="AA53" i="16"/>
  <c r="AD53" i="16"/>
  <c r="Z53" i="16"/>
  <c r="V53" i="16"/>
  <c r="S53" i="16"/>
  <c r="R53" i="16"/>
  <c r="Q53" i="16"/>
  <c r="AL52" i="16"/>
  <c r="AI52" i="16"/>
  <c r="AJ52" i="16"/>
  <c r="AH52" i="16"/>
  <c r="AK52" i="16"/>
  <c r="AG52" i="16"/>
  <c r="AF52" i="16"/>
  <c r="AE52" i="16"/>
  <c r="AD52" i="16"/>
  <c r="AB52" i="16"/>
  <c r="AA52" i="16"/>
  <c r="AC52" i="16"/>
  <c r="Z52" i="16"/>
  <c r="V52" i="16"/>
  <c r="S52" i="16"/>
  <c r="R52" i="16"/>
  <c r="Q52" i="16"/>
  <c r="AL51" i="16"/>
  <c r="AK51" i="16"/>
  <c r="AJ51" i="16"/>
  <c r="AI51" i="16"/>
  <c r="AH51" i="16"/>
  <c r="AG51" i="16"/>
  <c r="AF51" i="16"/>
  <c r="AE51" i="16"/>
  <c r="AA51" i="16"/>
  <c r="AD51" i="16"/>
  <c r="Z51" i="16"/>
  <c r="V51" i="16"/>
  <c r="S51" i="16"/>
  <c r="R51" i="16"/>
  <c r="Q51" i="16"/>
  <c r="AL50" i="16"/>
  <c r="AI50" i="16"/>
  <c r="AH50" i="16"/>
  <c r="AK50" i="16"/>
  <c r="AG50" i="16"/>
  <c r="AF50" i="16"/>
  <c r="AE50" i="16"/>
  <c r="AA50" i="16"/>
  <c r="AB50" i="16"/>
  <c r="Z50" i="16"/>
  <c r="V50" i="16"/>
  <c r="S50" i="16"/>
  <c r="R50" i="16"/>
  <c r="Q50" i="16"/>
  <c r="AL49" i="16"/>
  <c r="AI49" i="16"/>
  <c r="AH49" i="16"/>
  <c r="AK49" i="16"/>
  <c r="AG49" i="16"/>
  <c r="AF49" i="16"/>
  <c r="AE49" i="16"/>
  <c r="AA49" i="16"/>
  <c r="AB49" i="16"/>
  <c r="Z49" i="16"/>
  <c r="V49" i="16"/>
  <c r="S49" i="16"/>
  <c r="R49" i="16"/>
  <c r="Q49" i="16"/>
  <c r="AL48" i="16"/>
  <c r="AJ48" i="16"/>
  <c r="AI48" i="16"/>
  <c r="AH48" i="16"/>
  <c r="AK48" i="16"/>
  <c r="AG48" i="16"/>
  <c r="AF48" i="16"/>
  <c r="AE48" i="16"/>
  <c r="AD48" i="16"/>
  <c r="AC48" i="16"/>
  <c r="AB48" i="16"/>
  <c r="AA48" i="16"/>
  <c r="Z48" i="16"/>
  <c r="V48" i="16"/>
  <c r="S48" i="16"/>
  <c r="R48" i="16"/>
  <c r="Q48" i="16"/>
  <c r="AL47" i="16"/>
  <c r="AK47" i="16"/>
  <c r="AJ47" i="16"/>
  <c r="AI47" i="16"/>
  <c r="AH47" i="16"/>
  <c r="AG47" i="16"/>
  <c r="AF47" i="16"/>
  <c r="AE47" i="16"/>
  <c r="AD47" i="16"/>
  <c r="AC47" i="16"/>
  <c r="AA47" i="16"/>
  <c r="AB47" i="16"/>
  <c r="Z47" i="16"/>
  <c r="V47" i="16"/>
  <c r="S47" i="16"/>
  <c r="R47" i="16"/>
  <c r="Q47" i="16"/>
  <c r="AL46" i="16"/>
  <c r="AI46" i="16"/>
  <c r="AH46" i="16"/>
  <c r="AK46" i="16"/>
  <c r="AG46" i="16"/>
  <c r="AF46" i="16"/>
  <c r="AE46" i="16"/>
  <c r="AD46" i="16"/>
  <c r="AC46" i="16"/>
  <c r="AB46" i="16"/>
  <c r="AA46" i="16"/>
  <c r="Z46" i="16"/>
  <c r="V46" i="16"/>
  <c r="S46" i="16"/>
  <c r="R46" i="16"/>
  <c r="Q46" i="16"/>
  <c r="AL45" i="16"/>
  <c r="AI45" i="16"/>
  <c r="AK45" i="16"/>
  <c r="AH45" i="16"/>
  <c r="AJ45" i="16"/>
  <c r="AG45" i="16"/>
  <c r="AF45" i="16"/>
  <c r="AE45" i="16"/>
  <c r="AD45" i="16"/>
  <c r="AC45" i="16"/>
  <c r="AA45" i="16"/>
  <c r="AB45" i="16"/>
  <c r="Z45" i="16"/>
  <c r="V45" i="16"/>
  <c r="S45" i="16"/>
  <c r="R45" i="16"/>
  <c r="Q45" i="16"/>
  <c r="AL44" i="16"/>
  <c r="AI44" i="16"/>
  <c r="AH44" i="16"/>
  <c r="AK44" i="16"/>
  <c r="AG44" i="16"/>
  <c r="AF44" i="16"/>
  <c r="AE44" i="16"/>
  <c r="AD44" i="16"/>
  <c r="AA44" i="16"/>
  <c r="AC44" i="16"/>
  <c r="Z44" i="16"/>
  <c r="V44" i="16"/>
  <c r="S44" i="16"/>
  <c r="R44" i="16"/>
  <c r="Q44" i="16"/>
  <c r="AL43" i="16"/>
  <c r="AI43" i="16"/>
  <c r="AH43" i="16"/>
  <c r="AK43" i="16"/>
  <c r="AG43" i="16"/>
  <c r="AF43" i="16"/>
  <c r="AE43" i="16"/>
  <c r="AC43" i="16"/>
  <c r="AB43" i="16"/>
  <c r="AA43" i="16"/>
  <c r="AD43" i="16"/>
  <c r="Z43" i="16"/>
  <c r="V43" i="16"/>
  <c r="S43" i="16"/>
  <c r="R43" i="16"/>
  <c r="Q43" i="16"/>
  <c r="AL42" i="16"/>
  <c r="AI42" i="16"/>
  <c r="AH42" i="16"/>
  <c r="AJ42" i="16"/>
  <c r="AG42" i="16"/>
  <c r="AF42" i="16"/>
  <c r="AE42" i="16"/>
  <c r="AD42" i="16"/>
  <c r="AC42" i="16"/>
  <c r="AB42" i="16"/>
  <c r="AA42" i="16"/>
  <c r="Z42" i="16"/>
  <c r="V42" i="16"/>
  <c r="S42" i="16"/>
  <c r="R42" i="16"/>
  <c r="Q42" i="16"/>
  <c r="AL41" i="16"/>
  <c r="AI41" i="16"/>
  <c r="AK41" i="16"/>
  <c r="AH41" i="16"/>
  <c r="AG41" i="16"/>
  <c r="AF41" i="16"/>
  <c r="AE41" i="16"/>
  <c r="AA41" i="16"/>
  <c r="AD41" i="16"/>
  <c r="Z41" i="16"/>
  <c r="V41" i="16"/>
  <c r="S41" i="16"/>
  <c r="R41" i="16"/>
  <c r="Q41" i="16"/>
  <c r="AL40" i="16"/>
  <c r="AK40" i="16"/>
  <c r="AJ40" i="16"/>
  <c r="AI40" i="16"/>
  <c r="AH40" i="16"/>
  <c r="AG40" i="16"/>
  <c r="AF40" i="16"/>
  <c r="AE40" i="16"/>
  <c r="AB40" i="16"/>
  <c r="AA40" i="16"/>
  <c r="AD40" i="16"/>
  <c r="Z40" i="16"/>
  <c r="V40" i="16"/>
  <c r="S40" i="16"/>
  <c r="R40" i="16"/>
  <c r="Q40" i="16"/>
  <c r="AL39" i="16"/>
  <c r="AK39" i="16"/>
  <c r="AI39" i="16"/>
  <c r="AJ39" i="16"/>
  <c r="AH39" i="16"/>
  <c r="AG39" i="16"/>
  <c r="AF39" i="16"/>
  <c r="AE39" i="16"/>
  <c r="AC39" i="16"/>
  <c r="AB39" i="16"/>
  <c r="AA39" i="16"/>
  <c r="AD39" i="16"/>
  <c r="Z39" i="16"/>
  <c r="V39" i="16"/>
  <c r="S39" i="16"/>
  <c r="R39" i="16"/>
  <c r="Q39" i="16"/>
  <c r="AL38" i="16"/>
  <c r="AK38" i="16"/>
  <c r="AJ38" i="16"/>
  <c r="AI38" i="16"/>
  <c r="AH38" i="16"/>
  <c r="AG38" i="16"/>
  <c r="AF38" i="16"/>
  <c r="AE38" i="16"/>
  <c r="AD38" i="16"/>
  <c r="AC38" i="16"/>
  <c r="AB38" i="16"/>
  <c r="AA38" i="16"/>
  <c r="Z38" i="16"/>
  <c r="V38" i="16"/>
  <c r="S38" i="16"/>
  <c r="R38" i="16"/>
  <c r="Q38" i="16"/>
  <c r="AL37" i="16"/>
  <c r="AK37" i="16"/>
  <c r="AI37" i="16"/>
  <c r="AH37" i="16"/>
  <c r="AJ37" i="16"/>
  <c r="AG37" i="16"/>
  <c r="AF37" i="16"/>
  <c r="AE37" i="16"/>
  <c r="AA37" i="16"/>
  <c r="AD37" i="16"/>
  <c r="Z37" i="16"/>
  <c r="V37" i="16"/>
  <c r="S37" i="16"/>
  <c r="R37" i="16"/>
  <c r="Q37" i="16"/>
  <c r="AL36" i="16"/>
  <c r="AI36" i="16"/>
  <c r="AJ36" i="16"/>
  <c r="AH36" i="16"/>
  <c r="AK36" i="16"/>
  <c r="AG36" i="16"/>
  <c r="AF36" i="16"/>
  <c r="AE36" i="16"/>
  <c r="AD36" i="16"/>
  <c r="AB36" i="16"/>
  <c r="AA36" i="16"/>
  <c r="AC36" i="16"/>
  <c r="Z36" i="16"/>
  <c r="V36" i="16"/>
  <c r="S36" i="16"/>
  <c r="R36" i="16"/>
  <c r="Q36" i="16"/>
  <c r="AL35" i="16"/>
  <c r="AK35" i="16"/>
  <c r="AJ35" i="16"/>
  <c r="AI35" i="16"/>
  <c r="AH35" i="16"/>
  <c r="AG35" i="16"/>
  <c r="AF35" i="16"/>
  <c r="AE35" i="16"/>
  <c r="AA35" i="16"/>
  <c r="AD35" i="16"/>
  <c r="Z35" i="16"/>
  <c r="V35" i="16"/>
  <c r="S35" i="16"/>
  <c r="R35" i="16"/>
  <c r="Q35" i="16"/>
  <c r="AL34" i="16"/>
  <c r="AI34" i="16"/>
  <c r="AH34" i="16"/>
  <c r="AK34" i="16"/>
  <c r="AG34" i="16"/>
  <c r="AF34" i="16"/>
  <c r="AE34" i="16"/>
  <c r="AA34" i="16"/>
  <c r="AB34" i="16"/>
  <c r="Z34" i="16"/>
  <c r="V34" i="16"/>
  <c r="S34" i="16"/>
  <c r="R34" i="16"/>
  <c r="Q34" i="16"/>
  <c r="AL33" i="16"/>
  <c r="AI33" i="16"/>
  <c r="AH33" i="16"/>
  <c r="AK33" i="16"/>
  <c r="AG33" i="16"/>
  <c r="AF33" i="16"/>
  <c r="AE33" i="16"/>
  <c r="AA33" i="16"/>
  <c r="AC33" i="16"/>
  <c r="Z33" i="16"/>
  <c r="V33" i="16"/>
  <c r="S33" i="16"/>
  <c r="R33" i="16"/>
  <c r="Q33" i="16"/>
  <c r="AL32" i="16"/>
  <c r="AJ32" i="16"/>
  <c r="AI32" i="16"/>
  <c r="AH32" i="16"/>
  <c r="AK32" i="16"/>
  <c r="AG32" i="16"/>
  <c r="AF32" i="16"/>
  <c r="AE32" i="16"/>
  <c r="AD32" i="16"/>
  <c r="AC32" i="16"/>
  <c r="AB32" i="16"/>
  <c r="AA32" i="16"/>
  <c r="Z32" i="16"/>
  <c r="V32" i="16"/>
  <c r="S32" i="16"/>
  <c r="R32" i="16"/>
  <c r="Q32" i="16"/>
  <c r="AL31" i="16"/>
  <c r="AK31" i="16"/>
  <c r="AJ31" i="16"/>
  <c r="AI31" i="16"/>
  <c r="AH31" i="16"/>
  <c r="AG31" i="16"/>
  <c r="AF31" i="16"/>
  <c r="AE31" i="16"/>
  <c r="AD31" i="16"/>
  <c r="AC31" i="16"/>
  <c r="AA31" i="16"/>
  <c r="AB31" i="16"/>
  <c r="Z31" i="16"/>
  <c r="V31" i="16"/>
  <c r="S31" i="16"/>
  <c r="R31" i="16"/>
  <c r="Q31" i="16"/>
  <c r="AL30" i="16"/>
  <c r="AI30" i="16"/>
  <c r="AH30" i="16"/>
  <c r="AK30" i="16"/>
  <c r="AG30" i="16"/>
  <c r="AF30" i="16"/>
  <c r="AE30" i="16"/>
  <c r="AD30" i="16"/>
  <c r="AC30" i="16"/>
  <c r="AB30" i="16"/>
  <c r="AA30" i="16"/>
  <c r="Z30" i="16"/>
  <c r="V30" i="16"/>
  <c r="S30" i="16"/>
  <c r="R30" i="16"/>
  <c r="Q30" i="16"/>
  <c r="AL29" i="16"/>
  <c r="AI29" i="16"/>
  <c r="AK29" i="16"/>
  <c r="AH29" i="16"/>
  <c r="AJ29" i="16"/>
  <c r="AG29" i="16"/>
  <c r="AF29" i="16"/>
  <c r="AE29" i="16"/>
  <c r="AD29" i="16"/>
  <c r="AC29" i="16"/>
  <c r="AA29" i="16"/>
  <c r="AB29" i="16"/>
  <c r="Z29" i="16"/>
  <c r="V29" i="16"/>
  <c r="S29" i="16"/>
  <c r="R29" i="16"/>
  <c r="Q29" i="16"/>
  <c r="AL28" i="16"/>
  <c r="AI28" i="16"/>
  <c r="AH28" i="16"/>
  <c r="AK28" i="16"/>
  <c r="AG28" i="16"/>
  <c r="AF28" i="16"/>
  <c r="AE28" i="16"/>
  <c r="AD28" i="16"/>
  <c r="AA28" i="16"/>
  <c r="AC28" i="16"/>
  <c r="Z28" i="16"/>
  <c r="V28" i="16"/>
  <c r="S28" i="16"/>
  <c r="R28" i="16"/>
  <c r="Q28" i="16"/>
  <c r="AL27" i="16"/>
  <c r="AI27" i="16"/>
  <c r="AH27" i="16"/>
  <c r="AK27" i="16"/>
  <c r="AG27" i="16"/>
  <c r="AF27" i="16"/>
  <c r="AE27" i="16"/>
  <c r="AC27" i="16"/>
  <c r="AB27" i="16"/>
  <c r="AA27" i="16"/>
  <c r="AD27" i="16"/>
  <c r="Z27" i="16"/>
  <c r="V27" i="16"/>
  <c r="S27" i="16"/>
  <c r="R27" i="16"/>
  <c r="Q27" i="16"/>
  <c r="AL26" i="16"/>
  <c r="AI26" i="16"/>
  <c r="AH26" i="16"/>
  <c r="AJ26" i="16"/>
  <c r="AG26" i="16"/>
  <c r="AF26" i="16"/>
  <c r="AE26" i="16"/>
  <c r="AD26" i="16"/>
  <c r="AC26" i="16"/>
  <c r="AB26" i="16"/>
  <c r="AA26" i="16"/>
  <c r="Z26" i="16"/>
  <c r="V26" i="16"/>
  <c r="S26" i="16"/>
  <c r="R26" i="16"/>
  <c r="Q26" i="16"/>
  <c r="AL25" i="16"/>
  <c r="AI25" i="16"/>
  <c r="AK25" i="16"/>
  <c r="AH25" i="16"/>
  <c r="AG25" i="16"/>
  <c r="AF25" i="16"/>
  <c r="AE25" i="16"/>
  <c r="AA25" i="16"/>
  <c r="AD25" i="16"/>
  <c r="Z25" i="16"/>
  <c r="V25" i="16"/>
  <c r="S25" i="16"/>
  <c r="R25" i="16"/>
  <c r="Q25" i="16"/>
  <c r="AL24" i="16"/>
  <c r="AK24" i="16"/>
  <c r="AJ24" i="16"/>
  <c r="AI24" i="16"/>
  <c r="AH24" i="16"/>
  <c r="AG24" i="16"/>
  <c r="AF24" i="16"/>
  <c r="AE24" i="16"/>
  <c r="AB24" i="16"/>
  <c r="AA24" i="16"/>
  <c r="AD24" i="16"/>
  <c r="Z24" i="16"/>
  <c r="V24" i="16"/>
  <c r="S24" i="16"/>
  <c r="R24" i="16"/>
  <c r="Q24" i="16"/>
  <c r="AL23" i="16"/>
  <c r="AK23" i="16"/>
  <c r="AI23" i="16"/>
  <c r="AJ23" i="16"/>
  <c r="AH23" i="16"/>
  <c r="AG23" i="16"/>
  <c r="AF23" i="16"/>
  <c r="AE23" i="16"/>
  <c r="AC23" i="16"/>
  <c r="AA23" i="16"/>
  <c r="AD23" i="16"/>
  <c r="Z23" i="16"/>
  <c r="V23" i="16"/>
  <c r="S23" i="16"/>
  <c r="R23" i="16"/>
  <c r="Q23" i="16"/>
  <c r="AL22" i="16"/>
  <c r="AK22" i="16"/>
  <c r="AJ22" i="16"/>
  <c r="AI22" i="16"/>
  <c r="AH22" i="16"/>
  <c r="AG22" i="16"/>
  <c r="AF22" i="16"/>
  <c r="AE22" i="16"/>
  <c r="AD22" i="16"/>
  <c r="AC22" i="16"/>
  <c r="AB22" i="16"/>
  <c r="AA22" i="16"/>
  <c r="Z22" i="16"/>
  <c r="V22" i="16"/>
  <c r="S22" i="16"/>
  <c r="R22" i="16"/>
  <c r="Q22" i="16"/>
  <c r="AL21" i="16"/>
  <c r="AK21" i="16"/>
  <c r="AI21" i="16"/>
  <c r="AH21" i="16"/>
  <c r="AJ21" i="16"/>
  <c r="AG21" i="16"/>
  <c r="AF21" i="16"/>
  <c r="AE21" i="16"/>
  <c r="AA21" i="16"/>
  <c r="AD21" i="16"/>
  <c r="Z21" i="16"/>
  <c r="V21" i="16"/>
  <c r="S21" i="16"/>
  <c r="R21" i="16"/>
  <c r="Q21" i="16"/>
  <c r="AL20" i="16"/>
  <c r="AI20" i="16"/>
  <c r="AJ20" i="16"/>
  <c r="AH20" i="16"/>
  <c r="AK20" i="16"/>
  <c r="AG20" i="16"/>
  <c r="AF20" i="16"/>
  <c r="AE20" i="16"/>
  <c r="AD20" i="16"/>
  <c r="AB20" i="16"/>
  <c r="AA20" i="16"/>
  <c r="AC20" i="16"/>
  <c r="Z20" i="16"/>
  <c r="V20" i="16"/>
  <c r="S20" i="16"/>
  <c r="R20" i="16"/>
  <c r="Q20" i="16"/>
  <c r="AL19" i="16"/>
  <c r="AK19" i="16"/>
  <c r="AJ19" i="16"/>
  <c r="AI19" i="16"/>
  <c r="AH19" i="16"/>
  <c r="AG19" i="16"/>
  <c r="AF19" i="16"/>
  <c r="AE19" i="16"/>
  <c r="AA19" i="16"/>
  <c r="AD19" i="16"/>
  <c r="Z19" i="16"/>
  <c r="V19" i="16"/>
  <c r="S19" i="16"/>
  <c r="R19" i="16"/>
  <c r="Q19" i="16"/>
  <c r="AL18" i="16"/>
  <c r="AI18" i="16"/>
  <c r="AH18" i="16"/>
  <c r="AK18" i="16"/>
  <c r="AG18" i="16"/>
  <c r="AF18" i="16"/>
  <c r="AE18" i="16"/>
  <c r="AA18" i="16"/>
  <c r="AB18" i="16"/>
  <c r="Z18" i="16"/>
  <c r="V18" i="16"/>
  <c r="S18" i="16"/>
  <c r="R18" i="16"/>
  <c r="Q18" i="16"/>
  <c r="AL17" i="16"/>
  <c r="AI17" i="16"/>
  <c r="AH17" i="16"/>
  <c r="AK17" i="16"/>
  <c r="AG17" i="16"/>
  <c r="AF17" i="16"/>
  <c r="AE17" i="16"/>
  <c r="AA17" i="16"/>
  <c r="AB17" i="16"/>
  <c r="Z17" i="16"/>
  <c r="V17" i="16"/>
  <c r="S17" i="16"/>
  <c r="R17" i="16"/>
  <c r="Q17" i="16"/>
  <c r="AL16" i="16"/>
  <c r="AJ16" i="16"/>
  <c r="AI16" i="16"/>
  <c r="AH16" i="16"/>
  <c r="AK16" i="16"/>
  <c r="AG16" i="16"/>
  <c r="AF16" i="16"/>
  <c r="AE16" i="16"/>
  <c r="AD16" i="16"/>
  <c r="AC16" i="16"/>
  <c r="AB16" i="16"/>
  <c r="AA16" i="16"/>
  <c r="Z16" i="16"/>
  <c r="V16" i="16"/>
  <c r="S16" i="16"/>
  <c r="R16" i="16"/>
  <c r="Q16" i="16"/>
  <c r="AL15" i="16"/>
  <c r="AK15" i="16"/>
  <c r="AI15" i="16"/>
  <c r="AJ15" i="16"/>
  <c r="AH15" i="16"/>
  <c r="AG15" i="16"/>
  <c r="AF15" i="16"/>
  <c r="AE15" i="16"/>
  <c r="AD15" i="16"/>
  <c r="AC15" i="16"/>
  <c r="AA15" i="16"/>
  <c r="AB15" i="16"/>
  <c r="Z15" i="16"/>
  <c r="V15" i="16"/>
  <c r="S15" i="16"/>
  <c r="R15" i="16"/>
  <c r="Q15" i="16"/>
  <c r="AL14" i="16"/>
  <c r="AI14" i="16"/>
  <c r="AH14" i="16"/>
  <c r="AK14" i="16"/>
  <c r="AG14" i="16"/>
  <c r="AF14" i="16"/>
  <c r="AE14" i="16"/>
  <c r="AD14" i="16"/>
  <c r="AC14" i="16"/>
  <c r="AB14" i="16"/>
  <c r="AA14" i="16"/>
  <c r="Z14" i="16"/>
  <c r="V14" i="16"/>
  <c r="S14" i="16"/>
  <c r="R14" i="16"/>
  <c r="Q14" i="16"/>
  <c r="AL13" i="16"/>
  <c r="AI13" i="16"/>
  <c r="AK13" i="16"/>
  <c r="AH13" i="16"/>
  <c r="AJ13" i="16"/>
  <c r="AG13" i="16"/>
  <c r="AF13" i="16"/>
  <c r="AE13" i="16"/>
  <c r="AD13" i="16"/>
  <c r="AC13" i="16"/>
  <c r="AA13" i="16"/>
  <c r="AB13" i="16"/>
  <c r="Z13" i="16"/>
  <c r="V13" i="16"/>
  <c r="S13" i="16"/>
  <c r="R13" i="16"/>
  <c r="Q13" i="16"/>
  <c r="AL12" i="16"/>
  <c r="AI12" i="16"/>
  <c r="AH12" i="16"/>
  <c r="AK12" i="16"/>
  <c r="AG12" i="16"/>
  <c r="AF12" i="16"/>
  <c r="AE12" i="16"/>
  <c r="AD12" i="16"/>
  <c r="AA12" i="16"/>
  <c r="AC12" i="16"/>
  <c r="Z12" i="16"/>
  <c r="V12" i="16"/>
  <c r="S12" i="16"/>
  <c r="R12" i="16"/>
  <c r="Q12" i="16"/>
  <c r="AL11" i="16"/>
  <c r="AI11" i="16"/>
  <c r="AH11" i="16"/>
  <c r="AK11" i="16"/>
  <c r="AG11" i="16"/>
  <c r="AF11" i="16"/>
  <c r="AE11" i="16"/>
  <c r="AD11" i="16"/>
  <c r="AC11" i="16"/>
  <c r="AB11" i="16"/>
  <c r="AA11" i="16"/>
  <c r="Z11" i="16"/>
  <c r="V11" i="16"/>
  <c r="S11" i="16"/>
  <c r="R11" i="16"/>
  <c r="Q11" i="16"/>
  <c r="AL10" i="16"/>
  <c r="AI10" i="16"/>
  <c r="AH10" i="16"/>
  <c r="AJ10" i="16"/>
  <c r="AG10" i="16"/>
  <c r="AF10" i="16"/>
  <c r="AE10" i="16"/>
  <c r="AD10" i="16"/>
  <c r="AC10" i="16"/>
  <c r="AA10" i="16"/>
  <c r="AB10" i="16"/>
  <c r="Z10" i="16"/>
  <c r="V10" i="16"/>
  <c r="S10" i="16"/>
  <c r="R10" i="16"/>
  <c r="Q10" i="16"/>
  <c r="AL9" i="16"/>
  <c r="AI9" i="16"/>
  <c r="AJ9" i="16"/>
  <c r="AH9" i="16"/>
  <c r="AG9" i="16"/>
  <c r="AF9" i="16"/>
  <c r="AE9" i="16"/>
  <c r="AA9" i="16"/>
  <c r="AD9" i="16"/>
  <c r="Z9" i="16"/>
  <c r="V9" i="16"/>
  <c r="S9" i="16"/>
  <c r="R9" i="16"/>
  <c r="Q9" i="16"/>
  <c r="AL8" i="16"/>
  <c r="AK8" i="16"/>
  <c r="AJ8" i="16"/>
  <c r="AI8" i="16"/>
  <c r="AH8" i="16"/>
  <c r="AG8" i="16"/>
  <c r="AF8" i="16"/>
  <c r="AE8" i="16"/>
  <c r="AB8" i="16"/>
  <c r="AA8" i="16"/>
  <c r="AD8" i="16"/>
  <c r="Z8" i="16"/>
  <c r="V8" i="16"/>
  <c r="S8" i="16"/>
  <c r="R8" i="16"/>
  <c r="Q8" i="16"/>
  <c r="AL7" i="16"/>
  <c r="AK7" i="16"/>
  <c r="AI7" i="16"/>
  <c r="AJ7" i="16"/>
  <c r="AH7" i="16"/>
  <c r="AG7" i="16"/>
  <c r="AF7" i="16"/>
  <c r="AE7" i="16"/>
  <c r="AC7" i="16"/>
  <c r="AA7" i="16"/>
  <c r="AD7" i="16"/>
  <c r="Z7" i="16"/>
  <c r="V7" i="16"/>
  <c r="S7" i="16"/>
  <c r="R7" i="16"/>
  <c r="Q7" i="16"/>
  <c r="AL6" i="16"/>
  <c r="AK6" i="16"/>
  <c r="AJ6" i="16"/>
  <c r="AI6" i="16"/>
  <c r="AH6" i="16"/>
  <c r="AG6" i="16"/>
  <c r="AF6" i="16"/>
  <c r="AE6" i="16"/>
  <c r="AD6" i="16"/>
  <c r="AC6" i="16"/>
  <c r="AB6" i="16"/>
  <c r="AA6" i="16"/>
  <c r="Z6" i="16"/>
  <c r="V6" i="16"/>
  <c r="S6" i="16"/>
  <c r="R6" i="16"/>
  <c r="Q6" i="16"/>
  <c r="AL5" i="16"/>
  <c r="AK5" i="16"/>
  <c r="AI5" i="16"/>
  <c r="AH5" i="16"/>
  <c r="AJ5" i="16"/>
  <c r="AG5" i="16"/>
  <c r="AF5" i="16"/>
  <c r="AE5" i="16"/>
  <c r="AA5" i="16"/>
  <c r="AD5" i="16"/>
  <c r="Z5" i="16"/>
  <c r="V5" i="16"/>
  <c r="S5" i="16"/>
  <c r="R5" i="16"/>
  <c r="Q5" i="16"/>
  <c r="AL4" i="16"/>
  <c r="AI4" i="16"/>
  <c r="AK4" i="16"/>
  <c r="AH4" i="16"/>
  <c r="AG4" i="16"/>
  <c r="AF4" i="16"/>
  <c r="AE4" i="16"/>
  <c r="AD4" i="16"/>
  <c r="AB4" i="16"/>
  <c r="AA4" i="16"/>
  <c r="AC4" i="16"/>
  <c r="Z4" i="16"/>
  <c r="V4" i="16"/>
  <c r="S4" i="16"/>
  <c r="R4" i="16"/>
  <c r="Q4" i="16"/>
  <c r="AL3" i="16"/>
  <c r="AK3" i="16"/>
  <c r="AJ3" i="16"/>
  <c r="AI3" i="16"/>
  <c r="AH3" i="16"/>
  <c r="AG3" i="16"/>
  <c r="AF3" i="16"/>
  <c r="AE3" i="16"/>
  <c r="AA3" i="16"/>
  <c r="AD3" i="16"/>
  <c r="Z3" i="16"/>
  <c r="V3" i="16"/>
  <c r="S3" i="16"/>
  <c r="R3" i="16"/>
  <c r="Q3" i="16"/>
  <c r="AL2" i="16"/>
  <c r="AH2" i="16"/>
  <c r="AK2" i="16"/>
  <c r="AG2" i="16"/>
  <c r="AI2" i="16"/>
  <c r="AF2" i="16"/>
  <c r="AA2" i="16"/>
  <c r="AB2" i="16"/>
  <c r="Z2" i="16"/>
  <c r="AE2" i="16"/>
  <c r="V2" i="16"/>
  <c r="S2" i="16"/>
  <c r="R2" i="16"/>
  <c r="Q2" i="16"/>
  <c r="AL180" i="15"/>
  <c r="AI180" i="15"/>
  <c r="AH180" i="15"/>
  <c r="AK180" i="15"/>
  <c r="AG180" i="15"/>
  <c r="AF180" i="15"/>
  <c r="AD180" i="15"/>
  <c r="AC180" i="15"/>
  <c r="AB180" i="15"/>
  <c r="AA180" i="15"/>
  <c r="Z180" i="15"/>
  <c r="V180" i="15"/>
  <c r="AE180" i="15"/>
  <c r="S180" i="15"/>
  <c r="R180" i="15"/>
  <c r="Q180" i="15"/>
  <c r="AL179" i="15"/>
  <c r="AI179" i="15"/>
  <c r="AH179" i="15"/>
  <c r="AK179" i="15"/>
  <c r="AG179" i="15"/>
  <c r="AF179" i="15"/>
  <c r="AD179" i="15"/>
  <c r="AC179" i="15"/>
  <c r="AA179" i="15"/>
  <c r="AB179" i="15"/>
  <c r="Z179" i="15"/>
  <c r="V179" i="15"/>
  <c r="S179" i="15"/>
  <c r="R179" i="15"/>
  <c r="Q179" i="15"/>
  <c r="AL178" i="15"/>
  <c r="AI178" i="15"/>
  <c r="AH178" i="15"/>
  <c r="AK178" i="15"/>
  <c r="AG178" i="15"/>
  <c r="AF178" i="15"/>
  <c r="AA178" i="15"/>
  <c r="Z178" i="15"/>
  <c r="AE178" i="15"/>
  <c r="V178" i="15"/>
  <c r="S178" i="15"/>
  <c r="R178" i="15"/>
  <c r="Q178" i="15"/>
  <c r="AL177" i="15"/>
  <c r="AI177" i="15"/>
  <c r="AH177" i="15"/>
  <c r="AK177" i="15"/>
  <c r="AG177" i="15"/>
  <c r="AF177" i="15"/>
  <c r="AB177" i="15"/>
  <c r="AA177" i="15"/>
  <c r="Z177" i="15"/>
  <c r="AE177" i="15"/>
  <c r="V177" i="15"/>
  <c r="S177" i="15"/>
  <c r="R177" i="15"/>
  <c r="Q177" i="15"/>
  <c r="AL176" i="15"/>
  <c r="AJ176" i="15"/>
  <c r="AI176" i="15"/>
  <c r="AH176" i="15"/>
  <c r="AK176" i="15"/>
  <c r="AG176" i="15"/>
  <c r="AF176" i="15"/>
  <c r="AA176" i="15"/>
  <c r="AD176" i="15"/>
  <c r="Z176" i="15"/>
  <c r="AE176" i="15"/>
  <c r="V176" i="15"/>
  <c r="S176" i="15"/>
  <c r="R176" i="15"/>
  <c r="Q176" i="15"/>
  <c r="AL175" i="15"/>
  <c r="AI175" i="15"/>
  <c r="AH175" i="15"/>
  <c r="AK175" i="15"/>
  <c r="AG175" i="15"/>
  <c r="AF175" i="15"/>
  <c r="AE175" i="15"/>
  <c r="AD175" i="15"/>
  <c r="AC175" i="15"/>
  <c r="AB175" i="15"/>
  <c r="AA175" i="15"/>
  <c r="Z175" i="15"/>
  <c r="V175" i="15"/>
  <c r="S175" i="15"/>
  <c r="R175" i="15"/>
  <c r="Q175" i="15"/>
  <c r="AL174" i="15"/>
  <c r="AI174" i="15"/>
  <c r="AH174" i="15"/>
  <c r="AK174" i="15"/>
  <c r="AG174" i="15"/>
  <c r="AF174" i="15"/>
  <c r="AE174" i="15"/>
  <c r="AD174" i="15"/>
  <c r="AC174" i="15"/>
  <c r="AB174" i="15"/>
  <c r="AA174" i="15"/>
  <c r="Z174" i="15"/>
  <c r="V174" i="15"/>
  <c r="S174" i="15"/>
  <c r="R174" i="15"/>
  <c r="Q174" i="15"/>
  <c r="AL173" i="15"/>
  <c r="AJ173" i="15"/>
  <c r="AI173" i="15"/>
  <c r="AK173" i="15"/>
  <c r="AH173" i="15"/>
  <c r="AG173" i="15"/>
  <c r="AF173" i="15"/>
  <c r="AE173" i="15"/>
  <c r="AD173" i="15"/>
  <c r="AC173" i="15"/>
  <c r="AA173" i="15"/>
  <c r="AB173" i="15"/>
  <c r="Z173" i="15"/>
  <c r="V173" i="15"/>
  <c r="S173" i="15"/>
  <c r="R173" i="15"/>
  <c r="Q173" i="15"/>
  <c r="AL172" i="15"/>
  <c r="AK172" i="15"/>
  <c r="AJ172" i="15"/>
  <c r="AI172" i="15"/>
  <c r="AH172" i="15"/>
  <c r="AG172" i="15"/>
  <c r="AF172" i="15"/>
  <c r="AE172" i="15"/>
  <c r="AA172" i="15"/>
  <c r="AD172" i="15"/>
  <c r="Z172" i="15"/>
  <c r="V172" i="15"/>
  <c r="S172" i="15"/>
  <c r="R172" i="15"/>
  <c r="Q172" i="15"/>
  <c r="AL171" i="15"/>
  <c r="AI171" i="15"/>
  <c r="AH171" i="15"/>
  <c r="AG171" i="15"/>
  <c r="AF171" i="15"/>
  <c r="AD171" i="15"/>
  <c r="AC171" i="15"/>
  <c r="AB171" i="15"/>
  <c r="AA171" i="15"/>
  <c r="Z171" i="15"/>
  <c r="AE171" i="15"/>
  <c r="V171" i="15"/>
  <c r="S171" i="15"/>
  <c r="R171" i="15"/>
  <c r="Q171" i="15"/>
  <c r="AL170" i="15"/>
  <c r="AI170" i="15"/>
  <c r="AH170" i="15"/>
  <c r="AG170" i="15"/>
  <c r="AF170" i="15"/>
  <c r="AC170" i="15"/>
  <c r="AA170" i="15"/>
  <c r="AD170" i="15"/>
  <c r="Z170" i="15"/>
  <c r="AE170" i="15"/>
  <c r="V170" i="15"/>
  <c r="S170" i="15"/>
  <c r="R170" i="15"/>
  <c r="Q170" i="15"/>
  <c r="AL169" i="15"/>
  <c r="AI169" i="15"/>
  <c r="AH169" i="15"/>
  <c r="AK169" i="15"/>
  <c r="AG169" i="15"/>
  <c r="AF169" i="15"/>
  <c r="AA169" i="15"/>
  <c r="AD169" i="15"/>
  <c r="Z169" i="15"/>
  <c r="AE169" i="15"/>
  <c r="V169" i="15"/>
  <c r="S169" i="15"/>
  <c r="R169" i="15"/>
  <c r="Q169" i="15"/>
  <c r="AL168" i="15"/>
  <c r="AI168" i="15"/>
  <c r="AK168" i="15"/>
  <c r="AH168" i="15"/>
  <c r="AG168" i="15"/>
  <c r="AF168" i="15"/>
  <c r="AB168" i="15"/>
  <c r="AA168" i="15"/>
  <c r="AD168" i="15"/>
  <c r="Z168" i="15"/>
  <c r="V168" i="15"/>
  <c r="AE168" i="15"/>
  <c r="S168" i="15"/>
  <c r="R168" i="15"/>
  <c r="Q168" i="15"/>
  <c r="AL167" i="15"/>
  <c r="AK167" i="15"/>
  <c r="AJ167" i="15"/>
  <c r="AI167" i="15"/>
  <c r="AH167" i="15"/>
  <c r="AG167" i="15"/>
  <c r="AF167" i="15"/>
  <c r="AC167" i="15"/>
  <c r="AA167" i="15"/>
  <c r="AD167" i="15"/>
  <c r="Z167" i="15"/>
  <c r="AE167" i="15"/>
  <c r="V167" i="15"/>
  <c r="S167" i="15"/>
  <c r="R167" i="15"/>
  <c r="Q167" i="15"/>
  <c r="AL166" i="15"/>
  <c r="AK166" i="15"/>
  <c r="AJ166" i="15"/>
  <c r="AI166" i="15"/>
  <c r="AH166" i="15"/>
  <c r="AG166" i="15"/>
  <c r="AF166" i="15"/>
  <c r="AA166" i="15"/>
  <c r="AD166" i="15"/>
  <c r="Z166" i="15"/>
  <c r="AE166" i="15"/>
  <c r="V166" i="15"/>
  <c r="S166" i="15"/>
  <c r="R166" i="15"/>
  <c r="Q166" i="15"/>
  <c r="AL165" i="15"/>
  <c r="AI165" i="15"/>
  <c r="AH165" i="15"/>
  <c r="AK165" i="15"/>
  <c r="AG165" i="15"/>
  <c r="AF165" i="15"/>
  <c r="AE165" i="15"/>
  <c r="AB165" i="15"/>
  <c r="AA165" i="15"/>
  <c r="AD165" i="15"/>
  <c r="Z165" i="15"/>
  <c r="V165" i="15"/>
  <c r="S165" i="15"/>
  <c r="R165" i="15"/>
  <c r="Q165" i="15"/>
  <c r="AL164" i="15"/>
  <c r="AI164" i="15"/>
  <c r="AK164" i="15"/>
  <c r="AH164" i="15"/>
  <c r="AG164" i="15"/>
  <c r="AF164" i="15"/>
  <c r="AC164" i="15"/>
  <c r="AB164" i="15"/>
  <c r="AA164" i="15"/>
  <c r="AD164" i="15"/>
  <c r="Z164" i="15"/>
  <c r="AE164" i="15"/>
  <c r="V164" i="15"/>
  <c r="S164" i="15"/>
  <c r="R164" i="15"/>
  <c r="Q164" i="15"/>
  <c r="AL163" i="15"/>
  <c r="AJ163" i="15"/>
  <c r="AI163" i="15"/>
  <c r="AH163" i="15"/>
  <c r="AK163" i="15"/>
  <c r="AG163" i="15"/>
  <c r="AF163" i="15"/>
  <c r="AD163" i="15"/>
  <c r="AC163" i="15"/>
  <c r="AB163" i="15"/>
  <c r="AA163" i="15"/>
  <c r="Z163" i="15"/>
  <c r="V163" i="15"/>
  <c r="S163" i="15"/>
  <c r="R163" i="15"/>
  <c r="Q163" i="15"/>
  <c r="AL162" i="15"/>
  <c r="AI162" i="15"/>
  <c r="AH162" i="15"/>
  <c r="AK162" i="15"/>
  <c r="AG162" i="15"/>
  <c r="AF162" i="15"/>
  <c r="AA162" i="15"/>
  <c r="Z162" i="15"/>
  <c r="V162" i="15"/>
  <c r="S162" i="15"/>
  <c r="R162" i="15"/>
  <c r="Q162" i="15"/>
  <c r="AL161" i="15"/>
  <c r="AI161" i="15"/>
  <c r="AH161" i="15"/>
  <c r="AK161" i="15"/>
  <c r="AG161" i="15"/>
  <c r="AF161" i="15"/>
  <c r="AA161" i="15"/>
  <c r="Z161" i="15"/>
  <c r="AE161" i="15"/>
  <c r="V161" i="15"/>
  <c r="S161" i="15"/>
  <c r="R161" i="15"/>
  <c r="Q161" i="15"/>
  <c r="AL160" i="15"/>
  <c r="AJ160" i="15"/>
  <c r="AI160" i="15"/>
  <c r="AH160" i="15"/>
  <c r="AK160" i="15"/>
  <c r="AG160" i="15"/>
  <c r="AF160" i="15"/>
  <c r="AE160" i="15"/>
  <c r="AC160" i="15"/>
  <c r="AA160" i="15"/>
  <c r="AD160" i="15"/>
  <c r="Z160" i="15"/>
  <c r="V160" i="15"/>
  <c r="S160" i="15"/>
  <c r="R160" i="15"/>
  <c r="Q160" i="15"/>
  <c r="AL159" i="15"/>
  <c r="AI159" i="15"/>
  <c r="AH159" i="15"/>
  <c r="AK159" i="15"/>
  <c r="AG159" i="15"/>
  <c r="AF159" i="15"/>
  <c r="AE159" i="15"/>
  <c r="AD159" i="15"/>
  <c r="AC159" i="15"/>
  <c r="AB159" i="15"/>
  <c r="AA159" i="15"/>
  <c r="Z159" i="15"/>
  <c r="V159" i="15"/>
  <c r="S159" i="15"/>
  <c r="R159" i="15"/>
  <c r="Q159" i="15"/>
  <c r="AL158" i="15"/>
  <c r="AI158" i="15"/>
  <c r="AH158" i="15"/>
  <c r="AK158" i="15"/>
  <c r="AG158" i="15"/>
  <c r="AF158" i="15"/>
  <c r="AE158" i="15"/>
  <c r="AD158" i="15"/>
  <c r="AC158" i="15"/>
  <c r="AB158" i="15"/>
  <c r="AA158" i="15"/>
  <c r="Z158" i="15"/>
  <c r="V158" i="15"/>
  <c r="S158" i="15"/>
  <c r="R158" i="15"/>
  <c r="Q158" i="15"/>
  <c r="AL157" i="15"/>
  <c r="AJ157" i="15"/>
  <c r="AI157" i="15"/>
  <c r="AH157" i="15"/>
  <c r="AK157" i="15"/>
  <c r="AG157" i="15"/>
  <c r="AF157" i="15"/>
  <c r="AE157" i="15"/>
  <c r="AD157" i="15"/>
  <c r="AC157" i="15"/>
  <c r="AB157" i="15"/>
  <c r="AA157" i="15"/>
  <c r="Z157" i="15"/>
  <c r="V157" i="15"/>
  <c r="S157" i="15"/>
  <c r="R157" i="15"/>
  <c r="Q157" i="15"/>
  <c r="AL156" i="15"/>
  <c r="AK156" i="15"/>
  <c r="AJ156" i="15"/>
  <c r="AI156" i="15"/>
  <c r="AH156" i="15"/>
  <c r="AG156" i="15"/>
  <c r="AF156" i="15"/>
  <c r="AE156" i="15"/>
  <c r="AA156" i="15"/>
  <c r="AD156" i="15"/>
  <c r="Z156" i="15"/>
  <c r="V156" i="15"/>
  <c r="S156" i="15"/>
  <c r="R156" i="15"/>
  <c r="Q156" i="15"/>
  <c r="AL155" i="15"/>
  <c r="AI155" i="15"/>
  <c r="AH155" i="15"/>
  <c r="AG155" i="15"/>
  <c r="AF155" i="15"/>
  <c r="AD155" i="15"/>
  <c r="AB155" i="15"/>
  <c r="AA155" i="15"/>
  <c r="AC155" i="15"/>
  <c r="Z155" i="15"/>
  <c r="AE155" i="15"/>
  <c r="V155" i="15"/>
  <c r="S155" i="15"/>
  <c r="R155" i="15"/>
  <c r="Q155" i="15"/>
  <c r="AL154" i="15"/>
  <c r="AI154" i="15"/>
  <c r="AH154" i="15"/>
  <c r="AG154" i="15"/>
  <c r="AF154" i="15"/>
  <c r="AC154" i="15"/>
  <c r="AA154" i="15"/>
  <c r="AD154" i="15"/>
  <c r="Z154" i="15"/>
  <c r="AE154" i="15"/>
  <c r="V154" i="15"/>
  <c r="S154" i="15"/>
  <c r="R154" i="15"/>
  <c r="Q154" i="15"/>
  <c r="AL153" i="15"/>
  <c r="AI153" i="15"/>
  <c r="AH153" i="15"/>
  <c r="AJ153" i="15"/>
  <c r="AG153" i="15"/>
  <c r="AF153" i="15"/>
  <c r="AA153" i="15"/>
  <c r="AD153" i="15"/>
  <c r="Z153" i="15"/>
  <c r="AE153" i="15"/>
  <c r="V153" i="15"/>
  <c r="S153" i="15"/>
  <c r="R153" i="15"/>
  <c r="Q153" i="15"/>
  <c r="AL152" i="15"/>
  <c r="AK152" i="15"/>
  <c r="AI152" i="15"/>
  <c r="AJ152" i="15"/>
  <c r="AH152" i="15"/>
  <c r="AG152" i="15"/>
  <c r="AF152" i="15"/>
  <c r="AB152" i="15"/>
  <c r="AA152" i="15"/>
  <c r="AD152" i="15"/>
  <c r="Z152" i="15"/>
  <c r="V152" i="15"/>
  <c r="AE152" i="15"/>
  <c r="S152" i="15"/>
  <c r="R152" i="15"/>
  <c r="Q152" i="15"/>
  <c r="AL151" i="15"/>
  <c r="AK151" i="15"/>
  <c r="AJ151" i="15"/>
  <c r="AI151" i="15"/>
  <c r="AH151" i="15"/>
  <c r="AG151" i="15"/>
  <c r="AF151" i="15"/>
  <c r="AC151" i="15"/>
  <c r="AA151" i="15"/>
  <c r="AD151" i="15"/>
  <c r="Z151" i="15"/>
  <c r="AE151" i="15"/>
  <c r="V151" i="15"/>
  <c r="S151" i="15"/>
  <c r="R151" i="15"/>
  <c r="Q151" i="15"/>
  <c r="AL150" i="15"/>
  <c r="AK150" i="15"/>
  <c r="AJ150" i="15"/>
  <c r="AI150" i="15"/>
  <c r="AH150" i="15"/>
  <c r="AG150" i="15"/>
  <c r="AF150" i="15"/>
  <c r="AA150" i="15"/>
  <c r="AD150" i="15"/>
  <c r="Z150" i="15"/>
  <c r="AE150" i="15"/>
  <c r="V150" i="15"/>
  <c r="S150" i="15"/>
  <c r="R150" i="15"/>
  <c r="Q150" i="15"/>
  <c r="AL149" i="15"/>
  <c r="AI149" i="15"/>
  <c r="AH149" i="15"/>
  <c r="AK149" i="15"/>
  <c r="AG149" i="15"/>
  <c r="AF149" i="15"/>
  <c r="AE149" i="15"/>
  <c r="AB149" i="15"/>
  <c r="AA149" i="15"/>
  <c r="AD149" i="15"/>
  <c r="Z149" i="15"/>
  <c r="V149" i="15"/>
  <c r="S149" i="15"/>
  <c r="R149" i="15"/>
  <c r="Q149" i="15"/>
  <c r="AL148" i="15"/>
  <c r="AI148" i="15"/>
  <c r="AK148" i="15"/>
  <c r="AH148" i="15"/>
  <c r="AJ148" i="15"/>
  <c r="AG148" i="15"/>
  <c r="AF148" i="15"/>
  <c r="AC148" i="15"/>
  <c r="AB148" i="15"/>
  <c r="AA148" i="15"/>
  <c r="AD148" i="15"/>
  <c r="Z148" i="15"/>
  <c r="AE148" i="15"/>
  <c r="V148" i="15"/>
  <c r="S148" i="15"/>
  <c r="R148" i="15"/>
  <c r="Q148" i="15"/>
  <c r="AL147" i="15"/>
  <c r="AJ147" i="15"/>
  <c r="AI147" i="15"/>
  <c r="AH147" i="15"/>
  <c r="AK147" i="15"/>
  <c r="AG147" i="15"/>
  <c r="AF147" i="15"/>
  <c r="AD147" i="15"/>
  <c r="AC147" i="15"/>
  <c r="AB147" i="15"/>
  <c r="AA147" i="15"/>
  <c r="Z147" i="15"/>
  <c r="V147" i="15"/>
  <c r="S147" i="15"/>
  <c r="R147" i="15"/>
  <c r="Q147" i="15"/>
  <c r="AL146" i="15"/>
  <c r="AI146" i="15"/>
  <c r="AH146" i="15"/>
  <c r="AK146" i="15"/>
  <c r="AG146" i="15"/>
  <c r="AF146" i="15"/>
  <c r="AA146" i="15"/>
  <c r="Z146" i="15"/>
  <c r="V146" i="15"/>
  <c r="S146" i="15"/>
  <c r="R146" i="15"/>
  <c r="Q146" i="15"/>
  <c r="AL145" i="15"/>
  <c r="AI145" i="15"/>
  <c r="AH145" i="15"/>
  <c r="AK145" i="15"/>
  <c r="AG145" i="15"/>
  <c r="AF145" i="15"/>
  <c r="AA145" i="15"/>
  <c r="Z145" i="15"/>
  <c r="AE145" i="15"/>
  <c r="V145" i="15"/>
  <c r="S145" i="15"/>
  <c r="R145" i="15"/>
  <c r="Q145" i="15"/>
  <c r="AL144" i="15"/>
  <c r="AJ144" i="15"/>
  <c r="AI144" i="15"/>
  <c r="AH144" i="15"/>
  <c r="AK144" i="15"/>
  <c r="AG144" i="15"/>
  <c r="AF144" i="15"/>
  <c r="AE144" i="15"/>
  <c r="AC144" i="15"/>
  <c r="AB144" i="15"/>
  <c r="AA144" i="15"/>
  <c r="AD144" i="15"/>
  <c r="Z144" i="15"/>
  <c r="V144" i="15"/>
  <c r="S144" i="15"/>
  <c r="R144" i="15"/>
  <c r="Q144" i="15"/>
  <c r="AL143" i="15"/>
  <c r="AI143" i="15"/>
  <c r="AH143" i="15"/>
  <c r="AK143" i="15"/>
  <c r="AG143" i="15"/>
  <c r="AF143" i="15"/>
  <c r="AE143" i="15"/>
  <c r="AD143" i="15"/>
  <c r="AC143" i="15"/>
  <c r="AB143" i="15"/>
  <c r="AA143" i="15"/>
  <c r="Z143" i="15"/>
  <c r="V143" i="15"/>
  <c r="S143" i="15"/>
  <c r="R143" i="15"/>
  <c r="Q143" i="15"/>
  <c r="AL142" i="15"/>
  <c r="AI142" i="15"/>
  <c r="AH142" i="15"/>
  <c r="AK142" i="15"/>
  <c r="AG142" i="15"/>
  <c r="AF142" i="15"/>
  <c r="AE142" i="15"/>
  <c r="AD142" i="15"/>
  <c r="AC142" i="15"/>
  <c r="AB142" i="15"/>
  <c r="AA142" i="15"/>
  <c r="Z142" i="15"/>
  <c r="V142" i="15"/>
  <c r="S142" i="15"/>
  <c r="R142" i="15"/>
  <c r="Q142" i="15"/>
  <c r="AL141" i="15"/>
  <c r="AJ141" i="15"/>
  <c r="AI141" i="15"/>
  <c r="AH141" i="15"/>
  <c r="AK141" i="15"/>
  <c r="AG141" i="15"/>
  <c r="AF141" i="15"/>
  <c r="AE141" i="15"/>
  <c r="AD141" i="15"/>
  <c r="AC141" i="15"/>
  <c r="AB141" i="15"/>
  <c r="AA141" i="15"/>
  <c r="Z141" i="15"/>
  <c r="V141" i="15"/>
  <c r="S141" i="15"/>
  <c r="R141" i="15"/>
  <c r="Q141" i="15"/>
  <c r="AL140" i="15"/>
  <c r="AK140" i="15"/>
  <c r="AJ140" i="15"/>
  <c r="AI140" i="15"/>
  <c r="AH140" i="15"/>
  <c r="AG140" i="15"/>
  <c r="AF140" i="15"/>
  <c r="AE140" i="15"/>
  <c r="AA140" i="15"/>
  <c r="AD140" i="15"/>
  <c r="Z140" i="15"/>
  <c r="V140" i="15"/>
  <c r="S140" i="15"/>
  <c r="R140" i="15"/>
  <c r="Q140" i="15"/>
  <c r="AL139" i="15"/>
  <c r="AI139" i="15"/>
  <c r="AH139" i="15"/>
  <c r="AG139" i="15"/>
  <c r="AF139" i="15"/>
  <c r="AD139" i="15"/>
  <c r="AB139" i="15"/>
  <c r="AA139" i="15"/>
  <c r="AC139" i="15"/>
  <c r="Z139" i="15"/>
  <c r="AE139" i="15"/>
  <c r="V139" i="15"/>
  <c r="S139" i="15"/>
  <c r="R139" i="15"/>
  <c r="Q139" i="15"/>
  <c r="AL138" i="15"/>
  <c r="AI138" i="15"/>
  <c r="AH138" i="15"/>
  <c r="AG138" i="15"/>
  <c r="AF138" i="15"/>
  <c r="AC138" i="15"/>
  <c r="AA138" i="15"/>
  <c r="AD138" i="15"/>
  <c r="Z138" i="15"/>
  <c r="AE138" i="15"/>
  <c r="V138" i="15"/>
  <c r="S138" i="15"/>
  <c r="R138" i="15"/>
  <c r="Q138" i="15"/>
  <c r="AL137" i="15"/>
  <c r="AI137" i="15"/>
  <c r="AH137" i="15"/>
  <c r="AK137" i="15"/>
  <c r="AG137" i="15"/>
  <c r="AF137" i="15"/>
  <c r="AA137" i="15"/>
  <c r="AD137" i="15"/>
  <c r="Z137" i="15"/>
  <c r="AE137" i="15"/>
  <c r="V137" i="15"/>
  <c r="S137" i="15"/>
  <c r="R137" i="15"/>
  <c r="Q137" i="15"/>
  <c r="AL136" i="15"/>
  <c r="AK136" i="15"/>
  <c r="AJ136" i="15"/>
  <c r="AI136" i="15"/>
  <c r="AH136" i="15"/>
  <c r="AG136" i="15"/>
  <c r="AF136" i="15"/>
  <c r="AB136" i="15"/>
  <c r="AA136" i="15"/>
  <c r="AD136" i="15"/>
  <c r="Z136" i="15"/>
  <c r="V136" i="15"/>
  <c r="AE136" i="15"/>
  <c r="S136" i="15"/>
  <c r="R136" i="15"/>
  <c r="Q136" i="15"/>
  <c r="AL135" i="15"/>
  <c r="AK135" i="15"/>
  <c r="AJ135" i="15"/>
  <c r="AI135" i="15"/>
  <c r="AH135" i="15"/>
  <c r="AG135" i="15"/>
  <c r="AF135" i="15"/>
  <c r="AC135" i="15"/>
  <c r="AB135" i="15"/>
  <c r="AA135" i="15"/>
  <c r="AD135" i="15"/>
  <c r="Z135" i="15"/>
  <c r="AE135" i="15"/>
  <c r="V135" i="15"/>
  <c r="S135" i="15"/>
  <c r="R135" i="15"/>
  <c r="Q135" i="15"/>
  <c r="AL134" i="15"/>
  <c r="AK134" i="15"/>
  <c r="AJ134" i="15"/>
  <c r="AI134" i="15"/>
  <c r="AH134" i="15"/>
  <c r="AG134" i="15"/>
  <c r="AF134" i="15"/>
  <c r="AA134" i="15"/>
  <c r="Z134" i="15"/>
  <c r="AE134" i="15"/>
  <c r="V134" i="15"/>
  <c r="S134" i="15"/>
  <c r="R134" i="15"/>
  <c r="Q134" i="15"/>
  <c r="AL133" i="15"/>
  <c r="AI133" i="15"/>
  <c r="AH133" i="15"/>
  <c r="AK133" i="15"/>
  <c r="AG133" i="15"/>
  <c r="AF133" i="15"/>
  <c r="AE133" i="15"/>
  <c r="AB133" i="15"/>
  <c r="AA133" i="15"/>
  <c r="AD133" i="15"/>
  <c r="Z133" i="15"/>
  <c r="V133" i="15"/>
  <c r="S133" i="15"/>
  <c r="R133" i="15"/>
  <c r="Q133" i="15"/>
  <c r="AL132" i="15"/>
  <c r="AI132" i="15"/>
  <c r="AK132" i="15"/>
  <c r="AH132" i="15"/>
  <c r="AJ132" i="15"/>
  <c r="AG132" i="15"/>
  <c r="AF132" i="15"/>
  <c r="AC132" i="15"/>
  <c r="AB132" i="15"/>
  <c r="AA132" i="15"/>
  <c r="AD132" i="15"/>
  <c r="Z132" i="15"/>
  <c r="V132" i="15"/>
  <c r="S132" i="15"/>
  <c r="R132" i="15"/>
  <c r="Q132" i="15"/>
  <c r="AL131" i="15"/>
  <c r="AJ131" i="15"/>
  <c r="AI131" i="15"/>
  <c r="AH131" i="15"/>
  <c r="AK131" i="15"/>
  <c r="AG131" i="15"/>
  <c r="AF131" i="15"/>
  <c r="AD131" i="15"/>
  <c r="AC131" i="15"/>
  <c r="AB131" i="15"/>
  <c r="AA131" i="15"/>
  <c r="Z131" i="15"/>
  <c r="AE131" i="15"/>
  <c r="V131" i="15"/>
  <c r="S131" i="15"/>
  <c r="R131" i="15"/>
  <c r="Q131" i="15"/>
  <c r="AL130" i="15"/>
  <c r="AI130" i="15"/>
  <c r="AH130" i="15"/>
  <c r="AK130" i="15"/>
  <c r="AG130" i="15"/>
  <c r="AF130" i="15"/>
  <c r="AA130" i="15"/>
  <c r="Z130" i="15"/>
  <c r="V130" i="15"/>
  <c r="AE130" i="15"/>
  <c r="S130" i="15"/>
  <c r="R130" i="15"/>
  <c r="Q130" i="15"/>
  <c r="AL129" i="15"/>
  <c r="AI129" i="15"/>
  <c r="AH129" i="15"/>
  <c r="AK129" i="15"/>
  <c r="AG129" i="15"/>
  <c r="AF129" i="15"/>
  <c r="AA129" i="15"/>
  <c r="Z129" i="15"/>
  <c r="AE129" i="15"/>
  <c r="V129" i="15"/>
  <c r="S129" i="15"/>
  <c r="R129" i="15"/>
  <c r="Q129" i="15"/>
  <c r="AL128" i="15"/>
  <c r="AJ128" i="15"/>
  <c r="AI128" i="15"/>
  <c r="AH128" i="15"/>
  <c r="AK128" i="15"/>
  <c r="AG128" i="15"/>
  <c r="AF128" i="15"/>
  <c r="AE128" i="15"/>
  <c r="AB128" i="15"/>
  <c r="AA128" i="15"/>
  <c r="AD128" i="15"/>
  <c r="Z128" i="15"/>
  <c r="V128" i="15"/>
  <c r="S128" i="15"/>
  <c r="R128" i="15"/>
  <c r="Q128" i="15"/>
  <c r="AL127" i="15"/>
  <c r="AI127" i="15"/>
  <c r="AH127" i="15"/>
  <c r="AG127" i="15"/>
  <c r="AF127" i="15"/>
  <c r="AE127" i="15"/>
  <c r="AD127" i="15"/>
  <c r="AC127" i="15"/>
  <c r="AB127" i="15"/>
  <c r="AA127" i="15"/>
  <c r="Z127" i="15"/>
  <c r="V127" i="15"/>
  <c r="S127" i="15"/>
  <c r="R127" i="15"/>
  <c r="Q127" i="15"/>
  <c r="AL126" i="15"/>
  <c r="AI126" i="15"/>
  <c r="AH126" i="15"/>
  <c r="AG126" i="15"/>
  <c r="AF126" i="15"/>
  <c r="AE126" i="15"/>
  <c r="AD126" i="15"/>
  <c r="AC126" i="15"/>
  <c r="AB126" i="15"/>
  <c r="AA126" i="15"/>
  <c r="Z126" i="15"/>
  <c r="V126" i="15"/>
  <c r="S126" i="15"/>
  <c r="R126" i="15"/>
  <c r="Q126" i="15"/>
  <c r="AL125" i="15"/>
  <c r="AI125" i="15"/>
  <c r="AJ125" i="15"/>
  <c r="AH125" i="15"/>
  <c r="AG125" i="15"/>
  <c r="AF125" i="15"/>
  <c r="AE125" i="15"/>
  <c r="AD125" i="15"/>
  <c r="AC125" i="15"/>
  <c r="AB125" i="15"/>
  <c r="AA125" i="15"/>
  <c r="Z125" i="15"/>
  <c r="V125" i="15"/>
  <c r="S125" i="15"/>
  <c r="R125" i="15"/>
  <c r="Q125" i="15"/>
  <c r="AL124" i="15"/>
  <c r="AK124" i="15"/>
  <c r="AJ124" i="15"/>
  <c r="AI124" i="15"/>
  <c r="AH124" i="15"/>
  <c r="AG124" i="15"/>
  <c r="AF124" i="15"/>
  <c r="AE124" i="15"/>
  <c r="AA124" i="15"/>
  <c r="AD124" i="15"/>
  <c r="Z124" i="15"/>
  <c r="V124" i="15"/>
  <c r="S124" i="15"/>
  <c r="R124" i="15"/>
  <c r="Q124" i="15"/>
  <c r="AL123" i="15"/>
  <c r="AI123" i="15"/>
  <c r="AH123" i="15"/>
  <c r="AJ123" i="15"/>
  <c r="AG123" i="15"/>
  <c r="AF123" i="15"/>
  <c r="AB123" i="15"/>
  <c r="AA123" i="15"/>
  <c r="AD123" i="15"/>
  <c r="Z123" i="15"/>
  <c r="V123" i="15"/>
  <c r="S123" i="15"/>
  <c r="R123" i="15"/>
  <c r="Q123" i="15"/>
  <c r="AL122" i="15"/>
  <c r="AI122" i="15"/>
  <c r="AH122" i="15"/>
  <c r="AG122" i="15"/>
  <c r="AF122" i="15"/>
  <c r="AC122" i="15"/>
  <c r="AA122" i="15"/>
  <c r="AD122" i="15"/>
  <c r="Z122" i="15"/>
  <c r="AE122" i="15"/>
  <c r="V122" i="15"/>
  <c r="S122" i="15"/>
  <c r="R122" i="15"/>
  <c r="Q122" i="15"/>
  <c r="AL121" i="15"/>
  <c r="AI121" i="15"/>
  <c r="AH121" i="15"/>
  <c r="AK121" i="15"/>
  <c r="AG121" i="15"/>
  <c r="AF121" i="15"/>
  <c r="AA121" i="15"/>
  <c r="Z121" i="15"/>
  <c r="AE121" i="15"/>
  <c r="V121" i="15"/>
  <c r="S121" i="15"/>
  <c r="R121" i="15"/>
  <c r="Q121" i="15"/>
  <c r="AL120" i="15"/>
  <c r="AK120" i="15"/>
  <c r="AI120" i="15"/>
  <c r="AJ120" i="15"/>
  <c r="AH120" i="15"/>
  <c r="AG120" i="15"/>
  <c r="AF120" i="15"/>
  <c r="AC120" i="15"/>
  <c r="AB120" i="15"/>
  <c r="AA120" i="15"/>
  <c r="AD120" i="15"/>
  <c r="Z120" i="15"/>
  <c r="V120" i="15"/>
  <c r="AE120" i="15"/>
  <c r="S120" i="15"/>
  <c r="R120" i="15"/>
  <c r="Q120" i="15"/>
  <c r="AL119" i="15"/>
  <c r="AK119" i="15"/>
  <c r="AJ119" i="15"/>
  <c r="AI119" i="15"/>
  <c r="AH119" i="15"/>
  <c r="AG119" i="15"/>
  <c r="AF119" i="15"/>
  <c r="AD119" i="15"/>
  <c r="AC119" i="15"/>
  <c r="AB119" i="15"/>
  <c r="AA119" i="15"/>
  <c r="Z119" i="15"/>
  <c r="V119" i="15"/>
  <c r="S119" i="15"/>
  <c r="R119" i="15"/>
  <c r="Q119" i="15"/>
  <c r="AL118" i="15"/>
  <c r="AK118" i="15"/>
  <c r="AJ118" i="15"/>
  <c r="AI118" i="15"/>
  <c r="AH118" i="15"/>
  <c r="AG118" i="15"/>
  <c r="AF118" i="15"/>
  <c r="AA118" i="15"/>
  <c r="Z118" i="15"/>
  <c r="AE118" i="15"/>
  <c r="V118" i="15"/>
  <c r="S118" i="15"/>
  <c r="R118" i="15"/>
  <c r="Q118" i="15"/>
  <c r="AL117" i="15"/>
  <c r="AI117" i="15"/>
  <c r="AH117" i="15"/>
  <c r="AK117" i="15"/>
  <c r="AG117" i="15"/>
  <c r="AF117" i="15"/>
  <c r="AE117" i="15"/>
  <c r="AA117" i="15"/>
  <c r="Z117" i="15"/>
  <c r="V117" i="15"/>
  <c r="S117" i="15"/>
  <c r="R117" i="15"/>
  <c r="Q117" i="15"/>
  <c r="AL116" i="15"/>
  <c r="AI116" i="15"/>
  <c r="AH116" i="15"/>
  <c r="AK116" i="15"/>
  <c r="AG116" i="15"/>
  <c r="AF116" i="15"/>
  <c r="AC116" i="15"/>
  <c r="AB116" i="15"/>
  <c r="AA116" i="15"/>
  <c r="AD116" i="15"/>
  <c r="Z116" i="15"/>
  <c r="V116" i="15"/>
  <c r="S116" i="15"/>
  <c r="R116" i="15"/>
  <c r="Q116" i="15"/>
  <c r="AL115" i="15"/>
  <c r="AJ115" i="15"/>
  <c r="AI115" i="15"/>
  <c r="AH115" i="15"/>
  <c r="AK115" i="15"/>
  <c r="AG115" i="15"/>
  <c r="AF115" i="15"/>
  <c r="AD115" i="15"/>
  <c r="AC115" i="15"/>
  <c r="AB115" i="15"/>
  <c r="AA115" i="15"/>
  <c r="Z115" i="15"/>
  <c r="AE115" i="15"/>
  <c r="V115" i="15"/>
  <c r="S115" i="15"/>
  <c r="R115" i="15"/>
  <c r="Q115" i="15"/>
  <c r="AL114" i="15"/>
  <c r="AI114" i="15"/>
  <c r="AH114" i="15"/>
  <c r="AG114" i="15"/>
  <c r="AF114" i="15"/>
  <c r="AA114" i="15"/>
  <c r="Z114" i="15"/>
  <c r="V114" i="15"/>
  <c r="AE114" i="15"/>
  <c r="S114" i="15"/>
  <c r="R114" i="15"/>
  <c r="Q114" i="15"/>
  <c r="AL113" i="15"/>
  <c r="AI113" i="15"/>
  <c r="AJ113" i="15"/>
  <c r="AH113" i="15"/>
  <c r="AG113" i="15"/>
  <c r="AF113" i="15"/>
  <c r="AA113" i="15"/>
  <c r="Z113" i="15"/>
  <c r="AE113" i="15"/>
  <c r="V113" i="15"/>
  <c r="S113" i="15"/>
  <c r="R113" i="15"/>
  <c r="Q113" i="15"/>
  <c r="AL112" i="15"/>
  <c r="AK112" i="15"/>
  <c r="AJ112" i="15"/>
  <c r="AI112" i="15"/>
  <c r="AH112" i="15"/>
  <c r="AG112" i="15"/>
  <c r="AF112" i="15"/>
  <c r="AE112" i="15"/>
  <c r="AC112" i="15"/>
  <c r="AA112" i="15"/>
  <c r="AD112" i="15"/>
  <c r="Z112" i="15"/>
  <c r="V112" i="15"/>
  <c r="S112" i="15"/>
  <c r="R112" i="15"/>
  <c r="Q112" i="15"/>
  <c r="AL111" i="15"/>
  <c r="AK111" i="15"/>
  <c r="AI111" i="15"/>
  <c r="AH111" i="15"/>
  <c r="AJ111" i="15"/>
  <c r="AG111" i="15"/>
  <c r="AF111" i="15"/>
  <c r="AE111" i="15"/>
  <c r="AD111" i="15"/>
  <c r="AC111" i="15"/>
  <c r="AB111" i="15"/>
  <c r="AA111" i="15"/>
  <c r="Z111" i="15"/>
  <c r="V111" i="15"/>
  <c r="S111" i="15"/>
  <c r="R111" i="15"/>
  <c r="Q111" i="15"/>
  <c r="AL110" i="15"/>
  <c r="AI110" i="15"/>
  <c r="AH110" i="15"/>
  <c r="AG110" i="15"/>
  <c r="AF110" i="15"/>
  <c r="AE110" i="15"/>
  <c r="AD110" i="15"/>
  <c r="AC110" i="15"/>
  <c r="AB110" i="15"/>
  <c r="AA110" i="15"/>
  <c r="Z110" i="15"/>
  <c r="V110" i="15"/>
  <c r="S110" i="15"/>
  <c r="R110" i="15"/>
  <c r="Q110" i="15"/>
  <c r="AL109" i="15"/>
  <c r="AI109" i="15"/>
  <c r="AJ109" i="15"/>
  <c r="AH109" i="15"/>
  <c r="AG109" i="15"/>
  <c r="AF109" i="15"/>
  <c r="AE109" i="15"/>
  <c r="AD109" i="15"/>
  <c r="AC109" i="15"/>
  <c r="AB109" i="15"/>
  <c r="AA109" i="15"/>
  <c r="Z109" i="15"/>
  <c r="V109" i="15"/>
  <c r="S109" i="15"/>
  <c r="R109" i="15"/>
  <c r="Q109" i="15"/>
  <c r="AL108" i="15"/>
  <c r="AK108" i="15"/>
  <c r="AJ108" i="15"/>
  <c r="AI108" i="15"/>
  <c r="AH108" i="15"/>
  <c r="AG108" i="15"/>
  <c r="AF108" i="15"/>
  <c r="AE108" i="15"/>
  <c r="AA108" i="15"/>
  <c r="AD108" i="15"/>
  <c r="Z108" i="15"/>
  <c r="V108" i="15"/>
  <c r="S108" i="15"/>
  <c r="R108" i="15"/>
  <c r="Q108" i="15"/>
  <c r="AL107" i="15"/>
  <c r="AK107" i="15"/>
  <c r="AI107" i="15"/>
  <c r="AH107" i="15"/>
  <c r="AJ107" i="15"/>
  <c r="AG107" i="15"/>
  <c r="AF107" i="15"/>
  <c r="AB107" i="15"/>
  <c r="AA107" i="15"/>
  <c r="AD107" i="15"/>
  <c r="Z107" i="15"/>
  <c r="AE107" i="15"/>
  <c r="V107" i="15"/>
  <c r="S107" i="15"/>
  <c r="R107" i="15"/>
  <c r="Q107" i="15"/>
  <c r="AL106" i="15"/>
  <c r="AI106" i="15"/>
  <c r="AH106" i="15"/>
  <c r="AG106" i="15"/>
  <c r="AF106" i="15"/>
  <c r="AC106" i="15"/>
  <c r="AA106" i="15"/>
  <c r="AD106" i="15"/>
  <c r="Z106" i="15"/>
  <c r="AE106" i="15"/>
  <c r="V106" i="15"/>
  <c r="S106" i="15"/>
  <c r="R106" i="15"/>
  <c r="Q106" i="15"/>
  <c r="AL105" i="15"/>
  <c r="AI105" i="15"/>
  <c r="AH105" i="15"/>
  <c r="AG105" i="15"/>
  <c r="AF105" i="15"/>
  <c r="AA105" i="15"/>
  <c r="Z105" i="15"/>
  <c r="AE105" i="15"/>
  <c r="V105" i="15"/>
  <c r="S105" i="15"/>
  <c r="R105" i="15"/>
  <c r="Q105" i="15"/>
  <c r="AL104" i="15"/>
  <c r="AJ104" i="15"/>
  <c r="AI104" i="15"/>
  <c r="AK104" i="15"/>
  <c r="AH104" i="15"/>
  <c r="AG104" i="15"/>
  <c r="AF104" i="15"/>
  <c r="AC104" i="15"/>
  <c r="AB104" i="15"/>
  <c r="AA104" i="15"/>
  <c r="AD104" i="15"/>
  <c r="Z104" i="15"/>
  <c r="V104" i="15"/>
  <c r="AE104" i="15"/>
  <c r="S104" i="15"/>
  <c r="R104" i="15"/>
  <c r="Q104" i="15"/>
  <c r="AL103" i="15"/>
  <c r="AK103" i="15"/>
  <c r="AJ103" i="15"/>
  <c r="AI103" i="15"/>
  <c r="AH103" i="15"/>
  <c r="AG103" i="15"/>
  <c r="AF103" i="15"/>
  <c r="AD103" i="15"/>
  <c r="AC103" i="15"/>
  <c r="AB103" i="15"/>
  <c r="AA103" i="15"/>
  <c r="Z103" i="15"/>
  <c r="V103" i="15"/>
  <c r="S103" i="15"/>
  <c r="R103" i="15"/>
  <c r="Q103" i="15"/>
  <c r="AL102" i="15"/>
  <c r="AK102" i="15"/>
  <c r="AJ102" i="15"/>
  <c r="AI102" i="15"/>
  <c r="AH102" i="15"/>
  <c r="AG102" i="15"/>
  <c r="AF102" i="15"/>
  <c r="AD102" i="15"/>
  <c r="AA102" i="15"/>
  <c r="Z102" i="15"/>
  <c r="AE102" i="15"/>
  <c r="V102" i="15"/>
  <c r="S102" i="15"/>
  <c r="R102" i="15"/>
  <c r="Q102" i="15"/>
  <c r="AL101" i="15"/>
  <c r="AI101" i="15"/>
  <c r="AH101" i="15"/>
  <c r="AK101" i="15"/>
  <c r="AG101" i="15"/>
  <c r="AF101" i="15"/>
  <c r="AE101" i="15"/>
  <c r="AB101" i="15"/>
  <c r="AA101" i="15"/>
  <c r="Z101" i="15"/>
  <c r="V101" i="15"/>
  <c r="S101" i="15"/>
  <c r="R101" i="15"/>
  <c r="Q101" i="15"/>
  <c r="AL100" i="15"/>
  <c r="AI100" i="15"/>
  <c r="AH100" i="15"/>
  <c r="AK100" i="15"/>
  <c r="AG100" i="15"/>
  <c r="AF100" i="15"/>
  <c r="AC100" i="15"/>
  <c r="AB100" i="15"/>
  <c r="AA100" i="15"/>
  <c r="AD100" i="15"/>
  <c r="Z100" i="15"/>
  <c r="AE100" i="15"/>
  <c r="V100" i="15"/>
  <c r="S100" i="15"/>
  <c r="R100" i="15"/>
  <c r="Q100" i="15"/>
  <c r="AL99" i="15"/>
  <c r="AJ99" i="15"/>
  <c r="AI99" i="15"/>
  <c r="AH99" i="15"/>
  <c r="AK99" i="15"/>
  <c r="AG99" i="15"/>
  <c r="AF99" i="15"/>
  <c r="AD99" i="15"/>
  <c r="AC99" i="15"/>
  <c r="AB99" i="15"/>
  <c r="AA99" i="15"/>
  <c r="Z99" i="15"/>
  <c r="V99" i="15"/>
  <c r="S99" i="15"/>
  <c r="R99" i="15"/>
  <c r="Q99" i="15"/>
  <c r="AL98" i="15"/>
  <c r="AI98" i="15"/>
  <c r="AH98" i="15"/>
  <c r="AG98" i="15"/>
  <c r="AF98" i="15"/>
  <c r="AE98" i="15"/>
  <c r="AA98" i="15"/>
  <c r="Z98" i="15"/>
  <c r="V98" i="15"/>
  <c r="S98" i="15"/>
  <c r="R98" i="15"/>
  <c r="Q98" i="15"/>
  <c r="AL97" i="15"/>
  <c r="AI97" i="15"/>
  <c r="AJ97" i="15"/>
  <c r="AH97" i="15"/>
  <c r="AK97" i="15"/>
  <c r="AG97" i="15"/>
  <c r="AF97" i="15"/>
  <c r="AE97" i="15"/>
  <c r="AB97" i="15"/>
  <c r="AA97" i="15"/>
  <c r="Z97" i="15"/>
  <c r="V97" i="15"/>
  <c r="S97" i="15"/>
  <c r="R97" i="15"/>
  <c r="Q97" i="15"/>
  <c r="AL96" i="15"/>
  <c r="AK96" i="15"/>
  <c r="AJ96" i="15"/>
  <c r="AI96" i="15"/>
  <c r="AH96" i="15"/>
  <c r="AG96" i="15"/>
  <c r="AF96" i="15"/>
  <c r="AE96" i="15"/>
  <c r="AC96" i="15"/>
  <c r="AB96" i="15"/>
  <c r="AA96" i="15"/>
  <c r="AD96" i="15"/>
  <c r="Z96" i="15"/>
  <c r="V96" i="15"/>
  <c r="S96" i="15"/>
  <c r="R96" i="15"/>
  <c r="Q96" i="15"/>
  <c r="AL95" i="15"/>
  <c r="AI95" i="15"/>
  <c r="AH95" i="15"/>
  <c r="AJ95" i="15"/>
  <c r="AG95" i="15"/>
  <c r="AF95" i="15"/>
  <c r="AE95" i="15"/>
  <c r="AD95" i="15"/>
  <c r="AC95" i="15"/>
  <c r="AB95" i="15"/>
  <c r="AA95" i="15"/>
  <c r="Z95" i="15"/>
  <c r="V95" i="15"/>
  <c r="S95" i="15"/>
  <c r="R95" i="15"/>
  <c r="Q95" i="15"/>
  <c r="AL94" i="15"/>
  <c r="AI94" i="15"/>
  <c r="AH94" i="15"/>
  <c r="AG94" i="15"/>
  <c r="AF94" i="15"/>
  <c r="AE94" i="15"/>
  <c r="AD94" i="15"/>
  <c r="AC94" i="15"/>
  <c r="AB94" i="15"/>
  <c r="AA94" i="15"/>
  <c r="Z94" i="15"/>
  <c r="V94" i="15"/>
  <c r="S94" i="15"/>
  <c r="R94" i="15"/>
  <c r="Q94" i="15"/>
  <c r="AL93" i="15"/>
  <c r="AI93" i="15"/>
  <c r="AJ93" i="15"/>
  <c r="AH93" i="15"/>
  <c r="AK93" i="15"/>
  <c r="AG93" i="15"/>
  <c r="AF93" i="15"/>
  <c r="AE93" i="15"/>
  <c r="AD93" i="15"/>
  <c r="AC93" i="15"/>
  <c r="AB93" i="15"/>
  <c r="AA93" i="15"/>
  <c r="Z93" i="15"/>
  <c r="V93" i="15"/>
  <c r="S93" i="15"/>
  <c r="R93" i="15"/>
  <c r="Q93" i="15"/>
  <c r="AL92" i="15"/>
  <c r="AK92" i="15"/>
  <c r="AJ92" i="15"/>
  <c r="AI92" i="15"/>
  <c r="AH92" i="15"/>
  <c r="AG92" i="15"/>
  <c r="AF92" i="15"/>
  <c r="AE92" i="15"/>
  <c r="AA92" i="15"/>
  <c r="AD92" i="15"/>
  <c r="Z92" i="15"/>
  <c r="V92" i="15"/>
  <c r="S92" i="15"/>
  <c r="R92" i="15"/>
  <c r="Q92" i="15"/>
  <c r="AL91" i="15"/>
  <c r="AK91" i="15"/>
  <c r="AI91" i="15"/>
  <c r="AH91" i="15"/>
  <c r="AJ91" i="15"/>
  <c r="AG91" i="15"/>
  <c r="AF91" i="15"/>
  <c r="AB91" i="15"/>
  <c r="AA91" i="15"/>
  <c r="AD91" i="15"/>
  <c r="Z91" i="15"/>
  <c r="V91" i="15"/>
  <c r="S91" i="15"/>
  <c r="R91" i="15"/>
  <c r="Q91" i="15"/>
  <c r="AL90" i="15"/>
  <c r="AI90" i="15"/>
  <c r="AH90" i="15"/>
  <c r="AG90" i="15"/>
  <c r="AF90" i="15"/>
  <c r="AC90" i="15"/>
  <c r="AA90" i="15"/>
  <c r="AD90" i="15"/>
  <c r="Z90" i="15"/>
  <c r="AE90" i="15"/>
  <c r="V90" i="15"/>
  <c r="S90" i="15"/>
  <c r="R90" i="15"/>
  <c r="Q90" i="15"/>
  <c r="AL89" i="15"/>
  <c r="AI89" i="15"/>
  <c r="AH89" i="15"/>
  <c r="AK89" i="15"/>
  <c r="AG89" i="15"/>
  <c r="AF89" i="15"/>
  <c r="AA89" i="15"/>
  <c r="Z89" i="15"/>
  <c r="AE89" i="15"/>
  <c r="V89" i="15"/>
  <c r="S89" i="15"/>
  <c r="R89" i="15"/>
  <c r="Q89" i="15"/>
  <c r="AL88" i="15"/>
  <c r="AK88" i="15"/>
  <c r="AI88" i="15"/>
  <c r="AJ88" i="15"/>
  <c r="AH88" i="15"/>
  <c r="AG88" i="15"/>
  <c r="AF88" i="15"/>
  <c r="AC88" i="15"/>
  <c r="AB88" i="15"/>
  <c r="AA88" i="15"/>
  <c r="AD88" i="15"/>
  <c r="Z88" i="15"/>
  <c r="V88" i="15"/>
  <c r="AE88" i="15"/>
  <c r="S88" i="15"/>
  <c r="R88" i="15"/>
  <c r="Q88" i="15"/>
  <c r="AL87" i="15"/>
  <c r="AK87" i="15"/>
  <c r="AJ87" i="15"/>
  <c r="AI87" i="15"/>
  <c r="AH87" i="15"/>
  <c r="AG87" i="15"/>
  <c r="AF87" i="15"/>
  <c r="AC87" i="15"/>
  <c r="AA87" i="15"/>
  <c r="AD87" i="15"/>
  <c r="Z87" i="15"/>
  <c r="V87" i="15"/>
  <c r="S87" i="15"/>
  <c r="R87" i="15"/>
  <c r="Q87" i="15"/>
  <c r="AL86" i="15"/>
  <c r="AK86" i="15"/>
  <c r="AJ86" i="15"/>
  <c r="AI86" i="15"/>
  <c r="AH86" i="15"/>
  <c r="AG86" i="15"/>
  <c r="AF86" i="15"/>
  <c r="AD86" i="15"/>
  <c r="AA86" i="15"/>
  <c r="Z86" i="15"/>
  <c r="AE86" i="15"/>
  <c r="V86" i="15"/>
  <c r="S86" i="15"/>
  <c r="R86" i="15"/>
  <c r="Q86" i="15"/>
  <c r="AL85" i="15"/>
  <c r="AI85" i="15"/>
  <c r="AH85" i="15"/>
  <c r="AK85" i="15"/>
  <c r="AG85" i="15"/>
  <c r="AF85" i="15"/>
  <c r="AE85" i="15"/>
  <c r="AB85" i="15"/>
  <c r="AA85" i="15"/>
  <c r="Z85" i="15"/>
  <c r="V85" i="15"/>
  <c r="S85" i="15"/>
  <c r="R85" i="15"/>
  <c r="Q85" i="15"/>
  <c r="AL84" i="15"/>
  <c r="AI84" i="15"/>
  <c r="AH84" i="15"/>
  <c r="AK84" i="15"/>
  <c r="AG84" i="15"/>
  <c r="AF84" i="15"/>
  <c r="AC84" i="15"/>
  <c r="AB84" i="15"/>
  <c r="AA84" i="15"/>
  <c r="AD84" i="15"/>
  <c r="Z84" i="15"/>
  <c r="AE84" i="15"/>
  <c r="V84" i="15"/>
  <c r="S84" i="15"/>
  <c r="R84" i="15"/>
  <c r="Q84" i="15"/>
  <c r="AL83" i="15"/>
  <c r="AJ83" i="15"/>
  <c r="AI83" i="15"/>
  <c r="AH83" i="15"/>
  <c r="AK83" i="15"/>
  <c r="AG83" i="15"/>
  <c r="AF83" i="15"/>
  <c r="AD83" i="15"/>
  <c r="AC83" i="15"/>
  <c r="AB83" i="15"/>
  <c r="AA83" i="15"/>
  <c r="Z83" i="15"/>
  <c r="V83" i="15"/>
  <c r="S83" i="15"/>
  <c r="R83" i="15"/>
  <c r="Q83" i="15"/>
  <c r="AL82" i="15"/>
  <c r="AI82" i="15"/>
  <c r="AH82" i="15"/>
  <c r="AG82" i="15"/>
  <c r="AF82" i="15"/>
  <c r="AE82" i="15"/>
  <c r="AA82" i="15"/>
  <c r="Z82" i="15"/>
  <c r="V82" i="15"/>
  <c r="S82" i="15"/>
  <c r="R82" i="15"/>
  <c r="Q82" i="15"/>
  <c r="AL81" i="15"/>
  <c r="AI81" i="15"/>
  <c r="AJ81" i="15"/>
  <c r="AH81" i="15"/>
  <c r="AG81" i="15"/>
  <c r="AF81" i="15"/>
  <c r="AE81" i="15"/>
  <c r="AB81" i="15"/>
  <c r="AA81" i="15"/>
  <c r="Z81" i="15"/>
  <c r="V81" i="15"/>
  <c r="S81" i="15"/>
  <c r="R81" i="15"/>
  <c r="Q81" i="15"/>
  <c r="AL80" i="15"/>
  <c r="AJ80" i="15"/>
  <c r="AI80" i="15"/>
  <c r="AH80" i="15"/>
  <c r="AK80" i="15"/>
  <c r="AG80" i="15"/>
  <c r="AF80" i="15"/>
  <c r="AE80" i="15"/>
  <c r="AA80" i="15"/>
  <c r="AD80" i="15"/>
  <c r="Z80" i="15"/>
  <c r="V80" i="15"/>
  <c r="S80" i="15"/>
  <c r="R80" i="15"/>
  <c r="Q80" i="15"/>
  <c r="AL79" i="15"/>
  <c r="AI79" i="15"/>
  <c r="AH79" i="15"/>
  <c r="AJ79" i="15"/>
  <c r="AG79" i="15"/>
  <c r="AF79" i="15"/>
  <c r="AE79" i="15"/>
  <c r="AD79" i="15"/>
  <c r="AC79" i="15"/>
  <c r="AB79" i="15"/>
  <c r="AA79" i="15"/>
  <c r="Z79" i="15"/>
  <c r="V79" i="15"/>
  <c r="S79" i="15"/>
  <c r="R79" i="15"/>
  <c r="Q79" i="15"/>
  <c r="AL78" i="15"/>
  <c r="AI78" i="15"/>
  <c r="AH78" i="15"/>
  <c r="AG78" i="15"/>
  <c r="AF78" i="15"/>
  <c r="AE78" i="15"/>
  <c r="AD78" i="15"/>
  <c r="AC78" i="15"/>
  <c r="AB78" i="15"/>
  <c r="AA78" i="15"/>
  <c r="Z78" i="15"/>
  <c r="V78" i="15"/>
  <c r="S78" i="15"/>
  <c r="R78" i="15"/>
  <c r="Q78" i="15"/>
  <c r="AL77" i="15"/>
  <c r="AJ77" i="15"/>
  <c r="AI77" i="15"/>
  <c r="AH77" i="15"/>
  <c r="AK77" i="15"/>
  <c r="AG77" i="15"/>
  <c r="AF77" i="15"/>
  <c r="AE77" i="15"/>
  <c r="AD77" i="15"/>
  <c r="AC77" i="15"/>
  <c r="AB77" i="15"/>
  <c r="AA77" i="15"/>
  <c r="Z77" i="15"/>
  <c r="V77" i="15"/>
  <c r="S77" i="15"/>
  <c r="R77" i="15"/>
  <c r="Q77" i="15"/>
  <c r="AL76" i="15"/>
  <c r="AK76" i="15"/>
  <c r="AJ76" i="15"/>
  <c r="AI76" i="15"/>
  <c r="AH76" i="15"/>
  <c r="AG76" i="15"/>
  <c r="AF76" i="15"/>
  <c r="AE76" i="15"/>
  <c r="AA76" i="15"/>
  <c r="AD76" i="15"/>
  <c r="Z76" i="15"/>
  <c r="V76" i="15"/>
  <c r="S76" i="15"/>
  <c r="R76" i="15"/>
  <c r="Q76" i="15"/>
  <c r="AL75" i="15"/>
  <c r="AK75" i="15"/>
  <c r="AI75" i="15"/>
  <c r="AH75" i="15"/>
  <c r="AJ75" i="15"/>
  <c r="AG75" i="15"/>
  <c r="AF75" i="15"/>
  <c r="AB75" i="15"/>
  <c r="AA75" i="15"/>
  <c r="AD75" i="15"/>
  <c r="Z75" i="15"/>
  <c r="V75" i="15"/>
  <c r="S75" i="15"/>
  <c r="R75" i="15"/>
  <c r="Q75" i="15"/>
  <c r="AL74" i="15"/>
  <c r="AI74" i="15"/>
  <c r="AH74" i="15"/>
  <c r="AG74" i="15"/>
  <c r="AF74" i="15"/>
  <c r="AC74" i="15"/>
  <c r="AA74" i="15"/>
  <c r="AD74" i="15"/>
  <c r="Z74" i="15"/>
  <c r="AE74" i="15"/>
  <c r="V74" i="15"/>
  <c r="S74" i="15"/>
  <c r="R74" i="15"/>
  <c r="Q74" i="15"/>
  <c r="AL73" i="15"/>
  <c r="AI73" i="15"/>
  <c r="AH73" i="15"/>
  <c r="AK73" i="15"/>
  <c r="AG73" i="15"/>
  <c r="AF73" i="15"/>
  <c r="AA73" i="15"/>
  <c r="Z73" i="15"/>
  <c r="AE73" i="15"/>
  <c r="V73" i="15"/>
  <c r="S73" i="15"/>
  <c r="R73" i="15"/>
  <c r="Q73" i="15"/>
  <c r="AL72" i="15"/>
  <c r="AK72" i="15"/>
  <c r="AJ72" i="15"/>
  <c r="AI72" i="15"/>
  <c r="AH72" i="15"/>
  <c r="AG72" i="15"/>
  <c r="AF72" i="15"/>
  <c r="AC72" i="15"/>
  <c r="AB72" i="15"/>
  <c r="AA72" i="15"/>
  <c r="AD72" i="15"/>
  <c r="Z72" i="15"/>
  <c r="V72" i="15"/>
  <c r="AE72" i="15"/>
  <c r="S72" i="15"/>
  <c r="R72" i="15"/>
  <c r="Q72" i="15"/>
  <c r="AL71" i="15"/>
  <c r="AK71" i="15"/>
  <c r="AJ71" i="15"/>
  <c r="AI71" i="15"/>
  <c r="AH71" i="15"/>
  <c r="AG71" i="15"/>
  <c r="AF71" i="15"/>
  <c r="AC71" i="15"/>
  <c r="AA71" i="15"/>
  <c r="AD71" i="15"/>
  <c r="Z71" i="15"/>
  <c r="AE71" i="15"/>
  <c r="V71" i="15"/>
  <c r="S71" i="15"/>
  <c r="R71" i="15"/>
  <c r="Q71" i="15"/>
  <c r="AL70" i="15"/>
  <c r="AK70" i="15"/>
  <c r="AJ70" i="15"/>
  <c r="AI70" i="15"/>
  <c r="AH70" i="15"/>
  <c r="AG70" i="15"/>
  <c r="AF70" i="15"/>
  <c r="AA70" i="15"/>
  <c r="Z70" i="15"/>
  <c r="AE70" i="15"/>
  <c r="V70" i="15"/>
  <c r="S70" i="15"/>
  <c r="R70" i="15"/>
  <c r="Q70" i="15"/>
  <c r="AL69" i="15"/>
  <c r="AI69" i="15"/>
  <c r="AH69" i="15"/>
  <c r="AK69" i="15"/>
  <c r="AG69" i="15"/>
  <c r="AF69" i="15"/>
  <c r="AE69" i="15"/>
  <c r="AB69" i="15"/>
  <c r="AA69" i="15"/>
  <c r="Z69" i="15"/>
  <c r="V69" i="15"/>
  <c r="S69" i="15"/>
  <c r="R69" i="15"/>
  <c r="Q69" i="15"/>
  <c r="AL68" i="15"/>
  <c r="AI68" i="15"/>
  <c r="AH68" i="15"/>
  <c r="AK68" i="15"/>
  <c r="AG68" i="15"/>
  <c r="AF68" i="15"/>
  <c r="AC68" i="15"/>
  <c r="AB68" i="15"/>
  <c r="AA68" i="15"/>
  <c r="AD68" i="15"/>
  <c r="Z68" i="15"/>
  <c r="V68" i="15"/>
  <c r="S68" i="15"/>
  <c r="R68" i="15"/>
  <c r="Q68" i="15"/>
  <c r="AL67" i="15"/>
  <c r="AJ67" i="15"/>
  <c r="AI67" i="15"/>
  <c r="AH67" i="15"/>
  <c r="AK67" i="15"/>
  <c r="AG67" i="15"/>
  <c r="AF67" i="15"/>
  <c r="AD67" i="15"/>
  <c r="AC67" i="15"/>
  <c r="AB67" i="15"/>
  <c r="AA67" i="15"/>
  <c r="Z67" i="15"/>
  <c r="V67" i="15"/>
  <c r="S67" i="15"/>
  <c r="R67" i="15"/>
  <c r="Q67" i="15"/>
  <c r="AL66" i="15"/>
  <c r="AI66" i="15"/>
  <c r="AH66" i="15"/>
  <c r="AG66" i="15"/>
  <c r="AF66" i="15"/>
  <c r="AD66" i="15"/>
  <c r="AA66" i="15"/>
  <c r="Z66" i="15"/>
  <c r="AE66" i="15"/>
  <c r="V66" i="15"/>
  <c r="S66" i="15"/>
  <c r="R66" i="15"/>
  <c r="Q66" i="15"/>
  <c r="AL65" i="15"/>
  <c r="AI65" i="15"/>
  <c r="AJ65" i="15"/>
  <c r="AH65" i="15"/>
  <c r="AG65" i="15"/>
  <c r="AF65" i="15"/>
  <c r="AE65" i="15"/>
  <c r="AA65" i="15"/>
  <c r="Z65" i="15"/>
  <c r="V65" i="15"/>
  <c r="S65" i="15"/>
  <c r="R65" i="15"/>
  <c r="Q65" i="15"/>
  <c r="AL64" i="15"/>
  <c r="AJ64" i="15"/>
  <c r="AI64" i="15"/>
  <c r="AH64" i="15"/>
  <c r="AK64" i="15"/>
  <c r="AG64" i="15"/>
  <c r="AF64" i="15"/>
  <c r="AE64" i="15"/>
  <c r="AA64" i="15"/>
  <c r="AD64" i="15"/>
  <c r="Z64" i="15"/>
  <c r="V64" i="15"/>
  <c r="S64" i="15"/>
  <c r="R64" i="15"/>
  <c r="Q64" i="15"/>
  <c r="AL63" i="15"/>
  <c r="AK63" i="15"/>
  <c r="AI63" i="15"/>
  <c r="AH63" i="15"/>
  <c r="AJ63" i="15"/>
  <c r="AG63" i="15"/>
  <c r="AF63" i="15"/>
  <c r="AE63" i="15"/>
  <c r="AD63" i="15"/>
  <c r="AC63" i="15"/>
  <c r="AB63" i="15"/>
  <c r="AA63" i="15"/>
  <c r="Z63" i="15"/>
  <c r="V63" i="15"/>
  <c r="S63" i="15"/>
  <c r="R63" i="15"/>
  <c r="Q63" i="15"/>
  <c r="AL62" i="15"/>
  <c r="AI62" i="15"/>
  <c r="AH62" i="15"/>
  <c r="AG62" i="15"/>
  <c r="AF62" i="15"/>
  <c r="AE62" i="15"/>
  <c r="AD62" i="15"/>
  <c r="AC62" i="15"/>
  <c r="AB62" i="15"/>
  <c r="AA62" i="15"/>
  <c r="Z62" i="15"/>
  <c r="V62" i="15"/>
  <c r="S62" i="15"/>
  <c r="R62" i="15"/>
  <c r="Q62" i="15"/>
  <c r="AL61" i="15"/>
  <c r="AJ61" i="15"/>
  <c r="AI61" i="15"/>
  <c r="AH61" i="15"/>
  <c r="AG61" i="15"/>
  <c r="AF61" i="15"/>
  <c r="AE61" i="15"/>
  <c r="AD61" i="15"/>
  <c r="AC61" i="15"/>
  <c r="AB61" i="15"/>
  <c r="AA61" i="15"/>
  <c r="Z61" i="15"/>
  <c r="V61" i="15"/>
  <c r="S61" i="15"/>
  <c r="R61" i="15"/>
  <c r="Q61" i="15"/>
  <c r="AL60" i="15"/>
  <c r="AK60" i="15"/>
  <c r="AJ60" i="15"/>
  <c r="AI60" i="15"/>
  <c r="AH60" i="15"/>
  <c r="AG60" i="15"/>
  <c r="AF60" i="15"/>
  <c r="AE60" i="15"/>
  <c r="AA60" i="15"/>
  <c r="AD60" i="15"/>
  <c r="Z60" i="15"/>
  <c r="V60" i="15"/>
  <c r="S60" i="15"/>
  <c r="R60" i="15"/>
  <c r="Q60" i="15"/>
  <c r="AL59" i="15"/>
  <c r="AI59" i="15"/>
  <c r="AH59" i="15"/>
  <c r="AJ59" i="15"/>
  <c r="AG59" i="15"/>
  <c r="AF59" i="15"/>
  <c r="AB59" i="15"/>
  <c r="AA59" i="15"/>
  <c r="AD59" i="15"/>
  <c r="Z59" i="15"/>
  <c r="AE59" i="15"/>
  <c r="V59" i="15"/>
  <c r="S59" i="15"/>
  <c r="R59" i="15"/>
  <c r="Q59" i="15"/>
  <c r="AL58" i="15"/>
  <c r="AI58" i="15"/>
  <c r="AH58" i="15"/>
  <c r="AG58" i="15"/>
  <c r="AF58" i="15"/>
  <c r="AC58" i="15"/>
  <c r="AA58" i="15"/>
  <c r="AD58" i="15"/>
  <c r="Z58" i="15"/>
  <c r="AE58" i="15"/>
  <c r="V58" i="15"/>
  <c r="S58" i="15"/>
  <c r="R58" i="15"/>
  <c r="Q58" i="15"/>
  <c r="AL57" i="15"/>
  <c r="AI57" i="15"/>
  <c r="AH57" i="15"/>
  <c r="AG57" i="15"/>
  <c r="AF57" i="15"/>
  <c r="AA57" i="15"/>
  <c r="Z57" i="15"/>
  <c r="AE57" i="15"/>
  <c r="V57" i="15"/>
  <c r="S57" i="15"/>
  <c r="R57" i="15"/>
  <c r="Q57" i="15"/>
  <c r="AL56" i="15"/>
  <c r="AJ56" i="15"/>
  <c r="AI56" i="15"/>
  <c r="AK56" i="15"/>
  <c r="AH56" i="15"/>
  <c r="AG56" i="15"/>
  <c r="AF56" i="15"/>
  <c r="AC56" i="15"/>
  <c r="AB56" i="15"/>
  <c r="AA56" i="15"/>
  <c r="AD56" i="15"/>
  <c r="Z56" i="15"/>
  <c r="V56" i="15"/>
  <c r="AE56" i="15"/>
  <c r="S56" i="15"/>
  <c r="R56" i="15"/>
  <c r="Q56" i="15"/>
  <c r="AL55" i="15"/>
  <c r="AK55" i="15"/>
  <c r="AJ55" i="15"/>
  <c r="AI55" i="15"/>
  <c r="AH55" i="15"/>
  <c r="AG55" i="15"/>
  <c r="AF55" i="15"/>
  <c r="AD55" i="15"/>
  <c r="AC55" i="15"/>
  <c r="AA55" i="15"/>
  <c r="AB55" i="15"/>
  <c r="Z55" i="15"/>
  <c r="AE55" i="15"/>
  <c r="V55" i="15"/>
  <c r="S55" i="15"/>
  <c r="R55" i="15"/>
  <c r="Q55" i="15"/>
  <c r="AL54" i="15"/>
  <c r="AK54" i="15"/>
  <c r="AJ54" i="15"/>
  <c r="AI54" i="15"/>
  <c r="AH54" i="15"/>
  <c r="AG54" i="15"/>
  <c r="AF54" i="15"/>
  <c r="AA54" i="15"/>
  <c r="Z54" i="15"/>
  <c r="AE54" i="15"/>
  <c r="V54" i="15"/>
  <c r="S54" i="15"/>
  <c r="R54" i="15"/>
  <c r="Q54" i="15"/>
  <c r="AL53" i="15"/>
  <c r="AI53" i="15"/>
  <c r="AH53" i="15"/>
  <c r="AK53" i="15"/>
  <c r="AG53" i="15"/>
  <c r="AF53" i="15"/>
  <c r="AE53" i="15"/>
  <c r="AB53" i="15"/>
  <c r="AA53" i="15"/>
  <c r="Z53" i="15"/>
  <c r="V53" i="15"/>
  <c r="S53" i="15"/>
  <c r="R53" i="15"/>
  <c r="Q53" i="15"/>
  <c r="AL52" i="15"/>
  <c r="AI52" i="15"/>
  <c r="AH52" i="15"/>
  <c r="AK52" i="15"/>
  <c r="AG52" i="15"/>
  <c r="AF52" i="15"/>
  <c r="AC52" i="15"/>
  <c r="AB52" i="15"/>
  <c r="AA52" i="15"/>
  <c r="AD52" i="15"/>
  <c r="Z52" i="15"/>
  <c r="V52" i="15"/>
  <c r="S52" i="15"/>
  <c r="R52" i="15"/>
  <c r="Q52" i="15"/>
  <c r="AL51" i="15"/>
  <c r="AJ51" i="15"/>
  <c r="AI51" i="15"/>
  <c r="AH51" i="15"/>
  <c r="AK51" i="15"/>
  <c r="AG51" i="15"/>
  <c r="AF51" i="15"/>
  <c r="AD51" i="15"/>
  <c r="AC51" i="15"/>
  <c r="AB51" i="15"/>
  <c r="AA51" i="15"/>
  <c r="Z51" i="15"/>
  <c r="V51" i="15"/>
  <c r="S51" i="15"/>
  <c r="R51" i="15"/>
  <c r="Q51" i="15"/>
  <c r="AL50" i="15"/>
  <c r="AI50" i="15"/>
  <c r="AH50" i="15"/>
  <c r="AG50" i="15"/>
  <c r="AF50" i="15"/>
  <c r="AD50" i="15"/>
  <c r="AA50" i="15"/>
  <c r="Z50" i="15"/>
  <c r="AE50" i="15"/>
  <c r="V50" i="15"/>
  <c r="S50" i="15"/>
  <c r="R50" i="15"/>
  <c r="Q50" i="15"/>
  <c r="AL49" i="15"/>
  <c r="AI49" i="15"/>
  <c r="AJ49" i="15"/>
  <c r="AH49" i="15"/>
  <c r="AG49" i="15"/>
  <c r="AF49" i="15"/>
  <c r="AE49" i="15"/>
  <c r="AA49" i="15"/>
  <c r="Z49" i="15"/>
  <c r="V49" i="15"/>
  <c r="S49" i="15"/>
  <c r="R49" i="15"/>
  <c r="Q49" i="15"/>
  <c r="AL48" i="15"/>
  <c r="AK48" i="15"/>
  <c r="AJ48" i="15"/>
  <c r="AI48" i="15"/>
  <c r="AH48" i="15"/>
  <c r="AG48" i="15"/>
  <c r="AF48" i="15"/>
  <c r="AE48" i="15"/>
  <c r="AA48" i="15"/>
  <c r="AD48" i="15"/>
  <c r="Z48" i="15"/>
  <c r="V48" i="15"/>
  <c r="S48" i="15"/>
  <c r="R48" i="15"/>
  <c r="Q48" i="15"/>
  <c r="AL47" i="15"/>
  <c r="AI47" i="15"/>
  <c r="AH47" i="15"/>
  <c r="AJ47" i="15"/>
  <c r="AG47" i="15"/>
  <c r="AF47" i="15"/>
  <c r="AE47" i="15"/>
  <c r="AD47" i="15"/>
  <c r="AC47" i="15"/>
  <c r="AB47" i="15"/>
  <c r="AA47" i="15"/>
  <c r="Z47" i="15"/>
  <c r="V47" i="15"/>
  <c r="S47" i="15"/>
  <c r="R47" i="15"/>
  <c r="Q47" i="15"/>
  <c r="AL46" i="15"/>
  <c r="AI46" i="15"/>
  <c r="AH46" i="15"/>
  <c r="AG46" i="15"/>
  <c r="AF46" i="15"/>
  <c r="AE46" i="15"/>
  <c r="AD46" i="15"/>
  <c r="AC46" i="15"/>
  <c r="AB46" i="15"/>
  <c r="AA46" i="15"/>
  <c r="Z46" i="15"/>
  <c r="V46" i="15"/>
  <c r="S46" i="15"/>
  <c r="R46" i="15"/>
  <c r="Q46" i="15"/>
  <c r="AL45" i="15"/>
  <c r="AJ45" i="15"/>
  <c r="AI45" i="15"/>
  <c r="AH45" i="15"/>
  <c r="AK45" i="15"/>
  <c r="AG45" i="15"/>
  <c r="AF45" i="15"/>
  <c r="AE45" i="15"/>
  <c r="AD45" i="15"/>
  <c r="AC45" i="15"/>
  <c r="AB45" i="15"/>
  <c r="AA45" i="15"/>
  <c r="Z45" i="15"/>
  <c r="V45" i="15"/>
  <c r="S45" i="15"/>
  <c r="R45" i="15"/>
  <c r="Q45" i="15"/>
  <c r="AL44" i="15"/>
  <c r="AK44" i="15"/>
  <c r="AJ44" i="15"/>
  <c r="AI44" i="15"/>
  <c r="AH44" i="15"/>
  <c r="AG44" i="15"/>
  <c r="AF44" i="15"/>
  <c r="AE44" i="15"/>
  <c r="AA44" i="15"/>
  <c r="AD44" i="15"/>
  <c r="Z44" i="15"/>
  <c r="V44" i="15"/>
  <c r="S44" i="15"/>
  <c r="R44" i="15"/>
  <c r="Q44" i="15"/>
  <c r="AL43" i="15"/>
  <c r="AK43" i="15"/>
  <c r="AI43" i="15"/>
  <c r="AH43" i="15"/>
  <c r="AJ43" i="15"/>
  <c r="AG43" i="15"/>
  <c r="AF43" i="15"/>
  <c r="AB43" i="15"/>
  <c r="AA43" i="15"/>
  <c r="AD43" i="15"/>
  <c r="Z43" i="15"/>
  <c r="AE43" i="15"/>
  <c r="V43" i="15"/>
  <c r="S43" i="15"/>
  <c r="R43" i="15"/>
  <c r="Q43" i="15"/>
  <c r="AL42" i="15"/>
  <c r="AI42" i="15"/>
  <c r="AH42" i="15"/>
  <c r="AG42" i="15"/>
  <c r="AF42" i="15"/>
  <c r="AC42" i="15"/>
  <c r="AA42" i="15"/>
  <c r="AD42" i="15"/>
  <c r="Z42" i="15"/>
  <c r="AE42" i="15"/>
  <c r="V42" i="15"/>
  <c r="S42" i="15"/>
  <c r="R42" i="15"/>
  <c r="Q42" i="15"/>
  <c r="AL41" i="15"/>
  <c r="AI41" i="15"/>
  <c r="AH41" i="15"/>
  <c r="AK41" i="15"/>
  <c r="AG41" i="15"/>
  <c r="AF41" i="15"/>
  <c r="AA41" i="15"/>
  <c r="Z41" i="15"/>
  <c r="AE41" i="15"/>
  <c r="V41" i="15"/>
  <c r="S41" i="15"/>
  <c r="R41" i="15"/>
  <c r="Q41" i="15"/>
  <c r="AL40" i="15"/>
  <c r="AK40" i="15"/>
  <c r="AJ40" i="15"/>
  <c r="AI40" i="15"/>
  <c r="AH40" i="15"/>
  <c r="AG40" i="15"/>
  <c r="AF40" i="15"/>
  <c r="AC40" i="15"/>
  <c r="AB40" i="15"/>
  <c r="AA40" i="15"/>
  <c r="AD40" i="15"/>
  <c r="Z40" i="15"/>
  <c r="V40" i="15"/>
  <c r="AE40" i="15"/>
  <c r="S40" i="15"/>
  <c r="R40" i="15"/>
  <c r="Q40" i="15"/>
  <c r="AL39" i="15"/>
  <c r="AK39" i="15"/>
  <c r="AJ39" i="15"/>
  <c r="AI39" i="15"/>
  <c r="AH39" i="15"/>
  <c r="AG39" i="15"/>
  <c r="AF39" i="15"/>
  <c r="AD39" i="15"/>
  <c r="AC39" i="15"/>
  <c r="AA39" i="15"/>
  <c r="AB39" i="15"/>
  <c r="Z39" i="15"/>
  <c r="V39" i="15"/>
  <c r="S39" i="15"/>
  <c r="R39" i="15"/>
  <c r="Q39" i="15"/>
  <c r="AL38" i="15"/>
  <c r="AK38" i="15"/>
  <c r="AJ38" i="15"/>
  <c r="AI38" i="15"/>
  <c r="AH38" i="15"/>
  <c r="AG38" i="15"/>
  <c r="AF38" i="15"/>
  <c r="AD38" i="15"/>
  <c r="AA38" i="15"/>
  <c r="Z38" i="15"/>
  <c r="AE38" i="15"/>
  <c r="V38" i="15"/>
  <c r="S38" i="15"/>
  <c r="R38" i="15"/>
  <c r="Q38" i="15"/>
  <c r="AL37" i="15"/>
  <c r="AI37" i="15"/>
  <c r="AH37" i="15"/>
  <c r="AK37" i="15"/>
  <c r="AG37" i="15"/>
  <c r="AF37" i="15"/>
  <c r="AE37" i="15"/>
  <c r="AB37" i="15"/>
  <c r="AA37" i="15"/>
  <c r="Z37" i="15"/>
  <c r="V37" i="15"/>
  <c r="S37" i="15"/>
  <c r="R37" i="15"/>
  <c r="Q37" i="15"/>
  <c r="AL36" i="15"/>
  <c r="AI36" i="15"/>
  <c r="AH36" i="15"/>
  <c r="AK36" i="15"/>
  <c r="AG36" i="15"/>
  <c r="AF36" i="15"/>
  <c r="AC36" i="15"/>
  <c r="AB36" i="15"/>
  <c r="AA36" i="15"/>
  <c r="AD36" i="15"/>
  <c r="Z36" i="15"/>
  <c r="AE36" i="15"/>
  <c r="V36" i="15"/>
  <c r="S36" i="15"/>
  <c r="R36" i="15"/>
  <c r="Q36" i="15"/>
  <c r="AL35" i="15"/>
  <c r="AJ35" i="15"/>
  <c r="AI35" i="15"/>
  <c r="AH35" i="15"/>
  <c r="AK35" i="15"/>
  <c r="AG35" i="15"/>
  <c r="AF35" i="15"/>
  <c r="AD35" i="15"/>
  <c r="AC35" i="15"/>
  <c r="AB35" i="15"/>
  <c r="AA35" i="15"/>
  <c r="Z35" i="15"/>
  <c r="V35" i="15"/>
  <c r="S35" i="15"/>
  <c r="R35" i="15"/>
  <c r="Q35" i="15"/>
  <c r="AL34" i="15"/>
  <c r="AI34" i="15"/>
  <c r="AH34" i="15"/>
  <c r="AG34" i="15"/>
  <c r="AF34" i="15"/>
  <c r="AE34" i="15"/>
  <c r="AA34" i="15"/>
  <c r="AD34" i="15"/>
  <c r="Z34" i="15"/>
  <c r="V34" i="15"/>
  <c r="S34" i="15"/>
  <c r="R34" i="15"/>
  <c r="Q34" i="15"/>
  <c r="AL33" i="15"/>
  <c r="AI33" i="15"/>
  <c r="AJ33" i="15"/>
  <c r="AH33" i="15"/>
  <c r="AG33" i="15"/>
  <c r="AF33" i="15"/>
  <c r="AE33" i="15"/>
  <c r="AB33" i="15"/>
  <c r="AA33" i="15"/>
  <c r="Z33" i="15"/>
  <c r="V33" i="15"/>
  <c r="S33" i="15"/>
  <c r="R33" i="15"/>
  <c r="Q33" i="15"/>
  <c r="AL32" i="15"/>
  <c r="AK32" i="15"/>
  <c r="AJ32" i="15"/>
  <c r="AI32" i="15"/>
  <c r="AH32" i="15"/>
  <c r="AG32" i="15"/>
  <c r="AF32" i="15"/>
  <c r="AE32" i="15"/>
  <c r="AC32" i="15"/>
  <c r="AB32" i="15"/>
  <c r="AA32" i="15"/>
  <c r="AD32" i="15"/>
  <c r="Z32" i="15"/>
  <c r="V32" i="15"/>
  <c r="S32" i="15"/>
  <c r="R32" i="15"/>
  <c r="Q32" i="15"/>
  <c r="AL31" i="15"/>
  <c r="AI31" i="15"/>
  <c r="AH31" i="15"/>
  <c r="AJ31" i="15"/>
  <c r="AG31" i="15"/>
  <c r="AF31" i="15"/>
  <c r="AE31" i="15"/>
  <c r="AD31" i="15"/>
  <c r="AC31" i="15"/>
  <c r="AB31" i="15"/>
  <c r="AA31" i="15"/>
  <c r="Z31" i="15"/>
  <c r="V31" i="15"/>
  <c r="S31" i="15"/>
  <c r="R31" i="15"/>
  <c r="Q31" i="15"/>
  <c r="AL30" i="15"/>
  <c r="AI30" i="15"/>
  <c r="AH30" i="15"/>
  <c r="AG30" i="15"/>
  <c r="AF30" i="15"/>
  <c r="AE30" i="15"/>
  <c r="AD30" i="15"/>
  <c r="AC30" i="15"/>
  <c r="AB30" i="15"/>
  <c r="AA30" i="15"/>
  <c r="Z30" i="15"/>
  <c r="V30" i="15"/>
  <c r="S30" i="15"/>
  <c r="R30" i="15"/>
  <c r="Q30" i="15"/>
  <c r="AL29" i="15"/>
  <c r="AI29" i="15"/>
  <c r="AJ29" i="15"/>
  <c r="AH29" i="15"/>
  <c r="AK29" i="15"/>
  <c r="AG29" i="15"/>
  <c r="AF29" i="15"/>
  <c r="AE29" i="15"/>
  <c r="AD29" i="15"/>
  <c r="AC29" i="15"/>
  <c r="AB29" i="15"/>
  <c r="AA29" i="15"/>
  <c r="Z29" i="15"/>
  <c r="V29" i="15"/>
  <c r="S29" i="15"/>
  <c r="R29" i="15"/>
  <c r="Q29" i="15"/>
  <c r="AL28" i="15"/>
  <c r="AK28" i="15"/>
  <c r="AJ28" i="15"/>
  <c r="AI28" i="15"/>
  <c r="AH28" i="15"/>
  <c r="AG28" i="15"/>
  <c r="AF28" i="15"/>
  <c r="AE28" i="15"/>
  <c r="AA28" i="15"/>
  <c r="AD28" i="15"/>
  <c r="Z28" i="15"/>
  <c r="V28" i="15"/>
  <c r="S28" i="15"/>
  <c r="R28" i="15"/>
  <c r="Q28" i="15"/>
  <c r="AL27" i="15"/>
  <c r="AK27" i="15"/>
  <c r="AI27" i="15"/>
  <c r="AH27" i="15"/>
  <c r="AJ27" i="15"/>
  <c r="AG27" i="15"/>
  <c r="AF27" i="15"/>
  <c r="AB27" i="15"/>
  <c r="AA27" i="15"/>
  <c r="AD27" i="15"/>
  <c r="Z27" i="15"/>
  <c r="V27" i="15"/>
  <c r="S27" i="15"/>
  <c r="R27" i="15"/>
  <c r="Q27" i="15"/>
  <c r="AL26" i="15"/>
  <c r="AI26" i="15"/>
  <c r="AH26" i="15"/>
  <c r="AG26" i="15"/>
  <c r="AF26" i="15"/>
  <c r="AC26" i="15"/>
  <c r="AA26" i="15"/>
  <c r="AD26" i="15"/>
  <c r="Z26" i="15"/>
  <c r="AE26" i="15"/>
  <c r="V26" i="15"/>
  <c r="S26" i="15"/>
  <c r="R26" i="15"/>
  <c r="Q26" i="15"/>
  <c r="AL25" i="15"/>
  <c r="AI25" i="15"/>
  <c r="AH25" i="15"/>
  <c r="AK25" i="15"/>
  <c r="AG25" i="15"/>
  <c r="AF25" i="15"/>
  <c r="AA25" i="15"/>
  <c r="Z25" i="15"/>
  <c r="AE25" i="15"/>
  <c r="V25" i="15"/>
  <c r="S25" i="15"/>
  <c r="R25" i="15"/>
  <c r="Q25" i="15"/>
  <c r="AL24" i="15"/>
  <c r="AK24" i="15"/>
  <c r="AJ24" i="15"/>
  <c r="AI24" i="15"/>
  <c r="AH24" i="15"/>
  <c r="AG24" i="15"/>
  <c r="AF24" i="15"/>
  <c r="AC24" i="15"/>
  <c r="AB24" i="15"/>
  <c r="AA24" i="15"/>
  <c r="AD24" i="15"/>
  <c r="Z24" i="15"/>
  <c r="V24" i="15"/>
  <c r="AE24" i="15"/>
  <c r="S24" i="15"/>
  <c r="R24" i="15"/>
  <c r="Q24" i="15"/>
  <c r="AL23" i="15"/>
  <c r="AK23" i="15"/>
  <c r="AJ23" i="15"/>
  <c r="AI23" i="15"/>
  <c r="AH23" i="15"/>
  <c r="AG23" i="15"/>
  <c r="AF23" i="15"/>
  <c r="AC23" i="15"/>
  <c r="AA23" i="15"/>
  <c r="AD23" i="15"/>
  <c r="Z23" i="15"/>
  <c r="V23" i="15"/>
  <c r="S23" i="15"/>
  <c r="R23" i="15"/>
  <c r="Q23" i="15"/>
  <c r="AL22" i="15"/>
  <c r="AK22" i="15"/>
  <c r="AJ22" i="15"/>
  <c r="AI22" i="15"/>
  <c r="AH22" i="15"/>
  <c r="AG22" i="15"/>
  <c r="AF22" i="15"/>
  <c r="AD22" i="15"/>
  <c r="AA22" i="15"/>
  <c r="Z22" i="15"/>
  <c r="V22" i="15"/>
  <c r="S22" i="15"/>
  <c r="R22" i="15"/>
  <c r="Q22" i="15"/>
  <c r="AL21" i="15"/>
  <c r="AI21" i="15"/>
  <c r="AH21" i="15"/>
  <c r="AK21" i="15"/>
  <c r="AG21" i="15"/>
  <c r="AF21" i="15"/>
  <c r="AE21" i="15"/>
  <c r="AB21" i="15"/>
  <c r="AA21" i="15"/>
  <c r="Z21" i="15"/>
  <c r="V21" i="15"/>
  <c r="S21" i="15"/>
  <c r="R21" i="15"/>
  <c r="Q21" i="15"/>
  <c r="AL20" i="15"/>
  <c r="AI20" i="15"/>
  <c r="AH20" i="15"/>
  <c r="AK20" i="15"/>
  <c r="AG20" i="15"/>
  <c r="AF20" i="15"/>
  <c r="AC20" i="15"/>
  <c r="AA20" i="15"/>
  <c r="AD20" i="15"/>
  <c r="Z20" i="15"/>
  <c r="AE20" i="15"/>
  <c r="V20" i="15"/>
  <c r="S20" i="15"/>
  <c r="R20" i="15"/>
  <c r="Q20" i="15"/>
  <c r="AL19" i="15"/>
  <c r="AJ19" i="15"/>
  <c r="AI19" i="15"/>
  <c r="AH19" i="15"/>
  <c r="AK19" i="15"/>
  <c r="AG19" i="15"/>
  <c r="AF19" i="15"/>
  <c r="AD19" i="15"/>
  <c r="AC19" i="15"/>
  <c r="AB19" i="15"/>
  <c r="AA19" i="15"/>
  <c r="Z19" i="15"/>
  <c r="V19" i="15"/>
  <c r="S19" i="15"/>
  <c r="R19" i="15"/>
  <c r="Q19" i="15"/>
  <c r="AL18" i="15"/>
  <c r="AI18" i="15"/>
  <c r="AH18" i="15"/>
  <c r="AG18" i="15"/>
  <c r="AF18" i="15"/>
  <c r="AE18" i="15"/>
  <c r="AC18" i="15"/>
  <c r="AA18" i="15"/>
  <c r="AB18" i="15"/>
  <c r="Z18" i="15"/>
  <c r="V18" i="15"/>
  <c r="S18" i="15"/>
  <c r="R18" i="15"/>
  <c r="Q18" i="15"/>
  <c r="AL17" i="15"/>
  <c r="AI17" i="15"/>
  <c r="AJ17" i="15"/>
  <c r="AH17" i="15"/>
  <c r="AK17" i="15"/>
  <c r="AG17" i="15"/>
  <c r="AF17" i="15"/>
  <c r="AB17" i="15"/>
  <c r="AA17" i="15"/>
  <c r="AC17" i="15"/>
  <c r="Z17" i="15"/>
  <c r="AE17" i="15"/>
  <c r="V17" i="15"/>
  <c r="S17" i="15"/>
  <c r="R17" i="15"/>
  <c r="Q17" i="15"/>
  <c r="AL16" i="15"/>
  <c r="AJ16" i="15"/>
  <c r="AI16" i="15"/>
  <c r="AH16" i="15"/>
  <c r="AK16" i="15"/>
  <c r="AG16" i="15"/>
  <c r="AF16" i="15"/>
  <c r="AE16" i="15"/>
  <c r="AC16" i="15"/>
  <c r="AA16" i="15"/>
  <c r="AD16" i="15"/>
  <c r="Z16" i="15"/>
  <c r="V16" i="15"/>
  <c r="S16" i="15"/>
  <c r="R16" i="15"/>
  <c r="Q16" i="15"/>
  <c r="AL15" i="15"/>
  <c r="AK15" i="15"/>
  <c r="AI15" i="15"/>
  <c r="AH15" i="15"/>
  <c r="AJ15" i="15"/>
  <c r="AG15" i="15"/>
  <c r="AF15" i="15"/>
  <c r="AE15" i="15"/>
  <c r="AD15" i="15"/>
  <c r="AC15" i="15"/>
  <c r="AB15" i="15"/>
  <c r="AA15" i="15"/>
  <c r="Z15" i="15"/>
  <c r="V15" i="15"/>
  <c r="S15" i="15"/>
  <c r="R15" i="15"/>
  <c r="Q15" i="15"/>
  <c r="AL14" i="15"/>
  <c r="AI14" i="15"/>
  <c r="AH14" i="15"/>
  <c r="AG14" i="15"/>
  <c r="AF14" i="15"/>
  <c r="AE14" i="15"/>
  <c r="AD14" i="15"/>
  <c r="AC14" i="15"/>
  <c r="AB14" i="15"/>
  <c r="AA14" i="15"/>
  <c r="Z14" i="15"/>
  <c r="V14" i="15"/>
  <c r="S14" i="15"/>
  <c r="R14" i="15"/>
  <c r="Q14" i="15"/>
  <c r="AL13" i="15"/>
  <c r="AI13" i="15"/>
  <c r="AH13" i="15"/>
  <c r="AG13" i="15"/>
  <c r="AF13" i="15"/>
  <c r="AE13" i="15"/>
  <c r="AD13" i="15"/>
  <c r="AC13" i="15"/>
  <c r="AB13" i="15"/>
  <c r="AA13" i="15"/>
  <c r="Z13" i="15"/>
  <c r="V13" i="15"/>
  <c r="S13" i="15"/>
  <c r="R13" i="15"/>
  <c r="Q13" i="15"/>
  <c r="AL12" i="15"/>
  <c r="AJ12" i="15"/>
  <c r="AI12" i="15"/>
  <c r="AK12" i="15"/>
  <c r="AH12" i="15"/>
  <c r="AG12" i="15"/>
  <c r="AF12" i="15"/>
  <c r="AE12" i="15"/>
  <c r="AA12" i="15"/>
  <c r="AD12" i="15"/>
  <c r="Z12" i="15"/>
  <c r="V12" i="15"/>
  <c r="S12" i="15"/>
  <c r="R12" i="15"/>
  <c r="Q12" i="15"/>
  <c r="AL11" i="15"/>
  <c r="AI11" i="15"/>
  <c r="AH11" i="15"/>
  <c r="AK11" i="15"/>
  <c r="AG11" i="15"/>
  <c r="AF11" i="15"/>
  <c r="AB11" i="15"/>
  <c r="AA11" i="15"/>
  <c r="AD11" i="15"/>
  <c r="Z11" i="15"/>
  <c r="V11" i="15"/>
  <c r="S11" i="15"/>
  <c r="R11" i="15"/>
  <c r="Q11" i="15"/>
  <c r="AL10" i="15"/>
  <c r="AK10" i="15"/>
  <c r="AI10" i="15"/>
  <c r="AH10" i="15"/>
  <c r="AG10" i="15"/>
  <c r="AF10" i="15"/>
  <c r="AC10" i="15"/>
  <c r="AA10" i="15"/>
  <c r="AD10" i="15"/>
  <c r="Z10" i="15"/>
  <c r="AE10" i="15"/>
  <c r="V10" i="15"/>
  <c r="S10" i="15"/>
  <c r="R10" i="15"/>
  <c r="Q10" i="15"/>
  <c r="AL9" i="15"/>
  <c r="AI9" i="15"/>
  <c r="AH9" i="15"/>
  <c r="AG9" i="15"/>
  <c r="AF9" i="15"/>
  <c r="AA9" i="15"/>
  <c r="Z9" i="15"/>
  <c r="AE9" i="15"/>
  <c r="V9" i="15"/>
  <c r="S9" i="15"/>
  <c r="R9" i="15"/>
  <c r="Q9" i="15"/>
  <c r="AL8" i="15"/>
  <c r="AI8" i="15"/>
  <c r="AK8" i="15"/>
  <c r="AH8" i="15"/>
  <c r="AG8" i="15"/>
  <c r="AF8" i="15"/>
  <c r="AC8" i="15"/>
  <c r="AB8" i="15"/>
  <c r="AA8" i="15"/>
  <c r="AD8" i="15"/>
  <c r="Z8" i="15"/>
  <c r="V8" i="15"/>
  <c r="AE8" i="15"/>
  <c r="S8" i="15"/>
  <c r="R8" i="15"/>
  <c r="Q8" i="15"/>
  <c r="AL7" i="15"/>
  <c r="AK7" i="15"/>
  <c r="AJ7" i="15"/>
  <c r="AI7" i="15"/>
  <c r="AH7" i="15"/>
  <c r="AG7" i="15"/>
  <c r="AF7" i="15"/>
  <c r="AC7" i="15"/>
  <c r="AA7" i="15"/>
  <c r="AD7" i="15"/>
  <c r="Z7" i="15"/>
  <c r="AE7" i="15"/>
  <c r="V7" i="15"/>
  <c r="S7" i="15"/>
  <c r="R7" i="15"/>
  <c r="Q7" i="15"/>
  <c r="AL6" i="15"/>
  <c r="AK6" i="15"/>
  <c r="AJ6" i="15"/>
  <c r="AI6" i="15"/>
  <c r="AH6" i="15"/>
  <c r="AG6" i="15"/>
  <c r="AF6" i="15"/>
  <c r="AD6" i="15"/>
  <c r="AA6" i="15"/>
  <c r="Z6" i="15"/>
  <c r="AE6" i="15"/>
  <c r="V6" i="15"/>
  <c r="S6" i="15"/>
  <c r="R6" i="15"/>
  <c r="Q6" i="15"/>
  <c r="AL5" i="15"/>
  <c r="AI5" i="15"/>
  <c r="AH5" i="15"/>
  <c r="AG5" i="15"/>
  <c r="AF5" i="15"/>
  <c r="AA5" i="15"/>
  <c r="Z5" i="15"/>
  <c r="AE5" i="15"/>
  <c r="V5" i="15"/>
  <c r="S5" i="15"/>
  <c r="R5" i="15"/>
  <c r="Q5" i="15"/>
  <c r="AL4" i="15"/>
  <c r="AI4" i="15"/>
  <c r="AH4" i="15"/>
  <c r="AG4" i="15"/>
  <c r="AF4" i="15"/>
  <c r="AC4" i="15"/>
  <c r="AB4" i="15"/>
  <c r="AA4" i="15"/>
  <c r="AD4" i="15"/>
  <c r="Z4" i="15"/>
  <c r="V4" i="15"/>
  <c r="S4" i="15"/>
  <c r="R4" i="15"/>
  <c r="Q4" i="15"/>
  <c r="AL3" i="15"/>
  <c r="AJ3" i="15"/>
  <c r="AI3" i="15"/>
  <c r="AH3" i="15"/>
  <c r="AK3" i="15"/>
  <c r="AG3" i="15"/>
  <c r="AF3" i="15"/>
  <c r="AA3" i="15"/>
  <c r="AD3" i="15"/>
  <c r="Z3" i="15"/>
  <c r="AE3" i="15"/>
  <c r="V3" i="15"/>
  <c r="S3" i="15"/>
  <c r="R3" i="15"/>
  <c r="Q3" i="15"/>
  <c r="AL2" i="15"/>
  <c r="AH2" i="15"/>
  <c r="AG2" i="15"/>
  <c r="AF2" i="15"/>
  <c r="AI2" i="15"/>
  <c r="AA2" i="15"/>
  <c r="AD2" i="15"/>
  <c r="Z2" i="15"/>
  <c r="AE2" i="15"/>
  <c r="V2" i="15"/>
  <c r="S2" i="15"/>
  <c r="R2" i="15"/>
  <c r="Q2" i="15"/>
  <c r="AL181" i="14"/>
  <c r="AI181" i="14"/>
  <c r="AH181" i="14"/>
  <c r="AG181" i="14"/>
  <c r="AF181" i="14"/>
  <c r="AA181" i="14"/>
  <c r="AB181" i="14"/>
  <c r="Z181" i="14"/>
  <c r="AE181" i="14"/>
  <c r="V181" i="14"/>
  <c r="S181" i="14"/>
  <c r="R181" i="14"/>
  <c r="AL180" i="14"/>
  <c r="AI180" i="14"/>
  <c r="AH180" i="14"/>
  <c r="AG180" i="14"/>
  <c r="AF180" i="14"/>
  <c r="AA180" i="14"/>
  <c r="Z180" i="14"/>
  <c r="V180" i="14"/>
  <c r="S180" i="14"/>
  <c r="R180" i="14"/>
  <c r="AL179" i="14"/>
  <c r="AI179" i="14"/>
  <c r="AH179" i="14"/>
  <c r="AG179" i="14"/>
  <c r="AF179" i="14"/>
  <c r="AA179" i="14"/>
  <c r="AD179" i="14"/>
  <c r="Z179" i="14"/>
  <c r="V179" i="14"/>
  <c r="S179" i="14"/>
  <c r="R179" i="14"/>
  <c r="AL178" i="14"/>
  <c r="AI178" i="14"/>
  <c r="AH178" i="14"/>
  <c r="AG178" i="14"/>
  <c r="AF178" i="14"/>
  <c r="AE178" i="14"/>
  <c r="AA178" i="14"/>
  <c r="AD178" i="14"/>
  <c r="Z178" i="14"/>
  <c r="V178" i="14"/>
  <c r="S178" i="14"/>
  <c r="R178" i="14"/>
  <c r="AL177" i="14"/>
  <c r="AI177" i="14"/>
  <c r="AH177" i="14"/>
  <c r="AG177" i="14"/>
  <c r="AF177" i="14"/>
  <c r="AE177" i="14"/>
  <c r="AD177" i="14"/>
  <c r="AC177" i="14"/>
  <c r="AA177" i="14"/>
  <c r="AB177" i="14"/>
  <c r="Z177" i="14"/>
  <c r="V177" i="14"/>
  <c r="S177" i="14"/>
  <c r="R177" i="14"/>
  <c r="AL176" i="14"/>
  <c r="AI176" i="14"/>
  <c r="AH176" i="14"/>
  <c r="AG176" i="14"/>
  <c r="AF176" i="14"/>
  <c r="AE176" i="14"/>
  <c r="AC176" i="14"/>
  <c r="AB176" i="14"/>
  <c r="AA176" i="14"/>
  <c r="AD176" i="14"/>
  <c r="Z176" i="14"/>
  <c r="V176" i="14"/>
  <c r="S176" i="14"/>
  <c r="R176" i="14"/>
  <c r="AL175" i="14"/>
  <c r="AI175" i="14"/>
  <c r="AH175" i="14"/>
  <c r="AG175" i="14"/>
  <c r="AF175" i="14"/>
  <c r="AA175" i="14"/>
  <c r="Z175" i="14"/>
  <c r="V175" i="14"/>
  <c r="S175" i="14"/>
  <c r="R175" i="14"/>
  <c r="AL174" i="14"/>
  <c r="AI174" i="14"/>
  <c r="AH174" i="14"/>
  <c r="AG174" i="14"/>
  <c r="AF174" i="14"/>
  <c r="AD174" i="14"/>
  <c r="AC174" i="14"/>
  <c r="AB174" i="14"/>
  <c r="AA174" i="14"/>
  <c r="Z174" i="14"/>
  <c r="V174" i="14"/>
  <c r="AE174" i="14"/>
  <c r="S174" i="14"/>
  <c r="R174" i="14"/>
  <c r="AL173" i="14"/>
  <c r="AI173" i="14"/>
  <c r="AH173" i="14"/>
  <c r="AG173" i="14"/>
  <c r="AF173" i="14"/>
  <c r="AA173" i="14"/>
  <c r="AB173" i="14"/>
  <c r="Z173" i="14"/>
  <c r="AE173" i="14"/>
  <c r="V173" i="14"/>
  <c r="S173" i="14"/>
  <c r="R173" i="14"/>
  <c r="AL172" i="14"/>
  <c r="AI172" i="14"/>
  <c r="AH172" i="14"/>
  <c r="AG172" i="14"/>
  <c r="AF172" i="14"/>
  <c r="AA172" i="14"/>
  <c r="Z172" i="14"/>
  <c r="V172" i="14"/>
  <c r="S172" i="14"/>
  <c r="R172" i="14"/>
  <c r="AL171" i="14"/>
  <c r="AI171" i="14"/>
  <c r="AH171" i="14"/>
  <c r="AG171" i="14"/>
  <c r="AF171" i="14"/>
  <c r="AD171" i="14"/>
  <c r="AB171" i="14"/>
  <c r="AA171" i="14"/>
  <c r="AC171" i="14"/>
  <c r="Z171" i="14"/>
  <c r="AE171" i="14"/>
  <c r="V171" i="14"/>
  <c r="S171" i="14"/>
  <c r="R171" i="14"/>
  <c r="AL170" i="14"/>
  <c r="AI170" i="14"/>
  <c r="AH170" i="14"/>
  <c r="AG170" i="14"/>
  <c r="AF170" i="14"/>
  <c r="AE170" i="14"/>
  <c r="AD170" i="14"/>
  <c r="AB170" i="14"/>
  <c r="AA170" i="14"/>
  <c r="AC170" i="14"/>
  <c r="Z170" i="14"/>
  <c r="V170" i="14"/>
  <c r="S170" i="14"/>
  <c r="R170" i="14"/>
  <c r="AL169" i="14"/>
  <c r="AI169" i="14"/>
  <c r="AH169" i="14"/>
  <c r="AG169" i="14"/>
  <c r="AF169" i="14"/>
  <c r="AE169" i="14"/>
  <c r="AD169" i="14"/>
  <c r="AC169" i="14"/>
  <c r="AB169" i="14"/>
  <c r="AA169" i="14"/>
  <c r="Z169" i="14"/>
  <c r="V169" i="14"/>
  <c r="S169" i="14"/>
  <c r="R169" i="14"/>
  <c r="AL168" i="14"/>
  <c r="AI168" i="14"/>
  <c r="AH168" i="14"/>
  <c r="AG168" i="14"/>
  <c r="AF168" i="14"/>
  <c r="AE168" i="14"/>
  <c r="AB168" i="14"/>
  <c r="AA168" i="14"/>
  <c r="AD168" i="14"/>
  <c r="Z168" i="14"/>
  <c r="V168" i="14"/>
  <c r="S168" i="14"/>
  <c r="R168" i="14"/>
  <c r="AL167" i="14"/>
  <c r="AI167" i="14"/>
  <c r="AH167" i="14"/>
  <c r="AG167" i="14"/>
  <c r="AF167" i="14"/>
  <c r="AA167" i="14"/>
  <c r="Z167" i="14"/>
  <c r="AE167" i="14"/>
  <c r="V167" i="14"/>
  <c r="S167" i="14"/>
  <c r="R167" i="14"/>
  <c r="AL166" i="14"/>
  <c r="AI166" i="14"/>
  <c r="AH166" i="14"/>
  <c r="AG166" i="14"/>
  <c r="AF166" i="14"/>
  <c r="AE166" i="14"/>
  <c r="AD166" i="14"/>
  <c r="AC166" i="14"/>
  <c r="AB166" i="14"/>
  <c r="AA166" i="14"/>
  <c r="Z166" i="14"/>
  <c r="V166" i="14"/>
  <c r="S166" i="14"/>
  <c r="R166" i="14"/>
  <c r="AL165" i="14"/>
  <c r="AI165" i="14"/>
  <c r="AH165" i="14"/>
  <c r="AG165" i="14"/>
  <c r="AF165" i="14"/>
  <c r="AA165" i="14"/>
  <c r="AB165" i="14"/>
  <c r="Z165" i="14"/>
  <c r="AE165" i="14"/>
  <c r="V165" i="14"/>
  <c r="S165" i="14"/>
  <c r="R165" i="14"/>
  <c r="AL164" i="14"/>
  <c r="AI164" i="14"/>
  <c r="AH164" i="14"/>
  <c r="AG164" i="14"/>
  <c r="AF164" i="14"/>
  <c r="AA164" i="14"/>
  <c r="Z164" i="14"/>
  <c r="V164" i="14"/>
  <c r="S164" i="14"/>
  <c r="R164" i="14"/>
  <c r="AL163" i="14"/>
  <c r="AI163" i="14"/>
  <c r="AH163" i="14"/>
  <c r="AG163" i="14"/>
  <c r="AF163" i="14"/>
  <c r="AD163" i="14"/>
  <c r="AC163" i="14"/>
  <c r="AB163" i="14"/>
  <c r="AA163" i="14"/>
  <c r="Z163" i="14"/>
  <c r="AE163" i="14"/>
  <c r="V163" i="14"/>
  <c r="S163" i="14"/>
  <c r="R163" i="14"/>
  <c r="AL162" i="14"/>
  <c r="AI162" i="14"/>
  <c r="AH162" i="14"/>
  <c r="AG162" i="14"/>
  <c r="AF162" i="14"/>
  <c r="AE162" i="14"/>
  <c r="AD162" i="14"/>
  <c r="AC162" i="14"/>
  <c r="AB162" i="14"/>
  <c r="AA162" i="14"/>
  <c r="Z162" i="14"/>
  <c r="V162" i="14"/>
  <c r="S162" i="14"/>
  <c r="R162" i="14"/>
  <c r="AL161" i="14"/>
  <c r="AI161" i="14"/>
  <c r="AH161" i="14"/>
  <c r="AG161" i="14"/>
  <c r="AF161" i="14"/>
  <c r="AE161" i="14"/>
  <c r="AD161" i="14"/>
  <c r="AC161" i="14"/>
  <c r="AB161" i="14"/>
  <c r="AA161" i="14"/>
  <c r="Z161" i="14"/>
  <c r="V161" i="14"/>
  <c r="S161" i="14"/>
  <c r="R161" i="14"/>
  <c r="AL160" i="14"/>
  <c r="AI160" i="14"/>
  <c r="AH160" i="14"/>
  <c r="AG160" i="14"/>
  <c r="AF160" i="14"/>
  <c r="AA160" i="14"/>
  <c r="Z160" i="14"/>
  <c r="AE160" i="14"/>
  <c r="V160" i="14"/>
  <c r="S160" i="14"/>
  <c r="R160" i="14"/>
  <c r="AL159" i="14"/>
  <c r="AI159" i="14"/>
  <c r="AH159" i="14"/>
  <c r="AG159" i="14"/>
  <c r="AF159" i="14"/>
  <c r="AA159" i="14"/>
  <c r="AC159" i="14"/>
  <c r="Z159" i="14"/>
  <c r="AE159" i="14"/>
  <c r="V159" i="14"/>
  <c r="S159" i="14"/>
  <c r="R159" i="14"/>
  <c r="AL158" i="14"/>
  <c r="AI158" i="14"/>
  <c r="AH158" i="14"/>
  <c r="AG158" i="14"/>
  <c r="AF158" i="14"/>
  <c r="AD158" i="14"/>
  <c r="AC158" i="14"/>
  <c r="AB158" i="14"/>
  <c r="AA158" i="14"/>
  <c r="Z158" i="14"/>
  <c r="AE158" i="14"/>
  <c r="V158" i="14"/>
  <c r="S158" i="14"/>
  <c r="R158" i="14"/>
  <c r="AL157" i="14"/>
  <c r="AI157" i="14"/>
  <c r="AH157" i="14"/>
  <c r="AG157" i="14"/>
  <c r="AF157" i="14"/>
  <c r="AC157" i="14"/>
  <c r="AA157" i="14"/>
  <c r="AB157" i="14"/>
  <c r="Z157" i="14"/>
  <c r="AE157" i="14"/>
  <c r="V157" i="14"/>
  <c r="S157" i="14"/>
  <c r="R157" i="14"/>
  <c r="AL156" i="14"/>
  <c r="AI156" i="14"/>
  <c r="AH156" i="14"/>
  <c r="AG156" i="14"/>
  <c r="AF156" i="14"/>
  <c r="AA156" i="14"/>
  <c r="Z156" i="14"/>
  <c r="AE156" i="14"/>
  <c r="V156" i="14"/>
  <c r="S156" i="14"/>
  <c r="R156" i="14"/>
  <c r="AL155" i="14"/>
  <c r="AI155" i="14"/>
  <c r="AH155" i="14"/>
  <c r="AG155" i="14"/>
  <c r="AF155" i="14"/>
  <c r="AD155" i="14"/>
  <c r="AC155" i="14"/>
  <c r="AB155" i="14"/>
  <c r="AA155" i="14"/>
  <c r="Z155" i="14"/>
  <c r="V155" i="14"/>
  <c r="S155" i="14"/>
  <c r="R155" i="14"/>
  <c r="AL154" i="14"/>
  <c r="AI154" i="14"/>
  <c r="AH154" i="14"/>
  <c r="AG154" i="14"/>
  <c r="AF154" i="14"/>
  <c r="AE154" i="14"/>
  <c r="AD154" i="14"/>
  <c r="AC154" i="14"/>
  <c r="AB154" i="14"/>
  <c r="AA154" i="14"/>
  <c r="Z154" i="14"/>
  <c r="V154" i="14"/>
  <c r="S154" i="14"/>
  <c r="R154" i="14"/>
  <c r="AL153" i="14"/>
  <c r="AI153" i="14"/>
  <c r="AH153" i="14"/>
  <c r="AG153" i="14"/>
  <c r="AF153" i="14"/>
  <c r="AE153" i="14"/>
  <c r="AD153" i="14"/>
  <c r="AC153" i="14"/>
  <c r="AB153" i="14"/>
  <c r="AA153" i="14"/>
  <c r="Z153" i="14"/>
  <c r="V153" i="14"/>
  <c r="S153" i="14"/>
  <c r="R153" i="14"/>
  <c r="AL152" i="14"/>
  <c r="AI152" i="14"/>
  <c r="AH152" i="14"/>
  <c r="AG152" i="14"/>
  <c r="AF152" i="14"/>
  <c r="AA152" i="14"/>
  <c r="AD152" i="14"/>
  <c r="Z152" i="14"/>
  <c r="AE152" i="14"/>
  <c r="V152" i="14"/>
  <c r="S152" i="14"/>
  <c r="R152" i="14"/>
  <c r="AL151" i="14"/>
  <c r="AI151" i="14"/>
  <c r="AH151" i="14"/>
  <c r="AG151" i="14"/>
  <c r="AF151" i="14"/>
  <c r="AE151" i="14"/>
  <c r="AA151" i="14"/>
  <c r="AC151" i="14"/>
  <c r="Z151" i="14"/>
  <c r="V151" i="14"/>
  <c r="S151" i="14"/>
  <c r="R151" i="14"/>
  <c r="AL150" i="14"/>
  <c r="AI150" i="14"/>
  <c r="AH150" i="14"/>
  <c r="AG150" i="14"/>
  <c r="AF150" i="14"/>
  <c r="AE150" i="14"/>
  <c r="AD150" i="14"/>
  <c r="AC150" i="14"/>
  <c r="AB150" i="14"/>
  <c r="AA150" i="14"/>
  <c r="Z150" i="14"/>
  <c r="V150" i="14"/>
  <c r="S150" i="14"/>
  <c r="R150" i="14"/>
  <c r="AL149" i="14"/>
  <c r="AI149" i="14"/>
  <c r="AH149" i="14"/>
  <c r="AG149" i="14"/>
  <c r="AF149" i="14"/>
  <c r="AA149" i="14"/>
  <c r="Z149" i="14"/>
  <c r="AE149" i="14"/>
  <c r="V149" i="14"/>
  <c r="S149" i="14"/>
  <c r="R149" i="14"/>
  <c r="AL148" i="14"/>
  <c r="AI148" i="14"/>
  <c r="AH148" i="14"/>
  <c r="AG148" i="14"/>
  <c r="AF148" i="14"/>
  <c r="AA148" i="14"/>
  <c r="Z148" i="14"/>
  <c r="V148" i="14"/>
  <c r="S148" i="14"/>
  <c r="R148" i="14"/>
  <c r="AL147" i="14"/>
  <c r="AI147" i="14"/>
  <c r="AH147" i="14"/>
  <c r="AG147" i="14"/>
  <c r="AF147" i="14"/>
  <c r="AD147" i="14"/>
  <c r="AC147" i="14"/>
  <c r="AB147" i="14"/>
  <c r="AA147" i="14"/>
  <c r="Z147" i="14"/>
  <c r="V147" i="14"/>
  <c r="S147" i="14"/>
  <c r="R147" i="14"/>
  <c r="AL146" i="14"/>
  <c r="AI146" i="14"/>
  <c r="AH146" i="14"/>
  <c r="AG146" i="14"/>
  <c r="AF146" i="14"/>
  <c r="AE146" i="14"/>
  <c r="AD146" i="14"/>
  <c r="AC146" i="14"/>
  <c r="AB146" i="14"/>
  <c r="AA146" i="14"/>
  <c r="Z146" i="14"/>
  <c r="V146" i="14"/>
  <c r="S146" i="14"/>
  <c r="R146" i="14"/>
  <c r="AL145" i="14"/>
  <c r="AI145" i="14"/>
  <c r="AH145" i="14"/>
  <c r="AG145" i="14"/>
  <c r="AF145" i="14"/>
  <c r="AE145" i="14"/>
  <c r="AD145" i="14"/>
  <c r="AC145" i="14"/>
  <c r="AB145" i="14"/>
  <c r="AA145" i="14"/>
  <c r="Z145" i="14"/>
  <c r="V145" i="14"/>
  <c r="S145" i="14"/>
  <c r="R145" i="14"/>
  <c r="AL144" i="14"/>
  <c r="AI144" i="14"/>
  <c r="AH144" i="14"/>
  <c r="AG144" i="14"/>
  <c r="AF144" i="14"/>
  <c r="AA144" i="14"/>
  <c r="Z144" i="14"/>
  <c r="AE144" i="14"/>
  <c r="V144" i="14"/>
  <c r="S144" i="14"/>
  <c r="R144" i="14"/>
  <c r="AL143" i="14"/>
  <c r="AI143" i="14"/>
  <c r="AH143" i="14"/>
  <c r="AG143" i="14"/>
  <c r="AF143" i="14"/>
  <c r="AA143" i="14"/>
  <c r="AC143" i="14"/>
  <c r="Z143" i="14"/>
  <c r="V143" i="14"/>
  <c r="S143" i="14"/>
  <c r="R143" i="14"/>
  <c r="AL142" i="14"/>
  <c r="AI142" i="14"/>
  <c r="AH142" i="14"/>
  <c r="AG142" i="14"/>
  <c r="AF142" i="14"/>
  <c r="AD142" i="14"/>
  <c r="AC142" i="14"/>
  <c r="AB142" i="14"/>
  <c r="AA142" i="14"/>
  <c r="Z142" i="14"/>
  <c r="AE142" i="14"/>
  <c r="V142" i="14"/>
  <c r="S142" i="14"/>
  <c r="R142" i="14"/>
  <c r="AL141" i="14"/>
  <c r="AI141" i="14"/>
  <c r="AH141" i="14"/>
  <c r="AG141" i="14"/>
  <c r="AF141" i="14"/>
  <c r="AB141" i="14"/>
  <c r="AA141" i="14"/>
  <c r="AD141" i="14"/>
  <c r="Z141" i="14"/>
  <c r="AE141" i="14"/>
  <c r="V141" i="14"/>
  <c r="S141" i="14"/>
  <c r="R141" i="14"/>
  <c r="AL140" i="14"/>
  <c r="AI140" i="14"/>
  <c r="AH140" i="14"/>
  <c r="AG140" i="14"/>
  <c r="AF140" i="14"/>
  <c r="AB140" i="14"/>
  <c r="AA140" i="14"/>
  <c r="Z140" i="14"/>
  <c r="V140" i="14"/>
  <c r="S140" i="14"/>
  <c r="R140" i="14"/>
  <c r="AL139" i="14"/>
  <c r="AI139" i="14"/>
  <c r="AH139" i="14"/>
  <c r="AG139" i="14"/>
  <c r="AF139" i="14"/>
  <c r="AD139" i="14"/>
  <c r="AB139" i="14"/>
  <c r="AA139" i="14"/>
  <c r="AC139" i="14"/>
  <c r="Z139" i="14"/>
  <c r="V139" i="14"/>
  <c r="S139" i="14"/>
  <c r="R139" i="14"/>
  <c r="AL138" i="14"/>
  <c r="AI138" i="14"/>
  <c r="AH138" i="14"/>
  <c r="AG138" i="14"/>
  <c r="AF138" i="14"/>
  <c r="AE138" i="14"/>
  <c r="AD138" i="14"/>
  <c r="AC138" i="14"/>
  <c r="AB138" i="14"/>
  <c r="AA138" i="14"/>
  <c r="Z138" i="14"/>
  <c r="V138" i="14"/>
  <c r="S138" i="14"/>
  <c r="R138" i="14"/>
  <c r="AL137" i="14"/>
  <c r="AI137" i="14"/>
  <c r="AH137" i="14"/>
  <c r="AG137" i="14"/>
  <c r="AF137" i="14"/>
  <c r="AE137" i="14"/>
  <c r="AD137" i="14"/>
  <c r="AC137" i="14"/>
  <c r="AB137" i="14"/>
  <c r="AA137" i="14"/>
  <c r="Z137" i="14"/>
  <c r="V137" i="14"/>
  <c r="S137" i="14"/>
  <c r="R137" i="14"/>
  <c r="AL136" i="14"/>
  <c r="AI136" i="14"/>
  <c r="AH136" i="14"/>
  <c r="AG136" i="14"/>
  <c r="AF136" i="14"/>
  <c r="AB136" i="14"/>
  <c r="AA136" i="14"/>
  <c r="AD136" i="14"/>
  <c r="Z136" i="14"/>
  <c r="AE136" i="14"/>
  <c r="V136" i="14"/>
  <c r="S136" i="14"/>
  <c r="R136" i="14"/>
  <c r="AL135" i="14"/>
  <c r="AI135" i="14"/>
  <c r="AH135" i="14"/>
  <c r="AG135" i="14"/>
  <c r="AF135" i="14"/>
  <c r="AA135" i="14"/>
  <c r="AC135" i="14"/>
  <c r="Z135" i="14"/>
  <c r="AE135" i="14"/>
  <c r="V135" i="14"/>
  <c r="S135" i="14"/>
  <c r="R135" i="14"/>
  <c r="AL134" i="14"/>
  <c r="AI134" i="14"/>
  <c r="AH134" i="14"/>
  <c r="AG134" i="14"/>
  <c r="AF134" i="14"/>
  <c r="AE134" i="14"/>
  <c r="AD134" i="14"/>
  <c r="AC134" i="14"/>
  <c r="AB134" i="14"/>
  <c r="AA134" i="14"/>
  <c r="Z134" i="14"/>
  <c r="V134" i="14"/>
  <c r="S134" i="14"/>
  <c r="R134" i="14"/>
  <c r="AL133" i="14"/>
  <c r="AI133" i="14"/>
  <c r="AH133" i="14"/>
  <c r="AG133" i="14"/>
  <c r="AF133" i="14"/>
  <c r="AA133" i="14"/>
  <c r="Z133" i="14"/>
  <c r="AE133" i="14"/>
  <c r="V133" i="14"/>
  <c r="S133" i="14"/>
  <c r="R133" i="14"/>
  <c r="AL132" i="14"/>
  <c r="AI132" i="14"/>
  <c r="AH132" i="14"/>
  <c r="AG132" i="14"/>
  <c r="AF132" i="14"/>
  <c r="AA132" i="14"/>
  <c r="Z132" i="14"/>
  <c r="V132" i="14"/>
  <c r="S132" i="14"/>
  <c r="R132" i="14"/>
  <c r="AL131" i="14"/>
  <c r="AI131" i="14"/>
  <c r="AH131" i="14"/>
  <c r="AG131" i="14"/>
  <c r="AF131" i="14"/>
  <c r="AD131" i="14"/>
  <c r="AB131" i="14"/>
  <c r="AA131" i="14"/>
  <c r="AC131" i="14"/>
  <c r="Z131" i="14"/>
  <c r="V131" i="14"/>
  <c r="S131" i="14"/>
  <c r="R131" i="14"/>
  <c r="AL130" i="14"/>
  <c r="AI130" i="14"/>
  <c r="AH130" i="14"/>
  <c r="AG130" i="14"/>
  <c r="AF130" i="14"/>
  <c r="AE130" i="14"/>
  <c r="AD130" i="14"/>
  <c r="AC130" i="14"/>
  <c r="AB130" i="14"/>
  <c r="AA130" i="14"/>
  <c r="Z130" i="14"/>
  <c r="V130" i="14"/>
  <c r="S130" i="14"/>
  <c r="R130" i="14"/>
  <c r="AL129" i="14"/>
  <c r="AI129" i="14"/>
  <c r="AH129" i="14"/>
  <c r="AG129" i="14"/>
  <c r="AF129" i="14"/>
  <c r="AE129" i="14"/>
  <c r="AD129" i="14"/>
  <c r="AC129" i="14"/>
  <c r="AB129" i="14"/>
  <c r="AA129" i="14"/>
  <c r="Z129" i="14"/>
  <c r="V129" i="14"/>
  <c r="S129" i="14"/>
  <c r="R129" i="14"/>
  <c r="AL128" i="14"/>
  <c r="AI128" i="14"/>
  <c r="AH128" i="14"/>
  <c r="AG128" i="14"/>
  <c r="AF128" i="14"/>
  <c r="AA128" i="14"/>
  <c r="AB128" i="14"/>
  <c r="Z128" i="14"/>
  <c r="AE128" i="14"/>
  <c r="V128" i="14"/>
  <c r="S128" i="14"/>
  <c r="R128" i="14"/>
  <c r="AL127" i="14"/>
  <c r="AI127" i="14"/>
  <c r="AH127" i="14"/>
  <c r="AG127" i="14"/>
  <c r="AF127" i="14"/>
  <c r="AA127" i="14"/>
  <c r="AC127" i="14"/>
  <c r="Z127" i="14"/>
  <c r="AE127" i="14"/>
  <c r="V127" i="14"/>
  <c r="S127" i="14"/>
  <c r="R127" i="14"/>
  <c r="AL126" i="14"/>
  <c r="AI126" i="14"/>
  <c r="AH126" i="14"/>
  <c r="AG126" i="14"/>
  <c r="AF126" i="14"/>
  <c r="AD126" i="14"/>
  <c r="AC126" i="14"/>
  <c r="AB126" i="14"/>
  <c r="AA126" i="14"/>
  <c r="Z126" i="14"/>
  <c r="AE126" i="14"/>
  <c r="V126" i="14"/>
  <c r="S126" i="14"/>
  <c r="R126" i="14"/>
  <c r="AL125" i="14"/>
  <c r="AI125" i="14"/>
  <c r="AH125" i="14"/>
  <c r="AG125" i="14"/>
  <c r="AF125" i="14"/>
  <c r="AB125" i="14"/>
  <c r="AA125" i="14"/>
  <c r="AD125" i="14"/>
  <c r="Z125" i="14"/>
  <c r="AE125" i="14"/>
  <c r="V125" i="14"/>
  <c r="S125" i="14"/>
  <c r="R125" i="14"/>
  <c r="AL124" i="14"/>
  <c r="AI124" i="14"/>
  <c r="AH124" i="14"/>
  <c r="AG124" i="14"/>
  <c r="AF124" i="14"/>
  <c r="AD124" i="14"/>
  <c r="AA124" i="14"/>
  <c r="AC124" i="14"/>
  <c r="Z124" i="14"/>
  <c r="AE124" i="14"/>
  <c r="V124" i="14"/>
  <c r="S124" i="14"/>
  <c r="R124" i="14"/>
  <c r="AL123" i="14"/>
  <c r="AI123" i="14"/>
  <c r="AH123" i="14"/>
  <c r="AG123" i="14"/>
  <c r="AF123" i="14"/>
  <c r="AD123" i="14"/>
  <c r="AB123" i="14"/>
  <c r="AA123" i="14"/>
  <c r="AC123" i="14"/>
  <c r="Z123" i="14"/>
  <c r="AE123" i="14"/>
  <c r="V123" i="14"/>
  <c r="S123" i="14"/>
  <c r="R123" i="14"/>
  <c r="AL122" i="14"/>
  <c r="AI122" i="14"/>
  <c r="AH122" i="14"/>
  <c r="AG122" i="14"/>
  <c r="AF122" i="14"/>
  <c r="AD122" i="14"/>
  <c r="AC122" i="14"/>
  <c r="AB122" i="14"/>
  <c r="AA122" i="14"/>
  <c r="Z122" i="14"/>
  <c r="AE122" i="14"/>
  <c r="V122" i="14"/>
  <c r="S122" i="14"/>
  <c r="R122" i="14"/>
  <c r="AL121" i="14"/>
  <c r="AI121" i="14"/>
  <c r="AH121" i="14"/>
  <c r="AG121" i="14"/>
  <c r="AF121" i="14"/>
  <c r="AE121" i="14"/>
  <c r="AD121" i="14"/>
  <c r="AC121" i="14"/>
  <c r="AB121" i="14"/>
  <c r="AA121" i="14"/>
  <c r="Z121" i="14"/>
  <c r="V121" i="14"/>
  <c r="S121" i="14"/>
  <c r="R121" i="14"/>
  <c r="AL120" i="14"/>
  <c r="AI120" i="14"/>
  <c r="AH120" i="14"/>
  <c r="AG120" i="14"/>
  <c r="AF120" i="14"/>
  <c r="AA120" i="14"/>
  <c r="AD120" i="14"/>
  <c r="Z120" i="14"/>
  <c r="AE120" i="14"/>
  <c r="V120" i="14"/>
  <c r="S120" i="14"/>
  <c r="R120" i="14"/>
  <c r="AL119" i="14"/>
  <c r="AI119" i="14"/>
  <c r="AH119" i="14"/>
  <c r="AG119" i="14"/>
  <c r="AF119" i="14"/>
  <c r="AB119" i="14"/>
  <c r="AA119" i="14"/>
  <c r="AC119" i="14"/>
  <c r="Z119" i="14"/>
  <c r="AE119" i="14"/>
  <c r="V119" i="14"/>
  <c r="S119" i="14"/>
  <c r="R119" i="14"/>
  <c r="AL118" i="14"/>
  <c r="AI118" i="14"/>
  <c r="AH118" i="14"/>
  <c r="AG118" i="14"/>
  <c r="AF118" i="14"/>
  <c r="AE118" i="14"/>
  <c r="AD118" i="14"/>
  <c r="AC118" i="14"/>
  <c r="AB118" i="14"/>
  <c r="AA118" i="14"/>
  <c r="Z118" i="14"/>
  <c r="V118" i="14"/>
  <c r="S118" i="14"/>
  <c r="R118" i="14"/>
  <c r="AL117" i="14"/>
  <c r="AI117" i="14"/>
  <c r="AH117" i="14"/>
  <c r="AG117" i="14"/>
  <c r="AF117" i="14"/>
  <c r="AA117" i="14"/>
  <c r="AD117" i="14"/>
  <c r="Z117" i="14"/>
  <c r="AE117" i="14"/>
  <c r="V117" i="14"/>
  <c r="S117" i="14"/>
  <c r="R117" i="14"/>
  <c r="AL116" i="14"/>
  <c r="AI116" i="14"/>
  <c r="AH116" i="14"/>
  <c r="AG116" i="14"/>
  <c r="AF116" i="14"/>
  <c r="AA116" i="14"/>
  <c r="AC116" i="14"/>
  <c r="Z116" i="14"/>
  <c r="V116" i="14"/>
  <c r="S116" i="14"/>
  <c r="R116" i="14"/>
  <c r="AL115" i="14"/>
  <c r="AI115" i="14"/>
  <c r="AH115" i="14"/>
  <c r="AG115" i="14"/>
  <c r="AF115" i="14"/>
  <c r="AD115" i="14"/>
  <c r="AB115" i="14"/>
  <c r="AA115" i="14"/>
  <c r="AC115" i="14"/>
  <c r="Z115" i="14"/>
  <c r="V115" i="14"/>
  <c r="S115" i="14"/>
  <c r="R115" i="14"/>
  <c r="AL114" i="14"/>
  <c r="AI114" i="14"/>
  <c r="AH114" i="14"/>
  <c r="AG114" i="14"/>
  <c r="AF114" i="14"/>
  <c r="AD114" i="14"/>
  <c r="AC114" i="14"/>
  <c r="AB114" i="14"/>
  <c r="AA114" i="14"/>
  <c r="Z114" i="14"/>
  <c r="AE114" i="14"/>
  <c r="V114" i="14"/>
  <c r="S114" i="14"/>
  <c r="R114" i="14"/>
  <c r="AL113" i="14"/>
  <c r="AI113" i="14"/>
  <c r="AH113" i="14"/>
  <c r="AG113" i="14"/>
  <c r="AF113" i="14"/>
  <c r="AE113" i="14"/>
  <c r="AD113" i="14"/>
  <c r="AC113" i="14"/>
  <c r="AB113" i="14"/>
  <c r="AA113" i="14"/>
  <c r="Z113" i="14"/>
  <c r="V113" i="14"/>
  <c r="S113" i="14"/>
  <c r="R113" i="14"/>
  <c r="AL112" i="14"/>
  <c r="AI112" i="14"/>
  <c r="AH112" i="14"/>
  <c r="AG112" i="14"/>
  <c r="AF112" i="14"/>
  <c r="AD112" i="14"/>
  <c r="AC112" i="14"/>
  <c r="AB112" i="14"/>
  <c r="AA112" i="14"/>
  <c r="Z112" i="14"/>
  <c r="AE112" i="14"/>
  <c r="V112" i="14"/>
  <c r="S112" i="14"/>
  <c r="R112" i="14"/>
  <c r="AL111" i="14"/>
  <c r="AI111" i="14"/>
  <c r="AH111" i="14"/>
  <c r="AG111" i="14"/>
  <c r="AF111" i="14"/>
  <c r="AA111" i="14"/>
  <c r="Z111" i="14"/>
  <c r="V111" i="14"/>
  <c r="S111" i="14"/>
  <c r="R111" i="14"/>
  <c r="AL110" i="14"/>
  <c r="AI110" i="14"/>
  <c r="AH110" i="14"/>
  <c r="AG110" i="14"/>
  <c r="AF110" i="14"/>
  <c r="AD110" i="14"/>
  <c r="AC110" i="14"/>
  <c r="AB110" i="14"/>
  <c r="AA110" i="14"/>
  <c r="Z110" i="14"/>
  <c r="V110" i="14"/>
  <c r="S110" i="14"/>
  <c r="R110" i="14"/>
  <c r="AL109" i="14"/>
  <c r="AI109" i="14"/>
  <c r="AH109" i="14"/>
  <c r="AG109" i="14"/>
  <c r="AF109" i="14"/>
  <c r="AA109" i="14"/>
  <c r="AD109" i="14"/>
  <c r="Z109" i="14"/>
  <c r="AE109" i="14"/>
  <c r="V109" i="14"/>
  <c r="S109" i="14"/>
  <c r="R109" i="14"/>
  <c r="AL108" i="14"/>
  <c r="AI108" i="14"/>
  <c r="AH108" i="14"/>
  <c r="AG108" i="14"/>
  <c r="AF108" i="14"/>
  <c r="AD108" i="14"/>
  <c r="AB108" i="14"/>
  <c r="AA108" i="14"/>
  <c r="AC108" i="14"/>
  <c r="Z108" i="14"/>
  <c r="AE108" i="14"/>
  <c r="V108" i="14"/>
  <c r="S108" i="14"/>
  <c r="R108" i="14"/>
  <c r="AL107" i="14"/>
  <c r="AI107" i="14"/>
  <c r="AH107" i="14"/>
  <c r="AK107" i="14"/>
  <c r="AG107" i="14"/>
  <c r="AF107" i="14"/>
  <c r="AE107" i="14"/>
  <c r="AC107" i="14"/>
  <c r="AA107" i="14"/>
  <c r="Z107" i="14"/>
  <c r="V107" i="14"/>
  <c r="S107" i="14"/>
  <c r="R107" i="14"/>
  <c r="AL106" i="14"/>
  <c r="AI106" i="14"/>
  <c r="AH106" i="14"/>
  <c r="AG106" i="14"/>
  <c r="AF106" i="14"/>
  <c r="AD106" i="14"/>
  <c r="AB106" i="14"/>
  <c r="AA106" i="14"/>
  <c r="AC106" i="14"/>
  <c r="Z106" i="14"/>
  <c r="AE106" i="14"/>
  <c r="V106" i="14"/>
  <c r="S106" i="14"/>
  <c r="R106" i="14"/>
  <c r="AL105" i="14"/>
  <c r="AI105" i="14"/>
  <c r="AH105" i="14"/>
  <c r="AG105" i="14"/>
  <c r="AF105" i="14"/>
  <c r="AA105" i="14"/>
  <c r="AC105" i="14"/>
  <c r="Z105" i="14"/>
  <c r="V105" i="14"/>
  <c r="AE105" i="14"/>
  <c r="S105" i="14"/>
  <c r="R105" i="14"/>
  <c r="AL104" i="14"/>
  <c r="AI104" i="14"/>
  <c r="AH104" i="14"/>
  <c r="AG104" i="14"/>
  <c r="AF104" i="14"/>
  <c r="AD104" i="14"/>
  <c r="AC104" i="14"/>
  <c r="AB104" i="14"/>
  <c r="AA104" i="14"/>
  <c r="Z104" i="14"/>
  <c r="AE104" i="14"/>
  <c r="V104" i="14"/>
  <c r="S104" i="14"/>
  <c r="R104" i="14"/>
  <c r="AL103" i="14"/>
  <c r="AI103" i="14"/>
  <c r="AH103" i="14"/>
  <c r="AK103" i="14"/>
  <c r="AG103" i="14"/>
  <c r="AF103" i="14"/>
  <c r="AA103" i="14"/>
  <c r="AB103" i="14"/>
  <c r="Z103" i="14"/>
  <c r="V103" i="14"/>
  <c r="AE103" i="14"/>
  <c r="S103" i="14"/>
  <c r="R103" i="14"/>
  <c r="AL102" i="14"/>
  <c r="AJ102" i="14"/>
  <c r="AI102" i="14"/>
  <c r="AH102" i="14"/>
  <c r="AG102" i="14"/>
  <c r="AF102" i="14"/>
  <c r="AD102" i="14"/>
  <c r="AC102" i="14"/>
  <c r="AB102" i="14"/>
  <c r="AA102" i="14"/>
  <c r="Z102" i="14"/>
  <c r="AE102" i="14"/>
  <c r="V102" i="14"/>
  <c r="S102" i="14"/>
  <c r="R102" i="14"/>
  <c r="AL101" i="14"/>
  <c r="AI101" i="14"/>
  <c r="AH101" i="14"/>
  <c r="AK101" i="14"/>
  <c r="AG101" i="14"/>
  <c r="AF101" i="14"/>
  <c r="AB101" i="14"/>
  <c r="AA101" i="14"/>
  <c r="AD101" i="14"/>
  <c r="Z101" i="14"/>
  <c r="V101" i="14"/>
  <c r="AE101" i="14"/>
  <c r="S101" i="14"/>
  <c r="R101" i="14"/>
  <c r="AL100" i="14"/>
  <c r="AI100" i="14"/>
  <c r="AH100" i="14"/>
  <c r="AG100" i="14"/>
  <c r="AF100" i="14"/>
  <c r="AA100" i="14"/>
  <c r="AD100" i="14"/>
  <c r="Z100" i="14"/>
  <c r="AE100" i="14"/>
  <c r="V100" i="14"/>
  <c r="S100" i="14"/>
  <c r="R100" i="14"/>
  <c r="AL99" i="14"/>
  <c r="AI99" i="14"/>
  <c r="AH99" i="14"/>
  <c r="AG99" i="14"/>
  <c r="AF99" i="14"/>
  <c r="AE99" i="14"/>
  <c r="AB99" i="14"/>
  <c r="AA99" i="14"/>
  <c r="AD99" i="14"/>
  <c r="Z99" i="14"/>
  <c r="V99" i="14"/>
  <c r="S99" i="14"/>
  <c r="R99" i="14"/>
  <c r="AL98" i="14"/>
  <c r="AI98" i="14"/>
  <c r="AH98" i="14"/>
  <c r="AK98" i="14"/>
  <c r="AG98" i="14"/>
  <c r="AF98" i="14"/>
  <c r="AE98" i="14"/>
  <c r="AD98" i="14"/>
  <c r="AA98" i="14"/>
  <c r="AC98" i="14"/>
  <c r="Z98" i="14"/>
  <c r="V98" i="14"/>
  <c r="S98" i="14"/>
  <c r="R98" i="14"/>
  <c r="AL97" i="14"/>
  <c r="AI97" i="14"/>
  <c r="AH97" i="14"/>
  <c r="AG97" i="14"/>
  <c r="AF97" i="14"/>
  <c r="AE97" i="14"/>
  <c r="AD97" i="14"/>
  <c r="AC97" i="14"/>
  <c r="AB97" i="14"/>
  <c r="AA97" i="14"/>
  <c r="Z97" i="14"/>
  <c r="V97" i="14"/>
  <c r="S97" i="14"/>
  <c r="R97" i="14"/>
  <c r="AL96" i="14"/>
  <c r="AI96" i="14"/>
  <c r="AK96" i="14"/>
  <c r="AH96" i="14"/>
  <c r="AJ96" i="14"/>
  <c r="AG96" i="14"/>
  <c r="AF96" i="14"/>
  <c r="AE96" i="14"/>
  <c r="AA96" i="14"/>
  <c r="AD96" i="14"/>
  <c r="Z96" i="14"/>
  <c r="V96" i="14"/>
  <c r="S96" i="14"/>
  <c r="R96" i="14"/>
  <c r="AL95" i="14"/>
  <c r="AK95" i="14"/>
  <c r="AI95" i="14"/>
  <c r="AH95" i="14"/>
  <c r="AJ95" i="14"/>
  <c r="AG95" i="14"/>
  <c r="AF95" i="14"/>
  <c r="AA95" i="14"/>
  <c r="AB95" i="14"/>
  <c r="Z95" i="14"/>
  <c r="AE95" i="14"/>
  <c r="V95" i="14"/>
  <c r="S95" i="14"/>
  <c r="R95" i="14"/>
  <c r="AL94" i="14"/>
  <c r="AI94" i="14"/>
  <c r="AK94" i="14"/>
  <c r="AH94" i="14"/>
  <c r="AG94" i="14"/>
  <c r="AF94" i="14"/>
  <c r="AA94" i="14"/>
  <c r="Z94" i="14"/>
  <c r="V94" i="14"/>
  <c r="S94" i="14"/>
  <c r="R94" i="14"/>
  <c r="AL93" i="14"/>
  <c r="AK93" i="14"/>
  <c r="AI93" i="14"/>
  <c r="AH93" i="14"/>
  <c r="AJ93" i="14"/>
  <c r="AG93" i="14"/>
  <c r="AF93" i="14"/>
  <c r="AA93" i="14"/>
  <c r="AB93" i="14"/>
  <c r="Z93" i="14"/>
  <c r="V93" i="14"/>
  <c r="S93" i="14"/>
  <c r="R93" i="14"/>
  <c r="AL92" i="14"/>
  <c r="AK92" i="14"/>
  <c r="AI92" i="14"/>
  <c r="AH92" i="14"/>
  <c r="AG92" i="14"/>
  <c r="AF92" i="14"/>
  <c r="AA92" i="14"/>
  <c r="AD92" i="14"/>
  <c r="Z92" i="14"/>
  <c r="V92" i="14"/>
  <c r="S92" i="14"/>
  <c r="R92" i="14"/>
  <c r="AL91" i="14"/>
  <c r="AI91" i="14"/>
  <c r="AK91" i="14"/>
  <c r="AH91" i="14"/>
  <c r="AG91" i="14"/>
  <c r="AF91" i="14"/>
  <c r="AA91" i="14"/>
  <c r="AD91" i="14"/>
  <c r="Z91" i="14"/>
  <c r="V91" i="14"/>
  <c r="S91" i="14"/>
  <c r="R91" i="14"/>
  <c r="AL90" i="14"/>
  <c r="AK90" i="14"/>
  <c r="AI90" i="14"/>
  <c r="AH90" i="14"/>
  <c r="AJ90" i="14"/>
  <c r="AG90" i="14"/>
  <c r="AF90" i="14"/>
  <c r="AB90" i="14"/>
  <c r="AA90" i="14"/>
  <c r="AD90" i="14"/>
  <c r="Z90" i="14"/>
  <c r="AE90" i="14"/>
  <c r="V90" i="14"/>
  <c r="S90" i="14"/>
  <c r="R90" i="14"/>
  <c r="AL89" i="14"/>
  <c r="AK89" i="14"/>
  <c r="AI89" i="14"/>
  <c r="AH89" i="14"/>
  <c r="AG89" i="14"/>
  <c r="AF89" i="14"/>
  <c r="AA89" i="14"/>
  <c r="AD89" i="14"/>
  <c r="Z89" i="14"/>
  <c r="AE89" i="14"/>
  <c r="V89" i="14"/>
  <c r="S89" i="14"/>
  <c r="R89" i="14"/>
  <c r="AL88" i="14"/>
  <c r="AI88" i="14"/>
  <c r="AK88" i="14"/>
  <c r="AH88" i="14"/>
  <c r="AG88" i="14"/>
  <c r="AF88" i="14"/>
  <c r="AA88" i="14"/>
  <c r="AD88" i="14"/>
  <c r="Z88" i="14"/>
  <c r="AE88" i="14"/>
  <c r="V88" i="14"/>
  <c r="S88" i="14"/>
  <c r="R88" i="14"/>
  <c r="AL87" i="14"/>
  <c r="AI87" i="14"/>
  <c r="AK87" i="14"/>
  <c r="AH87" i="14"/>
  <c r="AJ87" i="14"/>
  <c r="AG87" i="14"/>
  <c r="AF87" i="14"/>
  <c r="AB87" i="14"/>
  <c r="AA87" i="14"/>
  <c r="AD87" i="14"/>
  <c r="Z87" i="14"/>
  <c r="AE87" i="14"/>
  <c r="V87" i="14"/>
  <c r="S87" i="14"/>
  <c r="R87" i="14"/>
  <c r="AL86" i="14"/>
  <c r="AI86" i="14"/>
  <c r="AK86" i="14"/>
  <c r="AH86" i="14"/>
  <c r="AJ86" i="14"/>
  <c r="AG86" i="14"/>
  <c r="AF86" i="14"/>
  <c r="AA86" i="14"/>
  <c r="AD86" i="14"/>
  <c r="Z86" i="14"/>
  <c r="AE86" i="14"/>
  <c r="V86" i="14"/>
  <c r="S86" i="14"/>
  <c r="R86" i="14"/>
  <c r="AL85" i="14"/>
  <c r="AI85" i="14"/>
  <c r="AK85" i="14"/>
  <c r="AH85" i="14"/>
  <c r="AG85" i="14"/>
  <c r="AF85" i="14"/>
  <c r="AC85" i="14"/>
  <c r="AB85" i="14"/>
  <c r="AA85" i="14"/>
  <c r="AD85" i="14"/>
  <c r="Z85" i="14"/>
  <c r="AE85" i="14"/>
  <c r="V85" i="14"/>
  <c r="S85" i="14"/>
  <c r="R85" i="14"/>
  <c r="AL84" i="14"/>
  <c r="AI84" i="14"/>
  <c r="AK84" i="14"/>
  <c r="AH84" i="14"/>
  <c r="AJ84" i="14"/>
  <c r="AG84" i="14"/>
  <c r="AF84" i="14"/>
  <c r="AE84" i="14"/>
  <c r="AB84" i="14"/>
  <c r="AA84" i="14"/>
  <c r="AD84" i="14"/>
  <c r="Z84" i="14"/>
  <c r="V84" i="14"/>
  <c r="S84" i="14"/>
  <c r="R84" i="14"/>
  <c r="AL83" i="14"/>
  <c r="AI83" i="14"/>
  <c r="AK83" i="14"/>
  <c r="AH83" i="14"/>
  <c r="AJ83" i="14"/>
  <c r="AG83" i="14"/>
  <c r="AF83" i="14"/>
  <c r="AE83" i="14"/>
  <c r="AD83" i="14"/>
  <c r="AA83" i="14"/>
  <c r="AC83" i="14"/>
  <c r="Z83" i="14"/>
  <c r="V83" i="14"/>
  <c r="S83" i="14"/>
  <c r="R83" i="14"/>
  <c r="AL82" i="14"/>
  <c r="AK82" i="14"/>
  <c r="AI82" i="14"/>
  <c r="AH82" i="14"/>
  <c r="AJ82" i="14"/>
  <c r="AG82" i="14"/>
  <c r="AF82" i="14"/>
  <c r="AE82" i="14"/>
  <c r="AD82" i="14"/>
  <c r="AC82" i="14"/>
  <c r="AB82" i="14"/>
  <c r="AA82" i="14"/>
  <c r="Z82" i="14"/>
  <c r="V82" i="14"/>
  <c r="S82" i="14"/>
  <c r="R82" i="14"/>
  <c r="AL81" i="14"/>
  <c r="AI81" i="14"/>
  <c r="AK81" i="14"/>
  <c r="AH81" i="14"/>
  <c r="AG81" i="14"/>
  <c r="AF81" i="14"/>
  <c r="AE81" i="14"/>
  <c r="AD81" i="14"/>
  <c r="AC81" i="14"/>
  <c r="AB81" i="14"/>
  <c r="AA81" i="14"/>
  <c r="Z81" i="14"/>
  <c r="V81" i="14"/>
  <c r="S81" i="14"/>
  <c r="R81" i="14"/>
  <c r="AL80" i="14"/>
  <c r="AI80" i="14"/>
  <c r="AK80" i="14"/>
  <c r="AH80" i="14"/>
  <c r="AJ80" i="14"/>
  <c r="AG80" i="14"/>
  <c r="AF80" i="14"/>
  <c r="AE80" i="14"/>
  <c r="AA80" i="14"/>
  <c r="AD80" i="14"/>
  <c r="Z80" i="14"/>
  <c r="V80" i="14"/>
  <c r="S80" i="14"/>
  <c r="R80" i="14"/>
  <c r="AL79" i="14"/>
  <c r="AK79" i="14"/>
  <c r="AI79" i="14"/>
  <c r="AH79" i="14"/>
  <c r="AJ79" i="14"/>
  <c r="AG79" i="14"/>
  <c r="AF79" i="14"/>
  <c r="AA79" i="14"/>
  <c r="AD79" i="14"/>
  <c r="Z79" i="14"/>
  <c r="AE79" i="14"/>
  <c r="V79" i="14"/>
  <c r="S79" i="14"/>
  <c r="R79" i="14"/>
  <c r="AL78" i="14"/>
  <c r="AI78" i="14"/>
  <c r="AK78" i="14"/>
  <c r="AH78" i="14"/>
  <c r="AG78" i="14"/>
  <c r="AF78" i="14"/>
  <c r="AB78" i="14"/>
  <c r="AA78" i="14"/>
  <c r="Z78" i="14"/>
  <c r="V78" i="14"/>
  <c r="S78" i="14"/>
  <c r="R78" i="14"/>
  <c r="AL77" i="14"/>
  <c r="AK77" i="14"/>
  <c r="AI77" i="14"/>
  <c r="AH77" i="14"/>
  <c r="AJ77" i="14"/>
  <c r="AG77" i="14"/>
  <c r="AF77" i="14"/>
  <c r="AA77" i="14"/>
  <c r="Z77" i="14"/>
  <c r="V77" i="14"/>
  <c r="S77" i="14"/>
  <c r="R77" i="14"/>
  <c r="AL76" i="14"/>
  <c r="AK76" i="14"/>
  <c r="AI76" i="14"/>
  <c r="AH76" i="14"/>
  <c r="AG76" i="14"/>
  <c r="AF76" i="14"/>
  <c r="AA76" i="14"/>
  <c r="AD76" i="14"/>
  <c r="Z76" i="14"/>
  <c r="V76" i="14"/>
  <c r="S76" i="14"/>
  <c r="R76" i="14"/>
  <c r="AL75" i="14"/>
  <c r="AI75" i="14"/>
  <c r="AK75" i="14"/>
  <c r="AH75" i="14"/>
  <c r="AG75" i="14"/>
  <c r="AF75" i="14"/>
  <c r="AA75" i="14"/>
  <c r="AD75" i="14"/>
  <c r="Z75" i="14"/>
  <c r="V75" i="14"/>
  <c r="S75" i="14"/>
  <c r="R75" i="14"/>
  <c r="AL74" i="14"/>
  <c r="AK74" i="14"/>
  <c r="AI74" i="14"/>
  <c r="AH74" i="14"/>
  <c r="AJ74" i="14"/>
  <c r="AG74" i="14"/>
  <c r="AF74" i="14"/>
  <c r="AB74" i="14"/>
  <c r="AA74" i="14"/>
  <c r="AD74" i="14"/>
  <c r="Z74" i="14"/>
  <c r="AE74" i="14"/>
  <c r="V74" i="14"/>
  <c r="S74" i="14"/>
  <c r="R74" i="14"/>
  <c r="AL73" i="14"/>
  <c r="AK73" i="14"/>
  <c r="AI73" i="14"/>
  <c r="AH73" i="14"/>
  <c r="AG73" i="14"/>
  <c r="AF73" i="14"/>
  <c r="AA73" i="14"/>
  <c r="AD73" i="14"/>
  <c r="Z73" i="14"/>
  <c r="AE73" i="14"/>
  <c r="V73" i="14"/>
  <c r="S73" i="14"/>
  <c r="R73" i="14"/>
  <c r="AL72" i="14"/>
  <c r="AI72" i="14"/>
  <c r="AK72" i="14"/>
  <c r="AH72" i="14"/>
  <c r="AG72" i="14"/>
  <c r="AF72" i="14"/>
  <c r="AA72" i="14"/>
  <c r="AD72" i="14"/>
  <c r="Z72" i="14"/>
  <c r="AE72" i="14"/>
  <c r="V72" i="14"/>
  <c r="S72" i="14"/>
  <c r="R72" i="14"/>
  <c r="AL71" i="14"/>
  <c r="AI71" i="14"/>
  <c r="AK71" i="14"/>
  <c r="AH71" i="14"/>
  <c r="AJ71" i="14"/>
  <c r="AG71" i="14"/>
  <c r="AF71" i="14"/>
  <c r="AB71" i="14"/>
  <c r="AA71" i="14"/>
  <c r="AD71" i="14"/>
  <c r="Z71" i="14"/>
  <c r="AE71" i="14"/>
  <c r="V71" i="14"/>
  <c r="S71" i="14"/>
  <c r="R71" i="14"/>
  <c r="AL70" i="14"/>
  <c r="AK70" i="14"/>
  <c r="AI70" i="14"/>
  <c r="AH70" i="14"/>
  <c r="AJ70" i="14"/>
  <c r="AG70" i="14"/>
  <c r="AF70" i="14"/>
  <c r="AA70" i="14"/>
  <c r="AD70" i="14"/>
  <c r="Z70" i="14"/>
  <c r="AE70" i="14"/>
  <c r="V70" i="14"/>
  <c r="S70" i="14"/>
  <c r="R70" i="14"/>
  <c r="AL69" i="14"/>
  <c r="AI69" i="14"/>
  <c r="AK69" i="14"/>
  <c r="AH69" i="14"/>
  <c r="AG69" i="14"/>
  <c r="AF69" i="14"/>
  <c r="AC69" i="14"/>
  <c r="AB69" i="14"/>
  <c r="AA69" i="14"/>
  <c r="AD69" i="14"/>
  <c r="Z69" i="14"/>
  <c r="AE69" i="14"/>
  <c r="V69" i="14"/>
  <c r="S69" i="14"/>
  <c r="R69" i="14"/>
  <c r="AL68" i="14"/>
  <c r="AI68" i="14"/>
  <c r="AK68" i="14"/>
  <c r="AH68" i="14"/>
  <c r="AJ68" i="14"/>
  <c r="AG68" i="14"/>
  <c r="AF68" i="14"/>
  <c r="AE68" i="14"/>
  <c r="AB68" i="14"/>
  <c r="AA68" i="14"/>
  <c r="AD68" i="14"/>
  <c r="Z68" i="14"/>
  <c r="V68" i="14"/>
  <c r="S68" i="14"/>
  <c r="R68" i="14"/>
  <c r="AL67" i="14"/>
  <c r="AI67" i="14"/>
  <c r="AK67" i="14"/>
  <c r="AH67" i="14"/>
  <c r="AJ67" i="14"/>
  <c r="AG67" i="14"/>
  <c r="AF67" i="14"/>
  <c r="AE67" i="14"/>
  <c r="AD67" i="14"/>
  <c r="AA67" i="14"/>
  <c r="AC67" i="14"/>
  <c r="Z67" i="14"/>
  <c r="V67" i="14"/>
  <c r="S67" i="14"/>
  <c r="R67" i="14"/>
  <c r="AL66" i="14"/>
  <c r="AI66" i="14"/>
  <c r="AH66" i="14"/>
  <c r="AJ66" i="14"/>
  <c r="AG66" i="14"/>
  <c r="AF66" i="14"/>
  <c r="AE66" i="14"/>
  <c r="AD66" i="14"/>
  <c r="AC66" i="14"/>
  <c r="AB66" i="14"/>
  <c r="AA66" i="14"/>
  <c r="Z66" i="14"/>
  <c r="V66" i="14"/>
  <c r="S66" i="14"/>
  <c r="R66" i="14"/>
  <c r="AL65" i="14"/>
  <c r="AI65" i="14"/>
  <c r="AH65" i="14"/>
  <c r="AG65" i="14"/>
  <c r="AF65" i="14"/>
  <c r="AE65" i="14"/>
  <c r="AD65" i="14"/>
  <c r="AC65" i="14"/>
  <c r="AB65" i="14"/>
  <c r="AA65" i="14"/>
  <c r="Z65" i="14"/>
  <c r="V65" i="14"/>
  <c r="S65" i="14"/>
  <c r="R65" i="14"/>
  <c r="AL64" i="14"/>
  <c r="AI64" i="14"/>
  <c r="AH64" i="14"/>
  <c r="AJ64" i="14"/>
  <c r="AG64" i="14"/>
  <c r="AF64" i="14"/>
  <c r="AE64" i="14"/>
  <c r="AA64" i="14"/>
  <c r="AB64" i="14"/>
  <c r="Z64" i="14"/>
  <c r="V64" i="14"/>
  <c r="S64" i="14"/>
  <c r="R64" i="14"/>
  <c r="AL63" i="14"/>
  <c r="AI63" i="14"/>
  <c r="AH63" i="14"/>
  <c r="AJ63" i="14"/>
  <c r="AG63" i="14"/>
  <c r="AF63" i="14"/>
  <c r="AA63" i="14"/>
  <c r="AD63" i="14"/>
  <c r="Z63" i="14"/>
  <c r="AE63" i="14"/>
  <c r="V63" i="14"/>
  <c r="S63" i="14"/>
  <c r="R63" i="14"/>
  <c r="AL62" i="14"/>
  <c r="AI62" i="14"/>
  <c r="AH62" i="14"/>
  <c r="AG62" i="14"/>
  <c r="AF62" i="14"/>
  <c r="AA62" i="14"/>
  <c r="AB62" i="14"/>
  <c r="Z62" i="14"/>
  <c r="AE62" i="14"/>
  <c r="V62" i="14"/>
  <c r="S62" i="14"/>
  <c r="R62" i="14"/>
  <c r="AL61" i="14"/>
  <c r="AI61" i="14"/>
  <c r="AH61" i="14"/>
  <c r="AJ61" i="14"/>
  <c r="AG61" i="14"/>
  <c r="AF61" i="14"/>
  <c r="AA61" i="14"/>
  <c r="Z61" i="14"/>
  <c r="V61" i="14"/>
  <c r="S61" i="14"/>
  <c r="R61" i="14"/>
  <c r="AL60" i="14"/>
  <c r="AI60" i="14"/>
  <c r="AK60" i="14"/>
  <c r="AH60" i="14"/>
  <c r="AG60" i="14"/>
  <c r="AF60" i="14"/>
  <c r="AA60" i="14"/>
  <c r="AD60" i="14"/>
  <c r="Z60" i="14"/>
  <c r="V60" i="14"/>
  <c r="S60" i="14"/>
  <c r="R60" i="14"/>
  <c r="AL59" i="14"/>
  <c r="AI59" i="14"/>
  <c r="AH59" i="14"/>
  <c r="AJ59" i="14"/>
  <c r="AG59" i="14"/>
  <c r="AF59" i="14"/>
  <c r="AA59" i="14"/>
  <c r="AD59" i="14"/>
  <c r="Z59" i="14"/>
  <c r="V59" i="14"/>
  <c r="S59" i="14"/>
  <c r="R59" i="14"/>
  <c r="AL58" i="14"/>
  <c r="AI58" i="14"/>
  <c r="AH58" i="14"/>
  <c r="AJ58" i="14"/>
  <c r="AG58" i="14"/>
  <c r="AF58" i="14"/>
  <c r="AB58" i="14"/>
  <c r="AA58" i="14"/>
  <c r="AD58" i="14"/>
  <c r="Z58" i="14"/>
  <c r="AE58" i="14"/>
  <c r="V58" i="14"/>
  <c r="S58" i="14"/>
  <c r="R58" i="14"/>
  <c r="AL57" i="14"/>
  <c r="AK57" i="14"/>
  <c r="AI57" i="14"/>
  <c r="AH57" i="14"/>
  <c r="AG57" i="14"/>
  <c r="AF57" i="14"/>
  <c r="AA57" i="14"/>
  <c r="AD57" i="14"/>
  <c r="Z57" i="14"/>
  <c r="AE57" i="14"/>
  <c r="V57" i="14"/>
  <c r="S57" i="14"/>
  <c r="R57" i="14"/>
  <c r="AL56" i="14"/>
  <c r="AI56" i="14"/>
  <c r="AK56" i="14"/>
  <c r="AH56" i="14"/>
  <c r="AG56" i="14"/>
  <c r="AF56" i="14"/>
  <c r="AA56" i="14"/>
  <c r="AD56" i="14"/>
  <c r="Z56" i="14"/>
  <c r="AE56" i="14"/>
  <c r="V56" i="14"/>
  <c r="S56" i="14"/>
  <c r="R56" i="14"/>
  <c r="AL55" i="14"/>
  <c r="AI55" i="14"/>
  <c r="AH55" i="14"/>
  <c r="AJ55" i="14"/>
  <c r="AG55" i="14"/>
  <c r="AF55" i="14"/>
  <c r="AD55" i="14"/>
  <c r="AB55" i="14"/>
  <c r="AA55" i="14"/>
  <c r="AC55" i="14"/>
  <c r="Z55" i="14"/>
  <c r="AE55" i="14"/>
  <c r="V55" i="14"/>
  <c r="S55" i="14"/>
  <c r="R55" i="14"/>
  <c r="AL54" i="14"/>
  <c r="AI54" i="14"/>
  <c r="AH54" i="14"/>
  <c r="AJ54" i="14"/>
  <c r="AG54" i="14"/>
  <c r="AF54" i="14"/>
  <c r="AA54" i="14"/>
  <c r="AD54" i="14"/>
  <c r="Z54" i="14"/>
  <c r="AE54" i="14"/>
  <c r="V54" i="14"/>
  <c r="S54" i="14"/>
  <c r="R54" i="14"/>
  <c r="AL53" i="14"/>
  <c r="AI53" i="14"/>
  <c r="AH53" i="14"/>
  <c r="AG53" i="14"/>
  <c r="AF53" i="14"/>
  <c r="AC53" i="14"/>
  <c r="AB53" i="14"/>
  <c r="AA53" i="14"/>
  <c r="AD53" i="14"/>
  <c r="Z53" i="14"/>
  <c r="AE53" i="14"/>
  <c r="V53" i="14"/>
  <c r="S53" i="14"/>
  <c r="R53" i="14"/>
  <c r="AL52" i="14"/>
  <c r="AI52" i="14"/>
  <c r="AH52" i="14"/>
  <c r="AG52" i="14"/>
  <c r="AF52" i="14"/>
  <c r="AE52" i="14"/>
  <c r="AA52" i="14"/>
  <c r="AD52" i="14"/>
  <c r="Z52" i="14"/>
  <c r="V52" i="14"/>
  <c r="S52" i="14"/>
  <c r="R52" i="14"/>
  <c r="AL51" i="14"/>
  <c r="AI51" i="14"/>
  <c r="AH51" i="14"/>
  <c r="AJ51" i="14"/>
  <c r="AG51" i="14"/>
  <c r="AF51" i="14"/>
  <c r="AE51" i="14"/>
  <c r="AD51" i="14"/>
  <c r="AA51" i="14"/>
  <c r="AC51" i="14"/>
  <c r="Z51" i="14"/>
  <c r="V51" i="14"/>
  <c r="S51" i="14"/>
  <c r="R51" i="14"/>
  <c r="AL50" i="14"/>
  <c r="AI50" i="14"/>
  <c r="AH50" i="14"/>
  <c r="AJ50" i="14"/>
  <c r="AG50" i="14"/>
  <c r="AF50" i="14"/>
  <c r="AE50" i="14"/>
  <c r="AD50" i="14"/>
  <c r="AC50" i="14"/>
  <c r="AB50" i="14"/>
  <c r="AA50" i="14"/>
  <c r="Z50" i="14"/>
  <c r="V50" i="14"/>
  <c r="S50" i="14"/>
  <c r="R50" i="14"/>
  <c r="AL49" i="14"/>
  <c r="AI49" i="14"/>
  <c r="AH49" i="14"/>
  <c r="AG49" i="14"/>
  <c r="AF49" i="14"/>
  <c r="AE49" i="14"/>
  <c r="AD49" i="14"/>
  <c r="AC49" i="14"/>
  <c r="AB49" i="14"/>
  <c r="AA49" i="14"/>
  <c r="Z49" i="14"/>
  <c r="V49" i="14"/>
  <c r="S49" i="14"/>
  <c r="R49" i="14"/>
  <c r="AL48" i="14"/>
  <c r="AI48" i="14"/>
  <c r="AH48" i="14"/>
  <c r="AJ48" i="14"/>
  <c r="AG48" i="14"/>
  <c r="AF48" i="14"/>
  <c r="AE48" i="14"/>
  <c r="AD48" i="14"/>
  <c r="AA48" i="14"/>
  <c r="AC48" i="14"/>
  <c r="Z48" i="14"/>
  <c r="V48" i="14"/>
  <c r="S48" i="14"/>
  <c r="R48" i="14"/>
  <c r="AL47" i="14"/>
  <c r="AI47" i="14"/>
  <c r="AH47" i="14"/>
  <c r="AJ47" i="14"/>
  <c r="AG47" i="14"/>
  <c r="AF47" i="14"/>
  <c r="AA47" i="14"/>
  <c r="AD47" i="14"/>
  <c r="Z47" i="14"/>
  <c r="AE47" i="14"/>
  <c r="V47" i="14"/>
  <c r="S47" i="14"/>
  <c r="R47" i="14"/>
  <c r="AL46" i="14"/>
  <c r="AI46" i="14"/>
  <c r="AH46" i="14"/>
  <c r="AG46" i="14"/>
  <c r="AF46" i="14"/>
  <c r="AA46" i="14"/>
  <c r="Z46" i="14"/>
  <c r="V46" i="14"/>
  <c r="S46" i="14"/>
  <c r="R46" i="14"/>
  <c r="AL45" i="14"/>
  <c r="AI45" i="14"/>
  <c r="AH45" i="14"/>
  <c r="AJ45" i="14"/>
  <c r="AG45" i="14"/>
  <c r="AF45" i="14"/>
  <c r="AA45" i="14"/>
  <c r="Z45" i="14"/>
  <c r="V45" i="14"/>
  <c r="S45" i="14"/>
  <c r="R45" i="14"/>
  <c r="AL44" i="14"/>
  <c r="AI44" i="14"/>
  <c r="AK44" i="14"/>
  <c r="AH44" i="14"/>
  <c r="AG44" i="14"/>
  <c r="AF44" i="14"/>
  <c r="AA44" i="14"/>
  <c r="AD44" i="14"/>
  <c r="Z44" i="14"/>
  <c r="AE44" i="14"/>
  <c r="V44" i="14"/>
  <c r="S44" i="14"/>
  <c r="R44" i="14"/>
  <c r="AL43" i="14"/>
  <c r="AI43" i="14"/>
  <c r="AH43" i="14"/>
  <c r="AJ43" i="14"/>
  <c r="AG43" i="14"/>
  <c r="AF43" i="14"/>
  <c r="AA43" i="14"/>
  <c r="AD43" i="14"/>
  <c r="Z43" i="14"/>
  <c r="V43" i="14"/>
  <c r="S43" i="14"/>
  <c r="R43" i="14"/>
  <c r="AL42" i="14"/>
  <c r="AI42" i="14"/>
  <c r="AH42" i="14"/>
  <c r="AJ42" i="14"/>
  <c r="AG42" i="14"/>
  <c r="AF42" i="14"/>
  <c r="AB42" i="14"/>
  <c r="AA42" i="14"/>
  <c r="AD42" i="14"/>
  <c r="Z42" i="14"/>
  <c r="AE42" i="14"/>
  <c r="V42" i="14"/>
  <c r="S42" i="14"/>
  <c r="R42" i="14"/>
  <c r="AL41" i="14"/>
  <c r="AK41" i="14"/>
  <c r="AI41" i="14"/>
  <c r="AH41" i="14"/>
  <c r="AG41" i="14"/>
  <c r="AF41" i="14"/>
  <c r="AA41" i="14"/>
  <c r="AD41" i="14"/>
  <c r="Z41" i="14"/>
  <c r="AE41" i="14"/>
  <c r="V41" i="14"/>
  <c r="S41" i="14"/>
  <c r="R41" i="14"/>
  <c r="AL40" i="14"/>
  <c r="AI40" i="14"/>
  <c r="AK40" i="14"/>
  <c r="AH40" i="14"/>
  <c r="AG40" i="14"/>
  <c r="AF40" i="14"/>
  <c r="AA40" i="14"/>
  <c r="AD40" i="14"/>
  <c r="Z40" i="14"/>
  <c r="AE40" i="14"/>
  <c r="V40" i="14"/>
  <c r="S40" i="14"/>
  <c r="R40" i="14"/>
  <c r="AL39" i="14"/>
  <c r="AK39" i="14"/>
  <c r="AI39" i="14"/>
  <c r="AH39" i="14"/>
  <c r="AG39" i="14"/>
  <c r="AF39" i="14"/>
  <c r="AD39" i="14"/>
  <c r="AB39" i="14"/>
  <c r="AA39" i="14"/>
  <c r="AC39" i="14"/>
  <c r="Z39" i="14"/>
  <c r="AE39" i="14"/>
  <c r="V39" i="14"/>
  <c r="S39" i="14"/>
  <c r="R39" i="14"/>
  <c r="AL38" i="14"/>
  <c r="AI38" i="14"/>
  <c r="AH38" i="14"/>
  <c r="AJ38" i="14"/>
  <c r="AG38" i="14"/>
  <c r="AF38" i="14"/>
  <c r="AA38" i="14"/>
  <c r="AD38" i="14"/>
  <c r="Z38" i="14"/>
  <c r="AE38" i="14"/>
  <c r="V38" i="14"/>
  <c r="S38" i="14"/>
  <c r="R38" i="14"/>
  <c r="AL37" i="14"/>
  <c r="AI37" i="14"/>
  <c r="AH37" i="14"/>
  <c r="AG37" i="14"/>
  <c r="AF37" i="14"/>
  <c r="AC37" i="14"/>
  <c r="AB37" i="14"/>
  <c r="AA37" i="14"/>
  <c r="AD37" i="14"/>
  <c r="Z37" i="14"/>
  <c r="AE37" i="14"/>
  <c r="V37" i="14"/>
  <c r="S37" i="14"/>
  <c r="R37" i="14"/>
  <c r="AL36" i="14"/>
  <c r="AI36" i="14"/>
  <c r="AH36" i="14"/>
  <c r="AG36" i="14"/>
  <c r="AF36" i="14"/>
  <c r="AE36" i="14"/>
  <c r="AA36" i="14"/>
  <c r="AD36" i="14"/>
  <c r="Z36" i="14"/>
  <c r="V36" i="14"/>
  <c r="S36" i="14"/>
  <c r="R36" i="14"/>
  <c r="AL35" i="14"/>
  <c r="AI35" i="14"/>
  <c r="AH35" i="14"/>
  <c r="AJ35" i="14"/>
  <c r="AG35" i="14"/>
  <c r="AF35" i="14"/>
  <c r="AE35" i="14"/>
  <c r="AD35" i="14"/>
  <c r="AA35" i="14"/>
  <c r="AC35" i="14"/>
  <c r="Z35" i="14"/>
  <c r="V35" i="14"/>
  <c r="S35" i="14"/>
  <c r="R35" i="14"/>
  <c r="AL34" i="14"/>
  <c r="AI34" i="14"/>
  <c r="AH34" i="14"/>
  <c r="AJ34" i="14"/>
  <c r="AG34" i="14"/>
  <c r="AF34" i="14"/>
  <c r="AE34" i="14"/>
  <c r="AD34" i="14"/>
  <c r="AC34" i="14"/>
  <c r="AB34" i="14"/>
  <c r="AA34" i="14"/>
  <c r="Z34" i="14"/>
  <c r="V34" i="14"/>
  <c r="S34" i="14"/>
  <c r="R34" i="14"/>
  <c r="AL33" i="14"/>
  <c r="AI33" i="14"/>
  <c r="AH33" i="14"/>
  <c r="AJ33" i="14"/>
  <c r="AG33" i="14"/>
  <c r="AF33" i="14"/>
  <c r="AE33" i="14"/>
  <c r="AD33" i="14"/>
  <c r="AC33" i="14"/>
  <c r="AB33" i="14"/>
  <c r="AA33" i="14"/>
  <c r="Z33" i="14"/>
  <c r="V33" i="14"/>
  <c r="S33" i="14"/>
  <c r="R33" i="14"/>
  <c r="AL32" i="14"/>
  <c r="AI32" i="14"/>
  <c r="AH32" i="14"/>
  <c r="AJ32" i="14"/>
  <c r="AG32" i="14"/>
  <c r="AF32" i="14"/>
  <c r="AE32" i="14"/>
  <c r="AA32" i="14"/>
  <c r="AD32" i="14"/>
  <c r="Z32" i="14"/>
  <c r="V32" i="14"/>
  <c r="S32" i="14"/>
  <c r="R32" i="14"/>
  <c r="AL31" i="14"/>
  <c r="AI31" i="14"/>
  <c r="AH31" i="14"/>
  <c r="AK31" i="14"/>
  <c r="AG31" i="14"/>
  <c r="AF31" i="14"/>
  <c r="AE31" i="14"/>
  <c r="AA31" i="14"/>
  <c r="AB31" i="14"/>
  <c r="Z31" i="14"/>
  <c r="V31" i="14"/>
  <c r="S31" i="14"/>
  <c r="R31" i="14"/>
  <c r="AL30" i="14"/>
  <c r="AI30" i="14"/>
  <c r="AH30" i="14"/>
  <c r="AK30" i="14"/>
  <c r="AG30" i="14"/>
  <c r="AF30" i="14"/>
  <c r="AE30" i="14"/>
  <c r="AA30" i="14"/>
  <c r="AD30" i="14"/>
  <c r="Z30" i="14"/>
  <c r="V30" i="14"/>
  <c r="S30" i="14"/>
  <c r="R30" i="14"/>
  <c r="AL29" i="14"/>
  <c r="AI29" i="14"/>
  <c r="AH29" i="14"/>
  <c r="AK29" i="14"/>
  <c r="AG29" i="14"/>
  <c r="AF29" i="14"/>
  <c r="AE29" i="14"/>
  <c r="AA29" i="14"/>
  <c r="AB29" i="14"/>
  <c r="Z29" i="14"/>
  <c r="V29" i="14"/>
  <c r="S29" i="14"/>
  <c r="R29" i="14"/>
  <c r="AL28" i="14"/>
  <c r="AI28" i="14"/>
  <c r="AH28" i="14"/>
  <c r="AK28" i="14"/>
  <c r="AG28" i="14"/>
  <c r="AF28" i="14"/>
  <c r="AE28" i="14"/>
  <c r="AA28" i="14"/>
  <c r="AD28" i="14"/>
  <c r="Z28" i="14"/>
  <c r="V28" i="14"/>
  <c r="S28" i="14"/>
  <c r="R28" i="14"/>
  <c r="AL27" i="14"/>
  <c r="AI27" i="14"/>
  <c r="AH27" i="14"/>
  <c r="AK27" i="14"/>
  <c r="AG27" i="14"/>
  <c r="AF27" i="14"/>
  <c r="AE27" i="14"/>
  <c r="AA27" i="14"/>
  <c r="AD27" i="14"/>
  <c r="Z27" i="14"/>
  <c r="V27" i="14"/>
  <c r="S27" i="14"/>
  <c r="R27" i="14"/>
  <c r="AL26" i="14"/>
  <c r="AI26" i="14"/>
  <c r="AH26" i="14"/>
  <c r="AK26" i="14"/>
  <c r="AG26" i="14"/>
  <c r="AF26" i="14"/>
  <c r="AE26" i="14"/>
  <c r="AD26" i="14"/>
  <c r="AC26" i="14"/>
  <c r="AB26" i="14"/>
  <c r="AA26" i="14"/>
  <c r="Z26" i="14"/>
  <c r="V26" i="14"/>
  <c r="S26" i="14"/>
  <c r="R26" i="14"/>
  <c r="AL25" i="14"/>
  <c r="AI25" i="14"/>
  <c r="AH25" i="14"/>
  <c r="AK25" i="14"/>
  <c r="AG25" i="14"/>
  <c r="AF25" i="14"/>
  <c r="AE25" i="14"/>
  <c r="AD25" i="14"/>
  <c r="AC25" i="14"/>
  <c r="AB25" i="14"/>
  <c r="AA25" i="14"/>
  <c r="Z25" i="14"/>
  <c r="V25" i="14"/>
  <c r="S25" i="14"/>
  <c r="R25" i="14"/>
  <c r="AL24" i="14"/>
  <c r="AI24" i="14"/>
  <c r="AH24" i="14"/>
  <c r="AK24" i="14"/>
  <c r="AG24" i="14"/>
  <c r="AF24" i="14"/>
  <c r="AE24" i="14"/>
  <c r="AA24" i="14"/>
  <c r="AD24" i="14"/>
  <c r="Z24" i="14"/>
  <c r="V24" i="14"/>
  <c r="S24" i="14"/>
  <c r="R24" i="14"/>
  <c r="AL23" i="14"/>
  <c r="AI23" i="14"/>
  <c r="AH23" i="14"/>
  <c r="AK23" i="14"/>
  <c r="AG23" i="14"/>
  <c r="AF23" i="14"/>
  <c r="AE23" i="14"/>
  <c r="AA23" i="14"/>
  <c r="AB23" i="14"/>
  <c r="Z23" i="14"/>
  <c r="V23" i="14"/>
  <c r="S23" i="14"/>
  <c r="R23" i="14"/>
  <c r="AL22" i="14"/>
  <c r="AI22" i="14"/>
  <c r="AH22" i="14"/>
  <c r="AK22" i="14"/>
  <c r="AG22" i="14"/>
  <c r="AF22" i="14"/>
  <c r="AE22" i="14"/>
  <c r="AA22" i="14"/>
  <c r="AD22" i="14"/>
  <c r="Z22" i="14"/>
  <c r="V22" i="14"/>
  <c r="S22" i="14"/>
  <c r="R22" i="14"/>
  <c r="AL21" i="14"/>
  <c r="AI21" i="14"/>
  <c r="AH21" i="14"/>
  <c r="AK21" i="14"/>
  <c r="AG21" i="14"/>
  <c r="AF21" i="14"/>
  <c r="AE21" i="14"/>
  <c r="AA21" i="14"/>
  <c r="AB21" i="14"/>
  <c r="Z21" i="14"/>
  <c r="V21" i="14"/>
  <c r="S21" i="14"/>
  <c r="R21" i="14"/>
  <c r="AL20" i="14"/>
  <c r="AI20" i="14"/>
  <c r="AH20" i="14"/>
  <c r="AK20" i="14"/>
  <c r="AG20" i="14"/>
  <c r="AF20" i="14"/>
  <c r="AE20" i="14"/>
  <c r="AA20" i="14"/>
  <c r="AD20" i="14"/>
  <c r="Z20" i="14"/>
  <c r="V20" i="14"/>
  <c r="S20" i="14"/>
  <c r="R20" i="14"/>
  <c r="AL19" i="14"/>
  <c r="AI19" i="14"/>
  <c r="AH19" i="14"/>
  <c r="AK19" i="14"/>
  <c r="AG19" i="14"/>
  <c r="AF19" i="14"/>
  <c r="AE19" i="14"/>
  <c r="AA19" i="14"/>
  <c r="AD19" i="14"/>
  <c r="Z19" i="14"/>
  <c r="V19" i="14"/>
  <c r="S19" i="14"/>
  <c r="R19" i="14"/>
  <c r="AL18" i="14"/>
  <c r="AI18" i="14"/>
  <c r="AH18" i="14"/>
  <c r="AK18" i="14"/>
  <c r="AG18" i="14"/>
  <c r="AF18" i="14"/>
  <c r="AE18" i="14"/>
  <c r="AD18" i="14"/>
  <c r="AC18" i="14"/>
  <c r="AB18" i="14"/>
  <c r="AA18" i="14"/>
  <c r="Z18" i="14"/>
  <c r="V18" i="14"/>
  <c r="S18" i="14"/>
  <c r="R18" i="14"/>
  <c r="AL17" i="14"/>
  <c r="AI17" i="14"/>
  <c r="AH17" i="14"/>
  <c r="AK17" i="14"/>
  <c r="AG17" i="14"/>
  <c r="AF17" i="14"/>
  <c r="AE17" i="14"/>
  <c r="AD17" i="14"/>
  <c r="AC17" i="14"/>
  <c r="AB17" i="14"/>
  <c r="AA17" i="14"/>
  <c r="Z17" i="14"/>
  <c r="V17" i="14"/>
  <c r="S17" i="14"/>
  <c r="R17" i="14"/>
  <c r="AL16" i="14"/>
  <c r="AI16" i="14"/>
  <c r="AH16" i="14"/>
  <c r="AK16" i="14"/>
  <c r="AG16" i="14"/>
  <c r="AF16" i="14"/>
  <c r="AE16" i="14"/>
  <c r="AA16" i="14"/>
  <c r="AD16" i="14"/>
  <c r="Z16" i="14"/>
  <c r="V16" i="14"/>
  <c r="S16" i="14"/>
  <c r="R16" i="14"/>
  <c r="AL15" i="14"/>
  <c r="AI15" i="14"/>
  <c r="AH15" i="14"/>
  <c r="AK15" i="14"/>
  <c r="AG15" i="14"/>
  <c r="AF15" i="14"/>
  <c r="AE15" i="14"/>
  <c r="AA15" i="14"/>
  <c r="AB15" i="14"/>
  <c r="Z15" i="14"/>
  <c r="V15" i="14"/>
  <c r="S15" i="14"/>
  <c r="R15" i="14"/>
  <c r="AL14" i="14"/>
  <c r="AI14" i="14"/>
  <c r="AH14" i="14"/>
  <c r="AK14" i="14"/>
  <c r="AG14" i="14"/>
  <c r="AF14" i="14"/>
  <c r="AE14" i="14"/>
  <c r="AA14" i="14"/>
  <c r="AD14" i="14"/>
  <c r="Z14" i="14"/>
  <c r="V14" i="14"/>
  <c r="S14" i="14"/>
  <c r="R14" i="14"/>
  <c r="AL13" i="14"/>
  <c r="AI13" i="14"/>
  <c r="AH13" i="14"/>
  <c r="AK13" i="14"/>
  <c r="AG13" i="14"/>
  <c r="AF13" i="14"/>
  <c r="AE13" i="14"/>
  <c r="AA13" i="14"/>
  <c r="AB13" i="14"/>
  <c r="Z13" i="14"/>
  <c r="V13" i="14"/>
  <c r="S13" i="14"/>
  <c r="R13" i="14"/>
  <c r="AL12" i="14"/>
  <c r="AI12" i="14"/>
  <c r="AH12" i="14"/>
  <c r="AK12" i="14"/>
  <c r="AG12" i="14"/>
  <c r="AF12" i="14"/>
  <c r="AE12" i="14"/>
  <c r="AA12" i="14"/>
  <c r="AD12" i="14"/>
  <c r="Z12" i="14"/>
  <c r="V12" i="14"/>
  <c r="S12" i="14"/>
  <c r="R12" i="14"/>
  <c r="AL11" i="14"/>
  <c r="AI11" i="14"/>
  <c r="AH11" i="14"/>
  <c r="AK11" i="14"/>
  <c r="AG11" i="14"/>
  <c r="AF11" i="14"/>
  <c r="AE11" i="14"/>
  <c r="AA11" i="14"/>
  <c r="AD11" i="14"/>
  <c r="Z11" i="14"/>
  <c r="V11" i="14"/>
  <c r="S11" i="14"/>
  <c r="R11" i="14"/>
  <c r="AL10" i="14"/>
  <c r="AI10" i="14"/>
  <c r="AH10" i="14"/>
  <c r="AK10" i="14"/>
  <c r="AG10" i="14"/>
  <c r="AF10" i="14"/>
  <c r="AE10" i="14"/>
  <c r="AD10" i="14"/>
  <c r="AC10" i="14"/>
  <c r="AB10" i="14"/>
  <c r="AA10" i="14"/>
  <c r="Z10" i="14"/>
  <c r="V10" i="14"/>
  <c r="S10" i="14"/>
  <c r="R10" i="14"/>
  <c r="AL9" i="14"/>
  <c r="AI9" i="14"/>
  <c r="AH9" i="14"/>
  <c r="AK9" i="14"/>
  <c r="AG9" i="14"/>
  <c r="AF9" i="14"/>
  <c r="AE9" i="14"/>
  <c r="AD9" i="14"/>
  <c r="AC9" i="14"/>
  <c r="AB9" i="14"/>
  <c r="AA9" i="14"/>
  <c r="Z9" i="14"/>
  <c r="V9" i="14"/>
  <c r="S9" i="14"/>
  <c r="R9" i="14"/>
  <c r="AL8" i="14"/>
  <c r="AI8" i="14"/>
  <c r="AH8" i="14"/>
  <c r="AK8" i="14"/>
  <c r="AG8" i="14"/>
  <c r="AF8" i="14"/>
  <c r="AE8" i="14"/>
  <c r="AA8" i="14"/>
  <c r="AC8" i="14"/>
  <c r="Z8" i="14"/>
  <c r="V8" i="14"/>
  <c r="S8" i="14"/>
  <c r="R8" i="14"/>
  <c r="AL7" i="14"/>
  <c r="AI7" i="14"/>
  <c r="AH7" i="14"/>
  <c r="AK7" i="14"/>
  <c r="AG7" i="14"/>
  <c r="AF7" i="14"/>
  <c r="AE7" i="14"/>
  <c r="AA7" i="14"/>
  <c r="AB7" i="14"/>
  <c r="Z7" i="14"/>
  <c r="V7" i="14"/>
  <c r="S7" i="14"/>
  <c r="R7" i="14"/>
  <c r="AL6" i="14"/>
  <c r="AI6" i="14"/>
  <c r="AH6" i="14"/>
  <c r="AK6" i="14"/>
  <c r="AG6" i="14"/>
  <c r="AF6" i="14"/>
  <c r="AE6" i="14"/>
  <c r="AA6" i="14"/>
  <c r="AD6" i="14"/>
  <c r="Z6" i="14"/>
  <c r="V6" i="14"/>
  <c r="S6" i="14"/>
  <c r="R6" i="14"/>
  <c r="AL5" i="14"/>
  <c r="AI5" i="14"/>
  <c r="AH5" i="14"/>
  <c r="AK5" i="14"/>
  <c r="AG5" i="14"/>
  <c r="AF5" i="14"/>
  <c r="AE5" i="14"/>
  <c r="AA5" i="14"/>
  <c r="AB5" i="14"/>
  <c r="Z5" i="14"/>
  <c r="V5" i="14"/>
  <c r="S5" i="14"/>
  <c r="R5" i="14"/>
  <c r="AL4" i="14"/>
  <c r="AI4" i="14"/>
  <c r="AH4" i="14"/>
  <c r="AK4" i="14"/>
  <c r="AG4" i="14"/>
  <c r="AF4" i="14"/>
  <c r="AE4" i="14"/>
  <c r="AA4" i="14"/>
  <c r="AD4" i="14"/>
  <c r="Z4" i="14"/>
  <c r="V4" i="14"/>
  <c r="S4" i="14"/>
  <c r="R4" i="14"/>
  <c r="AL3" i="14"/>
  <c r="AI3" i="14"/>
  <c r="AH3" i="14"/>
  <c r="AK3" i="14"/>
  <c r="AG3" i="14"/>
  <c r="AF3" i="14"/>
  <c r="AE3" i="14"/>
  <c r="AA3" i="14"/>
  <c r="AD3" i="14"/>
  <c r="Z3" i="14"/>
  <c r="V3" i="14"/>
  <c r="S3" i="14"/>
  <c r="R3" i="14"/>
  <c r="AL2" i="14"/>
  <c r="AG2" i="14"/>
  <c r="AI2" i="14"/>
  <c r="AF2" i="14"/>
  <c r="AH2" i="14"/>
  <c r="AE2" i="14"/>
  <c r="AD2" i="14"/>
  <c r="AC2" i="14"/>
  <c r="AB2" i="14"/>
  <c r="AA2" i="14"/>
  <c r="Z2" i="14"/>
  <c r="V2" i="14"/>
  <c r="S2" i="14"/>
  <c r="R2" i="14"/>
  <c r="AD195" i="13"/>
  <c r="AD194" i="13"/>
  <c r="AD193" i="13"/>
  <c r="AD192" i="13"/>
  <c r="AD191" i="13"/>
  <c r="AD190" i="13"/>
  <c r="AD189" i="13"/>
  <c r="AD188" i="13"/>
  <c r="AD187" i="13"/>
  <c r="AD186" i="13"/>
  <c r="AD185" i="13"/>
  <c r="AD184" i="13"/>
  <c r="AD183" i="13"/>
  <c r="AD182" i="13"/>
  <c r="AD181" i="13"/>
  <c r="AD180" i="13"/>
  <c r="AD179" i="13"/>
  <c r="AD178" i="13"/>
  <c r="AD177" i="13"/>
  <c r="AD176" i="13"/>
  <c r="AD175" i="13"/>
  <c r="AD174" i="13"/>
  <c r="AD173" i="13"/>
  <c r="AD172" i="13"/>
  <c r="AD171" i="13"/>
  <c r="AD170" i="13"/>
  <c r="AD169" i="13"/>
  <c r="AD168" i="13"/>
  <c r="AD167" i="13"/>
  <c r="AD166" i="13"/>
  <c r="AD165" i="13"/>
  <c r="AD164" i="13"/>
  <c r="AD163" i="13"/>
  <c r="AD162" i="13"/>
  <c r="AD161" i="13"/>
  <c r="AD160" i="13"/>
  <c r="AD159" i="13"/>
  <c r="AD158" i="13"/>
  <c r="AD157" i="13"/>
  <c r="AD156" i="13"/>
  <c r="AD155" i="13"/>
  <c r="AD154" i="13"/>
  <c r="AD153" i="13"/>
  <c r="AD152" i="13"/>
  <c r="AD151" i="13"/>
  <c r="AD150" i="13"/>
  <c r="AD149" i="13"/>
  <c r="AD148" i="13"/>
  <c r="AD147" i="13"/>
  <c r="AD146" i="13"/>
  <c r="AD145" i="13"/>
  <c r="AD144" i="13"/>
  <c r="AD143" i="13"/>
  <c r="AD142" i="13"/>
  <c r="AD141" i="13"/>
  <c r="AD140" i="13"/>
  <c r="AD139" i="13"/>
  <c r="AD138" i="13"/>
  <c r="AD137" i="13"/>
  <c r="AD136" i="13"/>
  <c r="AD135" i="13"/>
  <c r="AD134" i="13"/>
  <c r="AD133" i="13"/>
  <c r="AD132" i="13"/>
  <c r="AD131" i="13"/>
  <c r="AD130" i="13"/>
  <c r="AD129" i="13"/>
  <c r="AD128" i="13"/>
  <c r="AD127" i="13"/>
  <c r="AD126" i="13"/>
  <c r="AD125" i="13"/>
  <c r="AD124" i="13"/>
  <c r="AD123" i="13"/>
  <c r="AD122" i="13"/>
  <c r="AD121" i="13"/>
  <c r="AD120" i="13"/>
  <c r="AD119" i="13"/>
  <c r="AD118" i="13"/>
  <c r="AD117" i="13"/>
  <c r="AD116" i="13"/>
  <c r="AD115" i="13"/>
  <c r="AD114" i="13"/>
  <c r="AD113" i="13"/>
  <c r="AD112" i="13"/>
  <c r="AD111" i="13"/>
  <c r="AD110" i="13"/>
  <c r="AD109" i="13"/>
  <c r="AD108" i="13"/>
  <c r="AL107" i="13"/>
  <c r="AI107" i="13"/>
  <c r="AH107" i="13"/>
  <c r="AK107" i="13"/>
  <c r="AG107" i="13"/>
  <c r="AF107" i="13"/>
  <c r="AE107" i="13"/>
  <c r="AA107" i="13"/>
  <c r="AD107" i="13"/>
  <c r="Z107" i="13"/>
  <c r="V107" i="13"/>
  <c r="S107" i="13"/>
  <c r="R107" i="13"/>
  <c r="Q107" i="13"/>
  <c r="AL106" i="13"/>
  <c r="AI106" i="13"/>
  <c r="AH106" i="13"/>
  <c r="AK106" i="13"/>
  <c r="AG106" i="13"/>
  <c r="AF106" i="13"/>
  <c r="AB106" i="13"/>
  <c r="AA106" i="13"/>
  <c r="AD106" i="13"/>
  <c r="Z106" i="13"/>
  <c r="AE106" i="13"/>
  <c r="V106" i="13"/>
  <c r="S106" i="13"/>
  <c r="R106" i="13"/>
  <c r="Q106" i="13"/>
  <c r="AL105" i="13"/>
  <c r="AI105" i="13"/>
  <c r="AH105" i="13"/>
  <c r="AK105" i="13"/>
  <c r="AG105" i="13"/>
  <c r="AF105" i="13"/>
  <c r="AA105" i="13"/>
  <c r="AD105" i="13"/>
  <c r="Z105" i="13"/>
  <c r="AE105" i="13"/>
  <c r="V105" i="13"/>
  <c r="S105" i="13"/>
  <c r="R105" i="13"/>
  <c r="Q105" i="13"/>
  <c r="AL104" i="13"/>
  <c r="AI104" i="13"/>
  <c r="AH104" i="13"/>
  <c r="AK104" i="13"/>
  <c r="AG104" i="13"/>
  <c r="AF104" i="13"/>
  <c r="AA104" i="13"/>
  <c r="AD104" i="13"/>
  <c r="Z104" i="13"/>
  <c r="AE104" i="13"/>
  <c r="V104" i="13"/>
  <c r="S104" i="13"/>
  <c r="R104" i="13"/>
  <c r="Q104" i="13"/>
  <c r="AL103" i="13"/>
  <c r="AI103" i="13"/>
  <c r="AJ103" i="13"/>
  <c r="AH103" i="13"/>
  <c r="AG103" i="13"/>
  <c r="AF103" i="13"/>
  <c r="AA103" i="13"/>
  <c r="AD103" i="13"/>
  <c r="Z103" i="13"/>
  <c r="AE103" i="13"/>
  <c r="V103" i="13"/>
  <c r="S103" i="13"/>
  <c r="R103" i="13"/>
  <c r="Q103" i="13"/>
  <c r="AL102" i="13"/>
  <c r="AK102" i="13"/>
  <c r="AJ102" i="13"/>
  <c r="AI102" i="13"/>
  <c r="AH102" i="13"/>
  <c r="AG102" i="13"/>
  <c r="AF102" i="13"/>
  <c r="AA102" i="13"/>
  <c r="AD102" i="13"/>
  <c r="Z102" i="13"/>
  <c r="AE102" i="13"/>
  <c r="V102" i="13"/>
  <c r="S102" i="13"/>
  <c r="R102" i="13"/>
  <c r="Q102" i="13"/>
  <c r="AL101" i="13"/>
  <c r="AK101" i="13"/>
  <c r="AJ101" i="13"/>
  <c r="AI101" i="13"/>
  <c r="AH101" i="13"/>
  <c r="AG101" i="13"/>
  <c r="AF101" i="13"/>
  <c r="AB101" i="13"/>
  <c r="AA101" i="13"/>
  <c r="AD101" i="13"/>
  <c r="Z101" i="13"/>
  <c r="AE101" i="13"/>
  <c r="V101" i="13"/>
  <c r="S101" i="13"/>
  <c r="R101" i="13"/>
  <c r="Q101" i="13"/>
  <c r="AL100" i="13"/>
  <c r="AI100" i="13"/>
  <c r="AH100" i="13"/>
  <c r="AK100" i="13"/>
  <c r="AG100" i="13"/>
  <c r="AF100" i="13"/>
  <c r="AC100" i="13"/>
  <c r="AB100" i="13"/>
  <c r="AA100" i="13"/>
  <c r="AD100" i="13"/>
  <c r="Z100" i="13"/>
  <c r="AE100" i="13"/>
  <c r="V100" i="13"/>
  <c r="S100" i="13"/>
  <c r="R100" i="13"/>
  <c r="Q100" i="13"/>
  <c r="AL99" i="13"/>
  <c r="AI99" i="13"/>
  <c r="AH99" i="13"/>
  <c r="AK99" i="13"/>
  <c r="AG99" i="13"/>
  <c r="AF99" i="13"/>
  <c r="AD99" i="13"/>
  <c r="AC99" i="13"/>
  <c r="AB99" i="13"/>
  <c r="AA99" i="13"/>
  <c r="Z99" i="13"/>
  <c r="AE99" i="13"/>
  <c r="V99" i="13"/>
  <c r="S99" i="13"/>
  <c r="R99" i="13"/>
  <c r="Q99" i="13"/>
  <c r="AL98" i="13"/>
  <c r="AJ98" i="13"/>
  <c r="AI98" i="13"/>
  <c r="AH98" i="13"/>
  <c r="AK98" i="13"/>
  <c r="AG98" i="13"/>
  <c r="AF98" i="13"/>
  <c r="AD98" i="13"/>
  <c r="AA98" i="13"/>
  <c r="AC98" i="13"/>
  <c r="Z98" i="13"/>
  <c r="AE98" i="13"/>
  <c r="V98" i="13"/>
  <c r="S98" i="13"/>
  <c r="R98" i="13"/>
  <c r="Q98" i="13"/>
  <c r="AL97" i="13"/>
  <c r="AI97" i="13"/>
  <c r="AH97" i="13"/>
  <c r="AK97" i="13"/>
  <c r="AG97" i="13"/>
  <c r="AF97" i="13"/>
  <c r="AA97" i="13"/>
  <c r="AD97" i="13"/>
  <c r="Z97" i="13"/>
  <c r="AE97" i="13"/>
  <c r="V97" i="13"/>
  <c r="S97" i="13"/>
  <c r="R97" i="13"/>
  <c r="Q97" i="13"/>
  <c r="AL96" i="13"/>
  <c r="AI96" i="13"/>
  <c r="AH96" i="13"/>
  <c r="AK96" i="13"/>
  <c r="AG96" i="13"/>
  <c r="AF96" i="13"/>
  <c r="AA96" i="13"/>
  <c r="AD96" i="13"/>
  <c r="Z96" i="13"/>
  <c r="AE96" i="13"/>
  <c r="V96" i="13"/>
  <c r="S96" i="13"/>
  <c r="R96" i="13"/>
  <c r="Q96" i="13"/>
  <c r="AL95" i="13"/>
  <c r="AI95" i="13"/>
  <c r="AH95" i="13"/>
  <c r="AK95" i="13"/>
  <c r="AG95" i="13"/>
  <c r="AF95" i="13"/>
  <c r="AE95" i="13"/>
  <c r="AA95" i="13"/>
  <c r="AB95" i="13"/>
  <c r="Z95" i="13"/>
  <c r="V95" i="13"/>
  <c r="S95" i="13"/>
  <c r="R95" i="13"/>
  <c r="Q95" i="13"/>
  <c r="AL94" i="13"/>
  <c r="AI94" i="13"/>
  <c r="AH94" i="13"/>
  <c r="AK94" i="13"/>
  <c r="AG94" i="13"/>
  <c r="AF94" i="13"/>
  <c r="AE94" i="13"/>
  <c r="AD94" i="13"/>
  <c r="AC94" i="13"/>
  <c r="AB94" i="13"/>
  <c r="AA94" i="13"/>
  <c r="Z94" i="13"/>
  <c r="V94" i="13"/>
  <c r="S94" i="13"/>
  <c r="R94" i="13"/>
  <c r="Q94" i="13"/>
  <c r="AL93" i="13"/>
  <c r="AJ93" i="13"/>
  <c r="AI93" i="13"/>
  <c r="AH93" i="13"/>
  <c r="AK93" i="13"/>
  <c r="AG93" i="13"/>
  <c r="AF93" i="13"/>
  <c r="AE93" i="13"/>
  <c r="AD93" i="13"/>
  <c r="AC93" i="13"/>
  <c r="AB93" i="13"/>
  <c r="AA93" i="13"/>
  <c r="Z93" i="13"/>
  <c r="V93" i="13"/>
  <c r="S93" i="13"/>
  <c r="R93" i="13"/>
  <c r="Q93" i="13"/>
  <c r="AL92" i="13"/>
  <c r="AK92" i="13"/>
  <c r="AJ92" i="13"/>
  <c r="AI92" i="13"/>
  <c r="AH92" i="13"/>
  <c r="AG92" i="13"/>
  <c r="AF92" i="13"/>
  <c r="AE92" i="13"/>
  <c r="AD92" i="13"/>
  <c r="AC92" i="13"/>
  <c r="AB92" i="13"/>
  <c r="AA92" i="13"/>
  <c r="Z92" i="13"/>
  <c r="V92" i="13"/>
  <c r="S92" i="13"/>
  <c r="R92" i="13"/>
  <c r="Q92" i="13"/>
  <c r="AL91" i="13"/>
  <c r="AK91" i="13"/>
  <c r="AI91" i="13"/>
  <c r="AH91" i="13"/>
  <c r="AJ91" i="13"/>
  <c r="AG91" i="13"/>
  <c r="AF91" i="13"/>
  <c r="AE91" i="13"/>
  <c r="AA91" i="13"/>
  <c r="AD91" i="13"/>
  <c r="Z91" i="13"/>
  <c r="V91" i="13"/>
  <c r="S91" i="13"/>
  <c r="R91" i="13"/>
  <c r="Q91" i="13"/>
  <c r="AL90" i="13"/>
  <c r="AI90" i="13"/>
  <c r="AH90" i="13"/>
  <c r="AK90" i="13"/>
  <c r="AG90" i="13"/>
  <c r="AF90" i="13"/>
  <c r="AB90" i="13"/>
  <c r="AA90" i="13"/>
  <c r="AD90" i="13"/>
  <c r="Z90" i="13"/>
  <c r="V90" i="13"/>
  <c r="AE90" i="13"/>
  <c r="S90" i="13"/>
  <c r="R90" i="13"/>
  <c r="Q90" i="13"/>
  <c r="AL89" i="13"/>
  <c r="AI89" i="13"/>
  <c r="AH89" i="13"/>
  <c r="AK89" i="13"/>
  <c r="AG89" i="13"/>
  <c r="AF89" i="13"/>
  <c r="AC89" i="13"/>
  <c r="AB89" i="13"/>
  <c r="AA89" i="13"/>
  <c r="AD89" i="13"/>
  <c r="Z89" i="13"/>
  <c r="AE89" i="13"/>
  <c r="V89" i="13"/>
  <c r="S89" i="13"/>
  <c r="R89" i="13"/>
  <c r="Q89" i="13"/>
  <c r="AL88" i="13"/>
  <c r="AI88" i="13"/>
  <c r="AH88" i="13"/>
  <c r="AK88" i="13"/>
  <c r="AG88" i="13"/>
  <c r="AF88" i="13"/>
  <c r="AA88" i="13"/>
  <c r="AD88" i="13"/>
  <c r="Z88" i="13"/>
  <c r="AE88" i="13"/>
  <c r="V88" i="13"/>
  <c r="S88" i="13"/>
  <c r="R88" i="13"/>
  <c r="Q88" i="13"/>
  <c r="AL87" i="13"/>
  <c r="AI87" i="13"/>
  <c r="AK87" i="13"/>
  <c r="AH87" i="13"/>
  <c r="AG87" i="13"/>
  <c r="AF87" i="13"/>
  <c r="AA87" i="13"/>
  <c r="AD87" i="13"/>
  <c r="Z87" i="13"/>
  <c r="AE87" i="13"/>
  <c r="V87" i="13"/>
  <c r="S87" i="13"/>
  <c r="R87" i="13"/>
  <c r="Q87" i="13"/>
  <c r="AL86" i="13"/>
  <c r="AK86" i="13"/>
  <c r="AJ86" i="13"/>
  <c r="AI86" i="13"/>
  <c r="AH86" i="13"/>
  <c r="AG86" i="13"/>
  <c r="AF86" i="13"/>
  <c r="AA86" i="13"/>
  <c r="AD86" i="13"/>
  <c r="Z86" i="13"/>
  <c r="AE86" i="13"/>
  <c r="V86" i="13"/>
  <c r="S86" i="13"/>
  <c r="R86" i="13"/>
  <c r="Q86" i="13"/>
  <c r="AL85" i="13"/>
  <c r="AK85" i="13"/>
  <c r="AJ85" i="13"/>
  <c r="AI85" i="13"/>
  <c r="AH85" i="13"/>
  <c r="AG85" i="13"/>
  <c r="AF85" i="13"/>
  <c r="AB85" i="13"/>
  <c r="AA85" i="13"/>
  <c r="AD85" i="13"/>
  <c r="Z85" i="13"/>
  <c r="AE85" i="13"/>
  <c r="V85" i="13"/>
  <c r="S85" i="13"/>
  <c r="R85" i="13"/>
  <c r="Q85" i="13"/>
  <c r="AL84" i="13"/>
  <c r="AI84" i="13"/>
  <c r="AH84" i="13"/>
  <c r="AK84" i="13"/>
  <c r="AG84" i="13"/>
  <c r="AF84" i="13"/>
  <c r="AC84" i="13"/>
  <c r="AB84" i="13"/>
  <c r="AA84" i="13"/>
  <c r="AD84" i="13"/>
  <c r="Z84" i="13"/>
  <c r="AE84" i="13"/>
  <c r="V84" i="13"/>
  <c r="S84" i="13"/>
  <c r="R84" i="13"/>
  <c r="Q84" i="13"/>
  <c r="AL83" i="13"/>
  <c r="AI83" i="13"/>
  <c r="AH83" i="13"/>
  <c r="AK83" i="13"/>
  <c r="AG83" i="13"/>
  <c r="AF83" i="13"/>
  <c r="AD83" i="13"/>
  <c r="AC83" i="13"/>
  <c r="AB83" i="13"/>
  <c r="AA83" i="13"/>
  <c r="Z83" i="13"/>
  <c r="AE83" i="13"/>
  <c r="V83" i="13"/>
  <c r="S83" i="13"/>
  <c r="R83" i="13"/>
  <c r="Q83" i="13"/>
  <c r="AL82" i="13"/>
  <c r="AJ82" i="13"/>
  <c r="AI82" i="13"/>
  <c r="AH82" i="13"/>
  <c r="AK82" i="13"/>
  <c r="AG82" i="13"/>
  <c r="AF82" i="13"/>
  <c r="AD82" i="13"/>
  <c r="AA82" i="13"/>
  <c r="AC82" i="13"/>
  <c r="Z82" i="13"/>
  <c r="AE82" i="13"/>
  <c r="V82" i="13"/>
  <c r="S82" i="13"/>
  <c r="R82" i="13"/>
  <c r="Q82" i="13"/>
  <c r="AL81" i="13"/>
  <c r="AI81" i="13"/>
  <c r="AH81" i="13"/>
  <c r="AK81" i="13"/>
  <c r="AG81" i="13"/>
  <c r="AF81" i="13"/>
  <c r="AA81" i="13"/>
  <c r="AD81" i="13"/>
  <c r="Z81" i="13"/>
  <c r="AE81" i="13"/>
  <c r="V81" i="13"/>
  <c r="S81" i="13"/>
  <c r="R81" i="13"/>
  <c r="Q81" i="13"/>
  <c r="AL80" i="13"/>
  <c r="AI80" i="13"/>
  <c r="AH80" i="13"/>
  <c r="AK80" i="13"/>
  <c r="AG80" i="13"/>
  <c r="AF80" i="13"/>
  <c r="AA80" i="13"/>
  <c r="AD80" i="13"/>
  <c r="Z80" i="13"/>
  <c r="AE80" i="13"/>
  <c r="V80" i="13"/>
  <c r="S80" i="13"/>
  <c r="R80" i="13"/>
  <c r="Q80" i="13"/>
  <c r="AL79" i="13"/>
  <c r="AI79" i="13"/>
  <c r="AH79" i="13"/>
  <c r="AK79" i="13"/>
  <c r="AG79" i="13"/>
  <c r="AF79" i="13"/>
  <c r="AE79" i="13"/>
  <c r="AA79" i="13"/>
  <c r="AB79" i="13"/>
  <c r="Z79" i="13"/>
  <c r="V79" i="13"/>
  <c r="S79" i="13"/>
  <c r="R79" i="13"/>
  <c r="Q79" i="13"/>
  <c r="AL78" i="13"/>
  <c r="AI78" i="13"/>
  <c r="AH78" i="13"/>
  <c r="AK78" i="13"/>
  <c r="AG78" i="13"/>
  <c r="AF78" i="13"/>
  <c r="AE78" i="13"/>
  <c r="AD78" i="13"/>
  <c r="AC78" i="13"/>
  <c r="AB78" i="13"/>
  <c r="AA78" i="13"/>
  <c r="Z78" i="13"/>
  <c r="V78" i="13"/>
  <c r="S78" i="13"/>
  <c r="R78" i="13"/>
  <c r="Q78" i="13"/>
  <c r="AL77" i="13"/>
  <c r="AJ77" i="13"/>
  <c r="AI77" i="13"/>
  <c r="AH77" i="13"/>
  <c r="AK77" i="13"/>
  <c r="AG77" i="13"/>
  <c r="AF77" i="13"/>
  <c r="AE77" i="13"/>
  <c r="AD77" i="13"/>
  <c r="AC77" i="13"/>
  <c r="AB77" i="13"/>
  <c r="AA77" i="13"/>
  <c r="Z77" i="13"/>
  <c r="V77" i="13"/>
  <c r="S77" i="13"/>
  <c r="R77" i="13"/>
  <c r="Q77" i="13"/>
  <c r="AL76" i="13"/>
  <c r="AK76" i="13"/>
  <c r="AJ76" i="13"/>
  <c r="AI76" i="13"/>
  <c r="AH76" i="13"/>
  <c r="AG76" i="13"/>
  <c r="AF76" i="13"/>
  <c r="AE76" i="13"/>
  <c r="AD76" i="13"/>
  <c r="AC76" i="13"/>
  <c r="AB76" i="13"/>
  <c r="AA76" i="13"/>
  <c r="Z76" i="13"/>
  <c r="V76" i="13"/>
  <c r="S76" i="13"/>
  <c r="R76" i="13"/>
  <c r="Q76" i="13"/>
  <c r="AL75" i="13"/>
  <c r="AK75" i="13"/>
  <c r="AI75" i="13"/>
  <c r="AH75" i="13"/>
  <c r="AJ75" i="13"/>
  <c r="AG75" i="13"/>
  <c r="AF75" i="13"/>
  <c r="AE75" i="13"/>
  <c r="AD75" i="13"/>
  <c r="AA75" i="13"/>
  <c r="AC75" i="13"/>
  <c r="Z75" i="13"/>
  <c r="V75" i="13"/>
  <c r="S75" i="13"/>
  <c r="R75" i="13"/>
  <c r="Q75" i="13"/>
  <c r="AL74" i="13"/>
  <c r="AI74" i="13"/>
  <c r="AH74" i="13"/>
  <c r="AK74" i="13"/>
  <c r="AG74" i="13"/>
  <c r="AF74" i="13"/>
  <c r="AA74" i="13"/>
  <c r="AD74" i="13"/>
  <c r="Z74" i="13"/>
  <c r="V74" i="13"/>
  <c r="AE74" i="13"/>
  <c r="S74" i="13"/>
  <c r="R74" i="13"/>
  <c r="Q74" i="13"/>
  <c r="AL73" i="13"/>
  <c r="AI73" i="13"/>
  <c r="AH73" i="13"/>
  <c r="AK73" i="13"/>
  <c r="AG73" i="13"/>
  <c r="AF73" i="13"/>
  <c r="AB73" i="13"/>
  <c r="AA73" i="13"/>
  <c r="AD73" i="13"/>
  <c r="Z73" i="13"/>
  <c r="AE73" i="13"/>
  <c r="V73" i="13"/>
  <c r="S73" i="13"/>
  <c r="R73" i="13"/>
  <c r="Q73" i="13"/>
  <c r="AL72" i="13"/>
  <c r="AI72" i="13"/>
  <c r="AH72" i="13"/>
  <c r="AK72" i="13"/>
  <c r="AG72" i="13"/>
  <c r="AF72" i="13"/>
  <c r="AA72" i="13"/>
  <c r="AD72" i="13"/>
  <c r="Z72" i="13"/>
  <c r="AE72" i="13"/>
  <c r="V72" i="13"/>
  <c r="S72" i="13"/>
  <c r="R72" i="13"/>
  <c r="Q72" i="13"/>
  <c r="AL71" i="13"/>
  <c r="AI71" i="13"/>
  <c r="AJ71" i="13"/>
  <c r="AH71" i="13"/>
  <c r="AG71" i="13"/>
  <c r="AF71" i="13"/>
  <c r="AA71" i="13"/>
  <c r="AD71" i="13"/>
  <c r="Z71" i="13"/>
  <c r="AE71" i="13"/>
  <c r="V71" i="13"/>
  <c r="S71" i="13"/>
  <c r="R71" i="13"/>
  <c r="Q71" i="13"/>
  <c r="AL70" i="13"/>
  <c r="AK70" i="13"/>
  <c r="AJ70" i="13"/>
  <c r="AI70" i="13"/>
  <c r="AH70" i="13"/>
  <c r="AG70" i="13"/>
  <c r="AF70" i="13"/>
  <c r="AA70" i="13"/>
  <c r="AD70" i="13"/>
  <c r="Z70" i="13"/>
  <c r="AE70" i="13"/>
  <c r="V70" i="13"/>
  <c r="S70" i="13"/>
  <c r="R70" i="13"/>
  <c r="Q70" i="13"/>
  <c r="AL69" i="13"/>
  <c r="AK69" i="13"/>
  <c r="AJ69" i="13"/>
  <c r="AI69" i="13"/>
  <c r="AH69" i="13"/>
  <c r="AG69" i="13"/>
  <c r="AF69" i="13"/>
  <c r="AB69" i="13"/>
  <c r="AA69" i="13"/>
  <c r="AD69" i="13"/>
  <c r="Z69" i="13"/>
  <c r="AE69" i="13"/>
  <c r="V69" i="13"/>
  <c r="S69" i="13"/>
  <c r="R69" i="13"/>
  <c r="Q69" i="13"/>
  <c r="AL68" i="13"/>
  <c r="AK68" i="13"/>
  <c r="AI68" i="13"/>
  <c r="AH68" i="13"/>
  <c r="AJ68" i="13"/>
  <c r="AG68" i="13"/>
  <c r="AF68" i="13"/>
  <c r="AC68" i="13"/>
  <c r="AB68" i="13"/>
  <c r="AA68" i="13"/>
  <c r="AD68" i="13"/>
  <c r="Z68" i="13"/>
  <c r="AE68" i="13"/>
  <c r="V68" i="13"/>
  <c r="S68" i="13"/>
  <c r="R68" i="13"/>
  <c r="Q68" i="13"/>
  <c r="AL67" i="13"/>
  <c r="AI67" i="13"/>
  <c r="AH67" i="13"/>
  <c r="AK67" i="13"/>
  <c r="AG67" i="13"/>
  <c r="AF67" i="13"/>
  <c r="AD67" i="13"/>
  <c r="AC67" i="13"/>
  <c r="AA67" i="13"/>
  <c r="AB67" i="13"/>
  <c r="Z67" i="13"/>
  <c r="AE67" i="13"/>
  <c r="V67" i="13"/>
  <c r="S67" i="13"/>
  <c r="R67" i="13"/>
  <c r="Q67" i="13"/>
  <c r="AL66" i="13"/>
  <c r="AI66" i="13"/>
  <c r="AH66" i="13"/>
  <c r="AK66" i="13"/>
  <c r="AG66" i="13"/>
  <c r="AF66" i="13"/>
  <c r="AA66" i="13"/>
  <c r="AD66" i="13"/>
  <c r="Z66" i="13"/>
  <c r="AE66" i="13"/>
  <c r="V66" i="13"/>
  <c r="S66" i="13"/>
  <c r="R66" i="13"/>
  <c r="Q66" i="13"/>
  <c r="AL65" i="13"/>
  <c r="AI65" i="13"/>
  <c r="AH65" i="13"/>
  <c r="AK65" i="13"/>
  <c r="AG65" i="13"/>
  <c r="AF65" i="13"/>
  <c r="AA65" i="13"/>
  <c r="AD65" i="13"/>
  <c r="Z65" i="13"/>
  <c r="AE65" i="13"/>
  <c r="V65" i="13"/>
  <c r="S65" i="13"/>
  <c r="R65" i="13"/>
  <c r="Q65" i="13"/>
  <c r="AL64" i="13"/>
  <c r="AI64" i="13"/>
  <c r="AH64" i="13"/>
  <c r="AK64" i="13"/>
  <c r="AG64" i="13"/>
  <c r="AF64" i="13"/>
  <c r="AA64" i="13"/>
  <c r="AD64" i="13"/>
  <c r="Z64" i="13"/>
  <c r="AE64" i="13"/>
  <c r="V64" i="13"/>
  <c r="S64" i="13"/>
  <c r="R64" i="13"/>
  <c r="Q64" i="13"/>
  <c r="AL63" i="13"/>
  <c r="AI63" i="13"/>
  <c r="AH63" i="13"/>
  <c r="AK63" i="13"/>
  <c r="AG63" i="13"/>
  <c r="AF63" i="13"/>
  <c r="AE63" i="13"/>
  <c r="AA63" i="13"/>
  <c r="AB63" i="13"/>
  <c r="Z63" i="13"/>
  <c r="V63" i="13"/>
  <c r="S63" i="13"/>
  <c r="R63" i="13"/>
  <c r="Q63" i="13"/>
  <c r="AL62" i="13"/>
  <c r="AI62" i="13"/>
  <c r="AH62" i="13"/>
  <c r="AK62" i="13"/>
  <c r="AG62" i="13"/>
  <c r="AF62" i="13"/>
  <c r="AE62" i="13"/>
  <c r="AD62" i="13"/>
  <c r="AC62" i="13"/>
  <c r="AB62" i="13"/>
  <c r="AA62" i="13"/>
  <c r="Z62" i="13"/>
  <c r="V62" i="13"/>
  <c r="S62" i="13"/>
  <c r="R62" i="13"/>
  <c r="Q62" i="13"/>
  <c r="AL61" i="13"/>
  <c r="AJ61" i="13"/>
  <c r="AI61" i="13"/>
  <c r="AH61" i="13"/>
  <c r="AK61" i="13"/>
  <c r="AG61" i="13"/>
  <c r="AF61" i="13"/>
  <c r="AE61" i="13"/>
  <c r="AD61" i="13"/>
  <c r="AC61" i="13"/>
  <c r="AB61" i="13"/>
  <c r="AA61" i="13"/>
  <c r="Z61" i="13"/>
  <c r="V61" i="13"/>
  <c r="S61" i="13"/>
  <c r="R61" i="13"/>
  <c r="Q61" i="13"/>
  <c r="AL60" i="13"/>
  <c r="AK60" i="13"/>
  <c r="AJ60" i="13"/>
  <c r="AI60" i="13"/>
  <c r="AH60" i="13"/>
  <c r="AG60" i="13"/>
  <c r="AF60" i="13"/>
  <c r="AE60" i="13"/>
  <c r="AD60" i="13"/>
  <c r="AC60" i="13"/>
  <c r="AB60" i="13"/>
  <c r="AA60" i="13"/>
  <c r="Z60" i="13"/>
  <c r="V60" i="13"/>
  <c r="S60" i="13"/>
  <c r="R60" i="13"/>
  <c r="Q60" i="13"/>
  <c r="AL59" i="13"/>
  <c r="AI59" i="13"/>
  <c r="AH59" i="13"/>
  <c r="AK59" i="13"/>
  <c r="AG59" i="13"/>
  <c r="AF59" i="13"/>
  <c r="AE59" i="13"/>
  <c r="AD59" i="13"/>
  <c r="AA59" i="13"/>
  <c r="AC59" i="13"/>
  <c r="Z59" i="13"/>
  <c r="V59" i="13"/>
  <c r="S59" i="13"/>
  <c r="R59" i="13"/>
  <c r="Q59" i="13"/>
  <c r="AL58" i="13"/>
  <c r="AI58" i="13"/>
  <c r="AH58" i="13"/>
  <c r="AK58" i="13"/>
  <c r="AG58" i="13"/>
  <c r="AF58" i="13"/>
  <c r="AA58" i="13"/>
  <c r="AD58" i="13"/>
  <c r="Z58" i="13"/>
  <c r="V58" i="13"/>
  <c r="AE58" i="13"/>
  <c r="S58" i="13"/>
  <c r="R58" i="13"/>
  <c r="Q58" i="13"/>
  <c r="AL57" i="13"/>
  <c r="AI57" i="13"/>
  <c r="AH57" i="13"/>
  <c r="AK57" i="13"/>
  <c r="AG57" i="13"/>
  <c r="AF57" i="13"/>
  <c r="AB57" i="13"/>
  <c r="AA57" i="13"/>
  <c r="AD57" i="13"/>
  <c r="Z57" i="13"/>
  <c r="AE57" i="13"/>
  <c r="V57" i="13"/>
  <c r="S57" i="13"/>
  <c r="R57" i="13"/>
  <c r="Q57" i="13"/>
  <c r="AL56" i="13"/>
  <c r="AI56" i="13"/>
  <c r="AH56" i="13"/>
  <c r="AK56" i="13"/>
  <c r="AG56" i="13"/>
  <c r="AF56" i="13"/>
  <c r="AA56" i="13"/>
  <c r="AD56" i="13"/>
  <c r="Z56" i="13"/>
  <c r="AE56" i="13"/>
  <c r="V56" i="13"/>
  <c r="S56" i="13"/>
  <c r="R56" i="13"/>
  <c r="Q56" i="13"/>
  <c r="AL55" i="13"/>
  <c r="AI55" i="13"/>
  <c r="AJ55" i="13"/>
  <c r="AH55" i="13"/>
  <c r="AG55" i="13"/>
  <c r="AF55" i="13"/>
  <c r="AA55" i="13"/>
  <c r="AD55" i="13"/>
  <c r="Z55" i="13"/>
  <c r="AE55" i="13"/>
  <c r="V55" i="13"/>
  <c r="S55" i="13"/>
  <c r="R55" i="13"/>
  <c r="Q55" i="13"/>
  <c r="AL54" i="13"/>
  <c r="AK54" i="13"/>
  <c r="AJ54" i="13"/>
  <c r="AI54" i="13"/>
  <c r="AH54" i="13"/>
  <c r="AG54" i="13"/>
  <c r="AF54" i="13"/>
  <c r="AA54" i="13"/>
  <c r="AD54" i="13"/>
  <c r="Z54" i="13"/>
  <c r="AE54" i="13"/>
  <c r="V54" i="13"/>
  <c r="S54" i="13"/>
  <c r="R54" i="13"/>
  <c r="Q54" i="13"/>
  <c r="AL53" i="13"/>
  <c r="AK53" i="13"/>
  <c r="AJ53" i="13"/>
  <c r="AI53" i="13"/>
  <c r="AH53" i="13"/>
  <c r="AG53" i="13"/>
  <c r="AF53" i="13"/>
  <c r="AB53" i="13"/>
  <c r="AA53" i="13"/>
  <c r="AD53" i="13"/>
  <c r="Z53" i="13"/>
  <c r="AE53" i="13"/>
  <c r="V53" i="13"/>
  <c r="S53" i="13"/>
  <c r="R53" i="13"/>
  <c r="Q53" i="13"/>
  <c r="AL52" i="13"/>
  <c r="AK52" i="13"/>
  <c r="AI52" i="13"/>
  <c r="AH52" i="13"/>
  <c r="AJ52" i="13"/>
  <c r="AG52" i="13"/>
  <c r="AF52" i="13"/>
  <c r="AC52" i="13"/>
  <c r="AB52" i="13"/>
  <c r="AA52" i="13"/>
  <c r="AD52" i="13"/>
  <c r="Z52" i="13"/>
  <c r="AE52" i="13"/>
  <c r="V52" i="13"/>
  <c r="S52" i="13"/>
  <c r="R52" i="13"/>
  <c r="Q52" i="13"/>
  <c r="AL51" i="13"/>
  <c r="AI51" i="13"/>
  <c r="AH51" i="13"/>
  <c r="AK51" i="13"/>
  <c r="AG51" i="13"/>
  <c r="AF51" i="13"/>
  <c r="AD51" i="13"/>
  <c r="AC51" i="13"/>
  <c r="AA51" i="13"/>
  <c r="AB51" i="13"/>
  <c r="Z51" i="13"/>
  <c r="AE51" i="13"/>
  <c r="V51" i="13"/>
  <c r="S51" i="13"/>
  <c r="R51" i="13"/>
  <c r="Q51" i="13"/>
  <c r="AL50" i="13"/>
  <c r="AI50" i="13"/>
  <c r="AH50" i="13"/>
  <c r="AK50" i="13"/>
  <c r="AG50" i="13"/>
  <c r="AF50" i="13"/>
  <c r="AA50" i="13"/>
  <c r="AD50" i="13"/>
  <c r="Z50" i="13"/>
  <c r="AE50" i="13"/>
  <c r="V50" i="13"/>
  <c r="S50" i="13"/>
  <c r="R50" i="13"/>
  <c r="Q50" i="13"/>
  <c r="AL49" i="13"/>
  <c r="AI49" i="13"/>
  <c r="AH49" i="13"/>
  <c r="AK49" i="13"/>
  <c r="AG49" i="13"/>
  <c r="AF49" i="13"/>
  <c r="AA49" i="13"/>
  <c r="AD49" i="13"/>
  <c r="Z49" i="13"/>
  <c r="AE49" i="13"/>
  <c r="V49" i="13"/>
  <c r="S49" i="13"/>
  <c r="R49" i="13"/>
  <c r="Q49" i="13"/>
  <c r="AL48" i="13"/>
  <c r="AI48" i="13"/>
  <c r="AH48" i="13"/>
  <c r="AK48" i="13"/>
  <c r="AG48" i="13"/>
  <c r="AF48" i="13"/>
  <c r="AA48" i="13"/>
  <c r="AD48" i="13"/>
  <c r="Z48" i="13"/>
  <c r="AE48" i="13"/>
  <c r="V48" i="13"/>
  <c r="S48" i="13"/>
  <c r="R48" i="13"/>
  <c r="Q48" i="13"/>
  <c r="AL47" i="13"/>
  <c r="AI47" i="13"/>
  <c r="AH47" i="13"/>
  <c r="AK47" i="13"/>
  <c r="AG47" i="13"/>
  <c r="AF47" i="13"/>
  <c r="AE47" i="13"/>
  <c r="AA47" i="13"/>
  <c r="AB47" i="13"/>
  <c r="Z47" i="13"/>
  <c r="V47" i="13"/>
  <c r="S47" i="13"/>
  <c r="R47" i="13"/>
  <c r="Q47" i="13"/>
  <c r="AL46" i="13"/>
  <c r="AI46" i="13"/>
  <c r="AH46" i="13"/>
  <c r="AK46" i="13"/>
  <c r="AG46" i="13"/>
  <c r="AF46" i="13"/>
  <c r="AE46" i="13"/>
  <c r="AD46" i="13"/>
  <c r="AC46" i="13"/>
  <c r="AB46" i="13"/>
  <c r="AA46" i="13"/>
  <c r="Z46" i="13"/>
  <c r="V46" i="13"/>
  <c r="S46" i="13"/>
  <c r="R46" i="13"/>
  <c r="Q46" i="13"/>
  <c r="AL45" i="13"/>
  <c r="AJ45" i="13"/>
  <c r="AI45" i="13"/>
  <c r="AH45" i="13"/>
  <c r="AK45" i="13"/>
  <c r="AG45" i="13"/>
  <c r="AF45" i="13"/>
  <c r="AE45" i="13"/>
  <c r="AD45" i="13"/>
  <c r="AC45" i="13"/>
  <c r="AB45" i="13"/>
  <c r="AA45" i="13"/>
  <c r="Z45" i="13"/>
  <c r="V45" i="13"/>
  <c r="S45" i="13"/>
  <c r="R45" i="13"/>
  <c r="Q45" i="13"/>
  <c r="AL44" i="13"/>
  <c r="AK44" i="13"/>
  <c r="AJ44" i="13"/>
  <c r="AI44" i="13"/>
  <c r="AH44" i="13"/>
  <c r="AG44" i="13"/>
  <c r="AF44" i="13"/>
  <c r="AE44" i="13"/>
  <c r="AD44" i="13"/>
  <c r="AC44" i="13"/>
  <c r="AB44" i="13"/>
  <c r="AA44" i="13"/>
  <c r="Z44" i="13"/>
  <c r="V44" i="13"/>
  <c r="S44" i="13"/>
  <c r="R44" i="13"/>
  <c r="Q44" i="13"/>
  <c r="AL43" i="13"/>
  <c r="AI43" i="13"/>
  <c r="AH43" i="13"/>
  <c r="AK43" i="13"/>
  <c r="AG43" i="13"/>
  <c r="AF43" i="13"/>
  <c r="AE43" i="13"/>
  <c r="AD43" i="13"/>
  <c r="AA43" i="13"/>
  <c r="AC43" i="13"/>
  <c r="Z43" i="13"/>
  <c r="V43" i="13"/>
  <c r="S43" i="13"/>
  <c r="R43" i="13"/>
  <c r="Q43" i="13"/>
  <c r="AL42" i="13"/>
  <c r="AI42" i="13"/>
  <c r="AH42" i="13"/>
  <c r="AK42" i="13"/>
  <c r="AG42" i="13"/>
  <c r="AF42" i="13"/>
  <c r="AA42" i="13"/>
  <c r="AD42" i="13"/>
  <c r="Z42" i="13"/>
  <c r="AE42" i="13"/>
  <c r="V42" i="13"/>
  <c r="S42" i="13"/>
  <c r="R42" i="13"/>
  <c r="Q42" i="13"/>
  <c r="AL41" i="13"/>
  <c r="AI41" i="13"/>
  <c r="AH41" i="13"/>
  <c r="AK41" i="13"/>
  <c r="AG41" i="13"/>
  <c r="AF41" i="13"/>
  <c r="AB41" i="13"/>
  <c r="AA41" i="13"/>
  <c r="AD41" i="13"/>
  <c r="Z41" i="13"/>
  <c r="AE41" i="13"/>
  <c r="V41" i="13"/>
  <c r="S41" i="13"/>
  <c r="R41" i="13"/>
  <c r="Q41" i="13"/>
  <c r="AL40" i="13"/>
  <c r="AI40" i="13"/>
  <c r="AH40" i="13"/>
  <c r="AK40" i="13"/>
  <c r="AG40" i="13"/>
  <c r="AF40" i="13"/>
  <c r="AA40" i="13"/>
  <c r="AD40" i="13"/>
  <c r="Z40" i="13"/>
  <c r="AE40" i="13"/>
  <c r="V40" i="13"/>
  <c r="S40" i="13"/>
  <c r="R40" i="13"/>
  <c r="Q40" i="13"/>
  <c r="AL39" i="13"/>
  <c r="AI39" i="13"/>
  <c r="AJ39" i="13"/>
  <c r="AH39" i="13"/>
  <c r="AG39" i="13"/>
  <c r="AF39" i="13"/>
  <c r="AA39" i="13"/>
  <c r="AD39" i="13"/>
  <c r="Z39" i="13"/>
  <c r="AE39" i="13"/>
  <c r="V39" i="13"/>
  <c r="S39" i="13"/>
  <c r="R39" i="13"/>
  <c r="Q39" i="13"/>
  <c r="AL38" i="13"/>
  <c r="AK38" i="13"/>
  <c r="AJ38" i="13"/>
  <c r="AI38" i="13"/>
  <c r="AH38" i="13"/>
  <c r="AG38" i="13"/>
  <c r="AF38" i="13"/>
  <c r="AA38" i="13"/>
  <c r="AD38" i="13"/>
  <c r="Z38" i="13"/>
  <c r="AE38" i="13"/>
  <c r="V38" i="13"/>
  <c r="S38" i="13"/>
  <c r="R38" i="13"/>
  <c r="Q38" i="13"/>
  <c r="AL37" i="13"/>
  <c r="AK37" i="13"/>
  <c r="AJ37" i="13"/>
  <c r="AI37" i="13"/>
  <c r="AH37" i="13"/>
  <c r="AG37" i="13"/>
  <c r="AF37" i="13"/>
  <c r="AB37" i="13"/>
  <c r="AA37" i="13"/>
  <c r="AD37" i="13"/>
  <c r="Z37" i="13"/>
  <c r="AE37" i="13"/>
  <c r="V37" i="13"/>
  <c r="S37" i="13"/>
  <c r="R37" i="13"/>
  <c r="Q37" i="13"/>
  <c r="AL36" i="13"/>
  <c r="AK36" i="13"/>
  <c r="AI36" i="13"/>
  <c r="AH36" i="13"/>
  <c r="AJ36" i="13"/>
  <c r="AG36" i="13"/>
  <c r="AF36" i="13"/>
  <c r="AC36" i="13"/>
  <c r="AB36" i="13"/>
  <c r="AA36" i="13"/>
  <c r="AD36" i="13"/>
  <c r="Z36" i="13"/>
  <c r="AE36" i="13"/>
  <c r="V36" i="13"/>
  <c r="S36" i="13"/>
  <c r="R36" i="13"/>
  <c r="Q36" i="13"/>
  <c r="AL35" i="13"/>
  <c r="AI35" i="13"/>
  <c r="AH35" i="13"/>
  <c r="AK35" i="13"/>
  <c r="AG35" i="13"/>
  <c r="AF35" i="13"/>
  <c r="AD35" i="13"/>
  <c r="AC35" i="13"/>
  <c r="AA35" i="13"/>
  <c r="AB35" i="13"/>
  <c r="Z35" i="13"/>
  <c r="AE35" i="13"/>
  <c r="V35" i="13"/>
  <c r="S35" i="13"/>
  <c r="R35" i="13"/>
  <c r="Q35" i="13"/>
  <c r="AL34" i="13"/>
  <c r="AI34" i="13"/>
  <c r="AH34" i="13"/>
  <c r="AK34" i="13"/>
  <c r="AG34" i="13"/>
  <c r="AF34" i="13"/>
  <c r="AA34" i="13"/>
  <c r="AD34" i="13"/>
  <c r="Z34" i="13"/>
  <c r="AE34" i="13"/>
  <c r="V34" i="13"/>
  <c r="S34" i="13"/>
  <c r="R34" i="13"/>
  <c r="Q34" i="13"/>
  <c r="AL33" i="13"/>
  <c r="AI33" i="13"/>
  <c r="AH33" i="13"/>
  <c r="AK33" i="13"/>
  <c r="AG33" i="13"/>
  <c r="AF33" i="13"/>
  <c r="AA33" i="13"/>
  <c r="AD33" i="13"/>
  <c r="Z33" i="13"/>
  <c r="AE33" i="13"/>
  <c r="V33" i="13"/>
  <c r="S33" i="13"/>
  <c r="R33" i="13"/>
  <c r="Q33" i="13"/>
  <c r="AL32" i="13"/>
  <c r="AI32" i="13"/>
  <c r="AH32" i="13"/>
  <c r="AK32" i="13"/>
  <c r="AG32" i="13"/>
  <c r="AF32" i="13"/>
  <c r="AA32" i="13"/>
  <c r="AD32" i="13"/>
  <c r="Z32" i="13"/>
  <c r="AE32" i="13"/>
  <c r="V32" i="13"/>
  <c r="S32" i="13"/>
  <c r="R32" i="13"/>
  <c r="Q32" i="13"/>
  <c r="AL31" i="13"/>
  <c r="AI31" i="13"/>
  <c r="AH31" i="13"/>
  <c r="AK31" i="13"/>
  <c r="AG31" i="13"/>
  <c r="AF31" i="13"/>
  <c r="AE31" i="13"/>
  <c r="AA31" i="13"/>
  <c r="AC31" i="13"/>
  <c r="Z31" i="13"/>
  <c r="V31" i="13"/>
  <c r="S31" i="13"/>
  <c r="R31" i="13"/>
  <c r="Q31" i="13"/>
  <c r="AL30" i="13"/>
  <c r="AI30" i="13"/>
  <c r="AH30" i="13"/>
  <c r="AK30" i="13"/>
  <c r="AG30" i="13"/>
  <c r="AF30" i="13"/>
  <c r="AE30" i="13"/>
  <c r="AD30" i="13"/>
  <c r="AC30" i="13"/>
  <c r="AB30" i="13"/>
  <c r="AA30" i="13"/>
  <c r="Z30" i="13"/>
  <c r="V30" i="13"/>
  <c r="S30" i="13"/>
  <c r="R30" i="13"/>
  <c r="Q30" i="13"/>
  <c r="AL29" i="13"/>
  <c r="AJ29" i="13"/>
  <c r="AI29" i="13"/>
  <c r="AH29" i="13"/>
  <c r="AK29" i="13"/>
  <c r="AG29" i="13"/>
  <c r="AF29" i="13"/>
  <c r="AE29" i="13"/>
  <c r="AD29" i="13"/>
  <c r="AC29" i="13"/>
  <c r="AB29" i="13"/>
  <c r="AA29" i="13"/>
  <c r="Z29" i="13"/>
  <c r="V29" i="13"/>
  <c r="S29" i="13"/>
  <c r="R29" i="13"/>
  <c r="Q29" i="13"/>
  <c r="AL28" i="13"/>
  <c r="AK28" i="13"/>
  <c r="AJ28" i="13"/>
  <c r="AI28" i="13"/>
  <c r="AH28" i="13"/>
  <c r="AG28" i="13"/>
  <c r="AF28" i="13"/>
  <c r="AE28" i="13"/>
  <c r="AD28" i="13"/>
  <c r="AC28" i="13"/>
  <c r="AB28" i="13"/>
  <c r="AA28" i="13"/>
  <c r="Z28" i="13"/>
  <c r="V28" i="13"/>
  <c r="S28" i="13"/>
  <c r="R28" i="13"/>
  <c r="Q28" i="13"/>
  <c r="AL27" i="13"/>
  <c r="AI27" i="13"/>
  <c r="AH27" i="13"/>
  <c r="AK27" i="13"/>
  <c r="AG27" i="13"/>
  <c r="AF27" i="13"/>
  <c r="AE27" i="13"/>
  <c r="AD27" i="13"/>
  <c r="AC27" i="13"/>
  <c r="AA27" i="13"/>
  <c r="AB27" i="13"/>
  <c r="Z27" i="13"/>
  <c r="V27" i="13"/>
  <c r="S27" i="13"/>
  <c r="R27" i="13"/>
  <c r="Q27" i="13"/>
  <c r="AL26" i="13"/>
  <c r="AI26" i="13"/>
  <c r="AH26" i="13"/>
  <c r="AK26" i="13"/>
  <c r="AG26" i="13"/>
  <c r="AF26" i="13"/>
  <c r="AA26" i="13"/>
  <c r="AD26" i="13"/>
  <c r="Z26" i="13"/>
  <c r="V26" i="13"/>
  <c r="AE26" i="13"/>
  <c r="S26" i="13"/>
  <c r="R26" i="13"/>
  <c r="Q26" i="13"/>
  <c r="AL25" i="13"/>
  <c r="AI25" i="13"/>
  <c r="AH25" i="13"/>
  <c r="AK25" i="13"/>
  <c r="AG25" i="13"/>
  <c r="AF25" i="13"/>
  <c r="AA25" i="13"/>
  <c r="AD25" i="13"/>
  <c r="Z25" i="13"/>
  <c r="AE25" i="13"/>
  <c r="V25" i="13"/>
  <c r="S25" i="13"/>
  <c r="R25" i="13"/>
  <c r="Q25" i="13"/>
  <c r="AL24" i="13"/>
  <c r="AI24" i="13"/>
  <c r="AH24" i="13"/>
  <c r="AK24" i="13"/>
  <c r="AG24" i="13"/>
  <c r="AF24" i="13"/>
  <c r="AA24" i="13"/>
  <c r="AD24" i="13"/>
  <c r="Z24" i="13"/>
  <c r="AE24" i="13"/>
  <c r="V24" i="13"/>
  <c r="S24" i="13"/>
  <c r="R24" i="13"/>
  <c r="Q24" i="13"/>
  <c r="AL23" i="13"/>
  <c r="AI23" i="13"/>
  <c r="AJ23" i="13"/>
  <c r="AH23" i="13"/>
  <c r="AG23" i="13"/>
  <c r="AF23" i="13"/>
  <c r="AA23" i="13"/>
  <c r="AD23" i="13"/>
  <c r="Z23" i="13"/>
  <c r="AE23" i="13"/>
  <c r="V23" i="13"/>
  <c r="S23" i="13"/>
  <c r="R23" i="13"/>
  <c r="Q23" i="13"/>
  <c r="AL22" i="13"/>
  <c r="AK22" i="13"/>
  <c r="AJ22" i="13"/>
  <c r="AI22" i="13"/>
  <c r="AH22" i="13"/>
  <c r="AG22" i="13"/>
  <c r="AF22" i="13"/>
  <c r="AA22" i="13"/>
  <c r="AD22" i="13"/>
  <c r="Z22" i="13"/>
  <c r="AE22" i="13"/>
  <c r="V22" i="13"/>
  <c r="S22" i="13"/>
  <c r="R22" i="13"/>
  <c r="Q22" i="13"/>
  <c r="AL21" i="13"/>
  <c r="AK21" i="13"/>
  <c r="AJ21" i="13"/>
  <c r="AI21" i="13"/>
  <c r="AH21" i="13"/>
  <c r="AG21" i="13"/>
  <c r="AF21" i="13"/>
  <c r="AB21" i="13"/>
  <c r="AA21" i="13"/>
  <c r="AD21" i="13"/>
  <c r="Z21" i="13"/>
  <c r="AE21" i="13"/>
  <c r="V21" i="13"/>
  <c r="S21" i="13"/>
  <c r="R21" i="13"/>
  <c r="Q21" i="13"/>
  <c r="AL20" i="13"/>
  <c r="AK20" i="13"/>
  <c r="AI20" i="13"/>
  <c r="AH20" i="13"/>
  <c r="AJ20" i="13"/>
  <c r="AG20" i="13"/>
  <c r="AF20" i="13"/>
  <c r="AD20" i="13"/>
  <c r="AC20" i="13"/>
  <c r="AB20" i="13"/>
  <c r="AA20" i="13"/>
  <c r="Z20" i="13"/>
  <c r="AE20" i="13"/>
  <c r="V20" i="13"/>
  <c r="S20" i="13"/>
  <c r="R20" i="13"/>
  <c r="Q20" i="13"/>
  <c r="AL19" i="13"/>
  <c r="AI19" i="13"/>
  <c r="AH19" i="13"/>
  <c r="AK19" i="13"/>
  <c r="AG19" i="13"/>
  <c r="AF19" i="13"/>
  <c r="AD19" i="13"/>
  <c r="AC19" i="13"/>
  <c r="AA19" i="13"/>
  <c r="AB19" i="13"/>
  <c r="Z19" i="13"/>
  <c r="AE19" i="13"/>
  <c r="V19" i="13"/>
  <c r="S19" i="13"/>
  <c r="R19" i="13"/>
  <c r="Q19" i="13"/>
  <c r="AL18" i="13"/>
  <c r="AI18" i="13"/>
  <c r="AH18" i="13"/>
  <c r="AK18" i="13"/>
  <c r="AG18" i="13"/>
  <c r="AF18" i="13"/>
  <c r="AA18" i="13"/>
  <c r="AD18" i="13"/>
  <c r="Z18" i="13"/>
  <c r="AE18" i="13"/>
  <c r="V18" i="13"/>
  <c r="S18" i="13"/>
  <c r="R18" i="13"/>
  <c r="Q18" i="13"/>
  <c r="AL17" i="13"/>
  <c r="AI17" i="13"/>
  <c r="AH17" i="13"/>
  <c r="AK17" i="13"/>
  <c r="AG17" i="13"/>
  <c r="AF17" i="13"/>
  <c r="AA17" i="13"/>
  <c r="AD17" i="13"/>
  <c r="Z17" i="13"/>
  <c r="AE17" i="13"/>
  <c r="V17" i="13"/>
  <c r="S17" i="13"/>
  <c r="R17" i="13"/>
  <c r="Q17" i="13"/>
  <c r="AL16" i="13"/>
  <c r="AI16" i="13"/>
  <c r="AH16" i="13"/>
  <c r="AK16" i="13"/>
  <c r="AG16" i="13"/>
  <c r="AF16" i="13"/>
  <c r="AA16" i="13"/>
  <c r="AB16" i="13"/>
  <c r="Z16" i="13"/>
  <c r="AE16" i="13"/>
  <c r="V16" i="13"/>
  <c r="S16" i="13"/>
  <c r="R16" i="13"/>
  <c r="Q16" i="13"/>
  <c r="AL15" i="13"/>
  <c r="AI15" i="13"/>
  <c r="AH15" i="13"/>
  <c r="AK15" i="13"/>
  <c r="AG15" i="13"/>
  <c r="AF15" i="13"/>
  <c r="AE15" i="13"/>
  <c r="AA15" i="13"/>
  <c r="AB15" i="13"/>
  <c r="Z15" i="13"/>
  <c r="V15" i="13"/>
  <c r="S15" i="13"/>
  <c r="R15" i="13"/>
  <c r="Q15" i="13"/>
  <c r="AL14" i="13"/>
  <c r="AI14" i="13"/>
  <c r="AH14" i="13"/>
  <c r="AK14" i="13"/>
  <c r="AG14" i="13"/>
  <c r="AF14" i="13"/>
  <c r="AE14" i="13"/>
  <c r="AD14" i="13"/>
  <c r="AC14" i="13"/>
  <c r="AB14" i="13"/>
  <c r="AA14" i="13"/>
  <c r="Z14" i="13"/>
  <c r="V14" i="13"/>
  <c r="S14" i="13"/>
  <c r="R14" i="13"/>
  <c r="Q14" i="13"/>
  <c r="AL13" i="13"/>
  <c r="AJ13" i="13"/>
  <c r="AI13" i="13"/>
  <c r="AK13" i="13"/>
  <c r="AH13" i="13"/>
  <c r="AG13" i="13"/>
  <c r="AF13" i="13"/>
  <c r="AE13" i="13"/>
  <c r="AD13" i="13"/>
  <c r="AC13" i="13"/>
  <c r="AB13" i="13"/>
  <c r="AA13" i="13"/>
  <c r="Z13" i="13"/>
  <c r="V13" i="13"/>
  <c r="S13" i="13"/>
  <c r="R13" i="13"/>
  <c r="Q13" i="13"/>
  <c r="AL12" i="13"/>
  <c r="AK12" i="13"/>
  <c r="AJ12" i="13"/>
  <c r="AI12" i="13"/>
  <c r="AH12" i="13"/>
  <c r="AG12" i="13"/>
  <c r="AF12" i="13"/>
  <c r="AE12" i="13"/>
  <c r="AD12" i="13"/>
  <c r="AC12" i="13"/>
  <c r="AA12" i="13"/>
  <c r="AB12" i="13"/>
  <c r="Z12" i="13"/>
  <c r="V12" i="13"/>
  <c r="S12" i="13"/>
  <c r="R12" i="13"/>
  <c r="Q12" i="13"/>
  <c r="AL11" i="13"/>
  <c r="AI11" i="13"/>
  <c r="AH11" i="13"/>
  <c r="AK11" i="13"/>
  <c r="AG11" i="13"/>
  <c r="AF11" i="13"/>
  <c r="AE11" i="13"/>
  <c r="AD11" i="13"/>
  <c r="AA11" i="13"/>
  <c r="AC11" i="13"/>
  <c r="Z11" i="13"/>
  <c r="V11" i="13"/>
  <c r="S11" i="13"/>
  <c r="R11" i="13"/>
  <c r="Q11" i="13"/>
  <c r="AL10" i="13"/>
  <c r="AI10" i="13"/>
  <c r="AH10" i="13"/>
  <c r="AK10" i="13"/>
  <c r="AG10" i="13"/>
  <c r="AF10" i="13"/>
  <c r="AA10" i="13"/>
  <c r="AD10" i="13"/>
  <c r="Z10" i="13"/>
  <c r="V10" i="13"/>
  <c r="AE10" i="13"/>
  <c r="S10" i="13"/>
  <c r="R10" i="13"/>
  <c r="Q10" i="13"/>
  <c r="AL9" i="13"/>
  <c r="AI9" i="13"/>
  <c r="AH9" i="13"/>
  <c r="AK9" i="13"/>
  <c r="AG9" i="13"/>
  <c r="AF9" i="13"/>
  <c r="AA9" i="13"/>
  <c r="AD9" i="13"/>
  <c r="Z9" i="13"/>
  <c r="AE9" i="13"/>
  <c r="V9" i="13"/>
  <c r="S9" i="13"/>
  <c r="R9" i="13"/>
  <c r="Q9" i="13"/>
  <c r="AL8" i="13"/>
  <c r="AI8" i="13"/>
  <c r="AH8" i="13"/>
  <c r="AJ8" i="13"/>
  <c r="AG8" i="13"/>
  <c r="AF8" i="13"/>
  <c r="AA8" i="13"/>
  <c r="AD8" i="13"/>
  <c r="Z8" i="13"/>
  <c r="AE8" i="13"/>
  <c r="V8" i="13"/>
  <c r="S8" i="13"/>
  <c r="R8" i="13"/>
  <c r="Q8" i="13"/>
  <c r="AL7" i="13"/>
  <c r="AI7" i="13"/>
  <c r="AK7" i="13"/>
  <c r="AH7" i="13"/>
  <c r="AG7" i="13"/>
  <c r="AF7" i="13"/>
  <c r="AB7" i="13"/>
  <c r="AA7" i="13"/>
  <c r="AD7" i="13"/>
  <c r="Z7" i="13"/>
  <c r="AE7" i="13"/>
  <c r="V7" i="13"/>
  <c r="S7" i="13"/>
  <c r="R7" i="13"/>
  <c r="Q7" i="13"/>
  <c r="AL6" i="13"/>
  <c r="AK6" i="13"/>
  <c r="AJ6" i="13"/>
  <c r="AI6" i="13"/>
  <c r="AH6" i="13"/>
  <c r="AG6" i="13"/>
  <c r="AF6" i="13"/>
  <c r="AA6" i="13"/>
  <c r="AC6" i="13"/>
  <c r="Z6" i="13"/>
  <c r="AE6" i="13"/>
  <c r="V6" i="13"/>
  <c r="S6" i="13"/>
  <c r="R6" i="13"/>
  <c r="Q6" i="13"/>
  <c r="AL5" i="13"/>
  <c r="AK5" i="13"/>
  <c r="AJ5" i="13"/>
  <c r="AI5" i="13"/>
  <c r="AH5" i="13"/>
  <c r="AG5" i="13"/>
  <c r="AF5" i="13"/>
  <c r="AA5" i="13"/>
  <c r="AD5" i="13"/>
  <c r="Z5" i="13"/>
  <c r="AE5" i="13"/>
  <c r="V5" i="13"/>
  <c r="S5" i="13"/>
  <c r="R5" i="13"/>
  <c r="Q5" i="13"/>
  <c r="AL4" i="13"/>
  <c r="AK4" i="13"/>
  <c r="AI4" i="13"/>
  <c r="AH4" i="13"/>
  <c r="AJ4" i="13"/>
  <c r="AG4" i="13"/>
  <c r="AF4" i="13"/>
  <c r="AD4" i="13"/>
  <c r="AC4" i="13"/>
  <c r="AB4" i="13"/>
  <c r="AA4" i="13"/>
  <c r="Z4" i="13"/>
  <c r="AE4" i="13"/>
  <c r="V4" i="13"/>
  <c r="S4" i="13"/>
  <c r="R4" i="13"/>
  <c r="Q4" i="13"/>
  <c r="AL3" i="13"/>
  <c r="AI3" i="13"/>
  <c r="AH3" i="13"/>
  <c r="AK3" i="13"/>
  <c r="AG3" i="13"/>
  <c r="AF3" i="13"/>
  <c r="AD3" i="13"/>
  <c r="AC3" i="13"/>
  <c r="AA3" i="13"/>
  <c r="AB3" i="13"/>
  <c r="Z3" i="13"/>
  <c r="AE3" i="13"/>
  <c r="V3" i="13"/>
  <c r="S3" i="13"/>
  <c r="R3" i="13"/>
  <c r="Q3" i="13"/>
  <c r="AL2" i="13"/>
  <c r="AG2" i="13"/>
  <c r="AI2" i="13"/>
  <c r="AF2" i="13"/>
  <c r="AH2" i="13"/>
  <c r="AD2" i="13"/>
  <c r="AA2" i="13"/>
  <c r="AC2" i="13"/>
  <c r="Z2" i="13"/>
  <c r="AE2" i="13"/>
  <c r="V2" i="13"/>
  <c r="S2" i="13"/>
  <c r="R2" i="13"/>
  <c r="Q2" i="13"/>
  <c r="AD195" i="12"/>
  <c r="AD194" i="12"/>
  <c r="AD193" i="12"/>
  <c r="AD192" i="12"/>
  <c r="AD191" i="12"/>
  <c r="AD190" i="12"/>
  <c r="AD189" i="12"/>
  <c r="AD188" i="12"/>
  <c r="AD187" i="12"/>
  <c r="AD186" i="12"/>
  <c r="AD185" i="12"/>
  <c r="AD184" i="12"/>
  <c r="AD183" i="12"/>
  <c r="AD182" i="12"/>
  <c r="AD181" i="12"/>
  <c r="AL180" i="12"/>
  <c r="AK180" i="12"/>
  <c r="AJ180" i="12"/>
  <c r="AI180" i="12"/>
  <c r="AH180" i="12"/>
  <c r="AG180" i="12"/>
  <c r="AF180" i="12"/>
  <c r="AA180" i="12"/>
  <c r="AD180" i="12"/>
  <c r="Z180" i="12"/>
  <c r="AE180" i="12"/>
  <c r="V180" i="12"/>
  <c r="S180" i="12"/>
  <c r="R180" i="12"/>
  <c r="Q180" i="12"/>
  <c r="AL179" i="12"/>
  <c r="AI179" i="12"/>
  <c r="AH179" i="12"/>
  <c r="AK179" i="12"/>
  <c r="AG179" i="12"/>
  <c r="AF179" i="12"/>
  <c r="AD179" i="12"/>
  <c r="AA179" i="12"/>
  <c r="AC179" i="12"/>
  <c r="Z179" i="12"/>
  <c r="AE179" i="12"/>
  <c r="V179" i="12"/>
  <c r="S179" i="12"/>
  <c r="R179" i="12"/>
  <c r="Q179" i="12"/>
  <c r="AL178" i="12"/>
  <c r="AI178" i="12"/>
  <c r="AK178" i="12"/>
  <c r="AH178" i="12"/>
  <c r="AJ178" i="12"/>
  <c r="AG178" i="12"/>
  <c r="AF178" i="12"/>
  <c r="AE178" i="12"/>
  <c r="AD178" i="12"/>
  <c r="AC178" i="12"/>
  <c r="AB178" i="12"/>
  <c r="AA178" i="12"/>
  <c r="Z178" i="12"/>
  <c r="V178" i="12"/>
  <c r="S178" i="12"/>
  <c r="R178" i="12"/>
  <c r="Q178" i="12"/>
  <c r="AL177" i="12"/>
  <c r="AI177" i="12"/>
  <c r="AH177" i="12"/>
  <c r="AK177" i="12"/>
  <c r="AG177" i="12"/>
  <c r="AF177" i="12"/>
  <c r="AD177" i="12"/>
  <c r="AA177" i="12"/>
  <c r="AC177" i="12"/>
  <c r="Z177" i="12"/>
  <c r="V177" i="12"/>
  <c r="S177" i="12"/>
  <c r="R177" i="12"/>
  <c r="Q177" i="12"/>
  <c r="AL176" i="12"/>
  <c r="AK176" i="12"/>
  <c r="AI176" i="12"/>
  <c r="AH176" i="12"/>
  <c r="AJ176" i="12"/>
  <c r="AG176" i="12"/>
  <c r="AF176" i="12"/>
  <c r="AD176" i="12"/>
  <c r="AB176" i="12"/>
  <c r="AA176" i="12"/>
  <c r="AC176" i="12"/>
  <c r="Z176" i="12"/>
  <c r="AE176" i="12"/>
  <c r="V176" i="12"/>
  <c r="S176" i="12"/>
  <c r="R176" i="12"/>
  <c r="Q176" i="12"/>
  <c r="AL175" i="12"/>
  <c r="AI175" i="12"/>
  <c r="AH175" i="12"/>
  <c r="AK175" i="12"/>
  <c r="AG175" i="12"/>
  <c r="AF175" i="12"/>
  <c r="AE175" i="12"/>
  <c r="AA175" i="12"/>
  <c r="Z175" i="12"/>
  <c r="V175" i="12"/>
  <c r="S175" i="12"/>
  <c r="R175" i="12"/>
  <c r="Q175" i="12"/>
  <c r="AL174" i="12"/>
  <c r="AI174" i="12"/>
  <c r="AH174" i="12"/>
  <c r="AK174" i="12"/>
  <c r="AG174" i="12"/>
  <c r="AF174" i="12"/>
  <c r="AD174" i="12"/>
  <c r="AC174" i="12"/>
  <c r="AB174" i="12"/>
  <c r="AA174" i="12"/>
  <c r="Z174" i="12"/>
  <c r="AE174" i="12"/>
  <c r="V174" i="12"/>
  <c r="S174" i="12"/>
  <c r="R174" i="12"/>
  <c r="Q174" i="12"/>
  <c r="AL173" i="12"/>
  <c r="AI173" i="12"/>
  <c r="AH173" i="12"/>
  <c r="AK173" i="12"/>
  <c r="AG173" i="12"/>
  <c r="AF173" i="12"/>
  <c r="AE173" i="12"/>
  <c r="AD173" i="12"/>
  <c r="AC173" i="12"/>
  <c r="AB173" i="12"/>
  <c r="AA173" i="12"/>
  <c r="Z173" i="12"/>
  <c r="V173" i="12"/>
  <c r="S173" i="12"/>
  <c r="R173" i="12"/>
  <c r="Q173" i="12"/>
  <c r="AL172" i="12"/>
  <c r="AI172" i="12"/>
  <c r="AH172" i="12"/>
  <c r="AG172" i="12"/>
  <c r="AF172" i="12"/>
  <c r="AE172" i="12"/>
  <c r="AD172" i="12"/>
  <c r="AC172" i="12"/>
  <c r="AB172" i="12"/>
  <c r="AA172" i="12"/>
  <c r="Z172" i="12"/>
  <c r="V172" i="12"/>
  <c r="S172" i="12"/>
  <c r="R172" i="12"/>
  <c r="Q172" i="12"/>
  <c r="AL171" i="12"/>
  <c r="AI171" i="12"/>
  <c r="AJ171" i="12"/>
  <c r="AH171" i="12"/>
  <c r="AG171" i="12"/>
  <c r="AF171" i="12"/>
  <c r="AE171" i="12"/>
  <c r="AD171" i="12"/>
  <c r="AC171" i="12"/>
  <c r="AA171" i="12"/>
  <c r="AB171" i="12"/>
  <c r="Z171" i="12"/>
  <c r="V171" i="12"/>
  <c r="S171" i="12"/>
  <c r="R171" i="12"/>
  <c r="Q171" i="12"/>
  <c r="AL170" i="12"/>
  <c r="AI170" i="12"/>
  <c r="AH170" i="12"/>
  <c r="AK170" i="12"/>
  <c r="AG170" i="12"/>
  <c r="AF170" i="12"/>
  <c r="AE170" i="12"/>
  <c r="AD170" i="12"/>
  <c r="AB170" i="12"/>
  <c r="AA170" i="12"/>
  <c r="AC170" i="12"/>
  <c r="Z170" i="12"/>
  <c r="V170" i="12"/>
  <c r="S170" i="12"/>
  <c r="R170" i="12"/>
  <c r="Q170" i="12"/>
  <c r="AL169" i="12"/>
  <c r="AI169" i="12"/>
  <c r="AH169" i="12"/>
  <c r="AJ169" i="12"/>
  <c r="AG169" i="12"/>
  <c r="AF169" i="12"/>
  <c r="AA169" i="12"/>
  <c r="Z169" i="12"/>
  <c r="AE169" i="12"/>
  <c r="V169" i="12"/>
  <c r="S169" i="12"/>
  <c r="R169" i="12"/>
  <c r="Q169" i="12"/>
  <c r="AL168" i="12"/>
  <c r="AJ168" i="12"/>
  <c r="AI168" i="12"/>
  <c r="AH168" i="12"/>
  <c r="AK168" i="12"/>
  <c r="AG168" i="12"/>
  <c r="AF168" i="12"/>
  <c r="AB168" i="12"/>
  <c r="AA168" i="12"/>
  <c r="Z168" i="12"/>
  <c r="V168" i="12"/>
  <c r="S168" i="12"/>
  <c r="R168" i="12"/>
  <c r="Q168" i="12"/>
  <c r="AL167" i="12"/>
  <c r="AI167" i="12"/>
  <c r="AH167" i="12"/>
  <c r="AK167" i="12"/>
  <c r="AG167" i="12"/>
  <c r="AF167" i="12"/>
  <c r="AC167" i="12"/>
  <c r="AB167" i="12"/>
  <c r="AA167" i="12"/>
  <c r="AD167" i="12"/>
  <c r="Z167" i="12"/>
  <c r="AE167" i="12"/>
  <c r="V167" i="12"/>
  <c r="S167" i="12"/>
  <c r="R167" i="12"/>
  <c r="Q167" i="12"/>
  <c r="AL166" i="12"/>
  <c r="AI166" i="12"/>
  <c r="AH166" i="12"/>
  <c r="AK166" i="12"/>
  <c r="AG166" i="12"/>
  <c r="AF166" i="12"/>
  <c r="AC166" i="12"/>
  <c r="AA166" i="12"/>
  <c r="AB166" i="12"/>
  <c r="Z166" i="12"/>
  <c r="V166" i="12"/>
  <c r="AE166" i="12"/>
  <c r="S166" i="12"/>
  <c r="R166" i="12"/>
  <c r="Q166" i="12"/>
  <c r="AL165" i="12"/>
  <c r="AK165" i="12"/>
  <c r="AJ165" i="12"/>
  <c r="AI165" i="12"/>
  <c r="AH165" i="12"/>
  <c r="AG165" i="12"/>
  <c r="AF165" i="12"/>
  <c r="AD165" i="12"/>
  <c r="AC165" i="12"/>
  <c r="AB165" i="12"/>
  <c r="AA165" i="12"/>
  <c r="Z165" i="12"/>
  <c r="V165" i="12"/>
  <c r="AE165" i="12"/>
  <c r="S165" i="12"/>
  <c r="R165" i="12"/>
  <c r="Q165" i="12"/>
  <c r="AL164" i="12"/>
  <c r="AK164" i="12"/>
  <c r="AJ164" i="12"/>
  <c r="AI164" i="12"/>
  <c r="AH164" i="12"/>
  <c r="AG164" i="12"/>
  <c r="AF164" i="12"/>
  <c r="AD164" i="12"/>
  <c r="AC164" i="12"/>
  <c r="AA164" i="12"/>
  <c r="AB164" i="12"/>
  <c r="Z164" i="12"/>
  <c r="AE164" i="12"/>
  <c r="V164" i="12"/>
  <c r="S164" i="12"/>
  <c r="R164" i="12"/>
  <c r="Q164" i="12"/>
  <c r="AL163" i="12"/>
  <c r="AK163" i="12"/>
  <c r="AI163" i="12"/>
  <c r="AH163" i="12"/>
  <c r="AJ163" i="12"/>
  <c r="AG163" i="12"/>
  <c r="AF163" i="12"/>
  <c r="AA163" i="12"/>
  <c r="Z163" i="12"/>
  <c r="AE163" i="12"/>
  <c r="V163" i="12"/>
  <c r="S163" i="12"/>
  <c r="R163" i="12"/>
  <c r="Q163" i="12"/>
  <c r="AL162" i="12"/>
  <c r="AI162" i="12"/>
  <c r="AH162" i="12"/>
  <c r="AG162" i="12"/>
  <c r="AF162" i="12"/>
  <c r="AB162" i="12"/>
  <c r="AA162" i="12"/>
  <c r="Z162" i="12"/>
  <c r="AE162" i="12"/>
  <c r="V162" i="12"/>
  <c r="S162" i="12"/>
  <c r="R162" i="12"/>
  <c r="Q162" i="12"/>
  <c r="AL161" i="12"/>
  <c r="AI161" i="12"/>
  <c r="AH161" i="12"/>
  <c r="AG161" i="12"/>
  <c r="AF161" i="12"/>
  <c r="AC161" i="12"/>
  <c r="AB161" i="12"/>
  <c r="AA161" i="12"/>
  <c r="AD161" i="12"/>
  <c r="Z161" i="12"/>
  <c r="V161" i="12"/>
  <c r="S161" i="12"/>
  <c r="R161" i="12"/>
  <c r="Q161" i="12"/>
  <c r="AL160" i="12"/>
  <c r="AJ160" i="12"/>
  <c r="AI160" i="12"/>
  <c r="AH160" i="12"/>
  <c r="AK160" i="12"/>
  <c r="AG160" i="12"/>
  <c r="AF160" i="12"/>
  <c r="AA160" i="12"/>
  <c r="AD160" i="12"/>
  <c r="Z160" i="12"/>
  <c r="AE160" i="12"/>
  <c r="V160" i="12"/>
  <c r="S160" i="12"/>
  <c r="R160" i="12"/>
  <c r="Q160" i="12"/>
  <c r="AL159" i="12"/>
  <c r="AI159" i="12"/>
  <c r="AH159" i="12"/>
  <c r="AK159" i="12"/>
  <c r="AG159" i="12"/>
  <c r="AF159" i="12"/>
  <c r="AE159" i="12"/>
  <c r="AD159" i="12"/>
  <c r="AC159" i="12"/>
  <c r="AB159" i="12"/>
  <c r="AA159" i="12"/>
  <c r="Z159" i="12"/>
  <c r="V159" i="12"/>
  <c r="S159" i="12"/>
  <c r="R159" i="12"/>
  <c r="Q159" i="12"/>
  <c r="AL158" i="12"/>
  <c r="AK158" i="12"/>
  <c r="AI158" i="12"/>
  <c r="AJ158" i="12"/>
  <c r="AH158" i="12"/>
  <c r="AG158" i="12"/>
  <c r="AF158" i="12"/>
  <c r="AE158" i="12"/>
  <c r="AD158" i="12"/>
  <c r="AC158" i="12"/>
  <c r="AB158" i="12"/>
  <c r="AA158" i="12"/>
  <c r="Z158" i="12"/>
  <c r="V158" i="12"/>
  <c r="S158" i="12"/>
  <c r="R158" i="12"/>
  <c r="Q158" i="12"/>
  <c r="AL157" i="12"/>
  <c r="AK157" i="12"/>
  <c r="AJ157" i="12"/>
  <c r="AI157" i="12"/>
  <c r="AH157" i="12"/>
  <c r="AG157" i="12"/>
  <c r="AF157" i="12"/>
  <c r="AE157" i="12"/>
  <c r="AD157" i="12"/>
  <c r="AC157" i="12"/>
  <c r="AB157" i="12"/>
  <c r="AA157" i="12"/>
  <c r="Z157" i="12"/>
  <c r="V157" i="12"/>
  <c r="S157" i="12"/>
  <c r="R157" i="12"/>
  <c r="Q157" i="12"/>
  <c r="AL156" i="12"/>
  <c r="AI156" i="12"/>
  <c r="AH156" i="12"/>
  <c r="AJ156" i="12"/>
  <c r="AG156" i="12"/>
  <c r="AF156" i="12"/>
  <c r="AE156" i="12"/>
  <c r="AD156" i="12"/>
  <c r="AC156" i="12"/>
  <c r="AB156" i="12"/>
  <c r="AA156" i="12"/>
  <c r="Z156" i="12"/>
  <c r="V156" i="12"/>
  <c r="S156" i="12"/>
  <c r="R156" i="12"/>
  <c r="Q156" i="12"/>
  <c r="AL155" i="12"/>
  <c r="AI155" i="12"/>
  <c r="AH155" i="12"/>
  <c r="AG155" i="12"/>
  <c r="AF155" i="12"/>
  <c r="AE155" i="12"/>
  <c r="AD155" i="12"/>
  <c r="AC155" i="12"/>
  <c r="AA155" i="12"/>
  <c r="AB155" i="12"/>
  <c r="Z155" i="12"/>
  <c r="V155" i="12"/>
  <c r="S155" i="12"/>
  <c r="R155" i="12"/>
  <c r="Q155" i="12"/>
  <c r="AL154" i="12"/>
  <c r="AI154" i="12"/>
  <c r="AJ154" i="12"/>
  <c r="AH154" i="12"/>
  <c r="AG154" i="12"/>
  <c r="AF154" i="12"/>
  <c r="AD154" i="12"/>
  <c r="AB154" i="12"/>
  <c r="AA154" i="12"/>
  <c r="AC154" i="12"/>
  <c r="Z154" i="12"/>
  <c r="AE154" i="12"/>
  <c r="V154" i="12"/>
  <c r="S154" i="12"/>
  <c r="R154" i="12"/>
  <c r="Q154" i="12"/>
  <c r="AL153" i="12"/>
  <c r="AI153" i="12"/>
  <c r="AJ153" i="12"/>
  <c r="AH153" i="12"/>
  <c r="AK153" i="12"/>
  <c r="AG153" i="12"/>
  <c r="AF153" i="12"/>
  <c r="AE153" i="12"/>
  <c r="AA153" i="12"/>
  <c r="Z153" i="12"/>
  <c r="V153" i="12"/>
  <c r="S153" i="12"/>
  <c r="R153" i="12"/>
  <c r="Q153" i="12"/>
  <c r="AL152" i="12"/>
  <c r="AI152" i="12"/>
  <c r="AH152" i="12"/>
  <c r="AK152" i="12"/>
  <c r="AG152" i="12"/>
  <c r="AF152" i="12"/>
  <c r="AA152" i="12"/>
  <c r="Z152" i="12"/>
  <c r="V152" i="12"/>
  <c r="S152" i="12"/>
  <c r="R152" i="12"/>
  <c r="Q152" i="12"/>
  <c r="AL151" i="12"/>
  <c r="AI151" i="12"/>
  <c r="AH151" i="12"/>
  <c r="AK151" i="12"/>
  <c r="AG151" i="12"/>
  <c r="AF151" i="12"/>
  <c r="AA151" i="12"/>
  <c r="AD151" i="12"/>
  <c r="Z151" i="12"/>
  <c r="AE151" i="12"/>
  <c r="V151" i="12"/>
  <c r="S151" i="12"/>
  <c r="R151" i="12"/>
  <c r="Q151" i="12"/>
  <c r="AL150" i="12"/>
  <c r="AI150" i="12"/>
  <c r="AH150" i="12"/>
  <c r="AK150" i="12"/>
  <c r="AG150" i="12"/>
  <c r="AF150" i="12"/>
  <c r="AA150" i="12"/>
  <c r="AD150" i="12"/>
  <c r="Z150" i="12"/>
  <c r="V150" i="12"/>
  <c r="AE150" i="12"/>
  <c r="S150" i="12"/>
  <c r="R150" i="12"/>
  <c r="Q150" i="12"/>
  <c r="AL149" i="12"/>
  <c r="AI149" i="12"/>
  <c r="AK149" i="12"/>
  <c r="AH149" i="12"/>
  <c r="AG149" i="12"/>
  <c r="AF149" i="12"/>
  <c r="AD149" i="12"/>
  <c r="AC149" i="12"/>
  <c r="AB149" i="12"/>
  <c r="AA149" i="12"/>
  <c r="Z149" i="12"/>
  <c r="V149" i="12"/>
  <c r="AE149" i="12"/>
  <c r="S149" i="12"/>
  <c r="R149" i="12"/>
  <c r="Q149" i="12"/>
  <c r="AL148" i="12"/>
  <c r="AK148" i="12"/>
  <c r="AJ148" i="12"/>
  <c r="AI148" i="12"/>
  <c r="AH148" i="12"/>
  <c r="AG148" i="12"/>
  <c r="AF148" i="12"/>
  <c r="AD148" i="12"/>
  <c r="AC148" i="12"/>
  <c r="AA148" i="12"/>
  <c r="AB148" i="12"/>
  <c r="Z148" i="12"/>
  <c r="V148" i="12"/>
  <c r="AE148" i="12"/>
  <c r="S148" i="12"/>
  <c r="R148" i="12"/>
  <c r="Q148" i="12"/>
  <c r="AL147" i="12"/>
  <c r="AK147" i="12"/>
  <c r="AI147" i="12"/>
  <c r="AH147" i="12"/>
  <c r="AJ147" i="12"/>
  <c r="AG147" i="12"/>
  <c r="AF147" i="12"/>
  <c r="AD147" i="12"/>
  <c r="AA147" i="12"/>
  <c r="Z147" i="12"/>
  <c r="AE147" i="12"/>
  <c r="V147" i="12"/>
  <c r="S147" i="12"/>
  <c r="R147" i="12"/>
  <c r="Q147" i="12"/>
  <c r="AL146" i="12"/>
  <c r="AI146" i="12"/>
  <c r="AH146" i="12"/>
  <c r="AG146" i="12"/>
  <c r="AF146" i="12"/>
  <c r="AB146" i="12"/>
  <c r="AA146" i="12"/>
  <c r="Z146" i="12"/>
  <c r="AE146" i="12"/>
  <c r="V146" i="12"/>
  <c r="S146" i="12"/>
  <c r="R146" i="12"/>
  <c r="Q146" i="12"/>
  <c r="AL145" i="12"/>
  <c r="AI145" i="12"/>
  <c r="AH145" i="12"/>
  <c r="AG145" i="12"/>
  <c r="AF145" i="12"/>
  <c r="AA145" i="12"/>
  <c r="AD145" i="12"/>
  <c r="Z145" i="12"/>
  <c r="V145" i="12"/>
  <c r="S145" i="12"/>
  <c r="R145" i="12"/>
  <c r="Q145" i="12"/>
  <c r="AL144" i="12"/>
  <c r="AI144" i="12"/>
  <c r="AJ144" i="12"/>
  <c r="AH144" i="12"/>
  <c r="AG144" i="12"/>
  <c r="AF144" i="12"/>
  <c r="AD144" i="12"/>
  <c r="AC144" i="12"/>
  <c r="AA144" i="12"/>
  <c r="AB144" i="12"/>
  <c r="Z144" i="12"/>
  <c r="AE144" i="12"/>
  <c r="V144" i="12"/>
  <c r="S144" i="12"/>
  <c r="R144" i="12"/>
  <c r="Q144" i="12"/>
  <c r="AL143" i="12"/>
  <c r="AI143" i="12"/>
  <c r="AJ143" i="12"/>
  <c r="AH143" i="12"/>
  <c r="AK143" i="12"/>
  <c r="AG143" i="12"/>
  <c r="AF143" i="12"/>
  <c r="AD143" i="12"/>
  <c r="AA143" i="12"/>
  <c r="AC143" i="12"/>
  <c r="Z143" i="12"/>
  <c r="V143" i="12"/>
  <c r="AE143" i="12"/>
  <c r="S143" i="12"/>
  <c r="R143" i="12"/>
  <c r="Q143" i="12"/>
  <c r="AL142" i="12"/>
  <c r="AK142" i="12"/>
  <c r="AJ142" i="12"/>
  <c r="AI142" i="12"/>
  <c r="AH142" i="12"/>
  <c r="AG142" i="12"/>
  <c r="AF142" i="12"/>
  <c r="AE142" i="12"/>
  <c r="AC142" i="12"/>
  <c r="AB142" i="12"/>
  <c r="AA142" i="12"/>
  <c r="AD142" i="12"/>
  <c r="Z142" i="12"/>
  <c r="V142" i="12"/>
  <c r="S142" i="12"/>
  <c r="R142" i="12"/>
  <c r="Q142" i="12"/>
  <c r="AL141" i="12"/>
  <c r="AK141" i="12"/>
  <c r="AJ141" i="12"/>
  <c r="AI141" i="12"/>
  <c r="AH141" i="12"/>
  <c r="AG141" i="12"/>
  <c r="AF141" i="12"/>
  <c r="AE141" i="12"/>
  <c r="AA141" i="12"/>
  <c r="AD141" i="12"/>
  <c r="Z141" i="12"/>
  <c r="V141" i="12"/>
  <c r="S141" i="12"/>
  <c r="R141" i="12"/>
  <c r="Q141" i="12"/>
  <c r="AL140" i="12"/>
  <c r="AK140" i="12"/>
  <c r="AI140" i="12"/>
  <c r="AH140" i="12"/>
  <c r="AJ140" i="12"/>
  <c r="AG140" i="12"/>
  <c r="AF140" i="12"/>
  <c r="AE140" i="12"/>
  <c r="AD140" i="12"/>
  <c r="AC140" i="12"/>
  <c r="AB140" i="12"/>
  <c r="AA140" i="12"/>
  <c r="Z140" i="12"/>
  <c r="V140" i="12"/>
  <c r="S140" i="12"/>
  <c r="R140" i="12"/>
  <c r="Q140" i="12"/>
  <c r="AL139" i="12"/>
  <c r="AI139" i="12"/>
  <c r="AH139" i="12"/>
  <c r="AG139" i="12"/>
  <c r="AF139" i="12"/>
  <c r="AE139" i="12"/>
  <c r="AD139" i="12"/>
  <c r="AC139" i="12"/>
  <c r="AA139" i="12"/>
  <c r="AB139" i="12"/>
  <c r="Z139" i="12"/>
  <c r="V139" i="12"/>
  <c r="S139" i="12"/>
  <c r="R139" i="12"/>
  <c r="Q139" i="12"/>
  <c r="AL138" i="12"/>
  <c r="AI138" i="12"/>
  <c r="AJ138" i="12"/>
  <c r="AH138" i="12"/>
  <c r="AG138" i="12"/>
  <c r="AF138" i="12"/>
  <c r="AE138" i="12"/>
  <c r="AD138" i="12"/>
  <c r="AB138" i="12"/>
  <c r="AA138" i="12"/>
  <c r="AC138" i="12"/>
  <c r="Z138" i="12"/>
  <c r="V138" i="12"/>
  <c r="S138" i="12"/>
  <c r="R138" i="12"/>
  <c r="Q138" i="12"/>
  <c r="AL137" i="12"/>
  <c r="AI137" i="12"/>
  <c r="AJ137" i="12"/>
  <c r="AH137" i="12"/>
  <c r="AK137" i="12"/>
  <c r="AG137" i="12"/>
  <c r="AF137" i="12"/>
  <c r="AE137" i="12"/>
  <c r="AA137" i="12"/>
  <c r="Z137" i="12"/>
  <c r="V137" i="12"/>
  <c r="S137" i="12"/>
  <c r="R137" i="12"/>
  <c r="Q137" i="12"/>
  <c r="AL136" i="12"/>
  <c r="AI136" i="12"/>
  <c r="AH136" i="12"/>
  <c r="AK136" i="12"/>
  <c r="AG136" i="12"/>
  <c r="AF136" i="12"/>
  <c r="AB136" i="12"/>
  <c r="AA136" i="12"/>
  <c r="Z136" i="12"/>
  <c r="V136" i="12"/>
  <c r="S136" i="12"/>
  <c r="R136" i="12"/>
  <c r="Q136" i="12"/>
  <c r="AL135" i="12"/>
  <c r="AI135" i="12"/>
  <c r="AH135" i="12"/>
  <c r="AK135" i="12"/>
  <c r="AG135" i="12"/>
  <c r="AF135" i="12"/>
  <c r="AC135" i="12"/>
  <c r="AA135" i="12"/>
  <c r="AD135" i="12"/>
  <c r="Z135" i="12"/>
  <c r="AE135" i="12"/>
  <c r="V135" i="12"/>
  <c r="S135" i="12"/>
  <c r="R135" i="12"/>
  <c r="Q135" i="12"/>
  <c r="AL134" i="12"/>
  <c r="AJ134" i="12"/>
  <c r="AI134" i="12"/>
  <c r="AH134" i="12"/>
  <c r="AK134" i="12"/>
  <c r="AG134" i="12"/>
  <c r="AF134" i="12"/>
  <c r="AD134" i="12"/>
  <c r="AC134" i="12"/>
  <c r="AA134" i="12"/>
  <c r="AB134" i="12"/>
  <c r="Z134" i="12"/>
  <c r="V134" i="12"/>
  <c r="AE134" i="12"/>
  <c r="S134" i="12"/>
  <c r="R134" i="12"/>
  <c r="Q134" i="12"/>
  <c r="AL133" i="12"/>
  <c r="AJ133" i="12"/>
  <c r="AI133" i="12"/>
  <c r="AK133" i="12"/>
  <c r="AH133" i="12"/>
  <c r="AG133" i="12"/>
  <c r="AF133" i="12"/>
  <c r="AD133" i="12"/>
  <c r="AC133" i="12"/>
  <c r="AB133" i="12"/>
  <c r="AA133" i="12"/>
  <c r="Z133" i="12"/>
  <c r="V133" i="12"/>
  <c r="AE133" i="12"/>
  <c r="S133" i="12"/>
  <c r="R133" i="12"/>
  <c r="Q133" i="12"/>
  <c r="AL132" i="12"/>
  <c r="AK132" i="12"/>
  <c r="AJ132" i="12"/>
  <c r="AI132" i="12"/>
  <c r="AH132" i="12"/>
  <c r="AG132" i="12"/>
  <c r="AF132" i="12"/>
  <c r="AD132" i="12"/>
  <c r="AC132" i="12"/>
  <c r="AA132" i="12"/>
  <c r="AB132" i="12"/>
  <c r="Z132" i="12"/>
  <c r="V132" i="12"/>
  <c r="AE132" i="12"/>
  <c r="S132" i="12"/>
  <c r="R132" i="12"/>
  <c r="Q132" i="12"/>
  <c r="AL131" i="12"/>
  <c r="AK131" i="12"/>
  <c r="AI131" i="12"/>
  <c r="AH131" i="12"/>
  <c r="AJ131" i="12"/>
  <c r="AG131" i="12"/>
  <c r="AF131" i="12"/>
  <c r="AE131" i="12"/>
  <c r="AD131" i="12"/>
  <c r="AA131" i="12"/>
  <c r="Z131" i="12"/>
  <c r="V131" i="12"/>
  <c r="S131" i="12"/>
  <c r="R131" i="12"/>
  <c r="Q131" i="12"/>
  <c r="AL130" i="12"/>
  <c r="AI130" i="12"/>
  <c r="AH130" i="12"/>
  <c r="AG130" i="12"/>
  <c r="AF130" i="12"/>
  <c r="AB130" i="12"/>
  <c r="AA130" i="12"/>
  <c r="Z130" i="12"/>
  <c r="AE130" i="12"/>
  <c r="V130" i="12"/>
  <c r="S130" i="12"/>
  <c r="R130" i="12"/>
  <c r="Q130" i="12"/>
  <c r="AL129" i="12"/>
  <c r="AI129" i="12"/>
  <c r="AH129" i="12"/>
  <c r="AG129" i="12"/>
  <c r="AF129" i="12"/>
  <c r="AC129" i="12"/>
  <c r="AA129" i="12"/>
  <c r="AD129" i="12"/>
  <c r="Z129" i="12"/>
  <c r="AE129" i="12"/>
  <c r="V129" i="12"/>
  <c r="S129" i="12"/>
  <c r="R129" i="12"/>
  <c r="Q129" i="12"/>
  <c r="AL128" i="12"/>
  <c r="AI128" i="12"/>
  <c r="AH128" i="12"/>
  <c r="AK128" i="12"/>
  <c r="AG128" i="12"/>
  <c r="AF128" i="12"/>
  <c r="AC128" i="12"/>
  <c r="AA128" i="12"/>
  <c r="AD128" i="12"/>
  <c r="Z128" i="12"/>
  <c r="AE128" i="12"/>
  <c r="V128" i="12"/>
  <c r="S128" i="12"/>
  <c r="R128" i="12"/>
  <c r="Q128" i="12"/>
  <c r="AL127" i="12"/>
  <c r="AI127" i="12"/>
  <c r="AK127" i="12"/>
  <c r="AH127" i="12"/>
  <c r="AG127" i="12"/>
  <c r="AF127" i="12"/>
  <c r="AA127" i="12"/>
  <c r="AD127" i="12"/>
  <c r="Z127" i="12"/>
  <c r="AE127" i="12"/>
  <c r="V127" i="12"/>
  <c r="S127" i="12"/>
  <c r="R127" i="12"/>
  <c r="Q127" i="12"/>
  <c r="AL126" i="12"/>
  <c r="AK126" i="12"/>
  <c r="AJ126" i="12"/>
  <c r="AI126" i="12"/>
  <c r="AH126" i="12"/>
  <c r="AG126" i="12"/>
  <c r="AF126" i="12"/>
  <c r="AC126" i="12"/>
  <c r="AB126" i="12"/>
  <c r="AA126" i="12"/>
  <c r="AD126" i="12"/>
  <c r="Z126" i="12"/>
  <c r="AE126" i="12"/>
  <c r="V126" i="12"/>
  <c r="S126" i="12"/>
  <c r="R126" i="12"/>
  <c r="Q126" i="12"/>
  <c r="AL125" i="12"/>
  <c r="AK125" i="12"/>
  <c r="AI125" i="12"/>
  <c r="AH125" i="12"/>
  <c r="AJ125" i="12"/>
  <c r="AG125" i="12"/>
  <c r="AF125" i="12"/>
  <c r="AA125" i="12"/>
  <c r="AD125" i="12"/>
  <c r="Z125" i="12"/>
  <c r="V125" i="12"/>
  <c r="AE125" i="12"/>
  <c r="S125" i="12"/>
  <c r="R125" i="12"/>
  <c r="Q125" i="12"/>
  <c r="AL124" i="12"/>
  <c r="AI124" i="12"/>
  <c r="AH124" i="12"/>
  <c r="AJ124" i="12"/>
  <c r="AG124" i="12"/>
  <c r="AF124" i="12"/>
  <c r="AD124" i="12"/>
  <c r="AC124" i="12"/>
  <c r="AB124" i="12"/>
  <c r="AA124" i="12"/>
  <c r="Z124" i="12"/>
  <c r="AE124" i="12"/>
  <c r="V124" i="12"/>
  <c r="S124" i="12"/>
  <c r="R124" i="12"/>
  <c r="Q124" i="12"/>
  <c r="AL123" i="12"/>
  <c r="AI123" i="12"/>
  <c r="AH123" i="12"/>
  <c r="AK123" i="12"/>
  <c r="AG123" i="12"/>
  <c r="AF123" i="12"/>
  <c r="AD123" i="12"/>
  <c r="AC123" i="12"/>
  <c r="AA123" i="12"/>
  <c r="AB123" i="12"/>
  <c r="Z123" i="12"/>
  <c r="V123" i="12"/>
  <c r="AE123" i="12"/>
  <c r="S123" i="12"/>
  <c r="R123" i="12"/>
  <c r="Q123" i="12"/>
  <c r="AL122" i="12"/>
  <c r="AK122" i="12"/>
  <c r="AI122" i="12"/>
  <c r="AH122" i="12"/>
  <c r="AJ122" i="12"/>
  <c r="AG122" i="12"/>
  <c r="AF122" i="12"/>
  <c r="AD122" i="12"/>
  <c r="AB122" i="12"/>
  <c r="AA122" i="12"/>
  <c r="AC122" i="12"/>
  <c r="Z122" i="12"/>
  <c r="AE122" i="12"/>
  <c r="V122" i="12"/>
  <c r="S122" i="12"/>
  <c r="R122" i="12"/>
  <c r="Q122" i="12"/>
  <c r="AL121" i="12"/>
  <c r="AK121" i="12"/>
  <c r="AI121" i="12"/>
  <c r="AH121" i="12"/>
  <c r="AJ121" i="12"/>
  <c r="AG121" i="12"/>
  <c r="AF121" i="12"/>
  <c r="AA121" i="12"/>
  <c r="Z121" i="12"/>
  <c r="AE121" i="12"/>
  <c r="V121" i="12"/>
  <c r="S121" i="12"/>
  <c r="R121" i="12"/>
  <c r="Q121" i="12"/>
  <c r="AL120" i="12"/>
  <c r="AK120" i="12"/>
  <c r="AJ120" i="12"/>
  <c r="AI120" i="12"/>
  <c r="AH120" i="12"/>
  <c r="AG120" i="12"/>
  <c r="AF120" i="12"/>
  <c r="AD120" i="12"/>
  <c r="AA120" i="12"/>
  <c r="AC120" i="12"/>
  <c r="Z120" i="12"/>
  <c r="AE120" i="12"/>
  <c r="V120" i="12"/>
  <c r="S120" i="12"/>
  <c r="R120" i="12"/>
  <c r="Q120" i="12"/>
  <c r="AL119" i="12"/>
  <c r="AI119" i="12"/>
  <c r="AK119" i="12"/>
  <c r="AH119" i="12"/>
  <c r="AG119" i="12"/>
  <c r="AF119" i="12"/>
  <c r="AC119" i="12"/>
  <c r="AA119" i="12"/>
  <c r="AD119" i="12"/>
  <c r="Z119" i="12"/>
  <c r="AE119" i="12"/>
  <c r="V119" i="12"/>
  <c r="S119" i="12"/>
  <c r="R119" i="12"/>
  <c r="Q119" i="12"/>
  <c r="AL118" i="12"/>
  <c r="AI118" i="12"/>
  <c r="AK118" i="12"/>
  <c r="AH118" i="12"/>
  <c r="AG118" i="12"/>
  <c r="AF118" i="12"/>
  <c r="AC118" i="12"/>
  <c r="AA118" i="12"/>
  <c r="AD118" i="12"/>
  <c r="Z118" i="12"/>
  <c r="V118" i="12"/>
  <c r="AE118" i="12"/>
  <c r="S118" i="12"/>
  <c r="R118" i="12"/>
  <c r="Q118" i="12"/>
  <c r="AL117" i="12"/>
  <c r="AI117" i="12"/>
  <c r="AK117" i="12"/>
  <c r="AH117" i="12"/>
  <c r="AG117" i="12"/>
  <c r="AF117" i="12"/>
  <c r="AD117" i="12"/>
  <c r="AC117" i="12"/>
  <c r="AB117" i="12"/>
  <c r="AA117" i="12"/>
  <c r="Z117" i="12"/>
  <c r="AE117" i="12"/>
  <c r="V117" i="12"/>
  <c r="S117" i="12"/>
  <c r="R117" i="12"/>
  <c r="Q117" i="12"/>
  <c r="AL116" i="12"/>
  <c r="AK116" i="12"/>
  <c r="AJ116" i="12"/>
  <c r="AI116" i="12"/>
  <c r="AH116" i="12"/>
  <c r="AG116" i="12"/>
  <c r="AF116" i="12"/>
  <c r="AA116" i="12"/>
  <c r="AB116" i="12"/>
  <c r="Z116" i="12"/>
  <c r="V116" i="12"/>
  <c r="AE116" i="12"/>
  <c r="S116" i="12"/>
  <c r="R116" i="12"/>
  <c r="Q116" i="12"/>
  <c r="AL115" i="12"/>
  <c r="AI115" i="12"/>
  <c r="AK115" i="12"/>
  <c r="AH115" i="12"/>
  <c r="AG115" i="12"/>
  <c r="AF115" i="12"/>
  <c r="AD115" i="12"/>
  <c r="AA115" i="12"/>
  <c r="AC115" i="12"/>
  <c r="Z115" i="12"/>
  <c r="AE115" i="12"/>
  <c r="V115" i="12"/>
  <c r="S115" i="12"/>
  <c r="R115" i="12"/>
  <c r="Q115" i="12"/>
  <c r="AL114" i="12"/>
  <c r="AI114" i="12"/>
  <c r="AH114" i="12"/>
  <c r="AK114" i="12"/>
  <c r="AG114" i="12"/>
  <c r="AF114" i="12"/>
  <c r="AB114" i="12"/>
  <c r="AA114" i="12"/>
  <c r="AD114" i="12"/>
  <c r="Z114" i="12"/>
  <c r="AE114" i="12"/>
  <c r="V114" i="12"/>
  <c r="S114" i="12"/>
  <c r="R114" i="12"/>
  <c r="Q114" i="12"/>
  <c r="AL113" i="12"/>
  <c r="AK113" i="12"/>
  <c r="AI113" i="12"/>
  <c r="AH113" i="12"/>
  <c r="AG113" i="12"/>
  <c r="AF113" i="12"/>
  <c r="AA113" i="12"/>
  <c r="AD113" i="12"/>
  <c r="Z113" i="12"/>
  <c r="V113" i="12"/>
  <c r="S113" i="12"/>
  <c r="R113" i="12"/>
  <c r="Q113" i="12"/>
  <c r="AL112" i="12"/>
  <c r="AJ112" i="12"/>
  <c r="AI112" i="12"/>
  <c r="AH112" i="12"/>
  <c r="AG112" i="12"/>
  <c r="AF112" i="12"/>
  <c r="AA112" i="12"/>
  <c r="AD112" i="12"/>
  <c r="Z112" i="12"/>
  <c r="AE112" i="12"/>
  <c r="V112" i="12"/>
  <c r="S112" i="12"/>
  <c r="R112" i="12"/>
  <c r="Q112" i="12"/>
  <c r="AL111" i="12"/>
  <c r="AK111" i="12"/>
  <c r="AJ111" i="12"/>
  <c r="AI111" i="12"/>
  <c r="AH111" i="12"/>
  <c r="AG111" i="12"/>
  <c r="AF111" i="12"/>
  <c r="AB111" i="12"/>
  <c r="AA111" i="12"/>
  <c r="AD111" i="12"/>
  <c r="Z111" i="12"/>
  <c r="AE111" i="12"/>
  <c r="V111" i="12"/>
  <c r="S111" i="12"/>
  <c r="R111" i="12"/>
  <c r="Q111" i="12"/>
  <c r="AL110" i="12"/>
  <c r="AK110" i="12"/>
  <c r="AJ110" i="12"/>
  <c r="AI110" i="12"/>
  <c r="AH110" i="12"/>
  <c r="AG110" i="12"/>
  <c r="AF110" i="12"/>
  <c r="AC110" i="12"/>
  <c r="AA110" i="12"/>
  <c r="AD110" i="12"/>
  <c r="Z110" i="12"/>
  <c r="AE110" i="12"/>
  <c r="V110" i="12"/>
  <c r="S110" i="12"/>
  <c r="R110" i="12"/>
  <c r="Q110" i="12"/>
  <c r="AL109" i="12"/>
  <c r="AK109" i="12"/>
  <c r="AJ109" i="12"/>
  <c r="AI109" i="12"/>
  <c r="AH109" i="12"/>
  <c r="AG109" i="12"/>
  <c r="AF109" i="12"/>
  <c r="AA109" i="12"/>
  <c r="AD109" i="12"/>
  <c r="Z109" i="12"/>
  <c r="V109" i="12"/>
  <c r="AE109" i="12"/>
  <c r="S109" i="12"/>
  <c r="R109" i="12"/>
  <c r="Q109" i="12"/>
  <c r="AL108" i="12"/>
  <c r="AI108" i="12"/>
  <c r="AK108" i="12"/>
  <c r="AH108" i="12"/>
  <c r="AG108" i="12"/>
  <c r="AF108" i="12"/>
  <c r="AD108" i="12"/>
  <c r="AC108" i="12"/>
  <c r="AB108" i="12"/>
  <c r="AA108" i="12"/>
  <c r="Z108" i="12"/>
  <c r="AE108" i="12"/>
  <c r="V108" i="12"/>
  <c r="S108" i="12"/>
  <c r="R108" i="12"/>
  <c r="Q108" i="12"/>
  <c r="AL107" i="12"/>
  <c r="AI107" i="12"/>
  <c r="AJ107" i="12"/>
  <c r="AH107" i="12"/>
  <c r="AG107" i="12"/>
  <c r="AF107" i="12"/>
  <c r="AD107" i="12"/>
  <c r="AA107" i="12"/>
  <c r="AB107" i="12"/>
  <c r="Z107" i="12"/>
  <c r="V107" i="12"/>
  <c r="AE107" i="12"/>
  <c r="S107" i="12"/>
  <c r="R107" i="12"/>
  <c r="Q107" i="12"/>
  <c r="AL106" i="12"/>
  <c r="AI106" i="12"/>
  <c r="AK106" i="12"/>
  <c r="AH106" i="12"/>
  <c r="AG106" i="12"/>
  <c r="AF106" i="12"/>
  <c r="AD106" i="12"/>
  <c r="AB106" i="12"/>
  <c r="AA106" i="12"/>
  <c r="AC106" i="12"/>
  <c r="Z106" i="12"/>
  <c r="AE106" i="12"/>
  <c r="V106" i="12"/>
  <c r="S106" i="12"/>
  <c r="R106" i="12"/>
  <c r="Q106" i="12"/>
  <c r="AL105" i="12"/>
  <c r="AI105" i="12"/>
  <c r="AK105" i="12"/>
  <c r="AH105" i="12"/>
  <c r="AG105" i="12"/>
  <c r="AF105" i="12"/>
  <c r="AC105" i="12"/>
  <c r="AA105" i="12"/>
  <c r="Z105" i="12"/>
  <c r="AE105" i="12"/>
  <c r="V105" i="12"/>
  <c r="S105" i="12"/>
  <c r="R105" i="12"/>
  <c r="Q105" i="12"/>
  <c r="AL104" i="12"/>
  <c r="AI104" i="12"/>
  <c r="AH104" i="12"/>
  <c r="AK104" i="12"/>
  <c r="AG104" i="12"/>
  <c r="AF104" i="12"/>
  <c r="AA104" i="12"/>
  <c r="AC104" i="12"/>
  <c r="Z104" i="12"/>
  <c r="V104" i="12"/>
  <c r="S104" i="12"/>
  <c r="R104" i="12"/>
  <c r="Q104" i="12"/>
  <c r="AL103" i="12"/>
  <c r="AK103" i="12"/>
  <c r="AJ103" i="12"/>
  <c r="AI103" i="12"/>
  <c r="AH103" i="12"/>
  <c r="AG103" i="12"/>
  <c r="AF103" i="12"/>
  <c r="AA103" i="12"/>
  <c r="AD103" i="12"/>
  <c r="Z103" i="12"/>
  <c r="AE103" i="12"/>
  <c r="V103" i="12"/>
  <c r="S103" i="12"/>
  <c r="R103" i="12"/>
  <c r="Q103" i="12"/>
  <c r="AL102" i="12"/>
  <c r="AK102" i="12"/>
  <c r="AJ102" i="12"/>
  <c r="AI102" i="12"/>
  <c r="AH102" i="12"/>
  <c r="AG102" i="12"/>
  <c r="AF102" i="12"/>
  <c r="AA102" i="12"/>
  <c r="AD102" i="12"/>
  <c r="Z102" i="12"/>
  <c r="V102" i="12"/>
  <c r="AE102" i="12"/>
  <c r="S102" i="12"/>
  <c r="R102" i="12"/>
  <c r="Q102" i="12"/>
  <c r="AL101" i="12"/>
  <c r="AK101" i="12"/>
  <c r="AJ101" i="12"/>
  <c r="AI101" i="12"/>
  <c r="AH101" i="12"/>
  <c r="AG101" i="12"/>
  <c r="AF101" i="12"/>
  <c r="AD101" i="12"/>
  <c r="AC101" i="12"/>
  <c r="AB101" i="12"/>
  <c r="AA101" i="12"/>
  <c r="Z101" i="12"/>
  <c r="AE101" i="12"/>
  <c r="V101" i="12"/>
  <c r="S101" i="12"/>
  <c r="R101" i="12"/>
  <c r="Q101" i="12"/>
  <c r="AL100" i="12"/>
  <c r="AI100" i="12"/>
  <c r="AH100" i="12"/>
  <c r="AK100" i="12"/>
  <c r="AG100" i="12"/>
  <c r="AF100" i="12"/>
  <c r="AC100" i="12"/>
  <c r="AA100" i="12"/>
  <c r="AB100" i="12"/>
  <c r="Z100" i="12"/>
  <c r="AE100" i="12"/>
  <c r="V100" i="12"/>
  <c r="S100" i="12"/>
  <c r="R100" i="12"/>
  <c r="Q100" i="12"/>
  <c r="AL99" i="12"/>
  <c r="AK99" i="12"/>
  <c r="AI99" i="12"/>
  <c r="AH99" i="12"/>
  <c r="AG99" i="12"/>
  <c r="AF99" i="12"/>
  <c r="AA99" i="12"/>
  <c r="AC99" i="12"/>
  <c r="Z99" i="12"/>
  <c r="AE99" i="12"/>
  <c r="V99" i="12"/>
  <c r="S99" i="12"/>
  <c r="R99" i="12"/>
  <c r="Q99" i="12"/>
  <c r="AL98" i="12"/>
  <c r="AJ98" i="12"/>
  <c r="AI98" i="12"/>
  <c r="AH98" i="12"/>
  <c r="AK98" i="12"/>
  <c r="AG98" i="12"/>
  <c r="AF98" i="12"/>
  <c r="AC98" i="12"/>
  <c r="AB98" i="12"/>
  <c r="AA98" i="12"/>
  <c r="AD98" i="12"/>
  <c r="Z98" i="12"/>
  <c r="AE98" i="12"/>
  <c r="V98" i="12"/>
  <c r="S98" i="12"/>
  <c r="R98" i="12"/>
  <c r="Q98" i="12"/>
  <c r="AL97" i="12"/>
  <c r="AK97" i="12"/>
  <c r="AI97" i="12"/>
  <c r="AH97" i="12"/>
  <c r="AG97" i="12"/>
  <c r="AF97" i="12"/>
  <c r="AD97" i="12"/>
  <c r="AA97" i="12"/>
  <c r="AC97" i="12"/>
  <c r="Z97" i="12"/>
  <c r="V97" i="12"/>
  <c r="S97" i="12"/>
  <c r="R97" i="12"/>
  <c r="Q97" i="12"/>
  <c r="AL96" i="12"/>
  <c r="AJ96" i="12"/>
  <c r="AI96" i="12"/>
  <c r="AH96" i="12"/>
  <c r="AG96" i="12"/>
  <c r="AF96" i="12"/>
  <c r="AD96" i="12"/>
  <c r="AA96" i="12"/>
  <c r="AC96" i="12"/>
  <c r="Z96" i="12"/>
  <c r="V96" i="12"/>
  <c r="AE96" i="12"/>
  <c r="S96" i="12"/>
  <c r="R96" i="12"/>
  <c r="Q96" i="12"/>
  <c r="AL95" i="12"/>
  <c r="AK95" i="12"/>
  <c r="AJ95" i="12"/>
  <c r="AI95" i="12"/>
  <c r="AH95" i="12"/>
  <c r="AG95" i="12"/>
  <c r="AF95" i="12"/>
  <c r="AE95" i="12"/>
  <c r="AC95" i="12"/>
  <c r="AB95" i="12"/>
  <c r="AA95" i="12"/>
  <c r="AD95" i="12"/>
  <c r="Z95" i="12"/>
  <c r="V95" i="12"/>
  <c r="S95" i="12"/>
  <c r="R95" i="12"/>
  <c r="Q95" i="12"/>
  <c r="AL94" i="12"/>
  <c r="AK94" i="12"/>
  <c r="AJ94" i="12"/>
  <c r="AI94" i="12"/>
  <c r="AH94" i="12"/>
  <c r="AG94" i="12"/>
  <c r="AF94" i="12"/>
  <c r="AC94" i="12"/>
  <c r="AA94" i="12"/>
  <c r="AD94" i="12"/>
  <c r="Z94" i="12"/>
  <c r="AE94" i="12"/>
  <c r="V94" i="12"/>
  <c r="S94" i="12"/>
  <c r="R94" i="12"/>
  <c r="Q94" i="12"/>
  <c r="AL93" i="12"/>
  <c r="AK93" i="12"/>
  <c r="AJ93" i="12"/>
  <c r="AI93" i="12"/>
  <c r="AH93" i="12"/>
  <c r="AG93" i="12"/>
  <c r="AF93" i="12"/>
  <c r="AD93" i="12"/>
  <c r="AB93" i="12"/>
  <c r="AA93" i="12"/>
  <c r="AC93" i="12"/>
  <c r="Z93" i="12"/>
  <c r="V93" i="12"/>
  <c r="AE93" i="12"/>
  <c r="S93" i="12"/>
  <c r="R93" i="12"/>
  <c r="Q93" i="12"/>
  <c r="AL92" i="12"/>
  <c r="AK92" i="12"/>
  <c r="AI92" i="12"/>
  <c r="AH92" i="12"/>
  <c r="AG92" i="12"/>
  <c r="AF92" i="12"/>
  <c r="AD92" i="12"/>
  <c r="AC92" i="12"/>
  <c r="AB92" i="12"/>
  <c r="AA92" i="12"/>
  <c r="Z92" i="12"/>
  <c r="AE92" i="12"/>
  <c r="V92" i="12"/>
  <c r="S92" i="12"/>
  <c r="R92" i="12"/>
  <c r="Q92" i="12"/>
  <c r="AL91" i="12"/>
  <c r="AJ91" i="12"/>
  <c r="AI91" i="12"/>
  <c r="AH91" i="12"/>
  <c r="AG91" i="12"/>
  <c r="AF91" i="12"/>
  <c r="AD91" i="12"/>
  <c r="AA91" i="12"/>
  <c r="AB91" i="12"/>
  <c r="Z91" i="12"/>
  <c r="V91" i="12"/>
  <c r="AE91" i="12"/>
  <c r="S91" i="12"/>
  <c r="R91" i="12"/>
  <c r="Q91" i="12"/>
  <c r="AL90" i="12"/>
  <c r="AK90" i="12"/>
  <c r="AJ90" i="12"/>
  <c r="AI90" i="12"/>
  <c r="AH90" i="12"/>
  <c r="AG90" i="12"/>
  <c r="AF90" i="12"/>
  <c r="AD90" i="12"/>
  <c r="AB90" i="12"/>
  <c r="AA90" i="12"/>
  <c r="AC90" i="12"/>
  <c r="Z90" i="12"/>
  <c r="AE90" i="12"/>
  <c r="V90" i="12"/>
  <c r="S90" i="12"/>
  <c r="R90" i="12"/>
  <c r="Q90" i="12"/>
  <c r="AL89" i="12"/>
  <c r="AK89" i="12"/>
  <c r="AJ89" i="12"/>
  <c r="AI89" i="12"/>
  <c r="AH89" i="12"/>
  <c r="AG89" i="12"/>
  <c r="AF89" i="12"/>
  <c r="AC89" i="12"/>
  <c r="AA89" i="12"/>
  <c r="Z89" i="12"/>
  <c r="AE89" i="12"/>
  <c r="V89" i="12"/>
  <c r="S89" i="12"/>
  <c r="R89" i="12"/>
  <c r="Q89" i="12"/>
  <c r="AL88" i="12"/>
  <c r="AK88" i="12"/>
  <c r="AJ88" i="12"/>
  <c r="AI88" i="12"/>
  <c r="AH88" i="12"/>
  <c r="AG88" i="12"/>
  <c r="AF88" i="12"/>
  <c r="AA88" i="12"/>
  <c r="AC88" i="12"/>
  <c r="Z88" i="12"/>
  <c r="V88" i="12"/>
  <c r="S88" i="12"/>
  <c r="R88" i="12"/>
  <c r="Q88" i="12"/>
  <c r="AL87" i="12"/>
  <c r="AK87" i="12"/>
  <c r="AJ87" i="12"/>
  <c r="AI87" i="12"/>
  <c r="AH87" i="12"/>
  <c r="AG87" i="12"/>
  <c r="AF87" i="12"/>
  <c r="AE87" i="12"/>
  <c r="AA87" i="12"/>
  <c r="AD87" i="12"/>
  <c r="Z87" i="12"/>
  <c r="V87" i="12"/>
  <c r="S87" i="12"/>
  <c r="R87" i="12"/>
  <c r="Q87" i="12"/>
  <c r="AL86" i="12"/>
  <c r="AK86" i="12"/>
  <c r="AJ86" i="12"/>
  <c r="AI86" i="12"/>
  <c r="AH86" i="12"/>
  <c r="AG86" i="12"/>
  <c r="AF86" i="12"/>
  <c r="AD86" i="12"/>
  <c r="AA86" i="12"/>
  <c r="AC86" i="12"/>
  <c r="Z86" i="12"/>
  <c r="V86" i="12"/>
  <c r="AE86" i="12"/>
  <c r="S86" i="12"/>
  <c r="R86" i="12"/>
  <c r="Q86" i="12"/>
  <c r="AL85" i="12"/>
  <c r="AK85" i="12"/>
  <c r="AJ85" i="12"/>
  <c r="AI85" i="12"/>
  <c r="AH85" i="12"/>
  <c r="AG85" i="12"/>
  <c r="AF85" i="12"/>
  <c r="AE85" i="12"/>
  <c r="AD85" i="12"/>
  <c r="AC85" i="12"/>
  <c r="AB85" i="12"/>
  <c r="AA85" i="12"/>
  <c r="Z85" i="12"/>
  <c r="V85" i="12"/>
  <c r="S85" i="12"/>
  <c r="R85" i="12"/>
  <c r="Q85" i="12"/>
  <c r="AL84" i="12"/>
  <c r="AK84" i="12"/>
  <c r="AJ84" i="12"/>
  <c r="AI84" i="12"/>
  <c r="AH84" i="12"/>
  <c r="AG84" i="12"/>
  <c r="AF84" i="12"/>
  <c r="AD84" i="12"/>
  <c r="AC84" i="12"/>
  <c r="AA84" i="12"/>
  <c r="AB84" i="12"/>
  <c r="Z84" i="12"/>
  <c r="AE84" i="12"/>
  <c r="V84" i="12"/>
  <c r="S84" i="12"/>
  <c r="R84" i="12"/>
  <c r="Q84" i="12"/>
  <c r="AL83" i="12"/>
  <c r="AK83" i="12"/>
  <c r="AI83" i="12"/>
  <c r="AH83" i="12"/>
  <c r="AG83" i="12"/>
  <c r="AF83" i="12"/>
  <c r="AE83" i="12"/>
  <c r="AA83" i="12"/>
  <c r="AC83" i="12"/>
  <c r="Z83" i="12"/>
  <c r="V83" i="12"/>
  <c r="S83" i="12"/>
  <c r="R83" i="12"/>
  <c r="Q83" i="12"/>
  <c r="AL82" i="12"/>
  <c r="AJ82" i="12"/>
  <c r="AI82" i="12"/>
  <c r="AH82" i="12"/>
  <c r="AK82" i="12"/>
  <c r="AG82" i="12"/>
  <c r="AF82" i="12"/>
  <c r="AC82" i="12"/>
  <c r="AA82" i="12"/>
  <c r="AD82" i="12"/>
  <c r="Z82" i="12"/>
  <c r="AE82" i="12"/>
  <c r="V82" i="12"/>
  <c r="S82" i="12"/>
  <c r="R82" i="12"/>
  <c r="Q82" i="12"/>
  <c r="AL81" i="12"/>
  <c r="AI81" i="12"/>
  <c r="AH81" i="12"/>
  <c r="AG81" i="12"/>
  <c r="AF81" i="12"/>
  <c r="AD81" i="12"/>
  <c r="AC81" i="12"/>
  <c r="AB81" i="12"/>
  <c r="AA81" i="12"/>
  <c r="Z81" i="12"/>
  <c r="V81" i="12"/>
  <c r="S81" i="12"/>
  <c r="R81" i="12"/>
  <c r="Q81" i="12"/>
  <c r="AL80" i="12"/>
  <c r="AJ80" i="12"/>
  <c r="AI80" i="12"/>
  <c r="AH80" i="12"/>
  <c r="AK80" i="12"/>
  <c r="AG80" i="12"/>
  <c r="AF80" i="12"/>
  <c r="AE80" i="12"/>
  <c r="AD80" i="12"/>
  <c r="AC80" i="12"/>
  <c r="AB80" i="12"/>
  <c r="AA80" i="12"/>
  <c r="Z80" i="12"/>
  <c r="V80" i="12"/>
  <c r="S80" i="12"/>
  <c r="R80" i="12"/>
  <c r="Q80" i="12"/>
  <c r="AL79" i="12"/>
  <c r="AK79" i="12"/>
  <c r="AI79" i="12"/>
  <c r="AH79" i="12"/>
  <c r="AJ79" i="12"/>
  <c r="AG79" i="12"/>
  <c r="AF79" i="12"/>
  <c r="AD79" i="12"/>
  <c r="AC79" i="12"/>
  <c r="AA79" i="12"/>
  <c r="AB79" i="12"/>
  <c r="Z79" i="12"/>
  <c r="AE79" i="12"/>
  <c r="V79" i="12"/>
  <c r="S79" i="12"/>
  <c r="R79" i="12"/>
  <c r="Q79" i="12"/>
  <c r="AL78" i="12"/>
  <c r="AJ78" i="12"/>
  <c r="AI78" i="12"/>
  <c r="AK78" i="12"/>
  <c r="AH78" i="12"/>
  <c r="AG78" i="12"/>
  <c r="AF78" i="12"/>
  <c r="AE78" i="12"/>
  <c r="AD78" i="12"/>
  <c r="AA78" i="12"/>
  <c r="AC78" i="12"/>
  <c r="Z78" i="12"/>
  <c r="V78" i="12"/>
  <c r="S78" i="12"/>
  <c r="R78" i="12"/>
  <c r="Q78" i="12"/>
  <c r="AL77" i="12"/>
  <c r="AK77" i="12"/>
  <c r="AJ77" i="12"/>
  <c r="AI77" i="12"/>
  <c r="AH77" i="12"/>
  <c r="AG77" i="12"/>
  <c r="AF77" i="12"/>
  <c r="AE77" i="12"/>
  <c r="AC77" i="12"/>
  <c r="AB77" i="12"/>
  <c r="AA77" i="12"/>
  <c r="AD77" i="12"/>
  <c r="Z77" i="12"/>
  <c r="V77" i="12"/>
  <c r="S77" i="12"/>
  <c r="R77" i="12"/>
  <c r="Q77" i="12"/>
  <c r="AL76" i="12"/>
  <c r="AK76" i="12"/>
  <c r="AI76" i="12"/>
  <c r="AH76" i="12"/>
  <c r="AG76" i="12"/>
  <c r="AF76" i="12"/>
  <c r="AE76" i="12"/>
  <c r="AD76" i="12"/>
  <c r="AC76" i="12"/>
  <c r="AB76" i="12"/>
  <c r="AA76" i="12"/>
  <c r="Z76" i="12"/>
  <c r="V76" i="12"/>
  <c r="S76" i="12"/>
  <c r="R76" i="12"/>
  <c r="Q76" i="12"/>
  <c r="AL75" i="12"/>
  <c r="AJ75" i="12"/>
  <c r="AI75" i="12"/>
  <c r="AH75" i="12"/>
  <c r="AG75" i="12"/>
  <c r="AF75" i="12"/>
  <c r="AE75" i="12"/>
  <c r="AA75" i="12"/>
  <c r="AB75" i="12"/>
  <c r="Z75" i="12"/>
  <c r="V75" i="12"/>
  <c r="S75" i="12"/>
  <c r="R75" i="12"/>
  <c r="Q75" i="12"/>
  <c r="AL74" i="12"/>
  <c r="AK74" i="12"/>
  <c r="AJ74" i="12"/>
  <c r="AI74" i="12"/>
  <c r="AH74" i="12"/>
  <c r="AG74" i="12"/>
  <c r="AF74" i="12"/>
  <c r="AE74" i="12"/>
  <c r="AA74" i="12"/>
  <c r="AC74" i="12"/>
  <c r="Z74" i="12"/>
  <c r="V74" i="12"/>
  <c r="S74" i="12"/>
  <c r="R74" i="12"/>
  <c r="Q74" i="12"/>
  <c r="AL73" i="12"/>
  <c r="AK73" i="12"/>
  <c r="AJ73" i="12"/>
  <c r="AI73" i="12"/>
  <c r="AH73" i="12"/>
  <c r="AG73" i="12"/>
  <c r="AF73" i="12"/>
  <c r="AE73" i="12"/>
  <c r="AA73" i="12"/>
  <c r="AD73" i="12"/>
  <c r="Z73" i="12"/>
  <c r="V73" i="12"/>
  <c r="S73" i="12"/>
  <c r="R73" i="12"/>
  <c r="Q73" i="12"/>
  <c r="AL72" i="12"/>
  <c r="AK72" i="12"/>
  <c r="AJ72" i="12"/>
  <c r="AI72" i="12"/>
  <c r="AH72" i="12"/>
  <c r="AG72" i="12"/>
  <c r="AF72" i="12"/>
  <c r="AD72" i="12"/>
  <c r="AA72" i="12"/>
  <c r="AC72" i="12"/>
  <c r="Z72" i="12"/>
  <c r="V72" i="12"/>
  <c r="S72" i="12"/>
  <c r="R72" i="12"/>
  <c r="Q72" i="12"/>
  <c r="AL71" i="12"/>
  <c r="AK71" i="12"/>
  <c r="AJ71" i="12"/>
  <c r="AI71" i="12"/>
  <c r="AH71" i="12"/>
  <c r="AG71" i="12"/>
  <c r="AF71" i="12"/>
  <c r="AE71" i="12"/>
  <c r="AC71" i="12"/>
  <c r="AB71" i="12"/>
  <c r="AA71" i="12"/>
  <c r="AD71" i="12"/>
  <c r="Z71" i="12"/>
  <c r="V71" i="12"/>
  <c r="S71" i="12"/>
  <c r="R71" i="12"/>
  <c r="Q71" i="12"/>
  <c r="AL70" i="12"/>
  <c r="AK70" i="12"/>
  <c r="AJ70" i="12"/>
  <c r="AI70" i="12"/>
  <c r="AH70" i="12"/>
  <c r="AG70" i="12"/>
  <c r="AF70" i="12"/>
  <c r="AC70" i="12"/>
  <c r="AA70" i="12"/>
  <c r="AD70" i="12"/>
  <c r="Z70" i="12"/>
  <c r="V70" i="12"/>
  <c r="AE70" i="12"/>
  <c r="S70" i="12"/>
  <c r="R70" i="12"/>
  <c r="Q70" i="12"/>
  <c r="AL69" i="12"/>
  <c r="AK69" i="12"/>
  <c r="AJ69" i="12"/>
  <c r="AI69" i="12"/>
  <c r="AH69" i="12"/>
  <c r="AG69" i="12"/>
  <c r="AF69" i="12"/>
  <c r="AD69" i="12"/>
  <c r="AC69" i="12"/>
  <c r="AB69" i="12"/>
  <c r="AA69" i="12"/>
  <c r="Z69" i="12"/>
  <c r="AE69" i="12"/>
  <c r="V69" i="12"/>
  <c r="S69" i="12"/>
  <c r="R69" i="12"/>
  <c r="Q69" i="12"/>
  <c r="AL68" i="12"/>
  <c r="AI68" i="12"/>
  <c r="AH68" i="12"/>
  <c r="AK68" i="12"/>
  <c r="AG68" i="12"/>
  <c r="AF68" i="12"/>
  <c r="AA68" i="12"/>
  <c r="AB68" i="12"/>
  <c r="Z68" i="12"/>
  <c r="AE68" i="12"/>
  <c r="V68" i="12"/>
  <c r="S68" i="12"/>
  <c r="R68" i="12"/>
  <c r="Q68" i="12"/>
  <c r="AL67" i="12"/>
  <c r="AK67" i="12"/>
  <c r="AI67" i="12"/>
  <c r="AH67" i="12"/>
  <c r="AG67" i="12"/>
  <c r="AF67" i="12"/>
  <c r="AD67" i="12"/>
  <c r="AA67" i="12"/>
  <c r="AC67" i="12"/>
  <c r="Z67" i="12"/>
  <c r="AE67" i="12"/>
  <c r="V67" i="12"/>
  <c r="S67" i="12"/>
  <c r="R67" i="12"/>
  <c r="Q67" i="12"/>
  <c r="AL66" i="12"/>
  <c r="AJ66" i="12"/>
  <c r="AI66" i="12"/>
  <c r="AH66" i="12"/>
  <c r="AG66" i="12"/>
  <c r="AF66" i="12"/>
  <c r="AC66" i="12"/>
  <c r="AB66" i="12"/>
  <c r="AA66" i="12"/>
  <c r="AD66" i="12"/>
  <c r="Z66" i="12"/>
  <c r="AE66" i="12"/>
  <c r="V66" i="12"/>
  <c r="S66" i="12"/>
  <c r="R66" i="12"/>
  <c r="Q66" i="12"/>
  <c r="AL65" i="12"/>
  <c r="AK65" i="12"/>
  <c r="AJ65" i="12"/>
  <c r="AI65" i="12"/>
  <c r="AH65" i="12"/>
  <c r="AG65" i="12"/>
  <c r="AF65" i="12"/>
  <c r="AC65" i="12"/>
  <c r="AB65" i="12"/>
  <c r="AA65" i="12"/>
  <c r="AD65" i="12"/>
  <c r="Z65" i="12"/>
  <c r="V65" i="12"/>
  <c r="S65" i="12"/>
  <c r="R65" i="12"/>
  <c r="Q65" i="12"/>
  <c r="AL64" i="12"/>
  <c r="AK64" i="12"/>
  <c r="AJ64" i="12"/>
  <c r="AI64" i="12"/>
  <c r="AH64" i="12"/>
  <c r="AG64" i="12"/>
  <c r="AF64" i="12"/>
  <c r="AC64" i="12"/>
  <c r="AA64" i="12"/>
  <c r="AD64" i="12"/>
  <c r="Z64" i="12"/>
  <c r="AE64" i="12"/>
  <c r="V64" i="12"/>
  <c r="S64" i="12"/>
  <c r="R64" i="12"/>
  <c r="Q64" i="12"/>
  <c r="AL63" i="12"/>
  <c r="AK63" i="12"/>
  <c r="AJ63" i="12"/>
  <c r="AI63" i="12"/>
  <c r="AH63" i="12"/>
  <c r="AG63" i="12"/>
  <c r="AF63" i="12"/>
  <c r="AA63" i="12"/>
  <c r="AD63" i="12"/>
  <c r="Z63" i="12"/>
  <c r="AE63" i="12"/>
  <c r="V63" i="12"/>
  <c r="S63" i="12"/>
  <c r="R63" i="12"/>
  <c r="Q63" i="12"/>
  <c r="AL62" i="12"/>
  <c r="AK62" i="12"/>
  <c r="AJ62" i="12"/>
  <c r="AI62" i="12"/>
  <c r="AH62" i="12"/>
  <c r="AG62" i="12"/>
  <c r="AF62" i="12"/>
  <c r="AA62" i="12"/>
  <c r="AB62" i="12"/>
  <c r="Z62" i="12"/>
  <c r="AE62" i="12"/>
  <c r="V62" i="12"/>
  <c r="S62" i="12"/>
  <c r="R62" i="12"/>
  <c r="Q62" i="12"/>
  <c r="AL61" i="12"/>
  <c r="AK61" i="12"/>
  <c r="AJ61" i="12"/>
  <c r="AI61" i="12"/>
  <c r="AH61" i="12"/>
  <c r="AG61" i="12"/>
  <c r="AF61" i="12"/>
  <c r="AA61" i="12"/>
  <c r="AC61" i="12"/>
  <c r="Z61" i="12"/>
  <c r="V61" i="12"/>
  <c r="AE61" i="12"/>
  <c r="S61" i="12"/>
  <c r="R61" i="12"/>
  <c r="Q61" i="12"/>
  <c r="AL60" i="12"/>
  <c r="AI60" i="12"/>
  <c r="AK60" i="12"/>
  <c r="AH60" i="12"/>
  <c r="AG60" i="12"/>
  <c r="AF60" i="12"/>
  <c r="AD60" i="12"/>
  <c r="AC60" i="12"/>
  <c r="AB60" i="12"/>
  <c r="AA60" i="12"/>
  <c r="Z60" i="12"/>
  <c r="AE60" i="12"/>
  <c r="V60" i="12"/>
  <c r="S60" i="12"/>
  <c r="R60" i="12"/>
  <c r="Q60" i="12"/>
  <c r="AL59" i="12"/>
  <c r="AI59" i="12"/>
  <c r="AJ59" i="12"/>
  <c r="AH59" i="12"/>
  <c r="AG59" i="12"/>
  <c r="AF59" i="12"/>
  <c r="AA59" i="12"/>
  <c r="AB59" i="12"/>
  <c r="Z59" i="12"/>
  <c r="AE59" i="12"/>
  <c r="V59" i="12"/>
  <c r="S59" i="12"/>
  <c r="R59" i="12"/>
  <c r="Q59" i="12"/>
  <c r="AL58" i="12"/>
  <c r="AI58" i="12"/>
  <c r="AK58" i="12"/>
  <c r="AH58" i="12"/>
  <c r="AG58" i="12"/>
  <c r="AF58" i="12"/>
  <c r="AA58" i="12"/>
  <c r="AC58" i="12"/>
  <c r="Z58" i="12"/>
  <c r="AE58" i="12"/>
  <c r="V58" i="12"/>
  <c r="S58" i="12"/>
  <c r="R58" i="12"/>
  <c r="Q58" i="12"/>
  <c r="AL57" i="12"/>
  <c r="AI57" i="12"/>
  <c r="AK57" i="12"/>
  <c r="AH57" i="12"/>
  <c r="AG57" i="12"/>
  <c r="AF57" i="12"/>
  <c r="AA57" i="12"/>
  <c r="AD57" i="12"/>
  <c r="Z57" i="12"/>
  <c r="AE57" i="12"/>
  <c r="V57" i="12"/>
  <c r="S57" i="12"/>
  <c r="R57" i="12"/>
  <c r="Q57" i="12"/>
  <c r="AL56" i="12"/>
  <c r="AI56" i="12"/>
  <c r="AK56" i="12"/>
  <c r="AH56" i="12"/>
  <c r="AG56" i="12"/>
  <c r="AF56" i="12"/>
  <c r="AA56" i="12"/>
  <c r="AB56" i="12"/>
  <c r="Z56" i="12"/>
  <c r="AE56" i="12"/>
  <c r="V56" i="12"/>
  <c r="S56" i="12"/>
  <c r="R56" i="12"/>
  <c r="Q56" i="12"/>
  <c r="AL55" i="12"/>
  <c r="AI55" i="12"/>
  <c r="AK55" i="12"/>
  <c r="AH55" i="12"/>
  <c r="AG55" i="12"/>
  <c r="AF55" i="12"/>
  <c r="AA55" i="12"/>
  <c r="AD55" i="12"/>
  <c r="Z55" i="12"/>
  <c r="AE55" i="12"/>
  <c r="V55" i="12"/>
  <c r="S55" i="12"/>
  <c r="R55" i="12"/>
  <c r="Q55" i="12"/>
  <c r="AL54" i="12"/>
  <c r="AK54" i="12"/>
  <c r="AJ54" i="12"/>
  <c r="AI54" i="12"/>
  <c r="AH54" i="12"/>
  <c r="AG54" i="12"/>
  <c r="AF54" i="12"/>
  <c r="AD54" i="12"/>
  <c r="AC54" i="12"/>
  <c r="AB54" i="12"/>
  <c r="AA54" i="12"/>
  <c r="Z54" i="12"/>
  <c r="V54" i="12"/>
  <c r="AE54" i="12"/>
  <c r="S54" i="12"/>
  <c r="R54" i="12"/>
  <c r="Q54" i="12"/>
  <c r="AL53" i="12"/>
  <c r="AK53" i="12"/>
  <c r="AI53" i="12"/>
  <c r="AJ53" i="12"/>
  <c r="AH53" i="12"/>
  <c r="AG53" i="12"/>
  <c r="AF53" i="12"/>
  <c r="AD53" i="12"/>
  <c r="AC53" i="12"/>
  <c r="AB53" i="12"/>
  <c r="AA53" i="12"/>
  <c r="Z53" i="12"/>
  <c r="AE53" i="12"/>
  <c r="V53" i="12"/>
  <c r="S53" i="12"/>
  <c r="R53" i="12"/>
  <c r="Q53" i="12"/>
  <c r="AL52" i="12"/>
  <c r="AJ52" i="12"/>
  <c r="AI52" i="12"/>
  <c r="AH52" i="12"/>
  <c r="AK52" i="12"/>
  <c r="AG52" i="12"/>
  <c r="AF52" i="12"/>
  <c r="AA52" i="12"/>
  <c r="AB52" i="12"/>
  <c r="Z52" i="12"/>
  <c r="AE52" i="12"/>
  <c r="V52" i="12"/>
  <c r="S52" i="12"/>
  <c r="R52" i="12"/>
  <c r="Q52" i="12"/>
  <c r="AL51" i="12"/>
  <c r="AI51" i="12"/>
  <c r="AH51" i="12"/>
  <c r="AJ51" i="12"/>
  <c r="AG51" i="12"/>
  <c r="AF51" i="12"/>
  <c r="AD51" i="12"/>
  <c r="AB51" i="12"/>
  <c r="AA51" i="12"/>
  <c r="AC51" i="12"/>
  <c r="Z51" i="12"/>
  <c r="AE51" i="12"/>
  <c r="V51" i="12"/>
  <c r="S51" i="12"/>
  <c r="R51" i="12"/>
  <c r="Q51" i="12"/>
  <c r="AL50" i="12"/>
  <c r="AJ50" i="12"/>
  <c r="AI50" i="12"/>
  <c r="AH50" i="12"/>
  <c r="AK50" i="12"/>
  <c r="AG50" i="12"/>
  <c r="AF50" i="12"/>
  <c r="AA50" i="12"/>
  <c r="AD50" i="12"/>
  <c r="Z50" i="12"/>
  <c r="AE50" i="12"/>
  <c r="V50" i="12"/>
  <c r="S50" i="12"/>
  <c r="R50" i="12"/>
  <c r="Q50" i="12"/>
  <c r="AL49" i="12"/>
  <c r="AK49" i="12"/>
  <c r="AJ49" i="12"/>
  <c r="AI49" i="12"/>
  <c r="AH49" i="12"/>
  <c r="AG49" i="12"/>
  <c r="AF49" i="12"/>
  <c r="AA49" i="12"/>
  <c r="AD49" i="12"/>
  <c r="Z49" i="12"/>
  <c r="V49" i="12"/>
  <c r="S49" i="12"/>
  <c r="R49" i="12"/>
  <c r="Q49" i="12"/>
  <c r="AL48" i="12"/>
  <c r="AK48" i="12"/>
  <c r="AJ48" i="12"/>
  <c r="AI48" i="12"/>
  <c r="AH48" i="12"/>
  <c r="AG48" i="12"/>
  <c r="AF48" i="12"/>
  <c r="AD48" i="12"/>
  <c r="AC48" i="12"/>
  <c r="AB48" i="12"/>
  <c r="AA48" i="12"/>
  <c r="Z48" i="12"/>
  <c r="AE48" i="12"/>
  <c r="V48" i="12"/>
  <c r="S48" i="12"/>
  <c r="R48" i="12"/>
  <c r="Q48" i="12"/>
  <c r="AL47" i="12"/>
  <c r="AK47" i="12"/>
  <c r="AI47" i="12"/>
  <c r="AH47" i="12"/>
  <c r="AJ47" i="12"/>
  <c r="AG47" i="12"/>
  <c r="AF47" i="12"/>
  <c r="AA47" i="12"/>
  <c r="AD47" i="12"/>
  <c r="Z47" i="12"/>
  <c r="AE47" i="12"/>
  <c r="V47" i="12"/>
  <c r="S47" i="12"/>
  <c r="R47" i="12"/>
  <c r="Q47" i="12"/>
  <c r="AL46" i="12"/>
  <c r="AI46" i="12"/>
  <c r="AK46" i="12"/>
  <c r="AH46" i="12"/>
  <c r="AG46" i="12"/>
  <c r="AF46" i="12"/>
  <c r="AA46" i="12"/>
  <c r="AD46" i="12"/>
  <c r="Z46" i="12"/>
  <c r="AE46" i="12"/>
  <c r="V46" i="12"/>
  <c r="S46" i="12"/>
  <c r="R46" i="12"/>
  <c r="Q46" i="12"/>
  <c r="AL45" i="12"/>
  <c r="AJ45" i="12"/>
  <c r="AI45" i="12"/>
  <c r="AH45" i="12"/>
  <c r="AK45" i="12"/>
  <c r="AG45" i="12"/>
  <c r="AF45" i="12"/>
  <c r="AE45" i="12"/>
  <c r="AC45" i="12"/>
  <c r="AB45" i="12"/>
  <c r="AA45" i="12"/>
  <c r="AD45" i="12"/>
  <c r="Z45" i="12"/>
  <c r="V45" i="12"/>
  <c r="S45" i="12"/>
  <c r="R45" i="12"/>
  <c r="Q45" i="12"/>
  <c r="AL44" i="12"/>
  <c r="AK44" i="12"/>
  <c r="AI44" i="12"/>
  <c r="AH44" i="12"/>
  <c r="AJ44" i="12"/>
  <c r="AG44" i="12"/>
  <c r="AF44" i="12"/>
  <c r="AE44" i="12"/>
  <c r="AD44" i="12"/>
  <c r="AC44" i="12"/>
  <c r="AB44" i="12"/>
  <c r="AA44" i="12"/>
  <c r="Z44" i="12"/>
  <c r="V44" i="12"/>
  <c r="S44" i="12"/>
  <c r="R44" i="12"/>
  <c r="Q44" i="12"/>
  <c r="AL43" i="12"/>
  <c r="AJ43" i="12"/>
  <c r="AI43" i="12"/>
  <c r="AH43" i="12"/>
  <c r="AK43" i="12"/>
  <c r="AG43" i="12"/>
  <c r="AF43" i="12"/>
  <c r="AE43" i="12"/>
  <c r="AA43" i="12"/>
  <c r="AB43" i="12"/>
  <c r="Z43" i="12"/>
  <c r="V43" i="12"/>
  <c r="S43" i="12"/>
  <c r="R43" i="12"/>
  <c r="Q43" i="12"/>
  <c r="AL42" i="12"/>
  <c r="AJ42" i="12"/>
  <c r="AI42" i="12"/>
  <c r="AH42" i="12"/>
  <c r="AK42" i="12"/>
  <c r="AG42" i="12"/>
  <c r="AF42" i="12"/>
  <c r="AE42" i="12"/>
  <c r="AA42" i="12"/>
  <c r="AC42" i="12"/>
  <c r="Z42" i="12"/>
  <c r="V42" i="12"/>
  <c r="S42" i="12"/>
  <c r="R42" i="12"/>
  <c r="Q42" i="12"/>
  <c r="AL41" i="12"/>
  <c r="AJ41" i="12"/>
  <c r="AI41" i="12"/>
  <c r="AH41" i="12"/>
  <c r="AK41" i="12"/>
  <c r="AG41" i="12"/>
  <c r="AF41" i="12"/>
  <c r="AE41" i="12"/>
  <c r="AA41" i="12"/>
  <c r="AD41" i="12"/>
  <c r="Z41" i="12"/>
  <c r="V41" i="12"/>
  <c r="S41" i="12"/>
  <c r="R41" i="12"/>
  <c r="Q41" i="12"/>
  <c r="AL40" i="12"/>
  <c r="AJ40" i="12"/>
  <c r="AI40" i="12"/>
  <c r="AH40" i="12"/>
  <c r="AK40" i="12"/>
  <c r="AG40" i="12"/>
  <c r="AF40" i="12"/>
  <c r="AA40" i="12"/>
  <c r="AD40" i="12"/>
  <c r="Z40" i="12"/>
  <c r="AE40" i="12"/>
  <c r="V40" i="12"/>
  <c r="S40" i="12"/>
  <c r="R40" i="12"/>
  <c r="Q40" i="12"/>
  <c r="AL39" i="12"/>
  <c r="AJ39" i="12"/>
  <c r="AI39" i="12"/>
  <c r="AH39" i="12"/>
  <c r="AK39" i="12"/>
  <c r="AG39" i="12"/>
  <c r="AF39" i="12"/>
  <c r="AE39" i="12"/>
  <c r="AC39" i="12"/>
  <c r="AB39" i="12"/>
  <c r="AA39" i="12"/>
  <c r="AD39" i="12"/>
  <c r="Z39" i="12"/>
  <c r="V39" i="12"/>
  <c r="S39" i="12"/>
  <c r="R39" i="12"/>
  <c r="Q39" i="12"/>
  <c r="AL38" i="12"/>
  <c r="AI38" i="12"/>
  <c r="AH38" i="12"/>
  <c r="AK38" i="12"/>
  <c r="AG38" i="12"/>
  <c r="AF38" i="12"/>
  <c r="AE38" i="12"/>
  <c r="AD38" i="12"/>
  <c r="AC38" i="12"/>
  <c r="AB38" i="12"/>
  <c r="AA38" i="12"/>
  <c r="Z38" i="12"/>
  <c r="V38" i="12"/>
  <c r="S38" i="12"/>
  <c r="R38" i="12"/>
  <c r="Q38" i="12"/>
  <c r="AL37" i="12"/>
  <c r="AI37" i="12"/>
  <c r="AK37" i="12"/>
  <c r="AH37" i="12"/>
  <c r="AG37" i="12"/>
  <c r="AF37" i="12"/>
  <c r="AE37" i="12"/>
  <c r="AD37" i="12"/>
  <c r="AC37" i="12"/>
  <c r="AB37" i="12"/>
  <c r="AA37" i="12"/>
  <c r="Z37" i="12"/>
  <c r="V37" i="12"/>
  <c r="S37" i="12"/>
  <c r="R37" i="12"/>
  <c r="Q37" i="12"/>
  <c r="AL36" i="12"/>
  <c r="AI36" i="12"/>
  <c r="AH36" i="12"/>
  <c r="AK36" i="12"/>
  <c r="AG36" i="12"/>
  <c r="AF36" i="12"/>
  <c r="AE36" i="12"/>
  <c r="AD36" i="12"/>
  <c r="AC36" i="12"/>
  <c r="AA36" i="12"/>
  <c r="AB36" i="12"/>
  <c r="Z36" i="12"/>
  <c r="V36" i="12"/>
  <c r="S36" i="12"/>
  <c r="R36" i="12"/>
  <c r="Q36" i="12"/>
  <c r="AL35" i="12"/>
  <c r="AI35" i="12"/>
  <c r="AH35" i="12"/>
  <c r="AJ35" i="12"/>
  <c r="AG35" i="12"/>
  <c r="AF35" i="12"/>
  <c r="AE35" i="12"/>
  <c r="AD35" i="12"/>
  <c r="AB35" i="12"/>
  <c r="AA35" i="12"/>
  <c r="AC35" i="12"/>
  <c r="Z35" i="12"/>
  <c r="V35" i="12"/>
  <c r="S35" i="12"/>
  <c r="R35" i="12"/>
  <c r="Q35" i="12"/>
  <c r="AL34" i="12"/>
  <c r="AI34" i="12"/>
  <c r="AH34" i="12"/>
  <c r="AK34" i="12"/>
  <c r="AG34" i="12"/>
  <c r="AF34" i="12"/>
  <c r="AC34" i="12"/>
  <c r="AB34" i="12"/>
  <c r="AA34" i="12"/>
  <c r="AD34" i="12"/>
  <c r="Z34" i="12"/>
  <c r="AE34" i="12"/>
  <c r="V34" i="12"/>
  <c r="S34" i="12"/>
  <c r="R34" i="12"/>
  <c r="Q34" i="12"/>
  <c r="AL33" i="12"/>
  <c r="AI33" i="12"/>
  <c r="AH33" i="12"/>
  <c r="AK33" i="12"/>
  <c r="AG33" i="12"/>
  <c r="AF33" i="12"/>
  <c r="AC33" i="12"/>
  <c r="AB33" i="12"/>
  <c r="AA33" i="12"/>
  <c r="AD33" i="12"/>
  <c r="Z33" i="12"/>
  <c r="AE33" i="12"/>
  <c r="V33" i="12"/>
  <c r="S33" i="12"/>
  <c r="R33" i="12"/>
  <c r="Q33" i="12"/>
  <c r="AL32" i="12"/>
  <c r="AI32" i="12"/>
  <c r="AH32" i="12"/>
  <c r="AK32" i="12"/>
  <c r="AG32" i="12"/>
  <c r="AF32" i="12"/>
  <c r="AE32" i="12"/>
  <c r="AD32" i="12"/>
  <c r="AC32" i="12"/>
  <c r="AB32" i="12"/>
  <c r="AA32" i="12"/>
  <c r="Z32" i="12"/>
  <c r="V32" i="12"/>
  <c r="S32" i="12"/>
  <c r="R32" i="12"/>
  <c r="Q32" i="12"/>
  <c r="AL31" i="12"/>
  <c r="AI31" i="12"/>
  <c r="AH31" i="12"/>
  <c r="AK31" i="12"/>
  <c r="AG31" i="12"/>
  <c r="AF31" i="12"/>
  <c r="AE31" i="12"/>
  <c r="AD31" i="12"/>
  <c r="AC31" i="12"/>
  <c r="AB31" i="12"/>
  <c r="AA31" i="12"/>
  <c r="Z31" i="12"/>
  <c r="V31" i="12"/>
  <c r="S31" i="12"/>
  <c r="R31" i="12"/>
  <c r="Q31" i="12"/>
  <c r="AL30" i="12"/>
  <c r="AI30" i="12"/>
  <c r="AJ30" i="12"/>
  <c r="AH30" i="12"/>
  <c r="AG30" i="12"/>
  <c r="AF30" i="12"/>
  <c r="AE30" i="12"/>
  <c r="AD30" i="12"/>
  <c r="AC30" i="12"/>
  <c r="AA30" i="12"/>
  <c r="AB30" i="12"/>
  <c r="Z30" i="12"/>
  <c r="V30" i="12"/>
  <c r="S30" i="12"/>
  <c r="R30" i="12"/>
  <c r="Q30" i="12"/>
  <c r="AL29" i="12"/>
  <c r="AJ29" i="12"/>
  <c r="AI29" i="12"/>
  <c r="AH29" i="12"/>
  <c r="AK29" i="12"/>
  <c r="AG29" i="12"/>
  <c r="AF29" i="12"/>
  <c r="AE29" i="12"/>
  <c r="AA29" i="12"/>
  <c r="AD29" i="12"/>
  <c r="Z29" i="12"/>
  <c r="V29" i="12"/>
  <c r="S29" i="12"/>
  <c r="R29" i="12"/>
  <c r="Q29" i="12"/>
  <c r="AL28" i="12"/>
  <c r="AI28" i="12"/>
  <c r="AK28" i="12"/>
  <c r="AH28" i="12"/>
  <c r="AG28" i="12"/>
  <c r="AF28" i="12"/>
  <c r="AE28" i="12"/>
  <c r="AD28" i="12"/>
  <c r="AC28" i="12"/>
  <c r="AB28" i="12"/>
  <c r="AA28" i="12"/>
  <c r="Z28" i="12"/>
  <c r="V28" i="12"/>
  <c r="S28" i="12"/>
  <c r="R28" i="12"/>
  <c r="Q28" i="12"/>
  <c r="AL27" i="12"/>
  <c r="AI27" i="12"/>
  <c r="AJ27" i="12"/>
  <c r="AH27" i="12"/>
  <c r="AG27" i="12"/>
  <c r="AF27" i="12"/>
  <c r="AE27" i="12"/>
  <c r="AD27" i="12"/>
  <c r="AA27" i="12"/>
  <c r="AB27" i="12"/>
  <c r="Z27" i="12"/>
  <c r="V27" i="12"/>
  <c r="S27" i="12"/>
  <c r="R27" i="12"/>
  <c r="Q27" i="12"/>
  <c r="AL26" i="12"/>
  <c r="AI26" i="12"/>
  <c r="AJ26" i="12"/>
  <c r="AH26" i="12"/>
  <c r="AK26" i="12"/>
  <c r="AG26" i="12"/>
  <c r="AF26" i="12"/>
  <c r="AE26" i="12"/>
  <c r="AD26" i="12"/>
  <c r="AA26" i="12"/>
  <c r="AC26" i="12"/>
  <c r="Z26" i="12"/>
  <c r="V26" i="12"/>
  <c r="S26" i="12"/>
  <c r="R26" i="12"/>
  <c r="Q26" i="12"/>
  <c r="AL25" i="12"/>
  <c r="AI25" i="12"/>
  <c r="AJ25" i="12"/>
  <c r="AH25" i="12"/>
  <c r="AK25" i="12"/>
  <c r="AG25" i="12"/>
  <c r="AF25" i="12"/>
  <c r="AE25" i="12"/>
  <c r="AC25" i="12"/>
  <c r="AA25" i="12"/>
  <c r="AD25" i="12"/>
  <c r="Z25" i="12"/>
  <c r="V25" i="12"/>
  <c r="S25" i="12"/>
  <c r="R25" i="12"/>
  <c r="Q25" i="12"/>
  <c r="AL24" i="12"/>
  <c r="AI24" i="12"/>
  <c r="AJ24" i="12"/>
  <c r="AH24" i="12"/>
  <c r="AK24" i="12"/>
  <c r="AG24" i="12"/>
  <c r="AF24" i="12"/>
  <c r="AD24" i="12"/>
  <c r="AC24" i="12"/>
  <c r="AA24" i="12"/>
  <c r="AB24" i="12"/>
  <c r="Z24" i="12"/>
  <c r="AE24" i="12"/>
  <c r="V24" i="12"/>
  <c r="S24" i="12"/>
  <c r="R24" i="12"/>
  <c r="Q24" i="12"/>
  <c r="AL23" i="12"/>
  <c r="AI23" i="12"/>
  <c r="AJ23" i="12"/>
  <c r="AH23" i="12"/>
  <c r="AK23" i="12"/>
  <c r="AG23" i="12"/>
  <c r="AF23" i="12"/>
  <c r="AE23" i="12"/>
  <c r="AA23" i="12"/>
  <c r="AD23" i="12"/>
  <c r="Z23" i="12"/>
  <c r="V23" i="12"/>
  <c r="S23" i="12"/>
  <c r="R23" i="12"/>
  <c r="Q23" i="12"/>
  <c r="AL22" i="12"/>
  <c r="AI22" i="12"/>
  <c r="AH22" i="12"/>
  <c r="AK22" i="12"/>
  <c r="AG22" i="12"/>
  <c r="AF22" i="12"/>
  <c r="AE22" i="12"/>
  <c r="AD22" i="12"/>
  <c r="AC22" i="12"/>
  <c r="AB22" i="12"/>
  <c r="AA22" i="12"/>
  <c r="Z22" i="12"/>
  <c r="V22" i="12"/>
  <c r="S22" i="12"/>
  <c r="R22" i="12"/>
  <c r="Q22" i="12"/>
  <c r="AL21" i="12"/>
  <c r="AI21" i="12"/>
  <c r="AK21" i="12"/>
  <c r="AH21" i="12"/>
  <c r="AG21" i="12"/>
  <c r="AF21" i="12"/>
  <c r="AD21" i="12"/>
  <c r="AC21" i="12"/>
  <c r="AB21" i="12"/>
  <c r="AA21" i="12"/>
  <c r="Z21" i="12"/>
  <c r="AE21" i="12"/>
  <c r="V21" i="12"/>
  <c r="S21" i="12"/>
  <c r="R21" i="12"/>
  <c r="Q21" i="12"/>
  <c r="AL20" i="12"/>
  <c r="AJ20" i="12"/>
  <c r="AI20" i="12"/>
  <c r="AH20" i="12"/>
  <c r="AK20" i="12"/>
  <c r="AG20" i="12"/>
  <c r="AF20" i="12"/>
  <c r="AE20" i="12"/>
  <c r="AD20" i="12"/>
  <c r="AA20" i="12"/>
  <c r="AB20" i="12"/>
  <c r="Z20" i="12"/>
  <c r="V20" i="12"/>
  <c r="S20" i="12"/>
  <c r="R20" i="12"/>
  <c r="Q20" i="12"/>
  <c r="AL19" i="12"/>
  <c r="AI19" i="12"/>
  <c r="AH19" i="12"/>
  <c r="AJ19" i="12"/>
  <c r="AG19" i="12"/>
  <c r="AF19" i="12"/>
  <c r="AD19" i="12"/>
  <c r="AB19" i="12"/>
  <c r="AA19" i="12"/>
  <c r="AC19" i="12"/>
  <c r="Z19" i="12"/>
  <c r="V19" i="12"/>
  <c r="AE19" i="12"/>
  <c r="S19" i="12"/>
  <c r="R19" i="12"/>
  <c r="Q19" i="12"/>
  <c r="AL18" i="12"/>
  <c r="AI18" i="12"/>
  <c r="AH18" i="12"/>
  <c r="AK18" i="12"/>
  <c r="AG18" i="12"/>
  <c r="AF18" i="12"/>
  <c r="AE18" i="12"/>
  <c r="AA18" i="12"/>
  <c r="AD18" i="12"/>
  <c r="Z18" i="12"/>
  <c r="V18" i="12"/>
  <c r="S18" i="12"/>
  <c r="R18" i="12"/>
  <c r="Q18" i="12"/>
  <c r="AL17" i="12"/>
  <c r="AI17" i="12"/>
  <c r="AH17" i="12"/>
  <c r="AK17" i="12"/>
  <c r="AG17" i="12"/>
  <c r="AF17" i="12"/>
  <c r="AA17" i="12"/>
  <c r="AD17" i="12"/>
  <c r="Z17" i="12"/>
  <c r="V17" i="12"/>
  <c r="S17" i="12"/>
  <c r="R17" i="12"/>
  <c r="Q17" i="12"/>
  <c r="AL16" i="12"/>
  <c r="AI16" i="12"/>
  <c r="AH16" i="12"/>
  <c r="AJ16" i="12"/>
  <c r="AG16" i="12"/>
  <c r="AF16" i="12"/>
  <c r="AE16" i="12"/>
  <c r="AD16" i="12"/>
  <c r="AC16" i="12"/>
  <c r="AB16" i="12"/>
  <c r="AA16" i="12"/>
  <c r="Z16" i="12"/>
  <c r="V16" i="12"/>
  <c r="S16" i="12"/>
  <c r="R16" i="12"/>
  <c r="Q16" i="12"/>
  <c r="AL15" i="12"/>
  <c r="AI15" i="12"/>
  <c r="AH15" i="12"/>
  <c r="AK15" i="12"/>
  <c r="AG15" i="12"/>
  <c r="AF15" i="12"/>
  <c r="AD15" i="12"/>
  <c r="AC15" i="12"/>
  <c r="AA15" i="12"/>
  <c r="AB15" i="12"/>
  <c r="Z15" i="12"/>
  <c r="AE15" i="12"/>
  <c r="V15" i="12"/>
  <c r="S15" i="12"/>
  <c r="R15" i="12"/>
  <c r="Q15" i="12"/>
  <c r="AL14" i="12"/>
  <c r="AI14" i="12"/>
  <c r="AJ14" i="12"/>
  <c r="AH14" i="12"/>
  <c r="AG14" i="12"/>
  <c r="AF14" i="12"/>
  <c r="AE14" i="12"/>
  <c r="AD14" i="12"/>
  <c r="AA14" i="12"/>
  <c r="AC14" i="12"/>
  <c r="Z14" i="12"/>
  <c r="V14" i="12"/>
  <c r="S14" i="12"/>
  <c r="R14" i="12"/>
  <c r="Q14" i="12"/>
  <c r="AL13" i="12"/>
  <c r="AK13" i="12"/>
  <c r="AJ13" i="12"/>
  <c r="AI13" i="12"/>
  <c r="AH13" i="12"/>
  <c r="AG13" i="12"/>
  <c r="AF13" i="12"/>
  <c r="AE13" i="12"/>
  <c r="AC13" i="12"/>
  <c r="AB13" i="12"/>
  <c r="AA13" i="12"/>
  <c r="AD13" i="12"/>
  <c r="Z13" i="12"/>
  <c r="V13" i="12"/>
  <c r="S13" i="12"/>
  <c r="R13" i="12"/>
  <c r="Q13" i="12"/>
  <c r="AL12" i="12"/>
  <c r="AK12" i="12"/>
  <c r="AI12" i="12"/>
  <c r="AH12" i="12"/>
  <c r="AG12" i="12"/>
  <c r="AF12" i="12"/>
  <c r="AE12" i="12"/>
  <c r="AD12" i="12"/>
  <c r="AC12" i="12"/>
  <c r="AB12" i="12"/>
  <c r="AA12" i="12"/>
  <c r="Z12" i="12"/>
  <c r="V12" i="12"/>
  <c r="S12" i="12"/>
  <c r="R12" i="12"/>
  <c r="Q12" i="12"/>
  <c r="AL11" i="12"/>
  <c r="AJ11" i="12"/>
  <c r="AI11" i="12"/>
  <c r="AH11" i="12"/>
  <c r="AG11" i="12"/>
  <c r="AF11" i="12"/>
  <c r="AE11" i="12"/>
  <c r="AA11" i="12"/>
  <c r="AB11" i="12"/>
  <c r="Z11" i="12"/>
  <c r="V11" i="12"/>
  <c r="S11" i="12"/>
  <c r="R11" i="12"/>
  <c r="Q11" i="12"/>
  <c r="AL10" i="12"/>
  <c r="AK10" i="12"/>
  <c r="AJ10" i="12"/>
  <c r="AI10" i="12"/>
  <c r="AH10" i="12"/>
  <c r="AG10" i="12"/>
  <c r="AF10" i="12"/>
  <c r="AE10" i="12"/>
  <c r="AA10" i="12"/>
  <c r="AC10" i="12"/>
  <c r="Z10" i="12"/>
  <c r="V10" i="12"/>
  <c r="S10" i="12"/>
  <c r="R10" i="12"/>
  <c r="Q10" i="12"/>
  <c r="AL9" i="12"/>
  <c r="AK9" i="12"/>
  <c r="AJ9" i="12"/>
  <c r="AI9" i="12"/>
  <c r="AH9" i="12"/>
  <c r="AG9" i="12"/>
  <c r="AF9" i="12"/>
  <c r="AE9" i="12"/>
  <c r="AA9" i="12"/>
  <c r="AD9" i="12"/>
  <c r="Z9" i="12"/>
  <c r="V9" i="12"/>
  <c r="S9" i="12"/>
  <c r="R9" i="12"/>
  <c r="Q9" i="12"/>
  <c r="AL8" i="12"/>
  <c r="AK8" i="12"/>
  <c r="AJ8" i="12"/>
  <c r="AI8" i="12"/>
  <c r="AH8" i="12"/>
  <c r="AG8" i="12"/>
  <c r="AF8" i="12"/>
  <c r="AD8" i="12"/>
  <c r="AA8" i="12"/>
  <c r="AC8" i="12"/>
  <c r="Z8" i="12"/>
  <c r="V8" i="12"/>
  <c r="S8" i="12"/>
  <c r="R8" i="12"/>
  <c r="Q8" i="12"/>
  <c r="AL7" i="12"/>
  <c r="AK7" i="12"/>
  <c r="AJ7" i="12"/>
  <c r="AI7" i="12"/>
  <c r="AH7" i="12"/>
  <c r="AG7" i="12"/>
  <c r="AF7" i="12"/>
  <c r="AE7" i="12"/>
  <c r="AC7" i="12"/>
  <c r="AB7" i="12"/>
  <c r="AA7" i="12"/>
  <c r="AD7" i="12"/>
  <c r="Z7" i="12"/>
  <c r="V7" i="12"/>
  <c r="S7" i="12"/>
  <c r="R7" i="12"/>
  <c r="Q7" i="12"/>
  <c r="AL6" i="12"/>
  <c r="AK6" i="12"/>
  <c r="AJ6" i="12"/>
  <c r="AI6" i="12"/>
  <c r="AH6" i="12"/>
  <c r="AG6" i="12"/>
  <c r="AF6" i="12"/>
  <c r="AC6" i="12"/>
  <c r="AA6" i="12"/>
  <c r="AD6" i="12"/>
  <c r="Z6" i="12"/>
  <c r="V6" i="12"/>
  <c r="AE6" i="12"/>
  <c r="S6" i="12"/>
  <c r="R6" i="12"/>
  <c r="Q6" i="12"/>
  <c r="AL5" i="12"/>
  <c r="AK5" i="12"/>
  <c r="AJ5" i="12"/>
  <c r="AI5" i="12"/>
  <c r="AH5" i="12"/>
  <c r="AG5" i="12"/>
  <c r="AF5" i="12"/>
  <c r="AD5" i="12"/>
  <c r="AC5" i="12"/>
  <c r="AB5" i="12"/>
  <c r="AA5" i="12"/>
  <c r="Z5" i="12"/>
  <c r="AE5" i="12"/>
  <c r="V5" i="12"/>
  <c r="S5" i="12"/>
  <c r="R5" i="12"/>
  <c r="Q5" i="12"/>
  <c r="AL4" i="12"/>
  <c r="AI4" i="12"/>
  <c r="AH4" i="12"/>
  <c r="AK4" i="12"/>
  <c r="AG4" i="12"/>
  <c r="AF4" i="12"/>
  <c r="AA4" i="12"/>
  <c r="AB4" i="12"/>
  <c r="Z4" i="12"/>
  <c r="AE4" i="12"/>
  <c r="V4" i="12"/>
  <c r="S4" i="12"/>
  <c r="R4" i="12"/>
  <c r="Q4" i="12"/>
  <c r="AL3" i="12"/>
  <c r="AK3" i="12"/>
  <c r="AI3" i="12"/>
  <c r="AH3" i="12"/>
  <c r="AJ3" i="12"/>
  <c r="AG3" i="12"/>
  <c r="AF3" i="12"/>
  <c r="AD3" i="12"/>
  <c r="AA3" i="12"/>
  <c r="AC3" i="12"/>
  <c r="Z3" i="12"/>
  <c r="AE3" i="12"/>
  <c r="V3" i="12"/>
  <c r="S3" i="12"/>
  <c r="R3" i="12"/>
  <c r="Q3" i="12"/>
  <c r="AL2" i="12"/>
  <c r="AG2" i="12"/>
  <c r="AF2" i="12"/>
  <c r="AI2" i="12"/>
  <c r="AC2" i="12"/>
  <c r="AB2" i="12"/>
  <c r="AA2" i="12"/>
  <c r="AD2" i="12"/>
  <c r="Z2" i="12"/>
  <c r="AE2" i="12"/>
  <c r="V2" i="12"/>
  <c r="S2" i="12"/>
  <c r="R2" i="12"/>
  <c r="Q2" i="12"/>
  <c r="AC17" i="16"/>
  <c r="AK105" i="16"/>
  <c r="AB114" i="16"/>
  <c r="AK121" i="16"/>
  <c r="AJ170" i="16"/>
  <c r="AC2" i="16"/>
  <c r="AB3" i="16"/>
  <c r="AK10" i="16"/>
  <c r="AJ11" i="16"/>
  <c r="AD17" i="16"/>
  <c r="AC18" i="16"/>
  <c r="AB19" i="16"/>
  <c r="AK26" i="16"/>
  <c r="AJ27" i="16"/>
  <c r="AD33" i="16"/>
  <c r="AC34" i="16"/>
  <c r="AB35" i="16"/>
  <c r="AK42" i="16"/>
  <c r="AJ43" i="16"/>
  <c r="AD49" i="16"/>
  <c r="AC50" i="16"/>
  <c r="AB51" i="16"/>
  <c r="AK58" i="16"/>
  <c r="AJ59" i="16"/>
  <c r="AD65" i="16"/>
  <c r="AC66" i="16"/>
  <c r="AB67" i="16"/>
  <c r="AK74" i="16"/>
  <c r="AJ75" i="16"/>
  <c r="AD81" i="16"/>
  <c r="AC82" i="16"/>
  <c r="AB83" i="16"/>
  <c r="AK90" i="16"/>
  <c r="AJ91" i="16"/>
  <c r="AD97" i="16"/>
  <c r="AC98" i="16"/>
  <c r="AB99" i="16"/>
  <c r="AK106" i="16"/>
  <c r="AJ107" i="16"/>
  <c r="AD113" i="16"/>
  <c r="AC114" i="16"/>
  <c r="AB115" i="16"/>
  <c r="AK122" i="16"/>
  <c r="AJ123" i="16"/>
  <c r="AD129" i="16"/>
  <c r="AC130" i="16"/>
  <c r="AB131" i="16"/>
  <c r="AK138" i="16"/>
  <c r="AJ139" i="16"/>
  <c r="AD145" i="16"/>
  <c r="AC146" i="16"/>
  <c r="AB147" i="16"/>
  <c r="AK154" i="16"/>
  <c r="AJ155" i="16"/>
  <c r="AD161" i="16"/>
  <c r="AC162" i="16"/>
  <c r="AB163" i="16"/>
  <c r="AJ171" i="16"/>
  <c r="AD177" i="16"/>
  <c r="AC178" i="16"/>
  <c r="AB179" i="16"/>
  <c r="AD2" i="16"/>
  <c r="AC3" i="16"/>
  <c r="AJ12" i="16"/>
  <c r="AD18" i="16"/>
  <c r="AC19" i="16"/>
  <c r="AJ28" i="16"/>
  <c r="AD34" i="16"/>
  <c r="AC35" i="16"/>
  <c r="AJ44" i="16"/>
  <c r="AD50" i="16"/>
  <c r="AC51" i="16"/>
  <c r="AJ60" i="16"/>
  <c r="AD66" i="16"/>
  <c r="AC67" i="16"/>
  <c r="AJ76" i="16"/>
  <c r="AD82" i="16"/>
  <c r="AC83" i="16"/>
  <c r="AJ92" i="16"/>
  <c r="AD98" i="16"/>
  <c r="AC99" i="16"/>
  <c r="AJ108" i="16"/>
  <c r="AC115" i="16"/>
  <c r="AJ124" i="16"/>
  <c r="AD130" i="16"/>
  <c r="AC131" i="16"/>
  <c r="AJ140" i="16"/>
  <c r="AD146" i="16"/>
  <c r="AC147" i="16"/>
  <c r="AJ156" i="16"/>
  <c r="AD162" i="16"/>
  <c r="AC163" i="16"/>
  <c r="AJ172" i="16"/>
  <c r="AD178" i="16"/>
  <c r="AC179" i="16"/>
  <c r="AJ25" i="16"/>
  <c r="AB33" i="16"/>
  <c r="AJ41" i="16"/>
  <c r="AB113" i="16"/>
  <c r="AC129" i="16"/>
  <c r="AC145" i="16"/>
  <c r="AB5" i="16"/>
  <c r="AB21" i="16"/>
  <c r="AB37" i="16"/>
  <c r="AB53" i="16"/>
  <c r="AB69" i="16"/>
  <c r="AJ77" i="16"/>
  <c r="AC84" i="16"/>
  <c r="AB85" i="16"/>
  <c r="AJ93" i="16"/>
  <c r="AC100" i="16"/>
  <c r="AB101" i="16"/>
  <c r="AB117" i="16"/>
  <c r="AJ125" i="16"/>
  <c r="AC132" i="16"/>
  <c r="AB133" i="16"/>
  <c r="AJ141" i="16"/>
  <c r="AC148" i="16"/>
  <c r="AB149" i="16"/>
  <c r="AJ157" i="16"/>
  <c r="AC164" i="16"/>
  <c r="AB165" i="16"/>
  <c r="AJ173" i="16"/>
  <c r="AC180" i="16"/>
  <c r="AB181" i="16"/>
  <c r="AJ153" i="16"/>
  <c r="AJ169" i="16"/>
  <c r="AB177" i="16"/>
  <c r="AK9" i="16"/>
  <c r="AK73" i="16"/>
  <c r="AC81" i="16"/>
  <c r="AC5" i="16"/>
  <c r="AJ14" i="16"/>
  <c r="AC21" i="16"/>
  <c r="AJ30" i="16"/>
  <c r="AC37" i="16"/>
  <c r="AJ46" i="16"/>
  <c r="AC53" i="16"/>
  <c r="AJ62" i="16"/>
  <c r="AC69" i="16"/>
  <c r="AJ78" i="16"/>
  <c r="AC85" i="16"/>
  <c r="AJ94" i="16"/>
  <c r="AC101" i="16"/>
  <c r="AJ110" i="16"/>
  <c r="AC117" i="16"/>
  <c r="AJ126" i="16"/>
  <c r="AC133" i="16"/>
  <c r="AJ142" i="16"/>
  <c r="AC149" i="16"/>
  <c r="AJ158" i="16"/>
  <c r="AC165" i="16"/>
  <c r="AJ174" i="16"/>
  <c r="AC181" i="16"/>
  <c r="AB97" i="16"/>
  <c r="AB161" i="16"/>
  <c r="AB7" i="16"/>
  <c r="AB23" i="16"/>
  <c r="AJ160" i="16"/>
  <c r="AC167" i="16"/>
  <c r="AB168" i="16"/>
  <c r="AJ176" i="16"/>
  <c r="AJ57" i="16"/>
  <c r="AB65" i="16"/>
  <c r="AJ89" i="16"/>
  <c r="AC8" i="16"/>
  <c r="AB9" i="16"/>
  <c r="AJ17" i="16"/>
  <c r="AC24" i="16"/>
  <c r="AB25" i="16"/>
  <c r="AJ33" i="16"/>
  <c r="AC40" i="16"/>
  <c r="AB41" i="16"/>
  <c r="AJ49" i="16"/>
  <c r="AC56" i="16"/>
  <c r="AB57" i="16"/>
  <c r="AJ65" i="16"/>
  <c r="AC72" i="16"/>
  <c r="AB73" i="16"/>
  <c r="AJ81" i="16"/>
  <c r="AC88" i="16"/>
  <c r="AB89" i="16"/>
  <c r="AJ97" i="16"/>
  <c r="AC104" i="16"/>
  <c r="AB105" i="16"/>
  <c r="AJ113" i="16"/>
  <c r="AC120" i="16"/>
  <c r="AB121" i="16"/>
  <c r="AJ129" i="16"/>
  <c r="AC136" i="16"/>
  <c r="AB137" i="16"/>
  <c r="AJ145" i="16"/>
  <c r="AC152" i="16"/>
  <c r="AB153" i="16"/>
  <c r="AJ161" i="16"/>
  <c r="AC168" i="16"/>
  <c r="AB169" i="16"/>
  <c r="AJ177" i="16"/>
  <c r="AC49" i="16"/>
  <c r="AK137" i="16"/>
  <c r="AJ2" i="16"/>
  <c r="AC9" i="16"/>
  <c r="AJ18" i="16"/>
  <c r="AC25" i="16"/>
  <c r="AJ34" i="16"/>
  <c r="AC41" i="16"/>
  <c r="AJ50" i="16"/>
  <c r="AC57" i="16"/>
  <c r="AJ66" i="16"/>
  <c r="AC73" i="16"/>
  <c r="AJ82" i="16"/>
  <c r="AC89" i="16"/>
  <c r="AJ98" i="16"/>
  <c r="AC105" i="16"/>
  <c r="AJ114" i="16"/>
  <c r="AC121" i="16"/>
  <c r="AJ130" i="16"/>
  <c r="AC137" i="16"/>
  <c r="AB138" i="16"/>
  <c r="AJ146" i="16"/>
  <c r="AC153" i="16"/>
  <c r="AJ162" i="16"/>
  <c r="AC169" i="16"/>
  <c r="AB170" i="16"/>
  <c r="AJ178" i="16"/>
  <c r="AJ163" i="16"/>
  <c r="AC170" i="16"/>
  <c r="AJ179" i="16"/>
  <c r="AJ4" i="16"/>
  <c r="AB12" i="16"/>
  <c r="AB28" i="16"/>
  <c r="AB44" i="16"/>
  <c r="AB60" i="16"/>
  <c r="AJ68" i="16"/>
  <c r="AC75" i="16"/>
  <c r="AB76" i="16"/>
  <c r="AJ84" i="16"/>
  <c r="AB92" i="16"/>
  <c r="AB108" i="16"/>
  <c r="AB124" i="16"/>
  <c r="AC139" i="16"/>
  <c r="AB140" i="16"/>
  <c r="AJ180" i="16"/>
  <c r="AJ53" i="16"/>
  <c r="AC60" i="16"/>
  <c r="AJ69" i="16"/>
  <c r="AC76" i="16"/>
  <c r="AJ117" i="16"/>
  <c r="AC124" i="16"/>
  <c r="AJ133" i="16"/>
  <c r="AC140" i="16"/>
  <c r="AJ181" i="16"/>
  <c r="AC82" i="15"/>
  <c r="AB82" i="15"/>
  <c r="AC98" i="15"/>
  <c r="AB98" i="15"/>
  <c r="AK9" i="15"/>
  <c r="AD18" i="15"/>
  <c r="AD25" i="15"/>
  <c r="AC25" i="15"/>
  <c r="AB25" i="15"/>
  <c r="AK26" i="15"/>
  <c r="AJ26" i="15"/>
  <c r="AC50" i="15"/>
  <c r="AB50" i="15"/>
  <c r="AK59" i="15"/>
  <c r="AC66" i="15"/>
  <c r="AB66" i="15"/>
  <c r="AD82" i="15"/>
  <c r="AD89" i="15"/>
  <c r="AC89" i="15"/>
  <c r="AB89" i="15"/>
  <c r="AK90" i="15"/>
  <c r="AJ90" i="15"/>
  <c r="AD98" i="15"/>
  <c r="AE163" i="15"/>
  <c r="AD41" i="15"/>
  <c r="AC41" i="15"/>
  <c r="AB41" i="15"/>
  <c r="AK42" i="15"/>
  <c r="AJ42" i="15"/>
  <c r="AD73" i="15"/>
  <c r="AC73" i="15"/>
  <c r="AB73" i="15"/>
  <c r="AK74" i="15"/>
  <c r="AJ74" i="15"/>
  <c r="AC114" i="15"/>
  <c r="AB114" i="15"/>
  <c r="AC130" i="15"/>
  <c r="AB130" i="15"/>
  <c r="AK138" i="15"/>
  <c r="AJ138" i="15"/>
  <c r="AD145" i="15"/>
  <c r="AC145" i="15"/>
  <c r="AK171" i="15"/>
  <c r="AJ171" i="15"/>
  <c r="AC34" i="15"/>
  <c r="AB34" i="15"/>
  <c r="AJ2" i="15"/>
  <c r="AK2" i="15"/>
  <c r="AC6" i="15"/>
  <c r="AB6" i="15"/>
  <c r="AJ9" i="15"/>
  <c r="AB16" i="15"/>
  <c r="AD17" i="15"/>
  <c r="AE23" i="15"/>
  <c r="AD33" i="15"/>
  <c r="AC33" i="15"/>
  <c r="AE39" i="15"/>
  <c r="AD57" i="15"/>
  <c r="AC57" i="15"/>
  <c r="AB57" i="15"/>
  <c r="AK58" i="15"/>
  <c r="AJ58" i="15"/>
  <c r="AD81" i="15"/>
  <c r="AC81" i="15"/>
  <c r="AE87" i="15"/>
  <c r="AD97" i="15"/>
  <c r="AC97" i="15"/>
  <c r="AE103" i="15"/>
  <c r="AD105" i="15"/>
  <c r="AC105" i="15"/>
  <c r="AB105" i="15"/>
  <c r="AK106" i="15"/>
  <c r="AJ106" i="15"/>
  <c r="AD114" i="15"/>
  <c r="AK123" i="15"/>
  <c r="AD130" i="15"/>
  <c r="AB145" i="15"/>
  <c r="AD177" i="15"/>
  <c r="AC177" i="15"/>
  <c r="AD49" i="15"/>
  <c r="AC49" i="15"/>
  <c r="AD65" i="15"/>
  <c r="AC65" i="15"/>
  <c r="AK170" i="15"/>
  <c r="AJ170" i="15"/>
  <c r="AK18" i="15"/>
  <c r="AJ18" i="15"/>
  <c r="AE22" i="15"/>
  <c r="AK34" i="15"/>
  <c r="AJ34" i="15"/>
  <c r="AB48" i="15"/>
  <c r="AB49" i="15"/>
  <c r="AB65" i="15"/>
  <c r="AB80" i="15"/>
  <c r="AK82" i="15"/>
  <c r="AJ82" i="15"/>
  <c r="AK98" i="15"/>
  <c r="AJ98" i="15"/>
  <c r="AD113" i="15"/>
  <c r="AC113" i="15"/>
  <c r="AE119" i="15"/>
  <c r="AD121" i="15"/>
  <c r="AC121" i="15"/>
  <c r="AB121" i="15"/>
  <c r="AK122" i="15"/>
  <c r="AJ122" i="15"/>
  <c r="AD129" i="15"/>
  <c r="AC129" i="15"/>
  <c r="AD5" i="15"/>
  <c r="AC5" i="15"/>
  <c r="AJ8" i="15"/>
  <c r="AE11" i="15"/>
  <c r="AC22" i="15"/>
  <c r="AB22" i="15"/>
  <c r="AJ25" i="15"/>
  <c r="AC38" i="15"/>
  <c r="AB38" i="15"/>
  <c r="AC48" i="15"/>
  <c r="AK50" i="15"/>
  <c r="AJ50" i="15"/>
  <c r="AK57" i="15"/>
  <c r="AB64" i="15"/>
  <c r="AK66" i="15"/>
  <c r="AJ66" i="15"/>
  <c r="AC80" i="15"/>
  <c r="AC86" i="15"/>
  <c r="AB86" i="15"/>
  <c r="AJ89" i="15"/>
  <c r="AC102" i="15"/>
  <c r="AB102" i="15"/>
  <c r="AK105" i="15"/>
  <c r="AB112" i="15"/>
  <c r="AB113" i="15"/>
  <c r="AB129" i="15"/>
  <c r="AE162" i="15"/>
  <c r="AB176" i="15"/>
  <c r="AB5" i="15"/>
  <c r="AJ41" i="15"/>
  <c r="AC54" i="15"/>
  <c r="AB54" i="15"/>
  <c r="AC64" i="15"/>
  <c r="AC70" i="15"/>
  <c r="AB70" i="15"/>
  <c r="AJ73" i="15"/>
  <c r="AK114" i="15"/>
  <c r="AJ114" i="15"/>
  <c r="AJ137" i="15"/>
  <c r="AD162" i="15"/>
  <c r="AC162" i="15"/>
  <c r="AB162" i="15"/>
  <c r="AC176" i="15"/>
  <c r="AE4" i="15"/>
  <c r="AE27" i="15"/>
  <c r="AK33" i="15"/>
  <c r="AD54" i="15"/>
  <c r="AJ57" i="15"/>
  <c r="AD70" i="15"/>
  <c r="AK81" i="15"/>
  <c r="AE91" i="15"/>
  <c r="AJ105" i="15"/>
  <c r="AC118" i="15"/>
  <c r="AB118" i="15"/>
  <c r="AC128" i="15"/>
  <c r="AD134" i="15"/>
  <c r="AC134" i="15"/>
  <c r="AB134" i="15"/>
  <c r="AE147" i="15"/>
  <c r="AK155" i="15"/>
  <c r="AJ155" i="15"/>
  <c r="AD21" i="15"/>
  <c r="AC21" i="15"/>
  <c r="AD37" i="15"/>
  <c r="AC37" i="15"/>
  <c r="AK49" i="15"/>
  <c r="AK65" i="15"/>
  <c r="AE75" i="15"/>
  <c r="AD85" i="15"/>
  <c r="AC85" i="15"/>
  <c r="AD101" i="15"/>
  <c r="AC101" i="15"/>
  <c r="AD118" i="15"/>
  <c r="AJ169" i="15"/>
  <c r="AE179" i="15"/>
  <c r="AK13" i="15"/>
  <c r="AK14" i="15"/>
  <c r="AJ14" i="15"/>
  <c r="AD53" i="15"/>
  <c r="AC53" i="15"/>
  <c r="AD69" i="15"/>
  <c r="AC69" i="15"/>
  <c r="AK113" i="15"/>
  <c r="AJ121" i="15"/>
  <c r="AK30" i="15"/>
  <c r="AJ30" i="15"/>
  <c r="AD117" i="15"/>
  <c r="AC117" i="15"/>
  <c r="AK154" i="15"/>
  <c r="AJ154" i="15"/>
  <c r="AD161" i="15"/>
  <c r="AC161" i="15"/>
  <c r="AB2" i="15"/>
  <c r="AC3" i="15"/>
  <c r="AJ13" i="15"/>
  <c r="AE19" i="15"/>
  <c r="AK31" i="15"/>
  <c r="AE35" i="15"/>
  <c r="AK46" i="15"/>
  <c r="AJ46" i="15"/>
  <c r="AE52" i="15"/>
  <c r="AE68" i="15"/>
  <c r="AK78" i="15"/>
  <c r="AJ78" i="15"/>
  <c r="AE83" i="15"/>
  <c r="AK95" i="15"/>
  <c r="AE99" i="15"/>
  <c r="AB117" i="15"/>
  <c r="AE123" i="15"/>
  <c r="AB161" i="15"/>
  <c r="AJ168" i="15"/>
  <c r="AB3" i="15"/>
  <c r="AK5" i="15"/>
  <c r="AJ5" i="15"/>
  <c r="AK94" i="15"/>
  <c r="AJ94" i="15"/>
  <c r="AC2" i="15"/>
  <c r="AJ11" i="15"/>
  <c r="AB20" i="15"/>
  <c r="AK47" i="15"/>
  <c r="AE51" i="15"/>
  <c r="AK61" i="15"/>
  <c r="AK62" i="15"/>
  <c r="AJ62" i="15"/>
  <c r="AE67" i="15"/>
  <c r="AK79" i="15"/>
  <c r="AK109" i="15"/>
  <c r="AK110" i="15"/>
  <c r="AJ110" i="15"/>
  <c r="AE116" i="15"/>
  <c r="AE132" i="15"/>
  <c r="AE146" i="15"/>
  <c r="AB160" i="15"/>
  <c r="AK4" i="15"/>
  <c r="AD9" i="15"/>
  <c r="AC9" i="15"/>
  <c r="AB9" i="15"/>
  <c r="AJ10" i="15"/>
  <c r="AK127" i="15"/>
  <c r="AJ127" i="15"/>
  <c r="AD146" i="15"/>
  <c r="AC146" i="15"/>
  <c r="AB146" i="15"/>
  <c r="AK153" i="15"/>
  <c r="AK125" i="15"/>
  <c r="AK126" i="15"/>
  <c r="AJ126" i="15"/>
  <c r="AK139" i="15"/>
  <c r="AJ139" i="15"/>
  <c r="AD178" i="15"/>
  <c r="AC178" i="15"/>
  <c r="AB178" i="15"/>
  <c r="AC133" i="15"/>
  <c r="AJ142" i="15"/>
  <c r="AC149" i="15"/>
  <c r="AB150" i="15"/>
  <c r="AJ158" i="15"/>
  <c r="AC165" i="15"/>
  <c r="AB166" i="15"/>
  <c r="AJ174" i="15"/>
  <c r="AB7" i="15"/>
  <c r="AB23" i="15"/>
  <c r="AB71" i="15"/>
  <c r="AB87" i="15"/>
  <c r="AJ143" i="15"/>
  <c r="AC150" i="15"/>
  <c r="AB151" i="15"/>
  <c r="AJ159" i="15"/>
  <c r="AC166" i="15"/>
  <c r="AB167" i="15"/>
  <c r="AJ175" i="15"/>
  <c r="AJ129" i="15"/>
  <c r="AC136" i="15"/>
  <c r="AB137" i="15"/>
  <c r="AJ145" i="15"/>
  <c r="AC152" i="15"/>
  <c r="AB153" i="15"/>
  <c r="AJ161" i="15"/>
  <c r="AC168" i="15"/>
  <c r="AB169" i="15"/>
  <c r="AJ177" i="15"/>
  <c r="AB10" i="15"/>
  <c r="AB26" i="15"/>
  <c r="AB42" i="15"/>
  <c r="AB58" i="15"/>
  <c r="AB74" i="15"/>
  <c r="AB90" i="15"/>
  <c r="AB106" i="15"/>
  <c r="AB122" i="15"/>
  <c r="AJ130" i="15"/>
  <c r="AC137" i="15"/>
  <c r="AB138" i="15"/>
  <c r="AJ146" i="15"/>
  <c r="AC153" i="15"/>
  <c r="AB154" i="15"/>
  <c r="AJ162" i="15"/>
  <c r="AC169" i="15"/>
  <c r="AB170" i="15"/>
  <c r="AJ178" i="15"/>
  <c r="AJ179" i="15"/>
  <c r="AJ4" i="15"/>
  <c r="AC11" i="15"/>
  <c r="AB12" i="15"/>
  <c r="AJ20" i="15"/>
  <c r="AC27" i="15"/>
  <c r="AB28" i="15"/>
  <c r="AJ36" i="15"/>
  <c r="AC43" i="15"/>
  <c r="AB44" i="15"/>
  <c r="AJ52" i="15"/>
  <c r="AC59" i="15"/>
  <c r="AB60" i="15"/>
  <c r="AJ68" i="15"/>
  <c r="AC75" i="15"/>
  <c r="AB76" i="15"/>
  <c r="AJ84" i="15"/>
  <c r="AC91" i="15"/>
  <c r="AB92" i="15"/>
  <c r="AJ100" i="15"/>
  <c r="AC107" i="15"/>
  <c r="AB108" i="15"/>
  <c r="AJ116" i="15"/>
  <c r="AC123" i="15"/>
  <c r="AB124" i="15"/>
  <c r="AB140" i="15"/>
  <c r="AB156" i="15"/>
  <c r="AJ164" i="15"/>
  <c r="AB172" i="15"/>
  <c r="AJ180" i="15"/>
  <c r="AC12" i="15"/>
  <c r="AJ21" i="15"/>
  <c r="AC28" i="15"/>
  <c r="AJ37" i="15"/>
  <c r="AC44" i="15"/>
  <c r="AJ53" i="15"/>
  <c r="AC60" i="15"/>
  <c r="AJ69" i="15"/>
  <c r="AC76" i="15"/>
  <c r="AJ85" i="15"/>
  <c r="AC92" i="15"/>
  <c r="AJ101" i="15"/>
  <c r="AC108" i="15"/>
  <c r="AJ117" i="15"/>
  <c r="AC124" i="15"/>
  <c r="AJ133" i="15"/>
  <c r="AC140" i="15"/>
  <c r="AJ149" i="15"/>
  <c r="AC156" i="15"/>
  <c r="AJ165" i="15"/>
  <c r="AC172" i="15"/>
  <c r="AC7" i="14"/>
  <c r="AC15" i="14"/>
  <c r="AC23" i="14"/>
  <c r="AC31" i="14"/>
  <c r="AC46" i="14"/>
  <c r="AD46" i="14"/>
  <c r="AE61" i="14"/>
  <c r="AB96" i="14"/>
  <c r="AE179" i="14"/>
  <c r="AK38" i="14"/>
  <c r="AB6" i="14"/>
  <c r="AD7" i="14"/>
  <c r="AB14" i="14"/>
  <c r="AD15" i="14"/>
  <c r="AB22" i="14"/>
  <c r="AD23" i="14"/>
  <c r="AB30" i="14"/>
  <c r="AD31" i="14"/>
  <c r="AE43" i="14"/>
  <c r="AB46" i="14"/>
  <c r="AJ52" i="14"/>
  <c r="AK52" i="14"/>
  <c r="AB61" i="14"/>
  <c r="AD61" i="14"/>
  <c r="AC61" i="14"/>
  <c r="AC96" i="14"/>
  <c r="AE175" i="14"/>
  <c r="AC6" i="14"/>
  <c r="AC14" i="14"/>
  <c r="AC22" i="14"/>
  <c r="AC30" i="14"/>
  <c r="AJ37" i="14"/>
  <c r="AK37" i="14"/>
  <c r="AE76" i="14"/>
  <c r="AB80" i="14"/>
  <c r="AE92" i="14"/>
  <c r="AE111" i="14"/>
  <c r="AK152" i="14"/>
  <c r="AJ152" i="14"/>
  <c r="AD156" i="14"/>
  <c r="AC156" i="14"/>
  <c r="AC175" i="14"/>
  <c r="AB175" i="14"/>
  <c r="AD175" i="14"/>
  <c r="AC111" i="14"/>
  <c r="AD111" i="14"/>
  <c r="AB111" i="14"/>
  <c r="AE143" i="14"/>
  <c r="AB156" i="14"/>
  <c r="AB47" i="14"/>
  <c r="AB16" i="14"/>
  <c r="AB32" i="14"/>
  <c r="AJ53" i="14"/>
  <c r="AK53" i="14"/>
  <c r="AE77" i="14"/>
  <c r="AE93" i="14"/>
  <c r="AC117" i="14"/>
  <c r="AC16" i="14"/>
  <c r="AC24" i="14"/>
  <c r="AC32" i="14"/>
  <c r="AC80" i="14"/>
  <c r="AC5" i="14"/>
  <c r="AC13" i="14"/>
  <c r="AC21" i="14"/>
  <c r="AC29" i="14"/>
  <c r="AC64" i="14"/>
  <c r="AE139" i="14"/>
  <c r="AE155" i="14"/>
  <c r="AK147" i="14"/>
  <c r="AJ147" i="14"/>
  <c r="AB8" i="14"/>
  <c r="AK2" i="14"/>
  <c r="AJ2" i="14"/>
  <c r="AB4" i="14"/>
  <c r="AD5" i="14"/>
  <c r="AB12" i="14"/>
  <c r="AD13" i="14"/>
  <c r="AB20" i="14"/>
  <c r="AD21" i="14"/>
  <c r="AB28" i="14"/>
  <c r="AD29" i="14"/>
  <c r="AE45" i="14"/>
  <c r="AD64" i="14"/>
  <c r="AB79" i="14"/>
  <c r="AK108" i="14"/>
  <c r="AJ108" i="14"/>
  <c r="AE110" i="14"/>
  <c r="AK124" i="14"/>
  <c r="AJ124" i="14"/>
  <c r="AK140" i="14"/>
  <c r="AJ140" i="14"/>
  <c r="AD133" i="14"/>
  <c r="AC133" i="14"/>
  <c r="AB24" i="14"/>
  <c r="AC47" i="14"/>
  <c r="AC128" i="14"/>
  <c r="AD128" i="14"/>
  <c r="AD144" i="14"/>
  <c r="AC144" i="14"/>
  <c r="AD8" i="14"/>
  <c r="AJ101" i="14"/>
  <c r="AC4" i="14"/>
  <c r="AC12" i="14"/>
  <c r="AC20" i="14"/>
  <c r="AC28" i="14"/>
  <c r="AJ36" i="14"/>
  <c r="AK36" i="14"/>
  <c r="AB45" i="14"/>
  <c r="AD45" i="14"/>
  <c r="AC45" i="14"/>
  <c r="AK55" i="14"/>
  <c r="AE60" i="14"/>
  <c r="AC79" i="14"/>
  <c r="AK100" i="14"/>
  <c r="AJ100" i="14"/>
  <c r="AC62" i="14"/>
  <c r="AD62" i="14"/>
  <c r="AK163" i="14"/>
  <c r="AJ163" i="14"/>
  <c r="AE59" i="14"/>
  <c r="AB149" i="14"/>
  <c r="AC149" i="14"/>
  <c r="AD149" i="14"/>
  <c r="AB144" i="14"/>
  <c r="AB3" i="14"/>
  <c r="AB11" i="14"/>
  <c r="AB19" i="14"/>
  <c r="AB27" i="14"/>
  <c r="AB63" i="14"/>
  <c r="AK135" i="14"/>
  <c r="AJ135" i="14"/>
  <c r="AK167" i="14"/>
  <c r="AJ167" i="14"/>
  <c r="AB77" i="14"/>
  <c r="AD77" i="14"/>
  <c r="AC77" i="14"/>
  <c r="AK114" i="14"/>
  <c r="AJ114" i="14"/>
  <c r="AE46" i="14"/>
  <c r="AK177" i="14"/>
  <c r="AJ177" i="14"/>
  <c r="AC3" i="14"/>
  <c r="AC11" i="14"/>
  <c r="AC19" i="14"/>
  <c r="AC27" i="14"/>
  <c r="AB48" i="14"/>
  <c r="AC63" i="14"/>
  <c r="AE75" i="14"/>
  <c r="AE78" i="14"/>
  <c r="AE91" i="14"/>
  <c r="AE94" i="14"/>
  <c r="AB133" i="14"/>
  <c r="AJ39" i="14"/>
  <c r="AK54" i="14"/>
  <c r="AJ69" i="14"/>
  <c r="AC78" i="14"/>
  <c r="AD78" i="14"/>
  <c r="AJ85" i="14"/>
  <c r="AC94" i="14"/>
  <c r="AB94" i="14"/>
  <c r="AD94" i="14"/>
  <c r="AK119" i="14"/>
  <c r="AJ119" i="14"/>
  <c r="AB117" i="14"/>
  <c r="AB160" i="14"/>
  <c r="AC160" i="14"/>
  <c r="AD160" i="14"/>
  <c r="AC95" i="14"/>
  <c r="AD95" i="14"/>
  <c r="AB44" i="14"/>
  <c r="AB60" i="14"/>
  <c r="AB76" i="14"/>
  <c r="AB92" i="14"/>
  <c r="AC93" i="14"/>
  <c r="AJ107" i="14"/>
  <c r="AK112" i="14"/>
  <c r="AJ112" i="14"/>
  <c r="AB116" i="14"/>
  <c r="AB127" i="14"/>
  <c r="AK129" i="14"/>
  <c r="AJ129" i="14"/>
  <c r="AE132" i="14"/>
  <c r="AB143" i="14"/>
  <c r="AK145" i="14"/>
  <c r="AJ145" i="14"/>
  <c r="AD165" i="14"/>
  <c r="AK35" i="14"/>
  <c r="AB43" i="14"/>
  <c r="AC44" i="14"/>
  <c r="AJ49" i="14"/>
  <c r="AK51" i="14"/>
  <c r="AB59" i="14"/>
  <c r="AC60" i="14"/>
  <c r="AJ65" i="14"/>
  <c r="AB75" i="14"/>
  <c r="AC76" i="14"/>
  <c r="AJ81" i="14"/>
  <c r="AB91" i="14"/>
  <c r="AC92" i="14"/>
  <c r="AD93" i="14"/>
  <c r="AJ98" i="14"/>
  <c r="AK106" i="14"/>
  <c r="AD116" i="14"/>
  <c r="AK117" i="14"/>
  <c r="AJ117" i="14"/>
  <c r="AK123" i="14"/>
  <c r="AJ123" i="14"/>
  <c r="AD127" i="14"/>
  <c r="AD132" i="14"/>
  <c r="AC132" i="14"/>
  <c r="AD143" i="14"/>
  <c r="AE148" i="14"/>
  <c r="AB159" i="14"/>
  <c r="AK161" i="14"/>
  <c r="AJ161" i="14"/>
  <c r="AK171" i="14"/>
  <c r="AJ171" i="14"/>
  <c r="AK179" i="14"/>
  <c r="AJ179" i="14"/>
  <c r="AC43" i="14"/>
  <c r="AK50" i="14"/>
  <c r="AC59" i="14"/>
  <c r="AK66" i="14"/>
  <c r="AC75" i="14"/>
  <c r="AC91" i="14"/>
  <c r="AE115" i="14"/>
  <c r="AK128" i="14"/>
  <c r="AJ128" i="14"/>
  <c r="AB132" i="14"/>
  <c r="AK139" i="14"/>
  <c r="AJ139" i="14"/>
  <c r="AK144" i="14"/>
  <c r="AJ144" i="14"/>
  <c r="AD148" i="14"/>
  <c r="AC148" i="14"/>
  <c r="AD159" i="14"/>
  <c r="AE164" i="14"/>
  <c r="AK175" i="14"/>
  <c r="AJ175" i="14"/>
  <c r="AK33" i="14"/>
  <c r="AB57" i="14"/>
  <c r="AC58" i="14"/>
  <c r="AK65" i="14"/>
  <c r="AB73" i="14"/>
  <c r="AC74" i="14"/>
  <c r="AB89" i="14"/>
  <c r="AC90" i="14"/>
  <c r="AC103" i="14"/>
  <c r="AJ106" i="14"/>
  <c r="AB109" i="14"/>
  <c r="AK111" i="14"/>
  <c r="AJ111" i="14"/>
  <c r="AB148" i="14"/>
  <c r="AD164" i="14"/>
  <c r="AC164" i="14"/>
  <c r="AK99" i="14"/>
  <c r="AJ99" i="14"/>
  <c r="AK34" i="14"/>
  <c r="AB41" i="14"/>
  <c r="AC42" i="14"/>
  <c r="AK49" i="14"/>
  <c r="AJ3" i="14"/>
  <c r="AJ4" i="14"/>
  <c r="AJ5" i="14"/>
  <c r="AJ6" i="14"/>
  <c r="AJ7" i="14"/>
  <c r="AJ8" i="14"/>
  <c r="AJ9" i="14"/>
  <c r="AJ10" i="14"/>
  <c r="AJ11" i="14"/>
  <c r="AJ12" i="14"/>
  <c r="AJ13" i="14"/>
  <c r="AJ14" i="14"/>
  <c r="AJ15" i="14"/>
  <c r="AJ16" i="14"/>
  <c r="AJ17" i="14"/>
  <c r="AJ18" i="14"/>
  <c r="AJ19" i="14"/>
  <c r="AJ20" i="14"/>
  <c r="AJ21" i="14"/>
  <c r="AJ22" i="14"/>
  <c r="AJ23" i="14"/>
  <c r="AJ24" i="14"/>
  <c r="AJ25" i="14"/>
  <c r="AJ26" i="14"/>
  <c r="AJ27" i="14"/>
  <c r="AJ28" i="14"/>
  <c r="AJ29" i="14"/>
  <c r="AJ30" i="14"/>
  <c r="AJ31" i="14"/>
  <c r="AK32" i="14"/>
  <c r="AB40" i="14"/>
  <c r="AC41" i="14"/>
  <c r="AJ46" i="14"/>
  <c r="AK48" i="14"/>
  <c r="AB56" i="14"/>
  <c r="AC57" i="14"/>
  <c r="AJ62" i="14"/>
  <c r="AK64" i="14"/>
  <c r="AB72" i="14"/>
  <c r="AC73" i="14"/>
  <c r="AJ78" i="14"/>
  <c r="AB88" i="14"/>
  <c r="AC89" i="14"/>
  <c r="AJ94" i="14"/>
  <c r="AD103" i="14"/>
  <c r="AK105" i="14"/>
  <c r="AC109" i="14"/>
  <c r="AK116" i="14"/>
  <c r="AJ116" i="14"/>
  <c r="AB120" i="14"/>
  <c r="AE131" i="14"/>
  <c r="AE147" i="14"/>
  <c r="AK155" i="14"/>
  <c r="AJ155" i="14"/>
  <c r="AB164" i="14"/>
  <c r="AC173" i="14"/>
  <c r="AC181" i="14"/>
  <c r="AC40" i="14"/>
  <c r="AK47" i="14"/>
  <c r="AC56" i="14"/>
  <c r="AK63" i="14"/>
  <c r="AC72" i="14"/>
  <c r="AC88" i="14"/>
  <c r="AC120" i="14"/>
  <c r="AK122" i="14"/>
  <c r="AJ122" i="14"/>
  <c r="AK127" i="14"/>
  <c r="AJ127" i="14"/>
  <c r="AK132" i="14"/>
  <c r="AJ132" i="14"/>
  <c r="AK143" i="14"/>
  <c r="AJ143" i="14"/>
  <c r="AD173" i="14"/>
  <c r="AD181" i="14"/>
  <c r="AK113" i="14"/>
  <c r="AJ113" i="14"/>
  <c r="AK130" i="14"/>
  <c r="AJ130" i="14"/>
  <c r="AK162" i="14"/>
  <c r="AJ162" i="14"/>
  <c r="AC165" i="14"/>
  <c r="AB38" i="14"/>
  <c r="AJ44" i="14"/>
  <c r="AK46" i="14"/>
  <c r="AB54" i="14"/>
  <c r="AJ60" i="14"/>
  <c r="AK62" i="14"/>
  <c r="AB70" i="14"/>
  <c r="AC71" i="14"/>
  <c r="AJ76" i="14"/>
  <c r="AB86" i="14"/>
  <c r="AC87" i="14"/>
  <c r="AJ92" i="14"/>
  <c r="AB100" i="14"/>
  <c r="AC101" i="14"/>
  <c r="AJ105" i="14"/>
  <c r="AK110" i="14"/>
  <c r="AJ110" i="14"/>
  <c r="AC125" i="14"/>
  <c r="AC136" i="14"/>
  <c r="AK138" i="14"/>
  <c r="AJ138" i="14"/>
  <c r="AC141" i="14"/>
  <c r="AB152" i="14"/>
  <c r="AK159" i="14"/>
  <c r="AJ159" i="14"/>
  <c r="AC168" i="14"/>
  <c r="AK146" i="14"/>
  <c r="AJ146" i="14"/>
  <c r="AC38" i="14"/>
  <c r="AK45" i="14"/>
  <c r="AC54" i="14"/>
  <c r="AK61" i="14"/>
  <c r="AC70" i="14"/>
  <c r="AJ75" i="14"/>
  <c r="AC86" i="14"/>
  <c r="AJ91" i="14"/>
  <c r="AC100" i="14"/>
  <c r="AK104" i="14"/>
  <c r="AK121" i="14"/>
  <c r="AJ121" i="14"/>
  <c r="AC152" i="14"/>
  <c r="AK154" i="14"/>
  <c r="AJ154" i="14"/>
  <c r="AE172" i="14"/>
  <c r="AE180" i="14"/>
  <c r="AE116" i="14"/>
  <c r="AB36" i="14"/>
  <c r="AB52" i="14"/>
  <c r="AK109" i="14"/>
  <c r="AJ109" i="14"/>
  <c r="AK115" i="14"/>
  <c r="AJ115" i="14"/>
  <c r="AD119" i="14"/>
  <c r="AK126" i="14"/>
  <c r="AJ126" i="14"/>
  <c r="AB135" i="14"/>
  <c r="AK137" i="14"/>
  <c r="AJ137" i="14"/>
  <c r="AE140" i="14"/>
  <c r="AD157" i="14"/>
  <c r="AC167" i="14"/>
  <c r="AB167" i="14"/>
  <c r="AK169" i="14"/>
  <c r="AJ169" i="14"/>
  <c r="AD172" i="14"/>
  <c r="AC172" i="14"/>
  <c r="AD180" i="14"/>
  <c r="AC180" i="14"/>
  <c r="AD105" i="14"/>
  <c r="AB105" i="14"/>
  <c r="AB35" i="14"/>
  <c r="AC36" i="14"/>
  <c r="AJ41" i="14"/>
  <c r="AK43" i="14"/>
  <c r="AB51" i="14"/>
  <c r="AC52" i="14"/>
  <c r="AJ57" i="14"/>
  <c r="AK59" i="14"/>
  <c r="AB67" i="14"/>
  <c r="AC68" i="14"/>
  <c r="AJ73" i="14"/>
  <c r="AB83" i="14"/>
  <c r="AC84" i="14"/>
  <c r="AJ89" i="14"/>
  <c r="AB98" i="14"/>
  <c r="AC99" i="14"/>
  <c r="AJ104" i="14"/>
  <c r="AD107" i="14"/>
  <c r="AB107" i="14"/>
  <c r="AK120" i="14"/>
  <c r="AJ120" i="14"/>
  <c r="AB124" i="14"/>
  <c r="AD135" i="14"/>
  <c r="AD140" i="14"/>
  <c r="AC140" i="14"/>
  <c r="AB151" i="14"/>
  <c r="AK153" i="14"/>
  <c r="AJ153" i="14"/>
  <c r="AD167" i="14"/>
  <c r="AB172" i="14"/>
  <c r="AB180" i="14"/>
  <c r="AK151" i="14"/>
  <c r="AJ151" i="14"/>
  <c r="AK118" i="14"/>
  <c r="AJ118" i="14"/>
  <c r="AJ40" i="14"/>
  <c r="AK42" i="14"/>
  <c r="AJ56" i="14"/>
  <c r="AK58" i="14"/>
  <c r="AJ72" i="14"/>
  <c r="AJ88" i="14"/>
  <c r="AK102" i="14"/>
  <c r="AJ103" i="14"/>
  <c r="AK131" i="14"/>
  <c r="AJ131" i="14"/>
  <c r="AK136" i="14"/>
  <c r="AJ136" i="14"/>
  <c r="AD151" i="14"/>
  <c r="AK170" i="14"/>
  <c r="AJ170" i="14"/>
  <c r="AK178" i="14"/>
  <c r="AJ178" i="14"/>
  <c r="AK160" i="14"/>
  <c r="AJ160" i="14"/>
  <c r="AK168" i="14"/>
  <c r="AJ168" i="14"/>
  <c r="AK176" i="14"/>
  <c r="AJ176" i="14"/>
  <c r="AK97" i="14"/>
  <c r="AK134" i="14"/>
  <c r="AJ134" i="14"/>
  <c r="AK142" i="14"/>
  <c r="AJ142" i="14"/>
  <c r="AK150" i="14"/>
  <c r="AJ150" i="14"/>
  <c r="AK158" i="14"/>
  <c r="AJ158" i="14"/>
  <c r="AK166" i="14"/>
  <c r="AJ166" i="14"/>
  <c r="AK174" i="14"/>
  <c r="AJ174" i="14"/>
  <c r="AB179" i="14"/>
  <c r="AJ97" i="14"/>
  <c r="AC179" i="14"/>
  <c r="AK125" i="14"/>
  <c r="AJ125" i="14"/>
  <c r="AK133" i="14"/>
  <c r="AJ133" i="14"/>
  <c r="AK141" i="14"/>
  <c r="AJ141" i="14"/>
  <c r="AK149" i="14"/>
  <c r="AJ149" i="14"/>
  <c r="AK157" i="14"/>
  <c r="AJ157" i="14"/>
  <c r="AK165" i="14"/>
  <c r="AJ165" i="14"/>
  <c r="AK173" i="14"/>
  <c r="AJ173" i="14"/>
  <c r="AB178" i="14"/>
  <c r="AK181" i="14"/>
  <c r="AJ181" i="14"/>
  <c r="AC178" i="14"/>
  <c r="AK148" i="14"/>
  <c r="AJ148" i="14"/>
  <c r="AK156" i="14"/>
  <c r="AJ156" i="14"/>
  <c r="AK164" i="14"/>
  <c r="AJ164" i="14"/>
  <c r="AK172" i="14"/>
  <c r="AJ172" i="14"/>
  <c r="AK180" i="14"/>
  <c r="AJ180" i="14"/>
  <c r="AK2" i="13"/>
  <c r="AJ2" i="13"/>
  <c r="AB31" i="13"/>
  <c r="AJ87" i="13"/>
  <c r="AJ24" i="13"/>
  <c r="AK39" i="13"/>
  <c r="AJ40" i="13"/>
  <c r="AC47" i="13"/>
  <c r="AB48" i="13"/>
  <c r="AK55" i="13"/>
  <c r="AJ56" i="13"/>
  <c r="AC63" i="13"/>
  <c r="AB64" i="13"/>
  <c r="AK71" i="13"/>
  <c r="AJ72" i="13"/>
  <c r="AC79" i="13"/>
  <c r="AB80" i="13"/>
  <c r="AJ88" i="13"/>
  <c r="AC95" i="13"/>
  <c r="AB96" i="13"/>
  <c r="AK103" i="13"/>
  <c r="AJ104" i="13"/>
  <c r="AJ7" i="13"/>
  <c r="AK8" i="13"/>
  <c r="AJ9" i="13"/>
  <c r="AD15" i="13"/>
  <c r="AC16" i="13"/>
  <c r="AB17" i="13"/>
  <c r="AJ25" i="13"/>
  <c r="AD31" i="13"/>
  <c r="AC32" i="13"/>
  <c r="AB33" i="13"/>
  <c r="AJ41" i="13"/>
  <c r="AD47" i="13"/>
  <c r="AC48" i="13"/>
  <c r="AB49" i="13"/>
  <c r="AJ57" i="13"/>
  <c r="AD63" i="13"/>
  <c r="AC64" i="13"/>
  <c r="AB65" i="13"/>
  <c r="AJ73" i="13"/>
  <c r="AD79" i="13"/>
  <c r="AC80" i="13"/>
  <c r="AB81" i="13"/>
  <c r="AJ89" i="13"/>
  <c r="AD95" i="13"/>
  <c r="AC96" i="13"/>
  <c r="AB97" i="13"/>
  <c r="AJ105" i="13"/>
  <c r="AK23" i="13"/>
  <c r="AB32" i="13"/>
  <c r="AB2" i="13"/>
  <c r="AJ10" i="13"/>
  <c r="AD16" i="13"/>
  <c r="AC17" i="13"/>
  <c r="AB18" i="13"/>
  <c r="AJ26" i="13"/>
  <c r="AC33" i="13"/>
  <c r="AB34" i="13"/>
  <c r="AJ42" i="13"/>
  <c r="AC49" i="13"/>
  <c r="AB50" i="13"/>
  <c r="AJ58" i="13"/>
  <c r="AC65" i="13"/>
  <c r="AB66" i="13"/>
  <c r="AJ74" i="13"/>
  <c r="AC81" i="13"/>
  <c r="AB82" i="13"/>
  <c r="AJ90" i="13"/>
  <c r="AC97" i="13"/>
  <c r="AB98" i="13"/>
  <c r="AJ106" i="13"/>
  <c r="AJ11" i="13"/>
  <c r="AC18" i="13"/>
  <c r="AJ27" i="13"/>
  <c r="AC34" i="13"/>
  <c r="AJ43" i="13"/>
  <c r="AC50" i="13"/>
  <c r="AJ59" i="13"/>
  <c r="AC66" i="13"/>
  <c r="AJ107" i="13"/>
  <c r="AC15" i="13"/>
  <c r="AC5" i="13"/>
  <c r="AB6" i="13"/>
  <c r="AJ14" i="13"/>
  <c r="AC21" i="13"/>
  <c r="AB22" i="13"/>
  <c r="AJ30" i="13"/>
  <c r="AC37" i="13"/>
  <c r="AB38" i="13"/>
  <c r="AJ46" i="13"/>
  <c r="AC53" i="13"/>
  <c r="AB54" i="13"/>
  <c r="AJ62" i="13"/>
  <c r="AC69" i="13"/>
  <c r="AB70" i="13"/>
  <c r="AJ78" i="13"/>
  <c r="AC85" i="13"/>
  <c r="AB86" i="13"/>
  <c r="AJ94" i="13"/>
  <c r="AC101" i="13"/>
  <c r="AB102" i="13"/>
  <c r="AB5" i="13"/>
  <c r="AJ15" i="13"/>
  <c r="AC22" i="13"/>
  <c r="AB23" i="13"/>
  <c r="AJ31" i="13"/>
  <c r="AC38" i="13"/>
  <c r="AB39" i="13"/>
  <c r="AJ47" i="13"/>
  <c r="AC54" i="13"/>
  <c r="AB55" i="13"/>
  <c r="AJ63" i="13"/>
  <c r="AC70" i="13"/>
  <c r="AB71" i="13"/>
  <c r="AJ79" i="13"/>
  <c r="AC86" i="13"/>
  <c r="AB87" i="13"/>
  <c r="AJ95" i="13"/>
  <c r="AC102" i="13"/>
  <c r="AB103" i="13"/>
  <c r="AD6" i="13"/>
  <c r="AC7" i="13"/>
  <c r="AB8" i="13"/>
  <c r="AJ16" i="13"/>
  <c r="AC23" i="13"/>
  <c r="AB24" i="13"/>
  <c r="AJ32" i="13"/>
  <c r="AC39" i="13"/>
  <c r="AB40" i="13"/>
  <c r="AJ48" i="13"/>
  <c r="AC55" i="13"/>
  <c r="AB56" i="13"/>
  <c r="AJ64" i="13"/>
  <c r="AC71" i="13"/>
  <c r="AB72" i="13"/>
  <c r="AJ80" i="13"/>
  <c r="AC87" i="13"/>
  <c r="AB88" i="13"/>
  <c r="AJ96" i="13"/>
  <c r="AC103" i="13"/>
  <c r="AB104" i="13"/>
  <c r="AC8" i="13"/>
  <c r="AB9" i="13"/>
  <c r="AJ17" i="13"/>
  <c r="AC24" i="13"/>
  <c r="AB25" i="13"/>
  <c r="AJ33" i="13"/>
  <c r="AC40" i="13"/>
  <c r="AJ49" i="13"/>
  <c r="AC56" i="13"/>
  <c r="AJ65" i="13"/>
  <c r="AC72" i="13"/>
  <c r="AJ81" i="13"/>
  <c r="AC88" i="13"/>
  <c r="AJ97" i="13"/>
  <c r="AC104" i="13"/>
  <c r="AB105" i="13"/>
  <c r="AC9" i="13"/>
  <c r="AB10" i="13"/>
  <c r="AJ18" i="13"/>
  <c r="AC25" i="13"/>
  <c r="AB26" i="13"/>
  <c r="AJ34" i="13"/>
  <c r="AC41" i="13"/>
  <c r="AB42" i="13"/>
  <c r="AJ50" i="13"/>
  <c r="AC57" i="13"/>
  <c r="AB58" i="13"/>
  <c r="AJ66" i="13"/>
  <c r="AC73" i="13"/>
  <c r="AB74" i="13"/>
  <c r="AC105" i="13"/>
  <c r="AJ3" i="13"/>
  <c r="AC10" i="13"/>
  <c r="AB11" i="13"/>
  <c r="AJ19" i="13"/>
  <c r="AC26" i="13"/>
  <c r="AJ35" i="13"/>
  <c r="AC42" i="13"/>
  <c r="AB43" i="13"/>
  <c r="AJ51" i="13"/>
  <c r="AC58" i="13"/>
  <c r="AB59" i="13"/>
  <c r="AJ67" i="13"/>
  <c r="AC74" i="13"/>
  <c r="AB75" i="13"/>
  <c r="AJ83" i="13"/>
  <c r="AC90" i="13"/>
  <c r="AB91" i="13"/>
  <c r="AJ99" i="13"/>
  <c r="AC106" i="13"/>
  <c r="AB107" i="13"/>
  <c r="AJ84" i="13"/>
  <c r="AC91" i="13"/>
  <c r="AJ100" i="13"/>
  <c r="AC107" i="13"/>
  <c r="AD137" i="12"/>
  <c r="AC137" i="12"/>
  <c r="AB137" i="12"/>
  <c r="AB17" i="12"/>
  <c r="AB18" i="12"/>
  <c r="AB23" i="12"/>
  <c r="AB29" i="12"/>
  <c r="AJ55" i="12"/>
  <c r="AJ56" i="12"/>
  <c r="AJ57" i="12"/>
  <c r="AJ58" i="12"/>
  <c r="AJ67" i="12"/>
  <c r="AK91" i="12"/>
  <c r="AJ92" i="12"/>
  <c r="AJ99" i="12"/>
  <c r="AJ105" i="12"/>
  <c r="AJ106" i="12"/>
  <c r="AJ113" i="12"/>
  <c r="AJ117" i="12"/>
  <c r="AJ118" i="12"/>
  <c r="AJ119" i="12"/>
  <c r="AJ127" i="12"/>
  <c r="AE136" i="12"/>
  <c r="AB160" i="12"/>
  <c r="AK162" i="12"/>
  <c r="AJ162" i="12"/>
  <c r="AE177" i="12"/>
  <c r="AB46" i="12"/>
  <c r="AH2" i="12"/>
  <c r="AJ4" i="12"/>
  <c r="AC17" i="12"/>
  <c r="AC18" i="12"/>
  <c r="AC23" i="12"/>
  <c r="AB25" i="12"/>
  <c r="AB26" i="12"/>
  <c r="AC27" i="12"/>
  <c r="AC29" i="12"/>
  <c r="AK66" i="12"/>
  <c r="AJ68" i="12"/>
  <c r="AJ100" i="12"/>
  <c r="AJ104" i="12"/>
  <c r="AK112" i="12"/>
  <c r="AJ114" i="12"/>
  <c r="AJ128" i="12"/>
  <c r="AD136" i="12"/>
  <c r="AC136" i="12"/>
  <c r="AK145" i="12"/>
  <c r="AJ145" i="12"/>
  <c r="AC160" i="12"/>
  <c r="AD169" i="12"/>
  <c r="AC169" i="12"/>
  <c r="AB169" i="12"/>
  <c r="AK11" i="12"/>
  <c r="AJ12" i="12"/>
  <c r="AK75" i="12"/>
  <c r="AJ76" i="12"/>
  <c r="AJ83" i="12"/>
  <c r="AJ97" i="12"/>
  <c r="AK139" i="12"/>
  <c r="AJ139" i="12"/>
  <c r="AD153" i="12"/>
  <c r="AC153" i="12"/>
  <c r="AB153" i="12"/>
  <c r="AK172" i="12"/>
  <c r="AJ172" i="12"/>
  <c r="AK96" i="12"/>
  <c r="AC131" i="12"/>
  <c r="AB131" i="12"/>
  <c r="AB135" i="12"/>
  <c r="AK138" i="12"/>
  <c r="AK144" i="12"/>
  <c r="AE152" i="12"/>
  <c r="AK161" i="12"/>
  <c r="AJ161" i="12"/>
  <c r="AE168" i="12"/>
  <c r="AK171" i="12"/>
  <c r="AJ81" i="12"/>
  <c r="AD152" i="12"/>
  <c r="AC152" i="12"/>
  <c r="AD168" i="12"/>
  <c r="AC168" i="12"/>
  <c r="AB152" i="12"/>
  <c r="AK155" i="12"/>
  <c r="AJ155" i="12"/>
  <c r="AK14" i="12"/>
  <c r="AJ15" i="12"/>
  <c r="AK19" i="12"/>
  <c r="AJ21" i="12"/>
  <c r="AK27" i="12"/>
  <c r="AJ28" i="12"/>
  <c r="AC40" i="12"/>
  <c r="AC41" i="12"/>
  <c r="AD42" i="12"/>
  <c r="AD43" i="12"/>
  <c r="AC46" i="12"/>
  <c r="AB47" i="12"/>
  <c r="AE49" i="12"/>
  <c r="AC52" i="12"/>
  <c r="AK81" i="12"/>
  <c r="AB125" i="12"/>
  <c r="AD130" i="12"/>
  <c r="AC130" i="12"/>
  <c r="AC147" i="12"/>
  <c r="AB147" i="12"/>
  <c r="AB150" i="12"/>
  <c r="AB151" i="12"/>
  <c r="AK154" i="12"/>
  <c r="AK156" i="12"/>
  <c r="AJ170" i="12"/>
  <c r="AD121" i="12"/>
  <c r="AB121" i="12"/>
  <c r="AC125" i="12"/>
  <c r="AJ136" i="12"/>
  <c r="AC150" i="12"/>
  <c r="AC151" i="12"/>
  <c r="AJ159" i="12"/>
  <c r="AK169" i="12"/>
  <c r="AD175" i="12"/>
  <c r="AC175" i="12"/>
  <c r="AB175" i="12"/>
  <c r="AB40" i="12"/>
  <c r="AB42" i="12"/>
  <c r="AB109" i="12"/>
  <c r="AC116" i="12"/>
  <c r="AC121" i="12"/>
  <c r="AB127" i="12"/>
  <c r="AC163" i="12"/>
  <c r="AB163" i="12"/>
  <c r="AD166" i="12"/>
  <c r="AJ18" i="12"/>
  <c r="AJ22" i="12"/>
  <c r="AC47" i="12"/>
  <c r="AK16" i="12"/>
  <c r="AB49" i="12"/>
  <c r="AB50" i="12"/>
  <c r="AB55" i="12"/>
  <c r="AB61" i="12"/>
  <c r="AE104" i="12"/>
  <c r="AD105" i="12"/>
  <c r="AB105" i="12"/>
  <c r="AC107" i="12"/>
  <c r="AC109" i="12"/>
  <c r="AB110" i="12"/>
  <c r="AE113" i="12"/>
  <c r="AB115" i="12"/>
  <c r="AD116" i="12"/>
  <c r="AB118" i="12"/>
  <c r="AB119" i="12"/>
  <c r="AB120" i="12"/>
  <c r="AC127" i="12"/>
  <c r="AB128" i="12"/>
  <c r="AB129" i="12"/>
  <c r="AJ135" i="12"/>
  <c r="AD146" i="12"/>
  <c r="AC146" i="12"/>
  <c r="AD163" i="12"/>
  <c r="AJ17" i="12"/>
  <c r="AJ36" i="12"/>
  <c r="AC49" i="12"/>
  <c r="AC55" i="12"/>
  <c r="AB57" i="12"/>
  <c r="AK30" i="12"/>
  <c r="AC57" i="12"/>
  <c r="AD58" i="12"/>
  <c r="AD59" i="12"/>
  <c r="AC62" i="12"/>
  <c r="AJ152" i="12"/>
  <c r="AB41" i="12"/>
  <c r="AC43" i="12"/>
  <c r="AD52" i="12"/>
  <c r="AC4" i="12"/>
  <c r="AJ31" i="12"/>
  <c r="AK35" i="12"/>
  <c r="AJ37" i="12"/>
  <c r="AC56" i="12"/>
  <c r="AD61" i="12"/>
  <c r="AB63" i="12"/>
  <c r="AE65" i="12"/>
  <c r="AC68" i="12"/>
  <c r="AB3" i="12"/>
  <c r="AD4" i="12"/>
  <c r="AB6" i="12"/>
  <c r="AE8" i="12"/>
  <c r="AJ32" i="12"/>
  <c r="AJ33" i="12"/>
  <c r="AJ34" i="12"/>
  <c r="AJ38" i="12"/>
  <c r="AD56" i="12"/>
  <c r="AD62" i="12"/>
  <c r="AC63" i="12"/>
  <c r="AB64" i="12"/>
  <c r="AB67" i="12"/>
  <c r="AD68" i="12"/>
  <c r="AB70" i="12"/>
  <c r="AE72" i="12"/>
  <c r="AE88" i="12"/>
  <c r="AD89" i="12"/>
  <c r="AB89" i="12"/>
  <c r="AC91" i="12"/>
  <c r="AB94" i="12"/>
  <c r="AE97" i="12"/>
  <c r="AB99" i="12"/>
  <c r="AD100" i="12"/>
  <c r="AB102" i="12"/>
  <c r="AB103" i="12"/>
  <c r="AB104" i="12"/>
  <c r="AC111" i="12"/>
  <c r="AB112" i="12"/>
  <c r="AB113" i="12"/>
  <c r="AC114" i="12"/>
  <c r="AK130" i="12"/>
  <c r="AJ130" i="12"/>
  <c r="AB141" i="12"/>
  <c r="AE145" i="12"/>
  <c r="AD162" i="12"/>
  <c r="AC162" i="12"/>
  <c r="AC50" i="12"/>
  <c r="AB58" i="12"/>
  <c r="AC59" i="12"/>
  <c r="AD99" i="12"/>
  <c r="AC102" i="12"/>
  <c r="AC103" i="12"/>
  <c r="AD104" i="12"/>
  <c r="AC112" i="12"/>
  <c r="AC113" i="12"/>
  <c r="AC141" i="12"/>
  <c r="AJ151" i="12"/>
  <c r="AJ167" i="12"/>
  <c r="AB8" i="12"/>
  <c r="AB9" i="12"/>
  <c r="AB10" i="12"/>
  <c r="AC11" i="12"/>
  <c r="AB14" i="12"/>
  <c r="AJ46" i="12"/>
  <c r="AB72" i="12"/>
  <c r="AB73" i="12"/>
  <c r="AB74" i="12"/>
  <c r="AC75" i="12"/>
  <c r="AB78" i="12"/>
  <c r="AE81" i="12"/>
  <c r="AB83" i="12"/>
  <c r="AB86" i="12"/>
  <c r="AB87" i="12"/>
  <c r="AB88" i="12"/>
  <c r="AB96" i="12"/>
  <c r="AB97" i="12"/>
  <c r="AB143" i="12"/>
  <c r="AB145" i="12"/>
  <c r="AJ149" i="12"/>
  <c r="AJ150" i="12"/>
  <c r="AE161" i="12"/>
  <c r="AJ166" i="12"/>
  <c r="AC9" i="12"/>
  <c r="AD10" i="12"/>
  <c r="AD11" i="12"/>
  <c r="AE17" i="12"/>
  <c r="AC20" i="12"/>
  <c r="AK51" i="12"/>
  <c r="AK59" i="12"/>
  <c r="AJ60" i="12"/>
  <c r="AC73" i="12"/>
  <c r="AD74" i="12"/>
  <c r="AD75" i="12"/>
  <c r="AB82" i="12"/>
  <c r="AD83" i="12"/>
  <c r="AC87" i="12"/>
  <c r="AD88" i="12"/>
  <c r="AK107" i="12"/>
  <c r="AJ108" i="12"/>
  <c r="AJ115" i="12"/>
  <c r="AJ123" i="12"/>
  <c r="AK124" i="12"/>
  <c r="AK129" i="12"/>
  <c r="AJ129" i="12"/>
  <c r="AC145" i="12"/>
  <c r="AK146" i="12"/>
  <c r="AJ146" i="12"/>
  <c r="AB177" i="12"/>
  <c r="AB179" i="12"/>
  <c r="AB180" i="12"/>
  <c r="AJ173" i="12"/>
  <c r="AC180" i="12"/>
  <c r="AJ174" i="12"/>
  <c r="AJ175" i="12"/>
  <c r="AJ177" i="12"/>
  <c r="AJ179" i="12"/>
  <c r="AK2" i="12"/>
  <c r="AJ2" i="12"/>
  <c r="AL180" i="11"/>
  <c r="AI180" i="11"/>
  <c r="AH180" i="11"/>
  <c r="AK180" i="11"/>
  <c r="AG180" i="11"/>
  <c r="AF180" i="11"/>
  <c r="AE180" i="11"/>
  <c r="AA180" i="11"/>
  <c r="AD180" i="11"/>
  <c r="Z180" i="11"/>
  <c r="V180" i="11"/>
  <c r="S180" i="11"/>
  <c r="R180" i="11"/>
  <c r="AL179" i="11"/>
  <c r="AI179" i="11"/>
  <c r="AH179" i="11"/>
  <c r="AK179" i="11"/>
  <c r="AG179" i="11"/>
  <c r="AF179" i="11"/>
  <c r="AE179" i="11"/>
  <c r="AA179" i="11"/>
  <c r="AD179" i="11"/>
  <c r="Z179" i="11"/>
  <c r="V179" i="11"/>
  <c r="S179" i="11"/>
  <c r="R179" i="11"/>
  <c r="AL178" i="11"/>
  <c r="AI178" i="11"/>
  <c r="AH178" i="11"/>
  <c r="AK178" i="11"/>
  <c r="AG178" i="11"/>
  <c r="AF178" i="11"/>
  <c r="AE178" i="11"/>
  <c r="AA178" i="11"/>
  <c r="AD178" i="11"/>
  <c r="Z178" i="11"/>
  <c r="V178" i="11"/>
  <c r="S178" i="11"/>
  <c r="R178" i="11"/>
  <c r="AL177" i="11"/>
  <c r="AI177" i="11"/>
  <c r="AH177" i="11"/>
  <c r="AK177" i="11"/>
  <c r="AG177" i="11"/>
  <c r="AF177" i="11"/>
  <c r="AE177" i="11"/>
  <c r="AD177" i="11"/>
  <c r="AA177" i="11"/>
  <c r="AC177" i="11"/>
  <c r="Z177" i="11"/>
  <c r="V177" i="11"/>
  <c r="S177" i="11"/>
  <c r="R177" i="11"/>
  <c r="AL176" i="11"/>
  <c r="AI176" i="11"/>
  <c r="AH176" i="11"/>
  <c r="AK176" i="11"/>
  <c r="AG176" i="11"/>
  <c r="AF176" i="11"/>
  <c r="AE176" i="11"/>
  <c r="AD176" i="11"/>
  <c r="AC176" i="11"/>
  <c r="AB176" i="11"/>
  <c r="AA176" i="11"/>
  <c r="Z176" i="11"/>
  <c r="V176" i="11"/>
  <c r="S176" i="11"/>
  <c r="R176" i="11"/>
  <c r="AL175" i="11"/>
  <c r="AI175" i="11"/>
  <c r="AH175" i="11"/>
  <c r="AK175" i="11"/>
  <c r="AG175" i="11"/>
  <c r="AF175" i="11"/>
  <c r="AE175" i="11"/>
  <c r="AA175" i="11"/>
  <c r="Z175" i="11"/>
  <c r="V175" i="11"/>
  <c r="S175" i="11"/>
  <c r="R175" i="11"/>
  <c r="AL174" i="11"/>
  <c r="AI174" i="11"/>
  <c r="AH174" i="11"/>
  <c r="AK174" i="11"/>
  <c r="AG174" i="11"/>
  <c r="AF174" i="11"/>
  <c r="AE174" i="11"/>
  <c r="AA174" i="11"/>
  <c r="Z174" i="11"/>
  <c r="V174" i="11"/>
  <c r="S174" i="11"/>
  <c r="R174" i="11"/>
  <c r="AL173" i="11"/>
  <c r="AI173" i="11"/>
  <c r="AH173" i="11"/>
  <c r="AK173" i="11"/>
  <c r="AG173" i="11"/>
  <c r="AF173" i="11"/>
  <c r="AE173" i="11"/>
  <c r="AC173" i="11"/>
  <c r="AB173" i="11"/>
  <c r="AA173" i="11"/>
  <c r="AD173" i="11"/>
  <c r="Z173" i="11"/>
  <c r="V173" i="11"/>
  <c r="S173" i="11"/>
  <c r="R173" i="11"/>
  <c r="AL172" i="11"/>
  <c r="AI172" i="11"/>
  <c r="AH172" i="11"/>
  <c r="AK172" i="11"/>
  <c r="AG172" i="11"/>
  <c r="AF172" i="11"/>
  <c r="AE172" i="11"/>
  <c r="AA172" i="11"/>
  <c r="AD172" i="11"/>
  <c r="Z172" i="11"/>
  <c r="V172" i="11"/>
  <c r="S172" i="11"/>
  <c r="R172" i="11"/>
  <c r="AL171" i="11"/>
  <c r="AI171" i="11"/>
  <c r="AH171" i="11"/>
  <c r="AK171" i="11"/>
  <c r="AG171" i="11"/>
  <c r="AF171" i="11"/>
  <c r="AE171" i="11"/>
  <c r="AB171" i="11"/>
  <c r="AA171" i="11"/>
  <c r="AD171" i="11"/>
  <c r="Z171" i="11"/>
  <c r="V171" i="11"/>
  <c r="S171" i="11"/>
  <c r="R171" i="11"/>
  <c r="AL170" i="11"/>
  <c r="AI170" i="11"/>
  <c r="AH170" i="11"/>
  <c r="AK170" i="11"/>
  <c r="AG170" i="11"/>
  <c r="AF170" i="11"/>
  <c r="AE170" i="11"/>
  <c r="AD170" i="11"/>
  <c r="AB170" i="11"/>
  <c r="AA170" i="11"/>
  <c r="AC170" i="11"/>
  <c r="Z170" i="11"/>
  <c r="V170" i="11"/>
  <c r="S170" i="11"/>
  <c r="R170" i="11"/>
  <c r="AL169" i="11"/>
  <c r="AI169" i="11"/>
  <c r="AH169" i="11"/>
  <c r="AK169" i="11"/>
  <c r="AG169" i="11"/>
  <c r="AF169" i="11"/>
  <c r="AE169" i="11"/>
  <c r="AD169" i="11"/>
  <c r="AB169" i="11"/>
  <c r="AA169" i="11"/>
  <c r="AC169" i="11"/>
  <c r="Z169" i="11"/>
  <c r="V169" i="11"/>
  <c r="S169" i="11"/>
  <c r="R169" i="11"/>
  <c r="AL168" i="11"/>
  <c r="AI168" i="11"/>
  <c r="AH168" i="11"/>
  <c r="AK168" i="11"/>
  <c r="AG168" i="11"/>
  <c r="AF168" i="11"/>
  <c r="AE168" i="11"/>
  <c r="AD168" i="11"/>
  <c r="AC168" i="11"/>
  <c r="AB168" i="11"/>
  <c r="AA168" i="11"/>
  <c r="Z168" i="11"/>
  <c r="V168" i="11"/>
  <c r="S168" i="11"/>
  <c r="R168" i="11"/>
  <c r="AL167" i="11"/>
  <c r="AI167" i="11"/>
  <c r="AH167" i="11"/>
  <c r="AK167" i="11"/>
  <c r="AG167" i="11"/>
  <c r="AF167" i="11"/>
  <c r="AE167" i="11"/>
  <c r="AA167" i="11"/>
  <c r="Z167" i="11"/>
  <c r="V167" i="11"/>
  <c r="S167" i="11"/>
  <c r="R167" i="11"/>
  <c r="AL166" i="11"/>
  <c r="AI166" i="11"/>
  <c r="AH166" i="11"/>
  <c r="AK166" i="11"/>
  <c r="AG166" i="11"/>
  <c r="AF166" i="11"/>
  <c r="AE166" i="11"/>
  <c r="AA166" i="11"/>
  <c r="Z166" i="11"/>
  <c r="V166" i="11"/>
  <c r="S166" i="11"/>
  <c r="R166" i="11"/>
  <c r="AL165" i="11"/>
  <c r="AI165" i="11"/>
  <c r="AH165" i="11"/>
  <c r="AK165" i="11"/>
  <c r="AG165" i="11"/>
  <c r="AF165" i="11"/>
  <c r="AE165" i="11"/>
  <c r="AC165" i="11"/>
  <c r="AA165" i="11"/>
  <c r="AD165" i="11"/>
  <c r="Z165" i="11"/>
  <c r="V165" i="11"/>
  <c r="S165" i="11"/>
  <c r="R165" i="11"/>
  <c r="AL164" i="11"/>
  <c r="AI164" i="11"/>
  <c r="AH164" i="11"/>
  <c r="AK164" i="11"/>
  <c r="AG164" i="11"/>
  <c r="AF164" i="11"/>
  <c r="AE164" i="11"/>
  <c r="AA164" i="11"/>
  <c r="AD164" i="11"/>
  <c r="Z164" i="11"/>
  <c r="V164" i="11"/>
  <c r="S164" i="11"/>
  <c r="R164" i="11"/>
  <c r="AL163" i="11"/>
  <c r="AI163" i="11"/>
  <c r="AH163" i="11"/>
  <c r="AK163" i="11"/>
  <c r="AG163" i="11"/>
  <c r="AF163" i="11"/>
  <c r="AE163" i="11"/>
  <c r="AD163" i="11"/>
  <c r="AA163" i="11"/>
  <c r="AC163" i="11"/>
  <c r="Z163" i="11"/>
  <c r="V163" i="11"/>
  <c r="S163" i="11"/>
  <c r="R163" i="11"/>
  <c r="AL162" i="11"/>
  <c r="AI162" i="11"/>
  <c r="AH162" i="11"/>
  <c r="AK162" i="11"/>
  <c r="AG162" i="11"/>
  <c r="AF162" i="11"/>
  <c r="AE162" i="11"/>
  <c r="AD162" i="11"/>
  <c r="AB162" i="11"/>
  <c r="AA162" i="11"/>
  <c r="AC162" i="11"/>
  <c r="Z162" i="11"/>
  <c r="V162" i="11"/>
  <c r="S162" i="11"/>
  <c r="R162" i="11"/>
  <c r="AL161" i="11"/>
  <c r="AI161" i="11"/>
  <c r="AH161" i="11"/>
  <c r="AK161" i="11"/>
  <c r="AG161" i="11"/>
  <c r="AF161" i="11"/>
  <c r="AE161" i="11"/>
  <c r="AD161" i="11"/>
  <c r="AB161" i="11"/>
  <c r="AA161" i="11"/>
  <c r="AC161" i="11"/>
  <c r="Z161" i="11"/>
  <c r="V161" i="11"/>
  <c r="S161" i="11"/>
  <c r="R161" i="11"/>
  <c r="AL160" i="11"/>
  <c r="AI160" i="11"/>
  <c r="AH160" i="11"/>
  <c r="AG160" i="11"/>
  <c r="AF160" i="11"/>
  <c r="AE160" i="11"/>
  <c r="AD160" i="11"/>
  <c r="AC160" i="11"/>
  <c r="AB160" i="11"/>
  <c r="AA160" i="11"/>
  <c r="Z160" i="11"/>
  <c r="V160" i="11"/>
  <c r="S160" i="11"/>
  <c r="R160" i="11"/>
  <c r="AL159" i="11"/>
  <c r="AI159" i="11"/>
  <c r="AH159" i="11"/>
  <c r="AK159" i="11"/>
  <c r="AG159" i="11"/>
  <c r="AF159" i="11"/>
  <c r="AE159" i="11"/>
  <c r="AD159" i="11"/>
  <c r="AC159" i="11"/>
  <c r="AB159" i="11"/>
  <c r="AA159" i="11"/>
  <c r="Z159" i="11"/>
  <c r="V159" i="11"/>
  <c r="S159" i="11"/>
  <c r="R159" i="11"/>
  <c r="AL158" i="11"/>
  <c r="AI158" i="11"/>
  <c r="AH158" i="11"/>
  <c r="AK158" i="11"/>
  <c r="AG158" i="11"/>
  <c r="AF158" i="11"/>
  <c r="AE158" i="11"/>
  <c r="AA158" i="11"/>
  <c r="Z158" i="11"/>
  <c r="V158" i="11"/>
  <c r="S158" i="11"/>
  <c r="R158" i="11"/>
  <c r="AL157" i="11"/>
  <c r="AI157" i="11"/>
  <c r="AH157" i="11"/>
  <c r="AK157" i="11"/>
  <c r="AG157" i="11"/>
  <c r="AF157" i="11"/>
  <c r="AE157" i="11"/>
  <c r="AC157" i="11"/>
  <c r="AB157" i="11"/>
  <c r="AA157" i="11"/>
  <c r="AD157" i="11"/>
  <c r="Z157" i="11"/>
  <c r="V157" i="11"/>
  <c r="S157" i="11"/>
  <c r="R157" i="11"/>
  <c r="AL156" i="11"/>
  <c r="AJ156" i="11"/>
  <c r="AI156" i="11"/>
  <c r="AH156" i="11"/>
  <c r="AK156" i="11"/>
  <c r="AG156" i="11"/>
  <c r="AF156" i="11"/>
  <c r="AE156" i="11"/>
  <c r="AA156" i="11"/>
  <c r="Z156" i="11"/>
  <c r="V156" i="11"/>
  <c r="S156" i="11"/>
  <c r="R156" i="11"/>
  <c r="AL155" i="11"/>
  <c r="AJ155" i="11"/>
  <c r="AI155" i="11"/>
  <c r="AH155" i="11"/>
  <c r="AK155" i="11"/>
  <c r="AG155" i="11"/>
  <c r="AF155" i="11"/>
  <c r="AE155" i="11"/>
  <c r="AA155" i="11"/>
  <c r="AD155" i="11"/>
  <c r="Z155" i="11"/>
  <c r="V155" i="11"/>
  <c r="S155" i="11"/>
  <c r="R155" i="11"/>
  <c r="AL154" i="11"/>
  <c r="AI154" i="11"/>
  <c r="AH154" i="11"/>
  <c r="AK154" i="11"/>
  <c r="AG154" i="11"/>
  <c r="AF154" i="11"/>
  <c r="AE154" i="11"/>
  <c r="AC154" i="11"/>
  <c r="AB154" i="11"/>
  <c r="AA154" i="11"/>
  <c r="AD154" i="11"/>
  <c r="Z154" i="11"/>
  <c r="V154" i="11"/>
  <c r="S154" i="11"/>
  <c r="R154" i="11"/>
  <c r="AL153" i="11"/>
  <c r="AI153" i="11"/>
  <c r="AH153" i="11"/>
  <c r="AK153" i="11"/>
  <c r="AG153" i="11"/>
  <c r="AF153" i="11"/>
  <c r="AE153" i="11"/>
  <c r="AB153" i="11"/>
  <c r="AA153" i="11"/>
  <c r="AD153" i="11"/>
  <c r="Z153" i="11"/>
  <c r="V153" i="11"/>
  <c r="S153" i="11"/>
  <c r="R153" i="11"/>
  <c r="AL152" i="11"/>
  <c r="AJ152" i="11"/>
  <c r="AI152" i="11"/>
  <c r="AH152" i="11"/>
  <c r="AK152" i="11"/>
  <c r="AG152" i="11"/>
  <c r="AF152" i="11"/>
  <c r="AE152" i="11"/>
  <c r="AA152" i="11"/>
  <c r="AD152" i="11"/>
  <c r="Z152" i="11"/>
  <c r="V152" i="11"/>
  <c r="S152" i="11"/>
  <c r="R152" i="11"/>
  <c r="AL151" i="11"/>
  <c r="AJ151" i="11"/>
  <c r="AI151" i="11"/>
  <c r="AH151" i="11"/>
  <c r="AK151" i="11"/>
  <c r="AG151" i="11"/>
  <c r="AF151" i="11"/>
  <c r="AE151" i="11"/>
  <c r="AA151" i="11"/>
  <c r="AD151" i="11"/>
  <c r="Z151" i="11"/>
  <c r="V151" i="11"/>
  <c r="S151" i="11"/>
  <c r="R151" i="11"/>
  <c r="AL150" i="11"/>
  <c r="AI150" i="11"/>
  <c r="AH150" i="11"/>
  <c r="AK150" i="11"/>
  <c r="AG150" i="11"/>
  <c r="AF150" i="11"/>
  <c r="AE150" i="11"/>
  <c r="AD150" i="11"/>
  <c r="AA150" i="11"/>
  <c r="AC150" i="11"/>
  <c r="Z150" i="11"/>
  <c r="V150" i="11"/>
  <c r="S150" i="11"/>
  <c r="R150" i="11"/>
  <c r="AL149" i="11"/>
  <c r="AI149" i="11"/>
  <c r="AH149" i="11"/>
  <c r="AK149" i="11"/>
  <c r="AG149" i="11"/>
  <c r="AF149" i="11"/>
  <c r="AE149" i="11"/>
  <c r="AC149" i="11"/>
  <c r="AA149" i="11"/>
  <c r="AD149" i="11"/>
  <c r="Z149" i="11"/>
  <c r="V149" i="11"/>
  <c r="S149" i="11"/>
  <c r="R149" i="11"/>
  <c r="AL148" i="11"/>
  <c r="AJ148" i="11"/>
  <c r="AI148" i="11"/>
  <c r="AH148" i="11"/>
  <c r="AK148" i="11"/>
  <c r="AG148" i="11"/>
  <c r="AF148" i="11"/>
  <c r="AE148" i="11"/>
  <c r="AD148" i="11"/>
  <c r="AC148" i="11"/>
  <c r="AB148" i="11"/>
  <c r="AA148" i="11"/>
  <c r="Z148" i="11"/>
  <c r="V148" i="11"/>
  <c r="S148" i="11"/>
  <c r="R148" i="11"/>
  <c r="AL147" i="11"/>
  <c r="AI147" i="11"/>
  <c r="AH147" i="11"/>
  <c r="AG147" i="11"/>
  <c r="AF147" i="11"/>
  <c r="AE147" i="11"/>
  <c r="AA147" i="11"/>
  <c r="AD147" i="11"/>
  <c r="Z147" i="11"/>
  <c r="V147" i="11"/>
  <c r="S147" i="11"/>
  <c r="R147" i="11"/>
  <c r="AL146" i="11"/>
  <c r="AI146" i="11"/>
  <c r="AH146" i="11"/>
  <c r="AK146" i="11"/>
  <c r="AG146" i="11"/>
  <c r="AF146" i="11"/>
  <c r="AE146" i="11"/>
  <c r="AD146" i="11"/>
  <c r="AB146" i="11"/>
  <c r="AA146" i="11"/>
  <c r="AC146" i="11"/>
  <c r="Z146" i="11"/>
  <c r="V146" i="11"/>
  <c r="S146" i="11"/>
  <c r="R146" i="11"/>
  <c r="AL145" i="11"/>
  <c r="AJ145" i="11"/>
  <c r="AI145" i="11"/>
  <c r="AH145" i="11"/>
  <c r="AK145" i="11"/>
  <c r="AG145" i="11"/>
  <c r="AF145" i="11"/>
  <c r="AE145" i="11"/>
  <c r="AD145" i="11"/>
  <c r="AC145" i="11"/>
  <c r="AA145" i="11"/>
  <c r="AB145" i="11"/>
  <c r="Z145" i="11"/>
  <c r="V145" i="11"/>
  <c r="S145" i="11"/>
  <c r="R145" i="11"/>
  <c r="AL144" i="11"/>
  <c r="AI144" i="11"/>
  <c r="AH144" i="11"/>
  <c r="AK144" i="11"/>
  <c r="AG144" i="11"/>
  <c r="AF144" i="11"/>
  <c r="AE144" i="11"/>
  <c r="AD144" i="11"/>
  <c r="AC144" i="11"/>
  <c r="AB144" i="11"/>
  <c r="AA144" i="11"/>
  <c r="Z144" i="11"/>
  <c r="V144" i="11"/>
  <c r="S144" i="11"/>
  <c r="R144" i="11"/>
  <c r="AL143" i="11"/>
  <c r="AI143" i="11"/>
  <c r="AH143" i="11"/>
  <c r="AK143" i="11"/>
  <c r="AG143" i="11"/>
  <c r="AF143" i="11"/>
  <c r="AE143" i="11"/>
  <c r="AD143" i="11"/>
  <c r="AB143" i="11"/>
  <c r="AA143" i="11"/>
  <c r="AC143" i="11"/>
  <c r="Z143" i="11"/>
  <c r="V143" i="11"/>
  <c r="S143" i="11"/>
  <c r="R143" i="11"/>
  <c r="AL142" i="11"/>
  <c r="AI142" i="11"/>
  <c r="AH142" i="11"/>
  <c r="AK142" i="11"/>
  <c r="AG142" i="11"/>
  <c r="AF142" i="11"/>
  <c r="AE142" i="11"/>
  <c r="AC142" i="11"/>
  <c r="AA142" i="11"/>
  <c r="Z142" i="11"/>
  <c r="V142" i="11"/>
  <c r="S142" i="11"/>
  <c r="R142" i="11"/>
  <c r="AL141" i="11"/>
  <c r="AI141" i="11"/>
  <c r="AH141" i="11"/>
  <c r="AK141" i="11"/>
  <c r="AG141" i="11"/>
  <c r="AF141" i="11"/>
  <c r="AE141" i="11"/>
  <c r="AC141" i="11"/>
  <c r="AB141" i="11"/>
  <c r="AA141" i="11"/>
  <c r="AD141" i="11"/>
  <c r="Z141" i="11"/>
  <c r="V141" i="11"/>
  <c r="S141" i="11"/>
  <c r="R141" i="11"/>
  <c r="AL140" i="11"/>
  <c r="AJ140" i="11"/>
  <c r="AI140" i="11"/>
  <c r="AH140" i="11"/>
  <c r="AK140" i="11"/>
  <c r="AG140" i="11"/>
  <c r="AF140" i="11"/>
  <c r="AE140" i="11"/>
  <c r="AA140" i="11"/>
  <c r="Z140" i="11"/>
  <c r="V140" i="11"/>
  <c r="S140" i="11"/>
  <c r="R140" i="11"/>
  <c r="AL139" i="11"/>
  <c r="AJ139" i="11"/>
  <c r="AI139" i="11"/>
  <c r="AH139" i="11"/>
  <c r="AK139" i="11"/>
  <c r="AG139" i="11"/>
  <c r="AF139" i="11"/>
  <c r="AE139" i="11"/>
  <c r="AA139" i="11"/>
  <c r="AD139" i="11"/>
  <c r="Z139" i="11"/>
  <c r="V139" i="11"/>
  <c r="S139" i="11"/>
  <c r="R139" i="11"/>
  <c r="AL138" i="11"/>
  <c r="AJ138" i="11"/>
  <c r="AI138" i="11"/>
  <c r="AH138" i="11"/>
  <c r="AK138" i="11"/>
  <c r="AG138" i="11"/>
  <c r="AF138" i="11"/>
  <c r="AE138" i="11"/>
  <c r="AC138" i="11"/>
  <c r="AB138" i="11"/>
  <c r="AA138" i="11"/>
  <c r="AD138" i="11"/>
  <c r="Z138" i="11"/>
  <c r="V138" i="11"/>
  <c r="S138" i="11"/>
  <c r="R138" i="11"/>
  <c r="AL137" i="11"/>
  <c r="AI137" i="11"/>
  <c r="AH137" i="11"/>
  <c r="AK137" i="11"/>
  <c r="AG137" i="11"/>
  <c r="AF137" i="11"/>
  <c r="AE137" i="11"/>
  <c r="AB137" i="11"/>
  <c r="AA137" i="11"/>
  <c r="AD137" i="11"/>
  <c r="Z137" i="11"/>
  <c r="V137" i="11"/>
  <c r="S137" i="11"/>
  <c r="R137" i="11"/>
  <c r="AL136" i="11"/>
  <c r="AJ136" i="11"/>
  <c r="AI136" i="11"/>
  <c r="AH136" i="11"/>
  <c r="AK136" i="11"/>
  <c r="AG136" i="11"/>
  <c r="AF136" i="11"/>
  <c r="AE136" i="11"/>
  <c r="AA136" i="11"/>
  <c r="AD136" i="11"/>
  <c r="Z136" i="11"/>
  <c r="V136" i="11"/>
  <c r="S136" i="11"/>
  <c r="R136" i="11"/>
  <c r="AL135" i="11"/>
  <c r="AJ135" i="11"/>
  <c r="AI135" i="11"/>
  <c r="AH135" i="11"/>
  <c r="AK135" i="11"/>
  <c r="AG135" i="11"/>
  <c r="AF135" i="11"/>
  <c r="AE135" i="11"/>
  <c r="AA135" i="11"/>
  <c r="AD135" i="11"/>
  <c r="Z135" i="11"/>
  <c r="V135" i="11"/>
  <c r="S135" i="11"/>
  <c r="R135" i="11"/>
  <c r="AL134" i="11"/>
  <c r="AI134" i="11"/>
  <c r="AH134" i="11"/>
  <c r="AK134" i="11"/>
  <c r="AG134" i="11"/>
  <c r="AF134" i="11"/>
  <c r="AE134" i="11"/>
  <c r="AD134" i="11"/>
  <c r="AA134" i="11"/>
  <c r="AC134" i="11"/>
  <c r="Z134" i="11"/>
  <c r="V134" i="11"/>
  <c r="S134" i="11"/>
  <c r="R134" i="11"/>
  <c r="AL133" i="11"/>
  <c r="AI133" i="11"/>
  <c r="AH133" i="11"/>
  <c r="AK133" i="11"/>
  <c r="AG133" i="11"/>
  <c r="AF133" i="11"/>
  <c r="AE133" i="11"/>
  <c r="AD133" i="11"/>
  <c r="AC133" i="11"/>
  <c r="AA133" i="11"/>
  <c r="AB133" i="11"/>
  <c r="Z133" i="11"/>
  <c r="V133" i="11"/>
  <c r="S133" i="11"/>
  <c r="R133" i="11"/>
  <c r="AL132" i="11"/>
  <c r="AI132" i="11"/>
  <c r="AH132" i="11"/>
  <c r="AK132" i="11"/>
  <c r="AG132" i="11"/>
  <c r="AF132" i="11"/>
  <c r="AE132" i="11"/>
  <c r="AD132" i="11"/>
  <c r="AC132" i="11"/>
  <c r="AB132" i="11"/>
  <c r="AA132" i="11"/>
  <c r="Z132" i="11"/>
  <c r="V132" i="11"/>
  <c r="S132" i="11"/>
  <c r="R132" i="11"/>
  <c r="AL131" i="11"/>
  <c r="AI131" i="11"/>
  <c r="AH131" i="11"/>
  <c r="AG131" i="11"/>
  <c r="AF131" i="11"/>
  <c r="AE131" i="11"/>
  <c r="AC131" i="11"/>
  <c r="AA131" i="11"/>
  <c r="AD131" i="11"/>
  <c r="Z131" i="11"/>
  <c r="V131" i="11"/>
  <c r="S131" i="11"/>
  <c r="R131" i="11"/>
  <c r="AL130" i="11"/>
  <c r="AI130" i="11"/>
  <c r="AH130" i="11"/>
  <c r="AK130" i="11"/>
  <c r="AG130" i="11"/>
  <c r="AF130" i="11"/>
  <c r="AE130" i="11"/>
  <c r="AD130" i="11"/>
  <c r="AB130" i="11"/>
  <c r="AA130" i="11"/>
  <c r="AC130" i="11"/>
  <c r="Z130" i="11"/>
  <c r="V130" i="11"/>
  <c r="S130" i="11"/>
  <c r="R130" i="11"/>
  <c r="AL129" i="11"/>
  <c r="AJ129" i="11"/>
  <c r="AI129" i="11"/>
  <c r="AH129" i="11"/>
  <c r="AK129" i="11"/>
  <c r="AG129" i="11"/>
  <c r="AF129" i="11"/>
  <c r="AE129" i="11"/>
  <c r="AD129" i="11"/>
  <c r="AC129" i="11"/>
  <c r="AA129" i="11"/>
  <c r="AB129" i="11"/>
  <c r="Z129" i="11"/>
  <c r="V129" i="11"/>
  <c r="S129" i="11"/>
  <c r="R129" i="11"/>
  <c r="AL128" i="11"/>
  <c r="AI128" i="11"/>
  <c r="AH128" i="11"/>
  <c r="AK128" i="11"/>
  <c r="AG128" i="11"/>
  <c r="AF128" i="11"/>
  <c r="AE128" i="11"/>
  <c r="AD128" i="11"/>
  <c r="AC128" i="11"/>
  <c r="AB128" i="11"/>
  <c r="AA128" i="11"/>
  <c r="Z128" i="11"/>
  <c r="V128" i="11"/>
  <c r="S128" i="11"/>
  <c r="R128" i="11"/>
  <c r="AL127" i="11"/>
  <c r="AJ127" i="11"/>
  <c r="AI127" i="11"/>
  <c r="AH127" i="11"/>
  <c r="AK127" i="11"/>
  <c r="AG127" i="11"/>
  <c r="AF127" i="11"/>
  <c r="AE127" i="11"/>
  <c r="AD127" i="11"/>
  <c r="AB127" i="11"/>
  <c r="AA127" i="11"/>
  <c r="AC127" i="11"/>
  <c r="Z127" i="11"/>
  <c r="V127" i="11"/>
  <c r="S127" i="11"/>
  <c r="R127" i="11"/>
  <c r="AL126" i="11"/>
  <c r="AJ126" i="11"/>
  <c r="AI126" i="11"/>
  <c r="AH126" i="11"/>
  <c r="AK126" i="11"/>
  <c r="AG126" i="11"/>
  <c r="AF126" i="11"/>
  <c r="AE126" i="11"/>
  <c r="AA126" i="11"/>
  <c r="Z126" i="11"/>
  <c r="V126" i="11"/>
  <c r="S126" i="11"/>
  <c r="R126" i="11"/>
  <c r="AL125" i="11"/>
  <c r="AI125" i="11"/>
  <c r="AH125" i="11"/>
  <c r="AK125" i="11"/>
  <c r="AG125" i="11"/>
  <c r="AF125" i="11"/>
  <c r="AE125" i="11"/>
  <c r="AB125" i="11"/>
  <c r="AA125" i="11"/>
  <c r="AD125" i="11"/>
  <c r="Z125" i="11"/>
  <c r="V125" i="11"/>
  <c r="S125" i="11"/>
  <c r="R125" i="11"/>
  <c r="AL124" i="11"/>
  <c r="AJ124" i="11"/>
  <c r="AI124" i="11"/>
  <c r="AH124" i="11"/>
  <c r="AK124" i="11"/>
  <c r="AG124" i="11"/>
  <c r="AF124" i="11"/>
  <c r="AE124" i="11"/>
  <c r="AA124" i="11"/>
  <c r="Z124" i="11"/>
  <c r="V124" i="11"/>
  <c r="S124" i="11"/>
  <c r="R124" i="11"/>
  <c r="AL123" i="11"/>
  <c r="AJ123" i="11"/>
  <c r="AI123" i="11"/>
  <c r="AH123" i="11"/>
  <c r="AK123" i="11"/>
  <c r="AG123" i="11"/>
  <c r="AF123" i="11"/>
  <c r="AE123" i="11"/>
  <c r="AA123" i="11"/>
  <c r="AD123" i="11"/>
  <c r="Z123" i="11"/>
  <c r="V123" i="11"/>
  <c r="S123" i="11"/>
  <c r="R123" i="11"/>
  <c r="AL122" i="11"/>
  <c r="AJ122" i="11"/>
  <c r="AI122" i="11"/>
  <c r="AH122" i="11"/>
  <c r="AK122" i="11"/>
  <c r="AG122" i="11"/>
  <c r="AF122" i="11"/>
  <c r="AE122" i="11"/>
  <c r="AC122" i="11"/>
  <c r="AB122" i="11"/>
  <c r="AA122" i="11"/>
  <c r="AD122" i="11"/>
  <c r="Z122" i="11"/>
  <c r="V122" i="11"/>
  <c r="S122" i="11"/>
  <c r="R122" i="11"/>
  <c r="AL121" i="11"/>
  <c r="AI121" i="11"/>
  <c r="AH121" i="11"/>
  <c r="AK121" i="11"/>
  <c r="AG121" i="11"/>
  <c r="AF121" i="11"/>
  <c r="AE121" i="11"/>
  <c r="AD121" i="11"/>
  <c r="AA121" i="11"/>
  <c r="AC121" i="11"/>
  <c r="Z121" i="11"/>
  <c r="V121" i="11"/>
  <c r="S121" i="11"/>
  <c r="R121" i="11"/>
  <c r="AL120" i="11"/>
  <c r="AJ120" i="11"/>
  <c r="AI120" i="11"/>
  <c r="AH120" i="11"/>
  <c r="AK120" i="11"/>
  <c r="AG120" i="11"/>
  <c r="AF120" i="11"/>
  <c r="AE120" i="11"/>
  <c r="AC120" i="11"/>
  <c r="AA120" i="11"/>
  <c r="AD120" i="11"/>
  <c r="Z120" i="11"/>
  <c r="V120" i="11"/>
  <c r="S120" i="11"/>
  <c r="R120" i="11"/>
  <c r="AL119" i="11"/>
  <c r="AJ119" i="11"/>
  <c r="AI119" i="11"/>
  <c r="AH119" i="11"/>
  <c r="AK119" i="11"/>
  <c r="AG119" i="11"/>
  <c r="AF119" i="11"/>
  <c r="AE119" i="11"/>
  <c r="AC119" i="11"/>
  <c r="AB119" i="11"/>
  <c r="AA119" i="11"/>
  <c r="AD119" i="11"/>
  <c r="Z119" i="11"/>
  <c r="V119" i="11"/>
  <c r="S119" i="11"/>
  <c r="R119" i="11"/>
  <c r="AL118" i="11"/>
  <c r="AI118" i="11"/>
  <c r="AH118" i="11"/>
  <c r="AG118" i="11"/>
  <c r="AF118" i="11"/>
  <c r="AE118" i="11"/>
  <c r="AD118" i="11"/>
  <c r="AA118" i="11"/>
  <c r="AC118" i="11"/>
  <c r="Z118" i="11"/>
  <c r="V118" i="11"/>
  <c r="S118" i="11"/>
  <c r="R118" i="11"/>
  <c r="AL117" i="11"/>
  <c r="AJ117" i="11"/>
  <c r="AI117" i="11"/>
  <c r="AH117" i="11"/>
  <c r="AK117" i="11"/>
  <c r="AG117" i="11"/>
  <c r="AF117" i="11"/>
  <c r="AE117" i="11"/>
  <c r="AD117" i="11"/>
  <c r="AC117" i="11"/>
  <c r="AA117" i="11"/>
  <c r="AB117" i="11"/>
  <c r="Z117" i="11"/>
  <c r="V117" i="11"/>
  <c r="S117" i="11"/>
  <c r="R117" i="11"/>
  <c r="AL116" i="11"/>
  <c r="AI116" i="11"/>
  <c r="AH116" i="11"/>
  <c r="AK116" i="11"/>
  <c r="AG116" i="11"/>
  <c r="AF116" i="11"/>
  <c r="AE116" i="11"/>
  <c r="AD116" i="11"/>
  <c r="AC116" i="11"/>
  <c r="AB116" i="11"/>
  <c r="AA116" i="11"/>
  <c r="Z116" i="11"/>
  <c r="V116" i="11"/>
  <c r="S116" i="11"/>
  <c r="R116" i="11"/>
  <c r="AL115" i="11"/>
  <c r="AI115" i="11"/>
  <c r="AH115" i="11"/>
  <c r="AG115" i="11"/>
  <c r="AF115" i="11"/>
  <c r="AE115" i="11"/>
  <c r="AC115" i="11"/>
  <c r="AA115" i="11"/>
  <c r="AD115" i="11"/>
  <c r="Z115" i="11"/>
  <c r="V115" i="11"/>
  <c r="S115" i="11"/>
  <c r="R115" i="11"/>
  <c r="AL114" i="11"/>
  <c r="AI114" i="11"/>
  <c r="AH114" i="11"/>
  <c r="AK114" i="11"/>
  <c r="AG114" i="11"/>
  <c r="AF114" i="11"/>
  <c r="AE114" i="11"/>
  <c r="AD114" i="11"/>
  <c r="AB114" i="11"/>
  <c r="AA114" i="11"/>
  <c r="AC114" i="11"/>
  <c r="Z114" i="11"/>
  <c r="V114" i="11"/>
  <c r="S114" i="11"/>
  <c r="R114" i="11"/>
  <c r="AL113" i="11"/>
  <c r="AI113" i="11"/>
  <c r="AJ113" i="11"/>
  <c r="AH113" i="11"/>
  <c r="AG113" i="11"/>
  <c r="AF113" i="11"/>
  <c r="AE113" i="11"/>
  <c r="AD113" i="11"/>
  <c r="AC113" i="11"/>
  <c r="AA113" i="11"/>
  <c r="AB113" i="11"/>
  <c r="Z113" i="11"/>
  <c r="V113" i="11"/>
  <c r="S113" i="11"/>
  <c r="R113" i="11"/>
  <c r="AL112" i="11"/>
  <c r="AI112" i="11"/>
  <c r="AH112" i="11"/>
  <c r="AK112" i="11"/>
  <c r="AG112" i="11"/>
  <c r="AF112" i="11"/>
  <c r="AE112" i="11"/>
  <c r="AD112" i="11"/>
  <c r="AC112" i="11"/>
  <c r="AB112" i="11"/>
  <c r="AA112" i="11"/>
  <c r="Z112" i="11"/>
  <c r="V112" i="11"/>
  <c r="S112" i="11"/>
  <c r="R112" i="11"/>
  <c r="AL111" i="11"/>
  <c r="AJ111" i="11"/>
  <c r="AI111" i="11"/>
  <c r="AH111" i="11"/>
  <c r="AK111" i="11"/>
  <c r="AG111" i="11"/>
  <c r="AF111" i="11"/>
  <c r="AE111" i="11"/>
  <c r="AA111" i="11"/>
  <c r="AC111" i="11"/>
  <c r="Z111" i="11"/>
  <c r="V111" i="11"/>
  <c r="S111" i="11"/>
  <c r="R111" i="11"/>
  <c r="AL110" i="11"/>
  <c r="AI110" i="11"/>
  <c r="AJ110" i="11"/>
  <c r="AH110" i="11"/>
  <c r="AG110" i="11"/>
  <c r="AF110" i="11"/>
  <c r="AE110" i="11"/>
  <c r="AA110" i="11"/>
  <c r="Z110" i="11"/>
  <c r="V110" i="11"/>
  <c r="S110" i="11"/>
  <c r="R110" i="11"/>
  <c r="AL109" i="11"/>
  <c r="AI109" i="11"/>
  <c r="AH109" i="11"/>
  <c r="AK109" i="11"/>
  <c r="AG109" i="11"/>
  <c r="AF109" i="11"/>
  <c r="AE109" i="11"/>
  <c r="AB109" i="11"/>
  <c r="AA109" i="11"/>
  <c r="AD109" i="11"/>
  <c r="Z109" i="11"/>
  <c r="V109" i="11"/>
  <c r="S109" i="11"/>
  <c r="R109" i="11"/>
  <c r="AL108" i="11"/>
  <c r="AJ108" i="11"/>
  <c r="AI108" i="11"/>
  <c r="AH108" i="11"/>
  <c r="AK108" i="11"/>
  <c r="AG108" i="11"/>
  <c r="AF108" i="11"/>
  <c r="AE108" i="11"/>
  <c r="AA108" i="11"/>
  <c r="Z108" i="11"/>
  <c r="V108" i="11"/>
  <c r="S108" i="11"/>
  <c r="R108" i="11"/>
  <c r="AL107" i="11"/>
  <c r="AI107" i="11"/>
  <c r="AJ107" i="11"/>
  <c r="AH107" i="11"/>
  <c r="AG107" i="11"/>
  <c r="AF107" i="11"/>
  <c r="AE107" i="11"/>
  <c r="AA107" i="11"/>
  <c r="AD107" i="11"/>
  <c r="Z107" i="11"/>
  <c r="V107" i="11"/>
  <c r="S107" i="11"/>
  <c r="R107" i="11"/>
  <c r="AL106" i="11"/>
  <c r="AJ106" i="11"/>
  <c r="AI106" i="11"/>
  <c r="AH106" i="11"/>
  <c r="AK106" i="11"/>
  <c r="AG106" i="11"/>
  <c r="AF106" i="11"/>
  <c r="AE106" i="11"/>
  <c r="AD106" i="11"/>
  <c r="AC106" i="11"/>
  <c r="AB106" i="11"/>
  <c r="AA106" i="11"/>
  <c r="Z106" i="11"/>
  <c r="V106" i="11"/>
  <c r="S106" i="11"/>
  <c r="R106" i="11"/>
  <c r="AL105" i="11"/>
  <c r="AI105" i="11"/>
  <c r="AH105" i="11"/>
  <c r="AG105" i="11"/>
  <c r="AF105" i="11"/>
  <c r="AE105" i="11"/>
  <c r="AA105" i="11"/>
  <c r="AD105" i="11"/>
  <c r="Z105" i="11"/>
  <c r="V105" i="11"/>
  <c r="S105" i="11"/>
  <c r="R105" i="11"/>
  <c r="AL104" i="11"/>
  <c r="AJ104" i="11"/>
  <c r="AI104" i="11"/>
  <c r="AH104" i="11"/>
  <c r="AK104" i="11"/>
  <c r="AG104" i="11"/>
  <c r="AF104" i="11"/>
  <c r="AE104" i="11"/>
  <c r="AC104" i="11"/>
  <c r="AA104" i="11"/>
  <c r="AD104" i="11"/>
  <c r="Z104" i="11"/>
  <c r="V104" i="11"/>
  <c r="S104" i="11"/>
  <c r="R104" i="11"/>
  <c r="AL103" i="11"/>
  <c r="AI103" i="11"/>
  <c r="AJ103" i="11"/>
  <c r="AH103" i="11"/>
  <c r="AG103" i="11"/>
  <c r="AF103" i="11"/>
  <c r="AE103" i="11"/>
  <c r="AC103" i="11"/>
  <c r="AB103" i="11"/>
  <c r="AA103" i="11"/>
  <c r="AD103" i="11"/>
  <c r="Z103" i="11"/>
  <c r="V103" i="11"/>
  <c r="S103" i="11"/>
  <c r="R103" i="11"/>
  <c r="AL102" i="11"/>
  <c r="AI102" i="11"/>
  <c r="AH102" i="11"/>
  <c r="AK102" i="11"/>
  <c r="AG102" i="11"/>
  <c r="AF102" i="11"/>
  <c r="AE102" i="11"/>
  <c r="AD102" i="11"/>
  <c r="AA102" i="11"/>
  <c r="AC102" i="11"/>
  <c r="Z102" i="11"/>
  <c r="V102" i="11"/>
  <c r="S102" i="11"/>
  <c r="R102" i="11"/>
  <c r="AL101" i="11"/>
  <c r="AI101" i="11"/>
  <c r="AH101" i="11"/>
  <c r="AK101" i="11"/>
  <c r="AG101" i="11"/>
  <c r="AF101" i="11"/>
  <c r="AE101" i="11"/>
  <c r="AD101" i="11"/>
  <c r="AC101" i="11"/>
  <c r="AA101" i="11"/>
  <c r="AB101" i="11"/>
  <c r="Z101" i="11"/>
  <c r="V101" i="11"/>
  <c r="S101" i="11"/>
  <c r="R101" i="11"/>
  <c r="AL100" i="11"/>
  <c r="AI100" i="11"/>
  <c r="AH100" i="11"/>
  <c r="AK100" i="11"/>
  <c r="AG100" i="11"/>
  <c r="AF100" i="11"/>
  <c r="AE100" i="11"/>
  <c r="AD100" i="11"/>
  <c r="AC100" i="11"/>
  <c r="AB100" i="11"/>
  <c r="AA100" i="11"/>
  <c r="Z100" i="11"/>
  <c r="V100" i="11"/>
  <c r="S100" i="11"/>
  <c r="R100" i="11"/>
  <c r="AL99" i="11"/>
  <c r="AI99" i="11"/>
  <c r="AH99" i="11"/>
  <c r="AG99" i="11"/>
  <c r="AF99" i="11"/>
  <c r="AE99" i="11"/>
  <c r="AC99" i="11"/>
  <c r="AA99" i="11"/>
  <c r="AD99" i="11"/>
  <c r="Z99" i="11"/>
  <c r="V99" i="11"/>
  <c r="S99" i="11"/>
  <c r="R99" i="11"/>
  <c r="AL98" i="11"/>
  <c r="AJ98" i="11"/>
  <c r="AI98" i="11"/>
  <c r="AH98" i="11"/>
  <c r="AK98" i="11"/>
  <c r="AG98" i="11"/>
  <c r="AF98" i="11"/>
  <c r="AE98" i="11"/>
  <c r="AD98" i="11"/>
  <c r="AB98" i="11"/>
  <c r="AA98" i="11"/>
  <c r="AC98" i="11"/>
  <c r="Z98" i="11"/>
  <c r="V98" i="11"/>
  <c r="S98" i="11"/>
  <c r="R98" i="11"/>
  <c r="AL97" i="11"/>
  <c r="AI97" i="11"/>
  <c r="AJ97" i="11"/>
  <c r="AH97" i="11"/>
  <c r="AG97" i="11"/>
  <c r="AF97" i="11"/>
  <c r="AE97" i="11"/>
  <c r="AD97" i="11"/>
  <c r="AC97" i="11"/>
  <c r="AA97" i="11"/>
  <c r="AB97" i="11"/>
  <c r="Z97" i="11"/>
  <c r="V97" i="11"/>
  <c r="S97" i="11"/>
  <c r="R97" i="11"/>
  <c r="AL96" i="11"/>
  <c r="AI96" i="11"/>
  <c r="AH96" i="11"/>
  <c r="AG96" i="11"/>
  <c r="AF96" i="11"/>
  <c r="AE96" i="11"/>
  <c r="AD96" i="11"/>
  <c r="AC96" i="11"/>
  <c r="AB96" i="11"/>
  <c r="AA96" i="11"/>
  <c r="Z96" i="11"/>
  <c r="V96" i="11"/>
  <c r="S96" i="11"/>
  <c r="R96" i="11"/>
  <c r="AL95" i="11"/>
  <c r="AI95" i="11"/>
  <c r="AH95" i="11"/>
  <c r="AG95" i="11"/>
  <c r="AF95" i="11"/>
  <c r="AE95" i="11"/>
  <c r="AD95" i="11"/>
  <c r="AC95" i="11"/>
  <c r="AB95" i="11"/>
  <c r="AA95" i="11"/>
  <c r="Z95" i="11"/>
  <c r="V95" i="11"/>
  <c r="S95" i="11"/>
  <c r="R95" i="11"/>
  <c r="AL94" i="11"/>
  <c r="AI94" i="11"/>
  <c r="AH94" i="11"/>
  <c r="AG94" i="11"/>
  <c r="AF94" i="11"/>
  <c r="AE94" i="11"/>
  <c r="AD94" i="11"/>
  <c r="AC94" i="11"/>
  <c r="AB94" i="11"/>
  <c r="AA94" i="11"/>
  <c r="Z94" i="11"/>
  <c r="V94" i="11"/>
  <c r="S94" i="11"/>
  <c r="R94" i="11"/>
  <c r="AL93" i="11"/>
  <c r="AI93" i="11"/>
  <c r="AH93" i="11"/>
  <c r="AG93" i="11"/>
  <c r="AF93" i="11"/>
  <c r="AE93" i="11"/>
  <c r="AD93" i="11"/>
  <c r="AC93" i="11"/>
  <c r="AB93" i="11"/>
  <c r="AA93" i="11"/>
  <c r="Z93" i="11"/>
  <c r="V93" i="11"/>
  <c r="S93" i="11"/>
  <c r="R93" i="11"/>
  <c r="AL92" i="11"/>
  <c r="AI92" i="11"/>
  <c r="AH92" i="11"/>
  <c r="AG92" i="11"/>
  <c r="AF92" i="11"/>
  <c r="AE92" i="11"/>
  <c r="AD92" i="11"/>
  <c r="AC92" i="11"/>
  <c r="AB92" i="11"/>
  <c r="AA92" i="11"/>
  <c r="Z92" i="11"/>
  <c r="V92" i="11"/>
  <c r="S92" i="11"/>
  <c r="R92" i="11"/>
  <c r="AL91" i="11"/>
  <c r="AI91" i="11"/>
  <c r="AH91" i="11"/>
  <c r="AG91" i="11"/>
  <c r="AF91" i="11"/>
  <c r="AE91" i="11"/>
  <c r="AD91" i="11"/>
  <c r="AC91" i="11"/>
  <c r="AB91" i="11"/>
  <c r="AA91" i="11"/>
  <c r="Z91" i="11"/>
  <c r="V91" i="11"/>
  <c r="S91" i="11"/>
  <c r="R91" i="11"/>
  <c r="AL90" i="11"/>
  <c r="AI90" i="11"/>
  <c r="AH90" i="11"/>
  <c r="AG90" i="11"/>
  <c r="AF90" i="11"/>
  <c r="AE90" i="11"/>
  <c r="AD90" i="11"/>
  <c r="AC90" i="11"/>
  <c r="AB90" i="11"/>
  <c r="AA90" i="11"/>
  <c r="Z90" i="11"/>
  <c r="V90" i="11"/>
  <c r="S90" i="11"/>
  <c r="R90" i="11"/>
  <c r="AL89" i="11"/>
  <c r="AI89" i="11"/>
  <c r="AH89" i="11"/>
  <c r="AG89" i="11"/>
  <c r="AF89" i="11"/>
  <c r="AE89" i="11"/>
  <c r="AD89" i="11"/>
  <c r="AC89" i="11"/>
  <c r="AB89" i="11"/>
  <c r="AA89" i="11"/>
  <c r="Z89" i="11"/>
  <c r="V89" i="11"/>
  <c r="S89" i="11"/>
  <c r="R89" i="11"/>
  <c r="AL88" i="11"/>
  <c r="AI88" i="11"/>
  <c r="AH88" i="11"/>
  <c r="AG88" i="11"/>
  <c r="AF88" i="11"/>
  <c r="AE88" i="11"/>
  <c r="AD88" i="11"/>
  <c r="AC88" i="11"/>
  <c r="AB88" i="11"/>
  <c r="AA88" i="11"/>
  <c r="Z88" i="11"/>
  <c r="V88" i="11"/>
  <c r="S88" i="11"/>
  <c r="R88" i="11"/>
  <c r="AL87" i="11"/>
  <c r="AI87" i="11"/>
  <c r="AH87" i="11"/>
  <c r="AG87" i="11"/>
  <c r="AF87" i="11"/>
  <c r="AE87" i="11"/>
  <c r="AD87" i="11"/>
  <c r="AC87" i="11"/>
  <c r="AB87" i="11"/>
  <c r="AA87" i="11"/>
  <c r="Z87" i="11"/>
  <c r="V87" i="11"/>
  <c r="S87" i="11"/>
  <c r="R87" i="11"/>
  <c r="AL86" i="11"/>
  <c r="AI86" i="11"/>
  <c r="AH86" i="11"/>
  <c r="AG86" i="11"/>
  <c r="AF86" i="11"/>
  <c r="AE86" i="11"/>
  <c r="AD86" i="11"/>
  <c r="AC86" i="11"/>
  <c r="AB86" i="11"/>
  <c r="AA86" i="11"/>
  <c r="Z86" i="11"/>
  <c r="V86" i="11"/>
  <c r="S86" i="11"/>
  <c r="R86" i="11"/>
  <c r="AL85" i="11"/>
  <c r="AI85" i="11"/>
  <c r="AH85" i="11"/>
  <c r="AG85" i="11"/>
  <c r="AF85" i="11"/>
  <c r="AE85" i="11"/>
  <c r="AD85" i="11"/>
  <c r="AC85" i="11"/>
  <c r="AB85" i="11"/>
  <c r="AA85" i="11"/>
  <c r="Z85" i="11"/>
  <c r="V85" i="11"/>
  <c r="S85" i="11"/>
  <c r="R85" i="11"/>
  <c r="AL84" i="11"/>
  <c r="AI84" i="11"/>
  <c r="AH84" i="11"/>
  <c r="AG84" i="11"/>
  <c r="AF84" i="11"/>
  <c r="AE84" i="11"/>
  <c r="AD84" i="11"/>
  <c r="AC84" i="11"/>
  <c r="AB84" i="11"/>
  <c r="AA84" i="11"/>
  <c r="Z84" i="11"/>
  <c r="V84" i="11"/>
  <c r="S84" i="11"/>
  <c r="R84" i="11"/>
  <c r="AL83" i="11"/>
  <c r="AI83" i="11"/>
  <c r="AH83" i="11"/>
  <c r="AG83" i="11"/>
  <c r="AF83" i="11"/>
  <c r="AE83" i="11"/>
  <c r="AD83" i="11"/>
  <c r="AC83" i="11"/>
  <c r="AB83" i="11"/>
  <c r="AA83" i="11"/>
  <c r="Z83" i="11"/>
  <c r="V83" i="11"/>
  <c r="S83" i="11"/>
  <c r="R83" i="11"/>
  <c r="AL82" i="11"/>
  <c r="AI82" i="11"/>
  <c r="AH82" i="11"/>
  <c r="AG82" i="11"/>
  <c r="AF82" i="11"/>
  <c r="AE82" i="11"/>
  <c r="AD82" i="11"/>
  <c r="AC82" i="11"/>
  <c r="AB82" i="11"/>
  <c r="AA82" i="11"/>
  <c r="Z82" i="11"/>
  <c r="V82" i="11"/>
  <c r="S82" i="11"/>
  <c r="R82" i="11"/>
  <c r="AL81" i="11"/>
  <c r="AI81" i="11"/>
  <c r="AH81" i="11"/>
  <c r="AG81" i="11"/>
  <c r="AF81" i="11"/>
  <c r="AE81" i="11"/>
  <c r="AD81" i="11"/>
  <c r="AC81" i="11"/>
  <c r="AB81" i="11"/>
  <c r="AA81" i="11"/>
  <c r="Z81" i="11"/>
  <c r="V81" i="11"/>
  <c r="S81" i="11"/>
  <c r="R81" i="11"/>
  <c r="AL80" i="11"/>
  <c r="AI80" i="11"/>
  <c r="AH80" i="11"/>
  <c r="AG80" i="11"/>
  <c r="AF80" i="11"/>
  <c r="AE80" i="11"/>
  <c r="AD80" i="11"/>
  <c r="AC80" i="11"/>
  <c r="AB80" i="11"/>
  <c r="AA80" i="11"/>
  <c r="Z80" i="11"/>
  <c r="V80" i="11"/>
  <c r="S80" i="11"/>
  <c r="R80" i="11"/>
  <c r="AL79" i="11"/>
  <c r="AI79" i="11"/>
  <c r="AH79" i="11"/>
  <c r="AG79" i="11"/>
  <c r="AF79" i="11"/>
  <c r="AE79" i="11"/>
  <c r="AD79" i="11"/>
  <c r="AC79" i="11"/>
  <c r="AB79" i="11"/>
  <c r="AA79" i="11"/>
  <c r="Z79" i="11"/>
  <c r="V79" i="11"/>
  <c r="S79" i="11"/>
  <c r="R79" i="11"/>
  <c r="AL78" i="11"/>
  <c r="AI78" i="11"/>
  <c r="AH78" i="11"/>
  <c r="AG78" i="11"/>
  <c r="AF78" i="11"/>
  <c r="AE78" i="11"/>
  <c r="AD78" i="11"/>
  <c r="AC78" i="11"/>
  <c r="AB78" i="11"/>
  <c r="AA78" i="11"/>
  <c r="Z78" i="11"/>
  <c r="V78" i="11"/>
  <c r="S78" i="11"/>
  <c r="R78" i="11"/>
  <c r="AL77" i="11"/>
  <c r="AI77" i="11"/>
  <c r="AH77" i="11"/>
  <c r="AG77" i="11"/>
  <c r="AF77" i="11"/>
  <c r="AE77" i="11"/>
  <c r="AD77" i="11"/>
  <c r="AC77" i="11"/>
  <c r="AB77" i="11"/>
  <c r="AA77" i="11"/>
  <c r="Z77" i="11"/>
  <c r="V77" i="11"/>
  <c r="S77" i="11"/>
  <c r="R77" i="11"/>
  <c r="AL76" i="11"/>
  <c r="AI76" i="11"/>
  <c r="AH76" i="11"/>
  <c r="AG76" i="11"/>
  <c r="AF76" i="11"/>
  <c r="AE76" i="11"/>
  <c r="AD76" i="11"/>
  <c r="AC76" i="11"/>
  <c r="AB76" i="11"/>
  <c r="AA76" i="11"/>
  <c r="Z76" i="11"/>
  <c r="V76" i="11"/>
  <c r="S76" i="11"/>
  <c r="R76" i="11"/>
  <c r="AL75" i="11"/>
  <c r="AI75" i="11"/>
  <c r="AH75" i="11"/>
  <c r="AJ75" i="11"/>
  <c r="AG75" i="11"/>
  <c r="AF75" i="11"/>
  <c r="AE75" i="11"/>
  <c r="AD75" i="11"/>
  <c r="AC75" i="11"/>
  <c r="AB75" i="11"/>
  <c r="AA75" i="11"/>
  <c r="Z75" i="11"/>
  <c r="V75" i="11"/>
  <c r="S75" i="11"/>
  <c r="R75" i="11"/>
  <c r="AL74" i="11"/>
  <c r="AK74" i="11"/>
  <c r="AI74" i="11"/>
  <c r="AH74" i="11"/>
  <c r="AJ74" i="11"/>
  <c r="AG74" i="11"/>
  <c r="AF74" i="11"/>
  <c r="AE74" i="11"/>
  <c r="AD74" i="11"/>
  <c r="AC74" i="11"/>
  <c r="AB74" i="11"/>
  <c r="AA74" i="11"/>
  <c r="Z74" i="11"/>
  <c r="V74" i="11"/>
  <c r="S74" i="11"/>
  <c r="R74" i="11"/>
  <c r="AL73" i="11"/>
  <c r="AI73" i="11"/>
  <c r="AH73" i="11"/>
  <c r="AG73" i="11"/>
  <c r="AF73" i="11"/>
  <c r="AE73" i="11"/>
  <c r="AD73" i="11"/>
  <c r="AC73" i="11"/>
  <c r="AB73" i="11"/>
  <c r="AA73" i="11"/>
  <c r="Z73" i="11"/>
  <c r="V73" i="11"/>
  <c r="S73" i="11"/>
  <c r="R73" i="11"/>
  <c r="AL72" i="11"/>
  <c r="AK72" i="11"/>
  <c r="AI72" i="11"/>
  <c r="AH72" i="11"/>
  <c r="AJ72" i="11"/>
  <c r="AG72" i="11"/>
  <c r="AF72" i="11"/>
  <c r="AE72" i="11"/>
  <c r="AD72" i="11"/>
  <c r="AC72" i="11"/>
  <c r="AB72" i="11"/>
  <c r="AA72" i="11"/>
  <c r="Z72" i="11"/>
  <c r="V72" i="11"/>
  <c r="S72" i="11"/>
  <c r="R72" i="11"/>
  <c r="AL71" i="11"/>
  <c r="AK71" i="11"/>
  <c r="AI71" i="11"/>
  <c r="AH71" i="11"/>
  <c r="AG71" i="11"/>
  <c r="AF71" i="11"/>
  <c r="AE71" i="11"/>
  <c r="AD71" i="11"/>
  <c r="AC71" i="11"/>
  <c r="AB71" i="11"/>
  <c r="AA71" i="11"/>
  <c r="Z71" i="11"/>
  <c r="V71" i="11"/>
  <c r="S71" i="11"/>
  <c r="R71" i="11"/>
  <c r="AL70" i="11"/>
  <c r="AI70" i="11"/>
  <c r="AK70" i="11"/>
  <c r="AH70" i="11"/>
  <c r="AG70" i="11"/>
  <c r="AF70" i="11"/>
  <c r="AE70" i="11"/>
  <c r="AD70" i="11"/>
  <c r="AC70" i="11"/>
  <c r="AB70" i="11"/>
  <c r="AA70" i="11"/>
  <c r="Z70" i="11"/>
  <c r="V70" i="11"/>
  <c r="S70" i="11"/>
  <c r="R70" i="11"/>
  <c r="AL69" i="11"/>
  <c r="AI69" i="11"/>
  <c r="AH69" i="11"/>
  <c r="AJ69" i="11"/>
  <c r="AG69" i="11"/>
  <c r="AF69" i="11"/>
  <c r="AE69" i="11"/>
  <c r="AD69" i="11"/>
  <c r="AC69" i="11"/>
  <c r="AB69" i="11"/>
  <c r="AA69" i="11"/>
  <c r="Z69" i="11"/>
  <c r="V69" i="11"/>
  <c r="S69" i="11"/>
  <c r="R69" i="11"/>
  <c r="AL68" i="11"/>
  <c r="AI68" i="11"/>
  <c r="AH68" i="11"/>
  <c r="AJ68" i="11"/>
  <c r="AG68" i="11"/>
  <c r="AF68" i="11"/>
  <c r="AE68" i="11"/>
  <c r="AD68" i="11"/>
  <c r="AC68" i="11"/>
  <c r="AB68" i="11"/>
  <c r="AA68" i="11"/>
  <c r="Z68" i="11"/>
  <c r="V68" i="11"/>
  <c r="S68" i="11"/>
  <c r="R68" i="11"/>
  <c r="AL67" i="11"/>
  <c r="AK67" i="11"/>
  <c r="AI67" i="11"/>
  <c r="AH67" i="11"/>
  <c r="AJ67" i="11"/>
  <c r="AG67" i="11"/>
  <c r="AF67" i="11"/>
  <c r="AE67" i="11"/>
  <c r="AD67" i="11"/>
  <c r="AC67" i="11"/>
  <c r="AB67" i="11"/>
  <c r="AA67" i="11"/>
  <c r="Z67" i="11"/>
  <c r="V67" i="11"/>
  <c r="S67" i="11"/>
  <c r="R67" i="11"/>
  <c r="AL66" i="11"/>
  <c r="AI66" i="11"/>
  <c r="AK66" i="11"/>
  <c r="AH66" i="11"/>
  <c r="AG66" i="11"/>
  <c r="AF66" i="11"/>
  <c r="AE66" i="11"/>
  <c r="AD66" i="11"/>
  <c r="AC66" i="11"/>
  <c r="AB66" i="11"/>
  <c r="AA66" i="11"/>
  <c r="Z66" i="11"/>
  <c r="V66" i="11"/>
  <c r="S66" i="11"/>
  <c r="R66" i="11"/>
  <c r="AL65" i="11"/>
  <c r="AI65" i="11"/>
  <c r="AH65" i="11"/>
  <c r="AJ65" i="11"/>
  <c r="AG65" i="11"/>
  <c r="AF65" i="11"/>
  <c r="AE65" i="11"/>
  <c r="AD65" i="11"/>
  <c r="AC65" i="11"/>
  <c r="AB65" i="11"/>
  <c r="AA65" i="11"/>
  <c r="Z65" i="11"/>
  <c r="V65" i="11"/>
  <c r="S65" i="11"/>
  <c r="R65" i="11"/>
  <c r="AL64" i="11"/>
  <c r="AK64" i="11"/>
  <c r="AI64" i="11"/>
  <c r="AH64" i="11"/>
  <c r="AJ64" i="11"/>
  <c r="AG64" i="11"/>
  <c r="AF64" i="11"/>
  <c r="AE64" i="11"/>
  <c r="AD64" i="11"/>
  <c r="AC64" i="11"/>
  <c r="AB64" i="11"/>
  <c r="AA64" i="11"/>
  <c r="Z64" i="11"/>
  <c r="V64" i="11"/>
  <c r="S64" i="11"/>
  <c r="R64" i="11"/>
  <c r="AL63" i="11"/>
  <c r="AI63" i="11"/>
  <c r="AK63" i="11"/>
  <c r="AH63" i="11"/>
  <c r="AG63" i="11"/>
  <c r="AF63" i="11"/>
  <c r="AE63" i="11"/>
  <c r="AD63" i="11"/>
  <c r="AC63" i="11"/>
  <c r="AB63" i="11"/>
  <c r="AA63" i="11"/>
  <c r="Z63" i="11"/>
  <c r="V63" i="11"/>
  <c r="S63" i="11"/>
  <c r="R63" i="11"/>
  <c r="AL62" i="11"/>
  <c r="AK62" i="11"/>
  <c r="AI62" i="11"/>
  <c r="AH62" i="11"/>
  <c r="AJ62" i="11"/>
  <c r="AG62" i="11"/>
  <c r="AF62" i="11"/>
  <c r="AE62" i="11"/>
  <c r="AD62" i="11"/>
  <c r="AC62" i="11"/>
  <c r="AB62" i="11"/>
  <c r="AA62" i="11"/>
  <c r="Z62" i="11"/>
  <c r="V62" i="11"/>
  <c r="S62" i="11"/>
  <c r="R62" i="11"/>
  <c r="AL61" i="11"/>
  <c r="AI61" i="11"/>
  <c r="AK61" i="11"/>
  <c r="AH61" i="11"/>
  <c r="AG61" i="11"/>
  <c r="AF61" i="11"/>
  <c r="AE61" i="11"/>
  <c r="AD61" i="11"/>
  <c r="AC61" i="11"/>
  <c r="AB61" i="11"/>
  <c r="AA61" i="11"/>
  <c r="Z61" i="11"/>
  <c r="V61" i="11"/>
  <c r="S61" i="11"/>
  <c r="R61" i="11"/>
  <c r="AL60" i="11"/>
  <c r="AI60" i="11"/>
  <c r="AH60" i="11"/>
  <c r="AJ60" i="11"/>
  <c r="AG60" i="11"/>
  <c r="AF60" i="11"/>
  <c r="AE60" i="11"/>
  <c r="AD60" i="11"/>
  <c r="AC60" i="11"/>
  <c r="AB60" i="11"/>
  <c r="AA60" i="11"/>
  <c r="Z60" i="11"/>
  <c r="V60" i="11"/>
  <c r="S60" i="11"/>
  <c r="R60" i="11"/>
  <c r="AL59" i="11"/>
  <c r="AI59" i="11"/>
  <c r="AH59" i="11"/>
  <c r="AJ59" i="11"/>
  <c r="AG59" i="11"/>
  <c r="AF59" i="11"/>
  <c r="AE59" i="11"/>
  <c r="AD59" i="11"/>
  <c r="AC59" i="11"/>
  <c r="AB59" i="11"/>
  <c r="AA59" i="11"/>
  <c r="Z59" i="11"/>
  <c r="V59" i="11"/>
  <c r="S59" i="11"/>
  <c r="R59" i="11"/>
  <c r="AL58" i="11"/>
  <c r="AI58" i="11"/>
  <c r="AH58" i="11"/>
  <c r="AJ58" i="11"/>
  <c r="AG58" i="11"/>
  <c r="AF58" i="11"/>
  <c r="AE58" i="11"/>
  <c r="AD58" i="11"/>
  <c r="AC58" i="11"/>
  <c r="AB58" i="11"/>
  <c r="AA58" i="11"/>
  <c r="Z58" i="11"/>
  <c r="V58" i="11"/>
  <c r="S58" i="11"/>
  <c r="R58" i="11"/>
  <c r="AL57" i="11"/>
  <c r="AI57" i="11"/>
  <c r="AH57" i="11"/>
  <c r="AG57" i="11"/>
  <c r="AF57" i="11"/>
  <c r="AE57" i="11"/>
  <c r="AD57" i="11"/>
  <c r="AC57" i="11"/>
  <c r="AB57" i="11"/>
  <c r="AA57" i="11"/>
  <c r="Z57" i="11"/>
  <c r="V57" i="11"/>
  <c r="S57" i="11"/>
  <c r="R57" i="11"/>
  <c r="AL56" i="11"/>
  <c r="AK56" i="11"/>
  <c r="AI56" i="11"/>
  <c r="AH56" i="11"/>
  <c r="AJ56" i="11"/>
  <c r="AG56" i="11"/>
  <c r="AF56" i="11"/>
  <c r="AE56" i="11"/>
  <c r="AD56" i="11"/>
  <c r="AC56" i="11"/>
  <c r="AB56" i="11"/>
  <c r="AA56" i="11"/>
  <c r="Z56" i="11"/>
  <c r="V56" i="11"/>
  <c r="S56" i="11"/>
  <c r="R56" i="11"/>
  <c r="AL55" i="11"/>
  <c r="AK55" i="11"/>
  <c r="AI55" i="11"/>
  <c r="AH55" i="11"/>
  <c r="AG55" i="11"/>
  <c r="AF55" i="11"/>
  <c r="AE55" i="11"/>
  <c r="AD55" i="11"/>
  <c r="AC55" i="11"/>
  <c r="AB55" i="11"/>
  <c r="AA55" i="11"/>
  <c r="Z55" i="11"/>
  <c r="V55" i="11"/>
  <c r="S55" i="11"/>
  <c r="R55" i="11"/>
  <c r="AL54" i="11"/>
  <c r="AI54" i="11"/>
  <c r="AK54" i="11"/>
  <c r="AH54" i="11"/>
  <c r="AG54" i="11"/>
  <c r="AF54" i="11"/>
  <c r="AE54" i="11"/>
  <c r="AD54" i="11"/>
  <c r="AC54" i="11"/>
  <c r="AB54" i="11"/>
  <c r="AA54" i="11"/>
  <c r="Z54" i="11"/>
  <c r="V54" i="11"/>
  <c r="S54" i="11"/>
  <c r="R54" i="11"/>
  <c r="AL53" i="11"/>
  <c r="AI53" i="11"/>
  <c r="AH53" i="11"/>
  <c r="AJ53" i="11"/>
  <c r="AG53" i="11"/>
  <c r="AF53" i="11"/>
  <c r="AE53" i="11"/>
  <c r="AD53" i="11"/>
  <c r="AC53" i="11"/>
  <c r="AB53" i="11"/>
  <c r="AA53" i="11"/>
  <c r="Z53" i="11"/>
  <c r="V53" i="11"/>
  <c r="S53" i="11"/>
  <c r="R53" i="11"/>
  <c r="AL52" i="11"/>
  <c r="AI52" i="11"/>
  <c r="AH52" i="11"/>
  <c r="AJ52" i="11"/>
  <c r="AG52" i="11"/>
  <c r="AF52" i="11"/>
  <c r="AE52" i="11"/>
  <c r="AD52" i="11"/>
  <c r="AC52" i="11"/>
  <c r="AB52" i="11"/>
  <c r="AA52" i="11"/>
  <c r="Z52" i="11"/>
  <c r="V52" i="11"/>
  <c r="S52" i="11"/>
  <c r="R52" i="11"/>
  <c r="AL51" i="11"/>
  <c r="AK51" i="11"/>
  <c r="AI51" i="11"/>
  <c r="AH51" i="11"/>
  <c r="AJ51" i="11"/>
  <c r="AG51" i="11"/>
  <c r="AF51" i="11"/>
  <c r="AE51" i="11"/>
  <c r="AD51" i="11"/>
  <c r="AC51" i="11"/>
  <c r="AB51" i="11"/>
  <c r="AA51" i="11"/>
  <c r="Z51" i="11"/>
  <c r="V51" i="11"/>
  <c r="S51" i="11"/>
  <c r="R51" i="11"/>
  <c r="AL50" i="11"/>
  <c r="AI50" i="11"/>
  <c r="AK50" i="11"/>
  <c r="AH50" i="11"/>
  <c r="AG50" i="11"/>
  <c r="AF50" i="11"/>
  <c r="AE50" i="11"/>
  <c r="AD50" i="11"/>
  <c r="AC50" i="11"/>
  <c r="AB50" i="11"/>
  <c r="AA50" i="11"/>
  <c r="Z50" i="11"/>
  <c r="V50" i="11"/>
  <c r="S50" i="11"/>
  <c r="R50" i="11"/>
  <c r="AL49" i="11"/>
  <c r="AI49" i="11"/>
  <c r="AH49" i="11"/>
  <c r="AJ49" i="11"/>
  <c r="AG49" i="11"/>
  <c r="AF49" i="11"/>
  <c r="AE49" i="11"/>
  <c r="AD49" i="11"/>
  <c r="AC49" i="11"/>
  <c r="AB49" i="11"/>
  <c r="AA49" i="11"/>
  <c r="Z49" i="11"/>
  <c r="V49" i="11"/>
  <c r="S49" i="11"/>
  <c r="R49" i="11"/>
  <c r="AL48" i="11"/>
  <c r="AK48" i="11"/>
  <c r="AI48" i="11"/>
  <c r="AH48" i="11"/>
  <c r="AJ48" i="11"/>
  <c r="AG48" i="11"/>
  <c r="AF48" i="11"/>
  <c r="AE48" i="11"/>
  <c r="AD48" i="11"/>
  <c r="AC48" i="11"/>
  <c r="AB48" i="11"/>
  <c r="AA48" i="11"/>
  <c r="Z48" i="11"/>
  <c r="V48" i="11"/>
  <c r="S48" i="11"/>
  <c r="R48" i="11"/>
  <c r="AL47" i="11"/>
  <c r="AI47" i="11"/>
  <c r="AK47" i="11"/>
  <c r="AH47" i="11"/>
  <c r="AG47" i="11"/>
  <c r="AF47" i="11"/>
  <c r="AE47" i="11"/>
  <c r="AD47" i="11"/>
  <c r="AC47" i="11"/>
  <c r="AB47" i="11"/>
  <c r="AA47" i="11"/>
  <c r="Z47" i="11"/>
  <c r="V47" i="11"/>
  <c r="S47" i="11"/>
  <c r="R47" i="11"/>
  <c r="AL46" i="11"/>
  <c r="AK46" i="11"/>
  <c r="AI46" i="11"/>
  <c r="AH46" i="11"/>
  <c r="AJ46" i="11"/>
  <c r="AG46" i="11"/>
  <c r="AF46" i="11"/>
  <c r="AE46" i="11"/>
  <c r="AD46" i="11"/>
  <c r="AC46" i="11"/>
  <c r="AB46" i="11"/>
  <c r="AA46" i="11"/>
  <c r="Z46" i="11"/>
  <c r="V46" i="11"/>
  <c r="S46" i="11"/>
  <c r="R46" i="11"/>
  <c r="AL45" i="11"/>
  <c r="AI45" i="11"/>
  <c r="AH45" i="11"/>
  <c r="AG45" i="11"/>
  <c r="AF45" i="11"/>
  <c r="AE45" i="11"/>
  <c r="AD45" i="11"/>
  <c r="AC45" i="11"/>
  <c r="AB45" i="11"/>
  <c r="AA45" i="11"/>
  <c r="Z45" i="11"/>
  <c r="V45" i="11"/>
  <c r="S45" i="11"/>
  <c r="R45" i="11"/>
  <c r="AL44" i="11"/>
  <c r="AI44" i="11"/>
  <c r="AH44" i="11"/>
  <c r="AJ44" i="11"/>
  <c r="AG44" i="11"/>
  <c r="AF44" i="11"/>
  <c r="AE44" i="11"/>
  <c r="AD44" i="11"/>
  <c r="AC44" i="11"/>
  <c r="AB44" i="11"/>
  <c r="AA44" i="11"/>
  <c r="Z44" i="11"/>
  <c r="V44" i="11"/>
  <c r="S44" i="11"/>
  <c r="R44" i="11"/>
  <c r="AL43" i="11"/>
  <c r="AI43" i="11"/>
  <c r="AH43" i="11"/>
  <c r="AJ43" i="11"/>
  <c r="AG43" i="11"/>
  <c r="AF43" i="11"/>
  <c r="AE43" i="11"/>
  <c r="AD43" i="11"/>
  <c r="AC43" i="11"/>
  <c r="AB43" i="11"/>
  <c r="AA43" i="11"/>
  <c r="Z43" i="11"/>
  <c r="V43" i="11"/>
  <c r="S43" i="11"/>
  <c r="R43" i="11"/>
  <c r="AL42" i="11"/>
  <c r="AI42" i="11"/>
  <c r="AH42" i="11"/>
  <c r="AJ42" i="11"/>
  <c r="AG42" i="11"/>
  <c r="AF42" i="11"/>
  <c r="AE42" i="11"/>
  <c r="AD42" i="11"/>
  <c r="AC42" i="11"/>
  <c r="AB42" i="11"/>
  <c r="AA42" i="11"/>
  <c r="Z42" i="11"/>
  <c r="V42" i="11"/>
  <c r="S42" i="11"/>
  <c r="R42" i="11"/>
  <c r="AL41" i="11"/>
  <c r="AI41" i="11"/>
  <c r="AH41" i="11"/>
  <c r="AG41" i="11"/>
  <c r="AF41" i="11"/>
  <c r="AE41" i="11"/>
  <c r="AD41" i="11"/>
  <c r="AC41" i="11"/>
  <c r="AB41" i="11"/>
  <c r="AA41" i="11"/>
  <c r="Z41" i="11"/>
  <c r="V41" i="11"/>
  <c r="S41" i="11"/>
  <c r="R41" i="11"/>
  <c r="AL40" i="11"/>
  <c r="AI40" i="11"/>
  <c r="AH40" i="11"/>
  <c r="AJ40" i="11"/>
  <c r="AG40" i="11"/>
  <c r="AF40" i="11"/>
  <c r="AE40" i="11"/>
  <c r="AD40" i="11"/>
  <c r="AC40" i="11"/>
  <c r="AB40" i="11"/>
  <c r="AA40" i="11"/>
  <c r="Z40" i="11"/>
  <c r="V40" i="11"/>
  <c r="S40" i="11"/>
  <c r="R40" i="11"/>
  <c r="AL39" i="11"/>
  <c r="AK39" i="11"/>
  <c r="AI39" i="11"/>
  <c r="AH39" i="11"/>
  <c r="AG39" i="11"/>
  <c r="AF39" i="11"/>
  <c r="AE39" i="11"/>
  <c r="AD39" i="11"/>
  <c r="AC39" i="11"/>
  <c r="AB39" i="11"/>
  <c r="AA39" i="11"/>
  <c r="Z39" i="11"/>
  <c r="V39" i="11"/>
  <c r="S39" i="11"/>
  <c r="R39" i="11"/>
  <c r="AL38" i="11"/>
  <c r="AI38" i="11"/>
  <c r="AK38" i="11"/>
  <c r="AH38" i="11"/>
  <c r="AG38" i="11"/>
  <c r="AF38" i="11"/>
  <c r="AE38" i="11"/>
  <c r="AD38" i="11"/>
  <c r="AC38" i="11"/>
  <c r="AB38" i="11"/>
  <c r="AA38" i="11"/>
  <c r="Z38" i="11"/>
  <c r="V38" i="11"/>
  <c r="S38" i="11"/>
  <c r="R38" i="11"/>
  <c r="AL37" i="11"/>
  <c r="AI37" i="11"/>
  <c r="AH37" i="11"/>
  <c r="AJ37" i="11"/>
  <c r="AG37" i="11"/>
  <c r="AF37" i="11"/>
  <c r="AE37" i="11"/>
  <c r="AD37" i="11"/>
  <c r="AC37" i="11"/>
  <c r="AB37" i="11"/>
  <c r="AA37" i="11"/>
  <c r="Z37" i="11"/>
  <c r="V37" i="11"/>
  <c r="S37" i="11"/>
  <c r="R37" i="11"/>
  <c r="AL36" i="11"/>
  <c r="AI36" i="11"/>
  <c r="AH36" i="11"/>
  <c r="AJ36" i="11"/>
  <c r="AG36" i="11"/>
  <c r="AF36" i="11"/>
  <c r="AE36" i="11"/>
  <c r="AD36" i="11"/>
  <c r="AC36" i="11"/>
  <c r="AB36" i="11"/>
  <c r="AA36" i="11"/>
  <c r="Z36" i="11"/>
  <c r="V36" i="11"/>
  <c r="S36" i="11"/>
  <c r="R36" i="11"/>
  <c r="AL35" i="11"/>
  <c r="AK35" i="11"/>
  <c r="AI35" i="11"/>
  <c r="AH35" i="11"/>
  <c r="AG35" i="11"/>
  <c r="AF35" i="11"/>
  <c r="AE35" i="11"/>
  <c r="AD35" i="11"/>
  <c r="AC35" i="11"/>
  <c r="AB35" i="11"/>
  <c r="AA35" i="11"/>
  <c r="Z35" i="11"/>
  <c r="V35" i="11"/>
  <c r="S35" i="11"/>
  <c r="R35" i="11"/>
  <c r="AL34" i="11"/>
  <c r="AI34" i="11"/>
  <c r="AK34" i="11"/>
  <c r="AH34" i="11"/>
  <c r="AG34" i="11"/>
  <c r="AF34" i="11"/>
  <c r="AE34" i="11"/>
  <c r="AD34" i="11"/>
  <c r="AC34" i="11"/>
  <c r="AB34" i="11"/>
  <c r="AA34" i="11"/>
  <c r="Z34" i="11"/>
  <c r="V34" i="11"/>
  <c r="S34" i="11"/>
  <c r="R34" i="11"/>
  <c r="AL33" i="11"/>
  <c r="AI33" i="11"/>
  <c r="AH33" i="11"/>
  <c r="AJ33" i="11"/>
  <c r="AG33" i="11"/>
  <c r="AF33" i="11"/>
  <c r="AE33" i="11"/>
  <c r="AD33" i="11"/>
  <c r="AC33" i="11"/>
  <c r="AB33" i="11"/>
  <c r="AA33" i="11"/>
  <c r="Z33" i="11"/>
  <c r="V33" i="11"/>
  <c r="S33" i="11"/>
  <c r="R33" i="11"/>
  <c r="AL32" i="11"/>
  <c r="AK32" i="11"/>
  <c r="AI32" i="11"/>
  <c r="AH32" i="11"/>
  <c r="AJ32" i="11"/>
  <c r="AG32" i="11"/>
  <c r="AF32" i="11"/>
  <c r="AE32" i="11"/>
  <c r="AD32" i="11"/>
  <c r="AC32" i="11"/>
  <c r="AB32" i="11"/>
  <c r="AA32" i="11"/>
  <c r="Z32" i="11"/>
  <c r="V32" i="11"/>
  <c r="S32" i="11"/>
  <c r="R32" i="11"/>
  <c r="AL31" i="11"/>
  <c r="AJ31" i="11"/>
  <c r="AI31" i="11"/>
  <c r="AH31" i="11"/>
  <c r="AK31" i="11"/>
  <c r="AG31" i="11"/>
  <c r="AF31" i="11"/>
  <c r="AE31" i="11"/>
  <c r="AD31" i="11"/>
  <c r="AC31" i="11"/>
  <c r="AB31" i="11"/>
  <c r="AA31" i="11"/>
  <c r="Z31" i="11"/>
  <c r="V31" i="11"/>
  <c r="S31" i="11"/>
  <c r="R31" i="11"/>
  <c r="AL30" i="11"/>
  <c r="AJ30" i="11"/>
  <c r="AI30" i="11"/>
  <c r="AH30" i="11"/>
  <c r="AK30" i="11"/>
  <c r="AG30" i="11"/>
  <c r="AF30" i="11"/>
  <c r="AE30" i="11"/>
  <c r="AD30" i="11"/>
  <c r="AC30" i="11"/>
  <c r="AB30" i="11"/>
  <c r="AA30" i="11"/>
  <c r="Z30" i="11"/>
  <c r="V30" i="11"/>
  <c r="S30" i="11"/>
  <c r="R30" i="11"/>
  <c r="AL29" i="11"/>
  <c r="AJ29" i="11"/>
  <c r="AI29" i="11"/>
  <c r="AH29" i="11"/>
  <c r="AK29" i="11"/>
  <c r="AG29" i="11"/>
  <c r="AF29" i="11"/>
  <c r="AE29" i="11"/>
  <c r="AD29" i="11"/>
  <c r="AC29" i="11"/>
  <c r="AB29" i="11"/>
  <c r="AA29" i="11"/>
  <c r="Z29" i="11"/>
  <c r="V29" i="11"/>
  <c r="S29" i="11"/>
  <c r="R29" i="11"/>
  <c r="AL28" i="11"/>
  <c r="AJ28" i="11"/>
  <c r="AI28" i="11"/>
  <c r="AH28" i="11"/>
  <c r="AK28" i="11"/>
  <c r="AG28" i="11"/>
  <c r="AF28" i="11"/>
  <c r="AE28" i="11"/>
  <c r="AD28" i="11"/>
  <c r="AC28" i="11"/>
  <c r="AB28" i="11"/>
  <c r="AA28" i="11"/>
  <c r="Z28" i="11"/>
  <c r="V28" i="11"/>
  <c r="S28" i="11"/>
  <c r="R28" i="11"/>
  <c r="AL27" i="11"/>
  <c r="AJ27" i="11"/>
  <c r="AI27" i="11"/>
  <c r="AH27" i="11"/>
  <c r="AK27" i="11"/>
  <c r="AG27" i="11"/>
  <c r="AF27" i="11"/>
  <c r="AE27" i="11"/>
  <c r="AD27" i="11"/>
  <c r="AC27" i="11"/>
  <c r="AB27" i="11"/>
  <c r="AA27" i="11"/>
  <c r="Z27" i="11"/>
  <c r="V27" i="11"/>
  <c r="S27" i="11"/>
  <c r="R27" i="11"/>
  <c r="AL26" i="11"/>
  <c r="AJ26" i="11"/>
  <c r="AI26" i="11"/>
  <c r="AH26" i="11"/>
  <c r="AK26" i="11"/>
  <c r="AG26" i="11"/>
  <c r="AF26" i="11"/>
  <c r="AE26" i="11"/>
  <c r="AD26" i="11"/>
  <c r="AC26" i="11"/>
  <c r="AB26" i="11"/>
  <c r="AA26" i="11"/>
  <c r="Z26" i="11"/>
  <c r="V26" i="11"/>
  <c r="S26" i="11"/>
  <c r="R26" i="11"/>
  <c r="AL25" i="11"/>
  <c r="AJ25" i="11"/>
  <c r="AI25" i="11"/>
  <c r="AH25" i="11"/>
  <c r="AK25" i="11"/>
  <c r="AG25" i="11"/>
  <c r="AF25" i="11"/>
  <c r="AE25" i="11"/>
  <c r="AD25" i="11"/>
  <c r="AC25" i="11"/>
  <c r="AB25" i="11"/>
  <c r="AA25" i="11"/>
  <c r="Z25" i="11"/>
  <c r="V25" i="11"/>
  <c r="S25" i="11"/>
  <c r="R25" i="11"/>
  <c r="AL24" i="11"/>
  <c r="AJ24" i="11"/>
  <c r="AI24" i="11"/>
  <c r="AH24" i="11"/>
  <c r="AK24" i="11"/>
  <c r="AG24" i="11"/>
  <c r="AF24" i="11"/>
  <c r="AE24" i="11"/>
  <c r="AD24" i="11"/>
  <c r="AC24" i="11"/>
  <c r="AB24" i="11"/>
  <c r="AA24" i="11"/>
  <c r="Z24" i="11"/>
  <c r="V24" i="11"/>
  <c r="S24" i="11"/>
  <c r="R24" i="11"/>
  <c r="AL23" i="11"/>
  <c r="AJ23" i="11"/>
  <c r="AI23" i="11"/>
  <c r="AH23" i="11"/>
  <c r="AK23" i="11"/>
  <c r="AG23" i="11"/>
  <c r="AF23" i="11"/>
  <c r="AE23" i="11"/>
  <c r="AD23" i="11"/>
  <c r="AC23" i="11"/>
  <c r="AB23" i="11"/>
  <c r="AA23" i="11"/>
  <c r="Z23" i="11"/>
  <c r="V23" i="11"/>
  <c r="S23" i="11"/>
  <c r="R23" i="11"/>
  <c r="AL22" i="11"/>
  <c r="AJ22" i="11"/>
  <c r="AI22" i="11"/>
  <c r="AH22" i="11"/>
  <c r="AK22" i="11"/>
  <c r="AG22" i="11"/>
  <c r="AF22" i="11"/>
  <c r="AE22" i="11"/>
  <c r="AD22" i="11"/>
  <c r="AC22" i="11"/>
  <c r="AB22" i="11"/>
  <c r="AA22" i="11"/>
  <c r="Z22" i="11"/>
  <c r="V22" i="11"/>
  <c r="S22" i="11"/>
  <c r="R22" i="11"/>
  <c r="AL21" i="11"/>
  <c r="AJ21" i="11"/>
  <c r="AI21" i="11"/>
  <c r="AH21" i="11"/>
  <c r="AK21" i="11"/>
  <c r="AG21" i="11"/>
  <c r="AF21" i="11"/>
  <c r="AE21" i="11"/>
  <c r="AD21" i="11"/>
  <c r="AC21" i="11"/>
  <c r="AB21" i="11"/>
  <c r="AA21" i="11"/>
  <c r="Z21" i="11"/>
  <c r="V21" i="11"/>
  <c r="S21" i="11"/>
  <c r="R21" i="11"/>
  <c r="AL20" i="11"/>
  <c r="AJ20" i="11"/>
  <c r="AI20" i="11"/>
  <c r="AH20" i="11"/>
  <c r="AK20" i="11"/>
  <c r="AG20" i="11"/>
  <c r="AF20" i="11"/>
  <c r="AE20" i="11"/>
  <c r="AD20" i="11"/>
  <c r="AC20" i="11"/>
  <c r="AB20" i="11"/>
  <c r="AA20" i="11"/>
  <c r="Z20" i="11"/>
  <c r="V20" i="11"/>
  <c r="S20" i="11"/>
  <c r="R20" i="11"/>
  <c r="AL19" i="11"/>
  <c r="AJ19" i="11"/>
  <c r="AI19" i="11"/>
  <c r="AH19" i="11"/>
  <c r="AK19" i="11"/>
  <c r="AG19" i="11"/>
  <c r="AF19" i="11"/>
  <c r="AE19" i="11"/>
  <c r="AD19" i="11"/>
  <c r="AC19" i="11"/>
  <c r="AB19" i="11"/>
  <c r="AA19" i="11"/>
  <c r="Z19" i="11"/>
  <c r="V19" i="11"/>
  <c r="S19" i="11"/>
  <c r="R19" i="11"/>
  <c r="AL18" i="11"/>
  <c r="AJ18" i="11"/>
  <c r="AI18" i="11"/>
  <c r="AH18" i="11"/>
  <c r="AK18" i="11"/>
  <c r="AG18" i="11"/>
  <c r="AF18" i="11"/>
  <c r="AE18" i="11"/>
  <c r="AD18" i="11"/>
  <c r="AC18" i="11"/>
  <c r="AB18" i="11"/>
  <c r="AA18" i="11"/>
  <c r="Z18" i="11"/>
  <c r="V18" i="11"/>
  <c r="S18" i="11"/>
  <c r="R18" i="11"/>
  <c r="AL17" i="11"/>
  <c r="AJ17" i="11"/>
  <c r="AI17" i="11"/>
  <c r="AH17" i="11"/>
  <c r="AK17" i="11"/>
  <c r="AG17" i="11"/>
  <c r="AF17" i="11"/>
  <c r="AE17" i="11"/>
  <c r="AD17" i="11"/>
  <c r="AC17" i="11"/>
  <c r="AB17" i="11"/>
  <c r="AA17" i="11"/>
  <c r="Z17" i="11"/>
  <c r="V17" i="11"/>
  <c r="S17" i="11"/>
  <c r="R17" i="11"/>
  <c r="AL16" i="11"/>
  <c r="AJ16" i="11"/>
  <c r="AI16" i="11"/>
  <c r="AH16" i="11"/>
  <c r="AK16" i="11"/>
  <c r="AG16" i="11"/>
  <c r="AF16" i="11"/>
  <c r="AE16" i="11"/>
  <c r="AD16" i="11"/>
  <c r="AC16" i="11"/>
  <c r="AB16" i="11"/>
  <c r="AA16" i="11"/>
  <c r="Z16" i="11"/>
  <c r="V16" i="11"/>
  <c r="S16" i="11"/>
  <c r="R16" i="11"/>
  <c r="AL15" i="11"/>
  <c r="AJ15" i="11"/>
  <c r="AI15" i="11"/>
  <c r="AH15" i="11"/>
  <c r="AK15" i="11"/>
  <c r="AG15" i="11"/>
  <c r="AF15" i="11"/>
  <c r="AE15" i="11"/>
  <c r="AD15" i="11"/>
  <c r="AC15" i="11"/>
  <c r="AB15" i="11"/>
  <c r="AA15" i="11"/>
  <c r="Z15" i="11"/>
  <c r="V15" i="11"/>
  <c r="S15" i="11"/>
  <c r="R15" i="11"/>
  <c r="AL14" i="11"/>
  <c r="AJ14" i="11"/>
  <c r="AI14" i="11"/>
  <c r="AH14" i="11"/>
  <c r="AK14" i="11"/>
  <c r="AG14" i="11"/>
  <c r="AF14" i="11"/>
  <c r="AE14" i="11"/>
  <c r="AD14" i="11"/>
  <c r="AC14" i="11"/>
  <c r="AB14" i="11"/>
  <c r="AA14" i="11"/>
  <c r="Z14" i="11"/>
  <c r="V14" i="11"/>
  <c r="S14" i="11"/>
  <c r="R14" i="11"/>
  <c r="AL13" i="11"/>
  <c r="AJ13" i="11"/>
  <c r="AI13" i="11"/>
  <c r="AH13" i="11"/>
  <c r="AK13" i="11"/>
  <c r="AG13" i="11"/>
  <c r="AF13" i="11"/>
  <c r="AE13" i="11"/>
  <c r="AD13" i="11"/>
  <c r="AC13" i="11"/>
  <c r="AB13" i="11"/>
  <c r="AA13" i="11"/>
  <c r="Z13" i="11"/>
  <c r="V13" i="11"/>
  <c r="S13" i="11"/>
  <c r="R13" i="11"/>
  <c r="AL12" i="11"/>
  <c r="AJ12" i="11"/>
  <c r="AI12" i="11"/>
  <c r="AH12" i="11"/>
  <c r="AK12" i="11"/>
  <c r="AG12" i="11"/>
  <c r="AF12" i="11"/>
  <c r="AE12" i="11"/>
  <c r="AD12" i="11"/>
  <c r="AC12" i="11"/>
  <c r="AB12" i="11"/>
  <c r="AA12" i="11"/>
  <c r="Z12" i="11"/>
  <c r="V12" i="11"/>
  <c r="S12" i="11"/>
  <c r="R12" i="11"/>
  <c r="AL11" i="11"/>
  <c r="AJ11" i="11"/>
  <c r="AI11" i="11"/>
  <c r="AH11" i="11"/>
  <c r="AK11" i="11"/>
  <c r="AG11" i="11"/>
  <c r="AF11" i="11"/>
  <c r="AE11" i="11"/>
  <c r="AD11" i="11"/>
  <c r="AC11" i="11"/>
  <c r="AB11" i="11"/>
  <c r="AA11" i="11"/>
  <c r="Z11" i="11"/>
  <c r="V11" i="11"/>
  <c r="S11" i="11"/>
  <c r="R11" i="11"/>
  <c r="AL10" i="11"/>
  <c r="AJ10" i="11"/>
  <c r="AI10" i="11"/>
  <c r="AH10" i="11"/>
  <c r="AK10" i="11"/>
  <c r="AG10" i="11"/>
  <c r="AF10" i="11"/>
  <c r="AE10" i="11"/>
  <c r="AD10" i="11"/>
  <c r="AC10" i="11"/>
  <c r="AB10" i="11"/>
  <c r="AA10" i="11"/>
  <c r="Z10" i="11"/>
  <c r="V10" i="11"/>
  <c r="S10" i="11"/>
  <c r="R10" i="11"/>
  <c r="AL9" i="11"/>
  <c r="AJ9" i="11"/>
  <c r="AI9" i="11"/>
  <c r="AH9" i="11"/>
  <c r="AK9" i="11"/>
  <c r="AG9" i="11"/>
  <c r="AF9" i="11"/>
  <c r="AE9" i="11"/>
  <c r="AD9" i="11"/>
  <c r="AC9" i="11"/>
  <c r="AB9" i="11"/>
  <c r="AA9" i="11"/>
  <c r="Z9" i="11"/>
  <c r="V9" i="11"/>
  <c r="S9" i="11"/>
  <c r="R9" i="11"/>
  <c r="AL8" i="11"/>
  <c r="AJ8" i="11"/>
  <c r="AI8" i="11"/>
  <c r="AH8" i="11"/>
  <c r="AK8" i="11"/>
  <c r="AG8" i="11"/>
  <c r="AF8" i="11"/>
  <c r="AE8" i="11"/>
  <c r="AD8" i="11"/>
  <c r="AC8" i="11"/>
  <c r="AB8" i="11"/>
  <c r="AA8" i="11"/>
  <c r="Z8" i="11"/>
  <c r="V8" i="11"/>
  <c r="S8" i="11"/>
  <c r="R8" i="11"/>
  <c r="AL7" i="11"/>
  <c r="AJ7" i="11"/>
  <c r="AI7" i="11"/>
  <c r="AH7" i="11"/>
  <c r="AK7" i="11"/>
  <c r="AG7" i="11"/>
  <c r="AF7" i="11"/>
  <c r="AE7" i="11"/>
  <c r="AD7" i="11"/>
  <c r="AC7" i="11"/>
  <c r="AB7" i="11"/>
  <c r="AA7" i="11"/>
  <c r="Z7" i="11"/>
  <c r="V7" i="11"/>
  <c r="S7" i="11"/>
  <c r="R7" i="11"/>
  <c r="AL6" i="11"/>
  <c r="AJ6" i="11"/>
  <c r="AI6" i="11"/>
  <c r="AH6" i="11"/>
  <c r="AK6" i="11"/>
  <c r="AG6" i="11"/>
  <c r="AF6" i="11"/>
  <c r="AE6" i="11"/>
  <c r="AD6" i="11"/>
  <c r="AC6" i="11"/>
  <c r="AB6" i="11"/>
  <c r="AA6" i="11"/>
  <c r="Z6" i="11"/>
  <c r="V6" i="11"/>
  <c r="S6" i="11"/>
  <c r="R6" i="11"/>
  <c r="AL5" i="11"/>
  <c r="AJ5" i="11"/>
  <c r="AI5" i="11"/>
  <c r="AH5" i="11"/>
  <c r="AK5" i="11"/>
  <c r="AG5" i="11"/>
  <c r="AF5" i="11"/>
  <c r="AE5" i="11"/>
  <c r="AD5" i="11"/>
  <c r="AC5" i="11"/>
  <c r="AB5" i="11"/>
  <c r="AA5" i="11"/>
  <c r="Z5" i="11"/>
  <c r="V5" i="11"/>
  <c r="S5" i="11"/>
  <c r="R5" i="11"/>
  <c r="AL4" i="11"/>
  <c r="AJ4" i="11"/>
  <c r="AI4" i="11"/>
  <c r="AH4" i="11"/>
  <c r="AK4" i="11"/>
  <c r="AG4" i="11"/>
  <c r="AF4" i="11"/>
  <c r="AE4" i="11"/>
  <c r="AD4" i="11"/>
  <c r="AC4" i="11"/>
  <c r="AB4" i="11"/>
  <c r="AA4" i="11"/>
  <c r="Z4" i="11"/>
  <c r="V4" i="11"/>
  <c r="S4" i="11"/>
  <c r="R4" i="11"/>
  <c r="AL3" i="11"/>
  <c r="AJ3" i="11"/>
  <c r="AI3" i="11"/>
  <c r="AH3" i="11"/>
  <c r="AK3" i="11"/>
  <c r="AG3" i="11"/>
  <c r="AF3" i="11"/>
  <c r="AE3" i="11"/>
  <c r="AD3" i="11"/>
  <c r="AC3" i="11"/>
  <c r="AB3" i="11"/>
  <c r="AA3" i="11"/>
  <c r="Z3" i="11"/>
  <c r="V3" i="11"/>
  <c r="S3" i="11"/>
  <c r="R3" i="11"/>
  <c r="AL2" i="11"/>
  <c r="AJ2" i="11"/>
  <c r="AI2" i="11"/>
  <c r="AH2" i="11"/>
  <c r="AK2" i="11"/>
  <c r="AG2" i="11"/>
  <c r="AF2" i="11"/>
  <c r="AE2" i="11"/>
  <c r="AD2" i="11"/>
  <c r="AC2" i="11"/>
  <c r="AB2" i="11"/>
  <c r="AA2" i="11"/>
  <c r="Z2" i="11"/>
  <c r="V2" i="11"/>
  <c r="S2" i="11"/>
  <c r="R2" i="11"/>
  <c r="AL132" i="10"/>
  <c r="AK132" i="10"/>
  <c r="AI132" i="10"/>
  <c r="AH132" i="10"/>
  <c r="AJ132" i="10"/>
  <c r="AG132" i="10"/>
  <c r="AF132" i="10"/>
  <c r="AA132" i="10"/>
  <c r="AD132" i="10"/>
  <c r="Z132" i="10"/>
  <c r="AE132" i="10"/>
  <c r="V132" i="10"/>
  <c r="S132" i="10"/>
  <c r="R132" i="10"/>
  <c r="Q132" i="10"/>
  <c r="AL131" i="10"/>
  <c r="AI131" i="10"/>
  <c r="AH131" i="10"/>
  <c r="AK131" i="10"/>
  <c r="AG131" i="10"/>
  <c r="AF131" i="10"/>
  <c r="AD131" i="10"/>
  <c r="AC131" i="10"/>
  <c r="AB131" i="10"/>
  <c r="AA131" i="10"/>
  <c r="Z131" i="10"/>
  <c r="AE131" i="10"/>
  <c r="V131" i="10"/>
  <c r="S131" i="10"/>
  <c r="R131" i="10"/>
  <c r="Q131" i="10"/>
  <c r="AL130" i="10"/>
  <c r="AI130" i="10"/>
  <c r="AH130" i="10"/>
  <c r="AK130" i="10"/>
  <c r="AG130" i="10"/>
  <c r="AF130" i="10"/>
  <c r="AD130" i="10"/>
  <c r="AC130" i="10"/>
  <c r="AA130" i="10"/>
  <c r="AB130" i="10"/>
  <c r="Z130" i="10"/>
  <c r="AE130" i="10"/>
  <c r="V130" i="10"/>
  <c r="S130" i="10"/>
  <c r="R130" i="10"/>
  <c r="Q130" i="10"/>
  <c r="AL129" i="10"/>
  <c r="AI129" i="10"/>
  <c r="AH129" i="10"/>
  <c r="AK129" i="10"/>
  <c r="AG129" i="10"/>
  <c r="AF129" i="10"/>
  <c r="AA129" i="10"/>
  <c r="AD129" i="10"/>
  <c r="Z129" i="10"/>
  <c r="AE129" i="10"/>
  <c r="V129" i="10"/>
  <c r="S129" i="10"/>
  <c r="R129" i="10"/>
  <c r="Q129" i="10"/>
  <c r="AL128" i="10"/>
  <c r="AI128" i="10"/>
  <c r="AH128" i="10"/>
  <c r="AK128" i="10"/>
  <c r="AG128" i="10"/>
  <c r="AF128" i="10"/>
  <c r="AA128" i="10"/>
  <c r="AB128" i="10"/>
  <c r="Z128" i="10"/>
  <c r="V128" i="10"/>
  <c r="AE128" i="10"/>
  <c r="S128" i="10"/>
  <c r="R128" i="10"/>
  <c r="Q128" i="10"/>
  <c r="AL127" i="10"/>
  <c r="AI127" i="10"/>
  <c r="AH127" i="10"/>
  <c r="AK127" i="10"/>
  <c r="AG127" i="10"/>
  <c r="AF127" i="10"/>
  <c r="AD127" i="10"/>
  <c r="AC127" i="10"/>
  <c r="AB127" i="10"/>
  <c r="AA127" i="10"/>
  <c r="Z127" i="10"/>
  <c r="AE127" i="10"/>
  <c r="V127" i="10"/>
  <c r="S127" i="10"/>
  <c r="R127" i="10"/>
  <c r="Q127" i="10"/>
  <c r="AL126" i="10"/>
  <c r="AI126" i="10"/>
  <c r="AH126" i="10"/>
  <c r="AK126" i="10"/>
  <c r="AG126" i="10"/>
  <c r="AF126" i="10"/>
  <c r="AD126" i="10"/>
  <c r="AC126" i="10"/>
  <c r="AA126" i="10"/>
  <c r="AB126" i="10"/>
  <c r="Z126" i="10"/>
  <c r="AE126" i="10"/>
  <c r="V126" i="10"/>
  <c r="S126" i="10"/>
  <c r="R126" i="10"/>
  <c r="Q126" i="10"/>
  <c r="AL125" i="10"/>
  <c r="AI125" i="10"/>
  <c r="AH125" i="10"/>
  <c r="AK125" i="10"/>
  <c r="AG125" i="10"/>
  <c r="AF125" i="10"/>
  <c r="AE125" i="10"/>
  <c r="AD125" i="10"/>
  <c r="AA125" i="10"/>
  <c r="AC125" i="10"/>
  <c r="Z125" i="10"/>
  <c r="V125" i="10"/>
  <c r="S125" i="10"/>
  <c r="R125" i="10"/>
  <c r="Q125" i="10"/>
  <c r="AL124" i="10"/>
  <c r="AI124" i="10"/>
  <c r="AK124" i="10"/>
  <c r="AH124" i="10"/>
  <c r="AG124" i="10"/>
  <c r="AF124" i="10"/>
  <c r="AE124" i="10"/>
  <c r="AC124" i="10"/>
  <c r="AB124" i="10"/>
  <c r="AA124" i="10"/>
  <c r="AD124" i="10"/>
  <c r="Z124" i="10"/>
  <c r="V124" i="10"/>
  <c r="S124" i="10"/>
  <c r="R124" i="10"/>
  <c r="Q124" i="10"/>
  <c r="AL123" i="10"/>
  <c r="AK123" i="10"/>
  <c r="AJ123" i="10"/>
  <c r="AI123" i="10"/>
  <c r="AH123" i="10"/>
  <c r="AG123" i="10"/>
  <c r="AF123" i="10"/>
  <c r="AD123" i="10"/>
  <c r="AC123" i="10"/>
  <c r="AA123" i="10"/>
  <c r="AB123" i="10"/>
  <c r="Z123" i="10"/>
  <c r="AE123" i="10"/>
  <c r="V123" i="10"/>
  <c r="S123" i="10"/>
  <c r="R123" i="10"/>
  <c r="Q123" i="10"/>
  <c r="AL122" i="10"/>
  <c r="AI122" i="10"/>
  <c r="AH122" i="10"/>
  <c r="AK122" i="10"/>
  <c r="AG122" i="10"/>
  <c r="AF122" i="10"/>
  <c r="AE122" i="10"/>
  <c r="AD122" i="10"/>
  <c r="AB122" i="10"/>
  <c r="AA122" i="10"/>
  <c r="AC122" i="10"/>
  <c r="Z122" i="10"/>
  <c r="V122" i="10"/>
  <c r="S122" i="10"/>
  <c r="R122" i="10"/>
  <c r="Q122" i="10"/>
  <c r="AL121" i="10"/>
  <c r="AI121" i="10"/>
  <c r="AH121" i="10"/>
  <c r="AK121" i="10"/>
  <c r="AG121" i="10"/>
  <c r="AF121" i="10"/>
  <c r="AE121" i="10"/>
  <c r="AC121" i="10"/>
  <c r="AA121" i="10"/>
  <c r="AD121" i="10"/>
  <c r="Z121" i="10"/>
  <c r="V121" i="10"/>
  <c r="S121" i="10"/>
  <c r="R121" i="10"/>
  <c r="Q121" i="10"/>
  <c r="AL120" i="10"/>
  <c r="AI120" i="10"/>
  <c r="AJ120" i="10"/>
  <c r="AH120" i="10"/>
  <c r="AG120" i="10"/>
  <c r="AF120" i="10"/>
  <c r="AD120" i="10"/>
  <c r="AA120" i="10"/>
  <c r="AC120" i="10"/>
  <c r="Z120" i="10"/>
  <c r="AE120" i="10"/>
  <c r="V120" i="10"/>
  <c r="S120" i="10"/>
  <c r="R120" i="10"/>
  <c r="Q120" i="10"/>
  <c r="AL119" i="10"/>
  <c r="AK119" i="10"/>
  <c r="AJ119" i="10"/>
  <c r="AI119" i="10"/>
  <c r="AH119" i="10"/>
  <c r="AG119" i="10"/>
  <c r="AF119" i="10"/>
  <c r="AA119" i="10"/>
  <c r="AD119" i="10"/>
  <c r="Z119" i="10"/>
  <c r="AE119" i="10"/>
  <c r="V119" i="10"/>
  <c r="S119" i="10"/>
  <c r="R119" i="10"/>
  <c r="Q119" i="10"/>
  <c r="AL118" i="10"/>
  <c r="AK118" i="10"/>
  <c r="AI118" i="10"/>
  <c r="AH118" i="10"/>
  <c r="AJ118" i="10"/>
  <c r="AG118" i="10"/>
  <c r="AF118" i="10"/>
  <c r="AA118" i="10"/>
  <c r="AD118" i="10"/>
  <c r="Z118" i="10"/>
  <c r="AE118" i="10"/>
  <c r="V118" i="10"/>
  <c r="S118" i="10"/>
  <c r="R118" i="10"/>
  <c r="Q118" i="10"/>
  <c r="AL117" i="10"/>
  <c r="AI117" i="10"/>
  <c r="AJ117" i="10"/>
  <c r="AH117" i="10"/>
  <c r="AK117" i="10"/>
  <c r="AG117" i="10"/>
  <c r="AF117" i="10"/>
  <c r="AB117" i="10"/>
  <c r="AA117" i="10"/>
  <c r="AD117" i="10"/>
  <c r="Z117" i="10"/>
  <c r="AE117" i="10"/>
  <c r="V117" i="10"/>
  <c r="S117" i="10"/>
  <c r="R117" i="10"/>
  <c r="Q117" i="10"/>
  <c r="AL116" i="10"/>
  <c r="AK116" i="10"/>
  <c r="AJ116" i="10"/>
  <c r="AI116" i="10"/>
  <c r="AH116" i="10"/>
  <c r="AG116" i="10"/>
  <c r="AF116" i="10"/>
  <c r="AC116" i="10"/>
  <c r="AA116" i="10"/>
  <c r="AD116" i="10"/>
  <c r="Z116" i="10"/>
  <c r="AE116" i="10"/>
  <c r="V116" i="10"/>
  <c r="S116" i="10"/>
  <c r="R116" i="10"/>
  <c r="Q116" i="10"/>
  <c r="AL115" i="10"/>
  <c r="AK115" i="10"/>
  <c r="AI115" i="10"/>
  <c r="AH115" i="10"/>
  <c r="AJ115" i="10"/>
  <c r="AG115" i="10"/>
  <c r="AF115" i="10"/>
  <c r="AA115" i="10"/>
  <c r="AD115" i="10"/>
  <c r="Z115" i="10"/>
  <c r="AE115" i="10"/>
  <c r="V115" i="10"/>
  <c r="S115" i="10"/>
  <c r="R115" i="10"/>
  <c r="Q115" i="10"/>
  <c r="AL114" i="10"/>
  <c r="AJ114" i="10"/>
  <c r="AI114" i="10"/>
  <c r="AH114" i="10"/>
  <c r="AK114" i="10"/>
  <c r="AG114" i="10"/>
  <c r="AF114" i="10"/>
  <c r="AA114" i="10"/>
  <c r="AD114" i="10"/>
  <c r="Z114" i="10"/>
  <c r="AE114" i="10"/>
  <c r="V114" i="10"/>
  <c r="S114" i="10"/>
  <c r="R114" i="10"/>
  <c r="Q114" i="10"/>
  <c r="AL113" i="10"/>
  <c r="AK113" i="10"/>
  <c r="AI113" i="10"/>
  <c r="AH113" i="10"/>
  <c r="AJ113" i="10"/>
  <c r="AG113" i="10"/>
  <c r="AF113" i="10"/>
  <c r="AA113" i="10"/>
  <c r="AD113" i="10"/>
  <c r="Z113" i="10"/>
  <c r="AE113" i="10"/>
  <c r="V113" i="10"/>
  <c r="S113" i="10"/>
  <c r="R113" i="10"/>
  <c r="Q113" i="10"/>
  <c r="AL112" i="10"/>
  <c r="AI112" i="10"/>
  <c r="AH112" i="10"/>
  <c r="AK112" i="10"/>
  <c r="AG112" i="10"/>
  <c r="AF112" i="10"/>
  <c r="AA112" i="10"/>
  <c r="AD112" i="10"/>
  <c r="Z112" i="10"/>
  <c r="V112" i="10"/>
  <c r="AE112" i="10"/>
  <c r="S112" i="10"/>
  <c r="R112" i="10"/>
  <c r="Q112" i="10"/>
  <c r="AL111" i="10"/>
  <c r="AI111" i="10"/>
  <c r="AH111" i="10"/>
  <c r="AK111" i="10"/>
  <c r="AG111" i="10"/>
  <c r="AF111" i="10"/>
  <c r="AD111" i="10"/>
  <c r="AC111" i="10"/>
  <c r="AB111" i="10"/>
  <c r="AA111" i="10"/>
  <c r="Z111" i="10"/>
  <c r="AE111" i="10"/>
  <c r="V111" i="10"/>
  <c r="S111" i="10"/>
  <c r="R111" i="10"/>
  <c r="Q111" i="10"/>
  <c r="AL110" i="10"/>
  <c r="AI110" i="10"/>
  <c r="AH110" i="10"/>
  <c r="AK110" i="10"/>
  <c r="AG110" i="10"/>
  <c r="AF110" i="10"/>
  <c r="AD110" i="10"/>
  <c r="AC110" i="10"/>
  <c r="AA110" i="10"/>
  <c r="AB110" i="10"/>
  <c r="Z110" i="10"/>
  <c r="AE110" i="10"/>
  <c r="V110" i="10"/>
  <c r="S110" i="10"/>
  <c r="R110" i="10"/>
  <c r="Q110" i="10"/>
  <c r="AL109" i="10"/>
  <c r="AJ109" i="10"/>
  <c r="AI109" i="10"/>
  <c r="AH109" i="10"/>
  <c r="AK109" i="10"/>
  <c r="AG109" i="10"/>
  <c r="AF109" i="10"/>
  <c r="AE109" i="10"/>
  <c r="AD109" i="10"/>
  <c r="AA109" i="10"/>
  <c r="AC109" i="10"/>
  <c r="Z109" i="10"/>
  <c r="V109" i="10"/>
  <c r="S109" i="10"/>
  <c r="R109" i="10"/>
  <c r="Q109" i="10"/>
  <c r="AL108" i="10"/>
  <c r="AI108" i="10"/>
  <c r="AH108" i="10"/>
  <c r="AK108" i="10"/>
  <c r="AG108" i="10"/>
  <c r="AF108" i="10"/>
  <c r="AE108" i="10"/>
  <c r="AC108" i="10"/>
  <c r="AB108" i="10"/>
  <c r="AA108" i="10"/>
  <c r="AD108" i="10"/>
  <c r="Z108" i="10"/>
  <c r="V108" i="10"/>
  <c r="S108" i="10"/>
  <c r="R108" i="10"/>
  <c r="Q108" i="10"/>
  <c r="AL107" i="10"/>
  <c r="AI107" i="10"/>
  <c r="AH107" i="10"/>
  <c r="AK107" i="10"/>
  <c r="AG107" i="10"/>
  <c r="AF107" i="10"/>
  <c r="AD107" i="10"/>
  <c r="AC107" i="10"/>
  <c r="AA107" i="10"/>
  <c r="AB107" i="10"/>
  <c r="Z107" i="10"/>
  <c r="AE107" i="10"/>
  <c r="V107" i="10"/>
  <c r="S107" i="10"/>
  <c r="R107" i="10"/>
  <c r="Q107" i="10"/>
  <c r="AL106" i="10"/>
  <c r="AI106" i="10"/>
  <c r="AH106" i="10"/>
  <c r="AK106" i="10"/>
  <c r="AG106" i="10"/>
  <c r="AF106" i="10"/>
  <c r="AE106" i="10"/>
  <c r="AD106" i="10"/>
  <c r="AC106" i="10"/>
  <c r="AB106" i="10"/>
  <c r="AA106" i="10"/>
  <c r="Z106" i="10"/>
  <c r="V106" i="10"/>
  <c r="S106" i="10"/>
  <c r="R106" i="10"/>
  <c r="Q106" i="10"/>
  <c r="AL105" i="10"/>
  <c r="AI105" i="10"/>
  <c r="AH105" i="10"/>
  <c r="AK105" i="10"/>
  <c r="AG105" i="10"/>
  <c r="AF105" i="10"/>
  <c r="AE105" i="10"/>
  <c r="AD105" i="10"/>
  <c r="AC105" i="10"/>
  <c r="AA105" i="10"/>
  <c r="AB105" i="10"/>
  <c r="Z105" i="10"/>
  <c r="V105" i="10"/>
  <c r="S105" i="10"/>
  <c r="R105" i="10"/>
  <c r="Q105" i="10"/>
  <c r="AL104" i="10"/>
  <c r="AI104" i="10"/>
  <c r="AJ104" i="10"/>
  <c r="AH104" i="10"/>
  <c r="AG104" i="10"/>
  <c r="AF104" i="10"/>
  <c r="AD104" i="10"/>
  <c r="AC104" i="10"/>
  <c r="AB104" i="10"/>
  <c r="AA104" i="10"/>
  <c r="Z104" i="10"/>
  <c r="AE104" i="10"/>
  <c r="V104" i="10"/>
  <c r="S104" i="10"/>
  <c r="R104" i="10"/>
  <c r="Q104" i="10"/>
  <c r="AL103" i="10"/>
  <c r="AK103" i="10"/>
  <c r="AJ103" i="10"/>
  <c r="AI103" i="10"/>
  <c r="AH103" i="10"/>
  <c r="AG103" i="10"/>
  <c r="AF103" i="10"/>
  <c r="AA103" i="10"/>
  <c r="AD103" i="10"/>
  <c r="Z103" i="10"/>
  <c r="AE103" i="10"/>
  <c r="V103" i="10"/>
  <c r="S103" i="10"/>
  <c r="R103" i="10"/>
  <c r="Q103" i="10"/>
  <c r="AL102" i="10"/>
  <c r="AK102" i="10"/>
  <c r="AI102" i="10"/>
  <c r="AH102" i="10"/>
  <c r="AJ102" i="10"/>
  <c r="AG102" i="10"/>
  <c r="AF102" i="10"/>
  <c r="AA102" i="10"/>
  <c r="AD102" i="10"/>
  <c r="Z102" i="10"/>
  <c r="AE102" i="10"/>
  <c r="V102" i="10"/>
  <c r="S102" i="10"/>
  <c r="R102" i="10"/>
  <c r="Q102" i="10"/>
  <c r="AL101" i="10"/>
  <c r="AI101" i="10"/>
  <c r="AJ101" i="10"/>
  <c r="AH101" i="10"/>
  <c r="AK101" i="10"/>
  <c r="AG101" i="10"/>
  <c r="AF101" i="10"/>
  <c r="AC101" i="10"/>
  <c r="AB101" i="10"/>
  <c r="AA101" i="10"/>
  <c r="AD101" i="10"/>
  <c r="Z101" i="10"/>
  <c r="AE101" i="10"/>
  <c r="V101" i="10"/>
  <c r="S101" i="10"/>
  <c r="R101" i="10"/>
  <c r="Q101" i="10"/>
  <c r="AL100" i="10"/>
  <c r="AK100" i="10"/>
  <c r="AJ100" i="10"/>
  <c r="AI100" i="10"/>
  <c r="AH100" i="10"/>
  <c r="AG100" i="10"/>
  <c r="AF100" i="10"/>
  <c r="AA100" i="10"/>
  <c r="AD100" i="10"/>
  <c r="Z100" i="10"/>
  <c r="AE100" i="10"/>
  <c r="V100" i="10"/>
  <c r="S100" i="10"/>
  <c r="R100" i="10"/>
  <c r="Q100" i="10"/>
  <c r="AL99" i="10"/>
  <c r="AK99" i="10"/>
  <c r="AI99" i="10"/>
  <c r="AJ99" i="10"/>
  <c r="AH99" i="10"/>
  <c r="AG99" i="10"/>
  <c r="AF99" i="10"/>
  <c r="AA99" i="10"/>
  <c r="AD99" i="10"/>
  <c r="Z99" i="10"/>
  <c r="AE99" i="10"/>
  <c r="V99" i="10"/>
  <c r="S99" i="10"/>
  <c r="R99" i="10"/>
  <c r="Q99" i="10"/>
  <c r="AL98" i="10"/>
  <c r="AK98" i="10"/>
  <c r="AJ98" i="10"/>
  <c r="AI98" i="10"/>
  <c r="AH98" i="10"/>
  <c r="AG98" i="10"/>
  <c r="AF98" i="10"/>
  <c r="AA98" i="10"/>
  <c r="AD98" i="10"/>
  <c r="Z98" i="10"/>
  <c r="AE98" i="10"/>
  <c r="V98" i="10"/>
  <c r="S98" i="10"/>
  <c r="R98" i="10"/>
  <c r="Q98" i="10"/>
  <c r="AL97" i="10"/>
  <c r="AK97" i="10"/>
  <c r="AJ97" i="10"/>
  <c r="AI97" i="10"/>
  <c r="AH97" i="10"/>
  <c r="AG97" i="10"/>
  <c r="AF97" i="10"/>
  <c r="AA97" i="10"/>
  <c r="AD97" i="10"/>
  <c r="Z97" i="10"/>
  <c r="AE97" i="10"/>
  <c r="V97" i="10"/>
  <c r="S97" i="10"/>
  <c r="R97" i="10"/>
  <c r="Q97" i="10"/>
  <c r="AL96" i="10"/>
  <c r="AI96" i="10"/>
  <c r="AH96" i="10"/>
  <c r="AK96" i="10"/>
  <c r="AG96" i="10"/>
  <c r="AF96" i="10"/>
  <c r="AA96" i="10"/>
  <c r="AB96" i="10"/>
  <c r="Z96" i="10"/>
  <c r="V96" i="10"/>
  <c r="AE96" i="10"/>
  <c r="S96" i="10"/>
  <c r="R96" i="10"/>
  <c r="Q96" i="10"/>
  <c r="AL95" i="10"/>
  <c r="AI95" i="10"/>
  <c r="AH95" i="10"/>
  <c r="AK95" i="10"/>
  <c r="AG95" i="10"/>
  <c r="AF95" i="10"/>
  <c r="AD95" i="10"/>
  <c r="AC95" i="10"/>
  <c r="AB95" i="10"/>
  <c r="AA95" i="10"/>
  <c r="Z95" i="10"/>
  <c r="AE95" i="10"/>
  <c r="V95" i="10"/>
  <c r="S95" i="10"/>
  <c r="R95" i="10"/>
  <c r="Q95" i="10"/>
  <c r="AL94" i="10"/>
  <c r="AI94" i="10"/>
  <c r="AJ94" i="10"/>
  <c r="AH94" i="10"/>
  <c r="AK94" i="10"/>
  <c r="AG94" i="10"/>
  <c r="AF94" i="10"/>
  <c r="AD94" i="10"/>
  <c r="AC94" i="10"/>
  <c r="AA94" i="10"/>
  <c r="AB94" i="10"/>
  <c r="Z94" i="10"/>
  <c r="AE94" i="10"/>
  <c r="V94" i="10"/>
  <c r="S94" i="10"/>
  <c r="R94" i="10"/>
  <c r="Q94" i="10"/>
  <c r="AL93" i="10"/>
  <c r="AI93" i="10"/>
  <c r="AH93" i="10"/>
  <c r="AK93" i="10"/>
  <c r="AG93" i="10"/>
  <c r="AF93" i="10"/>
  <c r="AE93" i="10"/>
  <c r="AD93" i="10"/>
  <c r="AA93" i="10"/>
  <c r="AC93" i="10"/>
  <c r="Z93" i="10"/>
  <c r="V93" i="10"/>
  <c r="S93" i="10"/>
  <c r="R93" i="10"/>
  <c r="Q93" i="10"/>
  <c r="AL92" i="10"/>
  <c r="AI92" i="10"/>
  <c r="AH92" i="10"/>
  <c r="AK92" i="10"/>
  <c r="AG92" i="10"/>
  <c r="AF92" i="10"/>
  <c r="AE92" i="10"/>
  <c r="AC92" i="10"/>
  <c r="AB92" i="10"/>
  <c r="AA92" i="10"/>
  <c r="AD92" i="10"/>
  <c r="Z92" i="10"/>
  <c r="V92" i="10"/>
  <c r="S92" i="10"/>
  <c r="R92" i="10"/>
  <c r="Q92" i="10"/>
  <c r="AL91" i="10"/>
  <c r="AI91" i="10"/>
  <c r="AH91" i="10"/>
  <c r="AK91" i="10"/>
  <c r="AG91" i="10"/>
  <c r="AF91" i="10"/>
  <c r="AE91" i="10"/>
  <c r="AD91" i="10"/>
  <c r="AC91" i="10"/>
  <c r="AB91" i="10"/>
  <c r="AA91" i="10"/>
  <c r="Z91" i="10"/>
  <c r="V91" i="10"/>
  <c r="S91" i="10"/>
  <c r="R91" i="10"/>
  <c r="Q91" i="10"/>
  <c r="AL90" i="10"/>
  <c r="AI90" i="10"/>
  <c r="AH90" i="10"/>
  <c r="AK90" i="10"/>
  <c r="AG90" i="10"/>
  <c r="AF90" i="10"/>
  <c r="AE90" i="10"/>
  <c r="AD90" i="10"/>
  <c r="AC90" i="10"/>
  <c r="AB90" i="10"/>
  <c r="AA90" i="10"/>
  <c r="Z90" i="10"/>
  <c r="V90" i="10"/>
  <c r="S90" i="10"/>
  <c r="R90" i="10"/>
  <c r="Q90" i="10"/>
  <c r="AL89" i="10"/>
  <c r="AI89" i="10"/>
  <c r="AH89" i="10"/>
  <c r="AK89" i="10"/>
  <c r="AG89" i="10"/>
  <c r="AF89" i="10"/>
  <c r="AE89" i="10"/>
  <c r="AD89" i="10"/>
  <c r="AC89" i="10"/>
  <c r="AB89" i="10"/>
  <c r="AA89" i="10"/>
  <c r="Z89" i="10"/>
  <c r="V89" i="10"/>
  <c r="S89" i="10"/>
  <c r="R89" i="10"/>
  <c r="Q89" i="10"/>
  <c r="AL88" i="10"/>
  <c r="AI88" i="10"/>
  <c r="AJ88" i="10"/>
  <c r="AH88" i="10"/>
  <c r="AG88" i="10"/>
  <c r="AF88" i="10"/>
  <c r="AD88" i="10"/>
  <c r="AC88" i="10"/>
  <c r="AB88" i="10"/>
  <c r="AA88" i="10"/>
  <c r="Z88" i="10"/>
  <c r="AE88" i="10"/>
  <c r="V88" i="10"/>
  <c r="S88" i="10"/>
  <c r="R88" i="10"/>
  <c r="Q88" i="10"/>
  <c r="AL87" i="10"/>
  <c r="AK87" i="10"/>
  <c r="AJ87" i="10"/>
  <c r="AI87" i="10"/>
  <c r="AH87" i="10"/>
  <c r="AG87" i="10"/>
  <c r="AF87" i="10"/>
  <c r="AA87" i="10"/>
  <c r="AD87" i="10"/>
  <c r="Z87" i="10"/>
  <c r="AE87" i="10"/>
  <c r="V87" i="10"/>
  <c r="S87" i="10"/>
  <c r="R87" i="10"/>
  <c r="Q87" i="10"/>
  <c r="AL86" i="10"/>
  <c r="AK86" i="10"/>
  <c r="AI86" i="10"/>
  <c r="AH86" i="10"/>
  <c r="AJ86" i="10"/>
  <c r="AG86" i="10"/>
  <c r="AF86" i="10"/>
  <c r="AB86" i="10"/>
  <c r="AA86" i="10"/>
  <c r="AD86" i="10"/>
  <c r="Z86" i="10"/>
  <c r="AE86" i="10"/>
  <c r="V86" i="10"/>
  <c r="S86" i="10"/>
  <c r="R86" i="10"/>
  <c r="Q86" i="10"/>
  <c r="AL85" i="10"/>
  <c r="AI85" i="10"/>
  <c r="AJ85" i="10"/>
  <c r="AH85" i="10"/>
  <c r="AK85" i="10"/>
  <c r="AG85" i="10"/>
  <c r="AF85" i="10"/>
  <c r="AC85" i="10"/>
  <c r="AB85" i="10"/>
  <c r="AA85" i="10"/>
  <c r="AD85" i="10"/>
  <c r="Z85" i="10"/>
  <c r="AE85" i="10"/>
  <c r="V85" i="10"/>
  <c r="S85" i="10"/>
  <c r="R85" i="10"/>
  <c r="Q85" i="10"/>
  <c r="AL84" i="10"/>
  <c r="AK84" i="10"/>
  <c r="AJ84" i="10"/>
  <c r="AI84" i="10"/>
  <c r="AH84" i="10"/>
  <c r="AG84" i="10"/>
  <c r="AF84" i="10"/>
  <c r="AA84" i="10"/>
  <c r="AD84" i="10"/>
  <c r="Z84" i="10"/>
  <c r="AE84" i="10"/>
  <c r="V84" i="10"/>
  <c r="S84" i="10"/>
  <c r="R84" i="10"/>
  <c r="Q84" i="10"/>
  <c r="AL83" i="10"/>
  <c r="AK83" i="10"/>
  <c r="AJ83" i="10"/>
  <c r="AI83" i="10"/>
  <c r="AH83" i="10"/>
  <c r="AG83" i="10"/>
  <c r="AF83" i="10"/>
  <c r="AA83" i="10"/>
  <c r="AD83" i="10"/>
  <c r="Z83" i="10"/>
  <c r="AE83" i="10"/>
  <c r="V83" i="10"/>
  <c r="S83" i="10"/>
  <c r="R83" i="10"/>
  <c r="Q83" i="10"/>
  <c r="AL82" i="10"/>
  <c r="AK82" i="10"/>
  <c r="AJ82" i="10"/>
  <c r="AI82" i="10"/>
  <c r="AH82" i="10"/>
  <c r="AG82" i="10"/>
  <c r="AF82" i="10"/>
  <c r="AA82" i="10"/>
  <c r="AD82" i="10"/>
  <c r="Z82" i="10"/>
  <c r="AE82" i="10"/>
  <c r="V82" i="10"/>
  <c r="S82" i="10"/>
  <c r="R82" i="10"/>
  <c r="Q82" i="10"/>
  <c r="AL81" i="10"/>
  <c r="AK81" i="10"/>
  <c r="AJ81" i="10"/>
  <c r="AI81" i="10"/>
  <c r="AH81" i="10"/>
  <c r="AG81" i="10"/>
  <c r="AF81" i="10"/>
  <c r="AA81" i="10"/>
  <c r="AD81" i="10"/>
  <c r="Z81" i="10"/>
  <c r="AE81" i="10"/>
  <c r="V81" i="10"/>
  <c r="S81" i="10"/>
  <c r="R81" i="10"/>
  <c r="Q81" i="10"/>
  <c r="AL80" i="10"/>
  <c r="AI80" i="10"/>
  <c r="AH80" i="10"/>
  <c r="AK80" i="10"/>
  <c r="AG80" i="10"/>
  <c r="AF80" i="10"/>
  <c r="AE80" i="10"/>
  <c r="AA80" i="10"/>
  <c r="AD80" i="10"/>
  <c r="Z80" i="10"/>
  <c r="V80" i="10"/>
  <c r="S80" i="10"/>
  <c r="R80" i="10"/>
  <c r="Q80" i="10"/>
  <c r="AL79" i="10"/>
  <c r="AI79" i="10"/>
  <c r="AH79" i="10"/>
  <c r="AK79" i="10"/>
  <c r="AG79" i="10"/>
  <c r="AF79" i="10"/>
  <c r="AE79" i="10"/>
  <c r="AD79" i="10"/>
  <c r="AC79" i="10"/>
  <c r="AB79" i="10"/>
  <c r="AA79" i="10"/>
  <c r="Z79" i="10"/>
  <c r="V79" i="10"/>
  <c r="S79" i="10"/>
  <c r="R79" i="10"/>
  <c r="Q79" i="10"/>
  <c r="AL78" i="10"/>
  <c r="AJ78" i="10"/>
  <c r="AI78" i="10"/>
  <c r="AH78" i="10"/>
  <c r="AK78" i="10"/>
  <c r="AG78" i="10"/>
  <c r="AF78" i="10"/>
  <c r="AE78" i="10"/>
  <c r="AD78" i="10"/>
  <c r="AC78" i="10"/>
  <c r="AA78" i="10"/>
  <c r="AB78" i="10"/>
  <c r="Z78" i="10"/>
  <c r="V78" i="10"/>
  <c r="S78" i="10"/>
  <c r="R78" i="10"/>
  <c r="Q78" i="10"/>
  <c r="AL77" i="10"/>
  <c r="AI77" i="10"/>
  <c r="AH77" i="10"/>
  <c r="AK77" i="10"/>
  <c r="AG77" i="10"/>
  <c r="AF77" i="10"/>
  <c r="AE77" i="10"/>
  <c r="AD77" i="10"/>
  <c r="AA77" i="10"/>
  <c r="AC77" i="10"/>
  <c r="Z77" i="10"/>
  <c r="V77" i="10"/>
  <c r="S77" i="10"/>
  <c r="R77" i="10"/>
  <c r="Q77" i="10"/>
  <c r="AL76" i="10"/>
  <c r="AI76" i="10"/>
  <c r="AH76" i="10"/>
  <c r="AK76" i="10"/>
  <c r="AG76" i="10"/>
  <c r="AF76" i="10"/>
  <c r="AE76" i="10"/>
  <c r="AC76" i="10"/>
  <c r="AB76" i="10"/>
  <c r="AA76" i="10"/>
  <c r="AD76" i="10"/>
  <c r="Z76" i="10"/>
  <c r="V76" i="10"/>
  <c r="S76" i="10"/>
  <c r="R76" i="10"/>
  <c r="Q76" i="10"/>
  <c r="AL75" i="10"/>
  <c r="AI75" i="10"/>
  <c r="AH75" i="10"/>
  <c r="AK75" i="10"/>
  <c r="AG75" i="10"/>
  <c r="AF75" i="10"/>
  <c r="AA75" i="10"/>
  <c r="AD75" i="10"/>
  <c r="Z75" i="10"/>
  <c r="AE75" i="10"/>
  <c r="V75" i="10"/>
  <c r="S75" i="10"/>
  <c r="R75" i="10"/>
  <c r="Q75" i="10"/>
  <c r="AL74" i="10"/>
  <c r="AI74" i="10"/>
  <c r="AH74" i="10"/>
  <c r="AK74" i="10"/>
  <c r="AG74" i="10"/>
  <c r="AF74" i="10"/>
  <c r="AE74" i="10"/>
  <c r="AD74" i="10"/>
  <c r="AB74" i="10"/>
  <c r="AA74" i="10"/>
  <c r="AC74" i="10"/>
  <c r="Z74" i="10"/>
  <c r="V74" i="10"/>
  <c r="S74" i="10"/>
  <c r="R74" i="10"/>
  <c r="Q74" i="10"/>
  <c r="AL73" i="10"/>
  <c r="AI73" i="10"/>
  <c r="AH73" i="10"/>
  <c r="AK73" i="10"/>
  <c r="AG73" i="10"/>
  <c r="AF73" i="10"/>
  <c r="AC73" i="10"/>
  <c r="AB73" i="10"/>
  <c r="AA73" i="10"/>
  <c r="AD73" i="10"/>
  <c r="Z73" i="10"/>
  <c r="V73" i="10"/>
  <c r="AE73" i="10"/>
  <c r="S73" i="10"/>
  <c r="R73" i="10"/>
  <c r="Q73" i="10"/>
  <c r="AL72" i="10"/>
  <c r="AI72" i="10"/>
  <c r="AJ72" i="10"/>
  <c r="AH72" i="10"/>
  <c r="AG72" i="10"/>
  <c r="AF72" i="10"/>
  <c r="AD72" i="10"/>
  <c r="AC72" i="10"/>
  <c r="AB72" i="10"/>
  <c r="AA72" i="10"/>
  <c r="Z72" i="10"/>
  <c r="AE72" i="10"/>
  <c r="V72" i="10"/>
  <c r="S72" i="10"/>
  <c r="R72" i="10"/>
  <c r="Q72" i="10"/>
  <c r="AL71" i="10"/>
  <c r="AK71" i="10"/>
  <c r="AJ71" i="10"/>
  <c r="AI71" i="10"/>
  <c r="AH71" i="10"/>
  <c r="AG71" i="10"/>
  <c r="AF71" i="10"/>
  <c r="AE71" i="10"/>
  <c r="AA71" i="10"/>
  <c r="AD71" i="10"/>
  <c r="Z71" i="10"/>
  <c r="V71" i="10"/>
  <c r="S71" i="10"/>
  <c r="R71" i="10"/>
  <c r="Q71" i="10"/>
  <c r="AL70" i="10"/>
  <c r="AK70" i="10"/>
  <c r="AI70" i="10"/>
  <c r="AH70" i="10"/>
  <c r="AJ70" i="10"/>
  <c r="AG70" i="10"/>
  <c r="AF70" i="10"/>
  <c r="AB70" i="10"/>
  <c r="AA70" i="10"/>
  <c r="AD70" i="10"/>
  <c r="Z70" i="10"/>
  <c r="AE70" i="10"/>
  <c r="V70" i="10"/>
  <c r="S70" i="10"/>
  <c r="R70" i="10"/>
  <c r="Q70" i="10"/>
  <c r="AL69" i="10"/>
  <c r="AI69" i="10"/>
  <c r="AJ69" i="10"/>
  <c r="AH69" i="10"/>
  <c r="AK69" i="10"/>
  <c r="AG69" i="10"/>
  <c r="AF69" i="10"/>
  <c r="AC69" i="10"/>
  <c r="AB69" i="10"/>
  <c r="AA69" i="10"/>
  <c r="AD69" i="10"/>
  <c r="Z69" i="10"/>
  <c r="AE69" i="10"/>
  <c r="V69" i="10"/>
  <c r="S69" i="10"/>
  <c r="R69" i="10"/>
  <c r="Q69" i="10"/>
  <c r="AL68" i="10"/>
  <c r="AI68" i="10"/>
  <c r="AH68" i="10"/>
  <c r="AK68" i="10"/>
  <c r="AG68" i="10"/>
  <c r="AF68" i="10"/>
  <c r="AA68" i="10"/>
  <c r="AD68" i="10"/>
  <c r="Z68" i="10"/>
  <c r="AE68" i="10"/>
  <c r="V68" i="10"/>
  <c r="S68" i="10"/>
  <c r="R68" i="10"/>
  <c r="Q68" i="10"/>
  <c r="AL67" i="10"/>
  <c r="AI67" i="10"/>
  <c r="AK67" i="10"/>
  <c r="AH67" i="10"/>
  <c r="AJ67" i="10"/>
  <c r="AG67" i="10"/>
  <c r="AF67" i="10"/>
  <c r="AA67" i="10"/>
  <c r="AD67" i="10"/>
  <c r="Z67" i="10"/>
  <c r="AE67" i="10"/>
  <c r="V67" i="10"/>
  <c r="S67" i="10"/>
  <c r="R67" i="10"/>
  <c r="Q67" i="10"/>
  <c r="AL66" i="10"/>
  <c r="AJ66" i="10"/>
  <c r="AI66" i="10"/>
  <c r="AH66" i="10"/>
  <c r="AK66" i="10"/>
  <c r="AG66" i="10"/>
  <c r="AF66" i="10"/>
  <c r="AA66" i="10"/>
  <c r="AD66" i="10"/>
  <c r="Z66" i="10"/>
  <c r="AE66" i="10"/>
  <c r="V66" i="10"/>
  <c r="S66" i="10"/>
  <c r="R66" i="10"/>
  <c r="Q66" i="10"/>
  <c r="AL65" i="10"/>
  <c r="AK65" i="10"/>
  <c r="AJ65" i="10"/>
  <c r="AI65" i="10"/>
  <c r="AH65" i="10"/>
  <c r="AG65" i="10"/>
  <c r="AF65" i="10"/>
  <c r="AA65" i="10"/>
  <c r="AD65" i="10"/>
  <c r="Z65" i="10"/>
  <c r="AE65" i="10"/>
  <c r="V65" i="10"/>
  <c r="S65" i="10"/>
  <c r="R65" i="10"/>
  <c r="Q65" i="10"/>
  <c r="AL64" i="10"/>
  <c r="AI64" i="10"/>
  <c r="AH64" i="10"/>
  <c r="AK64" i="10"/>
  <c r="AG64" i="10"/>
  <c r="AF64" i="10"/>
  <c r="AA64" i="10"/>
  <c r="AD64" i="10"/>
  <c r="Z64" i="10"/>
  <c r="V64" i="10"/>
  <c r="AE64" i="10"/>
  <c r="S64" i="10"/>
  <c r="R64" i="10"/>
  <c r="Q64" i="10"/>
  <c r="AL63" i="10"/>
  <c r="AI63" i="10"/>
  <c r="AH63" i="10"/>
  <c r="AK63" i="10"/>
  <c r="AG63" i="10"/>
  <c r="AF63" i="10"/>
  <c r="AD63" i="10"/>
  <c r="AC63" i="10"/>
  <c r="AB63" i="10"/>
  <c r="AA63" i="10"/>
  <c r="Z63" i="10"/>
  <c r="AE63" i="10"/>
  <c r="V63" i="10"/>
  <c r="S63" i="10"/>
  <c r="R63" i="10"/>
  <c r="Q63" i="10"/>
  <c r="AL62" i="10"/>
  <c r="AJ62" i="10"/>
  <c r="AI62" i="10"/>
  <c r="AH62" i="10"/>
  <c r="AK62" i="10"/>
  <c r="AG62" i="10"/>
  <c r="AF62" i="10"/>
  <c r="AD62" i="10"/>
  <c r="AC62" i="10"/>
  <c r="AA62" i="10"/>
  <c r="AB62" i="10"/>
  <c r="Z62" i="10"/>
  <c r="AE62" i="10"/>
  <c r="V62" i="10"/>
  <c r="S62" i="10"/>
  <c r="R62" i="10"/>
  <c r="Q62" i="10"/>
  <c r="AL61" i="10"/>
  <c r="AI61" i="10"/>
  <c r="AH61" i="10"/>
  <c r="AK61" i="10"/>
  <c r="AG61" i="10"/>
  <c r="AF61" i="10"/>
  <c r="AD61" i="10"/>
  <c r="AB61" i="10"/>
  <c r="AA61" i="10"/>
  <c r="AC61" i="10"/>
  <c r="Z61" i="10"/>
  <c r="V61" i="10"/>
  <c r="AE61" i="10"/>
  <c r="S61" i="10"/>
  <c r="R61" i="10"/>
  <c r="Q61" i="10"/>
  <c r="AL60" i="10"/>
  <c r="AI60" i="10"/>
  <c r="AH60" i="10"/>
  <c r="AK60" i="10"/>
  <c r="AG60" i="10"/>
  <c r="AF60" i="10"/>
  <c r="AE60" i="10"/>
  <c r="AC60" i="10"/>
  <c r="AB60" i="10"/>
  <c r="AA60" i="10"/>
  <c r="AD60" i="10"/>
  <c r="Z60" i="10"/>
  <c r="V60" i="10"/>
  <c r="S60" i="10"/>
  <c r="R60" i="10"/>
  <c r="Q60" i="10"/>
  <c r="AL59" i="10"/>
  <c r="AI59" i="10"/>
  <c r="AH59" i="10"/>
  <c r="AK59" i="10"/>
  <c r="AG59" i="10"/>
  <c r="AF59" i="10"/>
  <c r="AA59" i="10"/>
  <c r="AD59" i="10"/>
  <c r="Z59" i="10"/>
  <c r="AE59" i="10"/>
  <c r="V59" i="10"/>
  <c r="S59" i="10"/>
  <c r="R59" i="10"/>
  <c r="Q59" i="10"/>
  <c r="AL58" i="10"/>
  <c r="AI58" i="10"/>
  <c r="AH58" i="10"/>
  <c r="AK58" i="10"/>
  <c r="AG58" i="10"/>
  <c r="AF58" i="10"/>
  <c r="AE58" i="10"/>
  <c r="AD58" i="10"/>
  <c r="AB58" i="10"/>
  <c r="AA58" i="10"/>
  <c r="AC58" i="10"/>
  <c r="Z58" i="10"/>
  <c r="V58" i="10"/>
  <c r="S58" i="10"/>
  <c r="R58" i="10"/>
  <c r="Q58" i="10"/>
  <c r="AL57" i="10"/>
  <c r="AI57" i="10"/>
  <c r="AH57" i="10"/>
  <c r="AK57" i="10"/>
  <c r="AG57" i="10"/>
  <c r="AF57" i="10"/>
  <c r="AE57" i="10"/>
  <c r="AD57" i="10"/>
  <c r="AC57" i="10"/>
  <c r="AB57" i="10"/>
  <c r="AA57" i="10"/>
  <c r="Z57" i="10"/>
  <c r="V57" i="10"/>
  <c r="S57" i="10"/>
  <c r="R57" i="10"/>
  <c r="Q57" i="10"/>
  <c r="AL56" i="10"/>
  <c r="AI56" i="10"/>
  <c r="AK56" i="10"/>
  <c r="AH56" i="10"/>
  <c r="AG56" i="10"/>
  <c r="AF56" i="10"/>
  <c r="AD56" i="10"/>
  <c r="AC56" i="10"/>
  <c r="AB56" i="10"/>
  <c r="AA56" i="10"/>
  <c r="Z56" i="10"/>
  <c r="AE56" i="10"/>
  <c r="V56" i="10"/>
  <c r="S56" i="10"/>
  <c r="R56" i="10"/>
  <c r="Q56" i="10"/>
  <c r="AL55" i="10"/>
  <c r="AK55" i="10"/>
  <c r="AJ55" i="10"/>
  <c r="AI55" i="10"/>
  <c r="AH55" i="10"/>
  <c r="AG55" i="10"/>
  <c r="AF55" i="10"/>
  <c r="AE55" i="10"/>
  <c r="AA55" i="10"/>
  <c r="AD55" i="10"/>
  <c r="Z55" i="10"/>
  <c r="V55" i="10"/>
  <c r="S55" i="10"/>
  <c r="R55" i="10"/>
  <c r="Q55" i="10"/>
  <c r="AL54" i="10"/>
  <c r="AK54" i="10"/>
  <c r="AI54" i="10"/>
  <c r="AH54" i="10"/>
  <c r="AJ54" i="10"/>
  <c r="AG54" i="10"/>
  <c r="AF54" i="10"/>
  <c r="AB54" i="10"/>
  <c r="AA54" i="10"/>
  <c r="AD54" i="10"/>
  <c r="Z54" i="10"/>
  <c r="AE54" i="10"/>
  <c r="V54" i="10"/>
  <c r="S54" i="10"/>
  <c r="R54" i="10"/>
  <c r="Q54" i="10"/>
  <c r="AL53" i="10"/>
  <c r="AJ53" i="10"/>
  <c r="AI53" i="10"/>
  <c r="AH53" i="10"/>
  <c r="AK53" i="10"/>
  <c r="AG53" i="10"/>
  <c r="AF53" i="10"/>
  <c r="AC53" i="10"/>
  <c r="AB53" i="10"/>
  <c r="AA53" i="10"/>
  <c r="AD53" i="10"/>
  <c r="Z53" i="10"/>
  <c r="AE53" i="10"/>
  <c r="V53" i="10"/>
  <c r="S53" i="10"/>
  <c r="R53" i="10"/>
  <c r="Q53" i="10"/>
  <c r="AL52" i="10"/>
  <c r="AI52" i="10"/>
  <c r="AH52" i="10"/>
  <c r="AK52" i="10"/>
  <c r="AG52" i="10"/>
  <c r="AF52" i="10"/>
  <c r="AA52" i="10"/>
  <c r="AD52" i="10"/>
  <c r="Z52" i="10"/>
  <c r="AE52" i="10"/>
  <c r="V52" i="10"/>
  <c r="S52" i="10"/>
  <c r="R52" i="10"/>
  <c r="Q52" i="10"/>
  <c r="AL51" i="10"/>
  <c r="AI51" i="10"/>
  <c r="AK51" i="10"/>
  <c r="AH51" i="10"/>
  <c r="AJ51" i="10"/>
  <c r="AG51" i="10"/>
  <c r="AF51" i="10"/>
  <c r="AA51" i="10"/>
  <c r="AD51" i="10"/>
  <c r="Z51" i="10"/>
  <c r="AE51" i="10"/>
  <c r="V51" i="10"/>
  <c r="S51" i="10"/>
  <c r="R51" i="10"/>
  <c r="Q51" i="10"/>
  <c r="AL50" i="10"/>
  <c r="AJ50" i="10"/>
  <c r="AI50" i="10"/>
  <c r="AK50" i="10"/>
  <c r="AH50" i="10"/>
  <c r="AG50" i="10"/>
  <c r="AF50" i="10"/>
  <c r="AA50" i="10"/>
  <c r="AD50" i="10"/>
  <c r="Z50" i="10"/>
  <c r="AE50" i="10"/>
  <c r="V50" i="10"/>
  <c r="S50" i="10"/>
  <c r="R50" i="10"/>
  <c r="Q50" i="10"/>
  <c r="AL49" i="10"/>
  <c r="AK49" i="10"/>
  <c r="AJ49" i="10"/>
  <c r="AI49" i="10"/>
  <c r="AH49" i="10"/>
  <c r="AG49" i="10"/>
  <c r="AF49" i="10"/>
  <c r="AA49" i="10"/>
  <c r="AD49" i="10"/>
  <c r="Z49" i="10"/>
  <c r="AE49" i="10"/>
  <c r="V49" i="10"/>
  <c r="S49" i="10"/>
  <c r="R49" i="10"/>
  <c r="Q49" i="10"/>
  <c r="AL48" i="10"/>
  <c r="AI48" i="10"/>
  <c r="AH48" i="10"/>
  <c r="AK48" i="10"/>
  <c r="AG48" i="10"/>
  <c r="AF48" i="10"/>
  <c r="AA48" i="10"/>
  <c r="AD48" i="10"/>
  <c r="Z48" i="10"/>
  <c r="V48" i="10"/>
  <c r="AE48" i="10"/>
  <c r="S48" i="10"/>
  <c r="R48" i="10"/>
  <c r="Q48" i="10"/>
  <c r="AL47" i="10"/>
  <c r="AI47" i="10"/>
  <c r="AH47" i="10"/>
  <c r="AK47" i="10"/>
  <c r="AG47" i="10"/>
  <c r="AF47" i="10"/>
  <c r="AD47" i="10"/>
  <c r="AC47" i="10"/>
  <c r="AB47" i="10"/>
  <c r="AA47" i="10"/>
  <c r="Z47" i="10"/>
  <c r="AE47" i="10"/>
  <c r="V47" i="10"/>
  <c r="S47" i="10"/>
  <c r="R47" i="10"/>
  <c r="Q47" i="10"/>
  <c r="AL46" i="10"/>
  <c r="AJ46" i="10"/>
  <c r="AI46" i="10"/>
  <c r="AH46" i="10"/>
  <c r="AK46" i="10"/>
  <c r="AG46" i="10"/>
  <c r="AF46" i="10"/>
  <c r="AD46" i="10"/>
  <c r="AC46" i="10"/>
  <c r="AA46" i="10"/>
  <c r="AB46" i="10"/>
  <c r="Z46" i="10"/>
  <c r="AE46" i="10"/>
  <c r="V46" i="10"/>
  <c r="S46" i="10"/>
  <c r="R46" i="10"/>
  <c r="Q46" i="10"/>
  <c r="AL45" i="10"/>
  <c r="AI45" i="10"/>
  <c r="AH45" i="10"/>
  <c r="AK45" i="10"/>
  <c r="AG45" i="10"/>
  <c r="AF45" i="10"/>
  <c r="AD45" i="10"/>
  <c r="AA45" i="10"/>
  <c r="AC45" i="10"/>
  <c r="Z45" i="10"/>
  <c r="V45" i="10"/>
  <c r="AE45" i="10"/>
  <c r="S45" i="10"/>
  <c r="R45" i="10"/>
  <c r="Q45" i="10"/>
  <c r="AL44" i="10"/>
  <c r="AI44" i="10"/>
  <c r="AH44" i="10"/>
  <c r="AK44" i="10"/>
  <c r="AG44" i="10"/>
  <c r="AF44" i="10"/>
  <c r="AE44" i="10"/>
  <c r="AC44" i="10"/>
  <c r="AB44" i="10"/>
  <c r="AA44" i="10"/>
  <c r="AD44" i="10"/>
  <c r="Z44" i="10"/>
  <c r="V44" i="10"/>
  <c r="S44" i="10"/>
  <c r="R44" i="10"/>
  <c r="Q44" i="10"/>
  <c r="AL43" i="10"/>
  <c r="AI43" i="10"/>
  <c r="AH43" i="10"/>
  <c r="AK43" i="10"/>
  <c r="AG43" i="10"/>
  <c r="AF43" i="10"/>
  <c r="AA43" i="10"/>
  <c r="AD43" i="10"/>
  <c r="Z43" i="10"/>
  <c r="AE43" i="10"/>
  <c r="V43" i="10"/>
  <c r="S43" i="10"/>
  <c r="R43" i="10"/>
  <c r="Q43" i="10"/>
  <c r="AL42" i="10"/>
  <c r="AI42" i="10"/>
  <c r="AH42" i="10"/>
  <c r="AK42" i="10"/>
  <c r="AG42" i="10"/>
  <c r="AF42" i="10"/>
  <c r="AE42" i="10"/>
  <c r="AD42" i="10"/>
  <c r="AC42" i="10"/>
  <c r="AB42" i="10"/>
  <c r="AA42" i="10"/>
  <c r="Z42" i="10"/>
  <c r="V42" i="10"/>
  <c r="S42" i="10"/>
  <c r="R42" i="10"/>
  <c r="Q42" i="10"/>
  <c r="AL41" i="10"/>
  <c r="AI41" i="10"/>
  <c r="AH41" i="10"/>
  <c r="AK41" i="10"/>
  <c r="AG41" i="10"/>
  <c r="AF41" i="10"/>
  <c r="AE41" i="10"/>
  <c r="AD41" i="10"/>
  <c r="AC41" i="10"/>
  <c r="AB41" i="10"/>
  <c r="AA41" i="10"/>
  <c r="Z41" i="10"/>
  <c r="V41" i="10"/>
  <c r="S41" i="10"/>
  <c r="R41" i="10"/>
  <c r="Q41" i="10"/>
  <c r="AL40" i="10"/>
  <c r="AI40" i="10"/>
  <c r="AJ40" i="10"/>
  <c r="AH40" i="10"/>
  <c r="AG40" i="10"/>
  <c r="AF40" i="10"/>
  <c r="AD40" i="10"/>
  <c r="AC40" i="10"/>
  <c r="AB40" i="10"/>
  <c r="AA40" i="10"/>
  <c r="Z40" i="10"/>
  <c r="AE40" i="10"/>
  <c r="V40" i="10"/>
  <c r="S40" i="10"/>
  <c r="R40" i="10"/>
  <c r="Q40" i="10"/>
  <c r="AL39" i="10"/>
  <c r="AK39" i="10"/>
  <c r="AJ39" i="10"/>
  <c r="AI39" i="10"/>
  <c r="AH39" i="10"/>
  <c r="AG39" i="10"/>
  <c r="AF39" i="10"/>
  <c r="AE39" i="10"/>
  <c r="AA39" i="10"/>
  <c r="AD39" i="10"/>
  <c r="Z39" i="10"/>
  <c r="V39" i="10"/>
  <c r="S39" i="10"/>
  <c r="R39" i="10"/>
  <c r="Q39" i="10"/>
  <c r="AL38" i="10"/>
  <c r="AK38" i="10"/>
  <c r="AI38" i="10"/>
  <c r="AH38" i="10"/>
  <c r="AJ38" i="10"/>
  <c r="AG38" i="10"/>
  <c r="AF38" i="10"/>
  <c r="AB38" i="10"/>
  <c r="AA38" i="10"/>
  <c r="AD38" i="10"/>
  <c r="Z38" i="10"/>
  <c r="AE38" i="10"/>
  <c r="V38" i="10"/>
  <c r="S38" i="10"/>
  <c r="R38" i="10"/>
  <c r="Q38" i="10"/>
  <c r="AL37" i="10"/>
  <c r="AI37" i="10"/>
  <c r="AJ37" i="10"/>
  <c r="AH37" i="10"/>
  <c r="AK37" i="10"/>
  <c r="AG37" i="10"/>
  <c r="AF37" i="10"/>
  <c r="AC37" i="10"/>
  <c r="AB37" i="10"/>
  <c r="AA37" i="10"/>
  <c r="AD37" i="10"/>
  <c r="Z37" i="10"/>
  <c r="AE37" i="10"/>
  <c r="V37" i="10"/>
  <c r="S37" i="10"/>
  <c r="R37" i="10"/>
  <c r="Q37" i="10"/>
  <c r="AL36" i="10"/>
  <c r="AI36" i="10"/>
  <c r="AH36" i="10"/>
  <c r="AK36" i="10"/>
  <c r="AG36" i="10"/>
  <c r="AF36" i="10"/>
  <c r="AA36" i="10"/>
  <c r="AD36" i="10"/>
  <c r="Z36" i="10"/>
  <c r="AE36" i="10"/>
  <c r="V36" i="10"/>
  <c r="S36" i="10"/>
  <c r="R36" i="10"/>
  <c r="Q36" i="10"/>
  <c r="AL35" i="10"/>
  <c r="AI35" i="10"/>
  <c r="AK35" i="10"/>
  <c r="AH35" i="10"/>
  <c r="AG35" i="10"/>
  <c r="AF35" i="10"/>
  <c r="AB35" i="10"/>
  <c r="AA35" i="10"/>
  <c r="AD35" i="10"/>
  <c r="Z35" i="10"/>
  <c r="AE35" i="10"/>
  <c r="V35" i="10"/>
  <c r="S35" i="10"/>
  <c r="R35" i="10"/>
  <c r="Q35" i="10"/>
  <c r="AL34" i="10"/>
  <c r="AK34" i="10"/>
  <c r="AJ34" i="10"/>
  <c r="AI34" i="10"/>
  <c r="AH34" i="10"/>
  <c r="AG34" i="10"/>
  <c r="AF34" i="10"/>
  <c r="AC34" i="10"/>
  <c r="AA34" i="10"/>
  <c r="AD34" i="10"/>
  <c r="Z34" i="10"/>
  <c r="AE34" i="10"/>
  <c r="V34" i="10"/>
  <c r="S34" i="10"/>
  <c r="R34" i="10"/>
  <c r="Q34" i="10"/>
  <c r="AL33" i="10"/>
  <c r="AK33" i="10"/>
  <c r="AJ33" i="10"/>
  <c r="AI33" i="10"/>
  <c r="AH33" i="10"/>
  <c r="AG33" i="10"/>
  <c r="AF33" i="10"/>
  <c r="AA33" i="10"/>
  <c r="AD33" i="10"/>
  <c r="Z33" i="10"/>
  <c r="AE33" i="10"/>
  <c r="V33" i="10"/>
  <c r="S33" i="10"/>
  <c r="R33" i="10"/>
  <c r="Q33" i="10"/>
  <c r="AL32" i="10"/>
  <c r="AI32" i="10"/>
  <c r="AH32" i="10"/>
  <c r="AK32" i="10"/>
  <c r="AG32" i="10"/>
  <c r="AF32" i="10"/>
  <c r="AA32" i="10"/>
  <c r="AB32" i="10"/>
  <c r="Z32" i="10"/>
  <c r="V32" i="10"/>
  <c r="AE32" i="10"/>
  <c r="S32" i="10"/>
  <c r="R32" i="10"/>
  <c r="Q32" i="10"/>
  <c r="AL31" i="10"/>
  <c r="AI31" i="10"/>
  <c r="AH31" i="10"/>
  <c r="AK31" i="10"/>
  <c r="AG31" i="10"/>
  <c r="AF31" i="10"/>
  <c r="AD31" i="10"/>
  <c r="AC31" i="10"/>
  <c r="AB31" i="10"/>
  <c r="AA31" i="10"/>
  <c r="Z31" i="10"/>
  <c r="AE31" i="10"/>
  <c r="V31" i="10"/>
  <c r="S31" i="10"/>
  <c r="R31" i="10"/>
  <c r="Q31" i="10"/>
  <c r="AL30" i="10"/>
  <c r="AJ30" i="10"/>
  <c r="AI30" i="10"/>
  <c r="AH30" i="10"/>
  <c r="AK30" i="10"/>
  <c r="AG30" i="10"/>
  <c r="AF30" i="10"/>
  <c r="AD30" i="10"/>
  <c r="AC30" i="10"/>
  <c r="AA30" i="10"/>
  <c r="AB30" i="10"/>
  <c r="Z30" i="10"/>
  <c r="AE30" i="10"/>
  <c r="V30" i="10"/>
  <c r="S30" i="10"/>
  <c r="R30" i="10"/>
  <c r="Q30" i="10"/>
  <c r="AL29" i="10"/>
  <c r="AI29" i="10"/>
  <c r="AH29" i="10"/>
  <c r="AK29" i="10"/>
  <c r="AG29" i="10"/>
  <c r="AF29" i="10"/>
  <c r="AD29" i="10"/>
  <c r="AA29" i="10"/>
  <c r="AC29" i="10"/>
  <c r="Z29" i="10"/>
  <c r="V29" i="10"/>
  <c r="AE29" i="10"/>
  <c r="S29" i="10"/>
  <c r="R29" i="10"/>
  <c r="Q29" i="10"/>
  <c r="AL28" i="10"/>
  <c r="AI28" i="10"/>
  <c r="AH28" i="10"/>
  <c r="AK28" i="10"/>
  <c r="AG28" i="10"/>
  <c r="AF28" i="10"/>
  <c r="AE28" i="10"/>
  <c r="AC28" i="10"/>
  <c r="AB28" i="10"/>
  <c r="AA28" i="10"/>
  <c r="AD28" i="10"/>
  <c r="Z28" i="10"/>
  <c r="V28" i="10"/>
  <c r="S28" i="10"/>
  <c r="R28" i="10"/>
  <c r="Q28" i="10"/>
  <c r="AL27" i="10"/>
  <c r="AJ27" i="10"/>
  <c r="AI27" i="10"/>
  <c r="AH27" i="10"/>
  <c r="AK27" i="10"/>
  <c r="AG27" i="10"/>
  <c r="AF27" i="10"/>
  <c r="AE27" i="10"/>
  <c r="AA27" i="10"/>
  <c r="AD27" i="10"/>
  <c r="Z27" i="10"/>
  <c r="V27" i="10"/>
  <c r="S27" i="10"/>
  <c r="R27" i="10"/>
  <c r="Q27" i="10"/>
  <c r="AL26" i="10"/>
  <c r="AI26" i="10"/>
  <c r="AH26" i="10"/>
  <c r="AK26" i="10"/>
  <c r="AG26" i="10"/>
  <c r="AF26" i="10"/>
  <c r="AE26" i="10"/>
  <c r="AD26" i="10"/>
  <c r="AC26" i="10"/>
  <c r="AB26" i="10"/>
  <c r="AA26" i="10"/>
  <c r="Z26" i="10"/>
  <c r="V26" i="10"/>
  <c r="S26" i="10"/>
  <c r="R26" i="10"/>
  <c r="Q26" i="10"/>
  <c r="AL25" i="10"/>
  <c r="AI25" i="10"/>
  <c r="AH25" i="10"/>
  <c r="AK25" i="10"/>
  <c r="AG25" i="10"/>
  <c r="AF25" i="10"/>
  <c r="AE25" i="10"/>
  <c r="AD25" i="10"/>
  <c r="AC25" i="10"/>
  <c r="AB25" i="10"/>
  <c r="AA25" i="10"/>
  <c r="Z25" i="10"/>
  <c r="V25" i="10"/>
  <c r="S25" i="10"/>
  <c r="R25" i="10"/>
  <c r="Q25" i="10"/>
  <c r="AL24" i="10"/>
  <c r="AI24" i="10"/>
  <c r="AJ24" i="10"/>
  <c r="AH24" i="10"/>
  <c r="AG24" i="10"/>
  <c r="AF24" i="10"/>
  <c r="AD24" i="10"/>
  <c r="AC24" i="10"/>
  <c r="AB24" i="10"/>
  <c r="AA24" i="10"/>
  <c r="Z24" i="10"/>
  <c r="AE24" i="10"/>
  <c r="V24" i="10"/>
  <c r="S24" i="10"/>
  <c r="R24" i="10"/>
  <c r="Q24" i="10"/>
  <c r="AL23" i="10"/>
  <c r="AK23" i="10"/>
  <c r="AJ23" i="10"/>
  <c r="AI23" i="10"/>
  <c r="AH23" i="10"/>
  <c r="AG23" i="10"/>
  <c r="AF23" i="10"/>
  <c r="AE23" i="10"/>
  <c r="AA23" i="10"/>
  <c r="AD23" i="10"/>
  <c r="Z23" i="10"/>
  <c r="V23" i="10"/>
  <c r="S23" i="10"/>
  <c r="R23" i="10"/>
  <c r="Q23" i="10"/>
  <c r="AL22" i="10"/>
  <c r="AK22" i="10"/>
  <c r="AI22" i="10"/>
  <c r="AH22" i="10"/>
  <c r="AJ22" i="10"/>
  <c r="AG22" i="10"/>
  <c r="AF22" i="10"/>
  <c r="AB22" i="10"/>
  <c r="AA22" i="10"/>
  <c r="AD22" i="10"/>
  <c r="Z22" i="10"/>
  <c r="AE22" i="10"/>
  <c r="V22" i="10"/>
  <c r="S22" i="10"/>
  <c r="R22" i="10"/>
  <c r="Q22" i="10"/>
  <c r="AL21" i="10"/>
  <c r="AI21" i="10"/>
  <c r="AJ21" i="10"/>
  <c r="AH21" i="10"/>
  <c r="AK21" i="10"/>
  <c r="AG21" i="10"/>
  <c r="AF21" i="10"/>
  <c r="AC21" i="10"/>
  <c r="AB21" i="10"/>
  <c r="AA21" i="10"/>
  <c r="AD21" i="10"/>
  <c r="Z21" i="10"/>
  <c r="AE21" i="10"/>
  <c r="V21" i="10"/>
  <c r="S21" i="10"/>
  <c r="R21" i="10"/>
  <c r="Q21" i="10"/>
  <c r="AL20" i="10"/>
  <c r="AI20" i="10"/>
  <c r="AH20" i="10"/>
  <c r="AK20" i="10"/>
  <c r="AG20" i="10"/>
  <c r="AF20" i="10"/>
  <c r="AA20" i="10"/>
  <c r="AD20" i="10"/>
  <c r="Z20" i="10"/>
  <c r="AE20" i="10"/>
  <c r="V20" i="10"/>
  <c r="S20" i="10"/>
  <c r="R20" i="10"/>
  <c r="Q20" i="10"/>
  <c r="AL19" i="10"/>
  <c r="AI19" i="10"/>
  <c r="AK19" i="10"/>
  <c r="AH19" i="10"/>
  <c r="AG19" i="10"/>
  <c r="AF19" i="10"/>
  <c r="AB19" i="10"/>
  <c r="AA19" i="10"/>
  <c r="AD19" i="10"/>
  <c r="Z19" i="10"/>
  <c r="AE19" i="10"/>
  <c r="V19" i="10"/>
  <c r="S19" i="10"/>
  <c r="R19" i="10"/>
  <c r="Q19" i="10"/>
  <c r="AL18" i="10"/>
  <c r="AK18" i="10"/>
  <c r="AJ18" i="10"/>
  <c r="AI18" i="10"/>
  <c r="AH18" i="10"/>
  <c r="AG18" i="10"/>
  <c r="AF18" i="10"/>
  <c r="AC18" i="10"/>
  <c r="AB18" i="10"/>
  <c r="AA18" i="10"/>
  <c r="AD18" i="10"/>
  <c r="Z18" i="10"/>
  <c r="AE18" i="10"/>
  <c r="V18" i="10"/>
  <c r="S18" i="10"/>
  <c r="R18" i="10"/>
  <c r="Q18" i="10"/>
  <c r="AL17" i="10"/>
  <c r="AK17" i="10"/>
  <c r="AJ17" i="10"/>
  <c r="AI17" i="10"/>
  <c r="AH17" i="10"/>
  <c r="AG17" i="10"/>
  <c r="AF17" i="10"/>
  <c r="AA17" i="10"/>
  <c r="AD17" i="10"/>
  <c r="Z17" i="10"/>
  <c r="AE17" i="10"/>
  <c r="V17" i="10"/>
  <c r="S17" i="10"/>
  <c r="R17" i="10"/>
  <c r="Q17" i="10"/>
  <c r="AL16" i="10"/>
  <c r="AI16" i="10"/>
  <c r="AH16" i="10"/>
  <c r="AK16" i="10"/>
  <c r="AG16" i="10"/>
  <c r="AF16" i="10"/>
  <c r="AA16" i="10"/>
  <c r="AD16" i="10"/>
  <c r="Z16" i="10"/>
  <c r="V16" i="10"/>
  <c r="AE16" i="10"/>
  <c r="S16" i="10"/>
  <c r="R16" i="10"/>
  <c r="Q16" i="10"/>
  <c r="AL15" i="10"/>
  <c r="AI15" i="10"/>
  <c r="AH15" i="10"/>
  <c r="AK15" i="10"/>
  <c r="AG15" i="10"/>
  <c r="AF15" i="10"/>
  <c r="AD15" i="10"/>
  <c r="AC15" i="10"/>
  <c r="AB15" i="10"/>
  <c r="AA15" i="10"/>
  <c r="Z15" i="10"/>
  <c r="AE15" i="10"/>
  <c r="V15" i="10"/>
  <c r="S15" i="10"/>
  <c r="R15" i="10"/>
  <c r="Q15" i="10"/>
  <c r="AL14" i="10"/>
  <c r="AJ14" i="10"/>
  <c r="AI14" i="10"/>
  <c r="AH14" i="10"/>
  <c r="AK14" i="10"/>
  <c r="AG14" i="10"/>
  <c r="AF14" i="10"/>
  <c r="AD14" i="10"/>
  <c r="AC14" i="10"/>
  <c r="AA14" i="10"/>
  <c r="AB14" i="10"/>
  <c r="Z14" i="10"/>
  <c r="AE14" i="10"/>
  <c r="V14" i="10"/>
  <c r="S14" i="10"/>
  <c r="R14" i="10"/>
  <c r="Q14" i="10"/>
  <c r="AL13" i="10"/>
  <c r="AI13" i="10"/>
  <c r="AH13" i="10"/>
  <c r="AK13" i="10"/>
  <c r="AG13" i="10"/>
  <c r="AF13" i="10"/>
  <c r="AD13" i="10"/>
  <c r="AA13" i="10"/>
  <c r="AC13" i="10"/>
  <c r="Z13" i="10"/>
  <c r="V13" i="10"/>
  <c r="AE13" i="10"/>
  <c r="S13" i="10"/>
  <c r="R13" i="10"/>
  <c r="Q13" i="10"/>
  <c r="AL12" i="10"/>
  <c r="AI12" i="10"/>
  <c r="AH12" i="10"/>
  <c r="AK12" i="10"/>
  <c r="AG12" i="10"/>
  <c r="AF12" i="10"/>
  <c r="AE12" i="10"/>
  <c r="AC12" i="10"/>
  <c r="AB12" i="10"/>
  <c r="AA12" i="10"/>
  <c r="AD12" i="10"/>
  <c r="Z12" i="10"/>
  <c r="V12" i="10"/>
  <c r="S12" i="10"/>
  <c r="R12" i="10"/>
  <c r="Q12" i="10"/>
  <c r="AL11" i="10"/>
  <c r="AJ11" i="10"/>
  <c r="AI11" i="10"/>
  <c r="AH11" i="10"/>
  <c r="AK11" i="10"/>
  <c r="AG11" i="10"/>
  <c r="AF11" i="10"/>
  <c r="AA11" i="10"/>
  <c r="AC11" i="10"/>
  <c r="Z11" i="10"/>
  <c r="AE11" i="10"/>
  <c r="V11" i="10"/>
  <c r="S11" i="10"/>
  <c r="R11" i="10"/>
  <c r="Q11" i="10"/>
  <c r="AL10" i="10"/>
  <c r="AI10" i="10"/>
  <c r="AH10" i="10"/>
  <c r="AK10" i="10"/>
  <c r="AG10" i="10"/>
  <c r="AF10" i="10"/>
  <c r="AE10" i="10"/>
  <c r="AD10" i="10"/>
  <c r="AB10" i="10"/>
  <c r="AA10" i="10"/>
  <c r="AC10" i="10"/>
  <c r="Z10" i="10"/>
  <c r="V10" i="10"/>
  <c r="S10" i="10"/>
  <c r="R10" i="10"/>
  <c r="Q10" i="10"/>
  <c r="AL9" i="10"/>
  <c r="AI9" i="10"/>
  <c r="AH9" i="10"/>
  <c r="AK9" i="10"/>
  <c r="AG9" i="10"/>
  <c r="AF9" i="10"/>
  <c r="AE9" i="10"/>
  <c r="AC9" i="10"/>
  <c r="AB9" i="10"/>
  <c r="AA9" i="10"/>
  <c r="AD9" i="10"/>
  <c r="Z9" i="10"/>
  <c r="V9" i="10"/>
  <c r="S9" i="10"/>
  <c r="R9" i="10"/>
  <c r="Q9" i="10"/>
  <c r="AL8" i="10"/>
  <c r="AI8" i="10"/>
  <c r="AJ8" i="10"/>
  <c r="AH8" i="10"/>
  <c r="AG8" i="10"/>
  <c r="AF8" i="10"/>
  <c r="AD8" i="10"/>
  <c r="AC8" i="10"/>
  <c r="AB8" i="10"/>
  <c r="AA8" i="10"/>
  <c r="Z8" i="10"/>
  <c r="AE8" i="10"/>
  <c r="V8" i="10"/>
  <c r="S8" i="10"/>
  <c r="R8" i="10"/>
  <c r="Q8" i="10"/>
  <c r="AL7" i="10"/>
  <c r="AK7" i="10"/>
  <c r="AJ7" i="10"/>
  <c r="AI7" i="10"/>
  <c r="AH7" i="10"/>
  <c r="AG7" i="10"/>
  <c r="AF7" i="10"/>
  <c r="AE7" i="10"/>
  <c r="AA7" i="10"/>
  <c r="AD7" i="10"/>
  <c r="Z7" i="10"/>
  <c r="V7" i="10"/>
  <c r="S7" i="10"/>
  <c r="R7" i="10"/>
  <c r="Q7" i="10"/>
  <c r="AL6" i="10"/>
  <c r="AK6" i="10"/>
  <c r="AI6" i="10"/>
  <c r="AH6" i="10"/>
  <c r="AJ6" i="10"/>
  <c r="AG6" i="10"/>
  <c r="AF6" i="10"/>
  <c r="AB6" i="10"/>
  <c r="AA6" i="10"/>
  <c r="AD6" i="10"/>
  <c r="Z6" i="10"/>
  <c r="AE6" i="10"/>
  <c r="V6" i="10"/>
  <c r="S6" i="10"/>
  <c r="R6" i="10"/>
  <c r="Q6" i="10"/>
  <c r="AL5" i="10"/>
  <c r="AI5" i="10"/>
  <c r="AJ5" i="10"/>
  <c r="AH5" i="10"/>
  <c r="AK5" i="10"/>
  <c r="AG5" i="10"/>
  <c r="AF5" i="10"/>
  <c r="AC5" i="10"/>
  <c r="AB5" i="10"/>
  <c r="AA5" i="10"/>
  <c r="AD5" i="10"/>
  <c r="Z5" i="10"/>
  <c r="AE5" i="10"/>
  <c r="V5" i="10"/>
  <c r="S5" i="10"/>
  <c r="R5" i="10"/>
  <c r="Q5" i="10"/>
  <c r="AL4" i="10"/>
  <c r="AI4" i="10"/>
  <c r="AH4" i="10"/>
  <c r="AJ4" i="10"/>
  <c r="AG4" i="10"/>
  <c r="AF4" i="10"/>
  <c r="AA4" i="10"/>
  <c r="AD4" i="10"/>
  <c r="Z4" i="10"/>
  <c r="AE4" i="10"/>
  <c r="V4" i="10"/>
  <c r="S4" i="10"/>
  <c r="R4" i="10"/>
  <c r="Q4" i="10"/>
  <c r="AL3" i="10"/>
  <c r="AI3" i="10"/>
  <c r="AK3" i="10"/>
  <c r="AH3" i="10"/>
  <c r="AJ3" i="10"/>
  <c r="AG3" i="10"/>
  <c r="AF3" i="10"/>
  <c r="AB3" i="10"/>
  <c r="AA3" i="10"/>
  <c r="AD3" i="10"/>
  <c r="Z3" i="10"/>
  <c r="AE3" i="10"/>
  <c r="V3" i="10"/>
  <c r="S3" i="10"/>
  <c r="R3" i="10"/>
  <c r="Q3" i="10"/>
  <c r="AL2" i="10"/>
  <c r="AG2" i="10"/>
  <c r="AF2" i="10"/>
  <c r="AI2" i="10"/>
  <c r="AC2" i="10"/>
  <c r="AB2" i="10"/>
  <c r="AA2" i="10"/>
  <c r="AD2" i="10"/>
  <c r="Z2" i="10"/>
  <c r="AE2" i="10"/>
  <c r="V2" i="10"/>
  <c r="S2" i="10"/>
  <c r="R2" i="10"/>
  <c r="Q2" i="10"/>
  <c r="AL130" i="9"/>
  <c r="AI130" i="9"/>
  <c r="AH130" i="9"/>
  <c r="AG130" i="9"/>
  <c r="AF130" i="9"/>
  <c r="AD130" i="9"/>
  <c r="AC130" i="9"/>
  <c r="AA130" i="9"/>
  <c r="AB130" i="9"/>
  <c r="Z130" i="9"/>
  <c r="AE130" i="9"/>
  <c r="V130" i="9"/>
  <c r="S130" i="9"/>
  <c r="R130" i="9"/>
  <c r="AL129" i="9"/>
  <c r="AI129" i="9"/>
  <c r="AH129" i="9"/>
  <c r="AG129" i="9"/>
  <c r="AF129" i="9"/>
  <c r="AA129" i="9"/>
  <c r="AD129" i="9"/>
  <c r="Z129" i="9"/>
  <c r="AE129" i="9"/>
  <c r="V129" i="9"/>
  <c r="S129" i="9"/>
  <c r="R129" i="9"/>
  <c r="AL128" i="9"/>
  <c r="AI128" i="9"/>
  <c r="AH128" i="9"/>
  <c r="AG128" i="9"/>
  <c r="AF128" i="9"/>
  <c r="AA128" i="9"/>
  <c r="AD128" i="9"/>
  <c r="Z128" i="9"/>
  <c r="AE128" i="9"/>
  <c r="V128" i="9"/>
  <c r="S128" i="9"/>
  <c r="R128" i="9"/>
  <c r="AL127" i="9"/>
  <c r="AI127" i="9"/>
  <c r="AH127" i="9"/>
  <c r="AG127" i="9"/>
  <c r="AF127" i="9"/>
  <c r="AE127" i="9"/>
  <c r="AA127" i="9"/>
  <c r="AD127" i="9"/>
  <c r="Z127" i="9"/>
  <c r="V127" i="9"/>
  <c r="S127" i="9"/>
  <c r="R127" i="9"/>
  <c r="AL126" i="9"/>
  <c r="AI126" i="9"/>
  <c r="AH126" i="9"/>
  <c r="AG126" i="9"/>
  <c r="AF126" i="9"/>
  <c r="AE126" i="9"/>
  <c r="AD126" i="9"/>
  <c r="AC126" i="9"/>
  <c r="AA126" i="9"/>
  <c r="AB126" i="9"/>
  <c r="Z126" i="9"/>
  <c r="V126" i="9"/>
  <c r="S126" i="9"/>
  <c r="R126" i="9"/>
  <c r="AL125" i="9"/>
  <c r="AI125" i="9"/>
  <c r="AH125" i="9"/>
  <c r="AG125" i="9"/>
  <c r="AF125" i="9"/>
  <c r="AE125" i="9"/>
  <c r="AA125" i="9"/>
  <c r="AD125" i="9"/>
  <c r="Z125" i="9"/>
  <c r="V125" i="9"/>
  <c r="S125" i="9"/>
  <c r="R125" i="9"/>
  <c r="AL124" i="9"/>
  <c r="AI124" i="9"/>
  <c r="AH124" i="9"/>
  <c r="AG124" i="9"/>
  <c r="AF124" i="9"/>
  <c r="AD124" i="9"/>
  <c r="AC124" i="9"/>
  <c r="AB124" i="9"/>
  <c r="AA124" i="9"/>
  <c r="Z124" i="9"/>
  <c r="AE124" i="9"/>
  <c r="V124" i="9"/>
  <c r="S124" i="9"/>
  <c r="R124" i="9"/>
  <c r="AL123" i="9"/>
  <c r="AI123" i="9"/>
  <c r="AH123" i="9"/>
  <c r="AG123" i="9"/>
  <c r="AF123" i="9"/>
  <c r="AE123" i="9"/>
  <c r="AA123" i="9"/>
  <c r="AD123" i="9"/>
  <c r="Z123" i="9"/>
  <c r="V123" i="9"/>
  <c r="S123" i="9"/>
  <c r="R123" i="9"/>
  <c r="AL122" i="9"/>
  <c r="AI122" i="9"/>
  <c r="AH122" i="9"/>
  <c r="AG122" i="9"/>
  <c r="AF122" i="9"/>
  <c r="AD122" i="9"/>
  <c r="AC122" i="9"/>
  <c r="AB122" i="9"/>
  <c r="AA122" i="9"/>
  <c r="Z122" i="9"/>
  <c r="AE122" i="9"/>
  <c r="V122" i="9"/>
  <c r="S122" i="9"/>
  <c r="R122" i="9"/>
  <c r="AL121" i="9"/>
  <c r="AI121" i="9"/>
  <c r="AH121" i="9"/>
  <c r="AG121" i="9"/>
  <c r="AF121" i="9"/>
  <c r="AB121" i="9"/>
  <c r="AA121" i="9"/>
  <c r="AD121" i="9"/>
  <c r="Z121" i="9"/>
  <c r="AE121" i="9"/>
  <c r="V121" i="9"/>
  <c r="S121" i="9"/>
  <c r="R121" i="9"/>
  <c r="AL120" i="9"/>
  <c r="AI120" i="9"/>
  <c r="AH120" i="9"/>
  <c r="AG120" i="9"/>
  <c r="AF120" i="9"/>
  <c r="AD120" i="9"/>
  <c r="AB120" i="9"/>
  <c r="AA120" i="9"/>
  <c r="AC120" i="9"/>
  <c r="Z120" i="9"/>
  <c r="AE120" i="9"/>
  <c r="V120" i="9"/>
  <c r="S120" i="9"/>
  <c r="R120" i="9"/>
  <c r="AL119" i="9"/>
  <c r="AI119" i="9"/>
  <c r="AH119" i="9"/>
  <c r="AG119" i="9"/>
  <c r="AF119" i="9"/>
  <c r="AE119" i="9"/>
  <c r="AD119" i="9"/>
  <c r="AB119" i="9"/>
  <c r="AA119" i="9"/>
  <c r="AC119" i="9"/>
  <c r="Z119" i="9"/>
  <c r="V119" i="9"/>
  <c r="S119" i="9"/>
  <c r="R119" i="9"/>
  <c r="AL118" i="9"/>
  <c r="AI118" i="9"/>
  <c r="AH118" i="9"/>
  <c r="AG118" i="9"/>
  <c r="AF118" i="9"/>
  <c r="AD118" i="9"/>
  <c r="AC118" i="9"/>
  <c r="AB118" i="9"/>
  <c r="AA118" i="9"/>
  <c r="Z118" i="9"/>
  <c r="AE118" i="9"/>
  <c r="V118" i="9"/>
  <c r="S118" i="9"/>
  <c r="R118" i="9"/>
  <c r="AL117" i="9"/>
  <c r="AI117" i="9"/>
  <c r="AH117" i="9"/>
  <c r="AG117" i="9"/>
  <c r="AF117" i="9"/>
  <c r="AE117" i="9"/>
  <c r="AA117" i="9"/>
  <c r="AD117" i="9"/>
  <c r="Z117" i="9"/>
  <c r="V117" i="9"/>
  <c r="S117" i="9"/>
  <c r="R117" i="9"/>
  <c r="AL116" i="9"/>
  <c r="AI116" i="9"/>
  <c r="AH116" i="9"/>
  <c r="AG116" i="9"/>
  <c r="AF116" i="9"/>
  <c r="AD116" i="9"/>
  <c r="AC116" i="9"/>
  <c r="AB116" i="9"/>
  <c r="AA116" i="9"/>
  <c r="Z116" i="9"/>
  <c r="AE116" i="9"/>
  <c r="V116" i="9"/>
  <c r="S116" i="9"/>
  <c r="R116" i="9"/>
  <c r="AL115" i="9"/>
  <c r="AI115" i="9"/>
  <c r="AH115" i="9"/>
  <c r="AG115" i="9"/>
  <c r="AF115" i="9"/>
  <c r="AE115" i="9"/>
  <c r="AA115" i="9"/>
  <c r="AD115" i="9"/>
  <c r="Z115" i="9"/>
  <c r="V115" i="9"/>
  <c r="S115" i="9"/>
  <c r="R115" i="9"/>
  <c r="AL114" i="9"/>
  <c r="AI114" i="9"/>
  <c r="AH114" i="9"/>
  <c r="AG114" i="9"/>
  <c r="AF114" i="9"/>
  <c r="AD114" i="9"/>
  <c r="AC114" i="9"/>
  <c r="AB114" i="9"/>
  <c r="AA114" i="9"/>
  <c r="Z114" i="9"/>
  <c r="AE114" i="9"/>
  <c r="V114" i="9"/>
  <c r="S114" i="9"/>
  <c r="R114" i="9"/>
  <c r="AL113" i="9"/>
  <c r="AI113" i="9"/>
  <c r="AH113" i="9"/>
  <c r="AG113" i="9"/>
  <c r="AF113" i="9"/>
  <c r="AB113" i="9"/>
  <c r="AA113" i="9"/>
  <c r="AD113" i="9"/>
  <c r="Z113" i="9"/>
  <c r="AE113" i="9"/>
  <c r="V113" i="9"/>
  <c r="S113" i="9"/>
  <c r="R113" i="9"/>
  <c r="AL112" i="9"/>
  <c r="AI112" i="9"/>
  <c r="AH112" i="9"/>
  <c r="AG112" i="9"/>
  <c r="AF112" i="9"/>
  <c r="AD112" i="9"/>
  <c r="AC112" i="9"/>
  <c r="AB112" i="9"/>
  <c r="AA112" i="9"/>
  <c r="Z112" i="9"/>
  <c r="AE112" i="9"/>
  <c r="V112" i="9"/>
  <c r="S112" i="9"/>
  <c r="R112" i="9"/>
  <c r="AL111" i="9"/>
  <c r="AI111" i="9"/>
  <c r="AH111" i="9"/>
  <c r="AG111" i="9"/>
  <c r="AF111" i="9"/>
  <c r="AE111" i="9"/>
  <c r="AD111" i="9"/>
  <c r="AB111" i="9"/>
  <c r="AA111" i="9"/>
  <c r="AC111" i="9"/>
  <c r="Z111" i="9"/>
  <c r="V111" i="9"/>
  <c r="S111" i="9"/>
  <c r="R111" i="9"/>
  <c r="AL110" i="9"/>
  <c r="AI110" i="9"/>
  <c r="AH110" i="9"/>
  <c r="AG110" i="9"/>
  <c r="AF110" i="9"/>
  <c r="AD110" i="9"/>
  <c r="AC110" i="9"/>
  <c r="AB110" i="9"/>
  <c r="AA110" i="9"/>
  <c r="Z110" i="9"/>
  <c r="AE110" i="9"/>
  <c r="V110" i="9"/>
  <c r="S110" i="9"/>
  <c r="R110" i="9"/>
  <c r="AL109" i="9"/>
  <c r="AI109" i="9"/>
  <c r="AH109" i="9"/>
  <c r="AG109" i="9"/>
  <c r="AF109" i="9"/>
  <c r="AE109" i="9"/>
  <c r="AA109" i="9"/>
  <c r="AD109" i="9"/>
  <c r="Z109" i="9"/>
  <c r="V109" i="9"/>
  <c r="S109" i="9"/>
  <c r="R109" i="9"/>
  <c r="AL108" i="9"/>
  <c r="AI108" i="9"/>
  <c r="AH108" i="9"/>
  <c r="AG108" i="9"/>
  <c r="AF108" i="9"/>
  <c r="AD108" i="9"/>
  <c r="AC108" i="9"/>
  <c r="AB108" i="9"/>
  <c r="AA108" i="9"/>
  <c r="Z108" i="9"/>
  <c r="AE108" i="9"/>
  <c r="V108" i="9"/>
  <c r="S108" i="9"/>
  <c r="R108" i="9"/>
  <c r="AL107" i="9"/>
  <c r="AI107" i="9"/>
  <c r="AH107" i="9"/>
  <c r="AG107" i="9"/>
  <c r="AF107" i="9"/>
  <c r="AE107" i="9"/>
  <c r="AA107" i="9"/>
  <c r="AD107" i="9"/>
  <c r="Z107" i="9"/>
  <c r="V107" i="9"/>
  <c r="S107" i="9"/>
  <c r="R107" i="9"/>
  <c r="AL106" i="9"/>
  <c r="AI106" i="9"/>
  <c r="AH106" i="9"/>
  <c r="AG106" i="9"/>
  <c r="AF106" i="9"/>
  <c r="AD106" i="9"/>
  <c r="AC106" i="9"/>
  <c r="AB106" i="9"/>
  <c r="AA106" i="9"/>
  <c r="Z106" i="9"/>
  <c r="AE106" i="9"/>
  <c r="V106" i="9"/>
  <c r="S106" i="9"/>
  <c r="R106" i="9"/>
  <c r="AL105" i="9"/>
  <c r="AI105" i="9"/>
  <c r="AH105" i="9"/>
  <c r="AG105" i="9"/>
  <c r="AF105" i="9"/>
  <c r="AA105" i="9"/>
  <c r="AD105" i="9"/>
  <c r="Z105" i="9"/>
  <c r="AE105" i="9"/>
  <c r="V105" i="9"/>
  <c r="S105" i="9"/>
  <c r="R105" i="9"/>
  <c r="AL104" i="9"/>
  <c r="AI104" i="9"/>
  <c r="AH104" i="9"/>
  <c r="AG104" i="9"/>
  <c r="AF104" i="9"/>
  <c r="AD104" i="9"/>
  <c r="AC104" i="9"/>
  <c r="AB104" i="9"/>
  <c r="AA104" i="9"/>
  <c r="Z104" i="9"/>
  <c r="AE104" i="9"/>
  <c r="V104" i="9"/>
  <c r="S104" i="9"/>
  <c r="R104" i="9"/>
  <c r="AL103" i="9"/>
  <c r="AI103" i="9"/>
  <c r="AH103" i="9"/>
  <c r="AG103" i="9"/>
  <c r="AF103" i="9"/>
  <c r="AE103" i="9"/>
  <c r="AD103" i="9"/>
  <c r="AB103" i="9"/>
  <c r="AA103" i="9"/>
  <c r="AC103" i="9"/>
  <c r="Z103" i="9"/>
  <c r="V103" i="9"/>
  <c r="S103" i="9"/>
  <c r="R103" i="9"/>
  <c r="AL102" i="9"/>
  <c r="AI102" i="9"/>
  <c r="AH102" i="9"/>
  <c r="AG102" i="9"/>
  <c r="AF102" i="9"/>
  <c r="AD102" i="9"/>
  <c r="AC102" i="9"/>
  <c r="AB102" i="9"/>
  <c r="AA102" i="9"/>
  <c r="Z102" i="9"/>
  <c r="AE102" i="9"/>
  <c r="V102" i="9"/>
  <c r="S102" i="9"/>
  <c r="R102" i="9"/>
  <c r="AL101" i="9"/>
  <c r="AI101" i="9"/>
  <c r="AH101" i="9"/>
  <c r="AG101" i="9"/>
  <c r="AF101" i="9"/>
  <c r="AE101" i="9"/>
  <c r="AA101" i="9"/>
  <c r="AD101" i="9"/>
  <c r="Z101" i="9"/>
  <c r="V101" i="9"/>
  <c r="S101" i="9"/>
  <c r="R101" i="9"/>
  <c r="AL100" i="9"/>
  <c r="AI100" i="9"/>
  <c r="AH100" i="9"/>
  <c r="AG100" i="9"/>
  <c r="AF100" i="9"/>
  <c r="AD100" i="9"/>
  <c r="AC100" i="9"/>
  <c r="AB100" i="9"/>
  <c r="AA100" i="9"/>
  <c r="Z100" i="9"/>
  <c r="AE100" i="9"/>
  <c r="V100" i="9"/>
  <c r="S100" i="9"/>
  <c r="R100" i="9"/>
  <c r="AL99" i="9"/>
  <c r="AI99" i="9"/>
  <c r="AH99" i="9"/>
  <c r="AG99" i="9"/>
  <c r="AF99" i="9"/>
  <c r="AE99" i="9"/>
  <c r="AA99" i="9"/>
  <c r="AD99" i="9"/>
  <c r="Z99" i="9"/>
  <c r="V99" i="9"/>
  <c r="S99" i="9"/>
  <c r="R99" i="9"/>
  <c r="AL98" i="9"/>
  <c r="AI98" i="9"/>
  <c r="AH98" i="9"/>
  <c r="AG98" i="9"/>
  <c r="AF98" i="9"/>
  <c r="AD98" i="9"/>
  <c r="AC98" i="9"/>
  <c r="AB98" i="9"/>
  <c r="AA98" i="9"/>
  <c r="Z98" i="9"/>
  <c r="AE98" i="9"/>
  <c r="V98" i="9"/>
  <c r="S98" i="9"/>
  <c r="R98" i="9"/>
  <c r="AL97" i="9"/>
  <c r="AI97" i="9"/>
  <c r="AH97" i="9"/>
  <c r="AG97" i="9"/>
  <c r="AF97" i="9"/>
  <c r="AA97" i="9"/>
  <c r="AD97" i="9"/>
  <c r="Z97" i="9"/>
  <c r="AE97" i="9"/>
  <c r="V97" i="9"/>
  <c r="S97" i="9"/>
  <c r="R97" i="9"/>
  <c r="AL96" i="9"/>
  <c r="AI96" i="9"/>
  <c r="AH96" i="9"/>
  <c r="AG96" i="9"/>
  <c r="AF96" i="9"/>
  <c r="AD96" i="9"/>
  <c r="AC96" i="9"/>
  <c r="AB96" i="9"/>
  <c r="AA96" i="9"/>
  <c r="Z96" i="9"/>
  <c r="AE96" i="9"/>
  <c r="V96" i="9"/>
  <c r="S96" i="9"/>
  <c r="R96" i="9"/>
  <c r="AL95" i="9"/>
  <c r="AI95" i="9"/>
  <c r="AH95" i="9"/>
  <c r="AG95" i="9"/>
  <c r="AF95" i="9"/>
  <c r="AE95" i="9"/>
  <c r="AD95" i="9"/>
  <c r="AB95" i="9"/>
  <c r="AA95" i="9"/>
  <c r="AC95" i="9"/>
  <c r="Z95" i="9"/>
  <c r="V95" i="9"/>
  <c r="S95" i="9"/>
  <c r="R95" i="9"/>
  <c r="AL94" i="9"/>
  <c r="AI94" i="9"/>
  <c r="AH94" i="9"/>
  <c r="AG94" i="9"/>
  <c r="AF94" i="9"/>
  <c r="AD94" i="9"/>
  <c r="AC94" i="9"/>
  <c r="AB94" i="9"/>
  <c r="AA94" i="9"/>
  <c r="Z94" i="9"/>
  <c r="AE94" i="9"/>
  <c r="V94" i="9"/>
  <c r="S94" i="9"/>
  <c r="R94" i="9"/>
  <c r="AL93" i="9"/>
  <c r="AI93" i="9"/>
  <c r="AH93" i="9"/>
  <c r="AG93" i="9"/>
  <c r="AF93" i="9"/>
  <c r="AE93" i="9"/>
  <c r="AA93" i="9"/>
  <c r="AD93" i="9"/>
  <c r="Z93" i="9"/>
  <c r="V93" i="9"/>
  <c r="S93" i="9"/>
  <c r="R93" i="9"/>
  <c r="AL92" i="9"/>
  <c r="AI92" i="9"/>
  <c r="AH92" i="9"/>
  <c r="AG92" i="9"/>
  <c r="AF92" i="9"/>
  <c r="AD92" i="9"/>
  <c r="AC92" i="9"/>
  <c r="AB92" i="9"/>
  <c r="AA92" i="9"/>
  <c r="Z92" i="9"/>
  <c r="AE92" i="9"/>
  <c r="V92" i="9"/>
  <c r="S92" i="9"/>
  <c r="R92" i="9"/>
  <c r="AL91" i="9"/>
  <c r="AI91" i="9"/>
  <c r="AH91" i="9"/>
  <c r="AG91" i="9"/>
  <c r="AF91" i="9"/>
  <c r="AE91" i="9"/>
  <c r="AA91" i="9"/>
  <c r="AD91" i="9"/>
  <c r="Z91" i="9"/>
  <c r="V91" i="9"/>
  <c r="S91" i="9"/>
  <c r="R91" i="9"/>
  <c r="AL90" i="9"/>
  <c r="AI90" i="9"/>
  <c r="AH90" i="9"/>
  <c r="AG90" i="9"/>
  <c r="AF90" i="9"/>
  <c r="AD90" i="9"/>
  <c r="AC90" i="9"/>
  <c r="AB90" i="9"/>
  <c r="AA90" i="9"/>
  <c r="Z90" i="9"/>
  <c r="AE90" i="9"/>
  <c r="V90" i="9"/>
  <c r="S90" i="9"/>
  <c r="R90" i="9"/>
  <c r="AL89" i="9"/>
  <c r="AI89" i="9"/>
  <c r="AH89" i="9"/>
  <c r="AG89" i="9"/>
  <c r="AF89" i="9"/>
  <c r="AA89" i="9"/>
  <c r="AD89" i="9"/>
  <c r="Z89" i="9"/>
  <c r="AE89" i="9"/>
  <c r="V89" i="9"/>
  <c r="S89" i="9"/>
  <c r="R89" i="9"/>
  <c r="AL88" i="9"/>
  <c r="AI88" i="9"/>
  <c r="AH88" i="9"/>
  <c r="AG88" i="9"/>
  <c r="AF88" i="9"/>
  <c r="AD88" i="9"/>
  <c r="AC88" i="9"/>
  <c r="AB88" i="9"/>
  <c r="AA88" i="9"/>
  <c r="Z88" i="9"/>
  <c r="AE88" i="9"/>
  <c r="V88" i="9"/>
  <c r="S88" i="9"/>
  <c r="R88" i="9"/>
  <c r="AL87" i="9"/>
  <c r="AI87" i="9"/>
  <c r="AH87" i="9"/>
  <c r="AG87" i="9"/>
  <c r="AF87" i="9"/>
  <c r="AE87" i="9"/>
  <c r="AD87" i="9"/>
  <c r="AB87" i="9"/>
  <c r="AA87" i="9"/>
  <c r="AC87" i="9"/>
  <c r="Z87" i="9"/>
  <c r="V87" i="9"/>
  <c r="S87" i="9"/>
  <c r="R87" i="9"/>
  <c r="AL86" i="9"/>
  <c r="AI86" i="9"/>
  <c r="AH86" i="9"/>
  <c r="AG86" i="9"/>
  <c r="AF86" i="9"/>
  <c r="AD86" i="9"/>
  <c r="AC86" i="9"/>
  <c r="AB86" i="9"/>
  <c r="AA86" i="9"/>
  <c r="Z86" i="9"/>
  <c r="AE86" i="9"/>
  <c r="V86" i="9"/>
  <c r="S86" i="9"/>
  <c r="R86" i="9"/>
  <c r="AL85" i="9"/>
  <c r="AI85" i="9"/>
  <c r="AH85" i="9"/>
  <c r="AG85" i="9"/>
  <c r="AF85" i="9"/>
  <c r="AE85" i="9"/>
  <c r="AA85" i="9"/>
  <c r="AD85" i="9"/>
  <c r="Z85" i="9"/>
  <c r="V85" i="9"/>
  <c r="S85" i="9"/>
  <c r="R85" i="9"/>
  <c r="AL84" i="9"/>
  <c r="AI84" i="9"/>
  <c r="AH84" i="9"/>
  <c r="AG84" i="9"/>
  <c r="AF84" i="9"/>
  <c r="AD84" i="9"/>
  <c r="AC84" i="9"/>
  <c r="AB84" i="9"/>
  <c r="AA84" i="9"/>
  <c r="Z84" i="9"/>
  <c r="AE84" i="9"/>
  <c r="V84" i="9"/>
  <c r="S84" i="9"/>
  <c r="R84" i="9"/>
  <c r="AL83" i="9"/>
  <c r="AI83" i="9"/>
  <c r="AH83" i="9"/>
  <c r="AG83" i="9"/>
  <c r="AF83" i="9"/>
  <c r="AE83" i="9"/>
  <c r="AA83" i="9"/>
  <c r="AD83" i="9"/>
  <c r="Z83" i="9"/>
  <c r="V83" i="9"/>
  <c r="S83" i="9"/>
  <c r="R83" i="9"/>
  <c r="AL82" i="9"/>
  <c r="AI82" i="9"/>
  <c r="AH82" i="9"/>
  <c r="AG82" i="9"/>
  <c r="AF82" i="9"/>
  <c r="AD82" i="9"/>
  <c r="AC82" i="9"/>
  <c r="AB82" i="9"/>
  <c r="AA82" i="9"/>
  <c r="Z82" i="9"/>
  <c r="AE82" i="9"/>
  <c r="V82" i="9"/>
  <c r="S82" i="9"/>
  <c r="R82" i="9"/>
  <c r="AL81" i="9"/>
  <c r="AI81" i="9"/>
  <c r="AH81" i="9"/>
  <c r="AG81" i="9"/>
  <c r="AF81" i="9"/>
  <c r="AA81" i="9"/>
  <c r="AD81" i="9"/>
  <c r="Z81" i="9"/>
  <c r="AE81" i="9"/>
  <c r="V81" i="9"/>
  <c r="S81" i="9"/>
  <c r="R81" i="9"/>
  <c r="AL80" i="9"/>
  <c r="AI80" i="9"/>
  <c r="AH80" i="9"/>
  <c r="AG80" i="9"/>
  <c r="AF80" i="9"/>
  <c r="AD80" i="9"/>
  <c r="AC80" i="9"/>
  <c r="AB80" i="9"/>
  <c r="AA80" i="9"/>
  <c r="Z80" i="9"/>
  <c r="AE80" i="9"/>
  <c r="V80" i="9"/>
  <c r="S80" i="9"/>
  <c r="R80" i="9"/>
  <c r="AL79" i="9"/>
  <c r="AI79" i="9"/>
  <c r="AH79" i="9"/>
  <c r="AG79" i="9"/>
  <c r="AF79" i="9"/>
  <c r="AE79" i="9"/>
  <c r="AD79" i="9"/>
  <c r="AB79" i="9"/>
  <c r="AA79" i="9"/>
  <c r="AC79" i="9"/>
  <c r="Z79" i="9"/>
  <c r="V79" i="9"/>
  <c r="S79" i="9"/>
  <c r="R79" i="9"/>
  <c r="AL78" i="9"/>
  <c r="AI78" i="9"/>
  <c r="AH78" i="9"/>
  <c r="AG78" i="9"/>
  <c r="AF78" i="9"/>
  <c r="AD78" i="9"/>
  <c r="AC78" i="9"/>
  <c r="AB78" i="9"/>
  <c r="AA78" i="9"/>
  <c r="Z78" i="9"/>
  <c r="AE78" i="9"/>
  <c r="V78" i="9"/>
  <c r="S78" i="9"/>
  <c r="R78" i="9"/>
  <c r="AL77" i="9"/>
  <c r="AI77" i="9"/>
  <c r="AH77" i="9"/>
  <c r="AG77" i="9"/>
  <c r="AF77" i="9"/>
  <c r="AE77" i="9"/>
  <c r="AA77" i="9"/>
  <c r="AD77" i="9"/>
  <c r="Z77" i="9"/>
  <c r="V77" i="9"/>
  <c r="S77" i="9"/>
  <c r="R77" i="9"/>
  <c r="AL76" i="9"/>
  <c r="AI76" i="9"/>
  <c r="AH76" i="9"/>
  <c r="AG76" i="9"/>
  <c r="AF76" i="9"/>
  <c r="AD76" i="9"/>
  <c r="AC76" i="9"/>
  <c r="AB76" i="9"/>
  <c r="AA76" i="9"/>
  <c r="Z76" i="9"/>
  <c r="AE76" i="9"/>
  <c r="V76" i="9"/>
  <c r="S76" i="9"/>
  <c r="R76" i="9"/>
  <c r="AL75" i="9"/>
  <c r="AI75" i="9"/>
  <c r="AH75" i="9"/>
  <c r="AG75" i="9"/>
  <c r="AF75" i="9"/>
  <c r="AE75" i="9"/>
  <c r="AA75" i="9"/>
  <c r="AD75" i="9"/>
  <c r="Z75" i="9"/>
  <c r="V75" i="9"/>
  <c r="S75" i="9"/>
  <c r="R75" i="9"/>
  <c r="AL74" i="9"/>
  <c r="AI74" i="9"/>
  <c r="AH74" i="9"/>
  <c r="AG74" i="9"/>
  <c r="AF74" i="9"/>
  <c r="AD74" i="9"/>
  <c r="AC74" i="9"/>
  <c r="AB74" i="9"/>
  <c r="AA74" i="9"/>
  <c r="Z74" i="9"/>
  <c r="AE74" i="9"/>
  <c r="V74" i="9"/>
  <c r="S74" i="9"/>
  <c r="R74" i="9"/>
  <c r="AL73" i="9"/>
  <c r="AI73" i="9"/>
  <c r="AH73" i="9"/>
  <c r="AG73" i="9"/>
  <c r="AF73" i="9"/>
  <c r="AA73" i="9"/>
  <c r="AD73" i="9"/>
  <c r="Z73" i="9"/>
  <c r="AE73" i="9"/>
  <c r="V73" i="9"/>
  <c r="S73" i="9"/>
  <c r="R73" i="9"/>
  <c r="AL72" i="9"/>
  <c r="AI72" i="9"/>
  <c r="AH72" i="9"/>
  <c r="AG72" i="9"/>
  <c r="AF72" i="9"/>
  <c r="AD72" i="9"/>
  <c r="AC72" i="9"/>
  <c r="AB72" i="9"/>
  <c r="AA72" i="9"/>
  <c r="Z72" i="9"/>
  <c r="AE72" i="9"/>
  <c r="V72" i="9"/>
  <c r="S72" i="9"/>
  <c r="R72" i="9"/>
  <c r="AL71" i="9"/>
  <c r="AI71" i="9"/>
  <c r="AH71" i="9"/>
  <c r="AG71" i="9"/>
  <c r="AF71" i="9"/>
  <c r="AE71" i="9"/>
  <c r="AD71" i="9"/>
  <c r="AB71" i="9"/>
  <c r="AA71" i="9"/>
  <c r="AC71" i="9"/>
  <c r="Z71" i="9"/>
  <c r="V71" i="9"/>
  <c r="S71" i="9"/>
  <c r="R71" i="9"/>
  <c r="AL70" i="9"/>
  <c r="AI70" i="9"/>
  <c r="AH70" i="9"/>
  <c r="AG70" i="9"/>
  <c r="AF70" i="9"/>
  <c r="AD70" i="9"/>
  <c r="AC70" i="9"/>
  <c r="AB70" i="9"/>
  <c r="AA70" i="9"/>
  <c r="Z70" i="9"/>
  <c r="AE70" i="9"/>
  <c r="V70" i="9"/>
  <c r="S70" i="9"/>
  <c r="R70" i="9"/>
  <c r="AL69" i="9"/>
  <c r="AI69" i="9"/>
  <c r="AH69" i="9"/>
  <c r="AG69" i="9"/>
  <c r="AF69" i="9"/>
  <c r="AE69" i="9"/>
  <c r="AA69" i="9"/>
  <c r="AD69" i="9"/>
  <c r="Z69" i="9"/>
  <c r="V69" i="9"/>
  <c r="S69" i="9"/>
  <c r="R69" i="9"/>
  <c r="AL68" i="9"/>
  <c r="AI68" i="9"/>
  <c r="AH68" i="9"/>
  <c r="AG68" i="9"/>
  <c r="AF68" i="9"/>
  <c r="AD68" i="9"/>
  <c r="AC68" i="9"/>
  <c r="AB68" i="9"/>
  <c r="AA68" i="9"/>
  <c r="Z68" i="9"/>
  <c r="AE68" i="9"/>
  <c r="V68" i="9"/>
  <c r="S68" i="9"/>
  <c r="R68" i="9"/>
  <c r="AL67" i="9"/>
  <c r="AI67" i="9"/>
  <c r="AH67" i="9"/>
  <c r="AG67" i="9"/>
  <c r="AF67" i="9"/>
  <c r="AE67" i="9"/>
  <c r="AA67" i="9"/>
  <c r="AD67" i="9"/>
  <c r="Z67" i="9"/>
  <c r="V67" i="9"/>
  <c r="S67" i="9"/>
  <c r="R67" i="9"/>
  <c r="AL66" i="9"/>
  <c r="AI66" i="9"/>
  <c r="AH66" i="9"/>
  <c r="AG66" i="9"/>
  <c r="AF66" i="9"/>
  <c r="AD66" i="9"/>
  <c r="AC66" i="9"/>
  <c r="AB66" i="9"/>
  <c r="AA66" i="9"/>
  <c r="Z66" i="9"/>
  <c r="AE66" i="9"/>
  <c r="V66" i="9"/>
  <c r="S66" i="9"/>
  <c r="R66" i="9"/>
  <c r="AL65" i="9"/>
  <c r="AI65" i="9"/>
  <c r="AH65" i="9"/>
  <c r="AG65" i="9"/>
  <c r="AF65" i="9"/>
  <c r="AA65" i="9"/>
  <c r="AD65" i="9"/>
  <c r="Z65" i="9"/>
  <c r="AE65" i="9"/>
  <c r="V65" i="9"/>
  <c r="S65" i="9"/>
  <c r="R65" i="9"/>
  <c r="AL64" i="9"/>
  <c r="AI64" i="9"/>
  <c r="AH64" i="9"/>
  <c r="AG64" i="9"/>
  <c r="AF64" i="9"/>
  <c r="AD64" i="9"/>
  <c r="AC64" i="9"/>
  <c r="AB64" i="9"/>
  <c r="AA64" i="9"/>
  <c r="Z64" i="9"/>
  <c r="AE64" i="9"/>
  <c r="V64" i="9"/>
  <c r="S64" i="9"/>
  <c r="R64" i="9"/>
  <c r="AL63" i="9"/>
  <c r="AI63" i="9"/>
  <c r="AH63" i="9"/>
  <c r="AG63" i="9"/>
  <c r="AF63" i="9"/>
  <c r="AE63" i="9"/>
  <c r="AD63" i="9"/>
  <c r="AB63" i="9"/>
  <c r="AA63" i="9"/>
  <c r="AC63" i="9"/>
  <c r="Z63" i="9"/>
  <c r="V63" i="9"/>
  <c r="S63" i="9"/>
  <c r="R63" i="9"/>
  <c r="AL62" i="9"/>
  <c r="AI62" i="9"/>
  <c r="AH62" i="9"/>
  <c r="AG62" i="9"/>
  <c r="AF62" i="9"/>
  <c r="AD62" i="9"/>
  <c r="AC62" i="9"/>
  <c r="AB62" i="9"/>
  <c r="AA62" i="9"/>
  <c r="Z62" i="9"/>
  <c r="AE62" i="9"/>
  <c r="V62" i="9"/>
  <c r="S62" i="9"/>
  <c r="R62" i="9"/>
  <c r="AL61" i="9"/>
  <c r="AI61" i="9"/>
  <c r="AH61" i="9"/>
  <c r="AG61" i="9"/>
  <c r="AF61" i="9"/>
  <c r="AE61" i="9"/>
  <c r="AA61" i="9"/>
  <c r="AD61" i="9"/>
  <c r="Z61" i="9"/>
  <c r="V61" i="9"/>
  <c r="S61" i="9"/>
  <c r="R61" i="9"/>
  <c r="AL60" i="9"/>
  <c r="AI60" i="9"/>
  <c r="AH60" i="9"/>
  <c r="AG60" i="9"/>
  <c r="AF60" i="9"/>
  <c r="AD60" i="9"/>
  <c r="AC60" i="9"/>
  <c r="AB60" i="9"/>
  <c r="AA60" i="9"/>
  <c r="Z60" i="9"/>
  <c r="AE60" i="9"/>
  <c r="V60" i="9"/>
  <c r="S60" i="9"/>
  <c r="R60" i="9"/>
  <c r="AL59" i="9"/>
  <c r="AI59" i="9"/>
  <c r="AH59" i="9"/>
  <c r="AG59" i="9"/>
  <c r="AF59" i="9"/>
  <c r="AE59" i="9"/>
  <c r="AA59" i="9"/>
  <c r="AD59" i="9"/>
  <c r="Z59" i="9"/>
  <c r="V59" i="9"/>
  <c r="S59" i="9"/>
  <c r="R59" i="9"/>
  <c r="AL58" i="9"/>
  <c r="AI58" i="9"/>
  <c r="AH58" i="9"/>
  <c r="AG58" i="9"/>
  <c r="AF58" i="9"/>
  <c r="AD58" i="9"/>
  <c r="AC58" i="9"/>
  <c r="AB58" i="9"/>
  <c r="AA58" i="9"/>
  <c r="Z58" i="9"/>
  <c r="AE58" i="9"/>
  <c r="V58" i="9"/>
  <c r="S58" i="9"/>
  <c r="R58" i="9"/>
  <c r="AL57" i="9"/>
  <c r="AI57" i="9"/>
  <c r="AH57" i="9"/>
  <c r="AG57" i="9"/>
  <c r="AF57" i="9"/>
  <c r="AA57" i="9"/>
  <c r="AD57" i="9"/>
  <c r="Z57" i="9"/>
  <c r="AE57" i="9"/>
  <c r="V57" i="9"/>
  <c r="S57" i="9"/>
  <c r="R57" i="9"/>
  <c r="AL56" i="9"/>
  <c r="AI56" i="9"/>
  <c r="AH56" i="9"/>
  <c r="AG56" i="9"/>
  <c r="AF56" i="9"/>
  <c r="AD56" i="9"/>
  <c r="AC56" i="9"/>
  <c r="AB56" i="9"/>
  <c r="AA56" i="9"/>
  <c r="Z56" i="9"/>
  <c r="AE56" i="9"/>
  <c r="V56" i="9"/>
  <c r="S56" i="9"/>
  <c r="R56" i="9"/>
  <c r="AL55" i="9"/>
  <c r="AI55" i="9"/>
  <c r="AH55" i="9"/>
  <c r="AG55" i="9"/>
  <c r="AF55" i="9"/>
  <c r="AE55" i="9"/>
  <c r="AD55" i="9"/>
  <c r="AB55" i="9"/>
  <c r="AA55" i="9"/>
  <c r="AC55" i="9"/>
  <c r="Z55" i="9"/>
  <c r="V55" i="9"/>
  <c r="S55" i="9"/>
  <c r="R55" i="9"/>
  <c r="AL54" i="9"/>
  <c r="AI54" i="9"/>
  <c r="AH54" i="9"/>
  <c r="AG54" i="9"/>
  <c r="AF54" i="9"/>
  <c r="AD54" i="9"/>
  <c r="AC54" i="9"/>
  <c r="AB54" i="9"/>
  <c r="AA54" i="9"/>
  <c r="Z54" i="9"/>
  <c r="AE54" i="9"/>
  <c r="V54" i="9"/>
  <c r="S54" i="9"/>
  <c r="R54" i="9"/>
  <c r="AL53" i="9"/>
  <c r="AI53" i="9"/>
  <c r="AH53" i="9"/>
  <c r="AG53" i="9"/>
  <c r="AF53" i="9"/>
  <c r="AE53" i="9"/>
  <c r="AA53" i="9"/>
  <c r="AD53" i="9"/>
  <c r="Z53" i="9"/>
  <c r="V53" i="9"/>
  <c r="S53" i="9"/>
  <c r="R53" i="9"/>
  <c r="AL52" i="9"/>
  <c r="AI52" i="9"/>
  <c r="AH52" i="9"/>
  <c r="AG52" i="9"/>
  <c r="AF52" i="9"/>
  <c r="AD52" i="9"/>
  <c r="AC52" i="9"/>
  <c r="AB52" i="9"/>
  <c r="AA52" i="9"/>
  <c r="Z52" i="9"/>
  <c r="AE52" i="9"/>
  <c r="V52" i="9"/>
  <c r="S52" i="9"/>
  <c r="R52" i="9"/>
  <c r="AL51" i="9"/>
  <c r="AI51" i="9"/>
  <c r="AH51" i="9"/>
  <c r="AG51" i="9"/>
  <c r="AF51" i="9"/>
  <c r="AE51" i="9"/>
  <c r="AA51" i="9"/>
  <c r="AD51" i="9"/>
  <c r="Z51" i="9"/>
  <c r="V51" i="9"/>
  <c r="S51" i="9"/>
  <c r="R51" i="9"/>
  <c r="AL50" i="9"/>
  <c r="AI50" i="9"/>
  <c r="AH50" i="9"/>
  <c r="AG50" i="9"/>
  <c r="AF50" i="9"/>
  <c r="AD50" i="9"/>
  <c r="AC50" i="9"/>
  <c r="AB50" i="9"/>
  <c r="AA50" i="9"/>
  <c r="Z50" i="9"/>
  <c r="AE50" i="9"/>
  <c r="V50" i="9"/>
  <c r="S50" i="9"/>
  <c r="R50" i="9"/>
  <c r="AL49" i="9"/>
  <c r="AI49" i="9"/>
  <c r="AH49" i="9"/>
  <c r="AG49" i="9"/>
  <c r="AF49" i="9"/>
  <c r="AA49" i="9"/>
  <c r="AD49" i="9"/>
  <c r="Z49" i="9"/>
  <c r="AE49" i="9"/>
  <c r="V49" i="9"/>
  <c r="S49" i="9"/>
  <c r="R49" i="9"/>
  <c r="AL48" i="9"/>
  <c r="AI48" i="9"/>
  <c r="AH48" i="9"/>
  <c r="AG48" i="9"/>
  <c r="AF48" i="9"/>
  <c r="AD48" i="9"/>
  <c r="AC48" i="9"/>
  <c r="AB48" i="9"/>
  <c r="AA48" i="9"/>
  <c r="Z48" i="9"/>
  <c r="AE48" i="9"/>
  <c r="V48" i="9"/>
  <c r="S48" i="9"/>
  <c r="R48" i="9"/>
  <c r="AL47" i="9"/>
  <c r="AI47" i="9"/>
  <c r="AH47" i="9"/>
  <c r="AG47" i="9"/>
  <c r="AF47" i="9"/>
  <c r="AE47" i="9"/>
  <c r="AD47" i="9"/>
  <c r="AB47" i="9"/>
  <c r="AA47" i="9"/>
  <c r="AC47" i="9"/>
  <c r="Z47" i="9"/>
  <c r="V47" i="9"/>
  <c r="S47" i="9"/>
  <c r="R47" i="9"/>
  <c r="AL46" i="9"/>
  <c r="AI46" i="9"/>
  <c r="AH46" i="9"/>
  <c r="AG46" i="9"/>
  <c r="AF46" i="9"/>
  <c r="AD46" i="9"/>
  <c r="AC46" i="9"/>
  <c r="AB46" i="9"/>
  <c r="AA46" i="9"/>
  <c r="Z46" i="9"/>
  <c r="AE46" i="9"/>
  <c r="V46" i="9"/>
  <c r="S46" i="9"/>
  <c r="R46" i="9"/>
  <c r="AL45" i="9"/>
  <c r="AK45" i="9"/>
  <c r="AI45" i="9"/>
  <c r="AH45" i="9"/>
  <c r="AJ45" i="9"/>
  <c r="AG45" i="9"/>
  <c r="AF45" i="9"/>
  <c r="AD45" i="9"/>
  <c r="AC45" i="9"/>
  <c r="AB45" i="9"/>
  <c r="AA45" i="9"/>
  <c r="Z45" i="9"/>
  <c r="AE45" i="9"/>
  <c r="V45" i="9"/>
  <c r="S45" i="9"/>
  <c r="R45" i="9"/>
  <c r="AL44" i="9"/>
  <c r="AK44" i="9"/>
  <c r="AI44" i="9"/>
  <c r="AH44" i="9"/>
  <c r="AJ44" i="9"/>
  <c r="AG44" i="9"/>
  <c r="AF44" i="9"/>
  <c r="AD44" i="9"/>
  <c r="AC44" i="9"/>
  <c r="AB44" i="9"/>
  <c r="AA44" i="9"/>
  <c r="Z44" i="9"/>
  <c r="AE44" i="9"/>
  <c r="V44" i="9"/>
  <c r="S44" i="9"/>
  <c r="R44" i="9"/>
  <c r="AL43" i="9"/>
  <c r="AK43" i="9"/>
  <c r="AI43" i="9"/>
  <c r="AH43" i="9"/>
  <c r="AJ43" i="9"/>
  <c r="AG43" i="9"/>
  <c r="AF43" i="9"/>
  <c r="AD43" i="9"/>
  <c r="AC43" i="9"/>
  <c r="AB43" i="9"/>
  <c r="AA43" i="9"/>
  <c r="Z43" i="9"/>
  <c r="AE43" i="9"/>
  <c r="V43" i="9"/>
  <c r="S43" i="9"/>
  <c r="R43" i="9"/>
  <c r="AL42" i="9"/>
  <c r="AK42" i="9"/>
  <c r="AI42" i="9"/>
  <c r="AH42" i="9"/>
  <c r="AJ42" i="9"/>
  <c r="AG42" i="9"/>
  <c r="AF42" i="9"/>
  <c r="AD42" i="9"/>
  <c r="AC42" i="9"/>
  <c r="AB42" i="9"/>
  <c r="AA42" i="9"/>
  <c r="Z42" i="9"/>
  <c r="AE42" i="9"/>
  <c r="V42" i="9"/>
  <c r="S42" i="9"/>
  <c r="R42" i="9"/>
  <c r="AL41" i="9"/>
  <c r="AK41" i="9"/>
  <c r="AI41" i="9"/>
  <c r="AH41" i="9"/>
  <c r="AJ41" i="9"/>
  <c r="AG41" i="9"/>
  <c r="AF41" i="9"/>
  <c r="AD41" i="9"/>
  <c r="AC41" i="9"/>
  <c r="AB41" i="9"/>
  <c r="AA41" i="9"/>
  <c r="Z41" i="9"/>
  <c r="AE41" i="9"/>
  <c r="V41" i="9"/>
  <c r="S41" i="9"/>
  <c r="R41" i="9"/>
  <c r="AL40" i="9"/>
  <c r="AK40" i="9"/>
  <c r="AI40" i="9"/>
  <c r="AH40" i="9"/>
  <c r="AJ40" i="9"/>
  <c r="AG40" i="9"/>
  <c r="AF40" i="9"/>
  <c r="AD40" i="9"/>
  <c r="AC40" i="9"/>
  <c r="AB40" i="9"/>
  <c r="AA40" i="9"/>
  <c r="Z40" i="9"/>
  <c r="AE40" i="9"/>
  <c r="V40" i="9"/>
  <c r="S40" i="9"/>
  <c r="R40" i="9"/>
  <c r="AL39" i="9"/>
  <c r="AK39" i="9"/>
  <c r="AI39" i="9"/>
  <c r="AH39" i="9"/>
  <c r="AJ39" i="9"/>
  <c r="AG39" i="9"/>
  <c r="AF39" i="9"/>
  <c r="AD39" i="9"/>
  <c r="AC39" i="9"/>
  <c r="AB39" i="9"/>
  <c r="AA39" i="9"/>
  <c r="Z39" i="9"/>
  <c r="AE39" i="9"/>
  <c r="V39" i="9"/>
  <c r="S39" i="9"/>
  <c r="R39" i="9"/>
  <c r="AL38" i="9"/>
  <c r="AK38" i="9"/>
  <c r="AI38" i="9"/>
  <c r="AH38" i="9"/>
  <c r="AJ38" i="9"/>
  <c r="AG38" i="9"/>
  <c r="AF38" i="9"/>
  <c r="AD38" i="9"/>
  <c r="AC38" i="9"/>
  <c r="AB38" i="9"/>
  <c r="AA38" i="9"/>
  <c r="Z38" i="9"/>
  <c r="AE38" i="9"/>
  <c r="V38" i="9"/>
  <c r="S38" i="9"/>
  <c r="R38" i="9"/>
  <c r="AL37" i="9"/>
  <c r="AK37" i="9"/>
  <c r="AI37" i="9"/>
  <c r="AH37" i="9"/>
  <c r="AJ37" i="9"/>
  <c r="AG37" i="9"/>
  <c r="AF37" i="9"/>
  <c r="AD37" i="9"/>
  <c r="AC37" i="9"/>
  <c r="AB37" i="9"/>
  <c r="AA37" i="9"/>
  <c r="Z37" i="9"/>
  <c r="AE37" i="9"/>
  <c r="V37" i="9"/>
  <c r="S37" i="9"/>
  <c r="R37" i="9"/>
  <c r="AL36" i="9"/>
  <c r="AK36" i="9"/>
  <c r="AI36" i="9"/>
  <c r="AH36" i="9"/>
  <c r="AJ36" i="9"/>
  <c r="AG36" i="9"/>
  <c r="AF36" i="9"/>
  <c r="AD36" i="9"/>
  <c r="AC36" i="9"/>
  <c r="AB36" i="9"/>
  <c r="AA36" i="9"/>
  <c r="Z36" i="9"/>
  <c r="AE36" i="9"/>
  <c r="V36" i="9"/>
  <c r="S36" i="9"/>
  <c r="R36" i="9"/>
  <c r="AL35" i="9"/>
  <c r="AK35" i="9"/>
  <c r="AI35" i="9"/>
  <c r="AH35" i="9"/>
  <c r="AJ35" i="9"/>
  <c r="AG35" i="9"/>
  <c r="AF35" i="9"/>
  <c r="AD35" i="9"/>
  <c r="AC35" i="9"/>
  <c r="AB35" i="9"/>
  <c r="AA35" i="9"/>
  <c r="Z35" i="9"/>
  <c r="AE35" i="9"/>
  <c r="V35" i="9"/>
  <c r="S35" i="9"/>
  <c r="R35" i="9"/>
  <c r="AL34" i="9"/>
  <c r="AK34" i="9"/>
  <c r="AI34" i="9"/>
  <c r="AH34" i="9"/>
  <c r="AJ34" i="9"/>
  <c r="AG34" i="9"/>
  <c r="AF34" i="9"/>
  <c r="AD34" i="9"/>
  <c r="AC34" i="9"/>
  <c r="AB34" i="9"/>
  <c r="AA34" i="9"/>
  <c r="Z34" i="9"/>
  <c r="AE34" i="9"/>
  <c r="V34" i="9"/>
  <c r="S34" i="9"/>
  <c r="R34" i="9"/>
  <c r="AL33" i="9"/>
  <c r="AK33" i="9"/>
  <c r="AI33" i="9"/>
  <c r="AH33" i="9"/>
  <c r="AJ33" i="9"/>
  <c r="AG33" i="9"/>
  <c r="AF33" i="9"/>
  <c r="AD33" i="9"/>
  <c r="AC33" i="9"/>
  <c r="AB33" i="9"/>
  <c r="AA33" i="9"/>
  <c r="Z33" i="9"/>
  <c r="AE33" i="9"/>
  <c r="V33" i="9"/>
  <c r="S33" i="9"/>
  <c r="R33" i="9"/>
  <c r="AL32" i="9"/>
  <c r="AK32" i="9"/>
  <c r="AI32" i="9"/>
  <c r="AH32" i="9"/>
  <c r="AJ32" i="9"/>
  <c r="AG32" i="9"/>
  <c r="AF32" i="9"/>
  <c r="AD32" i="9"/>
  <c r="AC32" i="9"/>
  <c r="AB32" i="9"/>
  <c r="AA32" i="9"/>
  <c r="Z32" i="9"/>
  <c r="AE32" i="9"/>
  <c r="V32" i="9"/>
  <c r="S32" i="9"/>
  <c r="R32" i="9"/>
  <c r="AL31" i="9"/>
  <c r="AK31" i="9"/>
  <c r="AI31" i="9"/>
  <c r="AH31" i="9"/>
  <c r="AJ31" i="9"/>
  <c r="AG31" i="9"/>
  <c r="AF31" i="9"/>
  <c r="AD31" i="9"/>
  <c r="AC31" i="9"/>
  <c r="AB31" i="9"/>
  <c r="AA31" i="9"/>
  <c r="Z31" i="9"/>
  <c r="AE31" i="9"/>
  <c r="V31" i="9"/>
  <c r="S31" i="9"/>
  <c r="R31" i="9"/>
  <c r="AL30" i="9"/>
  <c r="AK30" i="9"/>
  <c r="AI30" i="9"/>
  <c r="AH30" i="9"/>
  <c r="AJ30" i="9"/>
  <c r="AG30" i="9"/>
  <c r="AF30" i="9"/>
  <c r="AD30" i="9"/>
  <c r="AC30" i="9"/>
  <c r="AB30" i="9"/>
  <c r="AA30" i="9"/>
  <c r="Z30" i="9"/>
  <c r="AE30" i="9"/>
  <c r="V30" i="9"/>
  <c r="S30" i="9"/>
  <c r="R30" i="9"/>
  <c r="AL29" i="9"/>
  <c r="AK29" i="9"/>
  <c r="AI29" i="9"/>
  <c r="AH29" i="9"/>
  <c r="AJ29" i="9"/>
  <c r="AG29" i="9"/>
  <c r="AF29" i="9"/>
  <c r="AD29" i="9"/>
  <c r="AC29" i="9"/>
  <c r="AB29" i="9"/>
  <c r="AA29" i="9"/>
  <c r="Z29" i="9"/>
  <c r="AE29" i="9"/>
  <c r="V29" i="9"/>
  <c r="S29" i="9"/>
  <c r="R29" i="9"/>
  <c r="AL28" i="9"/>
  <c r="AK28" i="9"/>
  <c r="AI28" i="9"/>
  <c r="AH28" i="9"/>
  <c r="AJ28" i="9"/>
  <c r="AG28" i="9"/>
  <c r="AF28" i="9"/>
  <c r="AD28" i="9"/>
  <c r="AC28" i="9"/>
  <c r="AB28" i="9"/>
  <c r="AA28" i="9"/>
  <c r="Z28" i="9"/>
  <c r="AE28" i="9"/>
  <c r="V28" i="9"/>
  <c r="S28" i="9"/>
  <c r="R28" i="9"/>
  <c r="AL27" i="9"/>
  <c r="AK27" i="9"/>
  <c r="AI27" i="9"/>
  <c r="AH27" i="9"/>
  <c r="AJ27" i="9"/>
  <c r="AG27" i="9"/>
  <c r="AF27" i="9"/>
  <c r="AD27" i="9"/>
  <c r="AC27" i="9"/>
  <c r="AB27" i="9"/>
  <c r="AA27" i="9"/>
  <c r="Z27" i="9"/>
  <c r="AE27" i="9"/>
  <c r="V27" i="9"/>
  <c r="S27" i="9"/>
  <c r="R27" i="9"/>
  <c r="AL26" i="9"/>
  <c r="AK26" i="9"/>
  <c r="AI26" i="9"/>
  <c r="AH26" i="9"/>
  <c r="AJ26" i="9"/>
  <c r="AG26" i="9"/>
  <c r="AF26" i="9"/>
  <c r="AD26" i="9"/>
  <c r="AC26" i="9"/>
  <c r="AB26" i="9"/>
  <c r="AA26" i="9"/>
  <c r="Z26" i="9"/>
  <c r="AE26" i="9"/>
  <c r="V26" i="9"/>
  <c r="S26" i="9"/>
  <c r="R26" i="9"/>
  <c r="AL25" i="9"/>
  <c r="AK25" i="9"/>
  <c r="AI25" i="9"/>
  <c r="AH25" i="9"/>
  <c r="AJ25" i="9"/>
  <c r="AG25" i="9"/>
  <c r="AF25" i="9"/>
  <c r="AD25" i="9"/>
  <c r="AC25" i="9"/>
  <c r="AB25" i="9"/>
  <c r="AA25" i="9"/>
  <c r="Z25" i="9"/>
  <c r="AE25" i="9"/>
  <c r="V25" i="9"/>
  <c r="S25" i="9"/>
  <c r="R25" i="9"/>
  <c r="AL24" i="9"/>
  <c r="AK24" i="9"/>
  <c r="AI24" i="9"/>
  <c r="AH24" i="9"/>
  <c r="AJ24" i="9"/>
  <c r="AG24" i="9"/>
  <c r="AF24" i="9"/>
  <c r="AD24" i="9"/>
  <c r="AC24" i="9"/>
  <c r="AB24" i="9"/>
  <c r="AA24" i="9"/>
  <c r="Z24" i="9"/>
  <c r="AE24" i="9"/>
  <c r="V24" i="9"/>
  <c r="S24" i="9"/>
  <c r="R24" i="9"/>
  <c r="AL23" i="9"/>
  <c r="AK23" i="9"/>
  <c r="AI23" i="9"/>
  <c r="AH23" i="9"/>
  <c r="AJ23" i="9"/>
  <c r="AG23" i="9"/>
  <c r="AF23" i="9"/>
  <c r="AD23" i="9"/>
  <c r="AC23" i="9"/>
  <c r="AB23" i="9"/>
  <c r="AA23" i="9"/>
  <c r="Z23" i="9"/>
  <c r="AE23" i="9"/>
  <c r="V23" i="9"/>
  <c r="S23" i="9"/>
  <c r="R23" i="9"/>
  <c r="AL22" i="9"/>
  <c r="AK22" i="9"/>
  <c r="AI22" i="9"/>
  <c r="AH22" i="9"/>
  <c r="AJ22" i="9"/>
  <c r="AG22" i="9"/>
  <c r="AF22" i="9"/>
  <c r="AD22" i="9"/>
  <c r="AC22" i="9"/>
  <c r="AB22" i="9"/>
  <c r="AA22" i="9"/>
  <c r="Z22" i="9"/>
  <c r="AE22" i="9"/>
  <c r="V22" i="9"/>
  <c r="S22" i="9"/>
  <c r="R22" i="9"/>
  <c r="AL21" i="9"/>
  <c r="AK21" i="9"/>
  <c r="AI21" i="9"/>
  <c r="AH21" i="9"/>
  <c r="AJ21" i="9"/>
  <c r="AG21" i="9"/>
  <c r="AF21" i="9"/>
  <c r="AD21" i="9"/>
  <c r="AC21" i="9"/>
  <c r="AB21" i="9"/>
  <c r="AA21" i="9"/>
  <c r="Z21" i="9"/>
  <c r="AE21" i="9"/>
  <c r="V21" i="9"/>
  <c r="S21" i="9"/>
  <c r="R21" i="9"/>
  <c r="AL20" i="9"/>
  <c r="AK20" i="9"/>
  <c r="AI20" i="9"/>
  <c r="AH20" i="9"/>
  <c r="AJ20" i="9"/>
  <c r="AG20" i="9"/>
  <c r="AF20" i="9"/>
  <c r="AD20" i="9"/>
  <c r="AC20" i="9"/>
  <c r="AB20" i="9"/>
  <c r="AA20" i="9"/>
  <c r="Z20" i="9"/>
  <c r="AE20" i="9"/>
  <c r="V20" i="9"/>
  <c r="S20" i="9"/>
  <c r="R20" i="9"/>
  <c r="AL19" i="9"/>
  <c r="AK19" i="9"/>
  <c r="AI19" i="9"/>
  <c r="AH19" i="9"/>
  <c r="AJ19" i="9"/>
  <c r="AG19" i="9"/>
  <c r="AF19" i="9"/>
  <c r="AD19" i="9"/>
  <c r="AC19" i="9"/>
  <c r="AB19" i="9"/>
  <c r="AA19" i="9"/>
  <c r="Z19" i="9"/>
  <c r="AE19" i="9"/>
  <c r="V19" i="9"/>
  <c r="S19" i="9"/>
  <c r="R19" i="9"/>
  <c r="AL18" i="9"/>
  <c r="AK18" i="9"/>
  <c r="AI18" i="9"/>
  <c r="AH18" i="9"/>
  <c r="AJ18" i="9"/>
  <c r="AG18" i="9"/>
  <c r="AF18" i="9"/>
  <c r="AD18" i="9"/>
  <c r="AC18" i="9"/>
  <c r="AB18" i="9"/>
  <c r="AA18" i="9"/>
  <c r="Z18" i="9"/>
  <c r="AE18" i="9"/>
  <c r="V18" i="9"/>
  <c r="S18" i="9"/>
  <c r="R18" i="9"/>
  <c r="AL17" i="9"/>
  <c r="AK17" i="9"/>
  <c r="AI17" i="9"/>
  <c r="AH17" i="9"/>
  <c r="AJ17" i="9"/>
  <c r="AG17" i="9"/>
  <c r="AF17" i="9"/>
  <c r="AD17" i="9"/>
  <c r="AC17" i="9"/>
  <c r="AB17" i="9"/>
  <c r="AA17" i="9"/>
  <c r="Z17" i="9"/>
  <c r="AE17" i="9"/>
  <c r="V17" i="9"/>
  <c r="S17" i="9"/>
  <c r="R17" i="9"/>
  <c r="AL16" i="9"/>
  <c r="AK16" i="9"/>
  <c r="AI16" i="9"/>
  <c r="AH16" i="9"/>
  <c r="AJ16" i="9"/>
  <c r="AG16" i="9"/>
  <c r="AF16" i="9"/>
  <c r="AD16" i="9"/>
  <c r="AC16" i="9"/>
  <c r="AB16" i="9"/>
  <c r="AA16" i="9"/>
  <c r="Z16" i="9"/>
  <c r="AE16" i="9"/>
  <c r="V16" i="9"/>
  <c r="S16" i="9"/>
  <c r="R16" i="9"/>
  <c r="AL15" i="9"/>
  <c r="AK15" i="9"/>
  <c r="AI15" i="9"/>
  <c r="AH15" i="9"/>
  <c r="AJ15" i="9"/>
  <c r="AG15" i="9"/>
  <c r="AF15" i="9"/>
  <c r="AD15" i="9"/>
  <c r="AC15" i="9"/>
  <c r="AB15" i="9"/>
  <c r="AA15" i="9"/>
  <c r="Z15" i="9"/>
  <c r="AE15" i="9"/>
  <c r="V15" i="9"/>
  <c r="S15" i="9"/>
  <c r="R15" i="9"/>
  <c r="AL14" i="9"/>
  <c r="AK14" i="9"/>
  <c r="AI14" i="9"/>
  <c r="AH14" i="9"/>
  <c r="AJ14" i="9"/>
  <c r="AG14" i="9"/>
  <c r="AF14" i="9"/>
  <c r="AD14" i="9"/>
  <c r="AC14" i="9"/>
  <c r="AB14" i="9"/>
  <c r="AA14" i="9"/>
  <c r="Z14" i="9"/>
  <c r="AE14" i="9"/>
  <c r="V14" i="9"/>
  <c r="S14" i="9"/>
  <c r="R14" i="9"/>
  <c r="AL13" i="9"/>
  <c r="AK13" i="9"/>
  <c r="AI13" i="9"/>
  <c r="AH13" i="9"/>
  <c r="AJ13" i="9"/>
  <c r="AG13" i="9"/>
  <c r="AF13" i="9"/>
  <c r="AD13" i="9"/>
  <c r="AC13" i="9"/>
  <c r="AB13" i="9"/>
  <c r="AA13" i="9"/>
  <c r="Z13" i="9"/>
  <c r="AE13" i="9"/>
  <c r="V13" i="9"/>
  <c r="S13" i="9"/>
  <c r="R13" i="9"/>
  <c r="AL12" i="9"/>
  <c r="AK12" i="9"/>
  <c r="AI12" i="9"/>
  <c r="AH12" i="9"/>
  <c r="AJ12" i="9"/>
  <c r="AG12" i="9"/>
  <c r="AF12" i="9"/>
  <c r="AD12" i="9"/>
  <c r="AC12" i="9"/>
  <c r="AB12" i="9"/>
  <c r="AA12" i="9"/>
  <c r="Z12" i="9"/>
  <c r="AE12" i="9"/>
  <c r="V12" i="9"/>
  <c r="S12" i="9"/>
  <c r="R12" i="9"/>
  <c r="AL11" i="9"/>
  <c r="AK11" i="9"/>
  <c r="AI11" i="9"/>
  <c r="AH11" i="9"/>
  <c r="AJ11" i="9"/>
  <c r="AG11" i="9"/>
  <c r="AF11" i="9"/>
  <c r="AD11" i="9"/>
  <c r="AC11" i="9"/>
  <c r="AB11" i="9"/>
  <c r="AA11" i="9"/>
  <c r="Z11" i="9"/>
  <c r="AE11" i="9"/>
  <c r="V11" i="9"/>
  <c r="S11" i="9"/>
  <c r="R11" i="9"/>
  <c r="AL10" i="9"/>
  <c r="AK10" i="9"/>
  <c r="AI10" i="9"/>
  <c r="AH10" i="9"/>
  <c r="AJ10" i="9"/>
  <c r="AG10" i="9"/>
  <c r="AF10" i="9"/>
  <c r="AD10" i="9"/>
  <c r="AC10" i="9"/>
  <c r="AB10" i="9"/>
  <c r="AA10" i="9"/>
  <c r="Z10" i="9"/>
  <c r="AE10" i="9"/>
  <c r="V10" i="9"/>
  <c r="S10" i="9"/>
  <c r="R10" i="9"/>
  <c r="AL9" i="9"/>
  <c r="AK9" i="9"/>
  <c r="AI9" i="9"/>
  <c r="AH9" i="9"/>
  <c r="AJ9" i="9"/>
  <c r="AG9" i="9"/>
  <c r="AF9" i="9"/>
  <c r="AD9" i="9"/>
  <c r="AC9" i="9"/>
  <c r="AB9" i="9"/>
  <c r="AA9" i="9"/>
  <c r="Z9" i="9"/>
  <c r="AE9" i="9"/>
  <c r="V9" i="9"/>
  <c r="S9" i="9"/>
  <c r="R9" i="9"/>
  <c r="AL8" i="9"/>
  <c r="AK8" i="9"/>
  <c r="AI8" i="9"/>
  <c r="AH8" i="9"/>
  <c r="AJ8" i="9"/>
  <c r="AG8" i="9"/>
  <c r="AF8" i="9"/>
  <c r="AD8" i="9"/>
  <c r="AC8" i="9"/>
  <c r="AB8" i="9"/>
  <c r="AA8" i="9"/>
  <c r="Z8" i="9"/>
  <c r="AE8" i="9"/>
  <c r="V8" i="9"/>
  <c r="S8" i="9"/>
  <c r="R8" i="9"/>
  <c r="AL7" i="9"/>
  <c r="AK7" i="9"/>
  <c r="AI7" i="9"/>
  <c r="AH7" i="9"/>
  <c r="AJ7" i="9"/>
  <c r="AG7" i="9"/>
  <c r="AF7" i="9"/>
  <c r="AD7" i="9"/>
  <c r="AC7" i="9"/>
  <c r="AB7" i="9"/>
  <c r="AA7" i="9"/>
  <c r="Z7" i="9"/>
  <c r="AE7" i="9"/>
  <c r="V7" i="9"/>
  <c r="S7" i="9"/>
  <c r="R7" i="9"/>
  <c r="AL6" i="9"/>
  <c r="AK6" i="9"/>
  <c r="AI6" i="9"/>
  <c r="AH6" i="9"/>
  <c r="AJ6" i="9"/>
  <c r="AG6" i="9"/>
  <c r="AF6" i="9"/>
  <c r="AD6" i="9"/>
  <c r="AC6" i="9"/>
  <c r="AB6" i="9"/>
  <c r="AA6" i="9"/>
  <c r="Z6" i="9"/>
  <c r="AE6" i="9"/>
  <c r="V6" i="9"/>
  <c r="S6" i="9"/>
  <c r="R6" i="9"/>
  <c r="AL5" i="9"/>
  <c r="AK5" i="9"/>
  <c r="AI5" i="9"/>
  <c r="AH5" i="9"/>
  <c r="AJ5" i="9"/>
  <c r="AG5" i="9"/>
  <c r="AF5" i="9"/>
  <c r="AD5" i="9"/>
  <c r="AC5" i="9"/>
  <c r="AB5" i="9"/>
  <c r="AA5" i="9"/>
  <c r="Z5" i="9"/>
  <c r="AE5" i="9"/>
  <c r="V5" i="9"/>
  <c r="S5" i="9"/>
  <c r="R5" i="9"/>
  <c r="AL4" i="9"/>
  <c r="AK4" i="9"/>
  <c r="AI4" i="9"/>
  <c r="AH4" i="9"/>
  <c r="AJ4" i="9"/>
  <c r="AG4" i="9"/>
  <c r="AF4" i="9"/>
  <c r="AD4" i="9"/>
  <c r="AC4" i="9"/>
  <c r="AB4" i="9"/>
  <c r="AA4" i="9"/>
  <c r="Z4" i="9"/>
  <c r="AE4" i="9"/>
  <c r="V4" i="9"/>
  <c r="S4" i="9"/>
  <c r="R4" i="9"/>
  <c r="AL3" i="9"/>
  <c r="AK3" i="9"/>
  <c r="AI3" i="9"/>
  <c r="AH3" i="9"/>
  <c r="AJ3" i="9"/>
  <c r="AG3" i="9"/>
  <c r="AF3" i="9"/>
  <c r="AD3" i="9"/>
  <c r="AC3" i="9"/>
  <c r="AB3" i="9"/>
  <c r="AA3" i="9"/>
  <c r="Z3" i="9"/>
  <c r="AE3" i="9"/>
  <c r="V3" i="9"/>
  <c r="S3" i="9"/>
  <c r="R3" i="9"/>
  <c r="AL2" i="9"/>
  <c r="AG2" i="9"/>
  <c r="AI2" i="9"/>
  <c r="AF2" i="9"/>
  <c r="AD2" i="9"/>
  <c r="AC2" i="9"/>
  <c r="AB2" i="9"/>
  <c r="AA2" i="9"/>
  <c r="Z2" i="9"/>
  <c r="AE2" i="9"/>
  <c r="V2" i="9"/>
  <c r="S2" i="9"/>
  <c r="R2" i="9"/>
  <c r="AL103" i="8"/>
  <c r="AI103" i="8"/>
  <c r="AH103" i="8"/>
  <c r="AK103" i="8"/>
  <c r="AG103" i="8"/>
  <c r="AF103" i="8"/>
  <c r="AC103" i="8"/>
  <c r="AA103" i="8"/>
  <c r="AD103" i="8"/>
  <c r="Z103" i="8"/>
  <c r="AE103" i="8"/>
  <c r="V103" i="8"/>
  <c r="S103" i="8"/>
  <c r="R103" i="8"/>
  <c r="Q103" i="8"/>
  <c r="AL102" i="8"/>
  <c r="AI102" i="8"/>
  <c r="AH102" i="8"/>
  <c r="AK102" i="8"/>
  <c r="AG102" i="8"/>
  <c r="AF102" i="8"/>
  <c r="AA102" i="8"/>
  <c r="AD102" i="8"/>
  <c r="Z102" i="8"/>
  <c r="AE102" i="8"/>
  <c r="V102" i="8"/>
  <c r="S102" i="8"/>
  <c r="R102" i="8"/>
  <c r="Q102" i="8"/>
  <c r="AL101" i="8"/>
  <c r="AI101" i="8"/>
  <c r="AH101" i="8"/>
  <c r="AK101" i="8"/>
  <c r="AG101" i="8"/>
  <c r="AF101" i="8"/>
  <c r="AB101" i="8"/>
  <c r="AA101" i="8"/>
  <c r="AD101" i="8"/>
  <c r="Z101" i="8"/>
  <c r="AE101" i="8"/>
  <c r="V101" i="8"/>
  <c r="S101" i="8"/>
  <c r="R101" i="8"/>
  <c r="Q101" i="8"/>
  <c r="AL100" i="8"/>
  <c r="AI100" i="8"/>
  <c r="AH100" i="8"/>
  <c r="AK100" i="8"/>
  <c r="AG100" i="8"/>
  <c r="AF100" i="8"/>
  <c r="AA100" i="8"/>
  <c r="AD100" i="8"/>
  <c r="Z100" i="8"/>
  <c r="AE100" i="8"/>
  <c r="V100" i="8"/>
  <c r="S100" i="8"/>
  <c r="R100" i="8"/>
  <c r="Q100" i="8"/>
  <c r="AL99" i="8"/>
  <c r="AI99" i="8"/>
  <c r="AH99" i="8"/>
  <c r="AK99" i="8"/>
  <c r="AG99" i="8"/>
  <c r="AF99" i="8"/>
  <c r="AA99" i="8"/>
  <c r="AB99" i="8"/>
  <c r="Z99" i="8"/>
  <c r="V99" i="8"/>
  <c r="AE99" i="8"/>
  <c r="S99" i="8"/>
  <c r="R99" i="8"/>
  <c r="Q99" i="8"/>
  <c r="AL98" i="8"/>
  <c r="AI98" i="8"/>
  <c r="AH98" i="8"/>
  <c r="AK98" i="8"/>
  <c r="AG98" i="8"/>
  <c r="AF98" i="8"/>
  <c r="AE98" i="8"/>
  <c r="AD98" i="8"/>
  <c r="AC98" i="8"/>
  <c r="AB98" i="8"/>
  <c r="AA98" i="8"/>
  <c r="Z98" i="8"/>
  <c r="V98" i="8"/>
  <c r="S98" i="8"/>
  <c r="R98" i="8"/>
  <c r="Q98" i="8"/>
  <c r="AL97" i="8"/>
  <c r="AI97" i="8"/>
  <c r="AH97" i="8"/>
  <c r="AK97" i="8"/>
  <c r="AG97" i="8"/>
  <c r="AF97" i="8"/>
  <c r="AE97" i="8"/>
  <c r="AD97" i="8"/>
  <c r="AC97" i="8"/>
  <c r="AA97" i="8"/>
  <c r="AB97" i="8"/>
  <c r="Z97" i="8"/>
  <c r="V97" i="8"/>
  <c r="S97" i="8"/>
  <c r="R97" i="8"/>
  <c r="Q97" i="8"/>
  <c r="AL96" i="8"/>
  <c r="AJ96" i="8"/>
  <c r="AI96" i="8"/>
  <c r="AH96" i="8"/>
  <c r="AK96" i="8"/>
  <c r="AG96" i="8"/>
  <c r="AF96" i="8"/>
  <c r="AE96" i="8"/>
  <c r="AD96" i="8"/>
  <c r="AB96" i="8"/>
  <c r="AA96" i="8"/>
  <c r="AC96" i="8"/>
  <c r="Z96" i="8"/>
  <c r="V96" i="8"/>
  <c r="S96" i="8"/>
  <c r="R96" i="8"/>
  <c r="Q96" i="8"/>
  <c r="AL95" i="8"/>
  <c r="AI95" i="8"/>
  <c r="AH95" i="8"/>
  <c r="AK95" i="8"/>
  <c r="AG95" i="8"/>
  <c r="AF95" i="8"/>
  <c r="AE95" i="8"/>
  <c r="AD95" i="8"/>
  <c r="AC95" i="8"/>
  <c r="AB95" i="8"/>
  <c r="AA95" i="8"/>
  <c r="Z95" i="8"/>
  <c r="V95" i="8"/>
  <c r="S95" i="8"/>
  <c r="R95" i="8"/>
  <c r="Q95" i="8"/>
  <c r="AL94" i="8"/>
  <c r="AI94" i="8"/>
  <c r="AH94" i="8"/>
  <c r="AK94" i="8"/>
  <c r="AG94" i="8"/>
  <c r="AF94" i="8"/>
  <c r="AE94" i="8"/>
  <c r="AD94" i="8"/>
  <c r="AC94" i="8"/>
  <c r="AB94" i="8"/>
  <c r="AA94" i="8"/>
  <c r="Z94" i="8"/>
  <c r="V94" i="8"/>
  <c r="S94" i="8"/>
  <c r="R94" i="8"/>
  <c r="Q94" i="8"/>
  <c r="AL93" i="8"/>
  <c r="AI93" i="8"/>
  <c r="AH93" i="8"/>
  <c r="AK93" i="8"/>
  <c r="AG93" i="8"/>
  <c r="AF93" i="8"/>
  <c r="AD93" i="8"/>
  <c r="AA93" i="8"/>
  <c r="AC93" i="8"/>
  <c r="Z93" i="8"/>
  <c r="V93" i="8"/>
  <c r="AE93" i="8"/>
  <c r="S93" i="8"/>
  <c r="R93" i="8"/>
  <c r="Q93" i="8"/>
  <c r="AL92" i="8"/>
  <c r="AI92" i="8"/>
  <c r="AH92" i="8"/>
  <c r="AK92" i="8"/>
  <c r="AG92" i="8"/>
  <c r="AF92" i="8"/>
  <c r="AA92" i="8"/>
  <c r="AD92" i="8"/>
  <c r="Z92" i="8"/>
  <c r="AE92" i="8"/>
  <c r="V92" i="8"/>
  <c r="S92" i="8"/>
  <c r="R92" i="8"/>
  <c r="Q92" i="8"/>
  <c r="AL91" i="8"/>
  <c r="AI91" i="8"/>
  <c r="AJ91" i="8"/>
  <c r="AH91" i="8"/>
  <c r="AG91" i="8"/>
  <c r="AF91" i="8"/>
  <c r="AA91" i="8"/>
  <c r="AD91" i="8"/>
  <c r="Z91" i="8"/>
  <c r="AE91" i="8"/>
  <c r="V91" i="8"/>
  <c r="S91" i="8"/>
  <c r="R91" i="8"/>
  <c r="Q91" i="8"/>
  <c r="AL90" i="8"/>
  <c r="AK90" i="8"/>
  <c r="AJ90" i="8"/>
  <c r="AI90" i="8"/>
  <c r="AH90" i="8"/>
  <c r="AG90" i="8"/>
  <c r="AF90" i="8"/>
  <c r="AA90" i="8"/>
  <c r="AD90" i="8"/>
  <c r="Z90" i="8"/>
  <c r="AE90" i="8"/>
  <c r="V90" i="8"/>
  <c r="S90" i="8"/>
  <c r="R90" i="8"/>
  <c r="Q90" i="8"/>
  <c r="AL89" i="8"/>
  <c r="AK89" i="8"/>
  <c r="AI89" i="8"/>
  <c r="AJ89" i="8"/>
  <c r="AH89" i="8"/>
  <c r="AG89" i="8"/>
  <c r="AF89" i="8"/>
  <c r="AA89" i="8"/>
  <c r="AD89" i="8"/>
  <c r="Z89" i="8"/>
  <c r="AE89" i="8"/>
  <c r="V89" i="8"/>
  <c r="S89" i="8"/>
  <c r="R89" i="8"/>
  <c r="Q89" i="8"/>
  <c r="AL88" i="8"/>
  <c r="AK88" i="8"/>
  <c r="AJ88" i="8"/>
  <c r="AI88" i="8"/>
  <c r="AH88" i="8"/>
  <c r="AG88" i="8"/>
  <c r="AF88" i="8"/>
  <c r="AB88" i="8"/>
  <c r="AA88" i="8"/>
  <c r="AD88" i="8"/>
  <c r="Z88" i="8"/>
  <c r="AE88" i="8"/>
  <c r="V88" i="8"/>
  <c r="S88" i="8"/>
  <c r="R88" i="8"/>
  <c r="Q88" i="8"/>
  <c r="AL87" i="8"/>
  <c r="AK87" i="8"/>
  <c r="AJ87" i="8"/>
  <c r="AI87" i="8"/>
  <c r="AH87" i="8"/>
  <c r="AG87" i="8"/>
  <c r="AF87" i="8"/>
  <c r="AD87" i="8"/>
  <c r="AC87" i="8"/>
  <c r="AB87" i="8"/>
  <c r="AA87" i="8"/>
  <c r="Z87" i="8"/>
  <c r="AE87" i="8"/>
  <c r="V87" i="8"/>
  <c r="S87" i="8"/>
  <c r="R87" i="8"/>
  <c r="Q87" i="8"/>
  <c r="AL86" i="8"/>
  <c r="AK86" i="8"/>
  <c r="AI86" i="8"/>
  <c r="AH86" i="8"/>
  <c r="AJ86" i="8"/>
  <c r="AG86" i="8"/>
  <c r="AF86" i="8"/>
  <c r="AA86" i="8"/>
  <c r="AD86" i="8"/>
  <c r="Z86" i="8"/>
  <c r="AE86" i="8"/>
  <c r="V86" i="8"/>
  <c r="S86" i="8"/>
  <c r="R86" i="8"/>
  <c r="Q86" i="8"/>
  <c r="AL85" i="8"/>
  <c r="AI85" i="8"/>
  <c r="AH85" i="8"/>
  <c r="AK85" i="8"/>
  <c r="AG85" i="8"/>
  <c r="AF85" i="8"/>
  <c r="AB85" i="8"/>
  <c r="AA85" i="8"/>
  <c r="AD85" i="8"/>
  <c r="Z85" i="8"/>
  <c r="AE85" i="8"/>
  <c r="V85" i="8"/>
  <c r="S85" i="8"/>
  <c r="R85" i="8"/>
  <c r="Q85" i="8"/>
  <c r="AL84" i="8"/>
  <c r="AI84" i="8"/>
  <c r="AH84" i="8"/>
  <c r="AK84" i="8"/>
  <c r="AG84" i="8"/>
  <c r="AF84" i="8"/>
  <c r="AA84" i="8"/>
  <c r="AD84" i="8"/>
  <c r="Z84" i="8"/>
  <c r="AE84" i="8"/>
  <c r="V84" i="8"/>
  <c r="S84" i="8"/>
  <c r="R84" i="8"/>
  <c r="Q84" i="8"/>
  <c r="AL83" i="8"/>
  <c r="AI83" i="8"/>
  <c r="AH83" i="8"/>
  <c r="AK83" i="8"/>
  <c r="AG83" i="8"/>
  <c r="AF83" i="8"/>
  <c r="AA83" i="8"/>
  <c r="AB83" i="8"/>
  <c r="Z83" i="8"/>
  <c r="V83" i="8"/>
  <c r="AE83" i="8"/>
  <c r="S83" i="8"/>
  <c r="R83" i="8"/>
  <c r="Q83" i="8"/>
  <c r="AL82" i="8"/>
  <c r="AI82" i="8"/>
  <c r="AH82" i="8"/>
  <c r="AK82" i="8"/>
  <c r="AG82" i="8"/>
  <c r="AF82" i="8"/>
  <c r="AE82" i="8"/>
  <c r="AD82" i="8"/>
  <c r="AC82" i="8"/>
  <c r="AB82" i="8"/>
  <c r="AA82" i="8"/>
  <c r="Z82" i="8"/>
  <c r="V82" i="8"/>
  <c r="S82" i="8"/>
  <c r="R82" i="8"/>
  <c r="Q82" i="8"/>
  <c r="AL81" i="8"/>
  <c r="AI81" i="8"/>
  <c r="AH81" i="8"/>
  <c r="AK81" i="8"/>
  <c r="AG81" i="8"/>
  <c r="AF81" i="8"/>
  <c r="AE81" i="8"/>
  <c r="AD81" i="8"/>
  <c r="AC81" i="8"/>
  <c r="AA81" i="8"/>
  <c r="AB81" i="8"/>
  <c r="Z81" i="8"/>
  <c r="V81" i="8"/>
  <c r="S81" i="8"/>
  <c r="R81" i="8"/>
  <c r="Q81" i="8"/>
  <c r="AL80" i="8"/>
  <c r="AJ80" i="8"/>
  <c r="AI80" i="8"/>
  <c r="AK80" i="8"/>
  <c r="AH80" i="8"/>
  <c r="AG80" i="8"/>
  <c r="AF80" i="8"/>
  <c r="AE80" i="8"/>
  <c r="AD80" i="8"/>
  <c r="AA80" i="8"/>
  <c r="AC80" i="8"/>
  <c r="Z80" i="8"/>
  <c r="V80" i="8"/>
  <c r="S80" i="8"/>
  <c r="R80" i="8"/>
  <c r="Q80" i="8"/>
  <c r="AL79" i="8"/>
  <c r="AI79" i="8"/>
  <c r="AH79" i="8"/>
  <c r="AK79" i="8"/>
  <c r="AG79" i="8"/>
  <c r="AF79" i="8"/>
  <c r="AE79" i="8"/>
  <c r="AD79" i="8"/>
  <c r="AC79" i="8"/>
  <c r="AB79" i="8"/>
  <c r="AA79" i="8"/>
  <c r="Z79" i="8"/>
  <c r="V79" i="8"/>
  <c r="S79" i="8"/>
  <c r="R79" i="8"/>
  <c r="Q79" i="8"/>
  <c r="AL78" i="8"/>
  <c r="AI78" i="8"/>
  <c r="AH78" i="8"/>
  <c r="AK78" i="8"/>
  <c r="AG78" i="8"/>
  <c r="AF78" i="8"/>
  <c r="AD78" i="8"/>
  <c r="AC78" i="8"/>
  <c r="AB78" i="8"/>
  <c r="AA78" i="8"/>
  <c r="Z78" i="8"/>
  <c r="AE78" i="8"/>
  <c r="V78" i="8"/>
  <c r="S78" i="8"/>
  <c r="R78" i="8"/>
  <c r="Q78" i="8"/>
  <c r="AL77" i="8"/>
  <c r="AI77" i="8"/>
  <c r="AH77" i="8"/>
  <c r="AK77" i="8"/>
  <c r="AG77" i="8"/>
  <c r="AF77" i="8"/>
  <c r="AA77" i="8"/>
  <c r="AD77" i="8"/>
  <c r="Z77" i="8"/>
  <c r="AE77" i="8"/>
  <c r="V77" i="8"/>
  <c r="S77" i="8"/>
  <c r="R77" i="8"/>
  <c r="Q77" i="8"/>
  <c r="AL76" i="8"/>
  <c r="AI76" i="8"/>
  <c r="AH76" i="8"/>
  <c r="AK76" i="8"/>
  <c r="AG76" i="8"/>
  <c r="AF76" i="8"/>
  <c r="AB76" i="8"/>
  <c r="AA76" i="8"/>
  <c r="AD76" i="8"/>
  <c r="Z76" i="8"/>
  <c r="V76" i="8"/>
  <c r="AE76" i="8"/>
  <c r="S76" i="8"/>
  <c r="R76" i="8"/>
  <c r="Q76" i="8"/>
  <c r="AL75" i="8"/>
  <c r="AI75" i="8"/>
  <c r="AJ75" i="8"/>
  <c r="AH75" i="8"/>
  <c r="AG75" i="8"/>
  <c r="AF75" i="8"/>
  <c r="AC75" i="8"/>
  <c r="AA75" i="8"/>
  <c r="AD75" i="8"/>
  <c r="Z75" i="8"/>
  <c r="AE75" i="8"/>
  <c r="V75" i="8"/>
  <c r="S75" i="8"/>
  <c r="R75" i="8"/>
  <c r="Q75" i="8"/>
  <c r="AL74" i="8"/>
  <c r="AK74" i="8"/>
  <c r="AJ74" i="8"/>
  <c r="AI74" i="8"/>
  <c r="AH74" i="8"/>
  <c r="AG74" i="8"/>
  <c r="AF74" i="8"/>
  <c r="AD74" i="8"/>
  <c r="AA74" i="8"/>
  <c r="AC74" i="8"/>
  <c r="Z74" i="8"/>
  <c r="AE74" i="8"/>
  <c r="V74" i="8"/>
  <c r="S74" i="8"/>
  <c r="R74" i="8"/>
  <c r="Q74" i="8"/>
  <c r="AL73" i="8"/>
  <c r="AK73" i="8"/>
  <c r="AI73" i="8"/>
  <c r="AH73" i="8"/>
  <c r="AJ73" i="8"/>
  <c r="AG73" i="8"/>
  <c r="AF73" i="8"/>
  <c r="AE73" i="8"/>
  <c r="AA73" i="8"/>
  <c r="AD73" i="8"/>
  <c r="Z73" i="8"/>
  <c r="V73" i="8"/>
  <c r="S73" i="8"/>
  <c r="R73" i="8"/>
  <c r="Q73" i="8"/>
  <c r="AL72" i="8"/>
  <c r="AI72" i="8"/>
  <c r="AK72" i="8"/>
  <c r="AH72" i="8"/>
  <c r="AG72" i="8"/>
  <c r="AF72" i="8"/>
  <c r="AB72" i="8"/>
  <c r="AA72" i="8"/>
  <c r="AD72" i="8"/>
  <c r="Z72" i="8"/>
  <c r="AE72" i="8"/>
  <c r="V72" i="8"/>
  <c r="S72" i="8"/>
  <c r="R72" i="8"/>
  <c r="Q72" i="8"/>
  <c r="AL71" i="8"/>
  <c r="AK71" i="8"/>
  <c r="AJ71" i="8"/>
  <c r="AI71" i="8"/>
  <c r="AH71" i="8"/>
  <c r="AG71" i="8"/>
  <c r="AF71" i="8"/>
  <c r="AD71" i="8"/>
  <c r="AC71" i="8"/>
  <c r="AB71" i="8"/>
  <c r="AA71" i="8"/>
  <c r="Z71" i="8"/>
  <c r="AE71" i="8"/>
  <c r="V71" i="8"/>
  <c r="S71" i="8"/>
  <c r="R71" i="8"/>
  <c r="Q71" i="8"/>
  <c r="AL70" i="8"/>
  <c r="AI70" i="8"/>
  <c r="AH70" i="8"/>
  <c r="AK70" i="8"/>
  <c r="AG70" i="8"/>
  <c r="AF70" i="8"/>
  <c r="AD70" i="8"/>
  <c r="AA70" i="8"/>
  <c r="AC70" i="8"/>
  <c r="Z70" i="8"/>
  <c r="AE70" i="8"/>
  <c r="V70" i="8"/>
  <c r="S70" i="8"/>
  <c r="R70" i="8"/>
  <c r="Q70" i="8"/>
  <c r="AL69" i="8"/>
  <c r="AI69" i="8"/>
  <c r="AH69" i="8"/>
  <c r="AK69" i="8"/>
  <c r="AG69" i="8"/>
  <c r="AF69" i="8"/>
  <c r="AA69" i="8"/>
  <c r="AD69" i="8"/>
  <c r="Z69" i="8"/>
  <c r="AE69" i="8"/>
  <c r="V69" i="8"/>
  <c r="S69" i="8"/>
  <c r="R69" i="8"/>
  <c r="Q69" i="8"/>
  <c r="AL68" i="8"/>
  <c r="AJ68" i="8"/>
  <c r="AI68" i="8"/>
  <c r="AH68" i="8"/>
  <c r="AK68" i="8"/>
  <c r="AG68" i="8"/>
  <c r="AF68" i="8"/>
  <c r="AA68" i="8"/>
  <c r="AD68" i="8"/>
  <c r="Z68" i="8"/>
  <c r="AE68" i="8"/>
  <c r="V68" i="8"/>
  <c r="S68" i="8"/>
  <c r="R68" i="8"/>
  <c r="Q68" i="8"/>
  <c r="AL67" i="8"/>
  <c r="AK67" i="8"/>
  <c r="AI67" i="8"/>
  <c r="AH67" i="8"/>
  <c r="AJ67" i="8"/>
  <c r="AG67" i="8"/>
  <c r="AF67" i="8"/>
  <c r="AA67" i="8"/>
  <c r="AB67" i="8"/>
  <c r="Z67" i="8"/>
  <c r="AE67" i="8"/>
  <c r="V67" i="8"/>
  <c r="S67" i="8"/>
  <c r="R67" i="8"/>
  <c r="Q67" i="8"/>
  <c r="AL66" i="8"/>
  <c r="AI66" i="8"/>
  <c r="AH66" i="8"/>
  <c r="AK66" i="8"/>
  <c r="AG66" i="8"/>
  <c r="AF66" i="8"/>
  <c r="AE66" i="8"/>
  <c r="AD66" i="8"/>
  <c r="AC66" i="8"/>
  <c r="AB66" i="8"/>
  <c r="AA66" i="8"/>
  <c r="Z66" i="8"/>
  <c r="V66" i="8"/>
  <c r="S66" i="8"/>
  <c r="R66" i="8"/>
  <c r="Q66" i="8"/>
  <c r="AL65" i="8"/>
  <c r="AI65" i="8"/>
  <c r="AH65" i="8"/>
  <c r="AK65" i="8"/>
  <c r="AG65" i="8"/>
  <c r="AF65" i="8"/>
  <c r="AE65" i="8"/>
  <c r="AD65" i="8"/>
  <c r="AC65" i="8"/>
  <c r="AA65" i="8"/>
  <c r="AB65" i="8"/>
  <c r="Z65" i="8"/>
  <c r="V65" i="8"/>
  <c r="S65" i="8"/>
  <c r="R65" i="8"/>
  <c r="Q65" i="8"/>
  <c r="AL64" i="8"/>
  <c r="AJ64" i="8"/>
  <c r="AI64" i="8"/>
  <c r="AK64" i="8"/>
  <c r="AH64" i="8"/>
  <c r="AG64" i="8"/>
  <c r="AF64" i="8"/>
  <c r="AE64" i="8"/>
  <c r="AD64" i="8"/>
  <c r="AA64" i="8"/>
  <c r="AC64" i="8"/>
  <c r="Z64" i="8"/>
  <c r="V64" i="8"/>
  <c r="S64" i="8"/>
  <c r="R64" i="8"/>
  <c r="Q64" i="8"/>
  <c r="AL63" i="8"/>
  <c r="AK63" i="8"/>
  <c r="AI63" i="8"/>
  <c r="AH63" i="8"/>
  <c r="AJ63" i="8"/>
  <c r="AG63" i="8"/>
  <c r="AF63" i="8"/>
  <c r="AE63" i="8"/>
  <c r="AD63" i="8"/>
  <c r="AC63" i="8"/>
  <c r="AB63" i="8"/>
  <c r="AA63" i="8"/>
  <c r="Z63" i="8"/>
  <c r="V63" i="8"/>
  <c r="S63" i="8"/>
  <c r="R63" i="8"/>
  <c r="Q63" i="8"/>
  <c r="AL62" i="8"/>
  <c r="AI62" i="8"/>
  <c r="AH62" i="8"/>
  <c r="AK62" i="8"/>
  <c r="AG62" i="8"/>
  <c r="AF62" i="8"/>
  <c r="AD62" i="8"/>
  <c r="AC62" i="8"/>
  <c r="AB62" i="8"/>
  <c r="AA62" i="8"/>
  <c r="Z62" i="8"/>
  <c r="AE62" i="8"/>
  <c r="V62" i="8"/>
  <c r="S62" i="8"/>
  <c r="R62" i="8"/>
  <c r="Q62" i="8"/>
  <c r="AL61" i="8"/>
  <c r="AI61" i="8"/>
  <c r="AH61" i="8"/>
  <c r="AK61" i="8"/>
  <c r="AG61" i="8"/>
  <c r="AF61" i="8"/>
  <c r="AA61" i="8"/>
  <c r="AD61" i="8"/>
  <c r="Z61" i="8"/>
  <c r="V61" i="8"/>
  <c r="AE61" i="8"/>
  <c r="S61" i="8"/>
  <c r="R61" i="8"/>
  <c r="Q61" i="8"/>
  <c r="AL60" i="8"/>
  <c r="AI60" i="8"/>
  <c r="AH60" i="8"/>
  <c r="AK60" i="8"/>
  <c r="AG60" i="8"/>
  <c r="AF60" i="8"/>
  <c r="AB60" i="8"/>
  <c r="AA60" i="8"/>
  <c r="AD60" i="8"/>
  <c r="Z60" i="8"/>
  <c r="AE60" i="8"/>
  <c r="V60" i="8"/>
  <c r="S60" i="8"/>
  <c r="R60" i="8"/>
  <c r="Q60" i="8"/>
  <c r="AL59" i="8"/>
  <c r="AI59" i="8"/>
  <c r="AJ59" i="8"/>
  <c r="AH59" i="8"/>
  <c r="AG59" i="8"/>
  <c r="AF59" i="8"/>
  <c r="AC59" i="8"/>
  <c r="AA59" i="8"/>
  <c r="AD59" i="8"/>
  <c r="Z59" i="8"/>
  <c r="AE59" i="8"/>
  <c r="V59" i="8"/>
  <c r="S59" i="8"/>
  <c r="R59" i="8"/>
  <c r="Q59" i="8"/>
  <c r="AL58" i="8"/>
  <c r="AK58" i="8"/>
  <c r="AJ58" i="8"/>
  <c r="AI58" i="8"/>
  <c r="AH58" i="8"/>
  <c r="AG58" i="8"/>
  <c r="AF58" i="8"/>
  <c r="AD58" i="8"/>
  <c r="AA58" i="8"/>
  <c r="AC58" i="8"/>
  <c r="Z58" i="8"/>
  <c r="AE58" i="8"/>
  <c r="V58" i="8"/>
  <c r="S58" i="8"/>
  <c r="R58" i="8"/>
  <c r="Q58" i="8"/>
  <c r="AL57" i="8"/>
  <c r="AK57" i="8"/>
  <c r="AI57" i="8"/>
  <c r="AH57" i="8"/>
  <c r="AJ57" i="8"/>
  <c r="AG57" i="8"/>
  <c r="AF57" i="8"/>
  <c r="AE57" i="8"/>
  <c r="AA57" i="8"/>
  <c r="AD57" i="8"/>
  <c r="Z57" i="8"/>
  <c r="V57" i="8"/>
  <c r="S57" i="8"/>
  <c r="R57" i="8"/>
  <c r="Q57" i="8"/>
  <c r="AL56" i="8"/>
  <c r="AI56" i="8"/>
  <c r="AK56" i="8"/>
  <c r="AH56" i="8"/>
  <c r="AG56" i="8"/>
  <c r="AF56" i="8"/>
  <c r="AD56" i="8"/>
  <c r="AC56" i="8"/>
  <c r="AB56" i="8"/>
  <c r="AA56" i="8"/>
  <c r="Z56" i="8"/>
  <c r="AE56" i="8"/>
  <c r="V56" i="8"/>
  <c r="S56" i="8"/>
  <c r="R56" i="8"/>
  <c r="Q56" i="8"/>
  <c r="AL55" i="8"/>
  <c r="AK55" i="8"/>
  <c r="AJ55" i="8"/>
  <c r="AI55" i="8"/>
  <c r="AH55" i="8"/>
  <c r="AG55" i="8"/>
  <c r="AF55" i="8"/>
  <c r="AD55" i="8"/>
  <c r="AC55" i="8"/>
  <c r="AB55" i="8"/>
  <c r="AA55" i="8"/>
  <c r="Z55" i="8"/>
  <c r="AE55" i="8"/>
  <c r="V55" i="8"/>
  <c r="S55" i="8"/>
  <c r="R55" i="8"/>
  <c r="Q55" i="8"/>
  <c r="AL54" i="8"/>
  <c r="AI54" i="8"/>
  <c r="AH54" i="8"/>
  <c r="AK54" i="8"/>
  <c r="AG54" i="8"/>
  <c r="AF54" i="8"/>
  <c r="AD54" i="8"/>
  <c r="AA54" i="8"/>
  <c r="AC54" i="8"/>
  <c r="Z54" i="8"/>
  <c r="AE54" i="8"/>
  <c r="V54" i="8"/>
  <c r="S54" i="8"/>
  <c r="R54" i="8"/>
  <c r="Q54" i="8"/>
  <c r="AL53" i="8"/>
  <c r="AI53" i="8"/>
  <c r="AH53" i="8"/>
  <c r="AK53" i="8"/>
  <c r="AG53" i="8"/>
  <c r="AF53" i="8"/>
  <c r="AA53" i="8"/>
  <c r="AD53" i="8"/>
  <c r="Z53" i="8"/>
  <c r="AE53" i="8"/>
  <c r="V53" i="8"/>
  <c r="S53" i="8"/>
  <c r="R53" i="8"/>
  <c r="Q53" i="8"/>
  <c r="AL52" i="8"/>
  <c r="AJ52" i="8"/>
  <c r="AI52" i="8"/>
  <c r="AH52" i="8"/>
  <c r="AK52" i="8"/>
  <c r="AG52" i="8"/>
  <c r="AF52" i="8"/>
  <c r="AA52" i="8"/>
  <c r="AD52" i="8"/>
  <c r="Z52" i="8"/>
  <c r="AE52" i="8"/>
  <c r="V52" i="8"/>
  <c r="S52" i="8"/>
  <c r="R52" i="8"/>
  <c r="Q52" i="8"/>
  <c r="AL51" i="8"/>
  <c r="AK51" i="8"/>
  <c r="AI51" i="8"/>
  <c r="AH51" i="8"/>
  <c r="AJ51" i="8"/>
  <c r="AG51" i="8"/>
  <c r="AF51" i="8"/>
  <c r="AA51" i="8"/>
  <c r="AB51" i="8"/>
  <c r="Z51" i="8"/>
  <c r="AE51" i="8"/>
  <c r="V51" i="8"/>
  <c r="S51" i="8"/>
  <c r="R51" i="8"/>
  <c r="Q51" i="8"/>
  <c r="AL50" i="8"/>
  <c r="AI50" i="8"/>
  <c r="AH50" i="8"/>
  <c r="AK50" i="8"/>
  <c r="AG50" i="8"/>
  <c r="AF50" i="8"/>
  <c r="AD50" i="8"/>
  <c r="AC50" i="8"/>
  <c r="AB50" i="8"/>
  <c r="AA50" i="8"/>
  <c r="Z50" i="8"/>
  <c r="V50" i="8"/>
  <c r="AE50" i="8"/>
  <c r="S50" i="8"/>
  <c r="R50" i="8"/>
  <c r="Q50" i="8"/>
  <c r="AL49" i="8"/>
  <c r="AI49" i="8"/>
  <c r="AK49" i="8"/>
  <c r="AH49" i="8"/>
  <c r="AG49" i="8"/>
  <c r="AF49" i="8"/>
  <c r="AE49" i="8"/>
  <c r="AD49" i="8"/>
  <c r="AC49" i="8"/>
  <c r="AA49" i="8"/>
  <c r="AB49" i="8"/>
  <c r="Z49" i="8"/>
  <c r="V49" i="8"/>
  <c r="S49" i="8"/>
  <c r="R49" i="8"/>
  <c r="Q49" i="8"/>
  <c r="AL48" i="8"/>
  <c r="AK48" i="8"/>
  <c r="AJ48" i="8"/>
  <c r="AI48" i="8"/>
  <c r="AH48" i="8"/>
  <c r="AG48" i="8"/>
  <c r="AF48" i="8"/>
  <c r="AE48" i="8"/>
  <c r="AD48" i="8"/>
  <c r="AA48" i="8"/>
  <c r="AC48" i="8"/>
  <c r="Z48" i="8"/>
  <c r="V48" i="8"/>
  <c r="S48" i="8"/>
  <c r="R48" i="8"/>
  <c r="Q48" i="8"/>
  <c r="AL47" i="8"/>
  <c r="AK47" i="8"/>
  <c r="AI47" i="8"/>
  <c r="AH47" i="8"/>
  <c r="AJ47" i="8"/>
  <c r="AG47" i="8"/>
  <c r="AF47" i="8"/>
  <c r="AE47" i="8"/>
  <c r="AD47" i="8"/>
  <c r="AC47" i="8"/>
  <c r="AB47" i="8"/>
  <c r="AA47" i="8"/>
  <c r="Z47" i="8"/>
  <c r="V47" i="8"/>
  <c r="S47" i="8"/>
  <c r="R47" i="8"/>
  <c r="Q47" i="8"/>
  <c r="AL46" i="8"/>
  <c r="AI46" i="8"/>
  <c r="AH46" i="8"/>
  <c r="AK46" i="8"/>
  <c r="AG46" i="8"/>
  <c r="AF46" i="8"/>
  <c r="AD46" i="8"/>
  <c r="AC46" i="8"/>
  <c r="AB46" i="8"/>
  <c r="AA46" i="8"/>
  <c r="Z46" i="8"/>
  <c r="AE46" i="8"/>
  <c r="V46" i="8"/>
  <c r="S46" i="8"/>
  <c r="R46" i="8"/>
  <c r="Q46" i="8"/>
  <c r="AL45" i="8"/>
  <c r="AI45" i="8"/>
  <c r="AH45" i="8"/>
  <c r="AK45" i="8"/>
  <c r="AG45" i="8"/>
  <c r="AF45" i="8"/>
  <c r="AA45" i="8"/>
  <c r="AD45" i="8"/>
  <c r="Z45" i="8"/>
  <c r="V45" i="8"/>
  <c r="AE45" i="8"/>
  <c r="S45" i="8"/>
  <c r="R45" i="8"/>
  <c r="Q45" i="8"/>
  <c r="AL44" i="8"/>
  <c r="AI44" i="8"/>
  <c r="AH44" i="8"/>
  <c r="AK44" i="8"/>
  <c r="AG44" i="8"/>
  <c r="AF44" i="8"/>
  <c r="AE44" i="8"/>
  <c r="AB44" i="8"/>
  <c r="AA44" i="8"/>
  <c r="AD44" i="8"/>
  <c r="Z44" i="8"/>
  <c r="V44" i="8"/>
  <c r="S44" i="8"/>
  <c r="R44" i="8"/>
  <c r="Q44" i="8"/>
  <c r="AL43" i="8"/>
  <c r="AI43" i="8"/>
  <c r="AJ43" i="8"/>
  <c r="AH43" i="8"/>
  <c r="AG43" i="8"/>
  <c r="AF43" i="8"/>
  <c r="AC43" i="8"/>
  <c r="AA43" i="8"/>
  <c r="AD43" i="8"/>
  <c r="Z43" i="8"/>
  <c r="AE43" i="8"/>
  <c r="V43" i="8"/>
  <c r="S43" i="8"/>
  <c r="R43" i="8"/>
  <c r="Q43" i="8"/>
  <c r="AL42" i="8"/>
  <c r="AK42" i="8"/>
  <c r="AJ42" i="8"/>
  <c r="AI42" i="8"/>
  <c r="AH42" i="8"/>
  <c r="AG42" i="8"/>
  <c r="AF42" i="8"/>
  <c r="AD42" i="8"/>
  <c r="AA42" i="8"/>
  <c r="AC42" i="8"/>
  <c r="Z42" i="8"/>
  <c r="AE42" i="8"/>
  <c r="V42" i="8"/>
  <c r="S42" i="8"/>
  <c r="R42" i="8"/>
  <c r="Q42" i="8"/>
  <c r="AL41" i="8"/>
  <c r="AK41" i="8"/>
  <c r="AI41" i="8"/>
  <c r="AH41" i="8"/>
  <c r="AJ41" i="8"/>
  <c r="AG41" i="8"/>
  <c r="AF41" i="8"/>
  <c r="AE41" i="8"/>
  <c r="AA41" i="8"/>
  <c r="AD41" i="8"/>
  <c r="Z41" i="8"/>
  <c r="V41" i="8"/>
  <c r="S41" i="8"/>
  <c r="R41" i="8"/>
  <c r="Q41" i="8"/>
  <c r="AL40" i="8"/>
  <c r="AI40" i="8"/>
  <c r="AK40" i="8"/>
  <c r="AH40" i="8"/>
  <c r="AG40" i="8"/>
  <c r="AF40" i="8"/>
  <c r="AB40" i="8"/>
  <c r="AA40" i="8"/>
  <c r="AD40" i="8"/>
  <c r="Z40" i="8"/>
  <c r="AE40" i="8"/>
  <c r="V40" i="8"/>
  <c r="S40" i="8"/>
  <c r="R40" i="8"/>
  <c r="Q40" i="8"/>
  <c r="AL39" i="8"/>
  <c r="AK39" i="8"/>
  <c r="AJ39" i="8"/>
  <c r="AI39" i="8"/>
  <c r="AH39" i="8"/>
  <c r="AG39" i="8"/>
  <c r="AF39" i="8"/>
  <c r="AD39" i="8"/>
  <c r="AC39" i="8"/>
  <c r="AB39" i="8"/>
  <c r="AA39" i="8"/>
  <c r="Z39" i="8"/>
  <c r="AE39" i="8"/>
  <c r="V39" i="8"/>
  <c r="S39" i="8"/>
  <c r="R39" i="8"/>
  <c r="Q39" i="8"/>
  <c r="AL38" i="8"/>
  <c r="AI38" i="8"/>
  <c r="AH38" i="8"/>
  <c r="AK38" i="8"/>
  <c r="AG38" i="8"/>
  <c r="AF38" i="8"/>
  <c r="AD38" i="8"/>
  <c r="AA38" i="8"/>
  <c r="AC38" i="8"/>
  <c r="Z38" i="8"/>
  <c r="AE38" i="8"/>
  <c r="V38" i="8"/>
  <c r="S38" i="8"/>
  <c r="R38" i="8"/>
  <c r="Q38" i="8"/>
  <c r="AL37" i="8"/>
  <c r="AI37" i="8"/>
  <c r="AH37" i="8"/>
  <c r="AK37" i="8"/>
  <c r="AG37" i="8"/>
  <c r="AF37" i="8"/>
  <c r="AA37" i="8"/>
  <c r="AD37" i="8"/>
  <c r="Z37" i="8"/>
  <c r="AE37" i="8"/>
  <c r="V37" i="8"/>
  <c r="S37" i="8"/>
  <c r="R37" i="8"/>
  <c r="Q37" i="8"/>
  <c r="AL36" i="8"/>
  <c r="AJ36" i="8"/>
  <c r="AI36" i="8"/>
  <c r="AH36" i="8"/>
  <c r="AK36" i="8"/>
  <c r="AG36" i="8"/>
  <c r="AF36" i="8"/>
  <c r="AA36" i="8"/>
  <c r="AD36" i="8"/>
  <c r="Z36" i="8"/>
  <c r="AE36" i="8"/>
  <c r="V36" i="8"/>
  <c r="S36" i="8"/>
  <c r="R36" i="8"/>
  <c r="Q36" i="8"/>
  <c r="AL35" i="8"/>
  <c r="AK35" i="8"/>
  <c r="AI35" i="8"/>
  <c r="AH35" i="8"/>
  <c r="AJ35" i="8"/>
  <c r="AG35" i="8"/>
  <c r="AF35" i="8"/>
  <c r="AA35" i="8"/>
  <c r="AD35" i="8"/>
  <c r="Z35" i="8"/>
  <c r="AE35" i="8"/>
  <c r="V35" i="8"/>
  <c r="S35" i="8"/>
  <c r="R35" i="8"/>
  <c r="Q35" i="8"/>
  <c r="AL34" i="8"/>
  <c r="AI34" i="8"/>
  <c r="AH34" i="8"/>
  <c r="AK34" i="8"/>
  <c r="AG34" i="8"/>
  <c r="AF34" i="8"/>
  <c r="AE34" i="8"/>
  <c r="AD34" i="8"/>
  <c r="AC34" i="8"/>
  <c r="AB34" i="8"/>
  <c r="AA34" i="8"/>
  <c r="Z34" i="8"/>
  <c r="V34" i="8"/>
  <c r="S34" i="8"/>
  <c r="R34" i="8"/>
  <c r="Q34" i="8"/>
  <c r="AL33" i="8"/>
  <c r="AI33" i="8"/>
  <c r="AH33" i="8"/>
  <c r="AK33" i="8"/>
  <c r="AG33" i="8"/>
  <c r="AF33" i="8"/>
  <c r="AE33" i="8"/>
  <c r="AD33" i="8"/>
  <c r="AC33" i="8"/>
  <c r="AA33" i="8"/>
  <c r="AB33" i="8"/>
  <c r="Z33" i="8"/>
  <c r="V33" i="8"/>
  <c r="S33" i="8"/>
  <c r="R33" i="8"/>
  <c r="Q33" i="8"/>
  <c r="AL32" i="8"/>
  <c r="AJ32" i="8"/>
  <c r="AI32" i="8"/>
  <c r="AK32" i="8"/>
  <c r="AH32" i="8"/>
  <c r="AG32" i="8"/>
  <c r="AF32" i="8"/>
  <c r="AE32" i="8"/>
  <c r="AD32" i="8"/>
  <c r="AA32" i="8"/>
  <c r="AC32" i="8"/>
  <c r="Z32" i="8"/>
  <c r="V32" i="8"/>
  <c r="S32" i="8"/>
  <c r="R32" i="8"/>
  <c r="Q32" i="8"/>
  <c r="AL31" i="8"/>
  <c r="AK31" i="8"/>
  <c r="AI31" i="8"/>
  <c r="AH31" i="8"/>
  <c r="AJ31" i="8"/>
  <c r="AG31" i="8"/>
  <c r="AF31" i="8"/>
  <c r="AE31" i="8"/>
  <c r="AD31" i="8"/>
  <c r="AC31" i="8"/>
  <c r="AB31" i="8"/>
  <c r="AA31" i="8"/>
  <c r="Z31" i="8"/>
  <c r="V31" i="8"/>
  <c r="S31" i="8"/>
  <c r="R31" i="8"/>
  <c r="Q31" i="8"/>
  <c r="AL30" i="8"/>
  <c r="AI30" i="8"/>
  <c r="AH30" i="8"/>
  <c r="AK30" i="8"/>
  <c r="AG30" i="8"/>
  <c r="AF30" i="8"/>
  <c r="AE30" i="8"/>
  <c r="AD30" i="8"/>
  <c r="AC30" i="8"/>
  <c r="AA30" i="8"/>
  <c r="AB30" i="8"/>
  <c r="Z30" i="8"/>
  <c r="V30" i="8"/>
  <c r="S30" i="8"/>
  <c r="R30" i="8"/>
  <c r="Q30" i="8"/>
  <c r="AL29" i="8"/>
  <c r="AI29" i="8"/>
  <c r="AH29" i="8"/>
  <c r="AK29" i="8"/>
  <c r="AG29" i="8"/>
  <c r="AF29" i="8"/>
  <c r="AA29" i="8"/>
  <c r="AD29" i="8"/>
  <c r="Z29" i="8"/>
  <c r="V29" i="8"/>
  <c r="AE29" i="8"/>
  <c r="S29" i="8"/>
  <c r="R29" i="8"/>
  <c r="Q29" i="8"/>
  <c r="AL28" i="8"/>
  <c r="AI28" i="8"/>
  <c r="AH28" i="8"/>
  <c r="AK28" i="8"/>
  <c r="AG28" i="8"/>
  <c r="AF28" i="8"/>
  <c r="AB28" i="8"/>
  <c r="AA28" i="8"/>
  <c r="AD28" i="8"/>
  <c r="Z28" i="8"/>
  <c r="AE28" i="8"/>
  <c r="V28" i="8"/>
  <c r="S28" i="8"/>
  <c r="R28" i="8"/>
  <c r="Q28" i="8"/>
  <c r="AL27" i="8"/>
  <c r="AI27" i="8"/>
  <c r="AH27" i="8"/>
  <c r="AJ27" i="8"/>
  <c r="AG27" i="8"/>
  <c r="AF27" i="8"/>
  <c r="AC27" i="8"/>
  <c r="AA27" i="8"/>
  <c r="AD27" i="8"/>
  <c r="Z27" i="8"/>
  <c r="AE27" i="8"/>
  <c r="V27" i="8"/>
  <c r="S27" i="8"/>
  <c r="R27" i="8"/>
  <c r="Q27" i="8"/>
  <c r="AL26" i="8"/>
  <c r="AI26" i="8"/>
  <c r="AK26" i="8"/>
  <c r="AH26" i="8"/>
  <c r="AG26" i="8"/>
  <c r="AF26" i="8"/>
  <c r="AD26" i="8"/>
  <c r="AA26" i="8"/>
  <c r="AC26" i="8"/>
  <c r="Z26" i="8"/>
  <c r="AE26" i="8"/>
  <c r="V26" i="8"/>
  <c r="S26" i="8"/>
  <c r="R26" i="8"/>
  <c r="Q26" i="8"/>
  <c r="AL25" i="8"/>
  <c r="AK25" i="8"/>
  <c r="AJ25" i="8"/>
  <c r="AI25" i="8"/>
  <c r="AH25" i="8"/>
  <c r="AG25" i="8"/>
  <c r="AF25" i="8"/>
  <c r="AE25" i="8"/>
  <c r="AA25" i="8"/>
  <c r="AD25" i="8"/>
  <c r="Z25" i="8"/>
  <c r="V25" i="8"/>
  <c r="S25" i="8"/>
  <c r="R25" i="8"/>
  <c r="Q25" i="8"/>
  <c r="AL24" i="8"/>
  <c r="AK24" i="8"/>
  <c r="AI24" i="8"/>
  <c r="AJ24" i="8"/>
  <c r="AH24" i="8"/>
  <c r="AG24" i="8"/>
  <c r="AF24" i="8"/>
  <c r="AB24" i="8"/>
  <c r="AA24" i="8"/>
  <c r="AD24" i="8"/>
  <c r="Z24" i="8"/>
  <c r="V24" i="8"/>
  <c r="AE24" i="8"/>
  <c r="S24" i="8"/>
  <c r="R24" i="8"/>
  <c r="Q24" i="8"/>
  <c r="AL23" i="8"/>
  <c r="AK23" i="8"/>
  <c r="AJ23" i="8"/>
  <c r="AI23" i="8"/>
  <c r="AH23" i="8"/>
  <c r="AG23" i="8"/>
  <c r="AF23" i="8"/>
  <c r="AD23" i="8"/>
  <c r="AC23" i="8"/>
  <c r="AB23" i="8"/>
  <c r="AA23" i="8"/>
  <c r="Z23" i="8"/>
  <c r="V23" i="8"/>
  <c r="AE23" i="8"/>
  <c r="S23" i="8"/>
  <c r="R23" i="8"/>
  <c r="Q23" i="8"/>
  <c r="AL22" i="8"/>
  <c r="AI22" i="8"/>
  <c r="AH22" i="8"/>
  <c r="AK22" i="8"/>
  <c r="AG22" i="8"/>
  <c r="AF22" i="8"/>
  <c r="AD22" i="8"/>
  <c r="AC22" i="8"/>
  <c r="AA22" i="8"/>
  <c r="AB22" i="8"/>
  <c r="Z22" i="8"/>
  <c r="AE22" i="8"/>
  <c r="V22" i="8"/>
  <c r="S22" i="8"/>
  <c r="R22" i="8"/>
  <c r="Q22" i="8"/>
  <c r="AL21" i="8"/>
  <c r="AI21" i="8"/>
  <c r="AH21" i="8"/>
  <c r="AK21" i="8"/>
  <c r="AG21" i="8"/>
  <c r="AF21" i="8"/>
  <c r="AA21" i="8"/>
  <c r="AD21" i="8"/>
  <c r="Z21" i="8"/>
  <c r="AE21" i="8"/>
  <c r="V21" i="8"/>
  <c r="S21" i="8"/>
  <c r="R21" i="8"/>
  <c r="Q21" i="8"/>
  <c r="AL20" i="8"/>
  <c r="AJ20" i="8"/>
  <c r="AI20" i="8"/>
  <c r="AH20" i="8"/>
  <c r="AK20" i="8"/>
  <c r="AG20" i="8"/>
  <c r="AF20" i="8"/>
  <c r="AA20" i="8"/>
  <c r="AD20" i="8"/>
  <c r="Z20" i="8"/>
  <c r="AE20" i="8"/>
  <c r="V20" i="8"/>
  <c r="S20" i="8"/>
  <c r="R20" i="8"/>
  <c r="Q20" i="8"/>
  <c r="AL19" i="8"/>
  <c r="AK19" i="8"/>
  <c r="AI19" i="8"/>
  <c r="AH19" i="8"/>
  <c r="AJ19" i="8"/>
  <c r="AG19" i="8"/>
  <c r="AF19" i="8"/>
  <c r="AA19" i="8"/>
  <c r="AB19" i="8"/>
  <c r="Z19" i="8"/>
  <c r="AE19" i="8"/>
  <c r="V19" i="8"/>
  <c r="S19" i="8"/>
  <c r="R19" i="8"/>
  <c r="Q19" i="8"/>
  <c r="AL18" i="8"/>
  <c r="AI18" i="8"/>
  <c r="AH18" i="8"/>
  <c r="AK18" i="8"/>
  <c r="AG18" i="8"/>
  <c r="AF18" i="8"/>
  <c r="AA18" i="8"/>
  <c r="AB18" i="8"/>
  <c r="Z18" i="8"/>
  <c r="AE18" i="8"/>
  <c r="V18" i="8"/>
  <c r="S18" i="8"/>
  <c r="R18" i="8"/>
  <c r="Q18" i="8"/>
  <c r="AL17" i="8"/>
  <c r="AI17" i="8"/>
  <c r="AH17" i="8"/>
  <c r="AK17" i="8"/>
  <c r="AG17" i="8"/>
  <c r="AF17" i="8"/>
  <c r="AE17" i="8"/>
  <c r="AD17" i="8"/>
  <c r="AC17" i="8"/>
  <c r="AB17" i="8"/>
  <c r="AA17" i="8"/>
  <c r="Z17" i="8"/>
  <c r="V17" i="8"/>
  <c r="S17" i="8"/>
  <c r="R17" i="8"/>
  <c r="Q17" i="8"/>
  <c r="AL16" i="8"/>
  <c r="AJ16" i="8"/>
  <c r="AI16" i="8"/>
  <c r="AK16" i="8"/>
  <c r="AH16" i="8"/>
  <c r="AG16" i="8"/>
  <c r="AF16" i="8"/>
  <c r="AE16" i="8"/>
  <c r="AD16" i="8"/>
  <c r="AC16" i="8"/>
  <c r="AA16" i="8"/>
  <c r="AB16" i="8"/>
  <c r="Z16" i="8"/>
  <c r="V16" i="8"/>
  <c r="S16" i="8"/>
  <c r="R16" i="8"/>
  <c r="Q16" i="8"/>
  <c r="AL15" i="8"/>
  <c r="AK15" i="8"/>
  <c r="AJ15" i="8"/>
  <c r="AI15" i="8"/>
  <c r="AH15" i="8"/>
  <c r="AG15" i="8"/>
  <c r="AF15" i="8"/>
  <c r="AE15" i="8"/>
  <c r="AD15" i="8"/>
  <c r="AC15" i="8"/>
  <c r="AB15" i="8"/>
  <c r="AA15" i="8"/>
  <c r="Z15" i="8"/>
  <c r="V15" i="8"/>
  <c r="S15" i="8"/>
  <c r="R15" i="8"/>
  <c r="Q15" i="8"/>
  <c r="AL14" i="8"/>
  <c r="AI14" i="8"/>
  <c r="AH14" i="8"/>
  <c r="AK14" i="8"/>
  <c r="AG14" i="8"/>
  <c r="AF14" i="8"/>
  <c r="AE14" i="8"/>
  <c r="AD14" i="8"/>
  <c r="AC14" i="8"/>
  <c r="AA14" i="8"/>
  <c r="AB14" i="8"/>
  <c r="Z14" i="8"/>
  <c r="V14" i="8"/>
  <c r="S14" i="8"/>
  <c r="R14" i="8"/>
  <c r="Q14" i="8"/>
  <c r="AL13" i="8"/>
  <c r="AI13" i="8"/>
  <c r="AH13" i="8"/>
  <c r="AK13" i="8"/>
  <c r="AG13" i="8"/>
  <c r="AF13" i="8"/>
  <c r="AE13" i="8"/>
  <c r="AA13" i="8"/>
  <c r="AD13" i="8"/>
  <c r="Z13" i="8"/>
  <c r="V13" i="8"/>
  <c r="S13" i="8"/>
  <c r="R13" i="8"/>
  <c r="Q13" i="8"/>
  <c r="AL12" i="8"/>
  <c r="AI12" i="8"/>
  <c r="AH12" i="8"/>
  <c r="AK12" i="8"/>
  <c r="AG12" i="8"/>
  <c r="AF12" i="8"/>
  <c r="AB12" i="8"/>
  <c r="AA12" i="8"/>
  <c r="AD12" i="8"/>
  <c r="Z12" i="8"/>
  <c r="V12" i="8"/>
  <c r="AE12" i="8"/>
  <c r="S12" i="8"/>
  <c r="R12" i="8"/>
  <c r="Q12" i="8"/>
  <c r="AL11" i="8"/>
  <c r="AI11" i="8"/>
  <c r="AH11" i="8"/>
  <c r="AJ11" i="8"/>
  <c r="AG11" i="8"/>
  <c r="AF11" i="8"/>
  <c r="AC11" i="8"/>
  <c r="AA11" i="8"/>
  <c r="AD11" i="8"/>
  <c r="Z11" i="8"/>
  <c r="AE11" i="8"/>
  <c r="V11" i="8"/>
  <c r="S11" i="8"/>
  <c r="R11" i="8"/>
  <c r="Q11" i="8"/>
  <c r="AL10" i="8"/>
  <c r="AI10" i="8"/>
  <c r="AJ10" i="8"/>
  <c r="AH10" i="8"/>
  <c r="AG10" i="8"/>
  <c r="AF10" i="8"/>
  <c r="AD10" i="8"/>
  <c r="AA10" i="8"/>
  <c r="AC10" i="8"/>
  <c r="Z10" i="8"/>
  <c r="AE10" i="8"/>
  <c r="V10" i="8"/>
  <c r="S10" i="8"/>
  <c r="R10" i="8"/>
  <c r="Q10" i="8"/>
  <c r="AL9" i="8"/>
  <c r="AK9" i="8"/>
  <c r="AJ9" i="8"/>
  <c r="AI9" i="8"/>
  <c r="AH9" i="8"/>
  <c r="AG9" i="8"/>
  <c r="AF9" i="8"/>
  <c r="AE9" i="8"/>
  <c r="AA9" i="8"/>
  <c r="AD9" i="8"/>
  <c r="Z9" i="8"/>
  <c r="V9" i="8"/>
  <c r="S9" i="8"/>
  <c r="R9" i="8"/>
  <c r="Q9" i="8"/>
  <c r="AL8" i="8"/>
  <c r="AK8" i="8"/>
  <c r="AI8" i="8"/>
  <c r="AJ8" i="8"/>
  <c r="AH8" i="8"/>
  <c r="AG8" i="8"/>
  <c r="AF8" i="8"/>
  <c r="AB8" i="8"/>
  <c r="AA8" i="8"/>
  <c r="AD8" i="8"/>
  <c r="Z8" i="8"/>
  <c r="V8" i="8"/>
  <c r="AE8" i="8"/>
  <c r="S8" i="8"/>
  <c r="R8" i="8"/>
  <c r="Q8" i="8"/>
  <c r="AL7" i="8"/>
  <c r="AK7" i="8"/>
  <c r="AJ7" i="8"/>
  <c r="AI7" i="8"/>
  <c r="AH7" i="8"/>
  <c r="AG7" i="8"/>
  <c r="AF7" i="8"/>
  <c r="AD7" i="8"/>
  <c r="AC7" i="8"/>
  <c r="AB7" i="8"/>
  <c r="AA7" i="8"/>
  <c r="Z7" i="8"/>
  <c r="AE7" i="8"/>
  <c r="V7" i="8"/>
  <c r="S7" i="8"/>
  <c r="R7" i="8"/>
  <c r="Q7" i="8"/>
  <c r="AL6" i="8"/>
  <c r="AI6" i="8"/>
  <c r="AH6" i="8"/>
  <c r="AK6" i="8"/>
  <c r="AG6" i="8"/>
  <c r="AF6" i="8"/>
  <c r="AD6" i="8"/>
  <c r="AC6" i="8"/>
  <c r="AA6" i="8"/>
  <c r="AB6" i="8"/>
  <c r="Z6" i="8"/>
  <c r="AE6" i="8"/>
  <c r="V6" i="8"/>
  <c r="S6" i="8"/>
  <c r="R6" i="8"/>
  <c r="Q6" i="8"/>
  <c r="AL5" i="8"/>
  <c r="AI5" i="8"/>
  <c r="AH5" i="8"/>
  <c r="AK5" i="8"/>
  <c r="AG5" i="8"/>
  <c r="AF5" i="8"/>
  <c r="AA5" i="8"/>
  <c r="AD5" i="8"/>
  <c r="Z5" i="8"/>
  <c r="AE5" i="8"/>
  <c r="V5" i="8"/>
  <c r="S5" i="8"/>
  <c r="R5" i="8"/>
  <c r="Q5" i="8"/>
  <c r="AL4" i="8"/>
  <c r="AJ4" i="8"/>
  <c r="AI4" i="8"/>
  <c r="AH4" i="8"/>
  <c r="AK4" i="8"/>
  <c r="AG4" i="8"/>
  <c r="AF4" i="8"/>
  <c r="AA4" i="8"/>
  <c r="AD4" i="8"/>
  <c r="Z4" i="8"/>
  <c r="AE4" i="8"/>
  <c r="V4" i="8"/>
  <c r="S4" i="8"/>
  <c r="R4" i="8"/>
  <c r="Q4" i="8"/>
  <c r="AL3" i="8"/>
  <c r="AK3" i="8"/>
  <c r="AI3" i="8"/>
  <c r="AH3" i="8"/>
  <c r="AJ3" i="8"/>
  <c r="AG3" i="8"/>
  <c r="AF3" i="8"/>
  <c r="AA3" i="8"/>
  <c r="AD3" i="8"/>
  <c r="Z3" i="8"/>
  <c r="AE3" i="8"/>
  <c r="V3" i="8"/>
  <c r="S3" i="8"/>
  <c r="R3" i="8"/>
  <c r="Q3" i="8"/>
  <c r="AL2" i="8"/>
  <c r="AH2" i="8"/>
  <c r="AK2" i="8"/>
  <c r="AG2" i="8"/>
  <c r="AI2" i="8"/>
  <c r="AF2" i="8"/>
  <c r="AA2" i="8"/>
  <c r="AB2" i="8"/>
  <c r="Z2" i="8"/>
  <c r="AE2" i="8"/>
  <c r="V2" i="8"/>
  <c r="S2" i="8"/>
  <c r="R2" i="8"/>
  <c r="Q2" i="8"/>
  <c r="AL129" i="7"/>
  <c r="AI129" i="7"/>
  <c r="AH129" i="7"/>
  <c r="AK129" i="7"/>
  <c r="AG129" i="7"/>
  <c r="AF129" i="7"/>
  <c r="AC129" i="7"/>
  <c r="AB129" i="7"/>
  <c r="AA129" i="7"/>
  <c r="AD129" i="7"/>
  <c r="Z129" i="7"/>
  <c r="AE129" i="7"/>
  <c r="V129" i="7"/>
  <c r="S129" i="7"/>
  <c r="R129" i="7"/>
  <c r="Q129" i="7"/>
  <c r="AL128" i="7"/>
  <c r="AK128" i="7"/>
  <c r="AI128" i="7"/>
  <c r="AH128" i="7"/>
  <c r="AJ128" i="7"/>
  <c r="AG128" i="7"/>
  <c r="AF128" i="7"/>
  <c r="AE128" i="7"/>
  <c r="AD128" i="7"/>
  <c r="AC128" i="7"/>
  <c r="AA128" i="7"/>
  <c r="AB128" i="7"/>
  <c r="Z128" i="7"/>
  <c r="V128" i="7"/>
  <c r="S128" i="7"/>
  <c r="R128" i="7"/>
  <c r="Q128" i="7"/>
  <c r="AL127" i="7"/>
  <c r="AI127" i="7"/>
  <c r="AH127" i="7"/>
  <c r="AK127" i="7"/>
  <c r="AG127" i="7"/>
  <c r="AF127" i="7"/>
  <c r="AD127" i="7"/>
  <c r="AC127" i="7"/>
  <c r="AB127" i="7"/>
  <c r="AA127" i="7"/>
  <c r="Z127" i="7"/>
  <c r="V127" i="7"/>
  <c r="AE127" i="7"/>
  <c r="S127" i="7"/>
  <c r="R127" i="7"/>
  <c r="Q127" i="7"/>
  <c r="AL126" i="7"/>
  <c r="AJ126" i="7"/>
  <c r="AI126" i="7"/>
  <c r="AK126" i="7"/>
  <c r="AH126" i="7"/>
  <c r="AG126" i="7"/>
  <c r="AF126" i="7"/>
  <c r="AD126" i="7"/>
  <c r="AA126" i="7"/>
  <c r="AC126" i="7"/>
  <c r="Z126" i="7"/>
  <c r="AE126" i="7"/>
  <c r="V126" i="7"/>
  <c r="S126" i="7"/>
  <c r="R126" i="7"/>
  <c r="Q126" i="7"/>
  <c r="AL125" i="7"/>
  <c r="AI125" i="7"/>
  <c r="AH125" i="7"/>
  <c r="AK125" i="7"/>
  <c r="AG125" i="7"/>
  <c r="AF125" i="7"/>
  <c r="AE125" i="7"/>
  <c r="AA125" i="7"/>
  <c r="AD125" i="7"/>
  <c r="Z125" i="7"/>
  <c r="V125" i="7"/>
  <c r="S125" i="7"/>
  <c r="R125" i="7"/>
  <c r="Q125" i="7"/>
  <c r="AL124" i="7"/>
  <c r="AI124" i="7"/>
  <c r="AH124" i="7"/>
  <c r="AK124" i="7"/>
  <c r="AG124" i="7"/>
  <c r="AF124" i="7"/>
  <c r="AE124" i="7"/>
  <c r="AD124" i="7"/>
  <c r="AC124" i="7"/>
  <c r="AB124" i="7"/>
  <c r="AA124" i="7"/>
  <c r="Z124" i="7"/>
  <c r="V124" i="7"/>
  <c r="S124" i="7"/>
  <c r="R124" i="7"/>
  <c r="Q124" i="7"/>
  <c r="AL123" i="7"/>
  <c r="AI123" i="7"/>
  <c r="AH123" i="7"/>
  <c r="AK123" i="7"/>
  <c r="AG123" i="7"/>
  <c r="AF123" i="7"/>
  <c r="AE123" i="7"/>
  <c r="AD123" i="7"/>
  <c r="AC123" i="7"/>
  <c r="AA123" i="7"/>
  <c r="AB123" i="7"/>
  <c r="Z123" i="7"/>
  <c r="V123" i="7"/>
  <c r="S123" i="7"/>
  <c r="R123" i="7"/>
  <c r="Q123" i="7"/>
  <c r="AL122" i="7"/>
  <c r="AI122" i="7"/>
  <c r="AH122" i="7"/>
  <c r="AK122" i="7"/>
  <c r="AG122" i="7"/>
  <c r="AF122" i="7"/>
  <c r="AE122" i="7"/>
  <c r="AD122" i="7"/>
  <c r="AC122" i="7"/>
  <c r="AA122" i="7"/>
  <c r="AB122" i="7"/>
  <c r="Z122" i="7"/>
  <c r="V122" i="7"/>
  <c r="S122" i="7"/>
  <c r="R122" i="7"/>
  <c r="Q122" i="7"/>
  <c r="AL121" i="7"/>
  <c r="AI121" i="7"/>
  <c r="AH121" i="7"/>
  <c r="AG121" i="7"/>
  <c r="AF121" i="7"/>
  <c r="AE121" i="7"/>
  <c r="AD121" i="7"/>
  <c r="AC121" i="7"/>
  <c r="AB121" i="7"/>
  <c r="AA121" i="7"/>
  <c r="Z121" i="7"/>
  <c r="V121" i="7"/>
  <c r="S121" i="7"/>
  <c r="R121" i="7"/>
  <c r="Q121" i="7"/>
  <c r="AL120" i="7"/>
  <c r="AI120" i="7"/>
  <c r="AH120" i="7"/>
  <c r="AG120" i="7"/>
  <c r="AF120" i="7"/>
  <c r="AE120" i="7"/>
  <c r="AD120" i="7"/>
  <c r="AC120" i="7"/>
  <c r="AA120" i="7"/>
  <c r="AB120" i="7"/>
  <c r="Z120" i="7"/>
  <c r="V120" i="7"/>
  <c r="S120" i="7"/>
  <c r="R120" i="7"/>
  <c r="Q120" i="7"/>
  <c r="AL119" i="7"/>
  <c r="AJ119" i="7"/>
  <c r="AI119" i="7"/>
  <c r="AH119" i="7"/>
  <c r="AK119" i="7"/>
  <c r="AG119" i="7"/>
  <c r="AF119" i="7"/>
  <c r="AE119" i="7"/>
  <c r="AD119" i="7"/>
  <c r="AA119" i="7"/>
  <c r="AC119" i="7"/>
  <c r="Z119" i="7"/>
  <c r="V119" i="7"/>
  <c r="S119" i="7"/>
  <c r="R119" i="7"/>
  <c r="Q119" i="7"/>
  <c r="AL118" i="7"/>
  <c r="AI118" i="7"/>
  <c r="AH118" i="7"/>
  <c r="AJ118" i="7"/>
  <c r="AG118" i="7"/>
  <c r="AF118" i="7"/>
  <c r="AB118" i="7"/>
  <c r="AA118" i="7"/>
  <c r="AD118" i="7"/>
  <c r="Z118" i="7"/>
  <c r="V118" i="7"/>
  <c r="AE118" i="7"/>
  <c r="S118" i="7"/>
  <c r="R118" i="7"/>
  <c r="Q118" i="7"/>
  <c r="AL117" i="7"/>
  <c r="AI117" i="7"/>
  <c r="AH117" i="7"/>
  <c r="AG117" i="7"/>
  <c r="AF117" i="7"/>
  <c r="AC117" i="7"/>
  <c r="AB117" i="7"/>
  <c r="AA117" i="7"/>
  <c r="AD117" i="7"/>
  <c r="Z117" i="7"/>
  <c r="AE117" i="7"/>
  <c r="V117" i="7"/>
  <c r="S117" i="7"/>
  <c r="R117" i="7"/>
  <c r="Q117" i="7"/>
  <c r="AL116" i="7"/>
  <c r="AJ116" i="7"/>
  <c r="AI116" i="7"/>
  <c r="AK116" i="7"/>
  <c r="AH116" i="7"/>
  <c r="AG116" i="7"/>
  <c r="AF116" i="7"/>
  <c r="AA116" i="7"/>
  <c r="AD116" i="7"/>
  <c r="Z116" i="7"/>
  <c r="V116" i="7"/>
  <c r="S116" i="7"/>
  <c r="R116" i="7"/>
  <c r="Q116" i="7"/>
  <c r="AL115" i="7"/>
  <c r="AK115" i="7"/>
  <c r="AJ115" i="7"/>
  <c r="AI115" i="7"/>
  <c r="AH115" i="7"/>
  <c r="AG115" i="7"/>
  <c r="AF115" i="7"/>
  <c r="AA115" i="7"/>
  <c r="Z115" i="7"/>
  <c r="V115" i="7"/>
  <c r="S115" i="7"/>
  <c r="R115" i="7"/>
  <c r="Q115" i="7"/>
  <c r="AL114" i="7"/>
  <c r="AK114" i="7"/>
  <c r="AI114" i="7"/>
  <c r="AJ114" i="7"/>
  <c r="AH114" i="7"/>
  <c r="AG114" i="7"/>
  <c r="AF114" i="7"/>
  <c r="AA114" i="7"/>
  <c r="Z114" i="7"/>
  <c r="AE114" i="7"/>
  <c r="V114" i="7"/>
  <c r="S114" i="7"/>
  <c r="R114" i="7"/>
  <c r="Q114" i="7"/>
  <c r="AL113" i="7"/>
  <c r="AK113" i="7"/>
  <c r="AJ113" i="7"/>
  <c r="AI113" i="7"/>
  <c r="AH113" i="7"/>
  <c r="AG113" i="7"/>
  <c r="AF113" i="7"/>
  <c r="AA113" i="7"/>
  <c r="AD113" i="7"/>
  <c r="Z113" i="7"/>
  <c r="AE113" i="7"/>
  <c r="V113" i="7"/>
  <c r="S113" i="7"/>
  <c r="R113" i="7"/>
  <c r="Q113" i="7"/>
  <c r="AL112" i="7"/>
  <c r="AK112" i="7"/>
  <c r="AI112" i="7"/>
  <c r="AH112" i="7"/>
  <c r="AJ112" i="7"/>
  <c r="AG112" i="7"/>
  <c r="AF112" i="7"/>
  <c r="AD112" i="7"/>
  <c r="AB112" i="7"/>
  <c r="AA112" i="7"/>
  <c r="AC112" i="7"/>
  <c r="Z112" i="7"/>
  <c r="V112" i="7"/>
  <c r="AE112" i="7"/>
  <c r="S112" i="7"/>
  <c r="R112" i="7"/>
  <c r="Q112" i="7"/>
  <c r="AL111" i="7"/>
  <c r="AI111" i="7"/>
  <c r="AH111" i="7"/>
  <c r="AK111" i="7"/>
  <c r="AG111" i="7"/>
  <c r="AF111" i="7"/>
  <c r="AE111" i="7"/>
  <c r="AD111" i="7"/>
  <c r="AC111" i="7"/>
  <c r="AB111" i="7"/>
  <c r="AA111" i="7"/>
  <c r="Z111" i="7"/>
  <c r="V111" i="7"/>
  <c r="S111" i="7"/>
  <c r="R111" i="7"/>
  <c r="Q111" i="7"/>
  <c r="AL110" i="7"/>
  <c r="AJ110" i="7"/>
  <c r="AI110" i="7"/>
  <c r="AH110" i="7"/>
  <c r="AK110" i="7"/>
  <c r="AG110" i="7"/>
  <c r="AF110" i="7"/>
  <c r="AE110" i="7"/>
  <c r="AD110" i="7"/>
  <c r="AC110" i="7"/>
  <c r="AA110" i="7"/>
  <c r="AB110" i="7"/>
  <c r="Z110" i="7"/>
  <c r="V110" i="7"/>
  <c r="S110" i="7"/>
  <c r="R110" i="7"/>
  <c r="Q110" i="7"/>
  <c r="AL109" i="7"/>
  <c r="AI109" i="7"/>
  <c r="AH109" i="7"/>
  <c r="AK109" i="7"/>
  <c r="AG109" i="7"/>
  <c r="AF109" i="7"/>
  <c r="AA109" i="7"/>
  <c r="AC109" i="7"/>
  <c r="Z109" i="7"/>
  <c r="AE109" i="7"/>
  <c r="V109" i="7"/>
  <c r="S109" i="7"/>
  <c r="R109" i="7"/>
  <c r="Q109" i="7"/>
  <c r="AL108" i="7"/>
  <c r="AI108" i="7"/>
  <c r="AH108" i="7"/>
  <c r="AG108" i="7"/>
  <c r="AF108" i="7"/>
  <c r="AE108" i="7"/>
  <c r="AC108" i="7"/>
  <c r="AA108" i="7"/>
  <c r="AD108" i="7"/>
  <c r="Z108" i="7"/>
  <c r="V108" i="7"/>
  <c r="S108" i="7"/>
  <c r="R108" i="7"/>
  <c r="Q108" i="7"/>
  <c r="AL107" i="7"/>
  <c r="AI107" i="7"/>
  <c r="AH107" i="7"/>
  <c r="AG107" i="7"/>
  <c r="AF107" i="7"/>
  <c r="AE107" i="7"/>
  <c r="AD107" i="7"/>
  <c r="AC107" i="7"/>
  <c r="AB107" i="7"/>
  <c r="AA107" i="7"/>
  <c r="Z107" i="7"/>
  <c r="V107" i="7"/>
  <c r="S107" i="7"/>
  <c r="R107" i="7"/>
  <c r="Q107" i="7"/>
  <c r="AL106" i="7"/>
  <c r="AI106" i="7"/>
  <c r="AH106" i="7"/>
  <c r="AK106" i="7"/>
  <c r="AG106" i="7"/>
  <c r="AF106" i="7"/>
  <c r="AE106" i="7"/>
  <c r="AD106" i="7"/>
  <c r="AC106" i="7"/>
  <c r="AA106" i="7"/>
  <c r="AB106" i="7"/>
  <c r="Z106" i="7"/>
  <c r="V106" i="7"/>
  <c r="S106" i="7"/>
  <c r="R106" i="7"/>
  <c r="Q106" i="7"/>
  <c r="AL105" i="7"/>
  <c r="AI105" i="7"/>
  <c r="AH105" i="7"/>
  <c r="AK105" i="7"/>
  <c r="AG105" i="7"/>
  <c r="AF105" i="7"/>
  <c r="AE105" i="7"/>
  <c r="AD105" i="7"/>
  <c r="AC105" i="7"/>
  <c r="AB105" i="7"/>
  <c r="AA105" i="7"/>
  <c r="Z105" i="7"/>
  <c r="V105" i="7"/>
  <c r="S105" i="7"/>
  <c r="R105" i="7"/>
  <c r="Q105" i="7"/>
  <c r="AL104" i="7"/>
  <c r="AI104" i="7"/>
  <c r="AK104" i="7"/>
  <c r="AH104" i="7"/>
  <c r="AG104" i="7"/>
  <c r="AF104" i="7"/>
  <c r="AE104" i="7"/>
  <c r="AD104" i="7"/>
  <c r="AC104" i="7"/>
  <c r="AA104" i="7"/>
  <c r="AB104" i="7"/>
  <c r="Z104" i="7"/>
  <c r="V104" i="7"/>
  <c r="S104" i="7"/>
  <c r="R104" i="7"/>
  <c r="Q104" i="7"/>
  <c r="AL103" i="7"/>
  <c r="AI103" i="7"/>
  <c r="AH103" i="7"/>
  <c r="AK103" i="7"/>
  <c r="AG103" i="7"/>
  <c r="AF103" i="7"/>
  <c r="AE103" i="7"/>
  <c r="AD103" i="7"/>
  <c r="AA103" i="7"/>
  <c r="AC103" i="7"/>
  <c r="Z103" i="7"/>
  <c r="V103" i="7"/>
  <c r="S103" i="7"/>
  <c r="R103" i="7"/>
  <c r="Q103" i="7"/>
  <c r="AL102" i="7"/>
  <c r="AI102" i="7"/>
  <c r="AH102" i="7"/>
  <c r="AJ102" i="7"/>
  <c r="AG102" i="7"/>
  <c r="AF102" i="7"/>
  <c r="AB102" i="7"/>
  <c r="AA102" i="7"/>
  <c r="AD102" i="7"/>
  <c r="Z102" i="7"/>
  <c r="V102" i="7"/>
  <c r="AE102" i="7"/>
  <c r="S102" i="7"/>
  <c r="R102" i="7"/>
  <c r="Q102" i="7"/>
  <c r="AL101" i="7"/>
  <c r="AI101" i="7"/>
  <c r="AJ101" i="7"/>
  <c r="AH101" i="7"/>
  <c r="AG101" i="7"/>
  <c r="AF101" i="7"/>
  <c r="AC101" i="7"/>
  <c r="AB101" i="7"/>
  <c r="AA101" i="7"/>
  <c r="AD101" i="7"/>
  <c r="Z101" i="7"/>
  <c r="V101" i="7"/>
  <c r="S101" i="7"/>
  <c r="R101" i="7"/>
  <c r="Q101" i="7"/>
  <c r="AL100" i="7"/>
  <c r="AI100" i="7"/>
  <c r="AK100" i="7"/>
  <c r="AH100" i="7"/>
  <c r="AG100" i="7"/>
  <c r="AF100" i="7"/>
  <c r="AA100" i="7"/>
  <c r="AD100" i="7"/>
  <c r="Z100" i="7"/>
  <c r="V100" i="7"/>
  <c r="S100" i="7"/>
  <c r="R100" i="7"/>
  <c r="Q100" i="7"/>
  <c r="AL99" i="7"/>
  <c r="AK99" i="7"/>
  <c r="AJ99" i="7"/>
  <c r="AI99" i="7"/>
  <c r="AH99" i="7"/>
  <c r="AG99" i="7"/>
  <c r="AF99" i="7"/>
  <c r="AA99" i="7"/>
  <c r="Z99" i="7"/>
  <c r="V99" i="7"/>
  <c r="S99" i="7"/>
  <c r="R99" i="7"/>
  <c r="Q99" i="7"/>
  <c r="AL98" i="7"/>
  <c r="AK98" i="7"/>
  <c r="AI98" i="7"/>
  <c r="AJ98" i="7"/>
  <c r="AH98" i="7"/>
  <c r="AG98" i="7"/>
  <c r="AF98" i="7"/>
  <c r="AA98" i="7"/>
  <c r="Z98" i="7"/>
  <c r="V98" i="7"/>
  <c r="S98" i="7"/>
  <c r="R98" i="7"/>
  <c r="Q98" i="7"/>
  <c r="AL97" i="7"/>
  <c r="AK97" i="7"/>
  <c r="AJ97" i="7"/>
  <c r="AI97" i="7"/>
  <c r="AH97" i="7"/>
  <c r="AG97" i="7"/>
  <c r="AF97" i="7"/>
  <c r="AC97" i="7"/>
  <c r="AB97" i="7"/>
  <c r="AA97" i="7"/>
  <c r="AD97" i="7"/>
  <c r="Z97" i="7"/>
  <c r="AE97" i="7"/>
  <c r="V97" i="7"/>
  <c r="S97" i="7"/>
  <c r="R97" i="7"/>
  <c r="Q97" i="7"/>
  <c r="AL96" i="7"/>
  <c r="AK96" i="7"/>
  <c r="AI96" i="7"/>
  <c r="AH96" i="7"/>
  <c r="AJ96" i="7"/>
  <c r="AG96" i="7"/>
  <c r="AF96" i="7"/>
  <c r="AA96" i="7"/>
  <c r="AD96" i="7"/>
  <c r="Z96" i="7"/>
  <c r="V96" i="7"/>
  <c r="AE96" i="7"/>
  <c r="S96" i="7"/>
  <c r="R96" i="7"/>
  <c r="Q96" i="7"/>
  <c r="AL95" i="7"/>
  <c r="AI95" i="7"/>
  <c r="AH95" i="7"/>
  <c r="AK95" i="7"/>
  <c r="AG95" i="7"/>
  <c r="AF95" i="7"/>
  <c r="AD95" i="7"/>
  <c r="AC95" i="7"/>
  <c r="AB95" i="7"/>
  <c r="AA95" i="7"/>
  <c r="Z95" i="7"/>
  <c r="AE95" i="7"/>
  <c r="V95" i="7"/>
  <c r="S95" i="7"/>
  <c r="R95" i="7"/>
  <c r="Q95" i="7"/>
  <c r="AL94" i="7"/>
  <c r="AJ94" i="7"/>
  <c r="AI94" i="7"/>
  <c r="AH94" i="7"/>
  <c r="AK94" i="7"/>
  <c r="AG94" i="7"/>
  <c r="AF94" i="7"/>
  <c r="AA94" i="7"/>
  <c r="AB94" i="7"/>
  <c r="Z94" i="7"/>
  <c r="AE94" i="7"/>
  <c r="V94" i="7"/>
  <c r="S94" i="7"/>
  <c r="R94" i="7"/>
  <c r="Q94" i="7"/>
  <c r="AL93" i="7"/>
  <c r="AI93" i="7"/>
  <c r="AH93" i="7"/>
  <c r="AK93" i="7"/>
  <c r="AG93" i="7"/>
  <c r="AF93" i="7"/>
  <c r="AD93" i="7"/>
  <c r="AB93" i="7"/>
  <c r="AA93" i="7"/>
  <c r="AC93" i="7"/>
  <c r="Z93" i="7"/>
  <c r="AE93" i="7"/>
  <c r="V93" i="7"/>
  <c r="S93" i="7"/>
  <c r="R93" i="7"/>
  <c r="Q93" i="7"/>
  <c r="AL92" i="7"/>
  <c r="AI92" i="7"/>
  <c r="AH92" i="7"/>
  <c r="AG92" i="7"/>
  <c r="AF92" i="7"/>
  <c r="AE92" i="7"/>
  <c r="AA92" i="7"/>
  <c r="AD92" i="7"/>
  <c r="Z92" i="7"/>
  <c r="V92" i="7"/>
  <c r="S92" i="7"/>
  <c r="R92" i="7"/>
  <c r="Q92" i="7"/>
  <c r="AL91" i="7"/>
  <c r="AI91" i="7"/>
  <c r="AH91" i="7"/>
  <c r="AG91" i="7"/>
  <c r="AF91" i="7"/>
  <c r="AE91" i="7"/>
  <c r="AD91" i="7"/>
  <c r="AC91" i="7"/>
  <c r="AB91" i="7"/>
  <c r="AA91" i="7"/>
  <c r="Z91" i="7"/>
  <c r="V91" i="7"/>
  <c r="S91" i="7"/>
  <c r="R91" i="7"/>
  <c r="Q91" i="7"/>
  <c r="AL90" i="7"/>
  <c r="AJ90" i="7"/>
  <c r="AI90" i="7"/>
  <c r="AH90" i="7"/>
  <c r="AK90" i="7"/>
  <c r="AG90" i="7"/>
  <c r="AF90" i="7"/>
  <c r="AE90" i="7"/>
  <c r="AD90" i="7"/>
  <c r="AC90" i="7"/>
  <c r="AA90" i="7"/>
  <c r="AB90" i="7"/>
  <c r="Z90" i="7"/>
  <c r="V90" i="7"/>
  <c r="S90" i="7"/>
  <c r="R90" i="7"/>
  <c r="Q90" i="7"/>
  <c r="AL89" i="7"/>
  <c r="AK89" i="7"/>
  <c r="AJ89" i="7"/>
  <c r="AI89" i="7"/>
  <c r="AH89" i="7"/>
  <c r="AG89" i="7"/>
  <c r="AF89" i="7"/>
  <c r="AE89" i="7"/>
  <c r="AD89" i="7"/>
  <c r="AC89" i="7"/>
  <c r="AB89" i="7"/>
  <c r="AA89" i="7"/>
  <c r="Z89" i="7"/>
  <c r="V89" i="7"/>
  <c r="S89" i="7"/>
  <c r="R89" i="7"/>
  <c r="Q89" i="7"/>
  <c r="AL88" i="7"/>
  <c r="AK88" i="7"/>
  <c r="AI88" i="7"/>
  <c r="AJ88" i="7"/>
  <c r="AH88" i="7"/>
  <c r="AG88" i="7"/>
  <c r="AF88" i="7"/>
  <c r="AE88" i="7"/>
  <c r="AD88" i="7"/>
  <c r="AC88" i="7"/>
  <c r="AA88" i="7"/>
  <c r="AB88" i="7"/>
  <c r="Z88" i="7"/>
  <c r="V88" i="7"/>
  <c r="S88" i="7"/>
  <c r="R88" i="7"/>
  <c r="Q88" i="7"/>
  <c r="AL87" i="7"/>
  <c r="AK87" i="7"/>
  <c r="AI87" i="7"/>
  <c r="AH87" i="7"/>
  <c r="AJ87" i="7"/>
  <c r="AG87" i="7"/>
  <c r="AF87" i="7"/>
  <c r="AE87" i="7"/>
  <c r="AD87" i="7"/>
  <c r="AA87" i="7"/>
  <c r="AC87" i="7"/>
  <c r="Z87" i="7"/>
  <c r="V87" i="7"/>
  <c r="S87" i="7"/>
  <c r="R87" i="7"/>
  <c r="Q87" i="7"/>
  <c r="AL86" i="7"/>
  <c r="AI86" i="7"/>
  <c r="AK86" i="7"/>
  <c r="AH86" i="7"/>
  <c r="AG86" i="7"/>
  <c r="AF86" i="7"/>
  <c r="AB86" i="7"/>
  <c r="AA86" i="7"/>
  <c r="AD86" i="7"/>
  <c r="Z86" i="7"/>
  <c r="V86" i="7"/>
  <c r="AE86" i="7"/>
  <c r="S86" i="7"/>
  <c r="R86" i="7"/>
  <c r="Q86" i="7"/>
  <c r="AL85" i="7"/>
  <c r="AI85" i="7"/>
  <c r="AH85" i="7"/>
  <c r="AK85" i="7"/>
  <c r="AG85" i="7"/>
  <c r="AF85" i="7"/>
  <c r="AC85" i="7"/>
  <c r="AB85" i="7"/>
  <c r="AA85" i="7"/>
  <c r="AD85" i="7"/>
  <c r="Z85" i="7"/>
  <c r="V85" i="7"/>
  <c r="S85" i="7"/>
  <c r="R85" i="7"/>
  <c r="Q85" i="7"/>
  <c r="AL84" i="7"/>
  <c r="AK84" i="7"/>
  <c r="AJ84" i="7"/>
  <c r="AI84" i="7"/>
  <c r="AH84" i="7"/>
  <c r="AG84" i="7"/>
  <c r="AF84" i="7"/>
  <c r="AA84" i="7"/>
  <c r="AD84" i="7"/>
  <c r="Z84" i="7"/>
  <c r="V84" i="7"/>
  <c r="S84" i="7"/>
  <c r="R84" i="7"/>
  <c r="Q84" i="7"/>
  <c r="AL83" i="7"/>
  <c r="AK83" i="7"/>
  <c r="AJ83" i="7"/>
  <c r="AI83" i="7"/>
  <c r="AH83" i="7"/>
  <c r="AG83" i="7"/>
  <c r="AF83" i="7"/>
  <c r="AA83" i="7"/>
  <c r="Z83" i="7"/>
  <c r="AE83" i="7"/>
  <c r="V83" i="7"/>
  <c r="S83" i="7"/>
  <c r="R83" i="7"/>
  <c r="Q83" i="7"/>
  <c r="AL82" i="7"/>
  <c r="AK82" i="7"/>
  <c r="AI82" i="7"/>
  <c r="AJ82" i="7"/>
  <c r="AH82" i="7"/>
  <c r="AG82" i="7"/>
  <c r="AF82" i="7"/>
  <c r="AA82" i="7"/>
  <c r="Z82" i="7"/>
  <c r="AE82" i="7"/>
  <c r="V82" i="7"/>
  <c r="S82" i="7"/>
  <c r="R82" i="7"/>
  <c r="Q82" i="7"/>
  <c r="AL81" i="7"/>
  <c r="AK81" i="7"/>
  <c r="AJ81" i="7"/>
  <c r="AI81" i="7"/>
  <c r="AH81" i="7"/>
  <c r="AG81" i="7"/>
  <c r="AF81" i="7"/>
  <c r="AA81" i="7"/>
  <c r="AD81" i="7"/>
  <c r="Z81" i="7"/>
  <c r="AE81" i="7"/>
  <c r="V81" i="7"/>
  <c r="S81" i="7"/>
  <c r="R81" i="7"/>
  <c r="Q81" i="7"/>
  <c r="AL80" i="7"/>
  <c r="AK80" i="7"/>
  <c r="AI80" i="7"/>
  <c r="AH80" i="7"/>
  <c r="AJ80" i="7"/>
  <c r="AG80" i="7"/>
  <c r="AF80" i="7"/>
  <c r="AD80" i="7"/>
  <c r="AA80" i="7"/>
  <c r="AC80" i="7"/>
  <c r="Z80" i="7"/>
  <c r="V80" i="7"/>
  <c r="AE80" i="7"/>
  <c r="S80" i="7"/>
  <c r="R80" i="7"/>
  <c r="Q80" i="7"/>
  <c r="AL79" i="7"/>
  <c r="AI79" i="7"/>
  <c r="AH79" i="7"/>
  <c r="AK79" i="7"/>
  <c r="AG79" i="7"/>
  <c r="AF79" i="7"/>
  <c r="AE79" i="7"/>
  <c r="AD79" i="7"/>
  <c r="AC79" i="7"/>
  <c r="AB79" i="7"/>
  <c r="AA79" i="7"/>
  <c r="Z79" i="7"/>
  <c r="V79" i="7"/>
  <c r="S79" i="7"/>
  <c r="R79" i="7"/>
  <c r="Q79" i="7"/>
  <c r="AL78" i="7"/>
  <c r="AJ78" i="7"/>
  <c r="AI78" i="7"/>
  <c r="AH78" i="7"/>
  <c r="AK78" i="7"/>
  <c r="AG78" i="7"/>
  <c r="AF78" i="7"/>
  <c r="AE78" i="7"/>
  <c r="AD78" i="7"/>
  <c r="AC78" i="7"/>
  <c r="AA78" i="7"/>
  <c r="AB78" i="7"/>
  <c r="Z78" i="7"/>
  <c r="V78" i="7"/>
  <c r="S78" i="7"/>
  <c r="R78" i="7"/>
  <c r="Q78" i="7"/>
  <c r="AL77" i="7"/>
  <c r="AI77" i="7"/>
  <c r="AH77" i="7"/>
  <c r="AK77" i="7"/>
  <c r="AG77" i="7"/>
  <c r="AF77" i="7"/>
  <c r="AA77" i="7"/>
  <c r="AC77" i="7"/>
  <c r="Z77" i="7"/>
  <c r="AE77" i="7"/>
  <c r="V77" i="7"/>
  <c r="S77" i="7"/>
  <c r="R77" i="7"/>
  <c r="Q77" i="7"/>
  <c r="AL76" i="7"/>
  <c r="AI76" i="7"/>
  <c r="AH76" i="7"/>
  <c r="AG76" i="7"/>
  <c r="AF76" i="7"/>
  <c r="AE76" i="7"/>
  <c r="AC76" i="7"/>
  <c r="AA76" i="7"/>
  <c r="AD76" i="7"/>
  <c r="Z76" i="7"/>
  <c r="V76" i="7"/>
  <c r="S76" i="7"/>
  <c r="R76" i="7"/>
  <c r="Q76" i="7"/>
  <c r="AL75" i="7"/>
  <c r="AI75" i="7"/>
  <c r="AH75" i="7"/>
  <c r="AG75" i="7"/>
  <c r="AF75" i="7"/>
  <c r="AE75" i="7"/>
  <c r="AD75" i="7"/>
  <c r="AC75" i="7"/>
  <c r="AB75" i="7"/>
  <c r="AA75" i="7"/>
  <c r="Z75" i="7"/>
  <c r="V75" i="7"/>
  <c r="S75" i="7"/>
  <c r="R75" i="7"/>
  <c r="Q75" i="7"/>
  <c r="AL74" i="7"/>
  <c r="AI74" i="7"/>
  <c r="AH74" i="7"/>
  <c r="AK74" i="7"/>
  <c r="AG74" i="7"/>
  <c r="AF74" i="7"/>
  <c r="AE74" i="7"/>
  <c r="AD74" i="7"/>
  <c r="AC74" i="7"/>
  <c r="AA74" i="7"/>
  <c r="AB74" i="7"/>
  <c r="Z74" i="7"/>
  <c r="V74" i="7"/>
  <c r="S74" i="7"/>
  <c r="R74" i="7"/>
  <c r="Q74" i="7"/>
  <c r="AL73" i="7"/>
  <c r="AI73" i="7"/>
  <c r="AH73" i="7"/>
  <c r="AK73" i="7"/>
  <c r="AG73" i="7"/>
  <c r="AF73" i="7"/>
  <c r="AE73" i="7"/>
  <c r="AD73" i="7"/>
  <c r="AC73" i="7"/>
  <c r="AB73" i="7"/>
  <c r="AA73" i="7"/>
  <c r="Z73" i="7"/>
  <c r="V73" i="7"/>
  <c r="S73" i="7"/>
  <c r="R73" i="7"/>
  <c r="Q73" i="7"/>
  <c r="AL72" i="7"/>
  <c r="AI72" i="7"/>
  <c r="AK72" i="7"/>
  <c r="AH72" i="7"/>
  <c r="AG72" i="7"/>
  <c r="AF72" i="7"/>
  <c r="AE72" i="7"/>
  <c r="AD72" i="7"/>
  <c r="AC72" i="7"/>
  <c r="AA72" i="7"/>
  <c r="AB72" i="7"/>
  <c r="Z72" i="7"/>
  <c r="V72" i="7"/>
  <c r="S72" i="7"/>
  <c r="R72" i="7"/>
  <c r="Q72" i="7"/>
  <c r="AL71" i="7"/>
  <c r="AI71" i="7"/>
  <c r="AH71" i="7"/>
  <c r="AK71" i="7"/>
  <c r="AG71" i="7"/>
  <c r="AF71" i="7"/>
  <c r="AE71" i="7"/>
  <c r="AD71" i="7"/>
  <c r="AA71" i="7"/>
  <c r="AC71" i="7"/>
  <c r="Z71" i="7"/>
  <c r="V71" i="7"/>
  <c r="S71" i="7"/>
  <c r="R71" i="7"/>
  <c r="Q71" i="7"/>
  <c r="AL70" i="7"/>
  <c r="AI70" i="7"/>
  <c r="AH70" i="7"/>
  <c r="AJ70" i="7"/>
  <c r="AG70" i="7"/>
  <c r="AF70" i="7"/>
  <c r="AB70" i="7"/>
  <c r="AA70" i="7"/>
  <c r="AD70" i="7"/>
  <c r="Z70" i="7"/>
  <c r="V70" i="7"/>
  <c r="AE70" i="7"/>
  <c r="S70" i="7"/>
  <c r="R70" i="7"/>
  <c r="Q70" i="7"/>
  <c r="AL69" i="7"/>
  <c r="AI69" i="7"/>
  <c r="AJ69" i="7"/>
  <c r="AH69" i="7"/>
  <c r="AG69" i="7"/>
  <c r="AF69" i="7"/>
  <c r="AC69" i="7"/>
  <c r="AB69" i="7"/>
  <c r="AA69" i="7"/>
  <c r="AD69" i="7"/>
  <c r="Z69" i="7"/>
  <c r="V69" i="7"/>
  <c r="S69" i="7"/>
  <c r="R69" i="7"/>
  <c r="Q69" i="7"/>
  <c r="AL68" i="7"/>
  <c r="AI68" i="7"/>
  <c r="AK68" i="7"/>
  <c r="AH68" i="7"/>
  <c r="AG68" i="7"/>
  <c r="AF68" i="7"/>
  <c r="AA68" i="7"/>
  <c r="AD68" i="7"/>
  <c r="Z68" i="7"/>
  <c r="V68" i="7"/>
  <c r="S68" i="7"/>
  <c r="R68" i="7"/>
  <c r="Q68" i="7"/>
  <c r="AL67" i="7"/>
  <c r="AK67" i="7"/>
  <c r="AJ67" i="7"/>
  <c r="AI67" i="7"/>
  <c r="AH67" i="7"/>
  <c r="AG67" i="7"/>
  <c r="AF67" i="7"/>
  <c r="AA67" i="7"/>
  <c r="Z67" i="7"/>
  <c r="AE67" i="7"/>
  <c r="V67" i="7"/>
  <c r="S67" i="7"/>
  <c r="R67" i="7"/>
  <c r="Q67" i="7"/>
  <c r="AL66" i="7"/>
  <c r="AK66" i="7"/>
  <c r="AI66" i="7"/>
  <c r="AJ66" i="7"/>
  <c r="AH66" i="7"/>
  <c r="AG66" i="7"/>
  <c r="AF66" i="7"/>
  <c r="AA66" i="7"/>
  <c r="Z66" i="7"/>
  <c r="V66" i="7"/>
  <c r="S66" i="7"/>
  <c r="R66" i="7"/>
  <c r="Q66" i="7"/>
  <c r="AL65" i="7"/>
  <c r="AK65" i="7"/>
  <c r="AJ65" i="7"/>
  <c r="AI65" i="7"/>
  <c r="AH65" i="7"/>
  <c r="AG65" i="7"/>
  <c r="AF65" i="7"/>
  <c r="AC65" i="7"/>
  <c r="AB65" i="7"/>
  <c r="AA65" i="7"/>
  <c r="AD65" i="7"/>
  <c r="Z65" i="7"/>
  <c r="AE65" i="7"/>
  <c r="V65" i="7"/>
  <c r="S65" i="7"/>
  <c r="R65" i="7"/>
  <c r="Q65" i="7"/>
  <c r="AL64" i="7"/>
  <c r="AK64" i="7"/>
  <c r="AI64" i="7"/>
  <c r="AH64" i="7"/>
  <c r="AJ64" i="7"/>
  <c r="AG64" i="7"/>
  <c r="AF64" i="7"/>
  <c r="AA64" i="7"/>
  <c r="AD64" i="7"/>
  <c r="Z64" i="7"/>
  <c r="V64" i="7"/>
  <c r="S64" i="7"/>
  <c r="R64" i="7"/>
  <c r="Q64" i="7"/>
  <c r="AL63" i="7"/>
  <c r="AI63" i="7"/>
  <c r="AH63" i="7"/>
  <c r="AK63" i="7"/>
  <c r="AG63" i="7"/>
  <c r="AF63" i="7"/>
  <c r="AA63" i="7"/>
  <c r="AB63" i="7"/>
  <c r="Z63" i="7"/>
  <c r="AE63" i="7"/>
  <c r="V63" i="7"/>
  <c r="S63" i="7"/>
  <c r="R63" i="7"/>
  <c r="Q63" i="7"/>
  <c r="AL62" i="7"/>
  <c r="AJ62" i="7"/>
  <c r="AI62" i="7"/>
  <c r="AH62" i="7"/>
  <c r="AK62" i="7"/>
  <c r="AG62" i="7"/>
  <c r="AF62" i="7"/>
  <c r="AA62" i="7"/>
  <c r="AD62" i="7"/>
  <c r="Z62" i="7"/>
  <c r="AE62" i="7"/>
  <c r="V62" i="7"/>
  <c r="S62" i="7"/>
  <c r="R62" i="7"/>
  <c r="Q62" i="7"/>
  <c r="AL61" i="7"/>
  <c r="AI61" i="7"/>
  <c r="AH61" i="7"/>
  <c r="AK61" i="7"/>
  <c r="AG61" i="7"/>
  <c r="AF61" i="7"/>
  <c r="AA61" i="7"/>
  <c r="AD61" i="7"/>
  <c r="Z61" i="7"/>
  <c r="AE61" i="7"/>
  <c r="V61" i="7"/>
  <c r="S61" i="7"/>
  <c r="R61" i="7"/>
  <c r="Q61" i="7"/>
  <c r="AL60" i="7"/>
  <c r="AI60" i="7"/>
  <c r="AH60" i="7"/>
  <c r="AG60" i="7"/>
  <c r="AF60" i="7"/>
  <c r="AE60" i="7"/>
  <c r="AD60" i="7"/>
  <c r="AC60" i="7"/>
  <c r="AB60" i="7"/>
  <c r="AA60" i="7"/>
  <c r="Z60" i="7"/>
  <c r="V60" i="7"/>
  <c r="S60" i="7"/>
  <c r="R60" i="7"/>
  <c r="Q60" i="7"/>
  <c r="AL59" i="7"/>
  <c r="AI59" i="7"/>
  <c r="AH59" i="7"/>
  <c r="AG59" i="7"/>
  <c r="AF59" i="7"/>
  <c r="AE59" i="7"/>
  <c r="AD59" i="7"/>
  <c r="AC59" i="7"/>
  <c r="AB59" i="7"/>
  <c r="AA59" i="7"/>
  <c r="Z59" i="7"/>
  <c r="V59" i="7"/>
  <c r="S59" i="7"/>
  <c r="R59" i="7"/>
  <c r="Q59" i="7"/>
  <c r="AL58" i="7"/>
  <c r="AI58" i="7"/>
  <c r="AH58" i="7"/>
  <c r="AK58" i="7"/>
  <c r="AG58" i="7"/>
  <c r="AF58" i="7"/>
  <c r="AE58" i="7"/>
  <c r="AD58" i="7"/>
  <c r="AC58" i="7"/>
  <c r="AA58" i="7"/>
  <c r="AB58" i="7"/>
  <c r="Z58" i="7"/>
  <c r="V58" i="7"/>
  <c r="S58" i="7"/>
  <c r="R58" i="7"/>
  <c r="Q58" i="7"/>
  <c r="AL57" i="7"/>
  <c r="AI57" i="7"/>
  <c r="AH57" i="7"/>
  <c r="AK57" i="7"/>
  <c r="AG57" i="7"/>
  <c r="AF57" i="7"/>
  <c r="AE57" i="7"/>
  <c r="AD57" i="7"/>
  <c r="AC57" i="7"/>
  <c r="AB57" i="7"/>
  <c r="AA57" i="7"/>
  <c r="Z57" i="7"/>
  <c r="V57" i="7"/>
  <c r="S57" i="7"/>
  <c r="R57" i="7"/>
  <c r="Q57" i="7"/>
  <c r="AL56" i="7"/>
  <c r="AI56" i="7"/>
  <c r="AK56" i="7"/>
  <c r="AH56" i="7"/>
  <c r="AG56" i="7"/>
  <c r="AF56" i="7"/>
  <c r="AE56" i="7"/>
  <c r="AD56" i="7"/>
  <c r="AC56" i="7"/>
  <c r="AA56" i="7"/>
  <c r="AB56" i="7"/>
  <c r="Z56" i="7"/>
  <c r="V56" i="7"/>
  <c r="S56" i="7"/>
  <c r="R56" i="7"/>
  <c r="Q56" i="7"/>
  <c r="AL55" i="7"/>
  <c r="AI55" i="7"/>
  <c r="AK55" i="7"/>
  <c r="AH55" i="7"/>
  <c r="AG55" i="7"/>
  <c r="AF55" i="7"/>
  <c r="AE55" i="7"/>
  <c r="AD55" i="7"/>
  <c r="AA55" i="7"/>
  <c r="AC55" i="7"/>
  <c r="Z55" i="7"/>
  <c r="V55" i="7"/>
  <c r="S55" i="7"/>
  <c r="R55" i="7"/>
  <c r="Q55" i="7"/>
  <c r="AL54" i="7"/>
  <c r="AI54" i="7"/>
  <c r="AH54" i="7"/>
  <c r="AK54" i="7"/>
  <c r="AG54" i="7"/>
  <c r="AF54" i="7"/>
  <c r="AE54" i="7"/>
  <c r="AB54" i="7"/>
  <c r="AA54" i="7"/>
  <c r="AD54" i="7"/>
  <c r="Z54" i="7"/>
  <c r="V54" i="7"/>
  <c r="S54" i="7"/>
  <c r="R54" i="7"/>
  <c r="Q54" i="7"/>
  <c r="AL53" i="7"/>
  <c r="AI53" i="7"/>
  <c r="AH53" i="7"/>
  <c r="AK53" i="7"/>
  <c r="AG53" i="7"/>
  <c r="AF53" i="7"/>
  <c r="AC53" i="7"/>
  <c r="AB53" i="7"/>
  <c r="AA53" i="7"/>
  <c r="AD53" i="7"/>
  <c r="Z53" i="7"/>
  <c r="V53" i="7"/>
  <c r="S53" i="7"/>
  <c r="R53" i="7"/>
  <c r="Q53" i="7"/>
  <c r="AL52" i="7"/>
  <c r="AK52" i="7"/>
  <c r="AI52" i="7"/>
  <c r="AJ52" i="7"/>
  <c r="AH52" i="7"/>
  <c r="AG52" i="7"/>
  <c r="AF52" i="7"/>
  <c r="AA52" i="7"/>
  <c r="AD52" i="7"/>
  <c r="Z52" i="7"/>
  <c r="V52" i="7"/>
  <c r="S52" i="7"/>
  <c r="R52" i="7"/>
  <c r="Q52" i="7"/>
  <c r="AL51" i="7"/>
  <c r="AI51" i="7"/>
  <c r="AH51" i="7"/>
  <c r="AJ51" i="7"/>
  <c r="AG51" i="7"/>
  <c r="AF51" i="7"/>
  <c r="AA51" i="7"/>
  <c r="Z51" i="7"/>
  <c r="V51" i="7"/>
  <c r="S51" i="7"/>
  <c r="R51" i="7"/>
  <c r="Q51" i="7"/>
  <c r="AL50" i="7"/>
  <c r="AI50" i="7"/>
  <c r="AJ50" i="7"/>
  <c r="AH50" i="7"/>
  <c r="AG50" i="7"/>
  <c r="AF50" i="7"/>
  <c r="AA50" i="7"/>
  <c r="AB50" i="7"/>
  <c r="Z50" i="7"/>
  <c r="V50" i="7"/>
  <c r="S50" i="7"/>
  <c r="R50" i="7"/>
  <c r="Q50" i="7"/>
  <c r="AL49" i="7"/>
  <c r="AK49" i="7"/>
  <c r="AJ49" i="7"/>
  <c r="AI49" i="7"/>
  <c r="AH49" i="7"/>
  <c r="AG49" i="7"/>
  <c r="AF49" i="7"/>
  <c r="AA49" i="7"/>
  <c r="AD49" i="7"/>
  <c r="Z49" i="7"/>
  <c r="AE49" i="7"/>
  <c r="V49" i="7"/>
  <c r="S49" i="7"/>
  <c r="R49" i="7"/>
  <c r="Q49" i="7"/>
  <c r="AL48" i="7"/>
  <c r="AK48" i="7"/>
  <c r="AI48" i="7"/>
  <c r="AH48" i="7"/>
  <c r="AJ48" i="7"/>
  <c r="AG48" i="7"/>
  <c r="AF48" i="7"/>
  <c r="AA48" i="7"/>
  <c r="AD48" i="7"/>
  <c r="Z48" i="7"/>
  <c r="V48" i="7"/>
  <c r="S48" i="7"/>
  <c r="R48" i="7"/>
  <c r="Q48" i="7"/>
  <c r="AL47" i="7"/>
  <c r="AI47" i="7"/>
  <c r="AH47" i="7"/>
  <c r="AK47" i="7"/>
  <c r="AG47" i="7"/>
  <c r="AF47" i="7"/>
  <c r="AC47" i="7"/>
  <c r="AA47" i="7"/>
  <c r="AD47" i="7"/>
  <c r="Z47" i="7"/>
  <c r="AE47" i="7"/>
  <c r="V47" i="7"/>
  <c r="S47" i="7"/>
  <c r="R47" i="7"/>
  <c r="Q47" i="7"/>
  <c r="AL46" i="7"/>
  <c r="AJ46" i="7"/>
  <c r="AI46" i="7"/>
  <c r="AH46" i="7"/>
  <c r="AK46" i="7"/>
  <c r="AG46" i="7"/>
  <c r="AF46" i="7"/>
  <c r="AC46" i="7"/>
  <c r="AA46" i="7"/>
  <c r="AD46" i="7"/>
  <c r="Z46" i="7"/>
  <c r="AE46" i="7"/>
  <c r="V46" i="7"/>
  <c r="S46" i="7"/>
  <c r="R46" i="7"/>
  <c r="Q46" i="7"/>
  <c r="AL45" i="7"/>
  <c r="AI45" i="7"/>
  <c r="AH45" i="7"/>
  <c r="AK45" i="7"/>
  <c r="AG45" i="7"/>
  <c r="AF45" i="7"/>
  <c r="AB45" i="7"/>
  <c r="AA45" i="7"/>
  <c r="AC45" i="7"/>
  <c r="Z45" i="7"/>
  <c r="AE45" i="7"/>
  <c r="V45" i="7"/>
  <c r="S45" i="7"/>
  <c r="R45" i="7"/>
  <c r="Q45" i="7"/>
  <c r="AL44" i="7"/>
  <c r="AI44" i="7"/>
  <c r="AH44" i="7"/>
  <c r="AG44" i="7"/>
  <c r="AF44" i="7"/>
  <c r="AA44" i="7"/>
  <c r="AD44" i="7"/>
  <c r="Z44" i="7"/>
  <c r="AE44" i="7"/>
  <c r="V44" i="7"/>
  <c r="S44" i="7"/>
  <c r="R44" i="7"/>
  <c r="Q44" i="7"/>
  <c r="AL43" i="7"/>
  <c r="AI43" i="7"/>
  <c r="AH43" i="7"/>
  <c r="AG43" i="7"/>
  <c r="AF43" i="7"/>
  <c r="AA43" i="7"/>
  <c r="AD43" i="7"/>
  <c r="Z43" i="7"/>
  <c r="AE43" i="7"/>
  <c r="V43" i="7"/>
  <c r="S43" i="7"/>
  <c r="R43" i="7"/>
  <c r="Q43" i="7"/>
  <c r="AL42" i="7"/>
  <c r="AI42" i="7"/>
  <c r="AH42" i="7"/>
  <c r="AK42" i="7"/>
  <c r="AG42" i="7"/>
  <c r="AF42" i="7"/>
  <c r="AE42" i="7"/>
  <c r="AA42" i="7"/>
  <c r="AD42" i="7"/>
  <c r="Z42" i="7"/>
  <c r="V42" i="7"/>
  <c r="S42" i="7"/>
  <c r="R42" i="7"/>
  <c r="Q42" i="7"/>
  <c r="AL41" i="7"/>
  <c r="AI41" i="7"/>
  <c r="AH41" i="7"/>
  <c r="AK41" i="7"/>
  <c r="AG41" i="7"/>
  <c r="AF41" i="7"/>
  <c r="AE41" i="7"/>
  <c r="AD41" i="7"/>
  <c r="AC41" i="7"/>
  <c r="AB41" i="7"/>
  <c r="AA41" i="7"/>
  <c r="Z41" i="7"/>
  <c r="V41" i="7"/>
  <c r="S41" i="7"/>
  <c r="R41" i="7"/>
  <c r="Q41" i="7"/>
  <c r="AL40" i="7"/>
  <c r="AI40" i="7"/>
  <c r="AH40" i="7"/>
  <c r="AK40" i="7"/>
  <c r="AG40" i="7"/>
  <c r="AF40" i="7"/>
  <c r="AE40" i="7"/>
  <c r="AD40" i="7"/>
  <c r="AC40" i="7"/>
  <c r="AA40" i="7"/>
  <c r="AB40" i="7"/>
  <c r="Z40" i="7"/>
  <c r="V40" i="7"/>
  <c r="S40" i="7"/>
  <c r="R40" i="7"/>
  <c r="Q40" i="7"/>
  <c r="AL39" i="7"/>
  <c r="AI39" i="7"/>
  <c r="AH39" i="7"/>
  <c r="AK39" i="7"/>
  <c r="AG39" i="7"/>
  <c r="AF39" i="7"/>
  <c r="AE39" i="7"/>
  <c r="AD39" i="7"/>
  <c r="AA39" i="7"/>
  <c r="AC39" i="7"/>
  <c r="Z39" i="7"/>
  <c r="V39" i="7"/>
  <c r="S39" i="7"/>
  <c r="R39" i="7"/>
  <c r="Q39" i="7"/>
  <c r="AL38" i="7"/>
  <c r="AI38" i="7"/>
  <c r="AH38" i="7"/>
  <c r="AK38" i="7"/>
  <c r="AG38" i="7"/>
  <c r="AF38" i="7"/>
  <c r="AB38" i="7"/>
  <c r="AA38" i="7"/>
  <c r="AD38" i="7"/>
  <c r="Z38" i="7"/>
  <c r="V38" i="7"/>
  <c r="AE38" i="7"/>
  <c r="S38" i="7"/>
  <c r="R38" i="7"/>
  <c r="Q38" i="7"/>
  <c r="AL37" i="7"/>
  <c r="AK37" i="7"/>
  <c r="AI37" i="7"/>
  <c r="AH37" i="7"/>
  <c r="AJ37" i="7"/>
  <c r="AG37" i="7"/>
  <c r="AF37" i="7"/>
  <c r="AC37" i="7"/>
  <c r="AB37" i="7"/>
  <c r="AA37" i="7"/>
  <c r="AD37" i="7"/>
  <c r="Z37" i="7"/>
  <c r="V37" i="7"/>
  <c r="S37" i="7"/>
  <c r="R37" i="7"/>
  <c r="Q37" i="7"/>
  <c r="AL36" i="7"/>
  <c r="AK36" i="7"/>
  <c r="AJ36" i="7"/>
  <c r="AI36" i="7"/>
  <c r="AH36" i="7"/>
  <c r="AG36" i="7"/>
  <c r="AF36" i="7"/>
  <c r="AA36" i="7"/>
  <c r="Z36" i="7"/>
  <c r="AE36" i="7"/>
  <c r="V36" i="7"/>
  <c r="S36" i="7"/>
  <c r="R36" i="7"/>
  <c r="Q36" i="7"/>
  <c r="AL35" i="7"/>
  <c r="AI35" i="7"/>
  <c r="AH35" i="7"/>
  <c r="AJ35" i="7"/>
  <c r="AG35" i="7"/>
  <c r="AF35" i="7"/>
  <c r="AA35" i="7"/>
  <c r="Z35" i="7"/>
  <c r="V35" i="7"/>
  <c r="S35" i="7"/>
  <c r="R35" i="7"/>
  <c r="Q35" i="7"/>
  <c r="AL34" i="7"/>
  <c r="AI34" i="7"/>
  <c r="AK34" i="7"/>
  <c r="AH34" i="7"/>
  <c r="AG34" i="7"/>
  <c r="AF34" i="7"/>
  <c r="AC34" i="7"/>
  <c r="AA34" i="7"/>
  <c r="AD34" i="7"/>
  <c r="Z34" i="7"/>
  <c r="V34" i="7"/>
  <c r="S34" i="7"/>
  <c r="R34" i="7"/>
  <c r="Q34" i="7"/>
  <c r="AL33" i="7"/>
  <c r="AK33" i="7"/>
  <c r="AJ33" i="7"/>
  <c r="AI33" i="7"/>
  <c r="AH33" i="7"/>
  <c r="AG33" i="7"/>
  <c r="AF33" i="7"/>
  <c r="AD33" i="7"/>
  <c r="AC33" i="7"/>
  <c r="AA33" i="7"/>
  <c r="AB33" i="7"/>
  <c r="Z33" i="7"/>
  <c r="V33" i="7"/>
  <c r="S33" i="7"/>
  <c r="R33" i="7"/>
  <c r="Q33" i="7"/>
  <c r="AL32" i="7"/>
  <c r="AK32" i="7"/>
  <c r="AI32" i="7"/>
  <c r="AH32" i="7"/>
  <c r="AJ32" i="7"/>
  <c r="AG32" i="7"/>
  <c r="AF32" i="7"/>
  <c r="AD32" i="7"/>
  <c r="AC32" i="7"/>
  <c r="AA32" i="7"/>
  <c r="AB32" i="7"/>
  <c r="Z32" i="7"/>
  <c r="V32" i="7"/>
  <c r="AE32" i="7"/>
  <c r="S32" i="7"/>
  <c r="R32" i="7"/>
  <c r="Q32" i="7"/>
  <c r="AL31" i="7"/>
  <c r="AI31" i="7"/>
  <c r="AH31" i="7"/>
  <c r="AK31" i="7"/>
  <c r="AG31" i="7"/>
  <c r="AF31" i="7"/>
  <c r="AD31" i="7"/>
  <c r="AC31" i="7"/>
  <c r="AB31" i="7"/>
  <c r="AA31" i="7"/>
  <c r="Z31" i="7"/>
  <c r="V31" i="7"/>
  <c r="AE31" i="7"/>
  <c r="S31" i="7"/>
  <c r="R31" i="7"/>
  <c r="Q31" i="7"/>
  <c r="AL30" i="7"/>
  <c r="AJ30" i="7"/>
  <c r="AI30" i="7"/>
  <c r="AH30" i="7"/>
  <c r="AK30" i="7"/>
  <c r="AG30" i="7"/>
  <c r="AF30" i="7"/>
  <c r="AE30" i="7"/>
  <c r="AD30" i="7"/>
  <c r="AC30" i="7"/>
  <c r="AB30" i="7"/>
  <c r="AA30" i="7"/>
  <c r="Z30" i="7"/>
  <c r="V30" i="7"/>
  <c r="S30" i="7"/>
  <c r="R30" i="7"/>
  <c r="Q30" i="7"/>
  <c r="AL29" i="7"/>
  <c r="AI29" i="7"/>
  <c r="AH29" i="7"/>
  <c r="AG29" i="7"/>
  <c r="AF29" i="7"/>
  <c r="AE29" i="7"/>
  <c r="AA29" i="7"/>
  <c r="AB29" i="7"/>
  <c r="Z29" i="7"/>
  <c r="V29" i="7"/>
  <c r="S29" i="7"/>
  <c r="R29" i="7"/>
  <c r="Q29" i="7"/>
  <c r="AL28" i="7"/>
  <c r="AI28" i="7"/>
  <c r="AH28" i="7"/>
  <c r="AG28" i="7"/>
  <c r="AF28" i="7"/>
  <c r="AA28" i="7"/>
  <c r="AB28" i="7"/>
  <c r="Z28" i="7"/>
  <c r="AE28" i="7"/>
  <c r="V28" i="7"/>
  <c r="S28" i="7"/>
  <c r="R28" i="7"/>
  <c r="Q28" i="7"/>
  <c r="AL27" i="7"/>
  <c r="AJ27" i="7"/>
  <c r="AI27" i="7"/>
  <c r="AH27" i="7"/>
  <c r="AK27" i="7"/>
  <c r="AG27" i="7"/>
  <c r="AF27" i="7"/>
  <c r="AA27" i="7"/>
  <c r="AC27" i="7"/>
  <c r="Z27" i="7"/>
  <c r="AE27" i="7"/>
  <c r="V27" i="7"/>
  <c r="S27" i="7"/>
  <c r="R27" i="7"/>
  <c r="Q27" i="7"/>
  <c r="AL26" i="7"/>
  <c r="AI26" i="7"/>
  <c r="AH26" i="7"/>
  <c r="AK26" i="7"/>
  <c r="AG26" i="7"/>
  <c r="AF26" i="7"/>
  <c r="AE26" i="7"/>
  <c r="AA26" i="7"/>
  <c r="AD26" i="7"/>
  <c r="Z26" i="7"/>
  <c r="V26" i="7"/>
  <c r="S26" i="7"/>
  <c r="R26" i="7"/>
  <c r="Q26" i="7"/>
  <c r="AL25" i="7"/>
  <c r="AI25" i="7"/>
  <c r="AH25" i="7"/>
  <c r="AK25" i="7"/>
  <c r="AG25" i="7"/>
  <c r="AF25" i="7"/>
  <c r="AE25" i="7"/>
  <c r="AD25" i="7"/>
  <c r="AC25" i="7"/>
  <c r="AB25" i="7"/>
  <c r="AA25" i="7"/>
  <c r="Z25" i="7"/>
  <c r="V25" i="7"/>
  <c r="S25" i="7"/>
  <c r="R25" i="7"/>
  <c r="Q25" i="7"/>
  <c r="AL24" i="7"/>
  <c r="AI24" i="7"/>
  <c r="AH24" i="7"/>
  <c r="AK24" i="7"/>
  <c r="AG24" i="7"/>
  <c r="AF24" i="7"/>
  <c r="AE24" i="7"/>
  <c r="AD24" i="7"/>
  <c r="AC24" i="7"/>
  <c r="AA24" i="7"/>
  <c r="AB24" i="7"/>
  <c r="Z24" i="7"/>
  <c r="V24" i="7"/>
  <c r="S24" i="7"/>
  <c r="R24" i="7"/>
  <c r="Q24" i="7"/>
  <c r="AL23" i="7"/>
  <c r="AI23" i="7"/>
  <c r="AH23" i="7"/>
  <c r="AJ23" i="7"/>
  <c r="AG23" i="7"/>
  <c r="AF23" i="7"/>
  <c r="AE23" i="7"/>
  <c r="AD23" i="7"/>
  <c r="AA23" i="7"/>
  <c r="AC23" i="7"/>
  <c r="Z23" i="7"/>
  <c r="V23" i="7"/>
  <c r="S23" i="7"/>
  <c r="R23" i="7"/>
  <c r="Q23" i="7"/>
  <c r="AL22" i="7"/>
  <c r="AI22" i="7"/>
  <c r="AH22" i="7"/>
  <c r="AK22" i="7"/>
  <c r="AG22" i="7"/>
  <c r="AF22" i="7"/>
  <c r="AA22" i="7"/>
  <c r="AD22" i="7"/>
  <c r="Z22" i="7"/>
  <c r="V22" i="7"/>
  <c r="AE22" i="7"/>
  <c r="S22" i="7"/>
  <c r="R22" i="7"/>
  <c r="Q22" i="7"/>
  <c r="AL21" i="7"/>
  <c r="AK21" i="7"/>
  <c r="AJ21" i="7"/>
  <c r="AI21" i="7"/>
  <c r="AH21" i="7"/>
  <c r="AG21" i="7"/>
  <c r="AF21" i="7"/>
  <c r="AC21" i="7"/>
  <c r="AB21" i="7"/>
  <c r="AA21" i="7"/>
  <c r="AD21" i="7"/>
  <c r="Z21" i="7"/>
  <c r="V21" i="7"/>
  <c r="S21" i="7"/>
  <c r="R21" i="7"/>
  <c r="Q21" i="7"/>
  <c r="AL20" i="7"/>
  <c r="AK20" i="7"/>
  <c r="AJ20" i="7"/>
  <c r="AI20" i="7"/>
  <c r="AH20" i="7"/>
  <c r="AG20" i="7"/>
  <c r="AF20" i="7"/>
  <c r="AA20" i="7"/>
  <c r="Z20" i="7"/>
  <c r="V20" i="7"/>
  <c r="S20" i="7"/>
  <c r="R20" i="7"/>
  <c r="Q20" i="7"/>
  <c r="AL19" i="7"/>
  <c r="AI19" i="7"/>
  <c r="AH19" i="7"/>
  <c r="AK19" i="7"/>
  <c r="AG19" i="7"/>
  <c r="AF19" i="7"/>
  <c r="AA19" i="7"/>
  <c r="Z19" i="7"/>
  <c r="V19" i="7"/>
  <c r="S19" i="7"/>
  <c r="R19" i="7"/>
  <c r="Q19" i="7"/>
  <c r="AL18" i="7"/>
  <c r="AK18" i="7"/>
  <c r="AJ18" i="7"/>
  <c r="AI18" i="7"/>
  <c r="AH18" i="7"/>
  <c r="AG18" i="7"/>
  <c r="AF18" i="7"/>
  <c r="AC18" i="7"/>
  <c r="AB18" i="7"/>
  <c r="AA18" i="7"/>
  <c r="AD18" i="7"/>
  <c r="Z18" i="7"/>
  <c r="V18" i="7"/>
  <c r="S18" i="7"/>
  <c r="R18" i="7"/>
  <c r="Q18" i="7"/>
  <c r="AL17" i="7"/>
  <c r="AK17" i="7"/>
  <c r="AJ17" i="7"/>
  <c r="AI17" i="7"/>
  <c r="AH17" i="7"/>
  <c r="AG17" i="7"/>
  <c r="AF17" i="7"/>
  <c r="AD17" i="7"/>
  <c r="AC17" i="7"/>
  <c r="AB17" i="7"/>
  <c r="AA17" i="7"/>
  <c r="Z17" i="7"/>
  <c r="V17" i="7"/>
  <c r="S17" i="7"/>
  <c r="R17" i="7"/>
  <c r="Q17" i="7"/>
  <c r="AL16" i="7"/>
  <c r="AK16" i="7"/>
  <c r="AI16" i="7"/>
  <c r="AH16" i="7"/>
  <c r="AJ16" i="7"/>
  <c r="AG16" i="7"/>
  <c r="AF16" i="7"/>
  <c r="AE16" i="7"/>
  <c r="AD16" i="7"/>
  <c r="AC16" i="7"/>
  <c r="AB16" i="7"/>
  <c r="AA16" i="7"/>
  <c r="Z16" i="7"/>
  <c r="V16" i="7"/>
  <c r="S16" i="7"/>
  <c r="R16" i="7"/>
  <c r="Q16" i="7"/>
  <c r="AL15" i="7"/>
  <c r="AI15" i="7"/>
  <c r="AH15" i="7"/>
  <c r="AK15" i="7"/>
  <c r="AG15" i="7"/>
  <c r="AF15" i="7"/>
  <c r="AE15" i="7"/>
  <c r="AD15" i="7"/>
  <c r="AC15" i="7"/>
  <c r="AB15" i="7"/>
  <c r="AA15" i="7"/>
  <c r="Z15" i="7"/>
  <c r="V15" i="7"/>
  <c r="S15" i="7"/>
  <c r="R15" i="7"/>
  <c r="Q15" i="7"/>
  <c r="AL14" i="7"/>
  <c r="AI14" i="7"/>
  <c r="AJ14" i="7"/>
  <c r="AH14" i="7"/>
  <c r="AK14" i="7"/>
  <c r="AG14" i="7"/>
  <c r="AF14" i="7"/>
  <c r="AE14" i="7"/>
  <c r="AA14" i="7"/>
  <c r="AB14" i="7"/>
  <c r="Z14" i="7"/>
  <c r="V14" i="7"/>
  <c r="S14" i="7"/>
  <c r="R14" i="7"/>
  <c r="Q14" i="7"/>
  <c r="AL13" i="7"/>
  <c r="AI13" i="7"/>
  <c r="AH13" i="7"/>
  <c r="AG13" i="7"/>
  <c r="AF13" i="7"/>
  <c r="AA13" i="7"/>
  <c r="AD13" i="7"/>
  <c r="Z13" i="7"/>
  <c r="AE13" i="7"/>
  <c r="V13" i="7"/>
  <c r="S13" i="7"/>
  <c r="R13" i="7"/>
  <c r="Q13" i="7"/>
  <c r="AL12" i="7"/>
  <c r="AI12" i="7"/>
  <c r="AH12" i="7"/>
  <c r="AG12" i="7"/>
  <c r="AF12" i="7"/>
  <c r="AD12" i="7"/>
  <c r="AA12" i="7"/>
  <c r="AC12" i="7"/>
  <c r="Z12" i="7"/>
  <c r="AE12" i="7"/>
  <c r="V12" i="7"/>
  <c r="S12" i="7"/>
  <c r="R12" i="7"/>
  <c r="Q12" i="7"/>
  <c r="AL11" i="7"/>
  <c r="AI11" i="7"/>
  <c r="AH11" i="7"/>
  <c r="AK11" i="7"/>
  <c r="AG11" i="7"/>
  <c r="AF11" i="7"/>
  <c r="AD11" i="7"/>
  <c r="AA11" i="7"/>
  <c r="AC11" i="7"/>
  <c r="Z11" i="7"/>
  <c r="AE11" i="7"/>
  <c r="V11" i="7"/>
  <c r="S11" i="7"/>
  <c r="R11" i="7"/>
  <c r="Q11" i="7"/>
  <c r="AL10" i="7"/>
  <c r="AI10" i="7"/>
  <c r="AH10" i="7"/>
  <c r="AK10" i="7"/>
  <c r="AG10" i="7"/>
  <c r="AF10" i="7"/>
  <c r="AE10" i="7"/>
  <c r="AA10" i="7"/>
  <c r="AD10" i="7"/>
  <c r="Z10" i="7"/>
  <c r="V10" i="7"/>
  <c r="S10" i="7"/>
  <c r="R10" i="7"/>
  <c r="Q10" i="7"/>
  <c r="AL9" i="7"/>
  <c r="AI9" i="7"/>
  <c r="AH9" i="7"/>
  <c r="AK9" i="7"/>
  <c r="AG9" i="7"/>
  <c r="AF9" i="7"/>
  <c r="AE9" i="7"/>
  <c r="AD9" i="7"/>
  <c r="AC9" i="7"/>
  <c r="AB9" i="7"/>
  <c r="AA9" i="7"/>
  <c r="Z9" i="7"/>
  <c r="V9" i="7"/>
  <c r="S9" i="7"/>
  <c r="R9" i="7"/>
  <c r="Q9" i="7"/>
  <c r="AL8" i="7"/>
  <c r="AI8" i="7"/>
  <c r="AH8" i="7"/>
  <c r="AK8" i="7"/>
  <c r="AG8" i="7"/>
  <c r="AF8" i="7"/>
  <c r="AE8" i="7"/>
  <c r="AD8" i="7"/>
  <c r="AC8" i="7"/>
  <c r="AA8" i="7"/>
  <c r="AB8" i="7"/>
  <c r="Z8" i="7"/>
  <c r="V8" i="7"/>
  <c r="S8" i="7"/>
  <c r="R8" i="7"/>
  <c r="Q8" i="7"/>
  <c r="AL7" i="7"/>
  <c r="AI7" i="7"/>
  <c r="AH7" i="7"/>
  <c r="AJ7" i="7"/>
  <c r="AG7" i="7"/>
  <c r="AF7" i="7"/>
  <c r="AE7" i="7"/>
  <c r="AD7" i="7"/>
  <c r="AA7" i="7"/>
  <c r="AC7" i="7"/>
  <c r="Z7" i="7"/>
  <c r="V7" i="7"/>
  <c r="S7" i="7"/>
  <c r="R7" i="7"/>
  <c r="Q7" i="7"/>
  <c r="AL6" i="7"/>
  <c r="AI6" i="7"/>
  <c r="AH6" i="7"/>
  <c r="AK6" i="7"/>
  <c r="AG6" i="7"/>
  <c r="AF6" i="7"/>
  <c r="AA6" i="7"/>
  <c r="AD6" i="7"/>
  <c r="Z6" i="7"/>
  <c r="V6" i="7"/>
  <c r="AE6" i="7"/>
  <c r="S6" i="7"/>
  <c r="R6" i="7"/>
  <c r="Q6" i="7"/>
  <c r="AL5" i="7"/>
  <c r="AI5" i="7"/>
  <c r="AH5" i="7"/>
  <c r="AJ5" i="7"/>
  <c r="AG5" i="7"/>
  <c r="AF5" i="7"/>
  <c r="AC5" i="7"/>
  <c r="AB5" i="7"/>
  <c r="AA5" i="7"/>
  <c r="AD5" i="7"/>
  <c r="Z5" i="7"/>
  <c r="V5" i="7"/>
  <c r="S5" i="7"/>
  <c r="R5" i="7"/>
  <c r="Q5" i="7"/>
  <c r="AL4" i="7"/>
  <c r="AI4" i="7"/>
  <c r="AH4" i="7"/>
  <c r="AJ4" i="7"/>
  <c r="AG4" i="7"/>
  <c r="AF4" i="7"/>
  <c r="AA4" i="7"/>
  <c r="Z4" i="7"/>
  <c r="V4" i="7"/>
  <c r="S4" i="7"/>
  <c r="R4" i="7"/>
  <c r="Q4" i="7"/>
  <c r="AL3" i="7"/>
  <c r="AK3" i="7"/>
  <c r="AJ3" i="7"/>
  <c r="AI3" i="7"/>
  <c r="AH3" i="7"/>
  <c r="AG3" i="7"/>
  <c r="AF3" i="7"/>
  <c r="AA3" i="7"/>
  <c r="Z3" i="7"/>
  <c r="V3" i="7"/>
  <c r="S3" i="7"/>
  <c r="R3" i="7"/>
  <c r="Q3" i="7"/>
  <c r="AL2" i="7"/>
  <c r="AI2" i="7"/>
  <c r="AK2" i="7"/>
  <c r="AG2" i="7"/>
  <c r="AF2" i="7"/>
  <c r="AH2" i="7"/>
  <c r="AA2" i="7"/>
  <c r="AD2" i="7"/>
  <c r="Z2" i="7"/>
  <c r="V2" i="7"/>
  <c r="S2" i="7"/>
  <c r="R2" i="7"/>
  <c r="Q2" i="7"/>
  <c r="AK118" i="11"/>
  <c r="AJ118" i="11"/>
  <c r="AD126" i="11"/>
  <c r="AB126" i="11"/>
  <c r="AK80" i="11"/>
  <c r="AJ80" i="11"/>
  <c r="AK88" i="11"/>
  <c r="AJ88" i="11"/>
  <c r="AD110" i="11"/>
  <c r="AB110" i="11"/>
  <c r="AJ35" i="11"/>
  <c r="AK37" i="11"/>
  <c r="AK53" i="11"/>
  <c r="AK69" i="11"/>
  <c r="AC110" i="11"/>
  <c r="AJ149" i="11"/>
  <c r="AD174" i="11"/>
  <c r="AC174" i="11"/>
  <c r="AB174" i="11"/>
  <c r="AK96" i="11"/>
  <c r="AJ96" i="11"/>
  <c r="AC126" i="11"/>
  <c r="AD156" i="11"/>
  <c r="AC156" i="11"/>
  <c r="AB156" i="11"/>
  <c r="AJ34" i="11"/>
  <c r="AK36" i="11"/>
  <c r="AJ50" i="11"/>
  <c r="AK52" i="11"/>
  <c r="AJ66" i="11"/>
  <c r="AK68" i="11"/>
  <c r="AK79" i="11"/>
  <c r="AJ79" i="11"/>
  <c r="AK87" i="11"/>
  <c r="AJ87" i="11"/>
  <c r="AK95" i="11"/>
  <c r="AJ95" i="11"/>
  <c r="AJ102" i="11"/>
  <c r="AK78" i="11"/>
  <c r="AJ78" i="11"/>
  <c r="AK86" i="11"/>
  <c r="AJ86" i="11"/>
  <c r="AK94" i="11"/>
  <c r="AJ94" i="11"/>
  <c r="AK147" i="11"/>
  <c r="AJ147" i="11"/>
  <c r="AK33" i="11"/>
  <c r="AJ47" i="11"/>
  <c r="AK49" i="11"/>
  <c r="AJ63" i="11"/>
  <c r="AK65" i="11"/>
  <c r="AJ101" i="11"/>
  <c r="AJ133" i="11"/>
  <c r="AD140" i="11"/>
  <c r="AC140" i="11"/>
  <c r="AB140" i="11"/>
  <c r="AK77" i="11"/>
  <c r="AJ77" i="11"/>
  <c r="AK85" i="11"/>
  <c r="AJ85" i="11"/>
  <c r="AK93" i="11"/>
  <c r="AJ93" i="11"/>
  <c r="AJ45" i="11"/>
  <c r="AJ61" i="11"/>
  <c r="AK99" i="11"/>
  <c r="AJ99" i="11"/>
  <c r="AJ100" i="11"/>
  <c r="AK115" i="11"/>
  <c r="AJ115" i="11"/>
  <c r="AD124" i="11"/>
  <c r="AC124" i="11"/>
  <c r="AB124" i="11"/>
  <c r="AK76" i="11"/>
  <c r="AJ76" i="11"/>
  <c r="AK84" i="11"/>
  <c r="AJ84" i="11"/>
  <c r="AK92" i="11"/>
  <c r="AJ92" i="11"/>
  <c r="AD108" i="11"/>
  <c r="AC108" i="11"/>
  <c r="AB108" i="11"/>
  <c r="AK131" i="11"/>
  <c r="AJ131" i="11"/>
  <c r="AK45" i="11"/>
  <c r="AD158" i="11"/>
  <c r="AB158" i="11"/>
  <c r="AD167" i="11"/>
  <c r="AB167" i="11"/>
  <c r="AK44" i="11"/>
  <c r="AK60" i="11"/>
  <c r="AK83" i="11"/>
  <c r="AJ83" i="11"/>
  <c r="AK91" i="11"/>
  <c r="AJ91" i="11"/>
  <c r="AC158" i="11"/>
  <c r="AC167" i="11"/>
  <c r="AJ41" i="11"/>
  <c r="AK43" i="11"/>
  <c r="AJ57" i="11"/>
  <c r="AK59" i="11"/>
  <c r="AJ73" i="11"/>
  <c r="AK75" i="11"/>
  <c r="AK42" i="11"/>
  <c r="AK58" i="11"/>
  <c r="AK82" i="11"/>
  <c r="AJ82" i="11"/>
  <c r="AK90" i="11"/>
  <c r="AJ90" i="11"/>
  <c r="AD175" i="11"/>
  <c r="AB175" i="11"/>
  <c r="AJ39" i="11"/>
  <c r="AK41" i="11"/>
  <c r="AJ55" i="11"/>
  <c r="AK57" i="11"/>
  <c r="AJ71" i="11"/>
  <c r="AK73" i="11"/>
  <c r="AB111" i="11"/>
  <c r="AC175" i="11"/>
  <c r="AJ38" i="11"/>
  <c r="AK40" i="11"/>
  <c r="AJ54" i="11"/>
  <c r="AJ70" i="11"/>
  <c r="AK81" i="11"/>
  <c r="AJ81" i="11"/>
  <c r="AK89" i="11"/>
  <c r="AJ89" i="11"/>
  <c r="AD111" i="11"/>
  <c r="AD142" i="11"/>
  <c r="AB142" i="11"/>
  <c r="AD166" i="11"/>
  <c r="AC166" i="11"/>
  <c r="AB166" i="11"/>
  <c r="AJ134" i="11"/>
  <c r="AJ150" i="11"/>
  <c r="AC109" i="11"/>
  <c r="AJ116" i="11"/>
  <c r="AC125" i="11"/>
  <c r="AJ132" i="11"/>
  <c r="AK97" i="11"/>
  <c r="AB107" i="11"/>
  <c r="AK113" i="11"/>
  <c r="AB123" i="11"/>
  <c r="AB139" i="11"/>
  <c r="AB155" i="11"/>
  <c r="AC107" i="11"/>
  <c r="AJ114" i="11"/>
  <c r="AC123" i="11"/>
  <c r="AJ130" i="11"/>
  <c r="AC139" i="11"/>
  <c r="AJ146" i="11"/>
  <c r="AC155" i="11"/>
  <c r="AK160" i="11"/>
  <c r="AJ160" i="11"/>
  <c r="AB165" i="11"/>
  <c r="AB105" i="11"/>
  <c r="AB121" i="11"/>
  <c r="AB104" i="11"/>
  <c r="AC105" i="11"/>
  <c r="AK110" i="11"/>
  <c r="AJ112" i="11"/>
  <c r="AB120" i="11"/>
  <c r="AJ128" i="11"/>
  <c r="AB136" i="11"/>
  <c r="AC137" i="11"/>
  <c r="AJ144" i="11"/>
  <c r="AB152" i="11"/>
  <c r="AC153" i="11"/>
  <c r="AB164" i="11"/>
  <c r="AB172" i="11"/>
  <c r="AB180" i="11"/>
  <c r="AB135" i="11"/>
  <c r="AC136" i="11"/>
  <c r="AJ143" i="11"/>
  <c r="AB151" i="11"/>
  <c r="AC152" i="11"/>
  <c r="AJ159" i="11"/>
  <c r="AC164" i="11"/>
  <c r="AC172" i="11"/>
  <c r="AC180" i="11"/>
  <c r="AB102" i="11"/>
  <c r="AB118" i="11"/>
  <c r="AB134" i="11"/>
  <c r="AC135" i="11"/>
  <c r="AJ142" i="11"/>
  <c r="AB150" i="11"/>
  <c r="AC151" i="11"/>
  <c r="AJ158" i="11"/>
  <c r="AB163" i="11"/>
  <c r="AB179" i="11"/>
  <c r="AK107" i="11"/>
  <c r="AJ109" i="11"/>
  <c r="AJ125" i="11"/>
  <c r="AJ141" i="11"/>
  <c r="AB149" i="11"/>
  <c r="AJ157" i="11"/>
  <c r="AC171" i="11"/>
  <c r="AC179" i="11"/>
  <c r="AB178" i="11"/>
  <c r="AB99" i="11"/>
  <c r="AK105" i="11"/>
  <c r="AB115" i="11"/>
  <c r="AB131" i="11"/>
  <c r="AB147" i="11"/>
  <c r="AC178" i="11"/>
  <c r="AC147" i="11"/>
  <c r="AJ154" i="11"/>
  <c r="AB177" i="11"/>
  <c r="AK103" i="11"/>
  <c r="AJ105" i="11"/>
  <c r="AJ121" i="11"/>
  <c r="AJ137" i="11"/>
  <c r="AJ153" i="11"/>
  <c r="AJ161" i="11"/>
  <c r="AJ162" i="11"/>
  <c r="AJ163" i="11"/>
  <c r="AJ164" i="11"/>
  <c r="AJ165" i="11"/>
  <c r="AJ166" i="11"/>
  <c r="AJ167" i="11"/>
  <c r="AJ168" i="11"/>
  <c r="AJ169" i="11"/>
  <c r="AJ170" i="11"/>
  <c r="AJ171" i="11"/>
  <c r="AJ172" i="11"/>
  <c r="AJ173" i="11"/>
  <c r="AJ174" i="11"/>
  <c r="AJ175" i="11"/>
  <c r="AJ176" i="11"/>
  <c r="AJ177" i="11"/>
  <c r="AJ178" i="11"/>
  <c r="AJ179" i="11"/>
  <c r="AJ180" i="11"/>
  <c r="AB16" i="10"/>
  <c r="AJ56" i="10"/>
  <c r="AB64" i="10"/>
  <c r="AK8" i="10"/>
  <c r="AJ9" i="10"/>
  <c r="AC16" i="10"/>
  <c r="AB17" i="10"/>
  <c r="AK24" i="10"/>
  <c r="AJ25" i="10"/>
  <c r="AC32" i="10"/>
  <c r="AB33" i="10"/>
  <c r="AK40" i="10"/>
  <c r="AJ41" i="10"/>
  <c r="AC48" i="10"/>
  <c r="AB49" i="10"/>
  <c r="AJ57" i="10"/>
  <c r="AC64" i="10"/>
  <c r="AB65" i="10"/>
  <c r="AK72" i="10"/>
  <c r="AJ73" i="10"/>
  <c r="AC80" i="10"/>
  <c r="AB81" i="10"/>
  <c r="AK88" i="10"/>
  <c r="AJ89" i="10"/>
  <c r="AC96" i="10"/>
  <c r="AB97" i="10"/>
  <c r="AK104" i="10"/>
  <c r="AJ105" i="10"/>
  <c r="AC112" i="10"/>
  <c r="AB113" i="10"/>
  <c r="AK120" i="10"/>
  <c r="AJ121" i="10"/>
  <c r="AC128" i="10"/>
  <c r="AB129" i="10"/>
  <c r="AB48" i="10"/>
  <c r="AB80" i="10"/>
  <c r="AB112" i="10"/>
  <c r="AJ10" i="10"/>
  <c r="AC17" i="10"/>
  <c r="AJ26" i="10"/>
  <c r="AD32" i="10"/>
  <c r="AC33" i="10"/>
  <c r="AB34" i="10"/>
  <c r="AJ42" i="10"/>
  <c r="AC49" i="10"/>
  <c r="AB50" i="10"/>
  <c r="AJ58" i="10"/>
  <c r="AC65" i="10"/>
  <c r="AB66" i="10"/>
  <c r="AJ74" i="10"/>
  <c r="AC81" i="10"/>
  <c r="AB82" i="10"/>
  <c r="AJ90" i="10"/>
  <c r="AD96" i="10"/>
  <c r="AC97" i="10"/>
  <c r="AB98" i="10"/>
  <c r="AJ106" i="10"/>
  <c r="AC113" i="10"/>
  <c r="AB114" i="10"/>
  <c r="AJ122" i="10"/>
  <c r="AD128" i="10"/>
  <c r="AC129" i="10"/>
  <c r="AJ43" i="10"/>
  <c r="AC50" i="10"/>
  <c r="AB51" i="10"/>
  <c r="AJ59" i="10"/>
  <c r="AC66" i="10"/>
  <c r="AB67" i="10"/>
  <c r="AJ75" i="10"/>
  <c r="AC82" i="10"/>
  <c r="AB83" i="10"/>
  <c r="AJ91" i="10"/>
  <c r="AC98" i="10"/>
  <c r="AB99" i="10"/>
  <c r="AJ107" i="10"/>
  <c r="AC114" i="10"/>
  <c r="AB115" i="10"/>
  <c r="AC3" i="10"/>
  <c r="AB4" i="10"/>
  <c r="AJ12" i="10"/>
  <c r="AC19" i="10"/>
  <c r="AB20" i="10"/>
  <c r="AJ28" i="10"/>
  <c r="AC35" i="10"/>
  <c r="AB36" i="10"/>
  <c r="AJ44" i="10"/>
  <c r="AC51" i="10"/>
  <c r="AB52" i="10"/>
  <c r="AJ60" i="10"/>
  <c r="AC67" i="10"/>
  <c r="AB68" i="10"/>
  <c r="AJ76" i="10"/>
  <c r="AC83" i="10"/>
  <c r="AB84" i="10"/>
  <c r="AJ92" i="10"/>
  <c r="AC99" i="10"/>
  <c r="AB100" i="10"/>
  <c r="AJ108" i="10"/>
  <c r="AC115" i="10"/>
  <c r="AB116" i="10"/>
  <c r="AJ124" i="10"/>
  <c r="AB132" i="10"/>
  <c r="AC4" i="10"/>
  <c r="AJ13" i="10"/>
  <c r="AC20" i="10"/>
  <c r="AJ29" i="10"/>
  <c r="AC36" i="10"/>
  <c r="AJ45" i="10"/>
  <c r="AC52" i="10"/>
  <c r="AJ61" i="10"/>
  <c r="AC68" i="10"/>
  <c r="AJ77" i="10"/>
  <c r="AC84" i="10"/>
  <c r="AJ93" i="10"/>
  <c r="AC100" i="10"/>
  <c r="AJ125" i="10"/>
  <c r="AC132" i="10"/>
  <c r="AB102" i="10"/>
  <c r="AJ110" i="10"/>
  <c r="AC117" i="10"/>
  <c r="AB118" i="10"/>
  <c r="AJ126" i="10"/>
  <c r="AC6" i="10"/>
  <c r="AB7" i="10"/>
  <c r="AJ15" i="10"/>
  <c r="AC22" i="10"/>
  <c r="AB23" i="10"/>
  <c r="AJ31" i="10"/>
  <c r="AC38" i="10"/>
  <c r="AB39" i="10"/>
  <c r="AJ47" i="10"/>
  <c r="AC54" i="10"/>
  <c r="AB55" i="10"/>
  <c r="AJ63" i="10"/>
  <c r="AC70" i="10"/>
  <c r="AB71" i="10"/>
  <c r="AJ79" i="10"/>
  <c r="AC86" i="10"/>
  <c r="AB87" i="10"/>
  <c r="AJ95" i="10"/>
  <c r="AC102" i="10"/>
  <c r="AB103" i="10"/>
  <c r="AJ111" i="10"/>
  <c r="AC118" i="10"/>
  <c r="AB119" i="10"/>
  <c r="AJ127" i="10"/>
  <c r="AH2" i="10"/>
  <c r="AC7" i="10"/>
  <c r="AJ16" i="10"/>
  <c r="AC23" i="10"/>
  <c r="AJ32" i="10"/>
  <c r="AC39" i="10"/>
  <c r="AJ48" i="10"/>
  <c r="AC55" i="10"/>
  <c r="AJ64" i="10"/>
  <c r="AC71" i="10"/>
  <c r="AJ80" i="10"/>
  <c r="AC87" i="10"/>
  <c r="AJ96" i="10"/>
  <c r="AC103" i="10"/>
  <c r="AJ112" i="10"/>
  <c r="AC119" i="10"/>
  <c r="AB120" i="10"/>
  <c r="AJ128" i="10"/>
  <c r="AB121" i="10"/>
  <c r="AJ129" i="10"/>
  <c r="AJ130" i="10"/>
  <c r="AB11" i="10"/>
  <c r="AJ19" i="10"/>
  <c r="AB27" i="10"/>
  <c r="AJ35" i="10"/>
  <c r="AB43" i="10"/>
  <c r="AB59" i="10"/>
  <c r="AB75" i="10"/>
  <c r="AJ131" i="10"/>
  <c r="AJ20" i="10"/>
  <c r="AC27" i="10"/>
  <c r="AJ36" i="10"/>
  <c r="AC43" i="10"/>
  <c r="AJ52" i="10"/>
  <c r="AC59" i="10"/>
  <c r="AJ68" i="10"/>
  <c r="AC75" i="10"/>
  <c r="AK4" i="10"/>
  <c r="AD11" i="10"/>
  <c r="AB13" i="10"/>
  <c r="AB29" i="10"/>
  <c r="AB45" i="10"/>
  <c r="AB77" i="10"/>
  <c r="AB93" i="10"/>
  <c r="AB109" i="10"/>
  <c r="AB125" i="10"/>
  <c r="AK48" i="9"/>
  <c r="AJ48" i="9"/>
  <c r="AB53" i="9"/>
  <c r="AK56" i="9"/>
  <c r="AJ56" i="9"/>
  <c r="AB61" i="9"/>
  <c r="AK64" i="9"/>
  <c r="AJ64" i="9"/>
  <c r="AB69" i="9"/>
  <c r="AK72" i="9"/>
  <c r="AJ72" i="9"/>
  <c r="AB77" i="9"/>
  <c r="AK80" i="9"/>
  <c r="AJ80" i="9"/>
  <c r="AB85" i="9"/>
  <c r="AK88" i="9"/>
  <c r="AJ88" i="9"/>
  <c r="AB93" i="9"/>
  <c r="AK96" i="9"/>
  <c r="AJ96" i="9"/>
  <c r="AB101" i="9"/>
  <c r="AK104" i="9"/>
  <c r="AJ104" i="9"/>
  <c r="AB109" i="9"/>
  <c r="AK112" i="9"/>
  <c r="AJ112" i="9"/>
  <c r="AB117" i="9"/>
  <c r="AK120" i="9"/>
  <c r="AJ120" i="9"/>
  <c r="AB125" i="9"/>
  <c r="AK128" i="9"/>
  <c r="AJ128" i="9"/>
  <c r="AC53" i="9"/>
  <c r="AC61" i="9"/>
  <c r="AC69" i="9"/>
  <c r="AC77" i="9"/>
  <c r="AC85" i="9"/>
  <c r="AC93" i="9"/>
  <c r="AC101" i="9"/>
  <c r="AC109" i="9"/>
  <c r="AC117" i="9"/>
  <c r="AC125" i="9"/>
  <c r="AK47" i="9"/>
  <c r="AJ47" i="9"/>
  <c r="AK55" i="9"/>
  <c r="AJ55" i="9"/>
  <c r="AK63" i="9"/>
  <c r="AJ63" i="9"/>
  <c r="AK71" i="9"/>
  <c r="AJ71" i="9"/>
  <c r="AK79" i="9"/>
  <c r="AJ79" i="9"/>
  <c r="AK87" i="9"/>
  <c r="AJ87" i="9"/>
  <c r="AK95" i="9"/>
  <c r="AJ95" i="9"/>
  <c r="AK103" i="9"/>
  <c r="AJ103" i="9"/>
  <c r="AK111" i="9"/>
  <c r="AJ111" i="9"/>
  <c r="AK119" i="9"/>
  <c r="AJ119" i="9"/>
  <c r="AK127" i="9"/>
  <c r="AJ127" i="9"/>
  <c r="AH2" i="9"/>
  <c r="AK46" i="9"/>
  <c r="AJ46" i="9"/>
  <c r="AK54" i="9"/>
  <c r="AJ54" i="9"/>
  <c r="AB67" i="9"/>
  <c r="AK70" i="9"/>
  <c r="AJ70" i="9"/>
  <c r="AB75" i="9"/>
  <c r="AK78" i="9"/>
  <c r="AJ78" i="9"/>
  <c r="AB83" i="9"/>
  <c r="AK86" i="9"/>
  <c r="AJ86" i="9"/>
  <c r="AB91" i="9"/>
  <c r="AK94" i="9"/>
  <c r="AJ94" i="9"/>
  <c r="AB99" i="9"/>
  <c r="AK102" i="9"/>
  <c r="AJ102" i="9"/>
  <c r="AB107" i="9"/>
  <c r="AK110" i="9"/>
  <c r="AJ110" i="9"/>
  <c r="AB115" i="9"/>
  <c r="AK118" i="9"/>
  <c r="AJ118" i="9"/>
  <c r="AB123" i="9"/>
  <c r="AK126" i="9"/>
  <c r="AJ126" i="9"/>
  <c r="AB59" i="9"/>
  <c r="AC51" i="9"/>
  <c r="AC59" i="9"/>
  <c r="AC67" i="9"/>
  <c r="AC75" i="9"/>
  <c r="AC83" i="9"/>
  <c r="AC91" i="9"/>
  <c r="AC99" i="9"/>
  <c r="AC107" i="9"/>
  <c r="AC115" i="9"/>
  <c r="AC123" i="9"/>
  <c r="AB51" i="9"/>
  <c r="AK62" i="9"/>
  <c r="AJ62" i="9"/>
  <c r="AK53" i="9"/>
  <c r="AJ53" i="9"/>
  <c r="AK61" i="9"/>
  <c r="AJ61" i="9"/>
  <c r="AK69" i="9"/>
  <c r="AJ69" i="9"/>
  <c r="AK77" i="9"/>
  <c r="AJ77" i="9"/>
  <c r="AK85" i="9"/>
  <c r="AJ85" i="9"/>
  <c r="AK93" i="9"/>
  <c r="AJ93" i="9"/>
  <c r="AK101" i="9"/>
  <c r="AJ101" i="9"/>
  <c r="AK109" i="9"/>
  <c r="AJ109" i="9"/>
  <c r="AK117" i="9"/>
  <c r="AJ117" i="9"/>
  <c r="AK125" i="9"/>
  <c r="AJ125" i="9"/>
  <c r="AB49" i="9"/>
  <c r="AK52" i="9"/>
  <c r="AJ52" i="9"/>
  <c r="AB57" i="9"/>
  <c r="AK60" i="9"/>
  <c r="AJ60" i="9"/>
  <c r="AB65" i="9"/>
  <c r="AK68" i="9"/>
  <c r="AJ68" i="9"/>
  <c r="AB73" i="9"/>
  <c r="AK76" i="9"/>
  <c r="AJ76" i="9"/>
  <c r="AB81" i="9"/>
  <c r="AK84" i="9"/>
  <c r="AJ84" i="9"/>
  <c r="AB89" i="9"/>
  <c r="AK92" i="9"/>
  <c r="AJ92" i="9"/>
  <c r="AB97" i="9"/>
  <c r="AK100" i="9"/>
  <c r="AJ100" i="9"/>
  <c r="AB105" i="9"/>
  <c r="AK108" i="9"/>
  <c r="AJ108" i="9"/>
  <c r="AK116" i="9"/>
  <c r="AJ116" i="9"/>
  <c r="AK124" i="9"/>
  <c r="AJ124" i="9"/>
  <c r="AB129" i="9"/>
  <c r="AC49" i="9"/>
  <c r="AC57" i="9"/>
  <c r="AC65" i="9"/>
  <c r="AC73" i="9"/>
  <c r="AC81" i="9"/>
  <c r="AC89" i="9"/>
  <c r="AC97" i="9"/>
  <c r="AC105" i="9"/>
  <c r="AC113" i="9"/>
  <c r="AC121" i="9"/>
  <c r="AC129" i="9"/>
  <c r="AK51" i="9"/>
  <c r="AJ51" i="9"/>
  <c r="AK59" i="9"/>
  <c r="AJ59" i="9"/>
  <c r="AK67" i="9"/>
  <c r="AJ67" i="9"/>
  <c r="AK75" i="9"/>
  <c r="AJ75" i="9"/>
  <c r="AK83" i="9"/>
  <c r="AJ83" i="9"/>
  <c r="AK91" i="9"/>
  <c r="AJ91" i="9"/>
  <c r="AK99" i="9"/>
  <c r="AJ99" i="9"/>
  <c r="AK107" i="9"/>
  <c r="AJ107" i="9"/>
  <c r="AK115" i="9"/>
  <c r="AJ115" i="9"/>
  <c r="AK123" i="9"/>
  <c r="AJ123" i="9"/>
  <c r="AB128" i="9"/>
  <c r="AC128" i="9"/>
  <c r="AK50" i="9"/>
  <c r="AJ50" i="9"/>
  <c r="AK58" i="9"/>
  <c r="AJ58" i="9"/>
  <c r="AK66" i="9"/>
  <c r="AJ66" i="9"/>
  <c r="AK74" i="9"/>
  <c r="AJ74" i="9"/>
  <c r="AK82" i="9"/>
  <c r="AJ82" i="9"/>
  <c r="AK90" i="9"/>
  <c r="AJ90" i="9"/>
  <c r="AK98" i="9"/>
  <c r="AJ98" i="9"/>
  <c r="AK106" i="9"/>
  <c r="AJ106" i="9"/>
  <c r="AK114" i="9"/>
  <c r="AJ114" i="9"/>
  <c r="AK122" i="9"/>
  <c r="AJ122" i="9"/>
  <c r="AB127" i="9"/>
  <c r="AK130" i="9"/>
  <c r="AJ130" i="9"/>
  <c r="AC127" i="9"/>
  <c r="AK49" i="9"/>
  <c r="AJ49" i="9"/>
  <c r="AK57" i="9"/>
  <c r="AJ57" i="9"/>
  <c r="AK65" i="9"/>
  <c r="AJ65" i="9"/>
  <c r="AK73" i="9"/>
  <c r="AJ73" i="9"/>
  <c r="AK81" i="9"/>
  <c r="AJ81" i="9"/>
  <c r="AK89" i="9"/>
  <c r="AJ89" i="9"/>
  <c r="AK97" i="9"/>
  <c r="AJ97" i="9"/>
  <c r="AK105" i="9"/>
  <c r="AJ105" i="9"/>
  <c r="AK113" i="9"/>
  <c r="AJ113" i="9"/>
  <c r="AK121" i="9"/>
  <c r="AJ121" i="9"/>
  <c r="AK129" i="9"/>
  <c r="AJ129" i="9"/>
  <c r="AJ26" i="8"/>
  <c r="AD2" i="8"/>
  <c r="AC3" i="8"/>
  <c r="AB4" i="8"/>
  <c r="AK11" i="8"/>
  <c r="AJ12" i="8"/>
  <c r="AD18" i="8"/>
  <c r="AC19" i="8"/>
  <c r="AB20" i="8"/>
  <c r="AK27" i="8"/>
  <c r="AJ28" i="8"/>
  <c r="AC35" i="8"/>
  <c r="AB36" i="8"/>
  <c r="AK43" i="8"/>
  <c r="AJ44" i="8"/>
  <c r="AC51" i="8"/>
  <c r="AB52" i="8"/>
  <c r="AK59" i="8"/>
  <c r="AJ60" i="8"/>
  <c r="AC67" i="8"/>
  <c r="AB68" i="8"/>
  <c r="AK75" i="8"/>
  <c r="AJ76" i="8"/>
  <c r="AC83" i="8"/>
  <c r="AB84" i="8"/>
  <c r="AK91" i="8"/>
  <c r="AJ92" i="8"/>
  <c r="AC99" i="8"/>
  <c r="AB100" i="8"/>
  <c r="AC18" i="8"/>
  <c r="AB35" i="8"/>
  <c r="AJ13" i="8"/>
  <c r="AD19" i="8"/>
  <c r="AC20" i="8"/>
  <c r="AB21" i="8"/>
  <c r="AJ29" i="8"/>
  <c r="AC36" i="8"/>
  <c r="AB37" i="8"/>
  <c r="AJ45" i="8"/>
  <c r="AD51" i="8"/>
  <c r="AC52" i="8"/>
  <c r="AB53" i="8"/>
  <c r="AJ61" i="8"/>
  <c r="AD67" i="8"/>
  <c r="AC68" i="8"/>
  <c r="AB69" i="8"/>
  <c r="AJ77" i="8"/>
  <c r="AD83" i="8"/>
  <c r="AC84" i="8"/>
  <c r="AJ93" i="8"/>
  <c r="AD99" i="8"/>
  <c r="AC100" i="8"/>
  <c r="AC2" i="8"/>
  <c r="AB3" i="8"/>
  <c r="AC4" i="8"/>
  <c r="AB5" i="8"/>
  <c r="AC5" i="8"/>
  <c r="AJ14" i="8"/>
  <c r="AC21" i="8"/>
  <c r="AJ30" i="8"/>
  <c r="AC37" i="8"/>
  <c r="AB38" i="8"/>
  <c r="AJ46" i="8"/>
  <c r="AC53" i="8"/>
  <c r="AB54" i="8"/>
  <c r="AJ62" i="8"/>
  <c r="AC69" i="8"/>
  <c r="AB70" i="8"/>
  <c r="AJ78" i="8"/>
  <c r="AC85" i="8"/>
  <c r="AB86" i="8"/>
  <c r="AJ94" i="8"/>
  <c r="AC101" i="8"/>
  <c r="AB102" i="8"/>
  <c r="AK10" i="8"/>
  <c r="AJ79" i="8"/>
  <c r="AC86" i="8"/>
  <c r="AJ95" i="8"/>
  <c r="AC102" i="8"/>
  <c r="AB103" i="8"/>
  <c r="AC8" i="8"/>
  <c r="AB9" i="8"/>
  <c r="AJ17" i="8"/>
  <c r="AC24" i="8"/>
  <c r="AB25" i="8"/>
  <c r="AJ33" i="8"/>
  <c r="AC40" i="8"/>
  <c r="AB41" i="8"/>
  <c r="AJ49" i="8"/>
  <c r="AB57" i="8"/>
  <c r="AJ65" i="8"/>
  <c r="AC72" i="8"/>
  <c r="AB73" i="8"/>
  <c r="AJ81" i="8"/>
  <c r="AC88" i="8"/>
  <c r="AB89" i="8"/>
  <c r="AJ97" i="8"/>
  <c r="AJ18" i="8"/>
  <c r="AC25" i="8"/>
  <c r="AB26" i="8"/>
  <c r="AJ34" i="8"/>
  <c r="AC41" i="8"/>
  <c r="AB42" i="8"/>
  <c r="AJ50" i="8"/>
  <c r="AC57" i="8"/>
  <c r="AB58" i="8"/>
  <c r="AJ66" i="8"/>
  <c r="AC73" i="8"/>
  <c r="AB74" i="8"/>
  <c r="AJ82" i="8"/>
  <c r="AC89" i="8"/>
  <c r="AB90" i="8"/>
  <c r="AJ98" i="8"/>
  <c r="AJ2" i="8"/>
  <c r="AC9" i="8"/>
  <c r="AB10" i="8"/>
  <c r="AB11" i="8"/>
  <c r="AB27" i="8"/>
  <c r="AB43" i="8"/>
  <c r="AB59" i="8"/>
  <c r="AB75" i="8"/>
  <c r="AJ83" i="8"/>
  <c r="AC90" i="8"/>
  <c r="AB91" i="8"/>
  <c r="AJ99" i="8"/>
  <c r="AJ84" i="8"/>
  <c r="AC91" i="8"/>
  <c r="AB92" i="8"/>
  <c r="AJ100" i="8"/>
  <c r="AJ5" i="8"/>
  <c r="AC12" i="8"/>
  <c r="AB13" i="8"/>
  <c r="AJ21" i="8"/>
  <c r="AC28" i="8"/>
  <c r="AB29" i="8"/>
  <c r="AJ37" i="8"/>
  <c r="AC44" i="8"/>
  <c r="AB45" i="8"/>
  <c r="AJ53" i="8"/>
  <c r="AC60" i="8"/>
  <c r="AB61" i="8"/>
  <c r="AJ69" i="8"/>
  <c r="AC76" i="8"/>
  <c r="AB77" i="8"/>
  <c r="AJ85" i="8"/>
  <c r="AC92" i="8"/>
  <c r="AB93" i="8"/>
  <c r="AJ101" i="8"/>
  <c r="AJ6" i="8"/>
  <c r="AC13" i="8"/>
  <c r="AJ22" i="8"/>
  <c r="AC29" i="8"/>
  <c r="AJ38" i="8"/>
  <c r="AC45" i="8"/>
  <c r="AJ54" i="8"/>
  <c r="AC61" i="8"/>
  <c r="AJ70" i="8"/>
  <c r="AC77" i="8"/>
  <c r="AJ102" i="8"/>
  <c r="AJ103" i="8"/>
  <c r="AB32" i="8"/>
  <c r="AJ40" i="8"/>
  <c r="AB48" i="8"/>
  <c r="AJ56" i="8"/>
  <c r="AB64" i="8"/>
  <c r="AJ72" i="8"/>
  <c r="AB80" i="8"/>
  <c r="AJ2" i="7"/>
  <c r="AE51" i="7"/>
  <c r="AJ55" i="7"/>
  <c r="AJ56" i="7"/>
  <c r="AE33" i="7"/>
  <c r="AE34" i="7"/>
  <c r="AD35" i="7"/>
  <c r="AC35" i="7"/>
  <c r="AJ39" i="7"/>
  <c r="AJ40" i="7"/>
  <c r="AJ43" i="7"/>
  <c r="AK43" i="7"/>
  <c r="AD51" i="7"/>
  <c r="AC51" i="7"/>
  <c r="AB51" i="7"/>
  <c r="AJ54" i="7"/>
  <c r="AJ57" i="7"/>
  <c r="AJ58" i="7"/>
  <c r="AE66" i="7"/>
  <c r="AJ68" i="7"/>
  <c r="AB77" i="7"/>
  <c r="AE98" i="7"/>
  <c r="AJ100" i="7"/>
  <c r="AB109" i="7"/>
  <c r="AE35" i="7"/>
  <c r="AK44" i="7"/>
  <c r="AJ44" i="7"/>
  <c r="AC125" i="7"/>
  <c r="AB125" i="7"/>
  <c r="AB10" i="7"/>
  <c r="AB13" i="7"/>
  <c r="AC14" i="7"/>
  <c r="AC10" i="7"/>
  <c r="AB11" i="7"/>
  <c r="AB12" i="7"/>
  <c r="AC13" i="7"/>
  <c r="AD14" i="7"/>
  <c r="AJ19" i="7"/>
  <c r="AB35" i="7"/>
  <c r="AJ38" i="7"/>
  <c r="AJ41" i="7"/>
  <c r="AJ53" i="7"/>
  <c r="AC66" i="7"/>
  <c r="AD66" i="7"/>
  <c r="AD77" i="7"/>
  <c r="AK91" i="7"/>
  <c r="AJ91" i="7"/>
  <c r="AD98" i="7"/>
  <c r="AC98" i="7"/>
  <c r="AD109" i="7"/>
  <c r="AE85" i="7"/>
  <c r="AK92" i="7"/>
  <c r="AJ92" i="7"/>
  <c r="AE5" i="7"/>
  <c r="AB34" i="7"/>
  <c r="AJ42" i="7"/>
  <c r="AE50" i="7"/>
  <c r="AE64" i="7"/>
  <c r="AB66" i="7"/>
  <c r="AB76" i="7"/>
  <c r="AE84" i="7"/>
  <c r="AJ86" i="7"/>
  <c r="AB98" i="7"/>
  <c r="AB108" i="7"/>
  <c r="AE116" i="7"/>
  <c r="AK118" i="7"/>
  <c r="AB64" i="7"/>
  <c r="AB96" i="7"/>
  <c r="AK117" i="7"/>
  <c r="AJ117" i="7"/>
  <c r="AC96" i="7"/>
  <c r="AE115" i="7"/>
  <c r="AD36" i="7"/>
  <c r="AC36" i="7"/>
  <c r="AB36" i="7"/>
  <c r="AB67" i="7"/>
  <c r="AD67" i="7"/>
  <c r="AC67" i="7"/>
  <c r="AE48" i="7"/>
  <c r="AD4" i="7"/>
  <c r="AC4" i="7"/>
  <c r="AB4" i="7"/>
  <c r="AB27" i="7"/>
  <c r="AC64" i="7"/>
  <c r="AC28" i="7"/>
  <c r="AD29" i="7"/>
  <c r="AB48" i="7"/>
  <c r="AC49" i="7"/>
  <c r="AK51" i="7"/>
  <c r="AB61" i="7"/>
  <c r="AC62" i="7"/>
  <c r="AC63" i="7"/>
  <c r="AB83" i="7"/>
  <c r="AD83" i="7"/>
  <c r="AC83" i="7"/>
  <c r="AC94" i="7"/>
  <c r="AD115" i="7"/>
  <c r="AC115" i="7"/>
  <c r="AB115" i="7"/>
  <c r="AC26" i="7"/>
  <c r="AB62" i="7"/>
  <c r="AD3" i="7"/>
  <c r="AC3" i="7"/>
  <c r="AK7" i="7"/>
  <c r="AK12" i="7"/>
  <c r="AJ12" i="7"/>
  <c r="AD27" i="7"/>
  <c r="AD28" i="7"/>
  <c r="AK35" i="7"/>
  <c r="AB46" i="7"/>
  <c r="AB47" i="7"/>
  <c r="AC48" i="7"/>
  <c r="AC61" i="7"/>
  <c r="AD63" i="7"/>
  <c r="AE69" i="7"/>
  <c r="AK76" i="7"/>
  <c r="AJ76" i="7"/>
  <c r="AJ85" i="7"/>
  <c r="AD94" i="7"/>
  <c r="AE101" i="7"/>
  <c r="AK108" i="7"/>
  <c r="AJ108" i="7"/>
  <c r="AK120" i="7"/>
  <c r="AJ120" i="7"/>
  <c r="AJ59" i="7"/>
  <c r="AK59" i="7"/>
  <c r="AE4" i="7"/>
  <c r="AC29" i="7"/>
  <c r="AJ8" i="7"/>
  <c r="AK13" i="7"/>
  <c r="AJ13" i="7"/>
  <c r="AJ9" i="7"/>
  <c r="AE20" i="7"/>
  <c r="AJ34" i="7"/>
  <c r="AJ11" i="7"/>
  <c r="AD20" i="7"/>
  <c r="AC20" i="7"/>
  <c r="AB20" i="7"/>
  <c r="AB44" i="7"/>
  <c r="AK50" i="7"/>
  <c r="AC82" i="7"/>
  <c r="AD82" i="7"/>
  <c r="AK107" i="7"/>
  <c r="AJ107" i="7"/>
  <c r="AD114" i="7"/>
  <c r="AC114" i="7"/>
  <c r="AB26" i="7"/>
  <c r="AE3" i="7"/>
  <c r="AJ10" i="7"/>
  <c r="AJ24" i="7"/>
  <c r="AB42" i="7"/>
  <c r="AB43" i="7"/>
  <c r="AC44" i="7"/>
  <c r="AD45" i="7"/>
  <c r="AE68" i="7"/>
  <c r="AJ71" i="7"/>
  <c r="AJ72" i="7"/>
  <c r="AB82" i="7"/>
  <c r="AB92" i="7"/>
  <c r="AE100" i="7"/>
  <c r="AJ103" i="7"/>
  <c r="AJ104" i="7"/>
  <c r="AB114" i="7"/>
  <c r="AB49" i="7"/>
  <c r="AJ6" i="7"/>
  <c r="AE53" i="7"/>
  <c r="AE17" i="7"/>
  <c r="AE18" i="7"/>
  <c r="AD19" i="7"/>
  <c r="AC19" i="7"/>
  <c r="AJ22" i="7"/>
  <c r="AK23" i="7"/>
  <c r="AJ25" i="7"/>
  <c r="AK28" i="7"/>
  <c r="AJ28" i="7"/>
  <c r="AC42" i="7"/>
  <c r="AC43" i="7"/>
  <c r="AJ73" i="7"/>
  <c r="AJ74" i="7"/>
  <c r="AB81" i="7"/>
  <c r="AC92" i="7"/>
  <c r="AJ105" i="7"/>
  <c r="AJ106" i="7"/>
  <c r="AB113" i="7"/>
  <c r="AD99" i="7"/>
  <c r="AC99" i="7"/>
  <c r="AB99" i="7"/>
  <c r="AD50" i="7"/>
  <c r="AC50" i="7"/>
  <c r="AE21" i="7"/>
  <c r="AE2" i="7"/>
  <c r="AB3" i="7"/>
  <c r="AJ75" i="7"/>
  <c r="AK75" i="7"/>
  <c r="AK5" i="7"/>
  <c r="AE19" i="7"/>
  <c r="AK29" i="7"/>
  <c r="AJ29" i="7"/>
  <c r="AE37" i="7"/>
  <c r="AC2" i="7"/>
  <c r="AK4" i="7"/>
  <c r="AB19" i="7"/>
  <c r="AJ26" i="7"/>
  <c r="AE52" i="7"/>
  <c r="AK70" i="7"/>
  <c r="AB80" i="7"/>
  <c r="AC81" i="7"/>
  <c r="AK102" i="7"/>
  <c r="AC113" i="7"/>
  <c r="AK121" i="7"/>
  <c r="AJ121" i="7"/>
  <c r="AB2" i="7"/>
  <c r="AK60" i="7"/>
  <c r="AJ60" i="7"/>
  <c r="AK69" i="7"/>
  <c r="AE99" i="7"/>
  <c r="AK101" i="7"/>
  <c r="AB126" i="7"/>
  <c r="AJ122" i="7"/>
  <c r="AJ123" i="7"/>
  <c r="AB52" i="7"/>
  <c r="AB68" i="7"/>
  <c r="AB84" i="7"/>
  <c r="AB100" i="7"/>
  <c r="AB116" i="7"/>
  <c r="AJ124" i="7"/>
  <c r="AJ45" i="7"/>
  <c r="AC52" i="7"/>
  <c r="AJ61" i="7"/>
  <c r="AC68" i="7"/>
  <c r="AJ77" i="7"/>
  <c r="AC84" i="7"/>
  <c r="AJ93" i="7"/>
  <c r="AC100" i="7"/>
  <c r="AJ109" i="7"/>
  <c r="AC116" i="7"/>
  <c r="AJ125" i="7"/>
  <c r="AB6" i="7"/>
  <c r="AB22" i="7"/>
  <c r="AC6" i="7"/>
  <c r="AB7" i="7"/>
  <c r="AJ15" i="7"/>
  <c r="AC22" i="7"/>
  <c r="AB23" i="7"/>
  <c r="AJ31" i="7"/>
  <c r="AC38" i="7"/>
  <c r="AB39" i="7"/>
  <c r="AJ47" i="7"/>
  <c r="AC54" i="7"/>
  <c r="AB55" i="7"/>
  <c r="AJ63" i="7"/>
  <c r="AC70" i="7"/>
  <c r="AB71" i="7"/>
  <c r="AJ79" i="7"/>
  <c r="AC86" i="7"/>
  <c r="AB87" i="7"/>
  <c r="AJ95" i="7"/>
  <c r="AC102" i="7"/>
  <c r="AB103" i="7"/>
  <c r="AJ111" i="7"/>
  <c r="AC118" i="7"/>
  <c r="AB119" i="7"/>
  <c r="AJ127" i="7"/>
  <c r="AJ129" i="7"/>
  <c r="AK2" i="10"/>
  <c r="AJ2" i="10"/>
  <c r="AK2" i="9"/>
  <c r="AJ2" i="9"/>
  <c r="AL195" i="2"/>
  <c r="AJ195" i="2"/>
  <c r="AI195" i="2"/>
  <c r="AH195" i="2"/>
  <c r="AK195" i="2"/>
  <c r="AG195" i="2"/>
  <c r="AF195" i="2"/>
  <c r="AA195" i="2"/>
  <c r="AD195" i="2"/>
  <c r="Z195" i="2"/>
  <c r="AE195" i="2"/>
  <c r="V195" i="2"/>
  <c r="S195" i="2"/>
  <c r="R195" i="2"/>
  <c r="Q195" i="2"/>
  <c r="AL194" i="2"/>
  <c r="AK194" i="2"/>
  <c r="AI194" i="2"/>
  <c r="AH194" i="2"/>
  <c r="AJ194" i="2"/>
  <c r="AG194" i="2"/>
  <c r="AF194" i="2"/>
  <c r="AA194" i="2"/>
  <c r="AD194" i="2"/>
  <c r="Z194" i="2"/>
  <c r="AE194" i="2"/>
  <c r="V194" i="2"/>
  <c r="S194" i="2"/>
  <c r="R194" i="2"/>
  <c r="Q194" i="2"/>
  <c r="AL193" i="2"/>
  <c r="AI193" i="2"/>
  <c r="AJ193" i="2"/>
  <c r="AH193" i="2"/>
  <c r="AK193" i="2"/>
  <c r="AG193" i="2"/>
  <c r="AF193" i="2"/>
  <c r="AA193" i="2"/>
  <c r="AD193" i="2"/>
  <c r="Z193" i="2"/>
  <c r="AE193" i="2"/>
  <c r="V193" i="2"/>
  <c r="S193" i="2"/>
  <c r="R193" i="2"/>
  <c r="Q193" i="2"/>
  <c r="AL192" i="2"/>
  <c r="AI192" i="2"/>
  <c r="AH192" i="2"/>
  <c r="AK192" i="2"/>
  <c r="AG192" i="2"/>
  <c r="AF192" i="2"/>
  <c r="AA192" i="2"/>
  <c r="AD192" i="2"/>
  <c r="Z192" i="2"/>
  <c r="AE192" i="2"/>
  <c r="V192" i="2"/>
  <c r="S192" i="2"/>
  <c r="R192" i="2"/>
  <c r="Q192" i="2"/>
  <c r="AL191" i="2"/>
  <c r="AI191" i="2"/>
  <c r="AH191" i="2"/>
  <c r="AK191" i="2"/>
  <c r="AG191" i="2"/>
  <c r="AF191" i="2"/>
  <c r="AE191" i="2"/>
  <c r="AA191" i="2"/>
  <c r="AB191" i="2"/>
  <c r="Z191" i="2"/>
  <c r="V191" i="2"/>
  <c r="S191" i="2"/>
  <c r="R191" i="2"/>
  <c r="Q191" i="2"/>
  <c r="AL190" i="2"/>
  <c r="AI190" i="2"/>
  <c r="AH190" i="2"/>
  <c r="AK190" i="2"/>
  <c r="AG190" i="2"/>
  <c r="AF190" i="2"/>
  <c r="AE190" i="2"/>
  <c r="AD190" i="2"/>
  <c r="AC190" i="2"/>
  <c r="AB190" i="2"/>
  <c r="AA190" i="2"/>
  <c r="Z190" i="2"/>
  <c r="V190" i="2"/>
  <c r="S190" i="2"/>
  <c r="R190" i="2"/>
  <c r="Q190" i="2"/>
  <c r="AL189" i="2"/>
  <c r="AI189" i="2"/>
  <c r="AH189" i="2"/>
  <c r="AK189" i="2"/>
  <c r="AG189" i="2"/>
  <c r="AF189" i="2"/>
  <c r="AE189" i="2"/>
  <c r="AD189" i="2"/>
  <c r="AC189" i="2"/>
  <c r="AB189" i="2"/>
  <c r="AA189" i="2"/>
  <c r="Z189" i="2"/>
  <c r="V189" i="2"/>
  <c r="S189" i="2"/>
  <c r="R189" i="2"/>
  <c r="Q189" i="2"/>
  <c r="AL188" i="2"/>
  <c r="AI188" i="2"/>
  <c r="AH188" i="2"/>
  <c r="AK188" i="2"/>
  <c r="AG188" i="2"/>
  <c r="AF188" i="2"/>
  <c r="AE188" i="2"/>
  <c r="AD188" i="2"/>
  <c r="AA188" i="2"/>
  <c r="AC188" i="2"/>
  <c r="Z188" i="2"/>
  <c r="V188" i="2"/>
  <c r="S188" i="2"/>
  <c r="R188" i="2"/>
  <c r="Q188" i="2"/>
  <c r="AL187" i="2"/>
  <c r="AI187" i="2"/>
  <c r="AH187" i="2"/>
  <c r="AK187" i="2"/>
  <c r="AG187" i="2"/>
  <c r="AF187" i="2"/>
  <c r="AE187" i="2"/>
  <c r="AD187" i="2"/>
  <c r="AC187" i="2"/>
  <c r="AB187" i="2"/>
  <c r="AA187" i="2"/>
  <c r="Z187" i="2"/>
  <c r="V187" i="2"/>
  <c r="S187" i="2"/>
  <c r="R187" i="2"/>
  <c r="Q187" i="2"/>
  <c r="AL186" i="2"/>
  <c r="AI186" i="2"/>
  <c r="AH186" i="2"/>
  <c r="AK186" i="2"/>
  <c r="AG186" i="2"/>
  <c r="AF186" i="2"/>
  <c r="AE186" i="2"/>
  <c r="AD186" i="2"/>
  <c r="AC186" i="2"/>
  <c r="AA186" i="2"/>
  <c r="AB186" i="2"/>
  <c r="Z186" i="2"/>
  <c r="V186" i="2"/>
  <c r="S186" i="2"/>
  <c r="R186" i="2"/>
  <c r="Q186" i="2"/>
  <c r="AL185" i="2"/>
  <c r="AI185" i="2"/>
  <c r="AH185" i="2"/>
  <c r="AK185" i="2"/>
  <c r="AG185" i="2"/>
  <c r="AF185" i="2"/>
  <c r="AD185" i="2"/>
  <c r="AA185" i="2"/>
  <c r="AC185" i="2"/>
  <c r="Z185" i="2"/>
  <c r="V185" i="2"/>
  <c r="AE185" i="2"/>
  <c r="S185" i="2"/>
  <c r="R185" i="2"/>
  <c r="Q185" i="2"/>
  <c r="AL184" i="2"/>
  <c r="AI184" i="2"/>
  <c r="AH184" i="2"/>
  <c r="AK184" i="2"/>
  <c r="AG184" i="2"/>
  <c r="AF184" i="2"/>
  <c r="AD184" i="2"/>
  <c r="AC184" i="2"/>
  <c r="AB184" i="2"/>
  <c r="AA184" i="2"/>
  <c r="Z184" i="2"/>
  <c r="AE184" i="2"/>
  <c r="V184" i="2"/>
  <c r="S184" i="2"/>
  <c r="R184" i="2"/>
  <c r="Q184" i="2"/>
  <c r="AL183" i="2"/>
  <c r="AI183" i="2"/>
  <c r="AJ183" i="2"/>
  <c r="AH183" i="2"/>
  <c r="AG183" i="2"/>
  <c r="AF183" i="2"/>
  <c r="AA183" i="2"/>
  <c r="AD183" i="2"/>
  <c r="Z183" i="2"/>
  <c r="AE183" i="2"/>
  <c r="V183" i="2"/>
  <c r="S183" i="2"/>
  <c r="R183" i="2"/>
  <c r="Q183" i="2"/>
  <c r="AL182" i="2"/>
  <c r="AK182" i="2"/>
  <c r="AJ182" i="2"/>
  <c r="AI182" i="2"/>
  <c r="AH182" i="2"/>
  <c r="AG182" i="2"/>
  <c r="AF182" i="2"/>
  <c r="AA182" i="2"/>
  <c r="AD182" i="2"/>
  <c r="Z182" i="2"/>
  <c r="AE182" i="2"/>
  <c r="V182" i="2"/>
  <c r="S182" i="2"/>
  <c r="R182" i="2"/>
  <c r="Q182" i="2"/>
  <c r="AL181" i="2"/>
  <c r="AK181" i="2"/>
  <c r="AI181" i="2"/>
  <c r="AH181" i="2"/>
  <c r="AJ181" i="2"/>
  <c r="AG181" i="2"/>
  <c r="AF181" i="2"/>
  <c r="AA181" i="2"/>
  <c r="AD181" i="2"/>
  <c r="Z181" i="2"/>
  <c r="AE181" i="2"/>
  <c r="V181" i="2"/>
  <c r="S181" i="2"/>
  <c r="R181" i="2"/>
  <c r="Q181" i="2"/>
  <c r="AL180" i="2"/>
  <c r="AI180" i="2"/>
  <c r="AK180" i="2"/>
  <c r="AH180" i="2"/>
  <c r="AG180" i="2"/>
  <c r="AF180" i="2"/>
  <c r="AC180" i="2"/>
  <c r="AB180" i="2"/>
  <c r="AA180" i="2"/>
  <c r="AD180" i="2"/>
  <c r="Z180" i="2"/>
  <c r="AE180" i="2"/>
  <c r="V180" i="2"/>
  <c r="S180" i="2"/>
  <c r="R180" i="2"/>
  <c r="Q180" i="2"/>
  <c r="AL179" i="2"/>
  <c r="AK179" i="2"/>
  <c r="AJ179" i="2"/>
  <c r="AI179" i="2"/>
  <c r="AH179" i="2"/>
  <c r="AG179" i="2"/>
  <c r="AF179" i="2"/>
  <c r="AA179" i="2"/>
  <c r="AD179" i="2"/>
  <c r="Z179" i="2"/>
  <c r="AE179" i="2"/>
  <c r="V179" i="2"/>
  <c r="S179" i="2"/>
  <c r="R179" i="2"/>
  <c r="Q179" i="2"/>
  <c r="AL178" i="2"/>
  <c r="AK178" i="2"/>
  <c r="AI178" i="2"/>
  <c r="AH178" i="2"/>
  <c r="AJ178" i="2"/>
  <c r="AG178" i="2"/>
  <c r="AF178" i="2"/>
  <c r="AA178" i="2"/>
  <c r="AD178" i="2"/>
  <c r="Z178" i="2"/>
  <c r="AE178" i="2"/>
  <c r="V178" i="2"/>
  <c r="S178" i="2"/>
  <c r="R178" i="2"/>
  <c r="Q178" i="2"/>
  <c r="AL177" i="2"/>
  <c r="AI177" i="2"/>
  <c r="AK177" i="2"/>
  <c r="AH177" i="2"/>
  <c r="AG177" i="2"/>
  <c r="AF177" i="2"/>
  <c r="AA177" i="2"/>
  <c r="AD177" i="2"/>
  <c r="Z177" i="2"/>
  <c r="AE177" i="2"/>
  <c r="V177" i="2"/>
  <c r="S177" i="2"/>
  <c r="R177" i="2"/>
  <c r="Q177" i="2"/>
  <c r="AL176" i="2"/>
  <c r="AI176" i="2"/>
  <c r="AH176" i="2"/>
  <c r="AK176" i="2"/>
  <c r="AG176" i="2"/>
  <c r="AF176" i="2"/>
  <c r="AA176" i="2"/>
  <c r="AD176" i="2"/>
  <c r="Z176" i="2"/>
  <c r="AE176" i="2"/>
  <c r="V176" i="2"/>
  <c r="S176" i="2"/>
  <c r="R176" i="2"/>
  <c r="Q176" i="2"/>
  <c r="AL175" i="2"/>
  <c r="AI175" i="2"/>
  <c r="AH175" i="2"/>
  <c r="AK175" i="2"/>
  <c r="AG175" i="2"/>
  <c r="AF175" i="2"/>
  <c r="AE175" i="2"/>
  <c r="AA175" i="2"/>
  <c r="AB175" i="2"/>
  <c r="Z175" i="2"/>
  <c r="V175" i="2"/>
  <c r="S175" i="2"/>
  <c r="R175" i="2"/>
  <c r="Q175" i="2"/>
  <c r="AL174" i="2"/>
  <c r="AI174" i="2"/>
  <c r="AH174" i="2"/>
  <c r="AK174" i="2"/>
  <c r="AG174" i="2"/>
  <c r="AF174" i="2"/>
  <c r="AE174" i="2"/>
  <c r="AD174" i="2"/>
  <c r="AC174" i="2"/>
  <c r="AB174" i="2"/>
  <c r="AA174" i="2"/>
  <c r="Z174" i="2"/>
  <c r="V174" i="2"/>
  <c r="S174" i="2"/>
  <c r="R174" i="2"/>
  <c r="Q174" i="2"/>
  <c r="AL173" i="2"/>
  <c r="AJ173" i="2"/>
  <c r="AI173" i="2"/>
  <c r="AH173" i="2"/>
  <c r="AK173" i="2"/>
  <c r="AG173" i="2"/>
  <c r="AF173" i="2"/>
  <c r="AE173" i="2"/>
  <c r="AD173" i="2"/>
  <c r="AC173" i="2"/>
  <c r="AB173" i="2"/>
  <c r="AA173" i="2"/>
  <c r="Z173" i="2"/>
  <c r="V173" i="2"/>
  <c r="S173" i="2"/>
  <c r="R173" i="2"/>
  <c r="Q173" i="2"/>
  <c r="AL172" i="2"/>
  <c r="AI172" i="2"/>
  <c r="AH172" i="2"/>
  <c r="AK172" i="2"/>
  <c r="AG172" i="2"/>
  <c r="AF172" i="2"/>
  <c r="AE172" i="2"/>
  <c r="AD172" i="2"/>
  <c r="AC172" i="2"/>
  <c r="AA172" i="2"/>
  <c r="AB172" i="2"/>
  <c r="Z172" i="2"/>
  <c r="V172" i="2"/>
  <c r="S172" i="2"/>
  <c r="R172" i="2"/>
  <c r="Q172" i="2"/>
  <c r="AL171" i="2"/>
  <c r="AI171" i="2"/>
  <c r="AH171" i="2"/>
  <c r="AK171" i="2"/>
  <c r="AG171" i="2"/>
  <c r="AF171" i="2"/>
  <c r="AE171" i="2"/>
  <c r="AD171" i="2"/>
  <c r="AC171" i="2"/>
  <c r="AB171" i="2"/>
  <c r="AA171" i="2"/>
  <c r="Z171" i="2"/>
  <c r="V171" i="2"/>
  <c r="S171" i="2"/>
  <c r="R171" i="2"/>
  <c r="Q171" i="2"/>
  <c r="AL170" i="2"/>
  <c r="AI170" i="2"/>
  <c r="AH170" i="2"/>
  <c r="AK170" i="2"/>
  <c r="AG170" i="2"/>
  <c r="AF170" i="2"/>
  <c r="AE170" i="2"/>
  <c r="AD170" i="2"/>
  <c r="AC170" i="2"/>
  <c r="AA170" i="2"/>
  <c r="AB170" i="2"/>
  <c r="Z170" i="2"/>
  <c r="V170" i="2"/>
  <c r="S170" i="2"/>
  <c r="R170" i="2"/>
  <c r="Q170" i="2"/>
  <c r="AL169" i="2"/>
  <c r="AI169" i="2"/>
  <c r="AH169" i="2"/>
  <c r="AK169" i="2"/>
  <c r="AG169" i="2"/>
  <c r="AF169" i="2"/>
  <c r="AD169" i="2"/>
  <c r="AA169" i="2"/>
  <c r="AC169" i="2"/>
  <c r="Z169" i="2"/>
  <c r="V169" i="2"/>
  <c r="AE169" i="2"/>
  <c r="S169" i="2"/>
  <c r="R169" i="2"/>
  <c r="Q169" i="2"/>
  <c r="AL168" i="2"/>
  <c r="AI168" i="2"/>
  <c r="AH168" i="2"/>
  <c r="AK168" i="2"/>
  <c r="AG168" i="2"/>
  <c r="AF168" i="2"/>
  <c r="AD168" i="2"/>
  <c r="AC168" i="2"/>
  <c r="AB168" i="2"/>
  <c r="AA168" i="2"/>
  <c r="Z168" i="2"/>
  <c r="AE168" i="2"/>
  <c r="V168" i="2"/>
  <c r="S168" i="2"/>
  <c r="R168" i="2"/>
  <c r="Q168" i="2"/>
  <c r="AL167" i="2"/>
  <c r="AI167" i="2"/>
  <c r="AJ167" i="2"/>
  <c r="AH167" i="2"/>
  <c r="AG167" i="2"/>
  <c r="AF167" i="2"/>
  <c r="AA167" i="2"/>
  <c r="AD167" i="2"/>
  <c r="Z167" i="2"/>
  <c r="AE167" i="2"/>
  <c r="V167" i="2"/>
  <c r="S167" i="2"/>
  <c r="R167" i="2"/>
  <c r="Q167" i="2"/>
  <c r="AL166" i="2"/>
  <c r="AK166" i="2"/>
  <c r="AJ166" i="2"/>
  <c r="AI166" i="2"/>
  <c r="AH166" i="2"/>
  <c r="AG166" i="2"/>
  <c r="AF166" i="2"/>
  <c r="AA166" i="2"/>
  <c r="AD166" i="2"/>
  <c r="Z166" i="2"/>
  <c r="AE166" i="2"/>
  <c r="V166" i="2"/>
  <c r="S166" i="2"/>
  <c r="R166" i="2"/>
  <c r="Q166" i="2"/>
  <c r="AL165" i="2"/>
  <c r="AK165" i="2"/>
  <c r="AJ165" i="2"/>
  <c r="AI165" i="2"/>
  <c r="AH165" i="2"/>
  <c r="AG165" i="2"/>
  <c r="AF165" i="2"/>
  <c r="AB165" i="2"/>
  <c r="AA165" i="2"/>
  <c r="AD165" i="2"/>
  <c r="Z165" i="2"/>
  <c r="AE165" i="2"/>
  <c r="V165" i="2"/>
  <c r="S165" i="2"/>
  <c r="R165" i="2"/>
  <c r="Q165" i="2"/>
  <c r="AL164" i="2"/>
  <c r="AK164" i="2"/>
  <c r="AI164" i="2"/>
  <c r="AJ164" i="2"/>
  <c r="AH164" i="2"/>
  <c r="AG164" i="2"/>
  <c r="AF164" i="2"/>
  <c r="AC164" i="2"/>
  <c r="AB164" i="2"/>
  <c r="AA164" i="2"/>
  <c r="AD164" i="2"/>
  <c r="Z164" i="2"/>
  <c r="AE164" i="2"/>
  <c r="V164" i="2"/>
  <c r="S164" i="2"/>
  <c r="R164" i="2"/>
  <c r="Q164" i="2"/>
  <c r="AL163" i="2"/>
  <c r="AK163" i="2"/>
  <c r="AJ163" i="2"/>
  <c r="AI163" i="2"/>
  <c r="AH163" i="2"/>
  <c r="AG163" i="2"/>
  <c r="AF163" i="2"/>
  <c r="AD163" i="2"/>
  <c r="AA163" i="2"/>
  <c r="AC163" i="2"/>
  <c r="Z163" i="2"/>
  <c r="AE163" i="2"/>
  <c r="V163" i="2"/>
  <c r="S163" i="2"/>
  <c r="R163" i="2"/>
  <c r="Q163" i="2"/>
  <c r="AL162" i="2"/>
  <c r="AK162" i="2"/>
  <c r="AI162" i="2"/>
  <c r="AH162" i="2"/>
  <c r="AJ162" i="2"/>
  <c r="AG162" i="2"/>
  <c r="AF162" i="2"/>
  <c r="AA162" i="2"/>
  <c r="AD162" i="2"/>
  <c r="Z162" i="2"/>
  <c r="AE162" i="2"/>
  <c r="V162" i="2"/>
  <c r="S162" i="2"/>
  <c r="R162" i="2"/>
  <c r="Q162" i="2"/>
  <c r="AL161" i="2"/>
  <c r="AI161" i="2"/>
  <c r="AK161" i="2"/>
  <c r="AH161" i="2"/>
  <c r="AG161" i="2"/>
  <c r="AF161" i="2"/>
  <c r="AA161" i="2"/>
  <c r="AD161" i="2"/>
  <c r="Z161" i="2"/>
  <c r="AE161" i="2"/>
  <c r="V161" i="2"/>
  <c r="S161" i="2"/>
  <c r="R161" i="2"/>
  <c r="Q161" i="2"/>
  <c r="AL160" i="2"/>
  <c r="AI160" i="2"/>
  <c r="AH160" i="2"/>
  <c r="AK160" i="2"/>
  <c r="AG160" i="2"/>
  <c r="AF160" i="2"/>
  <c r="AA160" i="2"/>
  <c r="AD160" i="2"/>
  <c r="Z160" i="2"/>
  <c r="AE160" i="2"/>
  <c r="V160" i="2"/>
  <c r="S160" i="2"/>
  <c r="R160" i="2"/>
  <c r="Q160" i="2"/>
  <c r="AL159" i="2"/>
  <c r="AI159" i="2"/>
  <c r="AH159" i="2"/>
  <c r="AK159" i="2"/>
  <c r="AG159" i="2"/>
  <c r="AF159" i="2"/>
  <c r="AE159" i="2"/>
  <c r="AA159" i="2"/>
  <c r="AB159" i="2"/>
  <c r="Z159" i="2"/>
  <c r="V159" i="2"/>
  <c r="S159" i="2"/>
  <c r="R159" i="2"/>
  <c r="Q159" i="2"/>
  <c r="AL158" i="2"/>
  <c r="AI158" i="2"/>
  <c r="AH158" i="2"/>
  <c r="AK158" i="2"/>
  <c r="AG158" i="2"/>
  <c r="AF158" i="2"/>
  <c r="AE158" i="2"/>
  <c r="AD158" i="2"/>
  <c r="AC158" i="2"/>
  <c r="AB158" i="2"/>
  <c r="AA158" i="2"/>
  <c r="Z158" i="2"/>
  <c r="V158" i="2"/>
  <c r="S158" i="2"/>
  <c r="R158" i="2"/>
  <c r="Q158" i="2"/>
  <c r="AL157" i="2"/>
  <c r="AJ157" i="2"/>
  <c r="AI157" i="2"/>
  <c r="AH157" i="2"/>
  <c r="AK157" i="2"/>
  <c r="AG157" i="2"/>
  <c r="AF157" i="2"/>
  <c r="AE157" i="2"/>
  <c r="AD157" i="2"/>
  <c r="AC157" i="2"/>
  <c r="AB157" i="2"/>
  <c r="AA157" i="2"/>
  <c r="Z157" i="2"/>
  <c r="V157" i="2"/>
  <c r="S157" i="2"/>
  <c r="R157" i="2"/>
  <c r="Q157" i="2"/>
  <c r="AL156" i="2"/>
  <c r="AK156" i="2"/>
  <c r="AI156" i="2"/>
  <c r="AH156" i="2"/>
  <c r="AJ156" i="2"/>
  <c r="AG156" i="2"/>
  <c r="AF156" i="2"/>
  <c r="AE156" i="2"/>
  <c r="AD156" i="2"/>
  <c r="AC156" i="2"/>
  <c r="AA156" i="2"/>
  <c r="AB156" i="2"/>
  <c r="Z156" i="2"/>
  <c r="V156" i="2"/>
  <c r="S156" i="2"/>
  <c r="R156" i="2"/>
  <c r="Q156" i="2"/>
  <c r="AL155" i="2"/>
  <c r="AI155" i="2"/>
  <c r="AH155" i="2"/>
  <c r="AK155" i="2"/>
  <c r="AG155" i="2"/>
  <c r="AF155" i="2"/>
  <c r="AE155" i="2"/>
  <c r="AD155" i="2"/>
  <c r="AC155" i="2"/>
  <c r="AB155" i="2"/>
  <c r="AA155" i="2"/>
  <c r="Z155" i="2"/>
  <c r="V155" i="2"/>
  <c r="S155" i="2"/>
  <c r="R155" i="2"/>
  <c r="Q155" i="2"/>
  <c r="AL154" i="2"/>
  <c r="AI154" i="2"/>
  <c r="AH154" i="2"/>
  <c r="AK154" i="2"/>
  <c r="AG154" i="2"/>
  <c r="AF154" i="2"/>
  <c r="AE154" i="2"/>
  <c r="AC154" i="2"/>
  <c r="AA154" i="2"/>
  <c r="AD154" i="2"/>
  <c r="Z154" i="2"/>
  <c r="V154" i="2"/>
  <c r="S154" i="2"/>
  <c r="R154" i="2"/>
  <c r="Q154" i="2"/>
  <c r="AL153" i="2"/>
  <c r="AI153" i="2"/>
  <c r="AH153" i="2"/>
  <c r="AK153" i="2"/>
  <c r="AG153" i="2"/>
  <c r="AF153" i="2"/>
  <c r="AD153" i="2"/>
  <c r="AB153" i="2"/>
  <c r="AA153" i="2"/>
  <c r="AC153" i="2"/>
  <c r="Z153" i="2"/>
  <c r="AE153" i="2"/>
  <c r="V153" i="2"/>
  <c r="S153" i="2"/>
  <c r="R153" i="2"/>
  <c r="Q153" i="2"/>
  <c r="AL152" i="2"/>
  <c r="AI152" i="2"/>
  <c r="AH152" i="2"/>
  <c r="AK152" i="2"/>
  <c r="AG152" i="2"/>
  <c r="AF152" i="2"/>
  <c r="AC152" i="2"/>
  <c r="AB152" i="2"/>
  <c r="AA152" i="2"/>
  <c r="AD152" i="2"/>
  <c r="Z152" i="2"/>
  <c r="AE152" i="2"/>
  <c r="V152" i="2"/>
  <c r="S152" i="2"/>
  <c r="R152" i="2"/>
  <c r="Q152" i="2"/>
  <c r="AL151" i="2"/>
  <c r="AI151" i="2"/>
  <c r="AJ151" i="2"/>
  <c r="AH151" i="2"/>
  <c r="AG151" i="2"/>
  <c r="AF151" i="2"/>
  <c r="AA151" i="2"/>
  <c r="AD151" i="2"/>
  <c r="Z151" i="2"/>
  <c r="AE151" i="2"/>
  <c r="V151" i="2"/>
  <c r="S151" i="2"/>
  <c r="R151" i="2"/>
  <c r="Q151" i="2"/>
  <c r="AL150" i="2"/>
  <c r="AK150" i="2"/>
  <c r="AJ150" i="2"/>
  <c r="AI150" i="2"/>
  <c r="AH150" i="2"/>
  <c r="AG150" i="2"/>
  <c r="AF150" i="2"/>
  <c r="AA150" i="2"/>
  <c r="AD150" i="2"/>
  <c r="Z150" i="2"/>
  <c r="AE150" i="2"/>
  <c r="V150" i="2"/>
  <c r="S150" i="2"/>
  <c r="R150" i="2"/>
  <c r="Q150" i="2"/>
  <c r="AL149" i="2"/>
  <c r="AK149" i="2"/>
  <c r="AJ149" i="2"/>
  <c r="AI149" i="2"/>
  <c r="AH149" i="2"/>
  <c r="AG149" i="2"/>
  <c r="AF149" i="2"/>
  <c r="AB149" i="2"/>
  <c r="AA149" i="2"/>
  <c r="AD149" i="2"/>
  <c r="Z149" i="2"/>
  <c r="AE149" i="2"/>
  <c r="V149" i="2"/>
  <c r="S149" i="2"/>
  <c r="R149" i="2"/>
  <c r="Q149" i="2"/>
  <c r="AL148" i="2"/>
  <c r="AK148" i="2"/>
  <c r="AI148" i="2"/>
  <c r="AJ148" i="2"/>
  <c r="AH148" i="2"/>
  <c r="AG148" i="2"/>
  <c r="AF148" i="2"/>
  <c r="AC148" i="2"/>
  <c r="AB148" i="2"/>
  <c r="AA148" i="2"/>
  <c r="AD148" i="2"/>
  <c r="Z148" i="2"/>
  <c r="AE148" i="2"/>
  <c r="V148" i="2"/>
  <c r="S148" i="2"/>
  <c r="R148" i="2"/>
  <c r="Q148" i="2"/>
  <c r="AL147" i="2"/>
  <c r="AJ147" i="2"/>
  <c r="AI147" i="2"/>
  <c r="AH147" i="2"/>
  <c r="AK147" i="2"/>
  <c r="AG147" i="2"/>
  <c r="AF147" i="2"/>
  <c r="AD147" i="2"/>
  <c r="AA147" i="2"/>
  <c r="AC147" i="2"/>
  <c r="Z147" i="2"/>
  <c r="AE147" i="2"/>
  <c r="V147" i="2"/>
  <c r="S147" i="2"/>
  <c r="R147" i="2"/>
  <c r="Q147" i="2"/>
  <c r="AL146" i="2"/>
  <c r="AK146" i="2"/>
  <c r="AI146" i="2"/>
  <c r="AH146" i="2"/>
  <c r="AJ146" i="2"/>
  <c r="AG146" i="2"/>
  <c r="AF146" i="2"/>
  <c r="AA146" i="2"/>
  <c r="AD146" i="2"/>
  <c r="Z146" i="2"/>
  <c r="AE146" i="2"/>
  <c r="V146" i="2"/>
  <c r="S146" i="2"/>
  <c r="R146" i="2"/>
  <c r="Q146" i="2"/>
  <c r="AL145" i="2"/>
  <c r="AJ145" i="2"/>
  <c r="AI145" i="2"/>
  <c r="AH145" i="2"/>
  <c r="AK145" i="2"/>
  <c r="AG145" i="2"/>
  <c r="AF145" i="2"/>
  <c r="AA145" i="2"/>
  <c r="AD145" i="2"/>
  <c r="Z145" i="2"/>
  <c r="AE145" i="2"/>
  <c r="V145" i="2"/>
  <c r="S145" i="2"/>
  <c r="R145" i="2"/>
  <c r="Q145" i="2"/>
  <c r="AL144" i="2"/>
  <c r="AI144" i="2"/>
  <c r="AH144" i="2"/>
  <c r="AK144" i="2"/>
  <c r="AG144" i="2"/>
  <c r="AF144" i="2"/>
  <c r="AA144" i="2"/>
  <c r="AD144" i="2"/>
  <c r="Z144" i="2"/>
  <c r="AE144" i="2"/>
  <c r="V144" i="2"/>
  <c r="S144" i="2"/>
  <c r="R144" i="2"/>
  <c r="Q144" i="2"/>
  <c r="AL143" i="2"/>
  <c r="AI143" i="2"/>
  <c r="AH143" i="2"/>
  <c r="AK143" i="2"/>
  <c r="AG143" i="2"/>
  <c r="AF143" i="2"/>
  <c r="AE143" i="2"/>
  <c r="AA143" i="2"/>
  <c r="AB143" i="2"/>
  <c r="Z143" i="2"/>
  <c r="V143" i="2"/>
  <c r="S143" i="2"/>
  <c r="R143" i="2"/>
  <c r="Q143" i="2"/>
  <c r="AL142" i="2"/>
  <c r="AI142" i="2"/>
  <c r="AH142" i="2"/>
  <c r="AK142" i="2"/>
  <c r="AG142" i="2"/>
  <c r="AF142" i="2"/>
  <c r="AE142" i="2"/>
  <c r="AD142" i="2"/>
  <c r="AC142" i="2"/>
  <c r="AB142" i="2"/>
  <c r="AA142" i="2"/>
  <c r="Z142" i="2"/>
  <c r="V142" i="2"/>
  <c r="S142" i="2"/>
  <c r="R142" i="2"/>
  <c r="Q142" i="2"/>
  <c r="AL141" i="2"/>
  <c r="AJ141" i="2"/>
  <c r="AI141" i="2"/>
  <c r="AH141" i="2"/>
  <c r="AK141" i="2"/>
  <c r="AG141" i="2"/>
  <c r="AF141" i="2"/>
  <c r="AE141" i="2"/>
  <c r="AD141" i="2"/>
  <c r="AC141" i="2"/>
  <c r="AB141" i="2"/>
  <c r="AA141" i="2"/>
  <c r="Z141" i="2"/>
  <c r="V141" i="2"/>
  <c r="S141" i="2"/>
  <c r="R141" i="2"/>
  <c r="Q141" i="2"/>
  <c r="AL140" i="2"/>
  <c r="AK140" i="2"/>
  <c r="AI140" i="2"/>
  <c r="AH140" i="2"/>
  <c r="AJ140" i="2"/>
  <c r="AG140" i="2"/>
  <c r="AF140" i="2"/>
  <c r="AE140" i="2"/>
  <c r="AD140" i="2"/>
  <c r="AA140" i="2"/>
  <c r="AC140" i="2"/>
  <c r="Z140" i="2"/>
  <c r="V140" i="2"/>
  <c r="S140" i="2"/>
  <c r="R140" i="2"/>
  <c r="Q140" i="2"/>
  <c r="AL139" i="2"/>
  <c r="AI139" i="2"/>
  <c r="AH139" i="2"/>
  <c r="AK139" i="2"/>
  <c r="AG139" i="2"/>
  <c r="AF139" i="2"/>
  <c r="AE139" i="2"/>
  <c r="AD139" i="2"/>
  <c r="AC139" i="2"/>
  <c r="AB139" i="2"/>
  <c r="AA139" i="2"/>
  <c r="Z139" i="2"/>
  <c r="V139" i="2"/>
  <c r="S139" i="2"/>
  <c r="R139" i="2"/>
  <c r="Q139" i="2"/>
  <c r="AL138" i="2"/>
  <c r="AI138" i="2"/>
  <c r="AH138" i="2"/>
  <c r="AK138" i="2"/>
  <c r="AG138" i="2"/>
  <c r="AF138" i="2"/>
  <c r="AE138" i="2"/>
  <c r="AC138" i="2"/>
  <c r="AA138" i="2"/>
  <c r="AD138" i="2"/>
  <c r="Z138" i="2"/>
  <c r="V138" i="2"/>
  <c r="S138" i="2"/>
  <c r="R138" i="2"/>
  <c r="Q138" i="2"/>
  <c r="AL137" i="2"/>
  <c r="AI137" i="2"/>
  <c r="AH137" i="2"/>
  <c r="AK137" i="2"/>
  <c r="AG137" i="2"/>
  <c r="AF137" i="2"/>
  <c r="AD137" i="2"/>
  <c r="AB137" i="2"/>
  <c r="AA137" i="2"/>
  <c r="AC137" i="2"/>
  <c r="Z137" i="2"/>
  <c r="V137" i="2"/>
  <c r="AE137" i="2"/>
  <c r="S137" i="2"/>
  <c r="R137" i="2"/>
  <c r="Q137" i="2"/>
  <c r="AL136" i="2"/>
  <c r="AI136" i="2"/>
  <c r="AH136" i="2"/>
  <c r="AK136" i="2"/>
  <c r="AG136" i="2"/>
  <c r="AF136" i="2"/>
  <c r="AC136" i="2"/>
  <c r="AB136" i="2"/>
  <c r="AA136" i="2"/>
  <c r="AD136" i="2"/>
  <c r="Z136" i="2"/>
  <c r="AE136" i="2"/>
  <c r="V136" i="2"/>
  <c r="S136" i="2"/>
  <c r="R136" i="2"/>
  <c r="Q136" i="2"/>
  <c r="AL135" i="2"/>
  <c r="AI135" i="2"/>
  <c r="AJ135" i="2"/>
  <c r="AH135" i="2"/>
  <c r="AG135" i="2"/>
  <c r="AF135" i="2"/>
  <c r="AA135" i="2"/>
  <c r="AD135" i="2"/>
  <c r="Z135" i="2"/>
  <c r="AE135" i="2"/>
  <c r="V135" i="2"/>
  <c r="S135" i="2"/>
  <c r="R135" i="2"/>
  <c r="Q135" i="2"/>
  <c r="AL134" i="2"/>
  <c r="AK134" i="2"/>
  <c r="AJ134" i="2"/>
  <c r="AI134" i="2"/>
  <c r="AH134" i="2"/>
  <c r="AG134" i="2"/>
  <c r="AF134" i="2"/>
  <c r="AA134" i="2"/>
  <c r="AD134" i="2"/>
  <c r="Z134" i="2"/>
  <c r="AE134" i="2"/>
  <c r="V134" i="2"/>
  <c r="S134" i="2"/>
  <c r="R134" i="2"/>
  <c r="Q134" i="2"/>
  <c r="AL133" i="2"/>
  <c r="AK133" i="2"/>
  <c r="AI133" i="2"/>
  <c r="AH133" i="2"/>
  <c r="AJ133" i="2"/>
  <c r="AG133" i="2"/>
  <c r="AF133" i="2"/>
  <c r="AB133" i="2"/>
  <c r="AA133" i="2"/>
  <c r="AD133" i="2"/>
  <c r="Z133" i="2"/>
  <c r="AE133" i="2"/>
  <c r="V133" i="2"/>
  <c r="S133" i="2"/>
  <c r="R133" i="2"/>
  <c r="Q133" i="2"/>
  <c r="AL132" i="2"/>
  <c r="AI132" i="2"/>
  <c r="AK132" i="2"/>
  <c r="AH132" i="2"/>
  <c r="AG132" i="2"/>
  <c r="AF132" i="2"/>
  <c r="AC132" i="2"/>
  <c r="AB132" i="2"/>
  <c r="AA132" i="2"/>
  <c r="AD132" i="2"/>
  <c r="Z132" i="2"/>
  <c r="AE132" i="2"/>
  <c r="V132" i="2"/>
  <c r="S132" i="2"/>
  <c r="R132" i="2"/>
  <c r="Q132" i="2"/>
  <c r="AL131" i="2"/>
  <c r="AJ131" i="2"/>
  <c r="AI131" i="2"/>
  <c r="AH131" i="2"/>
  <c r="AK131" i="2"/>
  <c r="AG131" i="2"/>
  <c r="AF131" i="2"/>
  <c r="AD131" i="2"/>
  <c r="AA131" i="2"/>
  <c r="AC131" i="2"/>
  <c r="Z131" i="2"/>
  <c r="AE131" i="2"/>
  <c r="V131" i="2"/>
  <c r="S131" i="2"/>
  <c r="R131" i="2"/>
  <c r="Q131" i="2"/>
  <c r="AL130" i="2"/>
  <c r="AK130" i="2"/>
  <c r="AI130" i="2"/>
  <c r="AH130" i="2"/>
  <c r="AJ130" i="2"/>
  <c r="AG130" i="2"/>
  <c r="AF130" i="2"/>
  <c r="AA130" i="2"/>
  <c r="AD130" i="2"/>
  <c r="Z130" i="2"/>
  <c r="AE130" i="2"/>
  <c r="V130" i="2"/>
  <c r="S130" i="2"/>
  <c r="R130" i="2"/>
  <c r="Q130" i="2"/>
  <c r="AL129" i="2"/>
  <c r="AJ129" i="2"/>
  <c r="AI129" i="2"/>
  <c r="AH129" i="2"/>
  <c r="AK129" i="2"/>
  <c r="AG129" i="2"/>
  <c r="AF129" i="2"/>
  <c r="AA129" i="2"/>
  <c r="AD129" i="2"/>
  <c r="Z129" i="2"/>
  <c r="AE129" i="2"/>
  <c r="V129" i="2"/>
  <c r="S129" i="2"/>
  <c r="R129" i="2"/>
  <c r="Q129" i="2"/>
  <c r="AL128" i="2"/>
  <c r="AI128" i="2"/>
  <c r="AH128" i="2"/>
  <c r="AK128" i="2"/>
  <c r="AG128" i="2"/>
  <c r="AF128" i="2"/>
  <c r="AA128" i="2"/>
  <c r="AD128" i="2"/>
  <c r="Z128" i="2"/>
  <c r="AE128" i="2"/>
  <c r="V128" i="2"/>
  <c r="S128" i="2"/>
  <c r="R128" i="2"/>
  <c r="Q128" i="2"/>
  <c r="AL127" i="2"/>
  <c r="AI127" i="2"/>
  <c r="AH127" i="2"/>
  <c r="AK127" i="2"/>
  <c r="AG127" i="2"/>
  <c r="AF127" i="2"/>
  <c r="AE127" i="2"/>
  <c r="AA127" i="2"/>
  <c r="AB127" i="2"/>
  <c r="Z127" i="2"/>
  <c r="V127" i="2"/>
  <c r="S127" i="2"/>
  <c r="R127" i="2"/>
  <c r="Q127" i="2"/>
  <c r="AL126" i="2"/>
  <c r="AI126" i="2"/>
  <c r="AH126" i="2"/>
  <c r="AK126" i="2"/>
  <c r="AG126" i="2"/>
  <c r="AF126" i="2"/>
  <c r="AE126" i="2"/>
  <c r="AD126" i="2"/>
  <c r="AC126" i="2"/>
  <c r="AB126" i="2"/>
  <c r="AA126" i="2"/>
  <c r="Z126" i="2"/>
  <c r="V126" i="2"/>
  <c r="S126" i="2"/>
  <c r="R126" i="2"/>
  <c r="Q126" i="2"/>
  <c r="AL125" i="2"/>
  <c r="AJ125" i="2"/>
  <c r="AI125" i="2"/>
  <c r="AH125" i="2"/>
  <c r="AK125" i="2"/>
  <c r="AG125" i="2"/>
  <c r="AF125" i="2"/>
  <c r="AE125" i="2"/>
  <c r="AD125" i="2"/>
  <c r="AC125" i="2"/>
  <c r="AB125" i="2"/>
  <c r="AA125" i="2"/>
  <c r="Z125" i="2"/>
  <c r="V125" i="2"/>
  <c r="S125" i="2"/>
  <c r="R125" i="2"/>
  <c r="Q125" i="2"/>
  <c r="AL124" i="2"/>
  <c r="AK124" i="2"/>
  <c r="AI124" i="2"/>
  <c r="AH124" i="2"/>
  <c r="AJ124" i="2"/>
  <c r="AG124" i="2"/>
  <c r="AF124" i="2"/>
  <c r="AE124" i="2"/>
  <c r="AD124" i="2"/>
  <c r="AC124" i="2"/>
  <c r="AA124" i="2"/>
  <c r="AB124" i="2"/>
  <c r="Z124" i="2"/>
  <c r="V124" i="2"/>
  <c r="S124" i="2"/>
  <c r="R124" i="2"/>
  <c r="Q124" i="2"/>
  <c r="AL123" i="2"/>
  <c r="AI123" i="2"/>
  <c r="AH123" i="2"/>
  <c r="AK123" i="2"/>
  <c r="AG123" i="2"/>
  <c r="AF123" i="2"/>
  <c r="AE123" i="2"/>
  <c r="AD123" i="2"/>
  <c r="AC123" i="2"/>
  <c r="AB123" i="2"/>
  <c r="AA123" i="2"/>
  <c r="Z123" i="2"/>
  <c r="V123" i="2"/>
  <c r="S123" i="2"/>
  <c r="R123" i="2"/>
  <c r="Q123" i="2"/>
  <c r="AL122" i="2"/>
  <c r="AI122" i="2"/>
  <c r="AH122" i="2"/>
  <c r="AK122" i="2"/>
  <c r="AG122" i="2"/>
  <c r="AF122" i="2"/>
  <c r="AE122" i="2"/>
  <c r="AD122" i="2"/>
  <c r="AC122" i="2"/>
  <c r="AA122" i="2"/>
  <c r="AB122" i="2"/>
  <c r="Z122" i="2"/>
  <c r="V122" i="2"/>
  <c r="S122" i="2"/>
  <c r="R122" i="2"/>
  <c r="Q122" i="2"/>
  <c r="AL121" i="2"/>
  <c r="AI121" i="2"/>
  <c r="AH121" i="2"/>
  <c r="AK121" i="2"/>
  <c r="AG121" i="2"/>
  <c r="AF121" i="2"/>
  <c r="AD121" i="2"/>
  <c r="AB121" i="2"/>
  <c r="AA121" i="2"/>
  <c r="AC121" i="2"/>
  <c r="Z121" i="2"/>
  <c r="V121" i="2"/>
  <c r="AE121" i="2"/>
  <c r="S121" i="2"/>
  <c r="R121" i="2"/>
  <c r="Q121" i="2"/>
  <c r="AL120" i="2"/>
  <c r="AI120" i="2"/>
  <c r="AH120" i="2"/>
  <c r="AK120" i="2"/>
  <c r="AG120" i="2"/>
  <c r="AF120" i="2"/>
  <c r="AD120" i="2"/>
  <c r="AC120" i="2"/>
  <c r="AB120" i="2"/>
  <c r="AA120" i="2"/>
  <c r="Z120" i="2"/>
  <c r="AE120" i="2"/>
  <c r="V120" i="2"/>
  <c r="S120" i="2"/>
  <c r="R120" i="2"/>
  <c r="Q120" i="2"/>
  <c r="AL119" i="2"/>
  <c r="AI119" i="2"/>
  <c r="AJ119" i="2"/>
  <c r="AH119" i="2"/>
  <c r="AG119" i="2"/>
  <c r="AF119" i="2"/>
  <c r="AA119" i="2"/>
  <c r="AD119" i="2"/>
  <c r="Z119" i="2"/>
  <c r="AE119" i="2"/>
  <c r="V119" i="2"/>
  <c r="S119" i="2"/>
  <c r="R119" i="2"/>
  <c r="Q119" i="2"/>
  <c r="AL118" i="2"/>
  <c r="AK118" i="2"/>
  <c r="AJ118" i="2"/>
  <c r="AI118" i="2"/>
  <c r="AH118" i="2"/>
  <c r="AG118" i="2"/>
  <c r="AF118" i="2"/>
  <c r="AA118" i="2"/>
  <c r="AD118" i="2"/>
  <c r="Z118" i="2"/>
  <c r="AE118" i="2"/>
  <c r="V118" i="2"/>
  <c r="S118" i="2"/>
  <c r="R118" i="2"/>
  <c r="Q118" i="2"/>
  <c r="AL117" i="2"/>
  <c r="AK117" i="2"/>
  <c r="AJ117" i="2"/>
  <c r="AI117" i="2"/>
  <c r="AH117" i="2"/>
  <c r="AG117" i="2"/>
  <c r="AF117" i="2"/>
  <c r="AB117" i="2"/>
  <c r="AA117" i="2"/>
  <c r="AD117" i="2"/>
  <c r="Z117" i="2"/>
  <c r="AE117" i="2"/>
  <c r="V117" i="2"/>
  <c r="S117" i="2"/>
  <c r="R117" i="2"/>
  <c r="Q117" i="2"/>
  <c r="AL116" i="2"/>
  <c r="AK116" i="2"/>
  <c r="AI116" i="2"/>
  <c r="AJ116" i="2"/>
  <c r="AH116" i="2"/>
  <c r="AG116" i="2"/>
  <c r="AF116" i="2"/>
  <c r="AD116" i="2"/>
  <c r="AC116" i="2"/>
  <c r="AB116" i="2"/>
  <c r="AA116" i="2"/>
  <c r="Z116" i="2"/>
  <c r="AE116" i="2"/>
  <c r="V116" i="2"/>
  <c r="S116" i="2"/>
  <c r="R116" i="2"/>
  <c r="Q116" i="2"/>
  <c r="AL115" i="2"/>
  <c r="AK115" i="2"/>
  <c r="AJ115" i="2"/>
  <c r="AI115" i="2"/>
  <c r="AH115" i="2"/>
  <c r="AG115" i="2"/>
  <c r="AF115" i="2"/>
  <c r="AA115" i="2"/>
  <c r="AD115" i="2"/>
  <c r="Z115" i="2"/>
  <c r="AE115" i="2"/>
  <c r="V115" i="2"/>
  <c r="S115" i="2"/>
  <c r="R115" i="2"/>
  <c r="Q115" i="2"/>
  <c r="AL114" i="2"/>
  <c r="AK114" i="2"/>
  <c r="AI114" i="2"/>
  <c r="AH114" i="2"/>
  <c r="AJ114" i="2"/>
  <c r="AG114" i="2"/>
  <c r="AF114" i="2"/>
  <c r="AA114" i="2"/>
  <c r="AD114" i="2"/>
  <c r="Z114" i="2"/>
  <c r="AE114" i="2"/>
  <c r="V114" i="2"/>
  <c r="S114" i="2"/>
  <c r="R114" i="2"/>
  <c r="Q114" i="2"/>
  <c r="AL113" i="2"/>
  <c r="AJ113" i="2"/>
  <c r="AI113" i="2"/>
  <c r="AK113" i="2"/>
  <c r="AH113" i="2"/>
  <c r="AG113" i="2"/>
  <c r="AF113" i="2"/>
  <c r="AA113" i="2"/>
  <c r="AD113" i="2"/>
  <c r="Z113" i="2"/>
  <c r="AE113" i="2"/>
  <c r="V113" i="2"/>
  <c r="S113" i="2"/>
  <c r="R113" i="2"/>
  <c r="Q113" i="2"/>
  <c r="AL112" i="2"/>
  <c r="AI112" i="2"/>
  <c r="AH112" i="2"/>
  <c r="AK112" i="2"/>
  <c r="AG112" i="2"/>
  <c r="AF112" i="2"/>
  <c r="AA112" i="2"/>
  <c r="AD112" i="2"/>
  <c r="Z112" i="2"/>
  <c r="AE112" i="2"/>
  <c r="V112" i="2"/>
  <c r="S112" i="2"/>
  <c r="R112" i="2"/>
  <c r="Q112" i="2"/>
  <c r="AL111" i="2"/>
  <c r="AI111" i="2"/>
  <c r="AH111" i="2"/>
  <c r="AK111" i="2"/>
  <c r="AG111" i="2"/>
  <c r="AF111" i="2"/>
  <c r="AE111" i="2"/>
  <c r="AA111" i="2"/>
  <c r="AB111" i="2"/>
  <c r="Z111" i="2"/>
  <c r="V111" i="2"/>
  <c r="S111" i="2"/>
  <c r="R111" i="2"/>
  <c r="Q111" i="2"/>
  <c r="AL110" i="2"/>
  <c r="AI110" i="2"/>
  <c r="AH110" i="2"/>
  <c r="AK110" i="2"/>
  <c r="AG110" i="2"/>
  <c r="AF110" i="2"/>
  <c r="AE110" i="2"/>
  <c r="AD110" i="2"/>
  <c r="AC110" i="2"/>
  <c r="AB110" i="2"/>
  <c r="AA110" i="2"/>
  <c r="Z110" i="2"/>
  <c r="V110" i="2"/>
  <c r="S110" i="2"/>
  <c r="R110" i="2"/>
  <c r="Q110" i="2"/>
  <c r="AL109" i="2"/>
  <c r="AJ109" i="2"/>
  <c r="AI109" i="2"/>
  <c r="AK109" i="2"/>
  <c r="AH109" i="2"/>
  <c r="AG109" i="2"/>
  <c r="AF109" i="2"/>
  <c r="AE109" i="2"/>
  <c r="AD109" i="2"/>
  <c r="AC109" i="2"/>
  <c r="AB109" i="2"/>
  <c r="AA109" i="2"/>
  <c r="Z109" i="2"/>
  <c r="V109" i="2"/>
  <c r="S109" i="2"/>
  <c r="R109" i="2"/>
  <c r="Q109" i="2"/>
  <c r="AL108" i="2"/>
  <c r="AI108" i="2"/>
  <c r="AH108" i="2"/>
  <c r="AK108" i="2"/>
  <c r="AG108" i="2"/>
  <c r="AF108" i="2"/>
  <c r="AE108" i="2"/>
  <c r="AD108" i="2"/>
  <c r="AC108" i="2"/>
  <c r="AA108" i="2"/>
  <c r="AB108" i="2"/>
  <c r="Z108" i="2"/>
  <c r="V108" i="2"/>
  <c r="S108" i="2"/>
  <c r="R108" i="2"/>
  <c r="Q108" i="2"/>
  <c r="AL107" i="2"/>
  <c r="AI107" i="2"/>
  <c r="AH107" i="2"/>
  <c r="AK107" i="2"/>
  <c r="AG107" i="2"/>
  <c r="AF107" i="2"/>
  <c r="AE107" i="2"/>
  <c r="AD107" i="2"/>
  <c r="AC107" i="2"/>
  <c r="AB107" i="2"/>
  <c r="AA107" i="2"/>
  <c r="Z107" i="2"/>
  <c r="V107" i="2"/>
  <c r="S107" i="2"/>
  <c r="R107" i="2"/>
  <c r="Q107" i="2"/>
  <c r="AL106" i="2"/>
  <c r="AI106" i="2"/>
  <c r="AH106" i="2"/>
  <c r="AK106" i="2"/>
  <c r="AG106" i="2"/>
  <c r="AF106" i="2"/>
  <c r="AE106" i="2"/>
  <c r="AD106" i="2"/>
  <c r="AC106" i="2"/>
  <c r="AA106" i="2"/>
  <c r="AB106" i="2"/>
  <c r="Z106" i="2"/>
  <c r="V106" i="2"/>
  <c r="S106" i="2"/>
  <c r="R106" i="2"/>
  <c r="Q106" i="2"/>
  <c r="AL105" i="2"/>
  <c r="AI105" i="2"/>
  <c r="AH105" i="2"/>
  <c r="AK105" i="2"/>
  <c r="AG105" i="2"/>
  <c r="AF105" i="2"/>
  <c r="AD105" i="2"/>
  <c r="AC105" i="2"/>
  <c r="AB105" i="2"/>
  <c r="AA105" i="2"/>
  <c r="Z105" i="2"/>
  <c r="V105" i="2"/>
  <c r="AE105" i="2"/>
  <c r="S105" i="2"/>
  <c r="R105" i="2"/>
  <c r="Q105" i="2"/>
  <c r="AL104" i="2"/>
  <c r="AI104" i="2"/>
  <c r="AH104" i="2"/>
  <c r="AK104" i="2"/>
  <c r="AG104" i="2"/>
  <c r="AF104" i="2"/>
  <c r="AD104" i="2"/>
  <c r="AC104" i="2"/>
  <c r="AB104" i="2"/>
  <c r="AA104" i="2"/>
  <c r="Z104" i="2"/>
  <c r="AE104" i="2"/>
  <c r="V104" i="2"/>
  <c r="S104" i="2"/>
  <c r="R104" i="2"/>
  <c r="Q104" i="2"/>
  <c r="AL103" i="2"/>
  <c r="AI103" i="2"/>
  <c r="AJ103" i="2"/>
  <c r="AH103" i="2"/>
  <c r="AG103" i="2"/>
  <c r="AF103" i="2"/>
  <c r="AA103" i="2"/>
  <c r="AD103" i="2"/>
  <c r="Z103" i="2"/>
  <c r="AE103" i="2"/>
  <c r="V103" i="2"/>
  <c r="S103" i="2"/>
  <c r="R103" i="2"/>
  <c r="Q103" i="2"/>
  <c r="AL102" i="2"/>
  <c r="AK102" i="2"/>
  <c r="AJ102" i="2"/>
  <c r="AI102" i="2"/>
  <c r="AH102" i="2"/>
  <c r="AG102" i="2"/>
  <c r="AF102" i="2"/>
  <c r="AA102" i="2"/>
  <c r="AD102" i="2"/>
  <c r="Z102" i="2"/>
  <c r="AE102" i="2"/>
  <c r="V102" i="2"/>
  <c r="S102" i="2"/>
  <c r="R102" i="2"/>
  <c r="Q102" i="2"/>
  <c r="AL101" i="2"/>
  <c r="AK101" i="2"/>
  <c r="AJ101" i="2"/>
  <c r="AI101" i="2"/>
  <c r="AH101" i="2"/>
  <c r="AG101" i="2"/>
  <c r="AF101" i="2"/>
  <c r="AB101" i="2"/>
  <c r="AA101" i="2"/>
  <c r="AD101" i="2"/>
  <c r="Z101" i="2"/>
  <c r="AE101" i="2"/>
  <c r="V101" i="2"/>
  <c r="S101" i="2"/>
  <c r="R101" i="2"/>
  <c r="Q101" i="2"/>
  <c r="AL100" i="2"/>
  <c r="AK100" i="2"/>
  <c r="AI100" i="2"/>
  <c r="AJ100" i="2"/>
  <c r="AH100" i="2"/>
  <c r="AG100" i="2"/>
  <c r="AF100" i="2"/>
  <c r="AC100" i="2"/>
  <c r="AB100" i="2"/>
  <c r="AA100" i="2"/>
  <c r="AD100" i="2"/>
  <c r="Z100" i="2"/>
  <c r="AE100" i="2"/>
  <c r="V100" i="2"/>
  <c r="S100" i="2"/>
  <c r="R100" i="2"/>
  <c r="Q100" i="2"/>
  <c r="AL99" i="2"/>
  <c r="AK99" i="2"/>
  <c r="AJ99" i="2"/>
  <c r="AI99" i="2"/>
  <c r="AH99" i="2"/>
  <c r="AG99" i="2"/>
  <c r="AF99" i="2"/>
  <c r="AD99" i="2"/>
  <c r="AA99" i="2"/>
  <c r="AC99" i="2"/>
  <c r="Z99" i="2"/>
  <c r="AE99" i="2"/>
  <c r="V99" i="2"/>
  <c r="S99" i="2"/>
  <c r="R99" i="2"/>
  <c r="Q99" i="2"/>
  <c r="AL98" i="2"/>
  <c r="AK98" i="2"/>
  <c r="AI98" i="2"/>
  <c r="AJ98" i="2"/>
  <c r="AH98" i="2"/>
  <c r="AG98" i="2"/>
  <c r="AF98" i="2"/>
  <c r="AA98" i="2"/>
  <c r="AD98" i="2"/>
  <c r="Z98" i="2"/>
  <c r="AE98" i="2"/>
  <c r="V98" i="2"/>
  <c r="S98" i="2"/>
  <c r="R98" i="2"/>
  <c r="Q98" i="2"/>
  <c r="AL97" i="2"/>
  <c r="AK97" i="2"/>
  <c r="AJ97" i="2"/>
  <c r="AI97" i="2"/>
  <c r="AH97" i="2"/>
  <c r="AG97" i="2"/>
  <c r="AF97" i="2"/>
  <c r="AA97" i="2"/>
  <c r="AD97" i="2"/>
  <c r="Z97" i="2"/>
  <c r="AE97" i="2"/>
  <c r="V97" i="2"/>
  <c r="S97" i="2"/>
  <c r="R97" i="2"/>
  <c r="Q97" i="2"/>
  <c r="AL96" i="2"/>
  <c r="AI96" i="2"/>
  <c r="AH96" i="2"/>
  <c r="AK96" i="2"/>
  <c r="AG96" i="2"/>
  <c r="AF96" i="2"/>
  <c r="AA96" i="2"/>
  <c r="AD96" i="2"/>
  <c r="Z96" i="2"/>
  <c r="AE96" i="2"/>
  <c r="V96" i="2"/>
  <c r="S96" i="2"/>
  <c r="R96" i="2"/>
  <c r="Q96" i="2"/>
  <c r="AL95" i="2"/>
  <c r="AI95" i="2"/>
  <c r="AH95" i="2"/>
  <c r="AK95" i="2"/>
  <c r="AG95" i="2"/>
  <c r="AF95" i="2"/>
  <c r="AE95" i="2"/>
  <c r="AA95" i="2"/>
  <c r="AB95" i="2"/>
  <c r="Z95" i="2"/>
  <c r="V95" i="2"/>
  <c r="S95" i="2"/>
  <c r="R95" i="2"/>
  <c r="Q95" i="2"/>
  <c r="AL94" i="2"/>
  <c r="AI94" i="2"/>
  <c r="AH94" i="2"/>
  <c r="AK94" i="2"/>
  <c r="AG94" i="2"/>
  <c r="AF94" i="2"/>
  <c r="AE94" i="2"/>
  <c r="AD94" i="2"/>
  <c r="AC94" i="2"/>
  <c r="AB94" i="2"/>
  <c r="AA94" i="2"/>
  <c r="Z94" i="2"/>
  <c r="V94" i="2"/>
  <c r="S94" i="2"/>
  <c r="R94" i="2"/>
  <c r="Q94" i="2"/>
  <c r="AL93" i="2"/>
  <c r="AJ93" i="2"/>
  <c r="AI93" i="2"/>
  <c r="AH93" i="2"/>
  <c r="AK93" i="2"/>
  <c r="AG93" i="2"/>
  <c r="AF93" i="2"/>
  <c r="AE93" i="2"/>
  <c r="AD93" i="2"/>
  <c r="AC93" i="2"/>
  <c r="AB93" i="2"/>
  <c r="AA93" i="2"/>
  <c r="Z93" i="2"/>
  <c r="V93" i="2"/>
  <c r="S93" i="2"/>
  <c r="R93" i="2"/>
  <c r="Q93" i="2"/>
  <c r="AL92" i="2"/>
  <c r="AK92" i="2"/>
  <c r="AI92" i="2"/>
  <c r="AH92" i="2"/>
  <c r="AJ92" i="2"/>
  <c r="AG92" i="2"/>
  <c r="AF92" i="2"/>
  <c r="AE92" i="2"/>
  <c r="AD92" i="2"/>
  <c r="AC92" i="2"/>
  <c r="AB92" i="2"/>
  <c r="AA92" i="2"/>
  <c r="Z92" i="2"/>
  <c r="V92" i="2"/>
  <c r="S92" i="2"/>
  <c r="R92" i="2"/>
  <c r="Q92" i="2"/>
  <c r="AL91" i="2"/>
  <c r="AI91" i="2"/>
  <c r="AH91" i="2"/>
  <c r="AK91" i="2"/>
  <c r="AG91" i="2"/>
  <c r="AF91" i="2"/>
  <c r="AE91" i="2"/>
  <c r="AD91" i="2"/>
  <c r="AC91" i="2"/>
  <c r="AB91" i="2"/>
  <c r="AA91" i="2"/>
  <c r="Z91" i="2"/>
  <c r="V91" i="2"/>
  <c r="S91" i="2"/>
  <c r="R91" i="2"/>
  <c r="Q91" i="2"/>
  <c r="AL90" i="2"/>
  <c r="AI90" i="2"/>
  <c r="AH90" i="2"/>
  <c r="AK90" i="2"/>
  <c r="AG90" i="2"/>
  <c r="AF90" i="2"/>
  <c r="AE90" i="2"/>
  <c r="AD90" i="2"/>
  <c r="AC90" i="2"/>
  <c r="AA90" i="2"/>
  <c r="AB90" i="2"/>
  <c r="Z90" i="2"/>
  <c r="V90" i="2"/>
  <c r="S90" i="2"/>
  <c r="R90" i="2"/>
  <c r="Q90" i="2"/>
  <c r="AL89" i="2"/>
  <c r="AI89" i="2"/>
  <c r="AH89" i="2"/>
  <c r="AK89" i="2"/>
  <c r="AG89" i="2"/>
  <c r="AF89" i="2"/>
  <c r="AD89" i="2"/>
  <c r="AB89" i="2"/>
  <c r="AA89" i="2"/>
  <c r="AC89" i="2"/>
  <c r="Z89" i="2"/>
  <c r="V89" i="2"/>
  <c r="AE89" i="2"/>
  <c r="S89" i="2"/>
  <c r="R89" i="2"/>
  <c r="Q89" i="2"/>
  <c r="AL88" i="2"/>
  <c r="AI88" i="2"/>
  <c r="AH88" i="2"/>
  <c r="AK88" i="2"/>
  <c r="AG88" i="2"/>
  <c r="AF88" i="2"/>
  <c r="AC88" i="2"/>
  <c r="AB88" i="2"/>
  <c r="AA88" i="2"/>
  <c r="AD88" i="2"/>
  <c r="Z88" i="2"/>
  <c r="AE88" i="2"/>
  <c r="V88" i="2"/>
  <c r="S88" i="2"/>
  <c r="R88" i="2"/>
  <c r="Q88" i="2"/>
  <c r="AL87" i="2"/>
  <c r="AI87" i="2"/>
  <c r="AJ87" i="2"/>
  <c r="AH87" i="2"/>
  <c r="AG87" i="2"/>
  <c r="AF87" i="2"/>
  <c r="AA87" i="2"/>
  <c r="AD87" i="2"/>
  <c r="Z87" i="2"/>
  <c r="AE87" i="2"/>
  <c r="V87" i="2"/>
  <c r="S87" i="2"/>
  <c r="R87" i="2"/>
  <c r="Q87" i="2"/>
  <c r="AL86" i="2"/>
  <c r="AK86" i="2"/>
  <c r="AJ86" i="2"/>
  <c r="AI86" i="2"/>
  <c r="AH86" i="2"/>
  <c r="AG86" i="2"/>
  <c r="AF86" i="2"/>
  <c r="AA86" i="2"/>
  <c r="AD86" i="2"/>
  <c r="Z86" i="2"/>
  <c r="AE86" i="2"/>
  <c r="V86" i="2"/>
  <c r="S86" i="2"/>
  <c r="R86" i="2"/>
  <c r="Q86" i="2"/>
  <c r="AL85" i="2"/>
  <c r="AK85" i="2"/>
  <c r="AJ85" i="2"/>
  <c r="AI85" i="2"/>
  <c r="AH85" i="2"/>
  <c r="AG85" i="2"/>
  <c r="AF85" i="2"/>
  <c r="AB85" i="2"/>
  <c r="AA85" i="2"/>
  <c r="AD85" i="2"/>
  <c r="Z85" i="2"/>
  <c r="AE85" i="2"/>
  <c r="V85" i="2"/>
  <c r="S85" i="2"/>
  <c r="R85" i="2"/>
  <c r="Q85" i="2"/>
  <c r="AL84" i="2"/>
  <c r="AK84" i="2"/>
  <c r="AJ84" i="2"/>
  <c r="AI84" i="2"/>
  <c r="AH84" i="2"/>
  <c r="AG84" i="2"/>
  <c r="AF84" i="2"/>
  <c r="AC84" i="2"/>
  <c r="AB84" i="2"/>
  <c r="AA84" i="2"/>
  <c r="AD84" i="2"/>
  <c r="Z84" i="2"/>
  <c r="AE84" i="2"/>
  <c r="V84" i="2"/>
  <c r="S84" i="2"/>
  <c r="R84" i="2"/>
  <c r="Q84" i="2"/>
  <c r="AL83" i="2"/>
  <c r="AK83" i="2"/>
  <c r="AJ83" i="2"/>
  <c r="AI83" i="2"/>
  <c r="AH83" i="2"/>
  <c r="AG83" i="2"/>
  <c r="AF83" i="2"/>
  <c r="AD83" i="2"/>
  <c r="AA83" i="2"/>
  <c r="AC83" i="2"/>
  <c r="Z83" i="2"/>
  <c r="AE83" i="2"/>
  <c r="V83" i="2"/>
  <c r="S83" i="2"/>
  <c r="R83" i="2"/>
  <c r="Q83" i="2"/>
  <c r="AL82" i="2"/>
  <c r="AK82" i="2"/>
  <c r="AI82" i="2"/>
  <c r="AH82" i="2"/>
  <c r="AJ82" i="2"/>
  <c r="AG82" i="2"/>
  <c r="AF82" i="2"/>
  <c r="AB82" i="2"/>
  <c r="AA82" i="2"/>
  <c r="AD82" i="2"/>
  <c r="Z82" i="2"/>
  <c r="V82" i="2"/>
  <c r="AE82" i="2"/>
  <c r="S82" i="2"/>
  <c r="R82" i="2"/>
  <c r="Q82" i="2"/>
  <c r="AL81" i="2"/>
  <c r="AJ81" i="2"/>
  <c r="AI81" i="2"/>
  <c r="AH81" i="2"/>
  <c r="AK81" i="2"/>
  <c r="AG81" i="2"/>
  <c r="AF81" i="2"/>
  <c r="AA81" i="2"/>
  <c r="AD81" i="2"/>
  <c r="Z81" i="2"/>
  <c r="AE81" i="2"/>
  <c r="V81" i="2"/>
  <c r="S81" i="2"/>
  <c r="R81" i="2"/>
  <c r="Q81" i="2"/>
  <c r="AL80" i="2"/>
  <c r="AI80" i="2"/>
  <c r="AH80" i="2"/>
  <c r="AK80" i="2"/>
  <c r="AG80" i="2"/>
  <c r="AF80" i="2"/>
  <c r="AA80" i="2"/>
  <c r="AD80" i="2"/>
  <c r="Z80" i="2"/>
  <c r="AE80" i="2"/>
  <c r="V80" i="2"/>
  <c r="S80" i="2"/>
  <c r="R80" i="2"/>
  <c r="Q80" i="2"/>
  <c r="AL79" i="2"/>
  <c r="AI79" i="2"/>
  <c r="AH79" i="2"/>
  <c r="AK79" i="2"/>
  <c r="AG79" i="2"/>
  <c r="AF79" i="2"/>
  <c r="AE79" i="2"/>
  <c r="AA79" i="2"/>
  <c r="AD79" i="2"/>
  <c r="Z79" i="2"/>
  <c r="V79" i="2"/>
  <c r="S79" i="2"/>
  <c r="R79" i="2"/>
  <c r="Q79" i="2"/>
  <c r="AL78" i="2"/>
  <c r="AI78" i="2"/>
  <c r="AH78" i="2"/>
  <c r="AK78" i="2"/>
  <c r="AG78" i="2"/>
  <c r="AF78" i="2"/>
  <c r="AE78" i="2"/>
  <c r="AD78" i="2"/>
  <c r="AC78" i="2"/>
  <c r="AB78" i="2"/>
  <c r="AA78" i="2"/>
  <c r="Z78" i="2"/>
  <c r="V78" i="2"/>
  <c r="S78" i="2"/>
  <c r="R78" i="2"/>
  <c r="Q78" i="2"/>
  <c r="AL77" i="2"/>
  <c r="AJ77" i="2"/>
  <c r="AI77" i="2"/>
  <c r="AH77" i="2"/>
  <c r="AK77" i="2"/>
  <c r="AG77" i="2"/>
  <c r="AF77" i="2"/>
  <c r="AE77" i="2"/>
  <c r="AD77" i="2"/>
  <c r="AC77" i="2"/>
  <c r="AB77" i="2"/>
  <c r="AA77" i="2"/>
  <c r="Z77" i="2"/>
  <c r="V77" i="2"/>
  <c r="S77" i="2"/>
  <c r="R77" i="2"/>
  <c r="Q77" i="2"/>
  <c r="AL76" i="2"/>
  <c r="AK76" i="2"/>
  <c r="AI76" i="2"/>
  <c r="AH76" i="2"/>
  <c r="AJ76" i="2"/>
  <c r="AG76" i="2"/>
  <c r="AF76" i="2"/>
  <c r="AE76" i="2"/>
  <c r="AD76" i="2"/>
  <c r="AC76" i="2"/>
  <c r="AA76" i="2"/>
  <c r="AB76" i="2"/>
  <c r="Z76" i="2"/>
  <c r="V76" i="2"/>
  <c r="S76" i="2"/>
  <c r="R76" i="2"/>
  <c r="Q76" i="2"/>
  <c r="AL75" i="2"/>
  <c r="AI75" i="2"/>
  <c r="AH75" i="2"/>
  <c r="AK75" i="2"/>
  <c r="AG75" i="2"/>
  <c r="AF75" i="2"/>
  <c r="AE75" i="2"/>
  <c r="AD75" i="2"/>
  <c r="AB75" i="2"/>
  <c r="AA75" i="2"/>
  <c r="AC75" i="2"/>
  <c r="Z75" i="2"/>
  <c r="V75" i="2"/>
  <c r="S75" i="2"/>
  <c r="R75" i="2"/>
  <c r="Q75" i="2"/>
  <c r="AL74" i="2"/>
  <c r="AI74" i="2"/>
  <c r="AH74" i="2"/>
  <c r="AK74" i="2"/>
  <c r="AG74" i="2"/>
  <c r="AF74" i="2"/>
  <c r="AE74" i="2"/>
  <c r="AC74" i="2"/>
  <c r="AA74" i="2"/>
  <c r="AD74" i="2"/>
  <c r="Z74" i="2"/>
  <c r="V74" i="2"/>
  <c r="S74" i="2"/>
  <c r="R74" i="2"/>
  <c r="Q74" i="2"/>
  <c r="AL73" i="2"/>
  <c r="AI73" i="2"/>
  <c r="AH73" i="2"/>
  <c r="AK73" i="2"/>
  <c r="AG73" i="2"/>
  <c r="AF73" i="2"/>
  <c r="AD73" i="2"/>
  <c r="AC73" i="2"/>
  <c r="AB73" i="2"/>
  <c r="AA73" i="2"/>
  <c r="Z73" i="2"/>
  <c r="AE73" i="2"/>
  <c r="V73" i="2"/>
  <c r="S73" i="2"/>
  <c r="R73" i="2"/>
  <c r="Q73" i="2"/>
  <c r="AL72" i="2"/>
  <c r="AI72" i="2"/>
  <c r="AH72" i="2"/>
  <c r="AK72" i="2"/>
  <c r="AG72" i="2"/>
  <c r="AF72" i="2"/>
  <c r="AD72" i="2"/>
  <c r="AC72" i="2"/>
  <c r="AA72" i="2"/>
  <c r="AB72" i="2"/>
  <c r="Z72" i="2"/>
  <c r="AE72" i="2"/>
  <c r="V72" i="2"/>
  <c r="S72" i="2"/>
  <c r="R72" i="2"/>
  <c r="Q72" i="2"/>
  <c r="AL71" i="2"/>
  <c r="AI71" i="2"/>
  <c r="AJ71" i="2"/>
  <c r="AH71" i="2"/>
  <c r="AG71" i="2"/>
  <c r="AF71" i="2"/>
  <c r="AA71" i="2"/>
  <c r="AD71" i="2"/>
  <c r="Z71" i="2"/>
  <c r="AE71" i="2"/>
  <c r="V71" i="2"/>
  <c r="S71" i="2"/>
  <c r="R71" i="2"/>
  <c r="Q71" i="2"/>
  <c r="AL70" i="2"/>
  <c r="AK70" i="2"/>
  <c r="AJ70" i="2"/>
  <c r="AI70" i="2"/>
  <c r="AH70" i="2"/>
  <c r="AG70" i="2"/>
  <c r="AF70" i="2"/>
  <c r="AA70" i="2"/>
  <c r="AD70" i="2"/>
  <c r="Z70" i="2"/>
  <c r="AE70" i="2"/>
  <c r="V70" i="2"/>
  <c r="S70" i="2"/>
  <c r="R70" i="2"/>
  <c r="Q70" i="2"/>
  <c r="AL69" i="2"/>
  <c r="AK69" i="2"/>
  <c r="AJ69" i="2"/>
  <c r="AI69" i="2"/>
  <c r="AH69" i="2"/>
  <c r="AG69" i="2"/>
  <c r="AF69" i="2"/>
  <c r="AB69" i="2"/>
  <c r="AA69" i="2"/>
  <c r="AD69" i="2"/>
  <c r="Z69" i="2"/>
  <c r="AE69" i="2"/>
  <c r="V69" i="2"/>
  <c r="S69" i="2"/>
  <c r="R69" i="2"/>
  <c r="Q69" i="2"/>
  <c r="AL68" i="2"/>
  <c r="AK68" i="2"/>
  <c r="AI68" i="2"/>
  <c r="AH68" i="2"/>
  <c r="AJ68" i="2"/>
  <c r="AG68" i="2"/>
  <c r="AF68" i="2"/>
  <c r="AD68" i="2"/>
  <c r="AC68" i="2"/>
  <c r="AB68" i="2"/>
  <c r="AA68" i="2"/>
  <c r="Z68" i="2"/>
  <c r="AE68" i="2"/>
  <c r="V68" i="2"/>
  <c r="S68" i="2"/>
  <c r="R68" i="2"/>
  <c r="Q68" i="2"/>
  <c r="AL67" i="2"/>
  <c r="AJ67" i="2"/>
  <c r="AI67" i="2"/>
  <c r="AH67" i="2"/>
  <c r="AK67" i="2"/>
  <c r="AG67" i="2"/>
  <c r="AF67" i="2"/>
  <c r="AD67" i="2"/>
  <c r="AA67" i="2"/>
  <c r="AC67" i="2"/>
  <c r="Z67" i="2"/>
  <c r="AE67" i="2"/>
  <c r="V67" i="2"/>
  <c r="S67" i="2"/>
  <c r="R67" i="2"/>
  <c r="Q67" i="2"/>
  <c r="AL66" i="2"/>
  <c r="AK66" i="2"/>
  <c r="AI66" i="2"/>
  <c r="AJ66" i="2"/>
  <c r="AH66" i="2"/>
  <c r="AG66" i="2"/>
  <c r="AF66" i="2"/>
  <c r="AB66" i="2"/>
  <c r="AA66" i="2"/>
  <c r="AD66" i="2"/>
  <c r="Z66" i="2"/>
  <c r="V66" i="2"/>
  <c r="AE66" i="2"/>
  <c r="S66" i="2"/>
  <c r="R66" i="2"/>
  <c r="Q66" i="2"/>
  <c r="AL65" i="2"/>
  <c r="AK65" i="2"/>
  <c r="AJ65" i="2"/>
  <c r="AI65" i="2"/>
  <c r="AH65" i="2"/>
  <c r="AG65" i="2"/>
  <c r="AF65" i="2"/>
  <c r="AA65" i="2"/>
  <c r="AD65" i="2"/>
  <c r="Z65" i="2"/>
  <c r="AE65" i="2"/>
  <c r="V65" i="2"/>
  <c r="S65" i="2"/>
  <c r="R65" i="2"/>
  <c r="Q65" i="2"/>
  <c r="AL64" i="2"/>
  <c r="AI64" i="2"/>
  <c r="AH64" i="2"/>
  <c r="AK64" i="2"/>
  <c r="AG64" i="2"/>
  <c r="AF64" i="2"/>
  <c r="AA64" i="2"/>
  <c r="AD64" i="2"/>
  <c r="Z64" i="2"/>
  <c r="AE64" i="2"/>
  <c r="V64" i="2"/>
  <c r="S64" i="2"/>
  <c r="R64" i="2"/>
  <c r="Q64" i="2"/>
  <c r="AL63" i="2"/>
  <c r="AI63" i="2"/>
  <c r="AH63" i="2"/>
  <c r="AK63" i="2"/>
  <c r="AG63" i="2"/>
  <c r="AF63" i="2"/>
  <c r="AE63" i="2"/>
  <c r="AA63" i="2"/>
  <c r="AB63" i="2"/>
  <c r="Z63" i="2"/>
  <c r="V63" i="2"/>
  <c r="S63" i="2"/>
  <c r="R63" i="2"/>
  <c r="Q63" i="2"/>
  <c r="AL62" i="2"/>
  <c r="AI62" i="2"/>
  <c r="AH62" i="2"/>
  <c r="AK62" i="2"/>
  <c r="AG62" i="2"/>
  <c r="AF62" i="2"/>
  <c r="AE62" i="2"/>
  <c r="AD62" i="2"/>
  <c r="AC62" i="2"/>
  <c r="AB62" i="2"/>
  <c r="AA62" i="2"/>
  <c r="Z62" i="2"/>
  <c r="V62" i="2"/>
  <c r="S62" i="2"/>
  <c r="R62" i="2"/>
  <c r="Q62" i="2"/>
  <c r="AL61" i="2"/>
  <c r="AJ61" i="2"/>
  <c r="AI61" i="2"/>
  <c r="AK61" i="2"/>
  <c r="AH61" i="2"/>
  <c r="AG61" i="2"/>
  <c r="AF61" i="2"/>
  <c r="AE61" i="2"/>
  <c r="AD61" i="2"/>
  <c r="AC61" i="2"/>
  <c r="AB61" i="2"/>
  <c r="AA61" i="2"/>
  <c r="Z61" i="2"/>
  <c r="V61" i="2"/>
  <c r="S61" i="2"/>
  <c r="R61" i="2"/>
  <c r="Q61" i="2"/>
  <c r="AL60" i="2"/>
  <c r="AK60" i="2"/>
  <c r="AI60" i="2"/>
  <c r="AH60" i="2"/>
  <c r="AJ60" i="2"/>
  <c r="AG60" i="2"/>
  <c r="AF60" i="2"/>
  <c r="AE60" i="2"/>
  <c r="AD60" i="2"/>
  <c r="AC60" i="2"/>
  <c r="AA60" i="2"/>
  <c r="AB60" i="2"/>
  <c r="Z60" i="2"/>
  <c r="V60" i="2"/>
  <c r="S60" i="2"/>
  <c r="R60" i="2"/>
  <c r="Q60" i="2"/>
  <c r="AL59" i="2"/>
  <c r="AI59" i="2"/>
  <c r="AH59" i="2"/>
  <c r="AK59" i="2"/>
  <c r="AG59" i="2"/>
  <c r="AF59" i="2"/>
  <c r="AE59" i="2"/>
  <c r="AD59" i="2"/>
  <c r="AB59" i="2"/>
  <c r="AA59" i="2"/>
  <c r="AC59" i="2"/>
  <c r="Z59" i="2"/>
  <c r="V59" i="2"/>
  <c r="S59" i="2"/>
  <c r="R59" i="2"/>
  <c r="Q59" i="2"/>
  <c r="AL58" i="2"/>
  <c r="AI58" i="2"/>
  <c r="AH58" i="2"/>
  <c r="AK58" i="2"/>
  <c r="AG58" i="2"/>
  <c r="AF58" i="2"/>
  <c r="AE58" i="2"/>
  <c r="AD58" i="2"/>
  <c r="AC58" i="2"/>
  <c r="AB58" i="2"/>
  <c r="AA58" i="2"/>
  <c r="Z58" i="2"/>
  <c r="V58" i="2"/>
  <c r="S58" i="2"/>
  <c r="R58" i="2"/>
  <c r="Q58" i="2"/>
  <c r="AL57" i="2"/>
  <c r="AI57" i="2"/>
  <c r="AH57" i="2"/>
  <c r="AK57" i="2"/>
  <c r="AG57" i="2"/>
  <c r="AF57" i="2"/>
  <c r="AD57" i="2"/>
  <c r="AC57" i="2"/>
  <c r="AB57" i="2"/>
  <c r="AA57" i="2"/>
  <c r="Z57" i="2"/>
  <c r="V57" i="2"/>
  <c r="AE57" i="2"/>
  <c r="S57" i="2"/>
  <c r="R57" i="2"/>
  <c r="Q57" i="2"/>
  <c r="AL56" i="2"/>
  <c r="AI56" i="2"/>
  <c r="AH56" i="2"/>
  <c r="AK56" i="2"/>
  <c r="AG56" i="2"/>
  <c r="AF56" i="2"/>
  <c r="AD56" i="2"/>
  <c r="AC56" i="2"/>
  <c r="AA56" i="2"/>
  <c r="AB56" i="2"/>
  <c r="Z56" i="2"/>
  <c r="AE56" i="2"/>
  <c r="V56" i="2"/>
  <c r="S56" i="2"/>
  <c r="R56" i="2"/>
  <c r="Q56" i="2"/>
  <c r="AL55" i="2"/>
  <c r="AI55" i="2"/>
  <c r="AK55" i="2"/>
  <c r="AH55" i="2"/>
  <c r="AG55" i="2"/>
  <c r="AF55" i="2"/>
  <c r="AA55" i="2"/>
  <c r="AD55" i="2"/>
  <c r="Z55" i="2"/>
  <c r="AE55" i="2"/>
  <c r="V55" i="2"/>
  <c r="S55" i="2"/>
  <c r="R55" i="2"/>
  <c r="Q55" i="2"/>
  <c r="AL54" i="2"/>
  <c r="AK54" i="2"/>
  <c r="AJ54" i="2"/>
  <c r="AI54" i="2"/>
  <c r="AH54" i="2"/>
  <c r="AG54" i="2"/>
  <c r="AF54" i="2"/>
  <c r="AA54" i="2"/>
  <c r="AD54" i="2"/>
  <c r="Z54" i="2"/>
  <c r="AE54" i="2"/>
  <c r="V54" i="2"/>
  <c r="S54" i="2"/>
  <c r="R54" i="2"/>
  <c r="Q54" i="2"/>
  <c r="AL53" i="2"/>
  <c r="AK53" i="2"/>
  <c r="AJ53" i="2"/>
  <c r="AI53" i="2"/>
  <c r="AH53" i="2"/>
  <c r="AG53" i="2"/>
  <c r="AF53" i="2"/>
  <c r="AB53" i="2"/>
  <c r="AA53" i="2"/>
  <c r="AD53" i="2"/>
  <c r="Z53" i="2"/>
  <c r="AE53" i="2"/>
  <c r="V53" i="2"/>
  <c r="S53" i="2"/>
  <c r="R53" i="2"/>
  <c r="Q53" i="2"/>
  <c r="AL52" i="2"/>
  <c r="AK52" i="2"/>
  <c r="AI52" i="2"/>
  <c r="AH52" i="2"/>
  <c r="AJ52" i="2"/>
  <c r="AG52" i="2"/>
  <c r="AF52" i="2"/>
  <c r="AD52" i="2"/>
  <c r="AC52" i="2"/>
  <c r="AB52" i="2"/>
  <c r="AA52" i="2"/>
  <c r="Z52" i="2"/>
  <c r="AE52" i="2"/>
  <c r="V52" i="2"/>
  <c r="S52" i="2"/>
  <c r="R52" i="2"/>
  <c r="Q52" i="2"/>
  <c r="AL51" i="2"/>
  <c r="AJ51" i="2"/>
  <c r="AI51" i="2"/>
  <c r="AK51" i="2"/>
  <c r="AH51" i="2"/>
  <c r="AG51" i="2"/>
  <c r="AF51" i="2"/>
  <c r="AA51" i="2"/>
  <c r="AD51" i="2"/>
  <c r="Z51" i="2"/>
  <c r="AE51" i="2"/>
  <c r="V51" i="2"/>
  <c r="S51" i="2"/>
  <c r="R51" i="2"/>
  <c r="Q51" i="2"/>
  <c r="AL50" i="2"/>
  <c r="AK50" i="2"/>
  <c r="AJ50" i="2"/>
  <c r="AI50" i="2"/>
  <c r="AH50" i="2"/>
  <c r="AG50" i="2"/>
  <c r="AF50" i="2"/>
  <c r="AB50" i="2"/>
  <c r="AA50" i="2"/>
  <c r="AD50" i="2"/>
  <c r="Z50" i="2"/>
  <c r="AE50" i="2"/>
  <c r="V50" i="2"/>
  <c r="S50" i="2"/>
  <c r="R50" i="2"/>
  <c r="Q50" i="2"/>
  <c r="AL49" i="2"/>
  <c r="AK49" i="2"/>
  <c r="AJ49" i="2"/>
  <c r="AI49" i="2"/>
  <c r="AH49" i="2"/>
  <c r="AG49" i="2"/>
  <c r="AF49" i="2"/>
  <c r="AC49" i="2"/>
  <c r="AA49" i="2"/>
  <c r="AD49" i="2"/>
  <c r="Z49" i="2"/>
  <c r="AE49" i="2"/>
  <c r="V49" i="2"/>
  <c r="S49" i="2"/>
  <c r="R49" i="2"/>
  <c r="Q49" i="2"/>
  <c r="AL48" i="2"/>
  <c r="AI48" i="2"/>
  <c r="AH48" i="2"/>
  <c r="AK48" i="2"/>
  <c r="AG48" i="2"/>
  <c r="AF48" i="2"/>
  <c r="AA48" i="2"/>
  <c r="AD48" i="2"/>
  <c r="Z48" i="2"/>
  <c r="AE48" i="2"/>
  <c r="V48" i="2"/>
  <c r="S48" i="2"/>
  <c r="R48" i="2"/>
  <c r="Q48" i="2"/>
  <c r="AL47" i="2"/>
  <c r="AI47" i="2"/>
  <c r="AH47" i="2"/>
  <c r="AK47" i="2"/>
  <c r="AG47" i="2"/>
  <c r="AF47" i="2"/>
  <c r="AE47" i="2"/>
  <c r="AA47" i="2"/>
  <c r="AB47" i="2"/>
  <c r="Z47" i="2"/>
  <c r="V47" i="2"/>
  <c r="S47" i="2"/>
  <c r="R47" i="2"/>
  <c r="Q47" i="2"/>
  <c r="AL46" i="2"/>
  <c r="AI46" i="2"/>
  <c r="AH46" i="2"/>
  <c r="AK46" i="2"/>
  <c r="AG46" i="2"/>
  <c r="AF46" i="2"/>
  <c r="AE46" i="2"/>
  <c r="AD46" i="2"/>
  <c r="AC46" i="2"/>
  <c r="AB46" i="2"/>
  <c r="AA46" i="2"/>
  <c r="Z46" i="2"/>
  <c r="V46" i="2"/>
  <c r="S46" i="2"/>
  <c r="R46" i="2"/>
  <c r="Q46" i="2"/>
  <c r="AL45" i="2"/>
  <c r="AJ45" i="2"/>
  <c r="AI45" i="2"/>
  <c r="AK45" i="2"/>
  <c r="AH45" i="2"/>
  <c r="AG45" i="2"/>
  <c r="AF45" i="2"/>
  <c r="AE45" i="2"/>
  <c r="AD45" i="2"/>
  <c r="AC45" i="2"/>
  <c r="AB45" i="2"/>
  <c r="AA45" i="2"/>
  <c r="Z45" i="2"/>
  <c r="V45" i="2"/>
  <c r="S45" i="2"/>
  <c r="R45" i="2"/>
  <c r="Q45" i="2"/>
  <c r="AL44" i="2"/>
  <c r="AI44" i="2"/>
  <c r="AH44" i="2"/>
  <c r="AK44" i="2"/>
  <c r="AG44" i="2"/>
  <c r="AF44" i="2"/>
  <c r="AE44" i="2"/>
  <c r="AD44" i="2"/>
  <c r="AC44" i="2"/>
  <c r="AB44" i="2"/>
  <c r="AA44" i="2"/>
  <c r="Z44" i="2"/>
  <c r="V44" i="2"/>
  <c r="S44" i="2"/>
  <c r="R44" i="2"/>
  <c r="Q44" i="2"/>
  <c r="AL43" i="2"/>
  <c r="AI43" i="2"/>
  <c r="AH43" i="2"/>
  <c r="AK43" i="2"/>
  <c r="AG43" i="2"/>
  <c r="AF43" i="2"/>
  <c r="AE43" i="2"/>
  <c r="AD43" i="2"/>
  <c r="AC43" i="2"/>
  <c r="AB43" i="2"/>
  <c r="AA43" i="2"/>
  <c r="Z43" i="2"/>
  <c r="V43" i="2"/>
  <c r="S43" i="2"/>
  <c r="R43" i="2"/>
  <c r="Q43" i="2"/>
  <c r="AL42" i="2"/>
  <c r="AJ42" i="2"/>
  <c r="AI42" i="2"/>
  <c r="AH42" i="2"/>
  <c r="AK42" i="2"/>
  <c r="AG42" i="2"/>
  <c r="AF42" i="2"/>
  <c r="AE42" i="2"/>
  <c r="AD42" i="2"/>
  <c r="AC42" i="2"/>
  <c r="AB42" i="2"/>
  <c r="AA42" i="2"/>
  <c r="Z42" i="2"/>
  <c r="V42" i="2"/>
  <c r="S42" i="2"/>
  <c r="R42" i="2"/>
  <c r="Q42" i="2"/>
  <c r="AL41" i="2"/>
  <c r="AI41" i="2"/>
  <c r="AH41" i="2"/>
  <c r="AK41" i="2"/>
  <c r="AG41" i="2"/>
  <c r="AF41" i="2"/>
  <c r="AD41" i="2"/>
  <c r="AC41" i="2"/>
  <c r="AB41" i="2"/>
  <c r="AA41" i="2"/>
  <c r="Z41" i="2"/>
  <c r="V41" i="2"/>
  <c r="AE41" i="2"/>
  <c r="S41" i="2"/>
  <c r="R41" i="2"/>
  <c r="Q41" i="2"/>
  <c r="AL40" i="2"/>
  <c r="AI40" i="2"/>
  <c r="AH40" i="2"/>
  <c r="AK40" i="2"/>
  <c r="AG40" i="2"/>
  <c r="AF40" i="2"/>
  <c r="AD40" i="2"/>
  <c r="AC40" i="2"/>
  <c r="AA40" i="2"/>
  <c r="AB40" i="2"/>
  <c r="Z40" i="2"/>
  <c r="AE40" i="2"/>
  <c r="V40" i="2"/>
  <c r="S40" i="2"/>
  <c r="R40" i="2"/>
  <c r="Q40" i="2"/>
  <c r="AL39" i="2"/>
  <c r="AI39" i="2"/>
  <c r="AJ39" i="2"/>
  <c r="AH39" i="2"/>
  <c r="AG39" i="2"/>
  <c r="AF39" i="2"/>
  <c r="AA39" i="2"/>
  <c r="AD39" i="2"/>
  <c r="Z39" i="2"/>
  <c r="AE39" i="2"/>
  <c r="V39" i="2"/>
  <c r="S39" i="2"/>
  <c r="R39" i="2"/>
  <c r="Q39" i="2"/>
  <c r="AL38" i="2"/>
  <c r="AK38" i="2"/>
  <c r="AJ38" i="2"/>
  <c r="AI38" i="2"/>
  <c r="AH38" i="2"/>
  <c r="AG38" i="2"/>
  <c r="AF38" i="2"/>
  <c r="AA38" i="2"/>
  <c r="AD38" i="2"/>
  <c r="Z38" i="2"/>
  <c r="AE38" i="2"/>
  <c r="V38" i="2"/>
  <c r="S38" i="2"/>
  <c r="R38" i="2"/>
  <c r="Q38" i="2"/>
  <c r="AL37" i="2"/>
  <c r="AK37" i="2"/>
  <c r="AJ37" i="2"/>
  <c r="AI37" i="2"/>
  <c r="AH37" i="2"/>
  <c r="AG37" i="2"/>
  <c r="AF37" i="2"/>
  <c r="AB37" i="2"/>
  <c r="AA37" i="2"/>
  <c r="AD37" i="2"/>
  <c r="Z37" i="2"/>
  <c r="AE37" i="2"/>
  <c r="V37" i="2"/>
  <c r="S37" i="2"/>
  <c r="R37" i="2"/>
  <c r="Q37" i="2"/>
  <c r="AL36" i="2"/>
  <c r="AK36" i="2"/>
  <c r="AJ36" i="2"/>
  <c r="AI36" i="2"/>
  <c r="AH36" i="2"/>
  <c r="AG36" i="2"/>
  <c r="AF36" i="2"/>
  <c r="AC36" i="2"/>
  <c r="AB36" i="2"/>
  <c r="AA36" i="2"/>
  <c r="AD36" i="2"/>
  <c r="Z36" i="2"/>
  <c r="AE36" i="2"/>
  <c r="V36" i="2"/>
  <c r="S36" i="2"/>
  <c r="R36" i="2"/>
  <c r="Q36" i="2"/>
  <c r="AL35" i="2"/>
  <c r="AK35" i="2"/>
  <c r="AI35" i="2"/>
  <c r="AJ35" i="2"/>
  <c r="AH35" i="2"/>
  <c r="AG35" i="2"/>
  <c r="AF35" i="2"/>
  <c r="AA35" i="2"/>
  <c r="AD35" i="2"/>
  <c r="Z35" i="2"/>
  <c r="AE35" i="2"/>
  <c r="V35" i="2"/>
  <c r="S35" i="2"/>
  <c r="R35" i="2"/>
  <c r="Q35" i="2"/>
  <c r="AL34" i="2"/>
  <c r="AK34" i="2"/>
  <c r="AJ34" i="2"/>
  <c r="AI34" i="2"/>
  <c r="AH34" i="2"/>
  <c r="AG34" i="2"/>
  <c r="AF34" i="2"/>
  <c r="AB34" i="2"/>
  <c r="AA34" i="2"/>
  <c r="AD34" i="2"/>
  <c r="Z34" i="2"/>
  <c r="V34" i="2"/>
  <c r="AE34" i="2"/>
  <c r="S34" i="2"/>
  <c r="R34" i="2"/>
  <c r="Q34" i="2"/>
  <c r="AL33" i="2"/>
  <c r="AK33" i="2"/>
  <c r="AJ33" i="2"/>
  <c r="AI33" i="2"/>
  <c r="AH33" i="2"/>
  <c r="AG33" i="2"/>
  <c r="AF33" i="2"/>
  <c r="AC33" i="2"/>
  <c r="AB33" i="2"/>
  <c r="AA33" i="2"/>
  <c r="AD33" i="2"/>
  <c r="Z33" i="2"/>
  <c r="AE33" i="2"/>
  <c r="V33" i="2"/>
  <c r="S33" i="2"/>
  <c r="R33" i="2"/>
  <c r="Q33" i="2"/>
  <c r="AL32" i="2"/>
  <c r="AI32" i="2"/>
  <c r="AH32" i="2"/>
  <c r="AK32" i="2"/>
  <c r="AG32" i="2"/>
  <c r="AF32" i="2"/>
  <c r="AA32" i="2"/>
  <c r="AD32" i="2"/>
  <c r="Z32" i="2"/>
  <c r="AE32" i="2"/>
  <c r="V32" i="2"/>
  <c r="S32" i="2"/>
  <c r="R32" i="2"/>
  <c r="Q32" i="2"/>
  <c r="AL31" i="2"/>
  <c r="AI31" i="2"/>
  <c r="AH31" i="2"/>
  <c r="AK31" i="2"/>
  <c r="AG31" i="2"/>
  <c r="AF31" i="2"/>
  <c r="AE31" i="2"/>
  <c r="AA31" i="2"/>
  <c r="AB31" i="2"/>
  <c r="Z31" i="2"/>
  <c r="V31" i="2"/>
  <c r="S31" i="2"/>
  <c r="R31" i="2"/>
  <c r="Q31" i="2"/>
  <c r="AL30" i="2"/>
  <c r="AI30" i="2"/>
  <c r="AH30" i="2"/>
  <c r="AK30" i="2"/>
  <c r="AG30" i="2"/>
  <c r="AF30" i="2"/>
  <c r="AE30" i="2"/>
  <c r="AD30" i="2"/>
  <c r="AC30" i="2"/>
  <c r="AB30" i="2"/>
  <c r="AA30" i="2"/>
  <c r="Z30" i="2"/>
  <c r="V30" i="2"/>
  <c r="S30" i="2"/>
  <c r="R30" i="2"/>
  <c r="Q30" i="2"/>
  <c r="AL29" i="2"/>
  <c r="AJ29" i="2"/>
  <c r="AI29" i="2"/>
  <c r="AH29" i="2"/>
  <c r="AK29" i="2"/>
  <c r="AG29" i="2"/>
  <c r="AF29" i="2"/>
  <c r="AE29" i="2"/>
  <c r="AD29" i="2"/>
  <c r="AC29" i="2"/>
  <c r="AB29" i="2"/>
  <c r="AA29" i="2"/>
  <c r="Z29" i="2"/>
  <c r="V29" i="2"/>
  <c r="S29" i="2"/>
  <c r="R29" i="2"/>
  <c r="Q29" i="2"/>
  <c r="AL28" i="2"/>
  <c r="AI28" i="2"/>
  <c r="AH28" i="2"/>
  <c r="AK28" i="2"/>
  <c r="AG28" i="2"/>
  <c r="AF28" i="2"/>
  <c r="AE28" i="2"/>
  <c r="AD28" i="2"/>
  <c r="AC28" i="2"/>
  <c r="AB28" i="2"/>
  <c r="AA28" i="2"/>
  <c r="Z28" i="2"/>
  <c r="V28" i="2"/>
  <c r="S28" i="2"/>
  <c r="R28" i="2"/>
  <c r="Q28" i="2"/>
  <c r="AL27" i="2"/>
  <c r="AI27" i="2"/>
  <c r="AH27" i="2"/>
  <c r="AK27" i="2"/>
  <c r="AG27" i="2"/>
  <c r="AF27" i="2"/>
  <c r="AE27" i="2"/>
  <c r="AD27" i="2"/>
  <c r="AC27" i="2"/>
  <c r="AA27" i="2"/>
  <c r="AB27" i="2"/>
  <c r="Z27" i="2"/>
  <c r="V27" i="2"/>
  <c r="S27" i="2"/>
  <c r="R27" i="2"/>
  <c r="Q27" i="2"/>
  <c r="AL26" i="2"/>
  <c r="AJ26" i="2"/>
  <c r="AI26" i="2"/>
  <c r="AH26" i="2"/>
  <c r="AK26" i="2"/>
  <c r="AG26" i="2"/>
  <c r="AF26" i="2"/>
  <c r="AE26" i="2"/>
  <c r="AD26" i="2"/>
  <c r="AC26" i="2"/>
  <c r="AB26" i="2"/>
  <c r="AA26" i="2"/>
  <c r="Z26" i="2"/>
  <c r="V26" i="2"/>
  <c r="S26" i="2"/>
  <c r="R26" i="2"/>
  <c r="Q26" i="2"/>
  <c r="AL25" i="2"/>
  <c r="AI25" i="2"/>
  <c r="AH25" i="2"/>
  <c r="AK25" i="2"/>
  <c r="AG25" i="2"/>
  <c r="AF25" i="2"/>
  <c r="AD25" i="2"/>
  <c r="AC25" i="2"/>
  <c r="AB25" i="2"/>
  <c r="AA25" i="2"/>
  <c r="Z25" i="2"/>
  <c r="V25" i="2"/>
  <c r="AE25" i="2"/>
  <c r="S25" i="2"/>
  <c r="R25" i="2"/>
  <c r="Q25" i="2"/>
  <c r="AL24" i="2"/>
  <c r="AI24" i="2"/>
  <c r="AH24" i="2"/>
  <c r="AK24" i="2"/>
  <c r="AG24" i="2"/>
  <c r="AF24" i="2"/>
  <c r="AA24" i="2"/>
  <c r="AD24" i="2"/>
  <c r="Z24" i="2"/>
  <c r="AE24" i="2"/>
  <c r="V24" i="2"/>
  <c r="S24" i="2"/>
  <c r="R24" i="2"/>
  <c r="Q24" i="2"/>
  <c r="AL23" i="2"/>
  <c r="AI23" i="2"/>
  <c r="AK23" i="2"/>
  <c r="AH23" i="2"/>
  <c r="AG23" i="2"/>
  <c r="AF23" i="2"/>
  <c r="AA23" i="2"/>
  <c r="AD23" i="2"/>
  <c r="Z23" i="2"/>
  <c r="AE23" i="2"/>
  <c r="V23" i="2"/>
  <c r="S23" i="2"/>
  <c r="R23" i="2"/>
  <c r="Q23" i="2"/>
  <c r="AL22" i="2"/>
  <c r="AK22" i="2"/>
  <c r="AJ22" i="2"/>
  <c r="AI22" i="2"/>
  <c r="AH22" i="2"/>
  <c r="AG22" i="2"/>
  <c r="AF22" i="2"/>
  <c r="AA22" i="2"/>
  <c r="AD22" i="2"/>
  <c r="Z22" i="2"/>
  <c r="AE22" i="2"/>
  <c r="V22" i="2"/>
  <c r="S22" i="2"/>
  <c r="R22" i="2"/>
  <c r="Q22" i="2"/>
  <c r="AL21" i="2"/>
  <c r="AK21" i="2"/>
  <c r="AJ21" i="2"/>
  <c r="AI21" i="2"/>
  <c r="AH21" i="2"/>
  <c r="AG21" i="2"/>
  <c r="AF21" i="2"/>
  <c r="AB21" i="2"/>
  <c r="AA21" i="2"/>
  <c r="AD21" i="2"/>
  <c r="Z21" i="2"/>
  <c r="AE21" i="2"/>
  <c r="V21" i="2"/>
  <c r="S21" i="2"/>
  <c r="R21" i="2"/>
  <c r="Q21" i="2"/>
  <c r="AL20" i="2"/>
  <c r="AK20" i="2"/>
  <c r="AJ20" i="2"/>
  <c r="AI20" i="2"/>
  <c r="AH20" i="2"/>
  <c r="AG20" i="2"/>
  <c r="AF20" i="2"/>
  <c r="AC20" i="2"/>
  <c r="AB20" i="2"/>
  <c r="AA20" i="2"/>
  <c r="AD20" i="2"/>
  <c r="Z20" i="2"/>
  <c r="AE20" i="2"/>
  <c r="V20" i="2"/>
  <c r="S20" i="2"/>
  <c r="R20" i="2"/>
  <c r="Q20" i="2"/>
  <c r="AL19" i="2"/>
  <c r="AK19" i="2"/>
  <c r="AJ19" i="2"/>
  <c r="AI19" i="2"/>
  <c r="AH19" i="2"/>
  <c r="AG19" i="2"/>
  <c r="AF19" i="2"/>
  <c r="AD19" i="2"/>
  <c r="AA19" i="2"/>
  <c r="AC19" i="2"/>
  <c r="Z19" i="2"/>
  <c r="AE19" i="2"/>
  <c r="V19" i="2"/>
  <c r="S19" i="2"/>
  <c r="R19" i="2"/>
  <c r="Q19" i="2"/>
  <c r="AL18" i="2"/>
  <c r="AK18" i="2"/>
  <c r="AJ18" i="2"/>
  <c r="AI18" i="2"/>
  <c r="AH18" i="2"/>
  <c r="AG18" i="2"/>
  <c r="AF18" i="2"/>
  <c r="AB18" i="2"/>
  <c r="AA18" i="2"/>
  <c r="AD18" i="2"/>
  <c r="Z18" i="2"/>
  <c r="V18" i="2"/>
  <c r="AE18" i="2"/>
  <c r="S18" i="2"/>
  <c r="R18" i="2"/>
  <c r="Q18" i="2"/>
  <c r="AL17" i="2"/>
  <c r="AI17" i="2"/>
  <c r="AH17" i="2"/>
  <c r="AK17" i="2"/>
  <c r="AG17" i="2"/>
  <c r="AF17" i="2"/>
  <c r="AC17" i="2"/>
  <c r="AB17" i="2"/>
  <c r="AA17" i="2"/>
  <c r="AD17" i="2"/>
  <c r="Z17" i="2"/>
  <c r="AE17" i="2"/>
  <c r="V17" i="2"/>
  <c r="S17" i="2"/>
  <c r="R17" i="2"/>
  <c r="Q17" i="2"/>
  <c r="AL16" i="2"/>
  <c r="AI16" i="2"/>
  <c r="AH16" i="2"/>
  <c r="AK16" i="2"/>
  <c r="AG16" i="2"/>
  <c r="AF16" i="2"/>
  <c r="AA16" i="2"/>
  <c r="AD16" i="2"/>
  <c r="Z16" i="2"/>
  <c r="AE16" i="2"/>
  <c r="V16" i="2"/>
  <c r="S16" i="2"/>
  <c r="R16" i="2"/>
  <c r="Q16" i="2"/>
  <c r="AL15" i="2"/>
  <c r="AI15" i="2"/>
  <c r="AH15" i="2"/>
  <c r="AK15" i="2"/>
  <c r="AG15" i="2"/>
  <c r="AF15" i="2"/>
  <c r="AE15" i="2"/>
  <c r="AA15" i="2"/>
  <c r="AD15" i="2"/>
  <c r="Z15" i="2"/>
  <c r="V15" i="2"/>
  <c r="S15" i="2"/>
  <c r="R15" i="2"/>
  <c r="Q15" i="2"/>
  <c r="AL14" i="2"/>
  <c r="AI14" i="2"/>
  <c r="AH14" i="2"/>
  <c r="AK14" i="2"/>
  <c r="AG14" i="2"/>
  <c r="AF14" i="2"/>
  <c r="AE14" i="2"/>
  <c r="AD14" i="2"/>
  <c r="AC14" i="2"/>
  <c r="AB14" i="2"/>
  <c r="AA14" i="2"/>
  <c r="Z14" i="2"/>
  <c r="V14" i="2"/>
  <c r="S14" i="2"/>
  <c r="R14" i="2"/>
  <c r="Q14" i="2"/>
  <c r="AL13" i="2"/>
  <c r="AJ13" i="2"/>
  <c r="AI13" i="2"/>
  <c r="AH13" i="2"/>
  <c r="AK13" i="2"/>
  <c r="AG13" i="2"/>
  <c r="AF13" i="2"/>
  <c r="AE13" i="2"/>
  <c r="AD13" i="2"/>
  <c r="AC13" i="2"/>
  <c r="AA13" i="2"/>
  <c r="AB13" i="2"/>
  <c r="Z13" i="2"/>
  <c r="V13" i="2"/>
  <c r="S13" i="2"/>
  <c r="R13" i="2"/>
  <c r="Q13" i="2"/>
  <c r="AL12" i="2"/>
  <c r="AI12" i="2"/>
  <c r="AH12" i="2"/>
  <c r="AK12" i="2"/>
  <c r="AG12" i="2"/>
  <c r="AF12" i="2"/>
  <c r="AE12" i="2"/>
  <c r="AD12" i="2"/>
  <c r="AC12" i="2"/>
  <c r="AB12" i="2"/>
  <c r="AA12" i="2"/>
  <c r="Z12" i="2"/>
  <c r="V12" i="2"/>
  <c r="S12" i="2"/>
  <c r="R12" i="2"/>
  <c r="Q12" i="2"/>
  <c r="AL11" i="2"/>
  <c r="AI11" i="2"/>
  <c r="AH11" i="2"/>
  <c r="AK11" i="2"/>
  <c r="AG11" i="2"/>
  <c r="AF11" i="2"/>
  <c r="AE11" i="2"/>
  <c r="AD11" i="2"/>
  <c r="AC11" i="2"/>
  <c r="AA11" i="2"/>
  <c r="AB11" i="2"/>
  <c r="Z11" i="2"/>
  <c r="V11" i="2"/>
  <c r="S11" i="2"/>
  <c r="R11" i="2"/>
  <c r="Q11" i="2"/>
  <c r="AL10" i="2"/>
  <c r="AJ10" i="2"/>
  <c r="AI10" i="2"/>
  <c r="AH10" i="2"/>
  <c r="AK10" i="2"/>
  <c r="AG10" i="2"/>
  <c r="AF10" i="2"/>
  <c r="AE10" i="2"/>
  <c r="AD10" i="2"/>
  <c r="AC10" i="2"/>
  <c r="AB10" i="2"/>
  <c r="AA10" i="2"/>
  <c r="Z10" i="2"/>
  <c r="V10" i="2"/>
  <c r="S10" i="2"/>
  <c r="R10" i="2"/>
  <c r="Q10" i="2"/>
  <c r="AL9" i="2"/>
  <c r="AI9" i="2"/>
  <c r="AH9" i="2"/>
  <c r="AK9" i="2"/>
  <c r="AG9" i="2"/>
  <c r="AF9" i="2"/>
  <c r="AD9" i="2"/>
  <c r="AC9" i="2"/>
  <c r="AB9" i="2"/>
  <c r="AA9" i="2"/>
  <c r="Z9" i="2"/>
  <c r="V9" i="2"/>
  <c r="AE9" i="2"/>
  <c r="S9" i="2"/>
  <c r="R9" i="2"/>
  <c r="Q9" i="2"/>
  <c r="AL8" i="2"/>
  <c r="AI8" i="2"/>
  <c r="AH8" i="2"/>
  <c r="AK8" i="2"/>
  <c r="AG8" i="2"/>
  <c r="AF8" i="2"/>
  <c r="AD8" i="2"/>
  <c r="AA8" i="2"/>
  <c r="AC8" i="2"/>
  <c r="Z8" i="2"/>
  <c r="AE8" i="2"/>
  <c r="V8" i="2"/>
  <c r="S8" i="2"/>
  <c r="R8" i="2"/>
  <c r="Q8" i="2"/>
  <c r="AL7" i="2"/>
  <c r="AI7" i="2"/>
  <c r="AK7" i="2"/>
  <c r="AH7" i="2"/>
  <c r="AG7" i="2"/>
  <c r="AF7" i="2"/>
  <c r="AA7" i="2"/>
  <c r="AD7" i="2"/>
  <c r="Z7" i="2"/>
  <c r="AE7" i="2"/>
  <c r="V7" i="2"/>
  <c r="S7" i="2"/>
  <c r="R7" i="2"/>
  <c r="Q7" i="2"/>
  <c r="AL6" i="2"/>
  <c r="AK6" i="2"/>
  <c r="AJ6" i="2"/>
  <c r="AI6" i="2"/>
  <c r="AH6" i="2"/>
  <c r="AG6" i="2"/>
  <c r="AF6" i="2"/>
  <c r="AA6" i="2"/>
  <c r="AD6" i="2"/>
  <c r="Z6" i="2"/>
  <c r="AE6" i="2"/>
  <c r="V6" i="2"/>
  <c r="S6" i="2"/>
  <c r="R6" i="2"/>
  <c r="Q6" i="2"/>
  <c r="AL5" i="2"/>
  <c r="AK5" i="2"/>
  <c r="AI5" i="2"/>
  <c r="AJ5" i="2"/>
  <c r="AH5" i="2"/>
  <c r="AG5" i="2"/>
  <c r="AF5" i="2"/>
  <c r="AB5" i="2"/>
  <c r="AA5" i="2"/>
  <c r="AD5" i="2"/>
  <c r="Z5" i="2"/>
  <c r="AE5" i="2"/>
  <c r="V5" i="2"/>
  <c r="S5" i="2"/>
  <c r="R5" i="2"/>
  <c r="Q5" i="2"/>
  <c r="AL4" i="2"/>
  <c r="AK4" i="2"/>
  <c r="AJ4" i="2"/>
  <c r="AI4" i="2"/>
  <c r="AH4" i="2"/>
  <c r="AG4" i="2"/>
  <c r="AF4" i="2"/>
  <c r="AC4" i="2"/>
  <c r="AB4" i="2"/>
  <c r="AA4" i="2"/>
  <c r="AD4" i="2"/>
  <c r="Z4" i="2"/>
  <c r="AE4" i="2"/>
  <c r="V4" i="2"/>
  <c r="S4" i="2"/>
  <c r="R4" i="2"/>
  <c r="Q4" i="2"/>
  <c r="AL3" i="2"/>
  <c r="AK3" i="2"/>
  <c r="AI3" i="2"/>
  <c r="AJ3" i="2"/>
  <c r="AH3" i="2"/>
  <c r="AG3" i="2"/>
  <c r="AF3" i="2"/>
  <c r="AD3" i="2"/>
  <c r="AA3" i="2"/>
  <c r="AC3" i="2"/>
  <c r="Z3" i="2"/>
  <c r="AE3" i="2"/>
  <c r="V3" i="2"/>
  <c r="S3" i="2"/>
  <c r="R3" i="2"/>
  <c r="Q3" i="2"/>
  <c r="AL2" i="2"/>
  <c r="AG2" i="2"/>
  <c r="AI2" i="2"/>
  <c r="AF2" i="2"/>
  <c r="AH2" i="2"/>
  <c r="AB2" i="2"/>
  <c r="AA2" i="2"/>
  <c r="AD2" i="2"/>
  <c r="Z2" i="2"/>
  <c r="V2" i="2"/>
  <c r="AE2" i="2"/>
  <c r="S2" i="2"/>
  <c r="R2" i="2"/>
  <c r="Q2" i="2"/>
  <c r="AD194" i="3"/>
  <c r="AD193" i="3"/>
  <c r="AD192" i="3"/>
  <c r="AD191" i="3"/>
  <c r="AD190" i="3"/>
  <c r="AD189" i="3"/>
  <c r="AD188" i="3"/>
  <c r="AD187" i="3"/>
  <c r="AD186" i="3"/>
  <c r="AD185" i="3"/>
  <c r="AD184" i="3"/>
  <c r="AD183" i="3"/>
  <c r="AD182" i="3"/>
  <c r="AD181" i="3"/>
  <c r="AD180" i="3"/>
  <c r="AD179" i="3"/>
  <c r="AD178" i="3"/>
  <c r="AD177" i="3"/>
  <c r="AD176" i="3"/>
  <c r="AD175" i="3"/>
  <c r="AD174" i="3"/>
  <c r="AD173" i="3"/>
  <c r="AD172" i="3"/>
  <c r="AD171" i="3"/>
  <c r="AD170" i="3"/>
  <c r="AD169" i="3"/>
  <c r="AD168" i="3"/>
  <c r="AD167" i="3"/>
  <c r="AD166" i="3"/>
  <c r="AD165" i="3"/>
  <c r="AL164" i="3"/>
  <c r="AK164" i="3"/>
  <c r="AI164" i="3"/>
  <c r="AJ164" i="3"/>
  <c r="AH164" i="3"/>
  <c r="AG164" i="3"/>
  <c r="AF164" i="3"/>
  <c r="AA164" i="3"/>
  <c r="AD164" i="3"/>
  <c r="Z164" i="3"/>
  <c r="AE164" i="3"/>
  <c r="V164" i="3"/>
  <c r="S164" i="3"/>
  <c r="R164" i="3"/>
  <c r="Q164" i="3"/>
  <c r="AL163" i="3"/>
  <c r="AK163" i="3"/>
  <c r="AJ163" i="3"/>
  <c r="AI163" i="3"/>
  <c r="AH163" i="3"/>
  <c r="AG163" i="3"/>
  <c r="AF163" i="3"/>
  <c r="AD163" i="3"/>
  <c r="AC163" i="3"/>
  <c r="AB163" i="3"/>
  <c r="AA163" i="3"/>
  <c r="Z163" i="3"/>
  <c r="AE163" i="3"/>
  <c r="V163" i="3"/>
  <c r="S163" i="3"/>
  <c r="R163" i="3"/>
  <c r="Q163" i="3"/>
  <c r="AL162" i="3"/>
  <c r="AI162" i="3"/>
  <c r="AH162" i="3"/>
  <c r="AK162" i="3"/>
  <c r="AG162" i="3"/>
  <c r="AF162" i="3"/>
  <c r="AD162" i="3"/>
  <c r="AC162" i="3"/>
  <c r="AA162" i="3"/>
  <c r="AB162" i="3"/>
  <c r="Z162" i="3"/>
  <c r="V162" i="3"/>
  <c r="AE162" i="3"/>
  <c r="S162" i="3"/>
  <c r="R162" i="3"/>
  <c r="Q162" i="3"/>
  <c r="AL161" i="3"/>
  <c r="AI161" i="3"/>
  <c r="AH161" i="3"/>
  <c r="AK161" i="3"/>
  <c r="AG161" i="3"/>
  <c r="AF161" i="3"/>
  <c r="AD161" i="3"/>
  <c r="AA161" i="3"/>
  <c r="AC161" i="3"/>
  <c r="Z161" i="3"/>
  <c r="V161" i="3"/>
  <c r="S161" i="3"/>
  <c r="R161" i="3"/>
  <c r="Q161" i="3"/>
  <c r="AL160" i="3"/>
  <c r="AJ160" i="3"/>
  <c r="AI160" i="3"/>
  <c r="AH160" i="3"/>
  <c r="AK160" i="3"/>
  <c r="AG160" i="3"/>
  <c r="AF160" i="3"/>
  <c r="AA160" i="3"/>
  <c r="AD160" i="3"/>
  <c r="Z160" i="3"/>
  <c r="V160" i="3"/>
  <c r="S160" i="3"/>
  <c r="R160" i="3"/>
  <c r="Q160" i="3"/>
  <c r="AL159" i="3"/>
  <c r="AK159" i="3"/>
  <c r="AI159" i="3"/>
  <c r="AH159" i="3"/>
  <c r="AJ159" i="3"/>
  <c r="AG159" i="3"/>
  <c r="AF159" i="3"/>
  <c r="AA159" i="3"/>
  <c r="Z159" i="3"/>
  <c r="AE159" i="3"/>
  <c r="V159" i="3"/>
  <c r="S159" i="3"/>
  <c r="R159" i="3"/>
  <c r="Q159" i="3"/>
  <c r="AL158" i="3"/>
  <c r="AI158" i="3"/>
  <c r="AH158" i="3"/>
  <c r="AK158" i="3"/>
  <c r="AG158" i="3"/>
  <c r="AF158" i="3"/>
  <c r="AE158" i="3"/>
  <c r="AA158" i="3"/>
  <c r="Z158" i="3"/>
  <c r="V158" i="3"/>
  <c r="S158" i="3"/>
  <c r="R158" i="3"/>
  <c r="Q158" i="3"/>
  <c r="AL157" i="3"/>
  <c r="AI157" i="3"/>
  <c r="AH157" i="3"/>
  <c r="AK157" i="3"/>
  <c r="AG157" i="3"/>
  <c r="AF157" i="3"/>
  <c r="AE157" i="3"/>
  <c r="AD157" i="3"/>
  <c r="AC157" i="3"/>
  <c r="AB157" i="3"/>
  <c r="AA157" i="3"/>
  <c r="Z157" i="3"/>
  <c r="V157" i="3"/>
  <c r="S157" i="3"/>
  <c r="R157" i="3"/>
  <c r="Q157" i="3"/>
  <c r="AL156" i="3"/>
  <c r="AI156" i="3"/>
  <c r="AK156" i="3"/>
  <c r="AH156" i="3"/>
  <c r="AG156" i="3"/>
  <c r="AF156" i="3"/>
  <c r="AE156" i="3"/>
  <c r="AD156" i="3"/>
  <c r="AC156" i="3"/>
  <c r="AA156" i="3"/>
  <c r="AB156" i="3"/>
  <c r="Z156" i="3"/>
  <c r="V156" i="3"/>
  <c r="S156" i="3"/>
  <c r="R156" i="3"/>
  <c r="Q156" i="3"/>
  <c r="AL155" i="3"/>
  <c r="AK155" i="3"/>
  <c r="AJ155" i="3"/>
  <c r="AI155" i="3"/>
  <c r="AH155" i="3"/>
  <c r="AG155" i="3"/>
  <c r="AF155" i="3"/>
  <c r="AE155" i="3"/>
  <c r="AD155" i="3"/>
  <c r="AC155" i="3"/>
  <c r="AB155" i="3"/>
  <c r="AA155" i="3"/>
  <c r="Z155" i="3"/>
  <c r="V155" i="3"/>
  <c r="S155" i="3"/>
  <c r="R155" i="3"/>
  <c r="Q155" i="3"/>
  <c r="AL154" i="3"/>
  <c r="AK154" i="3"/>
  <c r="AI154" i="3"/>
  <c r="AH154" i="3"/>
  <c r="AJ154" i="3"/>
  <c r="AG154" i="3"/>
  <c r="AF154" i="3"/>
  <c r="AE154" i="3"/>
  <c r="AD154" i="3"/>
  <c r="AC154" i="3"/>
  <c r="AA154" i="3"/>
  <c r="AB154" i="3"/>
  <c r="Z154" i="3"/>
  <c r="V154" i="3"/>
  <c r="S154" i="3"/>
  <c r="R154" i="3"/>
  <c r="Q154" i="3"/>
  <c r="AL153" i="3"/>
  <c r="AI153" i="3"/>
  <c r="AH153" i="3"/>
  <c r="AK153" i="3"/>
  <c r="AG153" i="3"/>
  <c r="AF153" i="3"/>
  <c r="AA153" i="3"/>
  <c r="AD153" i="3"/>
  <c r="Z153" i="3"/>
  <c r="AE153" i="3"/>
  <c r="V153" i="3"/>
  <c r="S153" i="3"/>
  <c r="R153" i="3"/>
  <c r="Q153" i="3"/>
  <c r="AL152" i="3"/>
  <c r="AI152" i="3"/>
  <c r="AH152" i="3"/>
  <c r="AG152" i="3"/>
  <c r="AF152" i="3"/>
  <c r="AB152" i="3"/>
  <c r="AA152" i="3"/>
  <c r="AD152" i="3"/>
  <c r="Z152" i="3"/>
  <c r="AE152" i="3"/>
  <c r="V152" i="3"/>
  <c r="S152" i="3"/>
  <c r="R152" i="3"/>
  <c r="Q152" i="3"/>
  <c r="AL151" i="3"/>
  <c r="AI151" i="3"/>
  <c r="AH151" i="3"/>
  <c r="AG151" i="3"/>
  <c r="AF151" i="3"/>
  <c r="AC151" i="3"/>
  <c r="AA151" i="3"/>
  <c r="AD151" i="3"/>
  <c r="Z151" i="3"/>
  <c r="AE151" i="3"/>
  <c r="V151" i="3"/>
  <c r="S151" i="3"/>
  <c r="R151" i="3"/>
  <c r="Q151" i="3"/>
  <c r="AL150" i="3"/>
  <c r="AJ150" i="3"/>
  <c r="AI150" i="3"/>
  <c r="AK150" i="3"/>
  <c r="AH150" i="3"/>
  <c r="AG150" i="3"/>
  <c r="AF150" i="3"/>
  <c r="AD150" i="3"/>
  <c r="AA150" i="3"/>
  <c r="AC150" i="3"/>
  <c r="Z150" i="3"/>
  <c r="AE150" i="3"/>
  <c r="V150" i="3"/>
  <c r="S150" i="3"/>
  <c r="R150" i="3"/>
  <c r="Q150" i="3"/>
  <c r="AL149" i="3"/>
  <c r="AK149" i="3"/>
  <c r="AJ149" i="3"/>
  <c r="AI149" i="3"/>
  <c r="AH149" i="3"/>
  <c r="AG149" i="3"/>
  <c r="AF149" i="3"/>
  <c r="AB149" i="3"/>
  <c r="AA149" i="3"/>
  <c r="AD149" i="3"/>
  <c r="Z149" i="3"/>
  <c r="AE149" i="3"/>
  <c r="V149" i="3"/>
  <c r="S149" i="3"/>
  <c r="R149" i="3"/>
  <c r="Q149" i="3"/>
  <c r="AL148" i="3"/>
  <c r="AK148" i="3"/>
  <c r="AI148" i="3"/>
  <c r="AJ148" i="3"/>
  <c r="AH148" i="3"/>
  <c r="AG148" i="3"/>
  <c r="AF148" i="3"/>
  <c r="AA148" i="3"/>
  <c r="AD148" i="3"/>
  <c r="Z148" i="3"/>
  <c r="AE148" i="3"/>
  <c r="V148" i="3"/>
  <c r="S148" i="3"/>
  <c r="R148" i="3"/>
  <c r="Q148" i="3"/>
  <c r="AL147" i="3"/>
  <c r="AK147" i="3"/>
  <c r="AJ147" i="3"/>
  <c r="AI147" i="3"/>
  <c r="AH147" i="3"/>
  <c r="AG147" i="3"/>
  <c r="AF147" i="3"/>
  <c r="AD147" i="3"/>
  <c r="AC147" i="3"/>
  <c r="AB147" i="3"/>
  <c r="AA147" i="3"/>
  <c r="Z147" i="3"/>
  <c r="AE147" i="3"/>
  <c r="V147" i="3"/>
  <c r="S147" i="3"/>
  <c r="R147" i="3"/>
  <c r="Q147" i="3"/>
  <c r="AL146" i="3"/>
  <c r="AI146" i="3"/>
  <c r="AH146" i="3"/>
  <c r="AK146" i="3"/>
  <c r="AG146" i="3"/>
  <c r="AF146" i="3"/>
  <c r="AD146" i="3"/>
  <c r="AC146" i="3"/>
  <c r="AA146" i="3"/>
  <c r="AB146" i="3"/>
  <c r="Z146" i="3"/>
  <c r="V146" i="3"/>
  <c r="AE146" i="3"/>
  <c r="S146" i="3"/>
  <c r="R146" i="3"/>
  <c r="Q146" i="3"/>
  <c r="AL145" i="3"/>
  <c r="AI145" i="3"/>
  <c r="AH145" i="3"/>
  <c r="AK145" i="3"/>
  <c r="AG145" i="3"/>
  <c r="AF145" i="3"/>
  <c r="AD145" i="3"/>
  <c r="AB145" i="3"/>
  <c r="AA145" i="3"/>
  <c r="AC145" i="3"/>
  <c r="Z145" i="3"/>
  <c r="AE145" i="3"/>
  <c r="V145" i="3"/>
  <c r="S145" i="3"/>
  <c r="R145" i="3"/>
  <c r="Q145" i="3"/>
  <c r="AL144" i="3"/>
  <c r="AJ144" i="3"/>
  <c r="AI144" i="3"/>
  <c r="AH144" i="3"/>
  <c r="AK144" i="3"/>
  <c r="AG144" i="3"/>
  <c r="AF144" i="3"/>
  <c r="AA144" i="3"/>
  <c r="AD144" i="3"/>
  <c r="Z144" i="3"/>
  <c r="V144" i="3"/>
  <c r="S144" i="3"/>
  <c r="R144" i="3"/>
  <c r="Q144" i="3"/>
  <c r="AL143" i="3"/>
  <c r="AK143" i="3"/>
  <c r="AI143" i="3"/>
  <c r="AH143" i="3"/>
  <c r="AJ143" i="3"/>
  <c r="AG143" i="3"/>
  <c r="AF143" i="3"/>
  <c r="AA143" i="3"/>
  <c r="Z143" i="3"/>
  <c r="AE143" i="3"/>
  <c r="V143" i="3"/>
  <c r="S143" i="3"/>
  <c r="R143" i="3"/>
  <c r="Q143" i="3"/>
  <c r="AL142" i="3"/>
  <c r="AI142" i="3"/>
  <c r="AH142" i="3"/>
  <c r="AK142" i="3"/>
  <c r="AG142" i="3"/>
  <c r="AF142" i="3"/>
  <c r="AE142" i="3"/>
  <c r="AA142" i="3"/>
  <c r="Z142" i="3"/>
  <c r="V142" i="3"/>
  <c r="S142" i="3"/>
  <c r="R142" i="3"/>
  <c r="Q142" i="3"/>
  <c r="AL141" i="3"/>
  <c r="AI141" i="3"/>
  <c r="AH141" i="3"/>
  <c r="AK141" i="3"/>
  <c r="AG141" i="3"/>
  <c r="AF141" i="3"/>
  <c r="AE141" i="3"/>
  <c r="AD141" i="3"/>
  <c r="AC141" i="3"/>
  <c r="AB141" i="3"/>
  <c r="AA141" i="3"/>
  <c r="Z141" i="3"/>
  <c r="V141" i="3"/>
  <c r="S141" i="3"/>
  <c r="R141" i="3"/>
  <c r="Q141" i="3"/>
  <c r="AL140" i="3"/>
  <c r="AI140" i="3"/>
  <c r="AK140" i="3"/>
  <c r="AH140" i="3"/>
  <c r="AG140" i="3"/>
  <c r="AF140" i="3"/>
  <c r="AE140" i="3"/>
  <c r="AD140" i="3"/>
  <c r="AC140" i="3"/>
  <c r="AA140" i="3"/>
  <c r="AB140" i="3"/>
  <c r="Z140" i="3"/>
  <c r="V140" i="3"/>
  <c r="S140" i="3"/>
  <c r="R140" i="3"/>
  <c r="Q140" i="3"/>
  <c r="AL139" i="3"/>
  <c r="AK139" i="3"/>
  <c r="AJ139" i="3"/>
  <c r="AI139" i="3"/>
  <c r="AH139" i="3"/>
  <c r="AG139" i="3"/>
  <c r="AF139" i="3"/>
  <c r="AE139" i="3"/>
  <c r="AD139" i="3"/>
  <c r="AB139" i="3"/>
  <c r="AA139" i="3"/>
  <c r="AC139" i="3"/>
  <c r="Z139" i="3"/>
  <c r="V139" i="3"/>
  <c r="S139" i="3"/>
  <c r="R139" i="3"/>
  <c r="Q139" i="3"/>
  <c r="AL138" i="3"/>
  <c r="AK138" i="3"/>
  <c r="AI138" i="3"/>
  <c r="AH138" i="3"/>
  <c r="AJ138" i="3"/>
  <c r="AG138" i="3"/>
  <c r="AF138" i="3"/>
  <c r="AE138" i="3"/>
  <c r="AC138" i="3"/>
  <c r="AA138" i="3"/>
  <c r="AD138" i="3"/>
  <c r="Z138" i="3"/>
  <c r="V138" i="3"/>
  <c r="S138" i="3"/>
  <c r="R138" i="3"/>
  <c r="Q138" i="3"/>
  <c r="AL137" i="3"/>
  <c r="AI137" i="3"/>
  <c r="AH137" i="3"/>
  <c r="AK137" i="3"/>
  <c r="AG137" i="3"/>
  <c r="AF137" i="3"/>
  <c r="AA137" i="3"/>
  <c r="AD137" i="3"/>
  <c r="Z137" i="3"/>
  <c r="AE137" i="3"/>
  <c r="V137" i="3"/>
  <c r="S137" i="3"/>
  <c r="R137" i="3"/>
  <c r="Q137" i="3"/>
  <c r="AL136" i="3"/>
  <c r="AI136" i="3"/>
  <c r="AH136" i="3"/>
  <c r="AG136" i="3"/>
  <c r="AF136" i="3"/>
  <c r="AB136" i="3"/>
  <c r="AA136" i="3"/>
  <c r="AD136" i="3"/>
  <c r="Z136" i="3"/>
  <c r="AE136" i="3"/>
  <c r="V136" i="3"/>
  <c r="S136" i="3"/>
  <c r="R136" i="3"/>
  <c r="Q136" i="3"/>
  <c r="AL135" i="3"/>
  <c r="AI135" i="3"/>
  <c r="AH135" i="3"/>
  <c r="AG135" i="3"/>
  <c r="AF135" i="3"/>
  <c r="AC135" i="3"/>
  <c r="AA135" i="3"/>
  <c r="AD135" i="3"/>
  <c r="Z135" i="3"/>
  <c r="AE135" i="3"/>
  <c r="V135" i="3"/>
  <c r="S135" i="3"/>
  <c r="R135" i="3"/>
  <c r="Q135" i="3"/>
  <c r="AL134" i="3"/>
  <c r="AI134" i="3"/>
  <c r="AK134" i="3"/>
  <c r="AH134" i="3"/>
  <c r="AG134" i="3"/>
  <c r="AF134" i="3"/>
  <c r="AD134" i="3"/>
  <c r="AA134" i="3"/>
  <c r="AC134" i="3"/>
  <c r="Z134" i="3"/>
  <c r="AE134" i="3"/>
  <c r="V134" i="3"/>
  <c r="S134" i="3"/>
  <c r="R134" i="3"/>
  <c r="Q134" i="3"/>
  <c r="AL133" i="3"/>
  <c r="AK133" i="3"/>
  <c r="AJ133" i="3"/>
  <c r="AI133" i="3"/>
  <c r="AH133" i="3"/>
  <c r="AG133" i="3"/>
  <c r="AF133" i="3"/>
  <c r="AB133" i="3"/>
  <c r="AA133" i="3"/>
  <c r="AD133" i="3"/>
  <c r="Z133" i="3"/>
  <c r="AE133" i="3"/>
  <c r="V133" i="3"/>
  <c r="S133" i="3"/>
  <c r="R133" i="3"/>
  <c r="Q133" i="3"/>
  <c r="AL132" i="3"/>
  <c r="AK132" i="3"/>
  <c r="AI132" i="3"/>
  <c r="AH132" i="3"/>
  <c r="AJ132" i="3"/>
  <c r="AG132" i="3"/>
  <c r="AF132" i="3"/>
  <c r="AA132" i="3"/>
  <c r="AD132" i="3"/>
  <c r="Z132" i="3"/>
  <c r="AE132" i="3"/>
  <c r="V132" i="3"/>
  <c r="S132" i="3"/>
  <c r="R132" i="3"/>
  <c r="Q132" i="3"/>
  <c r="AL131" i="3"/>
  <c r="AJ131" i="3"/>
  <c r="AI131" i="3"/>
  <c r="AH131" i="3"/>
  <c r="AK131" i="3"/>
  <c r="AG131" i="3"/>
  <c r="AF131" i="3"/>
  <c r="AD131" i="3"/>
  <c r="AC131" i="3"/>
  <c r="AB131" i="3"/>
  <c r="AA131" i="3"/>
  <c r="Z131" i="3"/>
  <c r="AE131" i="3"/>
  <c r="V131" i="3"/>
  <c r="S131" i="3"/>
  <c r="R131" i="3"/>
  <c r="Q131" i="3"/>
  <c r="AL130" i="3"/>
  <c r="AI130" i="3"/>
  <c r="AH130" i="3"/>
  <c r="AK130" i="3"/>
  <c r="AG130" i="3"/>
  <c r="AF130" i="3"/>
  <c r="AD130" i="3"/>
  <c r="AC130" i="3"/>
  <c r="AA130" i="3"/>
  <c r="AB130" i="3"/>
  <c r="Z130" i="3"/>
  <c r="V130" i="3"/>
  <c r="AE130" i="3"/>
  <c r="S130" i="3"/>
  <c r="R130" i="3"/>
  <c r="Q130" i="3"/>
  <c r="AL129" i="3"/>
  <c r="AI129" i="3"/>
  <c r="AH129" i="3"/>
  <c r="AK129" i="3"/>
  <c r="AG129" i="3"/>
  <c r="AF129" i="3"/>
  <c r="AD129" i="3"/>
  <c r="AC129" i="3"/>
  <c r="AB129" i="3"/>
  <c r="AA129" i="3"/>
  <c r="Z129" i="3"/>
  <c r="V129" i="3"/>
  <c r="S129" i="3"/>
  <c r="R129" i="3"/>
  <c r="Q129" i="3"/>
  <c r="AL128" i="3"/>
  <c r="AJ128" i="3"/>
  <c r="AI128" i="3"/>
  <c r="AH128" i="3"/>
  <c r="AK128" i="3"/>
  <c r="AG128" i="3"/>
  <c r="AF128" i="3"/>
  <c r="AA128" i="3"/>
  <c r="AD128" i="3"/>
  <c r="Z128" i="3"/>
  <c r="AE128" i="3"/>
  <c r="V128" i="3"/>
  <c r="S128" i="3"/>
  <c r="R128" i="3"/>
  <c r="Q128" i="3"/>
  <c r="AL127" i="3"/>
  <c r="AK127" i="3"/>
  <c r="AI127" i="3"/>
  <c r="AH127" i="3"/>
  <c r="AJ127" i="3"/>
  <c r="AG127" i="3"/>
  <c r="AF127" i="3"/>
  <c r="AA127" i="3"/>
  <c r="Z127" i="3"/>
  <c r="AE127" i="3"/>
  <c r="V127" i="3"/>
  <c r="S127" i="3"/>
  <c r="R127" i="3"/>
  <c r="Q127" i="3"/>
  <c r="AL126" i="3"/>
  <c r="AI126" i="3"/>
  <c r="AH126" i="3"/>
  <c r="AK126" i="3"/>
  <c r="AG126" i="3"/>
  <c r="AF126" i="3"/>
  <c r="AE126" i="3"/>
  <c r="AA126" i="3"/>
  <c r="Z126" i="3"/>
  <c r="V126" i="3"/>
  <c r="S126" i="3"/>
  <c r="R126" i="3"/>
  <c r="Q126" i="3"/>
  <c r="AL125" i="3"/>
  <c r="AI125" i="3"/>
  <c r="AH125" i="3"/>
  <c r="AK125" i="3"/>
  <c r="AG125" i="3"/>
  <c r="AF125" i="3"/>
  <c r="AD125" i="3"/>
  <c r="AC125" i="3"/>
  <c r="AB125" i="3"/>
  <c r="AA125" i="3"/>
  <c r="Z125" i="3"/>
  <c r="AE125" i="3"/>
  <c r="V125" i="3"/>
  <c r="S125" i="3"/>
  <c r="R125" i="3"/>
  <c r="Q125" i="3"/>
  <c r="AL124" i="3"/>
  <c r="AI124" i="3"/>
  <c r="AK124" i="3"/>
  <c r="AH124" i="3"/>
  <c r="AG124" i="3"/>
  <c r="AF124" i="3"/>
  <c r="AE124" i="3"/>
  <c r="AD124" i="3"/>
  <c r="AC124" i="3"/>
  <c r="AA124" i="3"/>
  <c r="AB124" i="3"/>
  <c r="Z124" i="3"/>
  <c r="V124" i="3"/>
  <c r="S124" i="3"/>
  <c r="R124" i="3"/>
  <c r="Q124" i="3"/>
  <c r="AL123" i="3"/>
  <c r="AK123" i="3"/>
  <c r="AJ123" i="3"/>
  <c r="AI123" i="3"/>
  <c r="AH123" i="3"/>
  <c r="AG123" i="3"/>
  <c r="AF123" i="3"/>
  <c r="AE123" i="3"/>
  <c r="AD123" i="3"/>
  <c r="AC123" i="3"/>
  <c r="AB123" i="3"/>
  <c r="AA123" i="3"/>
  <c r="Z123" i="3"/>
  <c r="V123" i="3"/>
  <c r="S123" i="3"/>
  <c r="R123" i="3"/>
  <c r="Q123" i="3"/>
  <c r="AL122" i="3"/>
  <c r="AK122" i="3"/>
  <c r="AI122" i="3"/>
  <c r="AJ122" i="3"/>
  <c r="AH122" i="3"/>
  <c r="AG122" i="3"/>
  <c r="AF122" i="3"/>
  <c r="AE122" i="3"/>
  <c r="AC122" i="3"/>
  <c r="AA122" i="3"/>
  <c r="AD122" i="3"/>
  <c r="Z122" i="3"/>
  <c r="V122" i="3"/>
  <c r="S122" i="3"/>
  <c r="R122" i="3"/>
  <c r="Q122" i="3"/>
  <c r="AL121" i="3"/>
  <c r="AI121" i="3"/>
  <c r="AH121" i="3"/>
  <c r="AK121" i="3"/>
  <c r="AG121" i="3"/>
  <c r="AF121" i="3"/>
  <c r="AA121" i="3"/>
  <c r="AD121" i="3"/>
  <c r="Z121" i="3"/>
  <c r="AE121" i="3"/>
  <c r="V121" i="3"/>
  <c r="S121" i="3"/>
  <c r="R121" i="3"/>
  <c r="Q121" i="3"/>
  <c r="AL120" i="3"/>
  <c r="AI120" i="3"/>
  <c r="AH120" i="3"/>
  <c r="AG120" i="3"/>
  <c r="AF120" i="3"/>
  <c r="AB120" i="3"/>
  <c r="AA120" i="3"/>
  <c r="AD120" i="3"/>
  <c r="Z120" i="3"/>
  <c r="AE120" i="3"/>
  <c r="V120" i="3"/>
  <c r="S120" i="3"/>
  <c r="R120" i="3"/>
  <c r="Q120" i="3"/>
  <c r="AL119" i="3"/>
  <c r="AI119" i="3"/>
  <c r="AH119" i="3"/>
  <c r="AG119" i="3"/>
  <c r="AF119" i="3"/>
  <c r="AC119" i="3"/>
  <c r="AA119" i="3"/>
  <c r="AD119" i="3"/>
  <c r="Z119" i="3"/>
  <c r="AE119" i="3"/>
  <c r="V119" i="3"/>
  <c r="S119" i="3"/>
  <c r="R119" i="3"/>
  <c r="Q119" i="3"/>
  <c r="AL118" i="3"/>
  <c r="AJ118" i="3"/>
  <c r="AI118" i="3"/>
  <c r="AK118" i="3"/>
  <c r="AH118" i="3"/>
  <c r="AG118" i="3"/>
  <c r="AF118" i="3"/>
  <c r="AD118" i="3"/>
  <c r="AA118" i="3"/>
  <c r="AC118" i="3"/>
  <c r="Z118" i="3"/>
  <c r="AE118" i="3"/>
  <c r="V118" i="3"/>
  <c r="S118" i="3"/>
  <c r="R118" i="3"/>
  <c r="Q118" i="3"/>
  <c r="AL117" i="3"/>
  <c r="AK117" i="3"/>
  <c r="AJ117" i="3"/>
  <c r="AI117" i="3"/>
  <c r="AH117" i="3"/>
  <c r="AG117" i="3"/>
  <c r="AF117" i="3"/>
  <c r="AB117" i="3"/>
  <c r="AA117" i="3"/>
  <c r="AD117" i="3"/>
  <c r="Z117" i="3"/>
  <c r="AE117" i="3"/>
  <c r="V117" i="3"/>
  <c r="S117" i="3"/>
  <c r="R117" i="3"/>
  <c r="Q117" i="3"/>
  <c r="AL116" i="3"/>
  <c r="AK116" i="3"/>
  <c r="AI116" i="3"/>
  <c r="AJ116" i="3"/>
  <c r="AH116" i="3"/>
  <c r="AG116" i="3"/>
  <c r="AF116" i="3"/>
  <c r="AA116" i="3"/>
  <c r="AD116" i="3"/>
  <c r="Z116" i="3"/>
  <c r="AE116" i="3"/>
  <c r="V116" i="3"/>
  <c r="S116" i="3"/>
  <c r="R116" i="3"/>
  <c r="Q116" i="3"/>
  <c r="AL115" i="3"/>
  <c r="AJ115" i="3"/>
  <c r="AI115" i="3"/>
  <c r="AH115" i="3"/>
  <c r="AK115" i="3"/>
  <c r="AG115" i="3"/>
  <c r="AF115" i="3"/>
  <c r="AD115" i="3"/>
  <c r="AC115" i="3"/>
  <c r="AB115" i="3"/>
  <c r="AA115" i="3"/>
  <c r="Z115" i="3"/>
  <c r="AE115" i="3"/>
  <c r="V115" i="3"/>
  <c r="S115" i="3"/>
  <c r="R115" i="3"/>
  <c r="Q115" i="3"/>
  <c r="AL114" i="3"/>
  <c r="AI114" i="3"/>
  <c r="AH114" i="3"/>
  <c r="AK114" i="3"/>
  <c r="AG114" i="3"/>
  <c r="AF114" i="3"/>
  <c r="AD114" i="3"/>
  <c r="AC114" i="3"/>
  <c r="AA114" i="3"/>
  <c r="AB114" i="3"/>
  <c r="Z114" i="3"/>
  <c r="V114" i="3"/>
  <c r="AE114" i="3"/>
  <c r="S114" i="3"/>
  <c r="R114" i="3"/>
  <c r="Q114" i="3"/>
  <c r="AL113" i="3"/>
  <c r="AI113" i="3"/>
  <c r="AH113" i="3"/>
  <c r="AK113" i="3"/>
  <c r="AG113" i="3"/>
  <c r="AF113" i="3"/>
  <c r="AD113" i="3"/>
  <c r="AC113" i="3"/>
  <c r="AB113" i="3"/>
  <c r="AA113" i="3"/>
  <c r="Z113" i="3"/>
  <c r="V113" i="3"/>
  <c r="S113" i="3"/>
  <c r="R113" i="3"/>
  <c r="Q113" i="3"/>
  <c r="AL112" i="3"/>
  <c r="AJ112" i="3"/>
  <c r="AI112" i="3"/>
  <c r="AH112" i="3"/>
  <c r="AK112" i="3"/>
  <c r="AG112" i="3"/>
  <c r="AF112" i="3"/>
  <c r="AA112" i="3"/>
  <c r="AD112" i="3"/>
  <c r="Z112" i="3"/>
  <c r="V112" i="3"/>
  <c r="S112" i="3"/>
  <c r="R112" i="3"/>
  <c r="Q112" i="3"/>
  <c r="AL111" i="3"/>
  <c r="AK111" i="3"/>
  <c r="AI111" i="3"/>
  <c r="AH111" i="3"/>
  <c r="AJ111" i="3"/>
  <c r="AG111" i="3"/>
  <c r="AF111" i="3"/>
  <c r="AA111" i="3"/>
  <c r="Z111" i="3"/>
  <c r="AE111" i="3"/>
  <c r="V111" i="3"/>
  <c r="S111" i="3"/>
  <c r="R111" i="3"/>
  <c r="Q111" i="3"/>
  <c r="AL110" i="3"/>
  <c r="AI110" i="3"/>
  <c r="AH110" i="3"/>
  <c r="AK110" i="3"/>
  <c r="AG110" i="3"/>
  <c r="AF110" i="3"/>
  <c r="AE110" i="3"/>
  <c r="AB110" i="3"/>
  <c r="AA110" i="3"/>
  <c r="Z110" i="3"/>
  <c r="V110" i="3"/>
  <c r="S110" i="3"/>
  <c r="R110" i="3"/>
  <c r="Q110" i="3"/>
  <c r="AL109" i="3"/>
  <c r="AI109" i="3"/>
  <c r="AH109" i="3"/>
  <c r="AK109" i="3"/>
  <c r="AG109" i="3"/>
  <c r="AF109" i="3"/>
  <c r="AD109" i="3"/>
  <c r="AC109" i="3"/>
  <c r="AB109" i="3"/>
  <c r="AA109" i="3"/>
  <c r="Z109" i="3"/>
  <c r="AE109" i="3"/>
  <c r="V109" i="3"/>
  <c r="S109" i="3"/>
  <c r="R109" i="3"/>
  <c r="Q109" i="3"/>
  <c r="AL108" i="3"/>
  <c r="AI108" i="3"/>
  <c r="AK108" i="3"/>
  <c r="AH108" i="3"/>
  <c r="AG108" i="3"/>
  <c r="AF108" i="3"/>
  <c r="AE108" i="3"/>
  <c r="AD108" i="3"/>
  <c r="AC108" i="3"/>
  <c r="AA108" i="3"/>
  <c r="AB108" i="3"/>
  <c r="Z108" i="3"/>
  <c r="V108" i="3"/>
  <c r="S108" i="3"/>
  <c r="R108" i="3"/>
  <c r="Q108" i="3"/>
  <c r="AL107" i="3"/>
  <c r="AK107" i="3"/>
  <c r="AJ107" i="3"/>
  <c r="AI107" i="3"/>
  <c r="AH107" i="3"/>
  <c r="AG107" i="3"/>
  <c r="AF107" i="3"/>
  <c r="AE107" i="3"/>
  <c r="AD107" i="3"/>
  <c r="AC107" i="3"/>
  <c r="AB107" i="3"/>
  <c r="AA107" i="3"/>
  <c r="Z107" i="3"/>
  <c r="V107" i="3"/>
  <c r="S107" i="3"/>
  <c r="R107" i="3"/>
  <c r="Q107" i="3"/>
  <c r="AL106" i="3"/>
  <c r="AK106" i="3"/>
  <c r="AI106" i="3"/>
  <c r="AJ106" i="3"/>
  <c r="AH106" i="3"/>
  <c r="AG106" i="3"/>
  <c r="AF106" i="3"/>
  <c r="AE106" i="3"/>
  <c r="AC106" i="3"/>
  <c r="AA106" i="3"/>
  <c r="AD106" i="3"/>
  <c r="Z106" i="3"/>
  <c r="V106" i="3"/>
  <c r="S106" i="3"/>
  <c r="R106" i="3"/>
  <c r="Q106" i="3"/>
  <c r="AL105" i="3"/>
  <c r="AI105" i="3"/>
  <c r="AH105" i="3"/>
  <c r="AK105" i="3"/>
  <c r="AG105" i="3"/>
  <c r="AF105" i="3"/>
  <c r="AA105" i="3"/>
  <c r="AD105" i="3"/>
  <c r="Z105" i="3"/>
  <c r="AE105" i="3"/>
  <c r="V105" i="3"/>
  <c r="S105" i="3"/>
  <c r="R105" i="3"/>
  <c r="Q105" i="3"/>
  <c r="AL104" i="3"/>
  <c r="AI104" i="3"/>
  <c r="AH104" i="3"/>
  <c r="AG104" i="3"/>
  <c r="AF104" i="3"/>
  <c r="AB104" i="3"/>
  <c r="AA104" i="3"/>
  <c r="AD104" i="3"/>
  <c r="Z104" i="3"/>
  <c r="AE104" i="3"/>
  <c r="V104" i="3"/>
  <c r="S104" i="3"/>
  <c r="R104" i="3"/>
  <c r="Q104" i="3"/>
  <c r="AL103" i="3"/>
  <c r="AI103" i="3"/>
  <c r="AH103" i="3"/>
  <c r="AG103" i="3"/>
  <c r="AF103" i="3"/>
  <c r="AC103" i="3"/>
  <c r="AA103" i="3"/>
  <c r="AD103" i="3"/>
  <c r="Z103" i="3"/>
  <c r="AE103" i="3"/>
  <c r="V103" i="3"/>
  <c r="S103" i="3"/>
  <c r="R103" i="3"/>
  <c r="Q103" i="3"/>
  <c r="AL102" i="3"/>
  <c r="AI102" i="3"/>
  <c r="AK102" i="3"/>
  <c r="AH102" i="3"/>
  <c r="AG102" i="3"/>
  <c r="AF102" i="3"/>
  <c r="AD102" i="3"/>
  <c r="AA102" i="3"/>
  <c r="AC102" i="3"/>
  <c r="Z102" i="3"/>
  <c r="AE102" i="3"/>
  <c r="V102" i="3"/>
  <c r="S102" i="3"/>
  <c r="R102" i="3"/>
  <c r="Q102" i="3"/>
  <c r="AL101" i="3"/>
  <c r="AK101" i="3"/>
  <c r="AJ101" i="3"/>
  <c r="AI101" i="3"/>
  <c r="AH101" i="3"/>
  <c r="AG101" i="3"/>
  <c r="AF101" i="3"/>
  <c r="AB101" i="3"/>
  <c r="AA101" i="3"/>
  <c r="AD101" i="3"/>
  <c r="Z101" i="3"/>
  <c r="AE101" i="3"/>
  <c r="V101" i="3"/>
  <c r="S101" i="3"/>
  <c r="R101" i="3"/>
  <c r="Q101" i="3"/>
  <c r="AL100" i="3"/>
  <c r="AK100" i="3"/>
  <c r="AI100" i="3"/>
  <c r="AJ100" i="3"/>
  <c r="AH100" i="3"/>
  <c r="AG100" i="3"/>
  <c r="AF100" i="3"/>
  <c r="AA100" i="3"/>
  <c r="AD100" i="3"/>
  <c r="Z100" i="3"/>
  <c r="AE100" i="3"/>
  <c r="V100" i="3"/>
  <c r="S100" i="3"/>
  <c r="R100" i="3"/>
  <c r="Q100" i="3"/>
  <c r="AL99" i="3"/>
  <c r="AJ99" i="3"/>
  <c r="AI99" i="3"/>
  <c r="AH99" i="3"/>
  <c r="AK99" i="3"/>
  <c r="AG99" i="3"/>
  <c r="AF99" i="3"/>
  <c r="AD99" i="3"/>
  <c r="AC99" i="3"/>
  <c r="AB99" i="3"/>
  <c r="AA99" i="3"/>
  <c r="Z99" i="3"/>
  <c r="AE99" i="3"/>
  <c r="V99" i="3"/>
  <c r="S99" i="3"/>
  <c r="R99" i="3"/>
  <c r="Q99" i="3"/>
  <c r="AL98" i="3"/>
  <c r="AI98" i="3"/>
  <c r="AH98" i="3"/>
  <c r="AK98" i="3"/>
  <c r="AG98" i="3"/>
  <c r="AF98" i="3"/>
  <c r="AD98" i="3"/>
  <c r="AC98" i="3"/>
  <c r="AA98" i="3"/>
  <c r="AB98" i="3"/>
  <c r="Z98" i="3"/>
  <c r="V98" i="3"/>
  <c r="AE98" i="3"/>
  <c r="S98" i="3"/>
  <c r="R98" i="3"/>
  <c r="Q98" i="3"/>
  <c r="AL97" i="3"/>
  <c r="AI97" i="3"/>
  <c r="AH97" i="3"/>
  <c r="AK97" i="3"/>
  <c r="AG97" i="3"/>
  <c r="AF97" i="3"/>
  <c r="AD97" i="3"/>
  <c r="AC97" i="3"/>
  <c r="AB97" i="3"/>
  <c r="AA97" i="3"/>
  <c r="Z97" i="3"/>
  <c r="V97" i="3"/>
  <c r="S97" i="3"/>
  <c r="R97" i="3"/>
  <c r="Q97" i="3"/>
  <c r="AL96" i="3"/>
  <c r="AJ96" i="3"/>
  <c r="AI96" i="3"/>
  <c r="AH96" i="3"/>
  <c r="AK96" i="3"/>
  <c r="AG96" i="3"/>
  <c r="AF96" i="3"/>
  <c r="AA96" i="3"/>
  <c r="AD96" i="3"/>
  <c r="Z96" i="3"/>
  <c r="V96" i="3"/>
  <c r="S96" i="3"/>
  <c r="R96" i="3"/>
  <c r="Q96" i="3"/>
  <c r="AL95" i="3"/>
  <c r="AK95" i="3"/>
  <c r="AI95" i="3"/>
  <c r="AH95" i="3"/>
  <c r="AJ95" i="3"/>
  <c r="AG95" i="3"/>
  <c r="AF95" i="3"/>
  <c r="AA95" i="3"/>
  <c r="Z95" i="3"/>
  <c r="AE95" i="3"/>
  <c r="V95" i="3"/>
  <c r="S95" i="3"/>
  <c r="R95" i="3"/>
  <c r="Q95" i="3"/>
  <c r="AL94" i="3"/>
  <c r="AI94" i="3"/>
  <c r="AH94" i="3"/>
  <c r="AK94" i="3"/>
  <c r="AG94" i="3"/>
  <c r="AF94" i="3"/>
  <c r="AE94" i="3"/>
  <c r="AA94" i="3"/>
  <c r="Z94" i="3"/>
  <c r="V94" i="3"/>
  <c r="S94" i="3"/>
  <c r="R94" i="3"/>
  <c r="Q94" i="3"/>
  <c r="AL93" i="3"/>
  <c r="AI93" i="3"/>
  <c r="AH93" i="3"/>
  <c r="AK93" i="3"/>
  <c r="AG93" i="3"/>
  <c r="AF93" i="3"/>
  <c r="AD93" i="3"/>
  <c r="AC93" i="3"/>
  <c r="AB93" i="3"/>
  <c r="AA93" i="3"/>
  <c r="Z93" i="3"/>
  <c r="AE93" i="3"/>
  <c r="V93" i="3"/>
  <c r="S93" i="3"/>
  <c r="R93" i="3"/>
  <c r="Q93" i="3"/>
  <c r="AL92" i="3"/>
  <c r="AI92" i="3"/>
  <c r="AK92" i="3"/>
  <c r="AH92" i="3"/>
  <c r="AG92" i="3"/>
  <c r="AF92" i="3"/>
  <c r="AE92" i="3"/>
  <c r="AD92" i="3"/>
  <c r="AC92" i="3"/>
  <c r="AA92" i="3"/>
  <c r="AB92" i="3"/>
  <c r="Z92" i="3"/>
  <c r="V92" i="3"/>
  <c r="S92" i="3"/>
  <c r="R92" i="3"/>
  <c r="Q92" i="3"/>
  <c r="AL91" i="3"/>
  <c r="AK91" i="3"/>
  <c r="AJ91" i="3"/>
  <c r="AI91" i="3"/>
  <c r="AH91" i="3"/>
  <c r="AG91" i="3"/>
  <c r="AF91" i="3"/>
  <c r="AE91" i="3"/>
  <c r="AD91" i="3"/>
  <c r="AC91" i="3"/>
  <c r="AB91" i="3"/>
  <c r="AA91" i="3"/>
  <c r="Z91" i="3"/>
  <c r="V91" i="3"/>
  <c r="S91" i="3"/>
  <c r="R91" i="3"/>
  <c r="Q91" i="3"/>
  <c r="AL90" i="3"/>
  <c r="AK90" i="3"/>
  <c r="AI90" i="3"/>
  <c r="AJ90" i="3"/>
  <c r="AH90" i="3"/>
  <c r="AG90" i="3"/>
  <c r="AF90" i="3"/>
  <c r="AE90" i="3"/>
  <c r="AD90" i="3"/>
  <c r="AC90" i="3"/>
  <c r="AA90" i="3"/>
  <c r="AB90" i="3"/>
  <c r="Z90" i="3"/>
  <c r="V90" i="3"/>
  <c r="S90" i="3"/>
  <c r="R90" i="3"/>
  <c r="Q90" i="3"/>
  <c r="AL89" i="3"/>
  <c r="AI89" i="3"/>
  <c r="AH89" i="3"/>
  <c r="AK89" i="3"/>
  <c r="AG89" i="3"/>
  <c r="AF89" i="3"/>
  <c r="AA89" i="3"/>
  <c r="AD89" i="3"/>
  <c r="Z89" i="3"/>
  <c r="AE89" i="3"/>
  <c r="V89" i="3"/>
  <c r="S89" i="3"/>
  <c r="R89" i="3"/>
  <c r="Q89" i="3"/>
  <c r="AL88" i="3"/>
  <c r="AI88" i="3"/>
  <c r="AH88" i="3"/>
  <c r="AG88" i="3"/>
  <c r="AF88" i="3"/>
  <c r="AB88" i="3"/>
  <c r="AA88" i="3"/>
  <c r="AD88" i="3"/>
  <c r="Z88" i="3"/>
  <c r="AE88" i="3"/>
  <c r="V88" i="3"/>
  <c r="S88" i="3"/>
  <c r="R88" i="3"/>
  <c r="Q88" i="3"/>
  <c r="AL87" i="3"/>
  <c r="AI87" i="3"/>
  <c r="AH87" i="3"/>
  <c r="AG87" i="3"/>
  <c r="AF87" i="3"/>
  <c r="AC87" i="3"/>
  <c r="AA87" i="3"/>
  <c r="AD87" i="3"/>
  <c r="Z87" i="3"/>
  <c r="AE87" i="3"/>
  <c r="V87" i="3"/>
  <c r="S87" i="3"/>
  <c r="R87" i="3"/>
  <c r="Q87" i="3"/>
  <c r="AL86" i="3"/>
  <c r="AJ86" i="3"/>
  <c r="AI86" i="3"/>
  <c r="AK86" i="3"/>
  <c r="AH86" i="3"/>
  <c r="AG86" i="3"/>
  <c r="AF86" i="3"/>
  <c r="AD86" i="3"/>
  <c r="AA86" i="3"/>
  <c r="AC86" i="3"/>
  <c r="Z86" i="3"/>
  <c r="AE86" i="3"/>
  <c r="V86" i="3"/>
  <c r="S86" i="3"/>
  <c r="R86" i="3"/>
  <c r="Q86" i="3"/>
  <c r="AL85" i="3"/>
  <c r="AK85" i="3"/>
  <c r="AJ85" i="3"/>
  <c r="AI85" i="3"/>
  <c r="AH85" i="3"/>
  <c r="AG85" i="3"/>
  <c r="AF85" i="3"/>
  <c r="AB85" i="3"/>
  <c r="AA85" i="3"/>
  <c r="AD85" i="3"/>
  <c r="Z85" i="3"/>
  <c r="AE85" i="3"/>
  <c r="V85" i="3"/>
  <c r="S85" i="3"/>
  <c r="R85" i="3"/>
  <c r="Q85" i="3"/>
  <c r="AL84" i="3"/>
  <c r="AK84" i="3"/>
  <c r="AI84" i="3"/>
  <c r="AJ84" i="3"/>
  <c r="AH84" i="3"/>
  <c r="AG84" i="3"/>
  <c r="AF84" i="3"/>
  <c r="AA84" i="3"/>
  <c r="AD84" i="3"/>
  <c r="Z84" i="3"/>
  <c r="AE84" i="3"/>
  <c r="V84" i="3"/>
  <c r="S84" i="3"/>
  <c r="R84" i="3"/>
  <c r="Q84" i="3"/>
  <c r="AL83" i="3"/>
  <c r="AK83" i="3"/>
  <c r="AJ83" i="3"/>
  <c r="AI83" i="3"/>
  <c r="AH83" i="3"/>
  <c r="AG83" i="3"/>
  <c r="AF83" i="3"/>
  <c r="AD83" i="3"/>
  <c r="AC83" i="3"/>
  <c r="AB83" i="3"/>
  <c r="AA83" i="3"/>
  <c r="Z83" i="3"/>
  <c r="AE83" i="3"/>
  <c r="V83" i="3"/>
  <c r="S83" i="3"/>
  <c r="R83" i="3"/>
  <c r="Q83" i="3"/>
  <c r="AL82" i="3"/>
  <c r="AI82" i="3"/>
  <c r="AH82" i="3"/>
  <c r="AK82" i="3"/>
  <c r="AG82" i="3"/>
  <c r="AF82" i="3"/>
  <c r="AD82" i="3"/>
  <c r="AC82" i="3"/>
  <c r="AA82" i="3"/>
  <c r="AB82" i="3"/>
  <c r="Z82" i="3"/>
  <c r="V82" i="3"/>
  <c r="AE82" i="3"/>
  <c r="S82" i="3"/>
  <c r="R82" i="3"/>
  <c r="Q82" i="3"/>
  <c r="AL81" i="3"/>
  <c r="AI81" i="3"/>
  <c r="AH81" i="3"/>
  <c r="AK81" i="3"/>
  <c r="AG81" i="3"/>
  <c r="AF81" i="3"/>
  <c r="AD81" i="3"/>
  <c r="AC81" i="3"/>
  <c r="AB81" i="3"/>
  <c r="AA81" i="3"/>
  <c r="Z81" i="3"/>
  <c r="V81" i="3"/>
  <c r="S81" i="3"/>
  <c r="R81" i="3"/>
  <c r="Q81" i="3"/>
  <c r="AL80" i="3"/>
  <c r="AJ80" i="3"/>
  <c r="AI80" i="3"/>
  <c r="AH80" i="3"/>
  <c r="AK80" i="3"/>
  <c r="AG80" i="3"/>
  <c r="AF80" i="3"/>
  <c r="AA80" i="3"/>
  <c r="AD80" i="3"/>
  <c r="Z80" i="3"/>
  <c r="AE80" i="3"/>
  <c r="V80" i="3"/>
  <c r="S80" i="3"/>
  <c r="R80" i="3"/>
  <c r="Q80" i="3"/>
  <c r="AL79" i="3"/>
  <c r="AK79" i="3"/>
  <c r="AI79" i="3"/>
  <c r="AH79" i="3"/>
  <c r="AJ79" i="3"/>
  <c r="AG79" i="3"/>
  <c r="AF79" i="3"/>
  <c r="AA79" i="3"/>
  <c r="Z79" i="3"/>
  <c r="AE79" i="3"/>
  <c r="V79" i="3"/>
  <c r="S79" i="3"/>
  <c r="R79" i="3"/>
  <c r="Q79" i="3"/>
  <c r="AL78" i="3"/>
  <c r="AI78" i="3"/>
  <c r="AH78" i="3"/>
  <c r="AK78" i="3"/>
  <c r="AG78" i="3"/>
  <c r="AF78" i="3"/>
  <c r="AE78" i="3"/>
  <c r="AB78" i="3"/>
  <c r="AA78" i="3"/>
  <c r="Z78" i="3"/>
  <c r="V78" i="3"/>
  <c r="S78" i="3"/>
  <c r="R78" i="3"/>
  <c r="Q78" i="3"/>
  <c r="AL77" i="3"/>
  <c r="AI77" i="3"/>
  <c r="AH77" i="3"/>
  <c r="AK77" i="3"/>
  <c r="AG77" i="3"/>
  <c r="AF77" i="3"/>
  <c r="AD77" i="3"/>
  <c r="AC77" i="3"/>
  <c r="AB77" i="3"/>
  <c r="AA77" i="3"/>
  <c r="Z77" i="3"/>
  <c r="AE77" i="3"/>
  <c r="V77" i="3"/>
  <c r="S77" i="3"/>
  <c r="R77" i="3"/>
  <c r="Q77" i="3"/>
  <c r="AL76" i="3"/>
  <c r="AI76" i="3"/>
  <c r="AK76" i="3"/>
  <c r="AH76" i="3"/>
  <c r="AG76" i="3"/>
  <c r="AF76" i="3"/>
  <c r="AE76" i="3"/>
  <c r="AD76" i="3"/>
  <c r="AC76" i="3"/>
  <c r="AA76" i="3"/>
  <c r="AB76" i="3"/>
  <c r="Z76" i="3"/>
  <c r="V76" i="3"/>
  <c r="S76" i="3"/>
  <c r="R76" i="3"/>
  <c r="Q76" i="3"/>
  <c r="AL75" i="3"/>
  <c r="AK75" i="3"/>
  <c r="AJ75" i="3"/>
  <c r="AI75" i="3"/>
  <c r="AH75" i="3"/>
  <c r="AG75" i="3"/>
  <c r="AF75" i="3"/>
  <c r="AE75" i="3"/>
  <c r="AD75" i="3"/>
  <c r="AC75" i="3"/>
  <c r="AB75" i="3"/>
  <c r="AA75" i="3"/>
  <c r="Z75" i="3"/>
  <c r="V75" i="3"/>
  <c r="S75" i="3"/>
  <c r="R75" i="3"/>
  <c r="Q75" i="3"/>
  <c r="AL74" i="3"/>
  <c r="AK74" i="3"/>
  <c r="AI74" i="3"/>
  <c r="AJ74" i="3"/>
  <c r="AH74" i="3"/>
  <c r="AG74" i="3"/>
  <c r="AF74" i="3"/>
  <c r="AE74" i="3"/>
  <c r="AD74" i="3"/>
  <c r="AC74" i="3"/>
  <c r="AA74" i="3"/>
  <c r="AB74" i="3"/>
  <c r="Z74" i="3"/>
  <c r="V74" i="3"/>
  <c r="S74" i="3"/>
  <c r="R74" i="3"/>
  <c r="Q74" i="3"/>
  <c r="AL73" i="3"/>
  <c r="AI73" i="3"/>
  <c r="AH73" i="3"/>
  <c r="AK73" i="3"/>
  <c r="AG73" i="3"/>
  <c r="AF73" i="3"/>
  <c r="AA73" i="3"/>
  <c r="AD73" i="3"/>
  <c r="Z73" i="3"/>
  <c r="AE73" i="3"/>
  <c r="V73" i="3"/>
  <c r="S73" i="3"/>
  <c r="R73" i="3"/>
  <c r="Q73" i="3"/>
  <c r="AL72" i="3"/>
  <c r="AI72" i="3"/>
  <c r="AH72" i="3"/>
  <c r="AG72" i="3"/>
  <c r="AF72" i="3"/>
  <c r="AB72" i="3"/>
  <c r="AA72" i="3"/>
  <c r="AD72" i="3"/>
  <c r="Z72" i="3"/>
  <c r="AE72" i="3"/>
  <c r="V72" i="3"/>
  <c r="S72" i="3"/>
  <c r="R72" i="3"/>
  <c r="Q72" i="3"/>
  <c r="AL71" i="3"/>
  <c r="AI71" i="3"/>
  <c r="AH71" i="3"/>
  <c r="AG71" i="3"/>
  <c r="AF71" i="3"/>
  <c r="AC71" i="3"/>
  <c r="AA71" i="3"/>
  <c r="AD71" i="3"/>
  <c r="Z71" i="3"/>
  <c r="AE71" i="3"/>
  <c r="V71" i="3"/>
  <c r="S71" i="3"/>
  <c r="R71" i="3"/>
  <c r="Q71" i="3"/>
  <c r="AL70" i="3"/>
  <c r="AI70" i="3"/>
  <c r="AK70" i="3"/>
  <c r="AH70" i="3"/>
  <c r="AG70" i="3"/>
  <c r="AF70" i="3"/>
  <c r="AD70" i="3"/>
  <c r="AA70" i="3"/>
  <c r="AC70" i="3"/>
  <c r="Z70" i="3"/>
  <c r="AE70" i="3"/>
  <c r="V70" i="3"/>
  <c r="S70" i="3"/>
  <c r="R70" i="3"/>
  <c r="Q70" i="3"/>
  <c r="AL69" i="3"/>
  <c r="AK69" i="3"/>
  <c r="AJ69" i="3"/>
  <c r="AI69" i="3"/>
  <c r="AH69" i="3"/>
  <c r="AG69" i="3"/>
  <c r="AF69" i="3"/>
  <c r="AE69" i="3"/>
  <c r="AB69" i="3"/>
  <c r="AA69" i="3"/>
  <c r="AD69" i="3"/>
  <c r="Z69" i="3"/>
  <c r="V69" i="3"/>
  <c r="S69" i="3"/>
  <c r="R69" i="3"/>
  <c r="Q69" i="3"/>
  <c r="AL68" i="3"/>
  <c r="AK68" i="3"/>
  <c r="AI68" i="3"/>
  <c r="AJ68" i="3"/>
  <c r="AH68" i="3"/>
  <c r="AG68" i="3"/>
  <c r="AF68" i="3"/>
  <c r="AA68" i="3"/>
  <c r="AD68" i="3"/>
  <c r="Z68" i="3"/>
  <c r="AE68" i="3"/>
  <c r="V68" i="3"/>
  <c r="S68" i="3"/>
  <c r="R68" i="3"/>
  <c r="Q68" i="3"/>
  <c r="AL67" i="3"/>
  <c r="AK67" i="3"/>
  <c r="AJ67" i="3"/>
  <c r="AI67" i="3"/>
  <c r="AH67" i="3"/>
  <c r="AG67" i="3"/>
  <c r="AF67" i="3"/>
  <c r="AD67" i="3"/>
  <c r="AC67" i="3"/>
  <c r="AB67" i="3"/>
  <c r="AA67" i="3"/>
  <c r="Z67" i="3"/>
  <c r="AE67" i="3"/>
  <c r="V67" i="3"/>
  <c r="S67" i="3"/>
  <c r="R67" i="3"/>
  <c r="Q67" i="3"/>
  <c r="AL66" i="3"/>
  <c r="AI66" i="3"/>
  <c r="AH66" i="3"/>
  <c r="AK66" i="3"/>
  <c r="AG66" i="3"/>
  <c r="AF66" i="3"/>
  <c r="AD66" i="3"/>
  <c r="AC66" i="3"/>
  <c r="AA66" i="3"/>
  <c r="AB66" i="3"/>
  <c r="Z66" i="3"/>
  <c r="V66" i="3"/>
  <c r="AE66" i="3"/>
  <c r="S66" i="3"/>
  <c r="R66" i="3"/>
  <c r="Q66" i="3"/>
  <c r="AL65" i="3"/>
  <c r="AI65" i="3"/>
  <c r="AH65" i="3"/>
  <c r="AK65" i="3"/>
  <c r="AG65" i="3"/>
  <c r="AF65" i="3"/>
  <c r="AD65" i="3"/>
  <c r="AC65" i="3"/>
  <c r="AB65" i="3"/>
  <c r="AA65" i="3"/>
  <c r="Z65" i="3"/>
  <c r="V65" i="3"/>
  <c r="S65" i="3"/>
  <c r="R65" i="3"/>
  <c r="Q65" i="3"/>
  <c r="AL64" i="3"/>
  <c r="AJ64" i="3"/>
  <c r="AI64" i="3"/>
  <c r="AH64" i="3"/>
  <c r="AK64" i="3"/>
  <c r="AG64" i="3"/>
  <c r="AF64" i="3"/>
  <c r="AA64" i="3"/>
  <c r="AD64" i="3"/>
  <c r="Z64" i="3"/>
  <c r="AE64" i="3"/>
  <c r="V64" i="3"/>
  <c r="S64" i="3"/>
  <c r="R64" i="3"/>
  <c r="Q64" i="3"/>
  <c r="AL63" i="3"/>
  <c r="AK63" i="3"/>
  <c r="AI63" i="3"/>
  <c r="AH63" i="3"/>
  <c r="AJ63" i="3"/>
  <c r="AG63" i="3"/>
  <c r="AF63" i="3"/>
  <c r="AA63" i="3"/>
  <c r="Z63" i="3"/>
  <c r="AE63" i="3"/>
  <c r="V63" i="3"/>
  <c r="S63" i="3"/>
  <c r="R63" i="3"/>
  <c r="Q63" i="3"/>
  <c r="AL62" i="3"/>
  <c r="AI62" i="3"/>
  <c r="AH62" i="3"/>
  <c r="AK62" i="3"/>
  <c r="AG62" i="3"/>
  <c r="AF62" i="3"/>
  <c r="AE62" i="3"/>
  <c r="AA62" i="3"/>
  <c r="Z62" i="3"/>
  <c r="V62" i="3"/>
  <c r="S62" i="3"/>
  <c r="R62" i="3"/>
  <c r="Q62" i="3"/>
  <c r="AL61" i="3"/>
  <c r="AI61" i="3"/>
  <c r="AH61" i="3"/>
  <c r="AK61" i="3"/>
  <c r="AG61" i="3"/>
  <c r="AF61" i="3"/>
  <c r="AD61" i="3"/>
  <c r="AC61" i="3"/>
  <c r="AB61" i="3"/>
  <c r="AA61" i="3"/>
  <c r="Z61" i="3"/>
  <c r="AE61" i="3"/>
  <c r="V61" i="3"/>
  <c r="S61" i="3"/>
  <c r="R61" i="3"/>
  <c r="Q61" i="3"/>
  <c r="AL60" i="3"/>
  <c r="AI60" i="3"/>
  <c r="AK60" i="3"/>
  <c r="AH60" i="3"/>
  <c r="AG60" i="3"/>
  <c r="AF60" i="3"/>
  <c r="AE60" i="3"/>
  <c r="AD60" i="3"/>
  <c r="AC60" i="3"/>
  <c r="AA60" i="3"/>
  <c r="AB60" i="3"/>
  <c r="Z60" i="3"/>
  <c r="V60" i="3"/>
  <c r="S60" i="3"/>
  <c r="R60" i="3"/>
  <c r="Q60" i="3"/>
  <c r="AL59" i="3"/>
  <c r="AK59" i="3"/>
  <c r="AJ59" i="3"/>
  <c r="AI59" i="3"/>
  <c r="AH59" i="3"/>
  <c r="AG59" i="3"/>
  <c r="AF59" i="3"/>
  <c r="AE59" i="3"/>
  <c r="AD59" i="3"/>
  <c r="AC59" i="3"/>
  <c r="AB59" i="3"/>
  <c r="AA59" i="3"/>
  <c r="Z59" i="3"/>
  <c r="V59" i="3"/>
  <c r="S59" i="3"/>
  <c r="R59" i="3"/>
  <c r="Q59" i="3"/>
  <c r="AL58" i="3"/>
  <c r="AK58" i="3"/>
  <c r="AI58" i="3"/>
  <c r="AJ58" i="3"/>
  <c r="AH58" i="3"/>
  <c r="AG58" i="3"/>
  <c r="AF58" i="3"/>
  <c r="AE58" i="3"/>
  <c r="AD58" i="3"/>
  <c r="AC58" i="3"/>
  <c r="AA58" i="3"/>
  <c r="AB58" i="3"/>
  <c r="Z58" i="3"/>
  <c r="V58" i="3"/>
  <c r="S58" i="3"/>
  <c r="R58" i="3"/>
  <c r="Q58" i="3"/>
  <c r="AL57" i="3"/>
  <c r="AI57" i="3"/>
  <c r="AH57" i="3"/>
  <c r="AK57" i="3"/>
  <c r="AG57" i="3"/>
  <c r="AF57" i="3"/>
  <c r="AA57" i="3"/>
  <c r="AD57" i="3"/>
  <c r="Z57" i="3"/>
  <c r="AE57" i="3"/>
  <c r="V57" i="3"/>
  <c r="S57" i="3"/>
  <c r="R57" i="3"/>
  <c r="Q57" i="3"/>
  <c r="AL56" i="3"/>
  <c r="AI56" i="3"/>
  <c r="AH56" i="3"/>
  <c r="AG56" i="3"/>
  <c r="AF56" i="3"/>
  <c r="AB56" i="3"/>
  <c r="AA56" i="3"/>
  <c r="AD56" i="3"/>
  <c r="Z56" i="3"/>
  <c r="AE56" i="3"/>
  <c r="V56" i="3"/>
  <c r="S56" i="3"/>
  <c r="R56" i="3"/>
  <c r="Q56" i="3"/>
  <c r="AL55" i="3"/>
  <c r="AI55" i="3"/>
  <c r="AH55" i="3"/>
  <c r="AG55" i="3"/>
  <c r="AF55" i="3"/>
  <c r="AC55" i="3"/>
  <c r="AA55" i="3"/>
  <c r="AD55" i="3"/>
  <c r="Z55" i="3"/>
  <c r="AE55" i="3"/>
  <c r="V55" i="3"/>
  <c r="S55" i="3"/>
  <c r="R55" i="3"/>
  <c r="Q55" i="3"/>
  <c r="AL54" i="3"/>
  <c r="AI54" i="3"/>
  <c r="AK54" i="3"/>
  <c r="AH54" i="3"/>
  <c r="AG54" i="3"/>
  <c r="AF54" i="3"/>
  <c r="AD54" i="3"/>
  <c r="AA54" i="3"/>
  <c r="AC54" i="3"/>
  <c r="Z54" i="3"/>
  <c r="AE54" i="3"/>
  <c r="V54" i="3"/>
  <c r="S54" i="3"/>
  <c r="R54" i="3"/>
  <c r="Q54" i="3"/>
  <c r="AL53" i="3"/>
  <c r="AK53" i="3"/>
  <c r="AJ53" i="3"/>
  <c r="AI53" i="3"/>
  <c r="AH53" i="3"/>
  <c r="AG53" i="3"/>
  <c r="AF53" i="3"/>
  <c r="AB53" i="3"/>
  <c r="AA53" i="3"/>
  <c r="AD53" i="3"/>
  <c r="Z53" i="3"/>
  <c r="AE53" i="3"/>
  <c r="V53" i="3"/>
  <c r="S53" i="3"/>
  <c r="R53" i="3"/>
  <c r="Q53" i="3"/>
  <c r="AL52" i="3"/>
  <c r="AK52" i="3"/>
  <c r="AI52" i="3"/>
  <c r="AJ52" i="3"/>
  <c r="AH52" i="3"/>
  <c r="AG52" i="3"/>
  <c r="AF52" i="3"/>
  <c r="AA52" i="3"/>
  <c r="AD52" i="3"/>
  <c r="Z52" i="3"/>
  <c r="AE52" i="3"/>
  <c r="V52" i="3"/>
  <c r="S52" i="3"/>
  <c r="R52" i="3"/>
  <c r="Q52" i="3"/>
  <c r="AL51" i="3"/>
  <c r="AK51" i="3"/>
  <c r="AJ51" i="3"/>
  <c r="AI51" i="3"/>
  <c r="AH51" i="3"/>
  <c r="AG51" i="3"/>
  <c r="AF51" i="3"/>
  <c r="AD51" i="3"/>
  <c r="AC51" i="3"/>
  <c r="AB51" i="3"/>
  <c r="AA51" i="3"/>
  <c r="Z51" i="3"/>
  <c r="AE51" i="3"/>
  <c r="V51" i="3"/>
  <c r="S51" i="3"/>
  <c r="R51" i="3"/>
  <c r="Q51" i="3"/>
  <c r="AL50" i="3"/>
  <c r="AI50" i="3"/>
  <c r="AH50" i="3"/>
  <c r="AK50" i="3"/>
  <c r="AG50" i="3"/>
  <c r="AF50" i="3"/>
  <c r="AD50" i="3"/>
  <c r="AC50" i="3"/>
  <c r="AA50" i="3"/>
  <c r="AB50" i="3"/>
  <c r="Z50" i="3"/>
  <c r="V50" i="3"/>
  <c r="AE50" i="3"/>
  <c r="S50" i="3"/>
  <c r="R50" i="3"/>
  <c r="Q50" i="3"/>
  <c r="AL49" i="3"/>
  <c r="AI49" i="3"/>
  <c r="AH49" i="3"/>
  <c r="AK49" i="3"/>
  <c r="AG49" i="3"/>
  <c r="AF49" i="3"/>
  <c r="AD49" i="3"/>
  <c r="AC49" i="3"/>
  <c r="AB49" i="3"/>
  <c r="AA49" i="3"/>
  <c r="Z49" i="3"/>
  <c r="V49" i="3"/>
  <c r="S49" i="3"/>
  <c r="R49" i="3"/>
  <c r="Q49" i="3"/>
  <c r="AL48" i="3"/>
  <c r="AJ48" i="3"/>
  <c r="AI48" i="3"/>
  <c r="AH48" i="3"/>
  <c r="AK48" i="3"/>
  <c r="AG48" i="3"/>
  <c r="AF48" i="3"/>
  <c r="AA48" i="3"/>
  <c r="AD48" i="3"/>
  <c r="Z48" i="3"/>
  <c r="AE48" i="3"/>
  <c r="V48" i="3"/>
  <c r="S48" i="3"/>
  <c r="R48" i="3"/>
  <c r="Q48" i="3"/>
  <c r="AL47" i="3"/>
  <c r="AK47" i="3"/>
  <c r="AI47" i="3"/>
  <c r="AH47" i="3"/>
  <c r="AJ47" i="3"/>
  <c r="AG47" i="3"/>
  <c r="AF47" i="3"/>
  <c r="AA47" i="3"/>
  <c r="Z47" i="3"/>
  <c r="AE47" i="3"/>
  <c r="V47" i="3"/>
  <c r="S47" i="3"/>
  <c r="R47" i="3"/>
  <c r="Q47" i="3"/>
  <c r="AL46" i="3"/>
  <c r="AI46" i="3"/>
  <c r="AH46" i="3"/>
  <c r="AK46" i="3"/>
  <c r="AG46" i="3"/>
  <c r="AF46" i="3"/>
  <c r="AE46" i="3"/>
  <c r="AA46" i="3"/>
  <c r="Z46" i="3"/>
  <c r="V46" i="3"/>
  <c r="S46" i="3"/>
  <c r="R46" i="3"/>
  <c r="Q46" i="3"/>
  <c r="AL45" i="3"/>
  <c r="AI45" i="3"/>
  <c r="AH45" i="3"/>
  <c r="AK45" i="3"/>
  <c r="AG45" i="3"/>
  <c r="AF45" i="3"/>
  <c r="AD45" i="3"/>
  <c r="AC45" i="3"/>
  <c r="AB45" i="3"/>
  <c r="AA45" i="3"/>
  <c r="Z45" i="3"/>
  <c r="AE45" i="3"/>
  <c r="V45" i="3"/>
  <c r="S45" i="3"/>
  <c r="R45" i="3"/>
  <c r="Q45" i="3"/>
  <c r="AL44" i="3"/>
  <c r="AI44" i="3"/>
  <c r="AK44" i="3"/>
  <c r="AH44" i="3"/>
  <c r="AG44" i="3"/>
  <c r="AF44" i="3"/>
  <c r="AE44" i="3"/>
  <c r="AD44" i="3"/>
  <c r="AC44" i="3"/>
  <c r="AA44" i="3"/>
  <c r="AB44" i="3"/>
  <c r="Z44" i="3"/>
  <c r="V44" i="3"/>
  <c r="S44" i="3"/>
  <c r="R44" i="3"/>
  <c r="Q44" i="3"/>
  <c r="AL43" i="3"/>
  <c r="AK43" i="3"/>
  <c r="AJ43" i="3"/>
  <c r="AI43" i="3"/>
  <c r="AH43" i="3"/>
  <c r="AG43" i="3"/>
  <c r="AF43" i="3"/>
  <c r="AE43" i="3"/>
  <c r="AD43" i="3"/>
  <c r="AC43" i="3"/>
  <c r="AB43" i="3"/>
  <c r="AA43" i="3"/>
  <c r="Z43" i="3"/>
  <c r="V43" i="3"/>
  <c r="S43" i="3"/>
  <c r="R43" i="3"/>
  <c r="Q43" i="3"/>
  <c r="AL42" i="3"/>
  <c r="AK42" i="3"/>
  <c r="AI42" i="3"/>
  <c r="AJ42" i="3"/>
  <c r="AH42" i="3"/>
  <c r="AG42" i="3"/>
  <c r="AF42" i="3"/>
  <c r="AE42" i="3"/>
  <c r="AD42" i="3"/>
  <c r="AC42" i="3"/>
  <c r="AA42" i="3"/>
  <c r="AB42" i="3"/>
  <c r="Z42" i="3"/>
  <c r="V42" i="3"/>
  <c r="S42" i="3"/>
  <c r="R42" i="3"/>
  <c r="Q42" i="3"/>
  <c r="AL41" i="3"/>
  <c r="AI41" i="3"/>
  <c r="AH41" i="3"/>
  <c r="AG41" i="3"/>
  <c r="AF41" i="3"/>
  <c r="AA41" i="3"/>
  <c r="AD41" i="3"/>
  <c r="Z41" i="3"/>
  <c r="AE41" i="3"/>
  <c r="V41" i="3"/>
  <c r="S41" i="3"/>
  <c r="R41" i="3"/>
  <c r="Q41" i="3"/>
  <c r="AL40" i="3"/>
  <c r="AI40" i="3"/>
  <c r="AH40" i="3"/>
  <c r="AG40" i="3"/>
  <c r="AF40" i="3"/>
  <c r="AB40" i="3"/>
  <c r="AA40" i="3"/>
  <c r="AD40" i="3"/>
  <c r="Z40" i="3"/>
  <c r="AE40" i="3"/>
  <c r="V40" i="3"/>
  <c r="S40" i="3"/>
  <c r="R40" i="3"/>
  <c r="Q40" i="3"/>
  <c r="AL39" i="3"/>
  <c r="AJ39" i="3"/>
  <c r="AI39" i="3"/>
  <c r="AH39" i="3"/>
  <c r="AG39" i="3"/>
  <c r="AF39" i="3"/>
  <c r="AC39" i="3"/>
  <c r="AA39" i="3"/>
  <c r="AD39" i="3"/>
  <c r="Z39" i="3"/>
  <c r="AE39" i="3"/>
  <c r="V39" i="3"/>
  <c r="S39" i="3"/>
  <c r="R39" i="3"/>
  <c r="Q39" i="3"/>
  <c r="AL38" i="3"/>
  <c r="AK38" i="3"/>
  <c r="AJ38" i="3"/>
  <c r="AI38" i="3"/>
  <c r="AH38" i="3"/>
  <c r="AG38" i="3"/>
  <c r="AF38" i="3"/>
  <c r="AD38" i="3"/>
  <c r="AA38" i="3"/>
  <c r="AC38" i="3"/>
  <c r="Z38" i="3"/>
  <c r="AE38" i="3"/>
  <c r="V38" i="3"/>
  <c r="S38" i="3"/>
  <c r="R38" i="3"/>
  <c r="Q38" i="3"/>
  <c r="AL37" i="3"/>
  <c r="AK37" i="3"/>
  <c r="AJ37" i="3"/>
  <c r="AI37" i="3"/>
  <c r="AH37" i="3"/>
  <c r="AG37" i="3"/>
  <c r="AF37" i="3"/>
  <c r="AB37" i="3"/>
  <c r="AA37" i="3"/>
  <c r="AD37" i="3"/>
  <c r="Z37" i="3"/>
  <c r="AE37" i="3"/>
  <c r="V37" i="3"/>
  <c r="S37" i="3"/>
  <c r="R37" i="3"/>
  <c r="Q37" i="3"/>
  <c r="AL36" i="3"/>
  <c r="AK36" i="3"/>
  <c r="AI36" i="3"/>
  <c r="AJ36" i="3"/>
  <c r="AH36" i="3"/>
  <c r="AG36" i="3"/>
  <c r="AF36" i="3"/>
  <c r="AA36" i="3"/>
  <c r="AD36" i="3"/>
  <c r="Z36" i="3"/>
  <c r="AE36" i="3"/>
  <c r="V36" i="3"/>
  <c r="S36" i="3"/>
  <c r="R36" i="3"/>
  <c r="Q36" i="3"/>
  <c r="AL35" i="3"/>
  <c r="AK35" i="3"/>
  <c r="AJ35" i="3"/>
  <c r="AI35" i="3"/>
  <c r="AH35" i="3"/>
  <c r="AG35" i="3"/>
  <c r="AF35" i="3"/>
  <c r="AD35" i="3"/>
  <c r="AC35" i="3"/>
  <c r="AB35" i="3"/>
  <c r="AA35" i="3"/>
  <c r="Z35" i="3"/>
  <c r="AE35" i="3"/>
  <c r="V35" i="3"/>
  <c r="S35" i="3"/>
  <c r="R35" i="3"/>
  <c r="Q35" i="3"/>
  <c r="AL34" i="3"/>
  <c r="AI34" i="3"/>
  <c r="AH34" i="3"/>
  <c r="AK34" i="3"/>
  <c r="AG34" i="3"/>
  <c r="AF34" i="3"/>
  <c r="AD34" i="3"/>
  <c r="AC34" i="3"/>
  <c r="AB34" i="3"/>
  <c r="AA34" i="3"/>
  <c r="Z34" i="3"/>
  <c r="V34" i="3"/>
  <c r="AE34" i="3"/>
  <c r="S34" i="3"/>
  <c r="R34" i="3"/>
  <c r="Q34" i="3"/>
  <c r="AL33" i="3"/>
  <c r="AI33" i="3"/>
  <c r="AH33" i="3"/>
  <c r="AK33" i="3"/>
  <c r="AG33" i="3"/>
  <c r="AF33" i="3"/>
  <c r="AD33" i="3"/>
  <c r="AC33" i="3"/>
  <c r="AB33" i="3"/>
  <c r="AA33" i="3"/>
  <c r="Z33" i="3"/>
  <c r="V33" i="3"/>
  <c r="S33" i="3"/>
  <c r="R33" i="3"/>
  <c r="Q33" i="3"/>
  <c r="AL32" i="3"/>
  <c r="AJ32" i="3"/>
  <c r="AI32" i="3"/>
  <c r="AH32" i="3"/>
  <c r="AK32" i="3"/>
  <c r="AG32" i="3"/>
  <c r="AF32" i="3"/>
  <c r="AA32" i="3"/>
  <c r="Z32" i="3"/>
  <c r="AE32" i="3"/>
  <c r="V32" i="3"/>
  <c r="S32" i="3"/>
  <c r="R32" i="3"/>
  <c r="Q32" i="3"/>
  <c r="AL31" i="3"/>
  <c r="AK31" i="3"/>
  <c r="AI31" i="3"/>
  <c r="AH31" i="3"/>
  <c r="AJ31" i="3"/>
  <c r="AG31" i="3"/>
  <c r="AF31" i="3"/>
  <c r="AA31" i="3"/>
  <c r="Z31" i="3"/>
  <c r="AE31" i="3"/>
  <c r="V31" i="3"/>
  <c r="S31" i="3"/>
  <c r="R31" i="3"/>
  <c r="Q31" i="3"/>
  <c r="AL30" i="3"/>
  <c r="AI30" i="3"/>
  <c r="AH30" i="3"/>
  <c r="AK30" i="3"/>
  <c r="AG30" i="3"/>
  <c r="AF30" i="3"/>
  <c r="AE30" i="3"/>
  <c r="AC30" i="3"/>
  <c r="AB30" i="3"/>
  <c r="AA30" i="3"/>
  <c r="AD30" i="3"/>
  <c r="Z30" i="3"/>
  <c r="V30" i="3"/>
  <c r="S30" i="3"/>
  <c r="R30" i="3"/>
  <c r="Q30" i="3"/>
  <c r="AL29" i="3"/>
  <c r="AI29" i="3"/>
  <c r="AH29" i="3"/>
  <c r="AK29" i="3"/>
  <c r="AG29" i="3"/>
  <c r="AF29" i="3"/>
  <c r="AD29" i="3"/>
  <c r="AC29" i="3"/>
  <c r="AB29" i="3"/>
  <c r="AA29" i="3"/>
  <c r="Z29" i="3"/>
  <c r="AE29" i="3"/>
  <c r="V29" i="3"/>
  <c r="S29" i="3"/>
  <c r="R29" i="3"/>
  <c r="Q29" i="3"/>
  <c r="AL28" i="3"/>
  <c r="AI28" i="3"/>
  <c r="AK28" i="3"/>
  <c r="AH28" i="3"/>
  <c r="AG28" i="3"/>
  <c r="AF28" i="3"/>
  <c r="AE28" i="3"/>
  <c r="AD28" i="3"/>
  <c r="AC28" i="3"/>
  <c r="AB28" i="3"/>
  <c r="AA28" i="3"/>
  <c r="Z28" i="3"/>
  <c r="V28" i="3"/>
  <c r="S28" i="3"/>
  <c r="R28" i="3"/>
  <c r="Q28" i="3"/>
  <c r="AL27" i="3"/>
  <c r="AK27" i="3"/>
  <c r="AJ27" i="3"/>
  <c r="AI27" i="3"/>
  <c r="AH27" i="3"/>
  <c r="AG27" i="3"/>
  <c r="AF27" i="3"/>
  <c r="AE27" i="3"/>
  <c r="AD27" i="3"/>
  <c r="AC27" i="3"/>
  <c r="AB27" i="3"/>
  <c r="AA27" i="3"/>
  <c r="Z27" i="3"/>
  <c r="V27" i="3"/>
  <c r="S27" i="3"/>
  <c r="R27" i="3"/>
  <c r="Q27" i="3"/>
  <c r="AL26" i="3"/>
  <c r="AK26" i="3"/>
  <c r="AJ26" i="3"/>
  <c r="AI26" i="3"/>
  <c r="AH26" i="3"/>
  <c r="AG26" i="3"/>
  <c r="AF26" i="3"/>
  <c r="AE26" i="3"/>
  <c r="AD26" i="3"/>
  <c r="AC26" i="3"/>
  <c r="AA26" i="3"/>
  <c r="AB26" i="3"/>
  <c r="Z26" i="3"/>
  <c r="V26" i="3"/>
  <c r="S26" i="3"/>
  <c r="R26" i="3"/>
  <c r="Q26" i="3"/>
  <c r="AL25" i="3"/>
  <c r="AI25" i="3"/>
  <c r="AH25" i="3"/>
  <c r="AG25" i="3"/>
  <c r="AF25" i="3"/>
  <c r="AA25" i="3"/>
  <c r="AD25" i="3"/>
  <c r="Z25" i="3"/>
  <c r="AE25" i="3"/>
  <c r="V25" i="3"/>
  <c r="S25" i="3"/>
  <c r="R25" i="3"/>
  <c r="Q25" i="3"/>
  <c r="AL24" i="3"/>
  <c r="AI24" i="3"/>
  <c r="AH24" i="3"/>
  <c r="AG24" i="3"/>
  <c r="AF24" i="3"/>
  <c r="AB24" i="3"/>
  <c r="AA24" i="3"/>
  <c r="AD24" i="3"/>
  <c r="Z24" i="3"/>
  <c r="AE24" i="3"/>
  <c r="V24" i="3"/>
  <c r="S24" i="3"/>
  <c r="R24" i="3"/>
  <c r="Q24" i="3"/>
  <c r="AL23" i="3"/>
  <c r="AI23" i="3"/>
  <c r="AJ23" i="3"/>
  <c r="AH23" i="3"/>
  <c r="AG23" i="3"/>
  <c r="AF23" i="3"/>
  <c r="AC23" i="3"/>
  <c r="AA23" i="3"/>
  <c r="AD23" i="3"/>
  <c r="Z23" i="3"/>
  <c r="AE23" i="3"/>
  <c r="V23" i="3"/>
  <c r="S23" i="3"/>
  <c r="R23" i="3"/>
  <c r="Q23" i="3"/>
  <c r="AL22" i="3"/>
  <c r="AI22" i="3"/>
  <c r="AK22" i="3"/>
  <c r="AH22" i="3"/>
  <c r="AG22" i="3"/>
  <c r="AF22" i="3"/>
  <c r="AD22" i="3"/>
  <c r="AA22" i="3"/>
  <c r="AC22" i="3"/>
  <c r="Z22" i="3"/>
  <c r="AE22" i="3"/>
  <c r="V22" i="3"/>
  <c r="S22" i="3"/>
  <c r="R22" i="3"/>
  <c r="Q22" i="3"/>
  <c r="AL21" i="3"/>
  <c r="AK21" i="3"/>
  <c r="AJ21" i="3"/>
  <c r="AI21" i="3"/>
  <c r="AH21" i="3"/>
  <c r="AG21" i="3"/>
  <c r="AF21" i="3"/>
  <c r="AB21" i="3"/>
  <c r="AA21" i="3"/>
  <c r="AD21" i="3"/>
  <c r="Z21" i="3"/>
  <c r="AE21" i="3"/>
  <c r="V21" i="3"/>
  <c r="S21" i="3"/>
  <c r="R21" i="3"/>
  <c r="Q21" i="3"/>
  <c r="AL20" i="3"/>
  <c r="AK20" i="3"/>
  <c r="AJ20" i="3"/>
  <c r="AI20" i="3"/>
  <c r="AH20" i="3"/>
  <c r="AG20" i="3"/>
  <c r="AF20" i="3"/>
  <c r="AA20" i="3"/>
  <c r="AD20" i="3"/>
  <c r="Z20" i="3"/>
  <c r="AE20" i="3"/>
  <c r="V20" i="3"/>
  <c r="S20" i="3"/>
  <c r="R20" i="3"/>
  <c r="Q20" i="3"/>
  <c r="AL19" i="3"/>
  <c r="AK19" i="3"/>
  <c r="AJ19" i="3"/>
  <c r="AI19" i="3"/>
  <c r="AH19" i="3"/>
  <c r="AG19" i="3"/>
  <c r="AF19" i="3"/>
  <c r="AD19" i="3"/>
  <c r="AC19" i="3"/>
  <c r="AB19" i="3"/>
  <c r="AA19" i="3"/>
  <c r="Z19" i="3"/>
  <c r="AE19" i="3"/>
  <c r="V19" i="3"/>
  <c r="S19" i="3"/>
  <c r="R19" i="3"/>
  <c r="Q19" i="3"/>
  <c r="AL18" i="3"/>
  <c r="AI18" i="3"/>
  <c r="AH18" i="3"/>
  <c r="AK18" i="3"/>
  <c r="AG18" i="3"/>
  <c r="AF18" i="3"/>
  <c r="AD18" i="3"/>
  <c r="AC18" i="3"/>
  <c r="AB18" i="3"/>
  <c r="AA18" i="3"/>
  <c r="Z18" i="3"/>
  <c r="V18" i="3"/>
  <c r="AE18" i="3"/>
  <c r="S18" i="3"/>
  <c r="R18" i="3"/>
  <c r="Q18" i="3"/>
  <c r="AL17" i="3"/>
  <c r="AI17" i="3"/>
  <c r="AH17" i="3"/>
  <c r="AK17" i="3"/>
  <c r="AG17" i="3"/>
  <c r="AF17" i="3"/>
  <c r="AD17" i="3"/>
  <c r="AC17" i="3"/>
  <c r="AB17" i="3"/>
  <c r="AA17" i="3"/>
  <c r="Z17" i="3"/>
  <c r="AE17" i="3"/>
  <c r="V17" i="3"/>
  <c r="S17" i="3"/>
  <c r="R17" i="3"/>
  <c r="Q17" i="3"/>
  <c r="AL16" i="3"/>
  <c r="AJ16" i="3"/>
  <c r="AI16" i="3"/>
  <c r="AH16" i="3"/>
  <c r="AK16" i="3"/>
  <c r="AG16" i="3"/>
  <c r="AF16" i="3"/>
  <c r="AA16" i="3"/>
  <c r="Z16" i="3"/>
  <c r="V16" i="3"/>
  <c r="S16" i="3"/>
  <c r="R16" i="3"/>
  <c r="Q16" i="3"/>
  <c r="AL15" i="3"/>
  <c r="AI15" i="3"/>
  <c r="AH15" i="3"/>
  <c r="AK15" i="3"/>
  <c r="AG15" i="3"/>
  <c r="AF15" i="3"/>
  <c r="AA15" i="3"/>
  <c r="Z15" i="3"/>
  <c r="AE15" i="3"/>
  <c r="V15" i="3"/>
  <c r="S15" i="3"/>
  <c r="R15" i="3"/>
  <c r="Q15" i="3"/>
  <c r="AL14" i="3"/>
  <c r="AI14" i="3"/>
  <c r="AH14" i="3"/>
  <c r="AK14" i="3"/>
  <c r="AG14" i="3"/>
  <c r="AF14" i="3"/>
  <c r="AE14" i="3"/>
  <c r="AA14" i="3"/>
  <c r="AD14" i="3"/>
  <c r="Z14" i="3"/>
  <c r="V14" i="3"/>
  <c r="S14" i="3"/>
  <c r="R14" i="3"/>
  <c r="Q14" i="3"/>
  <c r="AL13" i="3"/>
  <c r="AI13" i="3"/>
  <c r="AH13" i="3"/>
  <c r="AK13" i="3"/>
  <c r="AG13" i="3"/>
  <c r="AF13" i="3"/>
  <c r="AD13" i="3"/>
  <c r="AC13" i="3"/>
  <c r="AB13" i="3"/>
  <c r="AA13" i="3"/>
  <c r="Z13" i="3"/>
  <c r="AE13" i="3"/>
  <c r="V13" i="3"/>
  <c r="S13" i="3"/>
  <c r="R13" i="3"/>
  <c r="Q13" i="3"/>
  <c r="AL12" i="3"/>
  <c r="AI12" i="3"/>
  <c r="AK12" i="3"/>
  <c r="AH12" i="3"/>
  <c r="AG12" i="3"/>
  <c r="AF12" i="3"/>
  <c r="AE12" i="3"/>
  <c r="AD12" i="3"/>
  <c r="AC12" i="3"/>
  <c r="AB12" i="3"/>
  <c r="AA12" i="3"/>
  <c r="Z12" i="3"/>
  <c r="V12" i="3"/>
  <c r="S12" i="3"/>
  <c r="R12" i="3"/>
  <c r="Q12" i="3"/>
  <c r="AL11" i="3"/>
  <c r="AK11" i="3"/>
  <c r="AJ11" i="3"/>
  <c r="AI11" i="3"/>
  <c r="AH11" i="3"/>
  <c r="AG11" i="3"/>
  <c r="AF11" i="3"/>
  <c r="AE11" i="3"/>
  <c r="AD11" i="3"/>
  <c r="AC11" i="3"/>
  <c r="AB11" i="3"/>
  <c r="AA11" i="3"/>
  <c r="Z11" i="3"/>
  <c r="V11" i="3"/>
  <c r="S11" i="3"/>
  <c r="R11" i="3"/>
  <c r="Q11" i="3"/>
  <c r="AL10" i="3"/>
  <c r="AK10" i="3"/>
  <c r="AJ10" i="3"/>
  <c r="AI10" i="3"/>
  <c r="AH10" i="3"/>
  <c r="AG10" i="3"/>
  <c r="AF10" i="3"/>
  <c r="AE10" i="3"/>
  <c r="AA10" i="3"/>
  <c r="AD10" i="3"/>
  <c r="Z10" i="3"/>
  <c r="V10" i="3"/>
  <c r="S10" i="3"/>
  <c r="R10" i="3"/>
  <c r="Q10" i="3"/>
  <c r="AL9" i="3"/>
  <c r="AI9" i="3"/>
  <c r="AH9" i="3"/>
  <c r="AG9" i="3"/>
  <c r="AF9" i="3"/>
  <c r="AA9" i="3"/>
  <c r="AD9" i="3"/>
  <c r="Z9" i="3"/>
  <c r="AE9" i="3"/>
  <c r="V9" i="3"/>
  <c r="S9" i="3"/>
  <c r="R9" i="3"/>
  <c r="Q9" i="3"/>
  <c r="AL8" i="3"/>
  <c r="AI8" i="3"/>
  <c r="AH8" i="3"/>
  <c r="AG8" i="3"/>
  <c r="AF8" i="3"/>
  <c r="AB8" i="3"/>
  <c r="AA8" i="3"/>
  <c r="AD8" i="3"/>
  <c r="Z8" i="3"/>
  <c r="AE8" i="3"/>
  <c r="V8" i="3"/>
  <c r="S8" i="3"/>
  <c r="R8" i="3"/>
  <c r="Q8" i="3"/>
  <c r="AL7" i="3"/>
  <c r="AJ7" i="3"/>
  <c r="AI7" i="3"/>
  <c r="AH7" i="3"/>
  <c r="AG7" i="3"/>
  <c r="AF7" i="3"/>
  <c r="AC7" i="3"/>
  <c r="AB7" i="3"/>
  <c r="AA7" i="3"/>
  <c r="AD7" i="3"/>
  <c r="Z7" i="3"/>
  <c r="AE7" i="3"/>
  <c r="V7" i="3"/>
  <c r="S7" i="3"/>
  <c r="R7" i="3"/>
  <c r="Q7" i="3"/>
  <c r="AL6" i="3"/>
  <c r="AJ6" i="3"/>
  <c r="AI6" i="3"/>
  <c r="AK6" i="3"/>
  <c r="AH6" i="3"/>
  <c r="AG6" i="3"/>
  <c r="AF6" i="3"/>
  <c r="AA6" i="3"/>
  <c r="AD6" i="3"/>
  <c r="Z6" i="3"/>
  <c r="AE6" i="3"/>
  <c r="V6" i="3"/>
  <c r="S6" i="3"/>
  <c r="R6" i="3"/>
  <c r="Q6" i="3"/>
  <c r="AL5" i="3"/>
  <c r="AK5" i="3"/>
  <c r="AJ5" i="3"/>
  <c r="AI5" i="3"/>
  <c r="AH5" i="3"/>
  <c r="AG5" i="3"/>
  <c r="AF5" i="3"/>
  <c r="AB5" i="3"/>
  <c r="AA5" i="3"/>
  <c r="AD5" i="3"/>
  <c r="Z5" i="3"/>
  <c r="AE5" i="3"/>
  <c r="V5" i="3"/>
  <c r="S5" i="3"/>
  <c r="R5" i="3"/>
  <c r="Q5" i="3"/>
  <c r="AL4" i="3"/>
  <c r="AI4" i="3"/>
  <c r="AH4" i="3"/>
  <c r="AK4" i="3"/>
  <c r="AG4" i="3"/>
  <c r="AF4" i="3"/>
  <c r="AD4" i="3"/>
  <c r="AC4" i="3"/>
  <c r="AB4" i="3"/>
  <c r="AA4" i="3"/>
  <c r="Z4" i="3"/>
  <c r="AE4" i="3"/>
  <c r="V4" i="3"/>
  <c r="S4" i="3"/>
  <c r="AN4" i="3"/>
  <c r="R4" i="3"/>
  <c r="Q4" i="3"/>
  <c r="AL3" i="3"/>
  <c r="AI3" i="3"/>
  <c r="AH3" i="3"/>
  <c r="AK3" i="3"/>
  <c r="AG3" i="3"/>
  <c r="AF3" i="3"/>
  <c r="AD3" i="3"/>
  <c r="AC3" i="3"/>
  <c r="AB3" i="3"/>
  <c r="AA3" i="3"/>
  <c r="Z3" i="3"/>
  <c r="V3" i="3"/>
  <c r="AE3" i="3"/>
  <c r="S3" i="3"/>
  <c r="R3" i="3"/>
  <c r="Q3" i="3"/>
  <c r="AL2" i="3"/>
  <c r="AG2" i="3"/>
  <c r="AF2" i="3"/>
  <c r="AI2" i="3"/>
  <c r="AD2" i="3"/>
  <c r="AC2" i="3"/>
  <c r="AB2" i="3"/>
  <c r="AA2" i="3"/>
  <c r="Z2" i="3"/>
  <c r="V2" i="3"/>
  <c r="S2" i="3"/>
  <c r="R2" i="3"/>
  <c r="Q2" i="3"/>
  <c r="AD194" i="4"/>
  <c r="AD193" i="4"/>
  <c r="AD192" i="4"/>
  <c r="AD191" i="4"/>
  <c r="AL190" i="4"/>
  <c r="AJ190" i="4"/>
  <c r="AI190" i="4"/>
  <c r="AH190" i="4"/>
  <c r="AK190" i="4"/>
  <c r="AG190" i="4"/>
  <c r="AF190" i="4"/>
  <c r="AE190" i="4"/>
  <c r="AD190" i="4"/>
  <c r="AC190" i="4"/>
  <c r="AB190" i="4"/>
  <c r="AA190" i="4"/>
  <c r="Z190" i="4"/>
  <c r="V190" i="4"/>
  <c r="S190" i="4"/>
  <c r="R190" i="4"/>
  <c r="AL189" i="4"/>
  <c r="AI189" i="4"/>
  <c r="AK189" i="4"/>
  <c r="AH189" i="4"/>
  <c r="AG189" i="4"/>
  <c r="AF189" i="4"/>
  <c r="AE189" i="4"/>
  <c r="AD189" i="4"/>
  <c r="AC189" i="4"/>
  <c r="AB189" i="4"/>
  <c r="AA189" i="4"/>
  <c r="Z189" i="4"/>
  <c r="V189" i="4"/>
  <c r="S189" i="4"/>
  <c r="R189" i="4"/>
  <c r="AL188" i="4"/>
  <c r="AI188" i="4"/>
  <c r="AK188" i="4"/>
  <c r="AH188" i="4"/>
  <c r="AG188" i="4"/>
  <c r="AF188" i="4"/>
  <c r="AE188" i="4"/>
  <c r="AD188" i="4"/>
  <c r="AC188" i="4"/>
  <c r="AB188" i="4"/>
  <c r="AA188" i="4"/>
  <c r="Z188" i="4"/>
  <c r="V188" i="4"/>
  <c r="S188" i="4"/>
  <c r="R188" i="4"/>
  <c r="AL187" i="4"/>
  <c r="AI187" i="4"/>
  <c r="AK187" i="4"/>
  <c r="AH187" i="4"/>
  <c r="AG187" i="4"/>
  <c r="AF187" i="4"/>
  <c r="AE187" i="4"/>
  <c r="AD187" i="4"/>
  <c r="AC187" i="4"/>
  <c r="AB187" i="4"/>
  <c r="AA187" i="4"/>
  <c r="Z187" i="4"/>
  <c r="V187" i="4"/>
  <c r="S187" i="4"/>
  <c r="R187" i="4"/>
  <c r="AL186" i="4"/>
  <c r="AJ186" i="4"/>
  <c r="AI186" i="4"/>
  <c r="AK186" i="4"/>
  <c r="AH186" i="4"/>
  <c r="AG186" i="4"/>
  <c r="AF186" i="4"/>
  <c r="AE186" i="4"/>
  <c r="AD186" i="4"/>
  <c r="AC186" i="4"/>
  <c r="AB186" i="4"/>
  <c r="AA186" i="4"/>
  <c r="Z186" i="4"/>
  <c r="V186" i="4"/>
  <c r="S186" i="4"/>
  <c r="R186" i="4"/>
  <c r="AL185" i="4"/>
  <c r="AI185" i="4"/>
  <c r="AK185" i="4"/>
  <c r="AH185" i="4"/>
  <c r="AG185" i="4"/>
  <c r="AF185" i="4"/>
  <c r="AE185" i="4"/>
  <c r="AD185" i="4"/>
  <c r="AC185" i="4"/>
  <c r="AB185" i="4"/>
  <c r="AA185" i="4"/>
  <c r="Z185" i="4"/>
  <c r="V185" i="4"/>
  <c r="S185" i="4"/>
  <c r="R185" i="4"/>
  <c r="AL184" i="4"/>
  <c r="AJ184" i="4"/>
  <c r="AI184" i="4"/>
  <c r="AK184" i="4"/>
  <c r="AH184" i="4"/>
  <c r="AG184" i="4"/>
  <c r="AF184" i="4"/>
  <c r="AE184" i="4"/>
  <c r="AD184" i="4"/>
  <c r="AC184" i="4"/>
  <c r="AB184" i="4"/>
  <c r="AA184" i="4"/>
  <c r="Z184" i="4"/>
  <c r="V184" i="4"/>
  <c r="S184" i="4"/>
  <c r="R184" i="4"/>
  <c r="AL183" i="4"/>
  <c r="AJ183" i="4"/>
  <c r="AI183" i="4"/>
  <c r="AK183" i="4"/>
  <c r="AH183" i="4"/>
  <c r="AG183" i="4"/>
  <c r="AF183" i="4"/>
  <c r="AE183" i="4"/>
  <c r="AD183" i="4"/>
  <c r="AC183" i="4"/>
  <c r="AB183" i="4"/>
  <c r="AA183" i="4"/>
  <c r="Z183" i="4"/>
  <c r="V183" i="4"/>
  <c r="S183" i="4"/>
  <c r="R183" i="4"/>
  <c r="AL182" i="4"/>
  <c r="AI182" i="4"/>
  <c r="AH182" i="4"/>
  <c r="AG182" i="4"/>
  <c r="AF182" i="4"/>
  <c r="AE182" i="4"/>
  <c r="AD182" i="4"/>
  <c r="AC182" i="4"/>
  <c r="AB182" i="4"/>
  <c r="AA182" i="4"/>
  <c r="Z182" i="4"/>
  <c r="V182" i="4"/>
  <c r="S182" i="4"/>
  <c r="R182" i="4"/>
  <c r="AL181" i="4"/>
  <c r="AI181" i="4"/>
  <c r="AK181" i="4"/>
  <c r="AH181" i="4"/>
  <c r="AG181" i="4"/>
  <c r="AF181" i="4"/>
  <c r="AE181" i="4"/>
  <c r="AD181" i="4"/>
  <c r="AC181" i="4"/>
  <c r="AB181" i="4"/>
  <c r="AA181" i="4"/>
  <c r="Z181" i="4"/>
  <c r="V181" i="4"/>
  <c r="S181" i="4"/>
  <c r="R181" i="4"/>
  <c r="AL180" i="4"/>
  <c r="AJ180" i="4"/>
  <c r="AI180" i="4"/>
  <c r="AK180" i="4"/>
  <c r="AH180" i="4"/>
  <c r="AG180" i="4"/>
  <c r="AF180" i="4"/>
  <c r="AE180" i="4"/>
  <c r="AD180" i="4"/>
  <c r="AC180" i="4"/>
  <c r="AB180" i="4"/>
  <c r="AA180" i="4"/>
  <c r="Z180" i="4"/>
  <c r="V180" i="4"/>
  <c r="S180" i="4"/>
  <c r="R180" i="4"/>
  <c r="AL179" i="4"/>
  <c r="AJ179" i="4"/>
  <c r="AI179" i="4"/>
  <c r="AK179" i="4"/>
  <c r="AH179" i="4"/>
  <c r="AG179" i="4"/>
  <c r="AF179" i="4"/>
  <c r="AE179" i="4"/>
  <c r="AD179" i="4"/>
  <c r="AC179" i="4"/>
  <c r="AB179" i="4"/>
  <c r="AA179" i="4"/>
  <c r="Z179" i="4"/>
  <c r="V179" i="4"/>
  <c r="S179" i="4"/>
  <c r="R179" i="4"/>
  <c r="AL178" i="4"/>
  <c r="AI178" i="4"/>
  <c r="AK178" i="4"/>
  <c r="AH178" i="4"/>
  <c r="AG178" i="4"/>
  <c r="AF178" i="4"/>
  <c r="AE178" i="4"/>
  <c r="AD178" i="4"/>
  <c r="AC178" i="4"/>
  <c r="AB178" i="4"/>
  <c r="AA178" i="4"/>
  <c r="Z178" i="4"/>
  <c r="V178" i="4"/>
  <c r="S178" i="4"/>
  <c r="R178" i="4"/>
  <c r="AL177" i="4"/>
  <c r="AI177" i="4"/>
  <c r="AK177" i="4"/>
  <c r="AH177" i="4"/>
  <c r="AG177" i="4"/>
  <c r="AF177" i="4"/>
  <c r="AE177" i="4"/>
  <c r="AD177" i="4"/>
  <c r="AC177" i="4"/>
  <c r="AB177" i="4"/>
  <c r="AA177" i="4"/>
  <c r="Z177" i="4"/>
  <c r="V177" i="4"/>
  <c r="S177" i="4"/>
  <c r="R177" i="4"/>
  <c r="AL176" i="4"/>
  <c r="AI176" i="4"/>
  <c r="AK176" i="4"/>
  <c r="AH176" i="4"/>
  <c r="AG176" i="4"/>
  <c r="AF176" i="4"/>
  <c r="AE176" i="4"/>
  <c r="AD176" i="4"/>
  <c r="AC176" i="4"/>
  <c r="AB176" i="4"/>
  <c r="AA176" i="4"/>
  <c r="Z176" i="4"/>
  <c r="V176" i="4"/>
  <c r="S176" i="4"/>
  <c r="R176" i="4"/>
  <c r="AL175" i="4"/>
  <c r="AI175" i="4"/>
  <c r="AK175" i="4"/>
  <c r="AH175" i="4"/>
  <c r="AG175" i="4"/>
  <c r="AF175" i="4"/>
  <c r="AE175" i="4"/>
  <c r="AD175" i="4"/>
  <c r="AC175" i="4"/>
  <c r="AB175" i="4"/>
  <c r="AA175" i="4"/>
  <c r="Z175" i="4"/>
  <c r="V175" i="4"/>
  <c r="S175" i="4"/>
  <c r="R175" i="4"/>
  <c r="AL174" i="4"/>
  <c r="AJ174" i="4"/>
  <c r="AI174" i="4"/>
  <c r="AK174" i="4"/>
  <c r="AH174" i="4"/>
  <c r="AG174" i="4"/>
  <c r="AF174" i="4"/>
  <c r="AE174" i="4"/>
  <c r="AD174" i="4"/>
  <c r="AC174" i="4"/>
  <c r="AB174" i="4"/>
  <c r="AA174" i="4"/>
  <c r="Z174" i="4"/>
  <c r="V174" i="4"/>
  <c r="S174" i="4"/>
  <c r="R174" i="4"/>
  <c r="AL173" i="4"/>
  <c r="AJ173" i="4"/>
  <c r="AI173" i="4"/>
  <c r="AK173" i="4"/>
  <c r="AH173" i="4"/>
  <c r="AG173" i="4"/>
  <c r="AF173" i="4"/>
  <c r="AE173" i="4"/>
  <c r="AD173" i="4"/>
  <c r="AC173" i="4"/>
  <c r="AB173" i="4"/>
  <c r="AA173" i="4"/>
  <c r="Z173" i="4"/>
  <c r="V173" i="4"/>
  <c r="S173" i="4"/>
  <c r="R173" i="4"/>
  <c r="AL172" i="4"/>
  <c r="AI172" i="4"/>
  <c r="AK172" i="4"/>
  <c r="AH172" i="4"/>
  <c r="AG172" i="4"/>
  <c r="AF172" i="4"/>
  <c r="AE172" i="4"/>
  <c r="AD172" i="4"/>
  <c r="AC172" i="4"/>
  <c r="AB172" i="4"/>
  <c r="AA172" i="4"/>
  <c r="Z172" i="4"/>
  <c r="V172" i="4"/>
  <c r="S172" i="4"/>
  <c r="R172" i="4"/>
  <c r="AL171" i="4"/>
  <c r="AJ171" i="4"/>
  <c r="AI171" i="4"/>
  <c r="AK171" i="4"/>
  <c r="AH171" i="4"/>
  <c r="AG171" i="4"/>
  <c r="AF171" i="4"/>
  <c r="AE171" i="4"/>
  <c r="AD171" i="4"/>
  <c r="AC171" i="4"/>
  <c r="AB171" i="4"/>
  <c r="AA171" i="4"/>
  <c r="Z171" i="4"/>
  <c r="V171" i="4"/>
  <c r="S171" i="4"/>
  <c r="R171" i="4"/>
  <c r="AL170" i="4"/>
  <c r="AJ170" i="4"/>
  <c r="AI170" i="4"/>
  <c r="AK170" i="4"/>
  <c r="AH170" i="4"/>
  <c r="AG170" i="4"/>
  <c r="AF170" i="4"/>
  <c r="AE170" i="4"/>
  <c r="AD170" i="4"/>
  <c r="AC170" i="4"/>
  <c r="AB170" i="4"/>
  <c r="AA170" i="4"/>
  <c r="Z170" i="4"/>
  <c r="V170" i="4"/>
  <c r="S170" i="4"/>
  <c r="R170" i="4"/>
  <c r="AL169" i="4"/>
  <c r="AI169" i="4"/>
  <c r="AK169" i="4"/>
  <c r="AH169" i="4"/>
  <c r="AG169" i="4"/>
  <c r="AF169" i="4"/>
  <c r="AE169" i="4"/>
  <c r="AD169" i="4"/>
  <c r="AC169" i="4"/>
  <c r="AB169" i="4"/>
  <c r="AA169" i="4"/>
  <c r="Z169" i="4"/>
  <c r="V169" i="4"/>
  <c r="S169" i="4"/>
  <c r="R169" i="4"/>
  <c r="AL168" i="4"/>
  <c r="AJ168" i="4"/>
  <c r="AI168" i="4"/>
  <c r="AK168" i="4"/>
  <c r="AH168" i="4"/>
  <c r="AG168" i="4"/>
  <c r="AF168" i="4"/>
  <c r="AE168" i="4"/>
  <c r="AD168" i="4"/>
  <c r="AC168" i="4"/>
  <c r="AB168" i="4"/>
  <c r="AA168" i="4"/>
  <c r="Z168" i="4"/>
  <c r="V168" i="4"/>
  <c r="S168" i="4"/>
  <c r="R168" i="4"/>
  <c r="AL167" i="4"/>
  <c r="AI167" i="4"/>
  <c r="AK167" i="4"/>
  <c r="AH167" i="4"/>
  <c r="AG167" i="4"/>
  <c r="AF167" i="4"/>
  <c r="AE167" i="4"/>
  <c r="AD167" i="4"/>
  <c r="AC167" i="4"/>
  <c r="AB167" i="4"/>
  <c r="AA167" i="4"/>
  <c r="Z167" i="4"/>
  <c r="V167" i="4"/>
  <c r="S167" i="4"/>
  <c r="R167" i="4"/>
  <c r="AL166" i="4"/>
  <c r="AI166" i="4"/>
  <c r="AH166" i="4"/>
  <c r="AG166" i="4"/>
  <c r="AF166" i="4"/>
  <c r="AE166" i="4"/>
  <c r="AD166" i="4"/>
  <c r="AC166" i="4"/>
  <c r="AB166" i="4"/>
  <c r="AA166" i="4"/>
  <c r="Z166" i="4"/>
  <c r="V166" i="4"/>
  <c r="S166" i="4"/>
  <c r="R166" i="4"/>
  <c r="AL165" i="4"/>
  <c r="AI165" i="4"/>
  <c r="AK165" i="4"/>
  <c r="AH165" i="4"/>
  <c r="AG165" i="4"/>
  <c r="AF165" i="4"/>
  <c r="AE165" i="4"/>
  <c r="AD165" i="4"/>
  <c r="AC165" i="4"/>
  <c r="AB165" i="4"/>
  <c r="AA165" i="4"/>
  <c r="Z165" i="4"/>
  <c r="V165" i="4"/>
  <c r="S165" i="4"/>
  <c r="R165" i="4"/>
  <c r="AL164" i="4"/>
  <c r="AJ164" i="4"/>
  <c r="AI164" i="4"/>
  <c r="AK164" i="4"/>
  <c r="AH164" i="4"/>
  <c r="AG164" i="4"/>
  <c r="AF164" i="4"/>
  <c r="AE164" i="4"/>
  <c r="AD164" i="4"/>
  <c r="AC164" i="4"/>
  <c r="AB164" i="4"/>
  <c r="AA164" i="4"/>
  <c r="Z164" i="4"/>
  <c r="V164" i="4"/>
  <c r="S164" i="4"/>
  <c r="R164" i="4"/>
  <c r="AL163" i="4"/>
  <c r="AJ163" i="4"/>
  <c r="AI163" i="4"/>
  <c r="AK163" i="4"/>
  <c r="AH163" i="4"/>
  <c r="AG163" i="4"/>
  <c r="AF163" i="4"/>
  <c r="AE163" i="4"/>
  <c r="AD163" i="4"/>
  <c r="AC163" i="4"/>
  <c r="AB163" i="4"/>
  <c r="AA163" i="4"/>
  <c r="Z163" i="4"/>
  <c r="V163" i="4"/>
  <c r="S163" i="4"/>
  <c r="R163" i="4"/>
  <c r="AL162" i="4"/>
  <c r="AI162" i="4"/>
  <c r="AK162" i="4"/>
  <c r="AH162" i="4"/>
  <c r="AG162" i="4"/>
  <c r="AF162" i="4"/>
  <c r="AE162" i="4"/>
  <c r="AD162" i="4"/>
  <c r="AC162" i="4"/>
  <c r="AB162" i="4"/>
  <c r="AA162" i="4"/>
  <c r="Z162" i="4"/>
  <c r="V162" i="4"/>
  <c r="S162" i="4"/>
  <c r="R162" i="4"/>
  <c r="AL161" i="4"/>
  <c r="AJ161" i="4"/>
  <c r="AI161" i="4"/>
  <c r="AK161" i="4"/>
  <c r="AH161" i="4"/>
  <c r="AG161" i="4"/>
  <c r="AF161" i="4"/>
  <c r="AE161" i="4"/>
  <c r="AD161" i="4"/>
  <c r="AC161" i="4"/>
  <c r="AB161" i="4"/>
  <c r="AA161" i="4"/>
  <c r="Z161" i="4"/>
  <c r="V161" i="4"/>
  <c r="S161" i="4"/>
  <c r="R161" i="4"/>
  <c r="AL160" i="4"/>
  <c r="AI160" i="4"/>
  <c r="AK160" i="4"/>
  <c r="AH160" i="4"/>
  <c r="AG160" i="4"/>
  <c r="AF160" i="4"/>
  <c r="AE160" i="4"/>
  <c r="AD160" i="4"/>
  <c r="AC160" i="4"/>
  <c r="AB160" i="4"/>
  <c r="AA160" i="4"/>
  <c r="Z160" i="4"/>
  <c r="V160" i="4"/>
  <c r="S160" i="4"/>
  <c r="R160" i="4"/>
  <c r="AL159" i="4"/>
  <c r="AI159" i="4"/>
  <c r="AK159" i="4"/>
  <c r="AH159" i="4"/>
  <c r="AG159" i="4"/>
  <c r="AF159" i="4"/>
  <c r="AE159" i="4"/>
  <c r="AD159" i="4"/>
  <c r="AC159" i="4"/>
  <c r="AB159" i="4"/>
  <c r="AA159" i="4"/>
  <c r="Z159" i="4"/>
  <c r="V159" i="4"/>
  <c r="S159" i="4"/>
  <c r="R159" i="4"/>
  <c r="AL158" i="4"/>
  <c r="AJ158" i="4"/>
  <c r="AI158" i="4"/>
  <c r="AK158" i="4"/>
  <c r="AH158" i="4"/>
  <c r="AG158" i="4"/>
  <c r="AF158" i="4"/>
  <c r="AE158" i="4"/>
  <c r="AD158" i="4"/>
  <c r="AC158" i="4"/>
  <c r="AB158" i="4"/>
  <c r="AA158" i="4"/>
  <c r="Z158" i="4"/>
  <c r="V158" i="4"/>
  <c r="S158" i="4"/>
  <c r="R158" i="4"/>
  <c r="AL157" i="4"/>
  <c r="AJ157" i="4"/>
  <c r="AI157" i="4"/>
  <c r="AK157" i="4"/>
  <c r="AH157" i="4"/>
  <c r="AG157" i="4"/>
  <c r="AF157" i="4"/>
  <c r="AE157" i="4"/>
  <c r="AD157" i="4"/>
  <c r="AC157" i="4"/>
  <c r="AB157" i="4"/>
  <c r="AA157" i="4"/>
  <c r="Z157" i="4"/>
  <c r="V157" i="4"/>
  <c r="S157" i="4"/>
  <c r="R157" i="4"/>
  <c r="AL156" i="4"/>
  <c r="AI156" i="4"/>
  <c r="AK156" i="4"/>
  <c r="AH156" i="4"/>
  <c r="AG156" i="4"/>
  <c r="AF156" i="4"/>
  <c r="AE156" i="4"/>
  <c r="AD156" i="4"/>
  <c r="AC156" i="4"/>
  <c r="AB156" i="4"/>
  <c r="AA156" i="4"/>
  <c r="Z156" i="4"/>
  <c r="V156" i="4"/>
  <c r="S156" i="4"/>
  <c r="R156" i="4"/>
  <c r="AL155" i="4"/>
  <c r="AJ155" i="4"/>
  <c r="AI155" i="4"/>
  <c r="AK155" i="4"/>
  <c r="AH155" i="4"/>
  <c r="AG155" i="4"/>
  <c r="AF155" i="4"/>
  <c r="AE155" i="4"/>
  <c r="AD155" i="4"/>
  <c r="AC155" i="4"/>
  <c r="AB155" i="4"/>
  <c r="AA155" i="4"/>
  <c r="Z155" i="4"/>
  <c r="V155" i="4"/>
  <c r="S155" i="4"/>
  <c r="R155" i="4"/>
  <c r="AL154" i="4"/>
  <c r="AJ154" i="4"/>
  <c r="AI154" i="4"/>
  <c r="AK154" i="4"/>
  <c r="AH154" i="4"/>
  <c r="AG154" i="4"/>
  <c r="AF154" i="4"/>
  <c r="AE154" i="4"/>
  <c r="AD154" i="4"/>
  <c r="AC154" i="4"/>
  <c r="AA154" i="4"/>
  <c r="AB154" i="4"/>
  <c r="Z154" i="4"/>
  <c r="V154" i="4"/>
  <c r="S154" i="4"/>
  <c r="R154" i="4"/>
  <c r="AL153" i="4"/>
  <c r="AI153" i="4"/>
  <c r="AK153" i="4"/>
  <c r="AH153" i="4"/>
  <c r="AG153" i="4"/>
  <c r="AF153" i="4"/>
  <c r="AE153" i="4"/>
  <c r="AC153" i="4"/>
  <c r="AB153" i="4"/>
  <c r="AA153" i="4"/>
  <c r="AD153" i="4"/>
  <c r="Z153" i="4"/>
  <c r="V153" i="4"/>
  <c r="S153" i="4"/>
  <c r="R153" i="4"/>
  <c r="AL152" i="4"/>
  <c r="AJ152" i="4"/>
  <c r="AI152" i="4"/>
  <c r="AK152" i="4"/>
  <c r="AH152" i="4"/>
  <c r="AG152" i="4"/>
  <c r="AF152" i="4"/>
  <c r="AE152" i="4"/>
  <c r="AA152" i="4"/>
  <c r="AD152" i="4"/>
  <c r="Z152" i="4"/>
  <c r="V152" i="4"/>
  <c r="S152" i="4"/>
  <c r="R152" i="4"/>
  <c r="AL151" i="4"/>
  <c r="AI151" i="4"/>
  <c r="AK151" i="4"/>
  <c r="AH151" i="4"/>
  <c r="AG151" i="4"/>
  <c r="AF151" i="4"/>
  <c r="AE151" i="4"/>
  <c r="AA151" i="4"/>
  <c r="AD151" i="4"/>
  <c r="Z151" i="4"/>
  <c r="V151" i="4"/>
  <c r="S151" i="4"/>
  <c r="R151" i="4"/>
  <c r="AL150" i="4"/>
  <c r="AI150" i="4"/>
  <c r="AH150" i="4"/>
  <c r="AG150" i="4"/>
  <c r="AF150" i="4"/>
  <c r="AE150" i="4"/>
  <c r="AC150" i="4"/>
  <c r="AB150" i="4"/>
  <c r="AA150" i="4"/>
  <c r="AD150" i="4"/>
  <c r="Z150" i="4"/>
  <c r="V150" i="4"/>
  <c r="S150" i="4"/>
  <c r="R150" i="4"/>
  <c r="AL149" i="4"/>
  <c r="AI149" i="4"/>
  <c r="AK149" i="4"/>
  <c r="AH149" i="4"/>
  <c r="AG149" i="4"/>
  <c r="AF149" i="4"/>
  <c r="AE149" i="4"/>
  <c r="AB149" i="4"/>
  <c r="AA149" i="4"/>
  <c r="AD149" i="4"/>
  <c r="Z149" i="4"/>
  <c r="V149" i="4"/>
  <c r="S149" i="4"/>
  <c r="R149" i="4"/>
  <c r="AL148" i="4"/>
  <c r="AJ148" i="4"/>
  <c r="AI148" i="4"/>
  <c r="AK148" i="4"/>
  <c r="AH148" i="4"/>
  <c r="AG148" i="4"/>
  <c r="AF148" i="4"/>
  <c r="AE148" i="4"/>
  <c r="AA148" i="4"/>
  <c r="AD148" i="4"/>
  <c r="Z148" i="4"/>
  <c r="V148" i="4"/>
  <c r="S148" i="4"/>
  <c r="R148" i="4"/>
  <c r="AL147" i="4"/>
  <c r="AJ147" i="4"/>
  <c r="AI147" i="4"/>
  <c r="AK147" i="4"/>
  <c r="AH147" i="4"/>
  <c r="AG147" i="4"/>
  <c r="AF147" i="4"/>
  <c r="AE147" i="4"/>
  <c r="AD147" i="4"/>
  <c r="AC147" i="4"/>
  <c r="AB147" i="4"/>
  <c r="AA147" i="4"/>
  <c r="Z147" i="4"/>
  <c r="V147" i="4"/>
  <c r="S147" i="4"/>
  <c r="R147" i="4"/>
  <c r="AL146" i="4"/>
  <c r="AI146" i="4"/>
  <c r="AK146" i="4"/>
  <c r="AH146" i="4"/>
  <c r="AG146" i="4"/>
  <c r="AF146" i="4"/>
  <c r="AE146" i="4"/>
  <c r="AD146" i="4"/>
  <c r="AC146" i="4"/>
  <c r="AB146" i="4"/>
  <c r="AA146" i="4"/>
  <c r="Z146" i="4"/>
  <c r="V146" i="4"/>
  <c r="S146" i="4"/>
  <c r="R146" i="4"/>
  <c r="AL145" i="4"/>
  <c r="AJ145" i="4"/>
  <c r="AI145" i="4"/>
  <c r="AK145" i="4"/>
  <c r="AH145" i="4"/>
  <c r="AG145" i="4"/>
  <c r="AF145" i="4"/>
  <c r="AE145" i="4"/>
  <c r="AD145" i="4"/>
  <c r="AC145" i="4"/>
  <c r="AA145" i="4"/>
  <c r="AB145" i="4"/>
  <c r="Z145" i="4"/>
  <c r="V145" i="4"/>
  <c r="S145" i="4"/>
  <c r="R145" i="4"/>
  <c r="AL144" i="4"/>
  <c r="AI144" i="4"/>
  <c r="AK144" i="4"/>
  <c r="AH144" i="4"/>
  <c r="AG144" i="4"/>
  <c r="AF144" i="4"/>
  <c r="AE144" i="4"/>
  <c r="AD144" i="4"/>
  <c r="AC144" i="4"/>
  <c r="AB144" i="4"/>
  <c r="AA144" i="4"/>
  <c r="Z144" i="4"/>
  <c r="V144" i="4"/>
  <c r="S144" i="4"/>
  <c r="R144" i="4"/>
  <c r="AL143" i="4"/>
  <c r="AI143" i="4"/>
  <c r="AK143" i="4"/>
  <c r="AH143" i="4"/>
  <c r="AG143" i="4"/>
  <c r="AF143" i="4"/>
  <c r="AE143" i="4"/>
  <c r="AA143" i="4"/>
  <c r="Z143" i="4"/>
  <c r="V143" i="4"/>
  <c r="S143" i="4"/>
  <c r="R143" i="4"/>
  <c r="AL142" i="4"/>
  <c r="AJ142" i="4"/>
  <c r="AI142" i="4"/>
  <c r="AK142" i="4"/>
  <c r="AH142" i="4"/>
  <c r="AG142" i="4"/>
  <c r="AF142" i="4"/>
  <c r="AE142" i="4"/>
  <c r="AA142" i="4"/>
  <c r="Z142" i="4"/>
  <c r="V142" i="4"/>
  <c r="S142" i="4"/>
  <c r="R142" i="4"/>
  <c r="AL141" i="4"/>
  <c r="AJ141" i="4"/>
  <c r="AI141" i="4"/>
  <c r="AK141" i="4"/>
  <c r="AH141" i="4"/>
  <c r="AG141" i="4"/>
  <c r="AF141" i="4"/>
  <c r="AE141" i="4"/>
  <c r="AD141" i="4"/>
  <c r="AA141" i="4"/>
  <c r="AC141" i="4"/>
  <c r="Z141" i="4"/>
  <c r="V141" i="4"/>
  <c r="S141" i="4"/>
  <c r="R141" i="4"/>
  <c r="AL140" i="4"/>
  <c r="AI140" i="4"/>
  <c r="AK140" i="4"/>
  <c r="AH140" i="4"/>
  <c r="AG140" i="4"/>
  <c r="AF140" i="4"/>
  <c r="AE140" i="4"/>
  <c r="AD140" i="4"/>
  <c r="AC140" i="4"/>
  <c r="AB140" i="4"/>
  <c r="AA140" i="4"/>
  <c r="Z140" i="4"/>
  <c r="V140" i="4"/>
  <c r="S140" i="4"/>
  <c r="R140" i="4"/>
  <c r="AL139" i="4"/>
  <c r="AI139" i="4"/>
  <c r="AK139" i="4"/>
  <c r="AH139" i="4"/>
  <c r="AG139" i="4"/>
  <c r="AF139" i="4"/>
  <c r="AE139" i="4"/>
  <c r="AD139" i="4"/>
  <c r="AC139" i="4"/>
  <c r="AB139" i="4"/>
  <c r="AA139" i="4"/>
  <c r="Z139" i="4"/>
  <c r="V139" i="4"/>
  <c r="S139" i="4"/>
  <c r="R139" i="4"/>
  <c r="AL138" i="4"/>
  <c r="AJ138" i="4"/>
  <c r="AI138" i="4"/>
  <c r="AK138" i="4"/>
  <c r="AH138" i="4"/>
  <c r="AG138" i="4"/>
  <c r="AF138" i="4"/>
  <c r="AE138" i="4"/>
  <c r="AC138" i="4"/>
  <c r="AA138" i="4"/>
  <c r="AD138" i="4"/>
  <c r="Z138" i="4"/>
  <c r="V138" i="4"/>
  <c r="S138" i="4"/>
  <c r="R138" i="4"/>
  <c r="AL137" i="4"/>
  <c r="AI137" i="4"/>
  <c r="AK137" i="4"/>
  <c r="AH137" i="4"/>
  <c r="AG137" i="4"/>
  <c r="AF137" i="4"/>
  <c r="AE137" i="4"/>
  <c r="AC137" i="4"/>
  <c r="AB137" i="4"/>
  <c r="AA137" i="4"/>
  <c r="AD137" i="4"/>
  <c r="Z137" i="4"/>
  <c r="V137" i="4"/>
  <c r="S137" i="4"/>
  <c r="R137" i="4"/>
  <c r="AL136" i="4"/>
  <c r="AJ136" i="4"/>
  <c r="AI136" i="4"/>
  <c r="AK136" i="4"/>
  <c r="AH136" i="4"/>
  <c r="AG136" i="4"/>
  <c r="AF136" i="4"/>
  <c r="AE136" i="4"/>
  <c r="AA136" i="4"/>
  <c r="AD136" i="4"/>
  <c r="Z136" i="4"/>
  <c r="V136" i="4"/>
  <c r="S136" i="4"/>
  <c r="R136" i="4"/>
  <c r="AL135" i="4"/>
  <c r="AI135" i="4"/>
  <c r="AK135" i="4"/>
  <c r="AH135" i="4"/>
  <c r="AG135" i="4"/>
  <c r="AF135" i="4"/>
  <c r="AE135" i="4"/>
  <c r="AA135" i="4"/>
  <c r="AD135" i="4"/>
  <c r="Z135" i="4"/>
  <c r="V135" i="4"/>
  <c r="S135" i="4"/>
  <c r="R135" i="4"/>
  <c r="AL134" i="4"/>
  <c r="AI134" i="4"/>
  <c r="AH134" i="4"/>
  <c r="AG134" i="4"/>
  <c r="AF134" i="4"/>
  <c r="AE134" i="4"/>
  <c r="AC134" i="4"/>
  <c r="AB134" i="4"/>
  <c r="AA134" i="4"/>
  <c r="AD134" i="4"/>
  <c r="Z134" i="4"/>
  <c r="V134" i="4"/>
  <c r="S134" i="4"/>
  <c r="R134" i="4"/>
  <c r="AL133" i="4"/>
  <c r="AI133" i="4"/>
  <c r="AK133" i="4"/>
  <c r="AH133" i="4"/>
  <c r="AG133" i="4"/>
  <c r="AF133" i="4"/>
  <c r="AE133" i="4"/>
  <c r="AB133" i="4"/>
  <c r="AA133" i="4"/>
  <c r="AD133" i="4"/>
  <c r="Z133" i="4"/>
  <c r="V133" i="4"/>
  <c r="S133" i="4"/>
  <c r="R133" i="4"/>
  <c r="AL132" i="4"/>
  <c r="AJ132" i="4"/>
  <c r="AI132" i="4"/>
  <c r="AK132" i="4"/>
  <c r="AH132" i="4"/>
  <c r="AG132" i="4"/>
  <c r="AF132" i="4"/>
  <c r="AE132" i="4"/>
  <c r="AA132" i="4"/>
  <c r="AD132" i="4"/>
  <c r="Z132" i="4"/>
  <c r="V132" i="4"/>
  <c r="S132" i="4"/>
  <c r="R132" i="4"/>
  <c r="AL131" i="4"/>
  <c r="AJ131" i="4"/>
  <c r="AI131" i="4"/>
  <c r="AK131" i="4"/>
  <c r="AH131" i="4"/>
  <c r="AG131" i="4"/>
  <c r="AF131" i="4"/>
  <c r="AE131" i="4"/>
  <c r="AD131" i="4"/>
  <c r="AC131" i="4"/>
  <c r="AA131" i="4"/>
  <c r="AB131" i="4"/>
  <c r="Z131" i="4"/>
  <c r="V131" i="4"/>
  <c r="S131" i="4"/>
  <c r="R131" i="4"/>
  <c r="AL130" i="4"/>
  <c r="AI130" i="4"/>
  <c r="AK130" i="4"/>
  <c r="AH130" i="4"/>
  <c r="AG130" i="4"/>
  <c r="AF130" i="4"/>
  <c r="AE130" i="4"/>
  <c r="AD130" i="4"/>
  <c r="AC130" i="4"/>
  <c r="AB130" i="4"/>
  <c r="AA130" i="4"/>
  <c r="Z130" i="4"/>
  <c r="V130" i="4"/>
  <c r="S130" i="4"/>
  <c r="R130" i="4"/>
  <c r="AL129" i="4"/>
  <c r="AJ129" i="4"/>
  <c r="AI129" i="4"/>
  <c r="AK129" i="4"/>
  <c r="AH129" i="4"/>
  <c r="AG129" i="4"/>
  <c r="AF129" i="4"/>
  <c r="AE129" i="4"/>
  <c r="AD129" i="4"/>
  <c r="AC129" i="4"/>
  <c r="AA129" i="4"/>
  <c r="AB129" i="4"/>
  <c r="Z129" i="4"/>
  <c r="V129" i="4"/>
  <c r="S129" i="4"/>
  <c r="R129" i="4"/>
  <c r="AL128" i="4"/>
  <c r="AI128" i="4"/>
  <c r="AK128" i="4"/>
  <c r="AH128" i="4"/>
  <c r="AG128" i="4"/>
  <c r="AF128" i="4"/>
  <c r="AE128" i="4"/>
  <c r="AD128" i="4"/>
  <c r="AC128" i="4"/>
  <c r="AB128" i="4"/>
  <c r="AA128" i="4"/>
  <c r="Z128" i="4"/>
  <c r="V128" i="4"/>
  <c r="S128" i="4"/>
  <c r="R128" i="4"/>
  <c r="AL127" i="4"/>
  <c r="AI127" i="4"/>
  <c r="AK127" i="4"/>
  <c r="AH127" i="4"/>
  <c r="AG127" i="4"/>
  <c r="AF127" i="4"/>
  <c r="AE127" i="4"/>
  <c r="AA127" i="4"/>
  <c r="Z127" i="4"/>
  <c r="V127" i="4"/>
  <c r="S127" i="4"/>
  <c r="R127" i="4"/>
  <c r="AL126" i="4"/>
  <c r="AJ126" i="4"/>
  <c r="AI126" i="4"/>
  <c r="AK126" i="4"/>
  <c r="AH126" i="4"/>
  <c r="AG126" i="4"/>
  <c r="AF126" i="4"/>
  <c r="AE126" i="4"/>
  <c r="AA126" i="4"/>
  <c r="Z126" i="4"/>
  <c r="V126" i="4"/>
  <c r="S126" i="4"/>
  <c r="R126" i="4"/>
  <c r="AL125" i="4"/>
  <c r="AJ125" i="4"/>
  <c r="AI125" i="4"/>
  <c r="AK125" i="4"/>
  <c r="AH125" i="4"/>
  <c r="AG125" i="4"/>
  <c r="AF125" i="4"/>
  <c r="AE125" i="4"/>
  <c r="AD125" i="4"/>
  <c r="AA125" i="4"/>
  <c r="AC125" i="4"/>
  <c r="Z125" i="4"/>
  <c r="V125" i="4"/>
  <c r="S125" i="4"/>
  <c r="R125" i="4"/>
  <c r="AL124" i="4"/>
  <c r="AI124" i="4"/>
  <c r="AK124" i="4"/>
  <c r="AH124" i="4"/>
  <c r="AG124" i="4"/>
  <c r="AF124" i="4"/>
  <c r="AE124" i="4"/>
  <c r="AD124" i="4"/>
  <c r="AC124" i="4"/>
  <c r="AB124" i="4"/>
  <c r="AA124" i="4"/>
  <c r="Z124" i="4"/>
  <c r="V124" i="4"/>
  <c r="S124" i="4"/>
  <c r="R124" i="4"/>
  <c r="AL123" i="4"/>
  <c r="AI123" i="4"/>
  <c r="AK123" i="4"/>
  <c r="AH123" i="4"/>
  <c r="AG123" i="4"/>
  <c r="AF123" i="4"/>
  <c r="AE123" i="4"/>
  <c r="AD123" i="4"/>
  <c r="AC123" i="4"/>
  <c r="AB123" i="4"/>
  <c r="AA123" i="4"/>
  <c r="Z123" i="4"/>
  <c r="V123" i="4"/>
  <c r="S123" i="4"/>
  <c r="R123" i="4"/>
  <c r="AL122" i="4"/>
  <c r="AJ122" i="4"/>
  <c r="AI122" i="4"/>
  <c r="AK122" i="4"/>
  <c r="AH122" i="4"/>
  <c r="AG122" i="4"/>
  <c r="AF122" i="4"/>
  <c r="AE122" i="4"/>
  <c r="AC122" i="4"/>
  <c r="AA122" i="4"/>
  <c r="AD122" i="4"/>
  <c r="Z122" i="4"/>
  <c r="V122" i="4"/>
  <c r="S122" i="4"/>
  <c r="R122" i="4"/>
  <c r="AL121" i="4"/>
  <c r="AI121" i="4"/>
  <c r="AK121" i="4"/>
  <c r="AH121" i="4"/>
  <c r="AG121" i="4"/>
  <c r="AF121" i="4"/>
  <c r="AE121" i="4"/>
  <c r="AC121" i="4"/>
  <c r="AB121" i="4"/>
  <c r="AA121" i="4"/>
  <c r="AD121" i="4"/>
  <c r="Z121" i="4"/>
  <c r="V121" i="4"/>
  <c r="S121" i="4"/>
  <c r="R121" i="4"/>
  <c r="AL120" i="4"/>
  <c r="AJ120" i="4"/>
  <c r="AI120" i="4"/>
  <c r="AK120" i="4"/>
  <c r="AH120" i="4"/>
  <c r="AG120" i="4"/>
  <c r="AF120" i="4"/>
  <c r="AE120" i="4"/>
  <c r="AA120" i="4"/>
  <c r="AD120" i="4"/>
  <c r="Z120" i="4"/>
  <c r="V120" i="4"/>
  <c r="S120" i="4"/>
  <c r="R120" i="4"/>
  <c r="AL119" i="4"/>
  <c r="AI119" i="4"/>
  <c r="AK119" i="4"/>
  <c r="AH119" i="4"/>
  <c r="AG119" i="4"/>
  <c r="AF119" i="4"/>
  <c r="AE119" i="4"/>
  <c r="AA119" i="4"/>
  <c r="AD119" i="4"/>
  <c r="Z119" i="4"/>
  <c r="V119" i="4"/>
  <c r="S119" i="4"/>
  <c r="R119" i="4"/>
  <c r="AL118" i="4"/>
  <c r="AI118" i="4"/>
  <c r="AH118" i="4"/>
  <c r="AG118" i="4"/>
  <c r="AF118" i="4"/>
  <c r="AE118" i="4"/>
  <c r="AC118" i="4"/>
  <c r="AB118" i="4"/>
  <c r="AA118" i="4"/>
  <c r="AD118" i="4"/>
  <c r="Z118" i="4"/>
  <c r="V118" i="4"/>
  <c r="S118" i="4"/>
  <c r="R118" i="4"/>
  <c r="AL117" i="4"/>
  <c r="AI117" i="4"/>
  <c r="AK117" i="4"/>
  <c r="AH117" i="4"/>
  <c r="AG117" i="4"/>
  <c r="AF117" i="4"/>
  <c r="AE117" i="4"/>
  <c r="AB117" i="4"/>
  <c r="AA117" i="4"/>
  <c r="AD117" i="4"/>
  <c r="Z117" i="4"/>
  <c r="V117" i="4"/>
  <c r="S117" i="4"/>
  <c r="R117" i="4"/>
  <c r="AL116" i="4"/>
  <c r="AJ116" i="4"/>
  <c r="AI116" i="4"/>
  <c r="AK116" i="4"/>
  <c r="AH116" i="4"/>
  <c r="AG116" i="4"/>
  <c r="AF116" i="4"/>
  <c r="AE116" i="4"/>
  <c r="AD116" i="4"/>
  <c r="AA116" i="4"/>
  <c r="AC116" i="4"/>
  <c r="Z116" i="4"/>
  <c r="V116" i="4"/>
  <c r="S116" i="4"/>
  <c r="R116" i="4"/>
  <c r="AL115" i="4"/>
  <c r="AJ115" i="4"/>
  <c r="AI115" i="4"/>
  <c r="AK115" i="4"/>
  <c r="AH115" i="4"/>
  <c r="AG115" i="4"/>
  <c r="AF115" i="4"/>
  <c r="AE115" i="4"/>
  <c r="AD115" i="4"/>
  <c r="AC115" i="4"/>
  <c r="AA115" i="4"/>
  <c r="AB115" i="4"/>
  <c r="Z115" i="4"/>
  <c r="V115" i="4"/>
  <c r="S115" i="4"/>
  <c r="R115" i="4"/>
  <c r="AL114" i="4"/>
  <c r="AI114" i="4"/>
  <c r="AK114" i="4"/>
  <c r="AH114" i="4"/>
  <c r="AG114" i="4"/>
  <c r="AF114" i="4"/>
  <c r="AE114" i="4"/>
  <c r="AD114" i="4"/>
  <c r="AC114" i="4"/>
  <c r="AB114" i="4"/>
  <c r="AA114" i="4"/>
  <c r="Z114" i="4"/>
  <c r="V114" i="4"/>
  <c r="S114" i="4"/>
  <c r="R114" i="4"/>
  <c r="AL113" i="4"/>
  <c r="AJ113" i="4"/>
  <c r="AI113" i="4"/>
  <c r="AK113" i="4"/>
  <c r="AH113" i="4"/>
  <c r="AG113" i="4"/>
  <c r="AF113" i="4"/>
  <c r="AE113" i="4"/>
  <c r="AD113" i="4"/>
  <c r="AC113" i="4"/>
  <c r="AA113" i="4"/>
  <c r="AB113" i="4"/>
  <c r="Z113" i="4"/>
  <c r="V113" i="4"/>
  <c r="S113" i="4"/>
  <c r="R113" i="4"/>
  <c r="AL112" i="4"/>
  <c r="AI112" i="4"/>
  <c r="AK112" i="4"/>
  <c r="AH112" i="4"/>
  <c r="AG112" i="4"/>
  <c r="AF112" i="4"/>
  <c r="AE112" i="4"/>
  <c r="AD112" i="4"/>
  <c r="AC112" i="4"/>
  <c r="AB112" i="4"/>
  <c r="AA112" i="4"/>
  <c r="Z112" i="4"/>
  <c r="V112" i="4"/>
  <c r="S112" i="4"/>
  <c r="R112" i="4"/>
  <c r="AL111" i="4"/>
  <c r="AI111" i="4"/>
  <c r="AK111" i="4"/>
  <c r="AH111" i="4"/>
  <c r="AG111" i="4"/>
  <c r="AF111" i="4"/>
  <c r="AE111" i="4"/>
  <c r="AA111" i="4"/>
  <c r="Z111" i="4"/>
  <c r="V111" i="4"/>
  <c r="S111" i="4"/>
  <c r="R111" i="4"/>
  <c r="AL110" i="4"/>
  <c r="AJ110" i="4"/>
  <c r="AI110" i="4"/>
  <c r="AK110" i="4"/>
  <c r="AH110" i="4"/>
  <c r="AG110" i="4"/>
  <c r="AF110" i="4"/>
  <c r="AE110" i="4"/>
  <c r="AA110" i="4"/>
  <c r="Z110" i="4"/>
  <c r="V110" i="4"/>
  <c r="S110" i="4"/>
  <c r="R110" i="4"/>
  <c r="AL109" i="4"/>
  <c r="AJ109" i="4"/>
  <c r="AI109" i="4"/>
  <c r="AK109" i="4"/>
  <c r="AH109" i="4"/>
  <c r="AG109" i="4"/>
  <c r="AF109" i="4"/>
  <c r="AE109" i="4"/>
  <c r="AD109" i="4"/>
  <c r="AA109" i="4"/>
  <c r="AC109" i="4"/>
  <c r="Z109" i="4"/>
  <c r="V109" i="4"/>
  <c r="S109" i="4"/>
  <c r="R109" i="4"/>
  <c r="AL108" i="4"/>
  <c r="AI108" i="4"/>
  <c r="AK108" i="4"/>
  <c r="AH108" i="4"/>
  <c r="AG108" i="4"/>
  <c r="AF108" i="4"/>
  <c r="AE108" i="4"/>
  <c r="AD108" i="4"/>
  <c r="AC108" i="4"/>
  <c r="AB108" i="4"/>
  <c r="AA108" i="4"/>
  <c r="Z108" i="4"/>
  <c r="V108" i="4"/>
  <c r="S108" i="4"/>
  <c r="R108" i="4"/>
  <c r="AL107" i="4"/>
  <c r="AI107" i="4"/>
  <c r="AK107" i="4"/>
  <c r="AH107" i="4"/>
  <c r="AG107" i="4"/>
  <c r="AF107" i="4"/>
  <c r="AE107" i="4"/>
  <c r="AD107" i="4"/>
  <c r="AC107" i="4"/>
  <c r="AB107" i="4"/>
  <c r="AA107" i="4"/>
  <c r="Z107" i="4"/>
  <c r="V107" i="4"/>
  <c r="S107" i="4"/>
  <c r="R107" i="4"/>
  <c r="AL106" i="4"/>
  <c r="AJ106" i="4"/>
  <c r="AI106" i="4"/>
  <c r="AK106" i="4"/>
  <c r="AH106" i="4"/>
  <c r="AG106" i="4"/>
  <c r="AF106" i="4"/>
  <c r="AE106" i="4"/>
  <c r="AC106" i="4"/>
  <c r="AA106" i="4"/>
  <c r="AD106" i="4"/>
  <c r="Z106" i="4"/>
  <c r="V106" i="4"/>
  <c r="S106" i="4"/>
  <c r="R106" i="4"/>
  <c r="AL105" i="4"/>
  <c r="AK105" i="4"/>
  <c r="AJ105" i="4"/>
  <c r="AI105" i="4"/>
  <c r="AH105" i="4"/>
  <c r="AG105" i="4"/>
  <c r="AF105" i="4"/>
  <c r="AE105" i="4"/>
  <c r="AC105" i="4"/>
  <c r="AA105" i="4"/>
  <c r="AD105" i="4"/>
  <c r="Z105" i="4"/>
  <c r="V105" i="4"/>
  <c r="S105" i="4"/>
  <c r="R105" i="4"/>
  <c r="AL104" i="4"/>
  <c r="AK104" i="4"/>
  <c r="AJ104" i="4"/>
  <c r="AI104" i="4"/>
  <c r="AH104" i="4"/>
  <c r="AG104" i="4"/>
  <c r="AF104" i="4"/>
  <c r="AE104" i="4"/>
  <c r="AC104" i="4"/>
  <c r="AA104" i="4"/>
  <c r="AD104" i="4"/>
  <c r="Z104" i="4"/>
  <c r="V104" i="4"/>
  <c r="S104" i="4"/>
  <c r="R104" i="4"/>
  <c r="AL103" i="4"/>
  <c r="AK103" i="4"/>
  <c r="AJ103" i="4"/>
  <c r="AI103" i="4"/>
  <c r="AH103" i="4"/>
  <c r="AG103" i="4"/>
  <c r="AF103" i="4"/>
  <c r="AE103" i="4"/>
  <c r="AC103" i="4"/>
  <c r="AA103" i="4"/>
  <c r="AD103" i="4"/>
  <c r="Z103" i="4"/>
  <c r="V103" i="4"/>
  <c r="S103" i="4"/>
  <c r="R103" i="4"/>
  <c r="AL102" i="4"/>
  <c r="AK102" i="4"/>
  <c r="AJ102" i="4"/>
  <c r="AI102" i="4"/>
  <c r="AH102" i="4"/>
  <c r="AG102" i="4"/>
  <c r="AF102" i="4"/>
  <c r="AE102" i="4"/>
  <c r="AC102" i="4"/>
  <c r="AA102" i="4"/>
  <c r="AD102" i="4"/>
  <c r="Z102" i="4"/>
  <c r="V102" i="4"/>
  <c r="S102" i="4"/>
  <c r="R102" i="4"/>
  <c r="AL101" i="4"/>
  <c r="AK101" i="4"/>
  <c r="AJ101" i="4"/>
  <c r="AI101" i="4"/>
  <c r="AH101" i="4"/>
  <c r="AG101" i="4"/>
  <c r="AF101" i="4"/>
  <c r="AE101" i="4"/>
  <c r="AC101" i="4"/>
  <c r="AA101" i="4"/>
  <c r="AD101" i="4"/>
  <c r="Z101" i="4"/>
  <c r="V101" i="4"/>
  <c r="S101" i="4"/>
  <c r="R101" i="4"/>
  <c r="AL100" i="4"/>
  <c r="AK100" i="4"/>
  <c r="AJ100" i="4"/>
  <c r="AI100" i="4"/>
  <c r="AH100" i="4"/>
  <c r="AG100" i="4"/>
  <c r="AF100" i="4"/>
  <c r="AE100" i="4"/>
  <c r="AC100" i="4"/>
  <c r="AA100" i="4"/>
  <c r="AD100" i="4"/>
  <c r="Z100" i="4"/>
  <c r="V100" i="4"/>
  <c r="S100" i="4"/>
  <c r="R100" i="4"/>
  <c r="AL99" i="4"/>
  <c r="AK99" i="4"/>
  <c r="AJ99" i="4"/>
  <c r="AI99" i="4"/>
  <c r="AH99" i="4"/>
  <c r="AG99" i="4"/>
  <c r="AF99" i="4"/>
  <c r="AE99" i="4"/>
  <c r="AC99" i="4"/>
  <c r="AA99" i="4"/>
  <c r="AD99" i="4"/>
  <c r="Z99" i="4"/>
  <c r="V99" i="4"/>
  <c r="S99" i="4"/>
  <c r="R99" i="4"/>
  <c r="AL98" i="4"/>
  <c r="AK98" i="4"/>
  <c r="AJ98" i="4"/>
  <c r="AI98" i="4"/>
  <c r="AH98" i="4"/>
  <c r="AG98" i="4"/>
  <c r="AF98" i="4"/>
  <c r="AE98" i="4"/>
  <c r="AC98" i="4"/>
  <c r="AA98" i="4"/>
  <c r="AD98" i="4"/>
  <c r="Z98" i="4"/>
  <c r="V98" i="4"/>
  <c r="S98" i="4"/>
  <c r="R98" i="4"/>
  <c r="AL97" i="4"/>
  <c r="AK97" i="4"/>
  <c r="AJ97" i="4"/>
  <c r="AI97" i="4"/>
  <c r="AH97" i="4"/>
  <c r="AG97" i="4"/>
  <c r="AF97" i="4"/>
  <c r="AE97" i="4"/>
  <c r="AC97" i="4"/>
  <c r="AA97" i="4"/>
  <c r="AD97" i="4"/>
  <c r="Z97" i="4"/>
  <c r="V97" i="4"/>
  <c r="S97" i="4"/>
  <c r="R97" i="4"/>
  <c r="AL96" i="4"/>
  <c r="AK96" i="4"/>
  <c r="AJ96" i="4"/>
  <c r="AI96" i="4"/>
  <c r="AH96" i="4"/>
  <c r="AG96" i="4"/>
  <c r="AF96" i="4"/>
  <c r="AE96" i="4"/>
  <c r="AA96" i="4"/>
  <c r="Z96" i="4"/>
  <c r="V96" i="4"/>
  <c r="S96" i="4"/>
  <c r="R96" i="4"/>
  <c r="AL95" i="4"/>
  <c r="AK95" i="4"/>
  <c r="AJ95" i="4"/>
  <c r="AI95" i="4"/>
  <c r="AH95" i="4"/>
  <c r="AG95" i="4"/>
  <c r="AF95" i="4"/>
  <c r="AE95" i="4"/>
  <c r="AA95" i="4"/>
  <c r="Z95" i="4"/>
  <c r="V95" i="4"/>
  <c r="S95" i="4"/>
  <c r="R95" i="4"/>
  <c r="AL94" i="4"/>
  <c r="AK94" i="4"/>
  <c r="AJ94" i="4"/>
  <c r="AI94" i="4"/>
  <c r="AH94" i="4"/>
  <c r="AG94" i="4"/>
  <c r="AF94" i="4"/>
  <c r="AE94" i="4"/>
  <c r="AC94" i="4"/>
  <c r="AA94" i="4"/>
  <c r="Z94" i="4"/>
  <c r="V94" i="4"/>
  <c r="S94" i="4"/>
  <c r="R94" i="4"/>
  <c r="AL93" i="4"/>
  <c r="AK93" i="4"/>
  <c r="AJ93" i="4"/>
  <c r="AI93" i="4"/>
  <c r="AH93" i="4"/>
  <c r="AG93" i="4"/>
  <c r="AF93" i="4"/>
  <c r="AE93" i="4"/>
  <c r="AA93" i="4"/>
  <c r="AC93" i="4"/>
  <c r="Z93" i="4"/>
  <c r="V93" i="4"/>
  <c r="S93" i="4"/>
  <c r="R93" i="4"/>
  <c r="AL92" i="4"/>
  <c r="AK92" i="4"/>
  <c r="AJ92" i="4"/>
  <c r="AI92" i="4"/>
  <c r="AH92" i="4"/>
  <c r="AG92" i="4"/>
  <c r="AF92" i="4"/>
  <c r="AE92" i="4"/>
  <c r="AA92" i="4"/>
  <c r="Z92" i="4"/>
  <c r="V92" i="4"/>
  <c r="S92" i="4"/>
  <c r="R92" i="4"/>
  <c r="AL91" i="4"/>
  <c r="AK91" i="4"/>
  <c r="AJ91" i="4"/>
  <c r="AI91" i="4"/>
  <c r="AH91" i="4"/>
  <c r="AG91" i="4"/>
  <c r="AF91" i="4"/>
  <c r="AE91" i="4"/>
  <c r="AC91" i="4"/>
  <c r="AA91" i="4"/>
  <c r="Z91" i="4"/>
  <c r="V91" i="4"/>
  <c r="S91" i="4"/>
  <c r="R91" i="4"/>
  <c r="AL90" i="4"/>
  <c r="AK90" i="4"/>
  <c r="AJ90" i="4"/>
  <c r="AI90" i="4"/>
  <c r="AH90" i="4"/>
  <c r="AG90" i="4"/>
  <c r="AF90" i="4"/>
  <c r="AE90" i="4"/>
  <c r="AA90" i="4"/>
  <c r="Z90" i="4"/>
  <c r="V90" i="4"/>
  <c r="S90" i="4"/>
  <c r="R90" i="4"/>
  <c r="AL89" i="4"/>
  <c r="AK89" i="4"/>
  <c r="AJ89" i="4"/>
  <c r="AI89" i="4"/>
  <c r="AH89" i="4"/>
  <c r="AG89" i="4"/>
  <c r="AF89" i="4"/>
  <c r="AE89" i="4"/>
  <c r="AA89" i="4"/>
  <c r="Z89" i="4"/>
  <c r="V89" i="4"/>
  <c r="S89" i="4"/>
  <c r="R89" i="4"/>
  <c r="AL88" i="4"/>
  <c r="AK88" i="4"/>
  <c r="AJ88" i="4"/>
  <c r="AI88" i="4"/>
  <c r="AH88" i="4"/>
  <c r="AG88" i="4"/>
  <c r="AF88" i="4"/>
  <c r="AE88" i="4"/>
  <c r="AA88" i="4"/>
  <c r="Z88" i="4"/>
  <c r="V88" i="4"/>
  <c r="S88" i="4"/>
  <c r="R88" i="4"/>
  <c r="AL87" i="4"/>
  <c r="AK87" i="4"/>
  <c r="AJ87" i="4"/>
  <c r="AI87" i="4"/>
  <c r="AH87" i="4"/>
  <c r="AG87" i="4"/>
  <c r="AF87" i="4"/>
  <c r="AE87" i="4"/>
  <c r="AA87" i="4"/>
  <c r="Z87" i="4"/>
  <c r="V87" i="4"/>
  <c r="S87" i="4"/>
  <c r="R87" i="4"/>
  <c r="AL86" i="4"/>
  <c r="AK86" i="4"/>
  <c r="AJ86" i="4"/>
  <c r="AI86" i="4"/>
  <c r="AH86" i="4"/>
  <c r="AG86" i="4"/>
  <c r="AF86" i="4"/>
  <c r="AE86" i="4"/>
  <c r="AC86" i="4"/>
  <c r="AA86" i="4"/>
  <c r="Z86" i="4"/>
  <c r="V86" i="4"/>
  <c r="S86" i="4"/>
  <c r="R86" i="4"/>
  <c r="AL85" i="4"/>
  <c r="AK85" i="4"/>
  <c r="AJ85" i="4"/>
  <c r="AI85" i="4"/>
  <c r="AH85" i="4"/>
  <c r="AG85" i="4"/>
  <c r="AF85" i="4"/>
  <c r="AE85" i="4"/>
  <c r="AA85" i="4"/>
  <c r="Z85" i="4"/>
  <c r="V85" i="4"/>
  <c r="S85" i="4"/>
  <c r="R85" i="4"/>
  <c r="AL84" i="4"/>
  <c r="AK84" i="4"/>
  <c r="AJ84" i="4"/>
  <c r="AI84" i="4"/>
  <c r="AH84" i="4"/>
  <c r="AG84" i="4"/>
  <c r="AF84" i="4"/>
  <c r="AE84" i="4"/>
  <c r="AA84" i="4"/>
  <c r="Z84" i="4"/>
  <c r="V84" i="4"/>
  <c r="S84" i="4"/>
  <c r="R84" i="4"/>
  <c r="AL83" i="4"/>
  <c r="AK83" i="4"/>
  <c r="AJ83" i="4"/>
  <c r="AI83" i="4"/>
  <c r="AH83" i="4"/>
  <c r="AG83" i="4"/>
  <c r="AF83" i="4"/>
  <c r="AE83" i="4"/>
  <c r="AC83" i="4"/>
  <c r="AA83" i="4"/>
  <c r="Z83" i="4"/>
  <c r="V83" i="4"/>
  <c r="S83" i="4"/>
  <c r="R83" i="4"/>
  <c r="AL82" i="4"/>
  <c r="AK82" i="4"/>
  <c r="AJ82" i="4"/>
  <c r="AI82" i="4"/>
  <c r="AH82" i="4"/>
  <c r="AG82" i="4"/>
  <c r="AF82" i="4"/>
  <c r="AE82" i="4"/>
  <c r="AA82" i="4"/>
  <c r="Z82" i="4"/>
  <c r="V82" i="4"/>
  <c r="S82" i="4"/>
  <c r="R82" i="4"/>
  <c r="AL81" i="4"/>
  <c r="AK81" i="4"/>
  <c r="AJ81" i="4"/>
  <c r="AI81" i="4"/>
  <c r="AH81" i="4"/>
  <c r="AG81" i="4"/>
  <c r="AF81" i="4"/>
  <c r="AE81" i="4"/>
  <c r="AA81" i="4"/>
  <c r="Z81" i="4"/>
  <c r="V81" i="4"/>
  <c r="S81" i="4"/>
  <c r="R81" i="4"/>
  <c r="AL80" i="4"/>
  <c r="AK80" i="4"/>
  <c r="AJ80" i="4"/>
  <c r="AI80" i="4"/>
  <c r="AH80" i="4"/>
  <c r="AG80" i="4"/>
  <c r="AF80" i="4"/>
  <c r="AE80" i="4"/>
  <c r="AA80" i="4"/>
  <c r="Z80" i="4"/>
  <c r="V80" i="4"/>
  <c r="S80" i="4"/>
  <c r="R80" i="4"/>
  <c r="AL79" i="4"/>
  <c r="AK79" i="4"/>
  <c r="AJ79" i="4"/>
  <c r="AI79" i="4"/>
  <c r="AH79" i="4"/>
  <c r="AG79" i="4"/>
  <c r="AF79" i="4"/>
  <c r="AE79" i="4"/>
  <c r="AA79" i="4"/>
  <c r="Z79" i="4"/>
  <c r="V79" i="4"/>
  <c r="S79" i="4"/>
  <c r="R79" i="4"/>
  <c r="AL78" i="4"/>
  <c r="AK78" i="4"/>
  <c r="AJ78" i="4"/>
  <c r="AI78" i="4"/>
  <c r="AH78" i="4"/>
  <c r="AG78" i="4"/>
  <c r="AF78" i="4"/>
  <c r="AE78" i="4"/>
  <c r="AC78" i="4"/>
  <c r="AA78" i="4"/>
  <c r="Z78" i="4"/>
  <c r="V78" i="4"/>
  <c r="S78" i="4"/>
  <c r="R78" i="4"/>
  <c r="AL77" i="4"/>
  <c r="AK77" i="4"/>
  <c r="AJ77" i="4"/>
  <c r="AI77" i="4"/>
  <c r="AH77" i="4"/>
  <c r="AG77" i="4"/>
  <c r="AF77" i="4"/>
  <c r="AE77" i="4"/>
  <c r="AA77" i="4"/>
  <c r="AC77" i="4"/>
  <c r="Z77" i="4"/>
  <c r="V77" i="4"/>
  <c r="S77" i="4"/>
  <c r="R77" i="4"/>
  <c r="AL76" i="4"/>
  <c r="AK76" i="4"/>
  <c r="AJ76" i="4"/>
  <c r="AI76" i="4"/>
  <c r="AH76" i="4"/>
  <c r="AG76" i="4"/>
  <c r="AF76" i="4"/>
  <c r="AE76" i="4"/>
  <c r="AA76" i="4"/>
  <c r="Z76" i="4"/>
  <c r="V76" i="4"/>
  <c r="S76" i="4"/>
  <c r="R76" i="4"/>
  <c r="AL75" i="4"/>
  <c r="AK75" i="4"/>
  <c r="AJ75" i="4"/>
  <c r="AI75" i="4"/>
  <c r="AH75" i="4"/>
  <c r="AG75" i="4"/>
  <c r="AF75" i="4"/>
  <c r="AE75" i="4"/>
  <c r="AC75" i="4"/>
  <c r="AA75" i="4"/>
  <c r="Z75" i="4"/>
  <c r="V75" i="4"/>
  <c r="S75" i="4"/>
  <c r="R75" i="4"/>
  <c r="AL74" i="4"/>
  <c r="AK74" i="4"/>
  <c r="AJ74" i="4"/>
  <c r="AI74" i="4"/>
  <c r="AH74" i="4"/>
  <c r="AG74" i="4"/>
  <c r="AF74" i="4"/>
  <c r="AE74" i="4"/>
  <c r="AA74" i="4"/>
  <c r="Z74" i="4"/>
  <c r="V74" i="4"/>
  <c r="S74" i="4"/>
  <c r="R74" i="4"/>
  <c r="AL73" i="4"/>
  <c r="AK73" i="4"/>
  <c r="AJ73" i="4"/>
  <c r="AI73" i="4"/>
  <c r="AH73" i="4"/>
  <c r="AG73" i="4"/>
  <c r="AF73" i="4"/>
  <c r="AE73" i="4"/>
  <c r="AA73" i="4"/>
  <c r="Z73" i="4"/>
  <c r="V73" i="4"/>
  <c r="S73" i="4"/>
  <c r="R73" i="4"/>
  <c r="AL72" i="4"/>
  <c r="AK72" i="4"/>
  <c r="AJ72" i="4"/>
  <c r="AI72" i="4"/>
  <c r="AH72" i="4"/>
  <c r="AG72" i="4"/>
  <c r="AF72" i="4"/>
  <c r="AE72" i="4"/>
  <c r="AA72" i="4"/>
  <c r="Z72" i="4"/>
  <c r="V72" i="4"/>
  <c r="S72" i="4"/>
  <c r="R72" i="4"/>
  <c r="AL71" i="4"/>
  <c r="AK71" i="4"/>
  <c r="AJ71" i="4"/>
  <c r="AI71" i="4"/>
  <c r="AH71" i="4"/>
  <c r="AG71" i="4"/>
  <c r="AF71" i="4"/>
  <c r="AE71" i="4"/>
  <c r="AA71" i="4"/>
  <c r="Z71" i="4"/>
  <c r="V71" i="4"/>
  <c r="S71" i="4"/>
  <c r="R71" i="4"/>
  <c r="AL70" i="4"/>
  <c r="AK70" i="4"/>
  <c r="AJ70" i="4"/>
  <c r="AI70" i="4"/>
  <c r="AH70" i="4"/>
  <c r="AG70" i="4"/>
  <c r="AF70" i="4"/>
  <c r="AE70" i="4"/>
  <c r="AC70" i="4"/>
  <c r="AA70" i="4"/>
  <c r="Z70" i="4"/>
  <c r="V70" i="4"/>
  <c r="S70" i="4"/>
  <c r="R70" i="4"/>
  <c r="AL69" i="4"/>
  <c r="AK69" i="4"/>
  <c r="AJ69" i="4"/>
  <c r="AI69" i="4"/>
  <c r="AH69" i="4"/>
  <c r="AG69" i="4"/>
  <c r="AF69" i="4"/>
  <c r="AE69" i="4"/>
  <c r="AA69" i="4"/>
  <c r="Z69" i="4"/>
  <c r="V69" i="4"/>
  <c r="S69" i="4"/>
  <c r="R69" i="4"/>
  <c r="AL68" i="4"/>
  <c r="AK68" i="4"/>
  <c r="AJ68" i="4"/>
  <c r="AI68" i="4"/>
  <c r="AH68" i="4"/>
  <c r="AG68" i="4"/>
  <c r="AF68" i="4"/>
  <c r="AE68" i="4"/>
  <c r="AA68" i="4"/>
  <c r="Z68" i="4"/>
  <c r="V68" i="4"/>
  <c r="S68" i="4"/>
  <c r="R68" i="4"/>
  <c r="AL67" i="4"/>
  <c r="AK67" i="4"/>
  <c r="AJ67" i="4"/>
  <c r="AI67" i="4"/>
  <c r="AH67" i="4"/>
  <c r="AG67" i="4"/>
  <c r="AF67" i="4"/>
  <c r="AE67" i="4"/>
  <c r="AC67" i="4"/>
  <c r="AA67" i="4"/>
  <c r="Z67" i="4"/>
  <c r="V67" i="4"/>
  <c r="S67" i="4"/>
  <c r="R67" i="4"/>
  <c r="AL66" i="4"/>
  <c r="AK66" i="4"/>
  <c r="AJ66" i="4"/>
  <c r="AI66" i="4"/>
  <c r="AH66" i="4"/>
  <c r="AG66" i="4"/>
  <c r="AF66" i="4"/>
  <c r="AE66" i="4"/>
  <c r="AC66" i="4"/>
  <c r="AA66" i="4"/>
  <c r="Z66" i="4"/>
  <c r="V66" i="4"/>
  <c r="S66" i="4"/>
  <c r="R66" i="4"/>
  <c r="AL65" i="4"/>
  <c r="AK65" i="4"/>
  <c r="AJ65" i="4"/>
  <c r="AI65" i="4"/>
  <c r="AH65" i="4"/>
  <c r="AG65" i="4"/>
  <c r="AF65" i="4"/>
  <c r="AE65" i="4"/>
  <c r="AA65" i="4"/>
  <c r="Z65" i="4"/>
  <c r="V65" i="4"/>
  <c r="S65" i="4"/>
  <c r="R65" i="4"/>
  <c r="AL64" i="4"/>
  <c r="AK64" i="4"/>
  <c r="AJ64" i="4"/>
  <c r="AI64" i="4"/>
  <c r="AH64" i="4"/>
  <c r="AG64" i="4"/>
  <c r="AF64" i="4"/>
  <c r="AE64" i="4"/>
  <c r="AA64" i="4"/>
  <c r="Z64" i="4"/>
  <c r="V64" i="4"/>
  <c r="S64" i="4"/>
  <c r="R64" i="4"/>
  <c r="AL63" i="4"/>
  <c r="AK63" i="4"/>
  <c r="AJ63" i="4"/>
  <c r="AI63" i="4"/>
  <c r="AH63" i="4"/>
  <c r="AG63" i="4"/>
  <c r="AF63" i="4"/>
  <c r="AE63" i="4"/>
  <c r="AA63" i="4"/>
  <c r="Z63" i="4"/>
  <c r="V63" i="4"/>
  <c r="S63" i="4"/>
  <c r="R63" i="4"/>
  <c r="AL62" i="4"/>
  <c r="AK62" i="4"/>
  <c r="AJ62" i="4"/>
  <c r="AI62" i="4"/>
  <c r="AH62" i="4"/>
  <c r="AG62" i="4"/>
  <c r="AF62" i="4"/>
  <c r="AE62" i="4"/>
  <c r="AC62" i="4"/>
  <c r="AA62" i="4"/>
  <c r="Z62" i="4"/>
  <c r="V62" i="4"/>
  <c r="S62" i="4"/>
  <c r="R62" i="4"/>
  <c r="AL61" i="4"/>
  <c r="AK61" i="4"/>
  <c r="AJ61" i="4"/>
  <c r="AI61" i="4"/>
  <c r="AH61" i="4"/>
  <c r="AG61" i="4"/>
  <c r="AF61" i="4"/>
  <c r="AE61" i="4"/>
  <c r="AA61" i="4"/>
  <c r="Z61" i="4"/>
  <c r="V61" i="4"/>
  <c r="S61" i="4"/>
  <c r="R61" i="4"/>
  <c r="AL60" i="4"/>
  <c r="AK60" i="4"/>
  <c r="AJ60" i="4"/>
  <c r="AI60" i="4"/>
  <c r="AH60" i="4"/>
  <c r="AG60" i="4"/>
  <c r="AF60" i="4"/>
  <c r="AE60" i="4"/>
  <c r="AA60" i="4"/>
  <c r="Z60" i="4"/>
  <c r="V60" i="4"/>
  <c r="S60" i="4"/>
  <c r="R60" i="4"/>
  <c r="AL59" i="4"/>
  <c r="AK59" i="4"/>
  <c r="AJ59" i="4"/>
  <c r="AI59" i="4"/>
  <c r="AH59" i="4"/>
  <c r="AG59" i="4"/>
  <c r="AF59" i="4"/>
  <c r="AE59" i="4"/>
  <c r="AC59" i="4"/>
  <c r="AA59" i="4"/>
  <c r="Z59" i="4"/>
  <c r="V59" i="4"/>
  <c r="S59" i="4"/>
  <c r="R59" i="4"/>
  <c r="AL58" i="4"/>
  <c r="AK58" i="4"/>
  <c r="AJ58" i="4"/>
  <c r="AI58" i="4"/>
  <c r="AH58" i="4"/>
  <c r="AG58" i="4"/>
  <c r="AF58" i="4"/>
  <c r="AE58" i="4"/>
  <c r="AA58" i="4"/>
  <c r="Z58" i="4"/>
  <c r="V58" i="4"/>
  <c r="S58" i="4"/>
  <c r="R58" i="4"/>
  <c r="AL57" i="4"/>
  <c r="AK57" i="4"/>
  <c r="AJ57" i="4"/>
  <c r="AI57" i="4"/>
  <c r="AH57" i="4"/>
  <c r="AG57" i="4"/>
  <c r="AF57" i="4"/>
  <c r="AE57" i="4"/>
  <c r="AA57" i="4"/>
  <c r="Z57" i="4"/>
  <c r="V57" i="4"/>
  <c r="S57" i="4"/>
  <c r="R57" i="4"/>
  <c r="AL56" i="4"/>
  <c r="AK56" i="4"/>
  <c r="AJ56" i="4"/>
  <c r="AI56" i="4"/>
  <c r="AH56" i="4"/>
  <c r="AG56" i="4"/>
  <c r="AF56" i="4"/>
  <c r="AE56" i="4"/>
  <c r="AC56" i="4"/>
  <c r="AA56" i="4"/>
  <c r="Z56" i="4"/>
  <c r="V56" i="4"/>
  <c r="S56" i="4"/>
  <c r="R56" i="4"/>
  <c r="AL55" i="4"/>
  <c r="AK55" i="4"/>
  <c r="AJ55" i="4"/>
  <c r="AI55" i="4"/>
  <c r="AH55" i="4"/>
  <c r="AG55" i="4"/>
  <c r="AF55" i="4"/>
  <c r="AE55" i="4"/>
  <c r="AC55" i="4"/>
  <c r="AA55" i="4"/>
  <c r="Z55" i="4"/>
  <c r="V55" i="4"/>
  <c r="S55" i="4"/>
  <c r="R55" i="4"/>
  <c r="AL54" i="4"/>
  <c r="AK54" i="4"/>
  <c r="AJ54" i="4"/>
  <c r="AI54" i="4"/>
  <c r="AH54" i="4"/>
  <c r="AG54" i="4"/>
  <c r="AF54" i="4"/>
  <c r="AE54" i="4"/>
  <c r="AC54" i="4"/>
  <c r="AA54" i="4"/>
  <c r="Z54" i="4"/>
  <c r="V54" i="4"/>
  <c r="S54" i="4"/>
  <c r="R54" i="4"/>
  <c r="AL53" i="4"/>
  <c r="AK53" i="4"/>
  <c r="AJ53" i="4"/>
  <c r="AI53" i="4"/>
  <c r="AH53" i="4"/>
  <c r="AG53" i="4"/>
  <c r="AF53" i="4"/>
  <c r="AE53" i="4"/>
  <c r="AA53" i="4"/>
  <c r="AC53" i="4"/>
  <c r="Z53" i="4"/>
  <c r="V53" i="4"/>
  <c r="S53" i="4"/>
  <c r="R53" i="4"/>
  <c r="AL52" i="4"/>
  <c r="AK52" i="4"/>
  <c r="AJ52" i="4"/>
  <c r="AI52" i="4"/>
  <c r="AH52" i="4"/>
  <c r="AG52" i="4"/>
  <c r="AF52" i="4"/>
  <c r="AE52" i="4"/>
  <c r="AA52" i="4"/>
  <c r="Z52" i="4"/>
  <c r="V52" i="4"/>
  <c r="S52" i="4"/>
  <c r="R52" i="4"/>
  <c r="AL51" i="4"/>
  <c r="AK51" i="4"/>
  <c r="AJ51" i="4"/>
  <c r="AI51" i="4"/>
  <c r="AH51" i="4"/>
  <c r="AG51" i="4"/>
  <c r="AF51" i="4"/>
  <c r="AE51" i="4"/>
  <c r="AC51" i="4"/>
  <c r="AA51" i="4"/>
  <c r="Z51" i="4"/>
  <c r="V51" i="4"/>
  <c r="S51" i="4"/>
  <c r="R51" i="4"/>
  <c r="AL50" i="4"/>
  <c r="AK50" i="4"/>
  <c r="AJ50" i="4"/>
  <c r="AI50" i="4"/>
  <c r="AH50" i="4"/>
  <c r="AG50" i="4"/>
  <c r="AF50" i="4"/>
  <c r="AE50" i="4"/>
  <c r="AC50" i="4"/>
  <c r="AA50" i="4"/>
  <c r="Z50" i="4"/>
  <c r="V50" i="4"/>
  <c r="S50" i="4"/>
  <c r="R50" i="4"/>
  <c r="AL49" i="4"/>
  <c r="AK49" i="4"/>
  <c r="AJ49" i="4"/>
  <c r="AI49" i="4"/>
  <c r="AH49" i="4"/>
  <c r="AG49" i="4"/>
  <c r="AF49" i="4"/>
  <c r="AE49" i="4"/>
  <c r="AA49" i="4"/>
  <c r="Z49" i="4"/>
  <c r="V49" i="4"/>
  <c r="S49" i="4"/>
  <c r="R49" i="4"/>
  <c r="AL48" i="4"/>
  <c r="AK48" i="4"/>
  <c r="AJ48" i="4"/>
  <c r="AI48" i="4"/>
  <c r="AH48" i="4"/>
  <c r="AG48" i="4"/>
  <c r="AF48" i="4"/>
  <c r="AE48" i="4"/>
  <c r="AC48" i="4"/>
  <c r="AA48" i="4"/>
  <c r="Z48" i="4"/>
  <c r="V48" i="4"/>
  <c r="S48" i="4"/>
  <c r="R48" i="4"/>
  <c r="AL47" i="4"/>
  <c r="AK47" i="4"/>
  <c r="AJ47" i="4"/>
  <c r="AI47" i="4"/>
  <c r="AH47" i="4"/>
  <c r="AG47" i="4"/>
  <c r="AF47" i="4"/>
  <c r="AE47" i="4"/>
  <c r="AA47" i="4"/>
  <c r="Z47" i="4"/>
  <c r="V47" i="4"/>
  <c r="S47" i="4"/>
  <c r="R47" i="4"/>
  <c r="AL46" i="4"/>
  <c r="AK46" i="4"/>
  <c r="AJ46" i="4"/>
  <c r="AI46" i="4"/>
  <c r="AH46" i="4"/>
  <c r="AG46" i="4"/>
  <c r="AF46" i="4"/>
  <c r="AE46" i="4"/>
  <c r="AC46" i="4"/>
  <c r="AA46" i="4"/>
  <c r="Z46" i="4"/>
  <c r="V46" i="4"/>
  <c r="S46" i="4"/>
  <c r="R46" i="4"/>
  <c r="AL45" i="4"/>
  <c r="AK45" i="4"/>
  <c r="AJ45" i="4"/>
  <c r="AI45" i="4"/>
  <c r="AH45" i="4"/>
  <c r="AG45" i="4"/>
  <c r="AF45" i="4"/>
  <c r="AE45" i="4"/>
  <c r="AA45" i="4"/>
  <c r="AC45" i="4"/>
  <c r="Z45" i="4"/>
  <c r="V45" i="4"/>
  <c r="S45" i="4"/>
  <c r="R45" i="4"/>
  <c r="AL44" i="4"/>
  <c r="AK44" i="4"/>
  <c r="AJ44" i="4"/>
  <c r="AI44" i="4"/>
  <c r="AH44" i="4"/>
  <c r="AG44" i="4"/>
  <c r="AF44" i="4"/>
  <c r="AE44" i="4"/>
  <c r="AA44" i="4"/>
  <c r="Z44" i="4"/>
  <c r="V44" i="4"/>
  <c r="S44" i="4"/>
  <c r="R44" i="4"/>
  <c r="AL43" i="4"/>
  <c r="AK43" i="4"/>
  <c r="AJ43" i="4"/>
  <c r="AI43" i="4"/>
  <c r="AH43" i="4"/>
  <c r="AG43" i="4"/>
  <c r="AF43" i="4"/>
  <c r="AE43" i="4"/>
  <c r="AC43" i="4"/>
  <c r="AA43" i="4"/>
  <c r="Z43" i="4"/>
  <c r="V43" i="4"/>
  <c r="S43" i="4"/>
  <c r="R43" i="4"/>
  <c r="AL42" i="4"/>
  <c r="AK42" i="4"/>
  <c r="AJ42" i="4"/>
  <c r="AI42" i="4"/>
  <c r="AH42" i="4"/>
  <c r="AG42" i="4"/>
  <c r="AF42" i="4"/>
  <c r="AE42" i="4"/>
  <c r="AC42" i="4"/>
  <c r="AA42" i="4"/>
  <c r="Z42" i="4"/>
  <c r="V42" i="4"/>
  <c r="S42" i="4"/>
  <c r="R42" i="4"/>
  <c r="AL41" i="4"/>
  <c r="AK41" i="4"/>
  <c r="AJ41" i="4"/>
  <c r="AI41" i="4"/>
  <c r="AH41" i="4"/>
  <c r="AG41" i="4"/>
  <c r="AF41" i="4"/>
  <c r="AE41" i="4"/>
  <c r="AC41" i="4"/>
  <c r="AA41" i="4"/>
  <c r="Z41" i="4"/>
  <c r="V41" i="4"/>
  <c r="S41" i="4"/>
  <c r="R41" i="4"/>
  <c r="AL40" i="4"/>
  <c r="AK40" i="4"/>
  <c r="AJ40" i="4"/>
  <c r="AI40" i="4"/>
  <c r="AH40" i="4"/>
  <c r="AG40" i="4"/>
  <c r="AF40" i="4"/>
  <c r="AE40" i="4"/>
  <c r="AC40" i="4"/>
  <c r="AA40" i="4"/>
  <c r="Z40" i="4"/>
  <c r="V40" i="4"/>
  <c r="S40" i="4"/>
  <c r="R40" i="4"/>
  <c r="AL39" i="4"/>
  <c r="AK39" i="4"/>
  <c r="AJ39" i="4"/>
  <c r="AI39" i="4"/>
  <c r="AH39" i="4"/>
  <c r="AG39" i="4"/>
  <c r="AF39" i="4"/>
  <c r="AE39" i="4"/>
  <c r="AC39" i="4"/>
  <c r="AA39" i="4"/>
  <c r="Z39" i="4"/>
  <c r="V39" i="4"/>
  <c r="S39" i="4"/>
  <c r="R39" i="4"/>
  <c r="AL38" i="4"/>
  <c r="AK38" i="4"/>
  <c r="AJ38" i="4"/>
  <c r="AI38" i="4"/>
  <c r="AH38" i="4"/>
  <c r="AG38" i="4"/>
  <c r="AF38" i="4"/>
  <c r="AE38" i="4"/>
  <c r="AC38" i="4"/>
  <c r="AA38" i="4"/>
  <c r="Z38" i="4"/>
  <c r="V38" i="4"/>
  <c r="S38" i="4"/>
  <c r="R38" i="4"/>
  <c r="AL37" i="4"/>
  <c r="AK37" i="4"/>
  <c r="AJ37" i="4"/>
  <c r="AI37" i="4"/>
  <c r="AH37" i="4"/>
  <c r="AG37" i="4"/>
  <c r="AF37" i="4"/>
  <c r="AE37" i="4"/>
  <c r="AA37" i="4"/>
  <c r="Z37" i="4"/>
  <c r="V37" i="4"/>
  <c r="S37" i="4"/>
  <c r="R37" i="4"/>
  <c r="AL36" i="4"/>
  <c r="AK36" i="4"/>
  <c r="AJ36" i="4"/>
  <c r="AI36" i="4"/>
  <c r="AH36" i="4"/>
  <c r="AG36" i="4"/>
  <c r="AF36" i="4"/>
  <c r="AE36" i="4"/>
  <c r="AA36" i="4"/>
  <c r="AB36" i="4"/>
  <c r="Z36" i="4"/>
  <c r="V36" i="4"/>
  <c r="S36" i="4"/>
  <c r="R36" i="4"/>
  <c r="AL35" i="4"/>
  <c r="AK35" i="4"/>
  <c r="AJ35" i="4"/>
  <c r="AI35" i="4"/>
  <c r="AH35" i="4"/>
  <c r="AG35" i="4"/>
  <c r="AF35" i="4"/>
  <c r="AE35" i="4"/>
  <c r="AA35" i="4"/>
  <c r="AB35" i="4"/>
  <c r="Z35" i="4"/>
  <c r="V35" i="4"/>
  <c r="S35" i="4"/>
  <c r="R35" i="4"/>
  <c r="AL34" i="4"/>
  <c r="AK34" i="4"/>
  <c r="AJ34" i="4"/>
  <c r="AI34" i="4"/>
  <c r="AH34" i="4"/>
  <c r="AG34" i="4"/>
  <c r="AF34" i="4"/>
  <c r="AE34" i="4"/>
  <c r="AD34" i="4"/>
  <c r="AC34" i="4"/>
  <c r="AA34" i="4"/>
  <c r="AB34" i="4"/>
  <c r="Z34" i="4"/>
  <c r="V34" i="4"/>
  <c r="S34" i="4"/>
  <c r="R34" i="4"/>
  <c r="AL33" i="4"/>
  <c r="AK33" i="4"/>
  <c r="AJ33" i="4"/>
  <c r="AI33" i="4"/>
  <c r="AH33" i="4"/>
  <c r="AG33" i="4"/>
  <c r="AF33" i="4"/>
  <c r="AE33" i="4"/>
  <c r="AD33" i="4"/>
  <c r="AC33" i="4"/>
  <c r="AA33" i="4"/>
  <c r="AB33" i="4"/>
  <c r="Z33" i="4"/>
  <c r="V33" i="4"/>
  <c r="S33" i="4"/>
  <c r="R33" i="4"/>
  <c r="AL32" i="4"/>
  <c r="AK32" i="4"/>
  <c r="AJ32" i="4"/>
  <c r="AI32" i="4"/>
  <c r="AH32" i="4"/>
  <c r="AG32" i="4"/>
  <c r="AF32" i="4"/>
  <c r="AE32" i="4"/>
  <c r="AA32" i="4"/>
  <c r="AB32" i="4"/>
  <c r="Z32" i="4"/>
  <c r="V32" i="4"/>
  <c r="S32" i="4"/>
  <c r="R32" i="4"/>
  <c r="AL31" i="4"/>
  <c r="AK31" i="4"/>
  <c r="AJ31" i="4"/>
  <c r="AI31" i="4"/>
  <c r="AH31" i="4"/>
  <c r="AG31" i="4"/>
  <c r="AF31" i="4"/>
  <c r="AE31" i="4"/>
  <c r="AC31" i="4"/>
  <c r="AA31" i="4"/>
  <c r="AB31" i="4"/>
  <c r="Z31" i="4"/>
  <c r="V31" i="4"/>
  <c r="S31" i="4"/>
  <c r="R31" i="4"/>
  <c r="AL30" i="4"/>
  <c r="AK30" i="4"/>
  <c r="AJ30" i="4"/>
  <c r="AI30" i="4"/>
  <c r="AH30" i="4"/>
  <c r="AG30" i="4"/>
  <c r="AF30" i="4"/>
  <c r="AE30" i="4"/>
  <c r="AA30" i="4"/>
  <c r="AB30" i="4"/>
  <c r="Z30" i="4"/>
  <c r="V30" i="4"/>
  <c r="S30" i="4"/>
  <c r="R30" i="4"/>
  <c r="AL29" i="4"/>
  <c r="AK29" i="4"/>
  <c r="AJ29" i="4"/>
  <c r="AI29" i="4"/>
  <c r="AH29" i="4"/>
  <c r="AG29" i="4"/>
  <c r="AF29" i="4"/>
  <c r="AE29" i="4"/>
  <c r="AA29" i="4"/>
  <c r="AD29" i="4"/>
  <c r="Z29" i="4"/>
  <c r="V29" i="4"/>
  <c r="S29" i="4"/>
  <c r="R29" i="4"/>
  <c r="AL28" i="4"/>
  <c r="AK28" i="4"/>
  <c r="AJ28" i="4"/>
  <c r="AI28" i="4"/>
  <c r="AH28" i="4"/>
  <c r="AG28" i="4"/>
  <c r="AF28" i="4"/>
  <c r="AE28" i="4"/>
  <c r="AA28" i="4"/>
  <c r="AD28" i="4"/>
  <c r="Z28" i="4"/>
  <c r="V28" i="4"/>
  <c r="S28" i="4"/>
  <c r="R28" i="4"/>
  <c r="AL27" i="4"/>
  <c r="AK27" i="4"/>
  <c r="AJ27" i="4"/>
  <c r="AI27" i="4"/>
  <c r="AH27" i="4"/>
  <c r="AG27" i="4"/>
  <c r="AF27" i="4"/>
  <c r="AE27" i="4"/>
  <c r="AA27" i="4"/>
  <c r="AD27" i="4"/>
  <c r="Z27" i="4"/>
  <c r="V27" i="4"/>
  <c r="S27" i="4"/>
  <c r="R27" i="4"/>
  <c r="AL26" i="4"/>
  <c r="AK26" i="4"/>
  <c r="AJ26" i="4"/>
  <c r="AI26" i="4"/>
  <c r="AH26" i="4"/>
  <c r="AG26" i="4"/>
  <c r="AF26" i="4"/>
  <c r="AE26" i="4"/>
  <c r="AA26" i="4"/>
  <c r="AD26" i="4"/>
  <c r="Z26" i="4"/>
  <c r="V26" i="4"/>
  <c r="S26" i="4"/>
  <c r="R26" i="4"/>
  <c r="AL25" i="4"/>
  <c r="AK25" i="4"/>
  <c r="AJ25" i="4"/>
  <c r="AI25" i="4"/>
  <c r="AH25" i="4"/>
  <c r="AG25" i="4"/>
  <c r="AF25" i="4"/>
  <c r="AE25" i="4"/>
  <c r="AA25" i="4"/>
  <c r="AD25" i="4"/>
  <c r="Z25" i="4"/>
  <c r="V25" i="4"/>
  <c r="S25" i="4"/>
  <c r="R25" i="4"/>
  <c r="AL24" i="4"/>
  <c r="AK24" i="4"/>
  <c r="AJ24" i="4"/>
  <c r="AI24" i="4"/>
  <c r="AH24" i="4"/>
  <c r="AG24" i="4"/>
  <c r="AF24" i="4"/>
  <c r="AE24" i="4"/>
  <c r="AA24" i="4"/>
  <c r="AD24" i="4"/>
  <c r="Z24" i="4"/>
  <c r="V24" i="4"/>
  <c r="S24" i="4"/>
  <c r="R24" i="4"/>
  <c r="AL23" i="4"/>
  <c r="AK23" i="4"/>
  <c r="AJ23" i="4"/>
  <c r="AI23" i="4"/>
  <c r="AH23" i="4"/>
  <c r="AG23" i="4"/>
  <c r="AF23" i="4"/>
  <c r="AE23" i="4"/>
  <c r="AA23" i="4"/>
  <c r="AD23" i="4"/>
  <c r="Z23" i="4"/>
  <c r="V23" i="4"/>
  <c r="S23" i="4"/>
  <c r="R23" i="4"/>
  <c r="AL22" i="4"/>
  <c r="AK22" i="4"/>
  <c r="AJ22" i="4"/>
  <c r="AI22" i="4"/>
  <c r="AH22" i="4"/>
  <c r="AG22" i="4"/>
  <c r="AF22" i="4"/>
  <c r="AE22" i="4"/>
  <c r="AA22" i="4"/>
  <c r="AD22" i="4"/>
  <c r="Z22" i="4"/>
  <c r="V22" i="4"/>
  <c r="S22" i="4"/>
  <c r="R22" i="4"/>
  <c r="AL21" i="4"/>
  <c r="AK21" i="4"/>
  <c r="AJ21" i="4"/>
  <c r="AI21" i="4"/>
  <c r="AH21" i="4"/>
  <c r="AG21" i="4"/>
  <c r="AF21" i="4"/>
  <c r="AE21" i="4"/>
  <c r="AA21" i="4"/>
  <c r="AD21" i="4"/>
  <c r="Z21" i="4"/>
  <c r="V21" i="4"/>
  <c r="S21" i="4"/>
  <c r="R21" i="4"/>
  <c r="AL20" i="4"/>
  <c r="AK20" i="4"/>
  <c r="AJ20" i="4"/>
  <c r="AI20" i="4"/>
  <c r="AH20" i="4"/>
  <c r="AG20" i="4"/>
  <c r="AF20" i="4"/>
  <c r="AE20" i="4"/>
  <c r="AA20" i="4"/>
  <c r="AD20" i="4"/>
  <c r="Z20" i="4"/>
  <c r="V20" i="4"/>
  <c r="S20" i="4"/>
  <c r="R20" i="4"/>
  <c r="AL19" i="4"/>
  <c r="AK19" i="4"/>
  <c r="AJ19" i="4"/>
  <c r="AI19" i="4"/>
  <c r="AH19" i="4"/>
  <c r="AG19" i="4"/>
  <c r="AF19" i="4"/>
  <c r="AE19" i="4"/>
  <c r="AA19" i="4"/>
  <c r="AD19" i="4"/>
  <c r="Z19" i="4"/>
  <c r="V19" i="4"/>
  <c r="S19" i="4"/>
  <c r="R19" i="4"/>
  <c r="AL18" i="4"/>
  <c r="AK18" i="4"/>
  <c r="AJ18" i="4"/>
  <c r="AI18" i="4"/>
  <c r="AH18" i="4"/>
  <c r="AG18" i="4"/>
  <c r="AF18" i="4"/>
  <c r="AE18" i="4"/>
  <c r="AA18" i="4"/>
  <c r="AD18" i="4"/>
  <c r="Z18" i="4"/>
  <c r="V18" i="4"/>
  <c r="S18" i="4"/>
  <c r="R18" i="4"/>
  <c r="AL17" i="4"/>
  <c r="AK17" i="4"/>
  <c r="AJ17" i="4"/>
  <c r="AI17" i="4"/>
  <c r="AH17" i="4"/>
  <c r="AG17" i="4"/>
  <c r="AF17" i="4"/>
  <c r="AE17" i="4"/>
  <c r="AA17" i="4"/>
  <c r="AD17" i="4"/>
  <c r="Z17" i="4"/>
  <c r="V17" i="4"/>
  <c r="S17" i="4"/>
  <c r="R17" i="4"/>
  <c r="AL16" i="4"/>
  <c r="AK16" i="4"/>
  <c r="AJ16" i="4"/>
  <c r="AI16" i="4"/>
  <c r="AH16" i="4"/>
  <c r="AG16" i="4"/>
  <c r="AF16" i="4"/>
  <c r="AE16" i="4"/>
  <c r="AA16" i="4"/>
  <c r="AD16" i="4"/>
  <c r="Z16" i="4"/>
  <c r="V16" i="4"/>
  <c r="S16" i="4"/>
  <c r="R16" i="4"/>
  <c r="AL15" i="4"/>
  <c r="AK15" i="4"/>
  <c r="AJ15" i="4"/>
  <c r="AI15" i="4"/>
  <c r="AH15" i="4"/>
  <c r="AG15" i="4"/>
  <c r="AF15" i="4"/>
  <c r="AE15" i="4"/>
  <c r="AA15" i="4"/>
  <c r="AD15" i="4"/>
  <c r="Z15" i="4"/>
  <c r="V15" i="4"/>
  <c r="S15" i="4"/>
  <c r="R15" i="4"/>
  <c r="AL14" i="4"/>
  <c r="AK14" i="4"/>
  <c r="AJ14" i="4"/>
  <c r="AI14" i="4"/>
  <c r="AH14" i="4"/>
  <c r="AG14" i="4"/>
  <c r="AF14" i="4"/>
  <c r="AE14" i="4"/>
  <c r="AA14" i="4"/>
  <c r="AD14" i="4"/>
  <c r="Z14" i="4"/>
  <c r="V14" i="4"/>
  <c r="S14" i="4"/>
  <c r="R14" i="4"/>
  <c r="AL13" i="4"/>
  <c r="AK13" i="4"/>
  <c r="AJ13" i="4"/>
  <c r="AI13" i="4"/>
  <c r="AH13" i="4"/>
  <c r="AG13" i="4"/>
  <c r="AF13" i="4"/>
  <c r="AE13" i="4"/>
  <c r="AA13" i="4"/>
  <c r="AD13" i="4"/>
  <c r="Z13" i="4"/>
  <c r="V13" i="4"/>
  <c r="S13" i="4"/>
  <c r="R13" i="4"/>
  <c r="AL12" i="4"/>
  <c r="AK12" i="4"/>
  <c r="AJ12" i="4"/>
  <c r="AI12" i="4"/>
  <c r="AH12" i="4"/>
  <c r="AG12" i="4"/>
  <c r="AF12" i="4"/>
  <c r="AE12" i="4"/>
  <c r="AA12" i="4"/>
  <c r="AD12" i="4"/>
  <c r="Z12" i="4"/>
  <c r="V12" i="4"/>
  <c r="S12" i="4"/>
  <c r="R12" i="4"/>
  <c r="AL11" i="4"/>
  <c r="AK11" i="4"/>
  <c r="AJ11" i="4"/>
  <c r="AI11" i="4"/>
  <c r="AH11" i="4"/>
  <c r="AG11" i="4"/>
  <c r="AF11" i="4"/>
  <c r="AE11" i="4"/>
  <c r="AA11" i="4"/>
  <c r="AD11" i="4"/>
  <c r="Z11" i="4"/>
  <c r="V11" i="4"/>
  <c r="S11" i="4"/>
  <c r="R11" i="4"/>
  <c r="AL10" i="4"/>
  <c r="AK10" i="4"/>
  <c r="AJ10" i="4"/>
  <c r="AI10" i="4"/>
  <c r="AH10" i="4"/>
  <c r="AG10" i="4"/>
  <c r="AF10" i="4"/>
  <c r="AE10" i="4"/>
  <c r="AA10" i="4"/>
  <c r="AD10" i="4"/>
  <c r="Z10" i="4"/>
  <c r="V10" i="4"/>
  <c r="S10" i="4"/>
  <c r="R10" i="4"/>
  <c r="AL9" i="4"/>
  <c r="AK9" i="4"/>
  <c r="AJ9" i="4"/>
  <c r="AI9" i="4"/>
  <c r="AH9" i="4"/>
  <c r="AG9" i="4"/>
  <c r="AF9" i="4"/>
  <c r="AE9" i="4"/>
  <c r="AA9" i="4"/>
  <c r="AD9" i="4"/>
  <c r="Z9" i="4"/>
  <c r="V9" i="4"/>
  <c r="S9" i="4"/>
  <c r="R9" i="4"/>
  <c r="AL8" i="4"/>
  <c r="AK8" i="4"/>
  <c r="AJ8" i="4"/>
  <c r="AI8" i="4"/>
  <c r="AH8" i="4"/>
  <c r="AG8" i="4"/>
  <c r="AF8" i="4"/>
  <c r="AE8" i="4"/>
  <c r="AA8" i="4"/>
  <c r="AD8" i="4"/>
  <c r="Z8" i="4"/>
  <c r="V8" i="4"/>
  <c r="S8" i="4"/>
  <c r="R8" i="4"/>
  <c r="AL7" i="4"/>
  <c r="AK7" i="4"/>
  <c r="AJ7" i="4"/>
  <c r="AI7" i="4"/>
  <c r="AH7" i="4"/>
  <c r="AG7" i="4"/>
  <c r="AF7" i="4"/>
  <c r="AE7" i="4"/>
  <c r="AA7" i="4"/>
  <c r="AD7" i="4"/>
  <c r="Z7" i="4"/>
  <c r="V7" i="4"/>
  <c r="S7" i="4"/>
  <c r="R7" i="4"/>
  <c r="AL6" i="4"/>
  <c r="AK6" i="4"/>
  <c r="AJ6" i="4"/>
  <c r="AI6" i="4"/>
  <c r="AH6" i="4"/>
  <c r="AG6" i="4"/>
  <c r="AF6" i="4"/>
  <c r="AE6" i="4"/>
  <c r="AA6" i="4"/>
  <c r="AD6" i="4"/>
  <c r="Z6" i="4"/>
  <c r="V6" i="4"/>
  <c r="S6" i="4"/>
  <c r="R6" i="4"/>
  <c r="AL5" i="4"/>
  <c r="AK5" i="4"/>
  <c r="AJ5" i="4"/>
  <c r="AI5" i="4"/>
  <c r="AH5" i="4"/>
  <c r="AG5" i="4"/>
  <c r="AF5" i="4"/>
  <c r="AE5" i="4"/>
  <c r="AA5" i="4"/>
  <c r="AD5" i="4"/>
  <c r="Z5" i="4"/>
  <c r="V5" i="4"/>
  <c r="S5" i="4"/>
  <c r="R5" i="4"/>
  <c r="AL4" i="4"/>
  <c r="AK4" i="4"/>
  <c r="AJ4" i="4"/>
  <c r="AI4" i="4"/>
  <c r="AH4" i="4"/>
  <c r="AG4" i="4"/>
  <c r="AF4" i="4"/>
  <c r="AE4" i="4"/>
  <c r="AA4" i="4"/>
  <c r="AD4" i="4"/>
  <c r="Z4" i="4"/>
  <c r="V4" i="4"/>
  <c r="S4" i="4"/>
  <c r="R4" i="4"/>
  <c r="AL3" i="4"/>
  <c r="AK3" i="4"/>
  <c r="AI3" i="4"/>
  <c r="AH3" i="4"/>
  <c r="AJ3" i="4"/>
  <c r="AG3" i="4"/>
  <c r="AF3" i="4"/>
  <c r="AD3" i="4"/>
  <c r="AC3" i="4"/>
  <c r="AB3" i="4"/>
  <c r="AA3" i="4"/>
  <c r="Z3" i="4"/>
  <c r="V3" i="4"/>
  <c r="AE3" i="4"/>
  <c r="S3" i="4"/>
  <c r="R3" i="4"/>
  <c r="AL2" i="4"/>
  <c r="AH2" i="4"/>
  <c r="AG2" i="4"/>
  <c r="AI2" i="4"/>
  <c r="AK2" i="4"/>
  <c r="AF2" i="4"/>
  <c r="AD2" i="4"/>
  <c r="AC2" i="4"/>
  <c r="AB2" i="4"/>
  <c r="AA2" i="4"/>
  <c r="Z2" i="4"/>
  <c r="V2" i="4"/>
  <c r="AE2" i="4"/>
  <c r="S2" i="4"/>
  <c r="R2" i="4"/>
  <c r="AD194" i="5"/>
  <c r="AD193" i="5"/>
  <c r="AD192" i="5"/>
  <c r="AD191" i="5"/>
  <c r="AL190" i="5"/>
  <c r="AI190" i="5"/>
  <c r="AH190" i="5"/>
  <c r="AK190" i="5"/>
  <c r="AG190" i="5"/>
  <c r="AF190" i="5"/>
  <c r="AE190" i="5"/>
  <c r="AA190" i="5"/>
  <c r="AD190" i="5"/>
  <c r="Z190" i="5"/>
  <c r="V190" i="5"/>
  <c r="S190" i="5"/>
  <c r="R190" i="5"/>
  <c r="Q190" i="5"/>
  <c r="AL189" i="5"/>
  <c r="AI189" i="5"/>
  <c r="AH189" i="5"/>
  <c r="AK189" i="5"/>
  <c r="AG189" i="5"/>
  <c r="AF189" i="5"/>
  <c r="AE189" i="5"/>
  <c r="AD189" i="5"/>
  <c r="AC189" i="5"/>
  <c r="AB189" i="5"/>
  <c r="AA189" i="5"/>
  <c r="Z189" i="5"/>
  <c r="V189" i="5"/>
  <c r="S189" i="5"/>
  <c r="R189" i="5"/>
  <c r="Q189" i="5"/>
  <c r="AL188" i="5"/>
  <c r="AI188" i="5"/>
  <c r="AK188" i="5"/>
  <c r="AH188" i="5"/>
  <c r="AG188" i="5"/>
  <c r="AF188" i="5"/>
  <c r="AE188" i="5"/>
  <c r="AD188" i="5"/>
  <c r="AC188" i="5"/>
  <c r="AA188" i="5"/>
  <c r="AB188" i="5"/>
  <c r="Z188" i="5"/>
  <c r="V188" i="5"/>
  <c r="S188" i="5"/>
  <c r="R188" i="5"/>
  <c r="Q188" i="5"/>
  <c r="AL187" i="5"/>
  <c r="AK187" i="5"/>
  <c r="AJ187" i="5"/>
  <c r="AI187" i="5"/>
  <c r="AH187" i="5"/>
  <c r="AG187" i="5"/>
  <c r="AF187" i="5"/>
  <c r="AE187" i="5"/>
  <c r="AD187" i="5"/>
  <c r="AA187" i="5"/>
  <c r="AC187" i="5"/>
  <c r="Z187" i="5"/>
  <c r="V187" i="5"/>
  <c r="S187" i="5"/>
  <c r="R187" i="5"/>
  <c r="Q187" i="5"/>
  <c r="AL186" i="5"/>
  <c r="AK186" i="5"/>
  <c r="AI186" i="5"/>
  <c r="AH186" i="5"/>
  <c r="AJ186" i="5"/>
  <c r="AG186" i="5"/>
  <c r="AF186" i="5"/>
  <c r="AE186" i="5"/>
  <c r="AA186" i="5"/>
  <c r="AD186" i="5"/>
  <c r="Z186" i="5"/>
  <c r="V186" i="5"/>
  <c r="S186" i="5"/>
  <c r="R186" i="5"/>
  <c r="Q186" i="5"/>
  <c r="AL185" i="5"/>
  <c r="AJ185" i="5"/>
  <c r="AI185" i="5"/>
  <c r="AH185" i="5"/>
  <c r="AK185" i="5"/>
  <c r="AG185" i="5"/>
  <c r="AF185" i="5"/>
  <c r="AA185" i="5"/>
  <c r="AD185" i="5"/>
  <c r="Z185" i="5"/>
  <c r="AE185" i="5"/>
  <c r="V185" i="5"/>
  <c r="S185" i="5"/>
  <c r="R185" i="5"/>
  <c r="Q185" i="5"/>
  <c r="AL184" i="5"/>
  <c r="AI184" i="5"/>
  <c r="AH184" i="5"/>
  <c r="AK184" i="5"/>
  <c r="AG184" i="5"/>
  <c r="AF184" i="5"/>
  <c r="AB184" i="5"/>
  <c r="AA184" i="5"/>
  <c r="AD184" i="5"/>
  <c r="Z184" i="5"/>
  <c r="AE184" i="5"/>
  <c r="V184" i="5"/>
  <c r="S184" i="5"/>
  <c r="R184" i="5"/>
  <c r="Q184" i="5"/>
  <c r="AL183" i="5"/>
  <c r="AI183" i="5"/>
  <c r="AH183" i="5"/>
  <c r="AK183" i="5"/>
  <c r="AG183" i="5"/>
  <c r="AF183" i="5"/>
  <c r="AC183" i="5"/>
  <c r="AA183" i="5"/>
  <c r="AD183" i="5"/>
  <c r="Z183" i="5"/>
  <c r="AE183" i="5"/>
  <c r="V183" i="5"/>
  <c r="S183" i="5"/>
  <c r="R183" i="5"/>
  <c r="Q183" i="5"/>
  <c r="AL182" i="5"/>
  <c r="AI182" i="5"/>
  <c r="AK182" i="5"/>
  <c r="AH182" i="5"/>
  <c r="AG182" i="5"/>
  <c r="AF182" i="5"/>
  <c r="AA182" i="5"/>
  <c r="AD182" i="5"/>
  <c r="Z182" i="5"/>
  <c r="AE182" i="5"/>
  <c r="V182" i="5"/>
  <c r="S182" i="5"/>
  <c r="R182" i="5"/>
  <c r="Q182" i="5"/>
  <c r="AL181" i="5"/>
  <c r="AK181" i="5"/>
  <c r="AJ181" i="5"/>
  <c r="AI181" i="5"/>
  <c r="AH181" i="5"/>
  <c r="AG181" i="5"/>
  <c r="AF181" i="5"/>
  <c r="AB181" i="5"/>
  <c r="AA181" i="5"/>
  <c r="AD181" i="5"/>
  <c r="Z181" i="5"/>
  <c r="AE181" i="5"/>
  <c r="V181" i="5"/>
  <c r="S181" i="5"/>
  <c r="R181" i="5"/>
  <c r="Q181" i="5"/>
  <c r="AL180" i="5"/>
  <c r="AK180" i="5"/>
  <c r="AI180" i="5"/>
  <c r="AH180" i="5"/>
  <c r="AJ180" i="5"/>
  <c r="AG180" i="5"/>
  <c r="AF180" i="5"/>
  <c r="AC180" i="5"/>
  <c r="AA180" i="5"/>
  <c r="AD180" i="5"/>
  <c r="Z180" i="5"/>
  <c r="V180" i="5"/>
  <c r="AE180" i="5"/>
  <c r="S180" i="5"/>
  <c r="R180" i="5"/>
  <c r="Q180" i="5"/>
  <c r="AL179" i="5"/>
  <c r="AI179" i="5"/>
  <c r="AH179" i="5"/>
  <c r="AK179" i="5"/>
  <c r="AG179" i="5"/>
  <c r="AF179" i="5"/>
  <c r="AD179" i="5"/>
  <c r="AC179" i="5"/>
  <c r="AB179" i="5"/>
  <c r="AA179" i="5"/>
  <c r="Z179" i="5"/>
  <c r="AE179" i="5"/>
  <c r="V179" i="5"/>
  <c r="S179" i="5"/>
  <c r="R179" i="5"/>
  <c r="Q179" i="5"/>
  <c r="AL178" i="5"/>
  <c r="AI178" i="5"/>
  <c r="AH178" i="5"/>
  <c r="AK178" i="5"/>
  <c r="AG178" i="5"/>
  <c r="AF178" i="5"/>
  <c r="AE178" i="5"/>
  <c r="AD178" i="5"/>
  <c r="AC178" i="5"/>
  <c r="AA178" i="5"/>
  <c r="AB178" i="5"/>
  <c r="Z178" i="5"/>
  <c r="V178" i="5"/>
  <c r="S178" i="5"/>
  <c r="R178" i="5"/>
  <c r="Q178" i="5"/>
  <c r="AL177" i="5"/>
  <c r="AI177" i="5"/>
  <c r="AH177" i="5"/>
  <c r="AK177" i="5"/>
  <c r="AG177" i="5"/>
  <c r="AF177" i="5"/>
  <c r="AD177" i="5"/>
  <c r="AB177" i="5"/>
  <c r="AA177" i="5"/>
  <c r="AC177" i="5"/>
  <c r="Z177" i="5"/>
  <c r="V177" i="5"/>
  <c r="AE177" i="5"/>
  <c r="S177" i="5"/>
  <c r="R177" i="5"/>
  <c r="Q177" i="5"/>
  <c r="AL176" i="5"/>
  <c r="AJ176" i="5"/>
  <c r="AI176" i="5"/>
  <c r="AH176" i="5"/>
  <c r="AK176" i="5"/>
  <c r="AG176" i="5"/>
  <c r="AF176" i="5"/>
  <c r="AD176" i="5"/>
  <c r="AC176" i="5"/>
  <c r="AB176" i="5"/>
  <c r="AA176" i="5"/>
  <c r="Z176" i="5"/>
  <c r="AE176" i="5"/>
  <c r="V176" i="5"/>
  <c r="S176" i="5"/>
  <c r="R176" i="5"/>
  <c r="Q176" i="5"/>
  <c r="AL175" i="5"/>
  <c r="AI175" i="5"/>
  <c r="AH175" i="5"/>
  <c r="AK175" i="5"/>
  <c r="AG175" i="5"/>
  <c r="AF175" i="5"/>
  <c r="AA175" i="5"/>
  <c r="AD175" i="5"/>
  <c r="Z175" i="5"/>
  <c r="AE175" i="5"/>
  <c r="V175" i="5"/>
  <c r="S175" i="5"/>
  <c r="R175" i="5"/>
  <c r="Q175" i="5"/>
  <c r="AL174" i="5"/>
  <c r="AI174" i="5"/>
  <c r="AH174" i="5"/>
  <c r="AK174" i="5"/>
  <c r="AG174" i="5"/>
  <c r="AF174" i="5"/>
  <c r="AE174" i="5"/>
  <c r="AA174" i="5"/>
  <c r="AD174" i="5"/>
  <c r="Z174" i="5"/>
  <c r="V174" i="5"/>
  <c r="S174" i="5"/>
  <c r="R174" i="5"/>
  <c r="Q174" i="5"/>
  <c r="AL173" i="5"/>
  <c r="AI173" i="5"/>
  <c r="AH173" i="5"/>
  <c r="AK173" i="5"/>
  <c r="AG173" i="5"/>
  <c r="AF173" i="5"/>
  <c r="AD173" i="5"/>
  <c r="AC173" i="5"/>
  <c r="AB173" i="5"/>
  <c r="AA173" i="5"/>
  <c r="Z173" i="5"/>
  <c r="AE173" i="5"/>
  <c r="V173" i="5"/>
  <c r="S173" i="5"/>
  <c r="R173" i="5"/>
  <c r="Q173" i="5"/>
  <c r="AL172" i="5"/>
  <c r="AK172" i="5"/>
  <c r="AI172" i="5"/>
  <c r="AJ172" i="5"/>
  <c r="AH172" i="5"/>
  <c r="AG172" i="5"/>
  <c r="AF172" i="5"/>
  <c r="AD172" i="5"/>
  <c r="AC172" i="5"/>
  <c r="AA172" i="5"/>
  <c r="AB172" i="5"/>
  <c r="Z172" i="5"/>
  <c r="V172" i="5"/>
  <c r="AE172" i="5"/>
  <c r="S172" i="5"/>
  <c r="R172" i="5"/>
  <c r="Q172" i="5"/>
  <c r="AL171" i="5"/>
  <c r="AK171" i="5"/>
  <c r="AJ171" i="5"/>
  <c r="AI171" i="5"/>
  <c r="AH171" i="5"/>
  <c r="AG171" i="5"/>
  <c r="AF171" i="5"/>
  <c r="AE171" i="5"/>
  <c r="AD171" i="5"/>
  <c r="AB171" i="5"/>
  <c r="AA171" i="5"/>
  <c r="AC171" i="5"/>
  <c r="Z171" i="5"/>
  <c r="V171" i="5"/>
  <c r="S171" i="5"/>
  <c r="R171" i="5"/>
  <c r="Q171" i="5"/>
  <c r="AL170" i="5"/>
  <c r="AK170" i="5"/>
  <c r="AI170" i="5"/>
  <c r="AH170" i="5"/>
  <c r="AJ170" i="5"/>
  <c r="AG170" i="5"/>
  <c r="AF170" i="5"/>
  <c r="AE170" i="5"/>
  <c r="AC170" i="5"/>
  <c r="AA170" i="5"/>
  <c r="AD170" i="5"/>
  <c r="Z170" i="5"/>
  <c r="V170" i="5"/>
  <c r="S170" i="5"/>
  <c r="R170" i="5"/>
  <c r="Q170" i="5"/>
  <c r="AL169" i="5"/>
  <c r="AJ169" i="5"/>
  <c r="AI169" i="5"/>
  <c r="AK169" i="5"/>
  <c r="AH169" i="5"/>
  <c r="AG169" i="5"/>
  <c r="AF169" i="5"/>
  <c r="AA169" i="5"/>
  <c r="AD169" i="5"/>
  <c r="Z169" i="5"/>
  <c r="AE169" i="5"/>
  <c r="V169" i="5"/>
  <c r="S169" i="5"/>
  <c r="R169" i="5"/>
  <c r="Q169" i="5"/>
  <c r="AL168" i="5"/>
  <c r="AI168" i="5"/>
  <c r="AH168" i="5"/>
  <c r="AK168" i="5"/>
  <c r="AG168" i="5"/>
  <c r="AF168" i="5"/>
  <c r="AB168" i="5"/>
  <c r="AA168" i="5"/>
  <c r="AD168" i="5"/>
  <c r="Z168" i="5"/>
  <c r="V168" i="5"/>
  <c r="AE168" i="5"/>
  <c r="S168" i="5"/>
  <c r="R168" i="5"/>
  <c r="Q168" i="5"/>
  <c r="AL167" i="5"/>
  <c r="AI167" i="5"/>
  <c r="AH167" i="5"/>
  <c r="AK167" i="5"/>
  <c r="AG167" i="5"/>
  <c r="AF167" i="5"/>
  <c r="AC167" i="5"/>
  <c r="AA167" i="5"/>
  <c r="AD167" i="5"/>
  <c r="Z167" i="5"/>
  <c r="AE167" i="5"/>
  <c r="V167" i="5"/>
  <c r="S167" i="5"/>
  <c r="R167" i="5"/>
  <c r="Q167" i="5"/>
  <c r="AL166" i="5"/>
  <c r="AI166" i="5"/>
  <c r="AK166" i="5"/>
  <c r="AH166" i="5"/>
  <c r="AG166" i="5"/>
  <c r="AF166" i="5"/>
  <c r="AA166" i="5"/>
  <c r="AD166" i="5"/>
  <c r="Z166" i="5"/>
  <c r="AE166" i="5"/>
  <c r="V166" i="5"/>
  <c r="S166" i="5"/>
  <c r="R166" i="5"/>
  <c r="Q166" i="5"/>
  <c r="AL165" i="5"/>
  <c r="AK165" i="5"/>
  <c r="AJ165" i="5"/>
  <c r="AI165" i="5"/>
  <c r="AH165" i="5"/>
  <c r="AG165" i="5"/>
  <c r="AF165" i="5"/>
  <c r="AB165" i="5"/>
  <c r="AA165" i="5"/>
  <c r="AD165" i="5"/>
  <c r="Z165" i="5"/>
  <c r="AE165" i="5"/>
  <c r="V165" i="5"/>
  <c r="S165" i="5"/>
  <c r="R165" i="5"/>
  <c r="Q165" i="5"/>
  <c r="AL164" i="5"/>
  <c r="AK164" i="5"/>
  <c r="AI164" i="5"/>
  <c r="AH164" i="5"/>
  <c r="AJ164" i="5"/>
  <c r="AG164" i="5"/>
  <c r="AF164" i="5"/>
  <c r="AC164" i="5"/>
  <c r="AA164" i="5"/>
  <c r="AD164" i="5"/>
  <c r="Z164" i="5"/>
  <c r="V164" i="5"/>
  <c r="AE164" i="5"/>
  <c r="S164" i="5"/>
  <c r="R164" i="5"/>
  <c r="Q164" i="5"/>
  <c r="AL163" i="5"/>
  <c r="AJ163" i="5"/>
  <c r="AI163" i="5"/>
  <c r="AH163" i="5"/>
  <c r="AK163" i="5"/>
  <c r="AG163" i="5"/>
  <c r="AF163" i="5"/>
  <c r="AD163" i="5"/>
  <c r="AC163" i="5"/>
  <c r="AB163" i="5"/>
  <c r="AA163" i="5"/>
  <c r="Z163" i="5"/>
  <c r="AE163" i="5"/>
  <c r="V163" i="5"/>
  <c r="S163" i="5"/>
  <c r="R163" i="5"/>
  <c r="Q163" i="5"/>
  <c r="AL162" i="5"/>
  <c r="AI162" i="5"/>
  <c r="AH162" i="5"/>
  <c r="AK162" i="5"/>
  <c r="AG162" i="5"/>
  <c r="AF162" i="5"/>
  <c r="AE162" i="5"/>
  <c r="AD162" i="5"/>
  <c r="AC162" i="5"/>
  <c r="AA162" i="5"/>
  <c r="AB162" i="5"/>
  <c r="Z162" i="5"/>
  <c r="V162" i="5"/>
  <c r="S162" i="5"/>
  <c r="R162" i="5"/>
  <c r="Q162" i="5"/>
  <c r="AL161" i="5"/>
  <c r="AI161" i="5"/>
  <c r="AH161" i="5"/>
  <c r="AK161" i="5"/>
  <c r="AG161" i="5"/>
  <c r="AF161" i="5"/>
  <c r="AD161" i="5"/>
  <c r="AB161" i="5"/>
  <c r="AA161" i="5"/>
  <c r="AC161" i="5"/>
  <c r="Z161" i="5"/>
  <c r="V161" i="5"/>
  <c r="AE161" i="5"/>
  <c r="S161" i="5"/>
  <c r="R161" i="5"/>
  <c r="Q161" i="5"/>
  <c r="AL160" i="5"/>
  <c r="AJ160" i="5"/>
  <c r="AI160" i="5"/>
  <c r="AH160" i="5"/>
  <c r="AK160" i="5"/>
  <c r="AG160" i="5"/>
  <c r="AF160" i="5"/>
  <c r="AC160" i="5"/>
  <c r="AB160" i="5"/>
  <c r="AA160" i="5"/>
  <c r="AD160" i="5"/>
  <c r="Z160" i="5"/>
  <c r="AE160" i="5"/>
  <c r="V160" i="5"/>
  <c r="S160" i="5"/>
  <c r="R160" i="5"/>
  <c r="Q160" i="5"/>
  <c r="AL159" i="5"/>
  <c r="AI159" i="5"/>
  <c r="AH159" i="5"/>
  <c r="AK159" i="5"/>
  <c r="AG159" i="5"/>
  <c r="AF159" i="5"/>
  <c r="AA159" i="5"/>
  <c r="AD159" i="5"/>
  <c r="Z159" i="5"/>
  <c r="AE159" i="5"/>
  <c r="V159" i="5"/>
  <c r="S159" i="5"/>
  <c r="R159" i="5"/>
  <c r="Q159" i="5"/>
  <c r="AL158" i="5"/>
  <c r="AI158" i="5"/>
  <c r="AH158" i="5"/>
  <c r="AK158" i="5"/>
  <c r="AG158" i="5"/>
  <c r="AF158" i="5"/>
  <c r="AA158" i="5"/>
  <c r="AD158" i="5"/>
  <c r="Z158" i="5"/>
  <c r="V158" i="5"/>
  <c r="AE158" i="5"/>
  <c r="S158" i="5"/>
  <c r="R158" i="5"/>
  <c r="Q158" i="5"/>
  <c r="AL157" i="5"/>
  <c r="AJ157" i="5"/>
  <c r="AI157" i="5"/>
  <c r="AH157" i="5"/>
  <c r="AK157" i="5"/>
  <c r="AG157" i="5"/>
  <c r="AF157" i="5"/>
  <c r="AD157" i="5"/>
  <c r="AC157" i="5"/>
  <c r="AB157" i="5"/>
  <c r="AA157" i="5"/>
  <c r="Z157" i="5"/>
  <c r="AE157" i="5"/>
  <c r="V157" i="5"/>
  <c r="S157" i="5"/>
  <c r="R157" i="5"/>
  <c r="Q157" i="5"/>
  <c r="AL156" i="5"/>
  <c r="AK156" i="5"/>
  <c r="AI156" i="5"/>
  <c r="AJ156" i="5"/>
  <c r="AH156" i="5"/>
  <c r="AG156" i="5"/>
  <c r="AF156" i="5"/>
  <c r="AD156" i="5"/>
  <c r="AC156" i="5"/>
  <c r="AA156" i="5"/>
  <c r="AB156" i="5"/>
  <c r="Z156" i="5"/>
  <c r="V156" i="5"/>
  <c r="AE156" i="5"/>
  <c r="S156" i="5"/>
  <c r="R156" i="5"/>
  <c r="Q156" i="5"/>
  <c r="AL155" i="5"/>
  <c r="AK155" i="5"/>
  <c r="AJ155" i="5"/>
  <c r="AI155" i="5"/>
  <c r="AH155" i="5"/>
  <c r="AG155" i="5"/>
  <c r="AF155" i="5"/>
  <c r="AE155" i="5"/>
  <c r="AD155" i="5"/>
  <c r="AB155" i="5"/>
  <c r="AA155" i="5"/>
  <c r="AC155" i="5"/>
  <c r="Z155" i="5"/>
  <c r="V155" i="5"/>
  <c r="S155" i="5"/>
  <c r="R155" i="5"/>
  <c r="Q155" i="5"/>
  <c r="AL154" i="5"/>
  <c r="AK154" i="5"/>
  <c r="AI154" i="5"/>
  <c r="AH154" i="5"/>
  <c r="AJ154" i="5"/>
  <c r="AG154" i="5"/>
  <c r="AF154" i="5"/>
  <c r="AE154" i="5"/>
  <c r="AC154" i="5"/>
  <c r="AA154" i="5"/>
  <c r="AD154" i="5"/>
  <c r="Z154" i="5"/>
  <c r="V154" i="5"/>
  <c r="S154" i="5"/>
  <c r="R154" i="5"/>
  <c r="Q154" i="5"/>
  <c r="AL153" i="5"/>
  <c r="AJ153" i="5"/>
  <c r="AI153" i="5"/>
  <c r="AH153" i="5"/>
  <c r="AK153" i="5"/>
  <c r="AG153" i="5"/>
  <c r="AF153" i="5"/>
  <c r="AA153" i="5"/>
  <c r="AD153" i="5"/>
  <c r="Z153" i="5"/>
  <c r="AE153" i="5"/>
  <c r="V153" i="5"/>
  <c r="S153" i="5"/>
  <c r="R153" i="5"/>
  <c r="Q153" i="5"/>
  <c r="AL152" i="5"/>
  <c r="AI152" i="5"/>
  <c r="AH152" i="5"/>
  <c r="AK152" i="5"/>
  <c r="AG152" i="5"/>
  <c r="AF152" i="5"/>
  <c r="AB152" i="5"/>
  <c r="AA152" i="5"/>
  <c r="AD152" i="5"/>
  <c r="Z152" i="5"/>
  <c r="V152" i="5"/>
  <c r="AE152" i="5"/>
  <c r="S152" i="5"/>
  <c r="R152" i="5"/>
  <c r="Q152" i="5"/>
  <c r="AL151" i="5"/>
  <c r="AI151" i="5"/>
  <c r="AH151" i="5"/>
  <c r="AK151" i="5"/>
  <c r="AG151" i="5"/>
  <c r="AF151" i="5"/>
  <c r="AC151" i="5"/>
  <c r="AA151" i="5"/>
  <c r="AD151" i="5"/>
  <c r="Z151" i="5"/>
  <c r="AE151" i="5"/>
  <c r="V151" i="5"/>
  <c r="S151" i="5"/>
  <c r="R151" i="5"/>
  <c r="Q151" i="5"/>
  <c r="AL150" i="5"/>
  <c r="AI150" i="5"/>
  <c r="AK150" i="5"/>
  <c r="AH150" i="5"/>
  <c r="AG150" i="5"/>
  <c r="AF150" i="5"/>
  <c r="AA150" i="5"/>
  <c r="AD150" i="5"/>
  <c r="Z150" i="5"/>
  <c r="AE150" i="5"/>
  <c r="V150" i="5"/>
  <c r="S150" i="5"/>
  <c r="R150" i="5"/>
  <c r="Q150" i="5"/>
  <c r="AL149" i="5"/>
  <c r="AK149" i="5"/>
  <c r="AJ149" i="5"/>
  <c r="AI149" i="5"/>
  <c r="AH149" i="5"/>
  <c r="AG149" i="5"/>
  <c r="AF149" i="5"/>
  <c r="AB149" i="5"/>
  <c r="AA149" i="5"/>
  <c r="AD149" i="5"/>
  <c r="Z149" i="5"/>
  <c r="AE149" i="5"/>
  <c r="V149" i="5"/>
  <c r="S149" i="5"/>
  <c r="R149" i="5"/>
  <c r="Q149" i="5"/>
  <c r="AL148" i="5"/>
  <c r="AK148" i="5"/>
  <c r="AI148" i="5"/>
  <c r="AH148" i="5"/>
  <c r="AJ148" i="5"/>
  <c r="AG148" i="5"/>
  <c r="AF148" i="5"/>
  <c r="AA148" i="5"/>
  <c r="AD148" i="5"/>
  <c r="Z148" i="5"/>
  <c r="AE148" i="5"/>
  <c r="V148" i="5"/>
  <c r="S148" i="5"/>
  <c r="R148" i="5"/>
  <c r="Q148" i="5"/>
  <c r="AL147" i="5"/>
  <c r="AJ147" i="5"/>
  <c r="AI147" i="5"/>
  <c r="AH147" i="5"/>
  <c r="AK147" i="5"/>
  <c r="AG147" i="5"/>
  <c r="AF147" i="5"/>
  <c r="AD147" i="5"/>
  <c r="AC147" i="5"/>
  <c r="AB147" i="5"/>
  <c r="AA147" i="5"/>
  <c r="Z147" i="5"/>
  <c r="AE147" i="5"/>
  <c r="V147" i="5"/>
  <c r="S147" i="5"/>
  <c r="R147" i="5"/>
  <c r="Q147" i="5"/>
  <c r="AL146" i="5"/>
  <c r="AI146" i="5"/>
  <c r="AH146" i="5"/>
  <c r="AK146" i="5"/>
  <c r="AG146" i="5"/>
  <c r="AF146" i="5"/>
  <c r="AE146" i="5"/>
  <c r="AD146" i="5"/>
  <c r="AC146" i="5"/>
  <c r="AA146" i="5"/>
  <c r="AB146" i="5"/>
  <c r="Z146" i="5"/>
  <c r="V146" i="5"/>
  <c r="S146" i="5"/>
  <c r="R146" i="5"/>
  <c r="Q146" i="5"/>
  <c r="AL145" i="5"/>
  <c r="AI145" i="5"/>
  <c r="AH145" i="5"/>
  <c r="AK145" i="5"/>
  <c r="AG145" i="5"/>
  <c r="AF145" i="5"/>
  <c r="AD145" i="5"/>
  <c r="AB145" i="5"/>
  <c r="AA145" i="5"/>
  <c r="AC145" i="5"/>
  <c r="Z145" i="5"/>
  <c r="V145" i="5"/>
  <c r="AE145" i="5"/>
  <c r="S145" i="5"/>
  <c r="R145" i="5"/>
  <c r="Q145" i="5"/>
  <c r="AL144" i="5"/>
  <c r="AJ144" i="5"/>
  <c r="AI144" i="5"/>
  <c r="AH144" i="5"/>
  <c r="AK144" i="5"/>
  <c r="AG144" i="5"/>
  <c r="AF144" i="5"/>
  <c r="AD144" i="5"/>
  <c r="AC144" i="5"/>
  <c r="AB144" i="5"/>
  <c r="AA144" i="5"/>
  <c r="Z144" i="5"/>
  <c r="AE144" i="5"/>
  <c r="V144" i="5"/>
  <c r="S144" i="5"/>
  <c r="R144" i="5"/>
  <c r="Q144" i="5"/>
  <c r="AL143" i="5"/>
  <c r="AI143" i="5"/>
  <c r="AH143" i="5"/>
  <c r="AK143" i="5"/>
  <c r="AG143" i="5"/>
  <c r="AF143" i="5"/>
  <c r="AA143" i="5"/>
  <c r="AD143" i="5"/>
  <c r="Z143" i="5"/>
  <c r="AE143" i="5"/>
  <c r="V143" i="5"/>
  <c r="S143" i="5"/>
  <c r="R143" i="5"/>
  <c r="Q143" i="5"/>
  <c r="AL142" i="5"/>
  <c r="AI142" i="5"/>
  <c r="AH142" i="5"/>
  <c r="AK142" i="5"/>
  <c r="AG142" i="5"/>
  <c r="AF142" i="5"/>
  <c r="AE142" i="5"/>
  <c r="AA142" i="5"/>
  <c r="AD142" i="5"/>
  <c r="Z142" i="5"/>
  <c r="V142" i="5"/>
  <c r="S142" i="5"/>
  <c r="R142" i="5"/>
  <c r="Q142" i="5"/>
  <c r="AL141" i="5"/>
  <c r="AI141" i="5"/>
  <c r="AH141" i="5"/>
  <c r="AK141" i="5"/>
  <c r="AG141" i="5"/>
  <c r="AF141" i="5"/>
  <c r="AD141" i="5"/>
  <c r="AC141" i="5"/>
  <c r="AB141" i="5"/>
  <c r="AA141" i="5"/>
  <c r="Z141" i="5"/>
  <c r="AE141" i="5"/>
  <c r="V141" i="5"/>
  <c r="S141" i="5"/>
  <c r="R141" i="5"/>
  <c r="Q141" i="5"/>
  <c r="AL140" i="5"/>
  <c r="AI140" i="5"/>
  <c r="AK140" i="5"/>
  <c r="AH140" i="5"/>
  <c r="AG140" i="5"/>
  <c r="AF140" i="5"/>
  <c r="AE140" i="5"/>
  <c r="AD140" i="5"/>
  <c r="AC140" i="5"/>
  <c r="AA140" i="5"/>
  <c r="AB140" i="5"/>
  <c r="Z140" i="5"/>
  <c r="V140" i="5"/>
  <c r="S140" i="5"/>
  <c r="R140" i="5"/>
  <c r="Q140" i="5"/>
  <c r="AL139" i="5"/>
  <c r="AK139" i="5"/>
  <c r="AJ139" i="5"/>
  <c r="AI139" i="5"/>
  <c r="AH139" i="5"/>
  <c r="AG139" i="5"/>
  <c r="AF139" i="5"/>
  <c r="AE139" i="5"/>
  <c r="AD139" i="5"/>
  <c r="AB139" i="5"/>
  <c r="AA139" i="5"/>
  <c r="AC139" i="5"/>
  <c r="Z139" i="5"/>
  <c r="V139" i="5"/>
  <c r="S139" i="5"/>
  <c r="R139" i="5"/>
  <c r="Q139" i="5"/>
  <c r="AL138" i="5"/>
  <c r="AK138" i="5"/>
  <c r="AI138" i="5"/>
  <c r="AH138" i="5"/>
  <c r="AJ138" i="5"/>
  <c r="AG138" i="5"/>
  <c r="AF138" i="5"/>
  <c r="AE138" i="5"/>
  <c r="AC138" i="5"/>
  <c r="AA138" i="5"/>
  <c r="AD138" i="5"/>
  <c r="Z138" i="5"/>
  <c r="V138" i="5"/>
  <c r="S138" i="5"/>
  <c r="R138" i="5"/>
  <c r="Q138" i="5"/>
  <c r="AL137" i="5"/>
  <c r="AJ137" i="5"/>
  <c r="AI137" i="5"/>
  <c r="AK137" i="5"/>
  <c r="AH137" i="5"/>
  <c r="AG137" i="5"/>
  <c r="AF137" i="5"/>
  <c r="AA137" i="5"/>
  <c r="AD137" i="5"/>
  <c r="Z137" i="5"/>
  <c r="AE137" i="5"/>
  <c r="V137" i="5"/>
  <c r="S137" i="5"/>
  <c r="R137" i="5"/>
  <c r="Q137" i="5"/>
  <c r="AL136" i="5"/>
  <c r="AI136" i="5"/>
  <c r="AH136" i="5"/>
  <c r="AK136" i="5"/>
  <c r="AG136" i="5"/>
  <c r="AF136" i="5"/>
  <c r="AB136" i="5"/>
  <c r="AA136" i="5"/>
  <c r="AD136" i="5"/>
  <c r="Z136" i="5"/>
  <c r="V136" i="5"/>
  <c r="AE136" i="5"/>
  <c r="S136" i="5"/>
  <c r="R136" i="5"/>
  <c r="Q136" i="5"/>
  <c r="AL135" i="5"/>
  <c r="AI135" i="5"/>
  <c r="AH135" i="5"/>
  <c r="AK135" i="5"/>
  <c r="AG135" i="5"/>
  <c r="AF135" i="5"/>
  <c r="AC135" i="5"/>
  <c r="AA135" i="5"/>
  <c r="AD135" i="5"/>
  <c r="Z135" i="5"/>
  <c r="AE135" i="5"/>
  <c r="V135" i="5"/>
  <c r="S135" i="5"/>
  <c r="R135" i="5"/>
  <c r="Q135" i="5"/>
  <c r="AL134" i="5"/>
  <c r="AI134" i="5"/>
  <c r="AK134" i="5"/>
  <c r="AH134" i="5"/>
  <c r="AG134" i="5"/>
  <c r="AF134" i="5"/>
  <c r="AA134" i="5"/>
  <c r="AD134" i="5"/>
  <c r="Z134" i="5"/>
  <c r="AE134" i="5"/>
  <c r="V134" i="5"/>
  <c r="S134" i="5"/>
  <c r="R134" i="5"/>
  <c r="Q134" i="5"/>
  <c r="AL133" i="5"/>
  <c r="AK133" i="5"/>
  <c r="AJ133" i="5"/>
  <c r="AI133" i="5"/>
  <c r="AH133" i="5"/>
  <c r="AG133" i="5"/>
  <c r="AF133" i="5"/>
  <c r="AB133" i="5"/>
  <c r="AA133" i="5"/>
  <c r="AD133" i="5"/>
  <c r="Z133" i="5"/>
  <c r="AE133" i="5"/>
  <c r="V133" i="5"/>
  <c r="S133" i="5"/>
  <c r="R133" i="5"/>
  <c r="Q133" i="5"/>
  <c r="AL132" i="5"/>
  <c r="AK132" i="5"/>
  <c r="AI132" i="5"/>
  <c r="AH132" i="5"/>
  <c r="AJ132" i="5"/>
  <c r="AG132" i="5"/>
  <c r="AF132" i="5"/>
  <c r="AA132" i="5"/>
  <c r="AD132" i="5"/>
  <c r="Z132" i="5"/>
  <c r="AE132" i="5"/>
  <c r="V132" i="5"/>
  <c r="S132" i="5"/>
  <c r="R132" i="5"/>
  <c r="Q132" i="5"/>
  <c r="AL131" i="5"/>
  <c r="AJ131" i="5"/>
  <c r="AI131" i="5"/>
  <c r="AH131" i="5"/>
  <c r="AK131" i="5"/>
  <c r="AG131" i="5"/>
  <c r="AF131" i="5"/>
  <c r="AD131" i="5"/>
  <c r="AC131" i="5"/>
  <c r="AB131" i="5"/>
  <c r="AA131" i="5"/>
  <c r="Z131" i="5"/>
  <c r="AE131" i="5"/>
  <c r="V131" i="5"/>
  <c r="S131" i="5"/>
  <c r="R131" i="5"/>
  <c r="Q131" i="5"/>
  <c r="AL130" i="5"/>
  <c r="AI130" i="5"/>
  <c r="AH130" i="5"/>
  <c r="AK130" i="5"/>
  <c r="AG130" i="5"/>
  <c r="AF130" i="5"/>
  <c r="AE130" i="5"/>
  <c r="AD130" i="5"/>
  <c r="AC130" i="5"/>
  <c r="AA130" i="5"/>
  <c r="AB130" i="5"/>
  <c r="Z130" i="5"/>
  <c r="V130" i="5"/>
  <c r="S130" i="5"/>
  <c r="R130" i="5"/>
  <c r="Q130" i="5"/>
  <c r="AL129" i="5"/>
  <c r="AI129" i="5"/>
  <c r="AH129" i="5"/>
  <c r="AK129" i="5"/>
  <c r="AG129" i="5"/>
  <c r="AF129" i="5"/>
  <c r="AD129" i="5"/>
  <c r="AB129" i="5"/>
  <c r="AA129" i="5"/>
  <c r="AC129" i="5"/>
  <c r="Z129" i="5"/>
  <c r="V129" i="5"/>
  <c r="AE129" i="5"/>
  <c r="S129" i="5"/>
  <c r="R129" i="5"/>
  <c r="Q129" i="5"/>
  <c r="AL128" i="5"/>
  <c r="AJ128" i="5"/>
  <c r="AI128" i="5"/>
  <c r="AH128" i="5"/>
  <c r="AK128" i="5"/>
  <c r="AG128" i="5"/>
  <c r="AF128" i="5"/>
  <c r="AD128" i="5"/>
  <c r="AC128" i="5"/>
  <c r="AB128" i="5"/>
  <c r="AA128" i="5"/>
  <c r="Z128" i="5"/>
  <c r="AE128" i="5"/>
  <c r="V128" i="5"/>
  <c r="S128" i="5"/>
  <c r="R128" i="5"/>
  <c r="Q128" i="5"/>
  <c r="AL127" i="5"/>
  <c r="AI127" i="5"/>
  <c r="AH127" i="5"/>
  <c r="AK127" i="5"/>
  <c r="AG127" i="5"/>
  <c r="AF127" i="5"/>
  <c r="AA127" i="5"/>
  <c r="AD127" i="5"/>
  <c r="Z127" i="5"/>
  <c r="AE127" i="5"/>
  <c r="V127" i="5"/>
  <c r="S127" i="5"/>
  <c r="R127" i="5"/>
  <c r="Q127" i="5"/>
  <c r="AL126" i="5"/>
  <c r="AI126" i="5"/>
  <c r="AH126" i="5"/>
  <c r="AK126" i="5"/>
  <c r="AG126" i="5"/>
  <c r="AF126" i="5"/>
  <c r="AE126" i="5"/>
  <c r="AA126" i="5"/>
  <c r="AD126" i="5"/>
  <c r="Z126" i="5"/>
  <c r="V126" i="5"/>
  <c r="S126" i="5"/>
  <c r="R126" i="5"/>
  <c r="Q126" i="5"/>
  <c r="AL125" i="5"/>
  <c r="AI125" i="5"/>
  <c r="AH125" i="5"/>
  <c r="AK125" i="5"/>
  <c r="AG125" i="5"/>
  <c r="AF125" i="5"/>
  <c r="AE125" i="5"/>
  <c r="AD125" i="5"/>
  <c r="AC125" i="5"/>
  <c r="AB125" i="5"/>
  <c r="AA125" i="5"/>
  <c r="Z125" i="5"/>
  <c r="V125" i="5"/>
  <c r="S125" i="5"/>
  <c r="R125" i="5"/>
  <c r="Q125" i="5"/>
  <c r="AL124" i="5"/>
  <c r="AI124" i="5"/>
  <c r="AK124" i="5"/>
  <c r="AH124" i="5"/>
  <c r="AG124" i="5"/>
  <c r="AF124" i="5"/>
  <c r="AD124" i="5"/>
  <c r="AC124" i="5"/>
  <c r="AA124" i="5"/>
  <c r="AB124" i="5"/>
  <c r="Z124" i="5"/>
  <c r="AE124" i="5"/>
  <c r="V124" i="5"/>
  <c r="S124" i="5"/>
  <c r="R124" i="5"/>
  <c r="Q124" i="5"/>
  <c r="AL123" i="5"/>
  <c r="AK123" i="5"/>
  <c r="AJ123" i="5"/>
  <c r="AI123" i="5"/>
  <c r="AH123" i="5"/>
  <c r="AG123" i="5"/>
  <c r="AF123" i="5"/>
  <c r="AE123" i="5"/>
  <c r="AD123" i="5"/>
  <c r="AB123" i="5"/>
  <c r="AA123" i="5"/>
  <c r="AC123" i="5"/>
  <c r="Z123" i="5"/>
  <c r="V123" i="5"/>
  <c r="S123" i="5"/>
  <c r="R123" i="5"/>
  <c r="Q123" i="5"/>
  <c r="AL122" i="5"/>
  <c r="AK122" i="5"/>
  <c r="AI122" i="5"/>
  <c r="AH122" i="5"/>
  <c r="AJ122" i="5"/>
  <c r="AG122" i="5"/>
  <c r="AF122" i="5"/>
  <c r="AE122" i="5"/>
  <c r="AC122" i="5"/>
  <c r="AB122" i="5"/>
  <c r="AA122" i="5"/>
  <c r="AD122" i="5"/>
  <c r="Z122" i="5"/>
  <c r="V122" i="5"/>
  <c r="S122" i="5"/>
  <c r="R122" i="5"/>
  <c r="Q122" i="5"/>
  <c r="AL121" i="5"/>
  <c r="AJ121" i="5"/>
  <c r="AI121" i="5"/>
  <c r="AK121" i="5"/>
  <c r="AH121" i="5"/>
  <c r="AG121" i="5"/>
  <c r="AF121" i="5"/>
  <c r="AA121" i="5"/>
  <c r="AD121" i="5"/>
  <c r="Z121" i="5"/>
  <c r="AE121" i="5"/>
  <c r="V121" i="5"/>
  <c r="S121" i="5"/>
  <c r="R121" i="5"/>
  <c r="Q121" i="5"/>
  <c r="AL120" i="5"/>
  <c r="AI120" i="5"/>
  <c r="AH120" i="5"/>
  <c r="AK120" i="5"/>
  <c r="AG120" i="5"/>
  <c r="AF120" i="5"/>
  <c r="AB120" i="5"/>
  <c r="AA120" i="5"/>
  <c r="AD120" i="5"/>
  <c r="Z120" i="5"/>
  <c r="V120" i="5"/>
  <c r="AE120" i="5"/>
  <c r="S120" i="5"/>
  <c r="R120" i="5"/>
  <c r="Q120" i="5"/>
  <c r="AL119" i="5"/>
  <c r="AI119" i="5"/>
  <c r="AH119" i="5"/>
  <c r="AK119" i="5"/>
  <c r="AG119" i="5"/>
  <c r="AF119" i="5"/>
  <c r="AC119" i="5"/>
  <c r="AA119" i="5"/>
  <c r="AD119" i="5"/>
  <c r="Z119" i="5"/>
  <c r="AE119" i="5"/>
  <c r="V119" i="5"/>
  <c r="S119" i="5"/>
  <c r="R119" i="5"/>
  <c r="Q119" i="5"/>
  <c r="AL118" i="5"/>
  <c r="AI118" i="5"/>
  <c r="AK118" i="5"/>
  <c r="AH118" i="5"/>
  <c r="AG118" i="5"/>
  <c r="AF118" i="5"/>
  <c r="AA118" i="5"/>
  <c r="AD118" i="5"/>
  <c r="Z118" i="5"/>
  <c r="AE118" i="5"/>
  <c r="V118" i="5"/>
  <c r="S118" i="5"/>
  <c r="R118" i="5"/>
  <c r="Q118" i="5"/>
  <c r="AL117" i="5"/>
  <c r="AK117" i="5"/>
  <c r="AJ117" i="5"/>
  <c r="AI117" i="5"/>
  <c r="AH117" i="5"/>
  <c r="AG117" i="5"/>
  <c r="AF117" i="5"/>
  <c r="AB117" i="5"/>
  <c r="AA117" i="5"/>
  <c r="AD117" i="5"/>
  <c r="Z117" i="5"/>
  <c r="AE117" i="5"/>
  <c r="V117" i="5"/>
  <c r="S117" i="5"/>
  <c r="R117" i="5"/>
  <c r="Q117" i="5"/>
  <c r="AL116" i="5"/>
  <c r="AK116" i="5"/>
  <c r="AI116" i="5"/>
  <c r="AH116" i="5"/>
  <c r="AJ116" i="5"/>
  <c r="AG116" i="5"/>
  <c r="AF116" i="5"/>
  <c r="AA116" i="5"/>
  <c r="AD116" i="5"/>
  <c r="Z116" i="5"/>
  <c r="AE116" i="5"/>
  <c r="V116" i="5"/>
  <c r="S116" i="5"/>
  <c r="R116" i="5"/>
  <c r="Q116" i="5"/>
  <c r="AL115" i="5"/>
  <c r="AJ115" i="5"/>
  <c r="AI115" i="5"/>
  <c r="AH115" i="5"/>
  <c r="AK115" i="5"/>
  <c r="AG115" i="5"/>
  <c r="AF115" i="5"/>
  <c r="AD115" i="5"/>
  <c r="AC115" i="5"/>
  <c r="AB115" i="5"/>
  <c r="AA115" i="5"/>
  <c r="Z115" i="5"/>
  <c r="AE115" i="5"/>
  <c r="V115" i="5"/>
  <c r="S115" i="5"/>
  <c r="R115" i="5"/>
  <c r="Q115" i="5"/>
  <c r="AL114" i="5"/>
  <c r="AI114" i="5"/>
  <c r="AH114" i="5"/>
  <c r="AK114" i="5"/>
  <c r="AG114" i="5"/>
  <c r="AF114" i="5"/>
  <c r="AE114" i="5"/>
  <c r="AD114" i="5"/>
  <c r="AC114" i="5"/>
  <c r="AA114" i="5"/>
  <c r="AB114" i="5"/>
  <c r="Z114" i="5"/>
  <c r="V114" i="5"/>
  <c r="S114" i="5"/>
  <c r="R114" i="5"/>
  <c r="Q114" i="5"/>
  <c r="AL113" i="5"/>
  <c r="AI113" i="5"/>
  <c r="AH113" i="5"/>
  <c r="AK113" i="5"/>
  <c r="AG113" i="5"/>
  <c r="AF113" i="5"/>
  <c r="AD113" i="5"/>
  <c r="AB113" i="5"/>
  <c r="AA113" i="5"/>
  <c r="AC113" i="5"/>
  <c r="Z113" i="5"/>
  <c r="V113" i="5"/>
  <c r="AE113" i="5"/>
  <c r="S113" i="5"/>
  <c r="R113" i="5"/>
  <c r="Q113" i="5"/>
  <c r="AL112" i="5"/>
  <c r="AJ112" i="5"/>
  <c r="AI112" i="5"/>
  <c r="AH112" i="5"/>
  <c r="AK112" i="5"/>
  <c r="AG112" i="5"/>
  <c r="AF112" i="5"/>
  <c r="AD112" i="5"/>
  <c r="AC112" i="5"/>
  <c r="AB112" i="5"/>
  <c r="AA112" i="5"/>
  <c r="Z112" i="5"/>
  <c r="AE112" i="5"/>
  <c r="V112" i="5"/>
  <c r="S112" i="5"/>
  <c r="R112" i="5"/>
  <c r="Q112" i="5"/>
  <c r="AL111" i="5"/>
  <c r="AI111" i="5"/>
  <c r="AH111" i="5"/>
  <c r="AK111" i="5"/>
  <c r="AG111" i="5"/>
  <c r="AF111" i="5"/>
  <c r="AA111" i="5"/>
  <c r="AD111" i="5"/>
  <c r="Z111" i="5"/>
  <c r="AE111" i="5"/>
  <c r="V111" i="5"/>
  <c r="S111" i="5"/>
  <c r="R111" i="5"/>
  <c r="Q111" i="5"/>
  <c r="AL110" i="5"/>
  <c r="AI110" i="5"/>
  <c r="AH110" i="5"/>
  <c r="AK110" i="5"/>
  <c r="AG110" i="5"/>
  <c r="AF110" i="5"/>
  <c r="AE110" i="5"/>
  <c r="AA110" i="5"/>
  <c r="AD110" i="5"/>
  <c r="Z110" i="5"/>
  <c r="V110" i="5"/>
  <c r="S110" i="5"/>
  <c r="R110" i="5"/>
  <c r="Q110" i="5"/>
  <c r="AL109" i="5"/>
  <c r="AI109" i="5"/>
  <c r="AH109" i="5"/>
  <c r="AK109" i="5"/>
  <c r="AG109" i="5"/>
  <c r="AF109" i="5"/>
  <c r="AD109" i="5"/>
  <c r="AC109" i="5"/>
  <c r="AB109" i="5"/>
  <c r="AA109" i="5"/>
  <c r="Z109" i="5"/>
  <c r="AE109" i="5"/>
  <c r="V109" i="5"/>
  <c r="S109" i="5"/>
  <c r="R109" i="5"/>
  <c r="Q109" i="5"/>
  <c r="AL108" i="5"/>
  <c r="AI108" i="5"/>
  <c r="AK108" i="5"/>
  <c r="AH108" i="5"/>
  <c r="AG108" i="5"/>
  <c r="AF108" i="5"/>
  <c r="AD108" i="5"/>
  <c r="AC108" i="5"/>
  <c r="AA108" i="5"/>
  <c r="AB108" i="5"/>
  <c r="Z108" i="5"/>
  <c r="AE108" i="5"/>
  <c r="V108" i="5"/>
  <c r="S108" i="5"/>
  <c r="R108" i="5"/>
  <c r="Q108" i="5"/>
  <c r="AL107" i="5"/>
  <c r="AK107" i="5"/>
  <c r="AJ107" i="5"/>
  <c r="AI107" i="5"/>
  <c r="AH107" i="5"/>
  <c r="AG107" i="5"/>
  <c r="AF107" i="5"/>
  <c r="AE107" i="5"/>
  <c r="AD107" i="5"/>
  <c r="AB107" i="5"/>
  <c r="AA107" i="5"/>
  <c r="AC107" i="5"/>
  <c r="Z107" i="5"/>
  <c r="V107" i="5"/>
  <c r="S107" i="5"/>
  <c r="R107" i="5"/>
  <c r="Q107" i="5"/>
  <c r="AL106" i="5"/>
  <c r="AK106" i="5"/>
  <c r="AI106" i="5"/>
  <c r="AH106" i="5"/>
  <c r="AJ106" i="5"/>
  <c r="AG106" i="5"/>
  <c r="AF106" i="5"/>
  <c r="AE106" i="5"/>
  <c r="AC106" i="5"/>
  <c r="AB106" i="5"/>
  <c r="AA106" i="5"/>
  <c r="AD106" i="5"/>
  <c r="Z106" i="5"/>
  <c r="V106" i="5"/>
  <c r="S106" i="5"/>
  <c r="R106" i="5"/>
  <c r="Q106" i="5"/>
  <c r="AL105" i="5"/>
  <c r="AJ105" i="5"/>
  <c r="AI105" i="5"/>
  <c r="AK105" i="5"/>
  <c r="AH105" i="5"/>
  <c r="AG105" i="5"/>
  <c r="AF105" i="5"/>
  <c r="AA105" i="5"/>
  <c r="AD105" i="5"/>
  <c r="Z105" i="5"/>
  <c r="AE105" i="5"/>
  <c r="V105" i="5"/>
  <c r="S105" i="5"/>
  <c r="R105" i="5"/>
  <c r="Q105" i="5"/>
  <c r="AL104" i="5"/>
  <c r="AI104" i="5"/>
  <c r="AH104" i="5"/>
  <c r="AK104" i="5"/>
  <c r="AG104" i="5"/>
  <c r="AF104" i="5"/>
  <c r="AD104" i="5"/>
  <c r="AB104" i="5"/>
  <c r="AA104" i="5"/>
  <c r="AC104" i="5"/>
  <c r="Z104" i="5"/>
  <c r="V104" i="5"/>
  <c r="AE104" i="5"/>
  <c r="S104" i="5"/>
  <c r="R104" i="5"/>
  <c r="Q104" i="5"/>
  <c r="AL103" i="5"/>
  <c r="AI103" i="5"/>
  <c r="AH103" i="5"/>
  <c r="AK103" i="5"/>
  <c r="AG103" i="5"/>
  <c r="AF103" i="5"/>
  <c r="AC103" i="5"/>
  <c r="AA103" i="5"/>
  <c r="AD103" i="5"/>
  <c r="Z103" i="5"/>
  <c r="AE103" i="5"/>
  <c r="V103" i="5"/>
  <c r="S103" i="5"/>
  <c r="R103" i="5"/>
  <c r="Q103" i="5"/>
  <c r="AL102" i="5"/>
  <c r="AI102" i="5"/>
  <c r="AK102" i="5"/>
  <c r="AH102" i="5"/>
  <c r="AG102" i="5"/>
  <c r="AF102" i="5"/>
  <c r="AA102" i="5"/>
  <c r="AD102" i="5"/>
  <c r="Z102" i="5"/>
  <c r="AE102" i="5"/>
  <c r="V102" i="5"/>
  <c r="S102" i="5"/>
  <c r="R102" i="5"/>
  <c r="Q102" i="5"/>
  <c r="AL101" i="5"/>
  <c r="AK101" i="5"/>
  <c r="AJ101" i="5"/>
  <c r="AI101" i="5"/>
  <c r="AH101" i="5"/>
  <c r="AG101" i="5"/>
  <c r="AF101" i="5"/>
  <c r="AB101" i="5"/>
  <c r="AA101" i="5"/>
  <c r="AD101" i="5"/>
  <c r="Z101" i="5"/>
  <c r="AE101" i="5"/>
  <c r="V101" i="5"/>
  <c r="S101" i="5"/>
  <c r="R101" i="5"/>
  <c r="Q101" i="5"/>
  <c r="AL100" i="5"/>
  <c r="AK100" i="5"/>
  <c r="AI100" i="5"/>
  <c r="AH100" i="5"/>
  <c r="AJ100" i="5"/>
  <c r="AG100" i="5"/>
  <c r="AF100" i="5"/>
  <c r="AA100" i="5"/>
  <c r="AD100" i="5"/>
  <c r="Z100" i="5"/>
  <c r="AE100" i="5"/>
  <c r="V100" i="5"/>
  <c r="S100" i="5"/>
  <c r="R100" i="5"/>
  <c r="Q100" i="5"/>
  <c r="AL99" i="5"/>
  <c r="AJ99" i="5"/>
  <c r="AI99" i="5"/>
  <c r="AH99" i="5"/>
  <c r="AK99" i="5"/>
  <c r="AG99" i="5"/>
  <c r="AF99" i="5"/>
  <c r="AD99" i="5"/>
  <c r="AC99" i="5"/>
  <c r="AB99" i="5"/>
  <c r="AA99" i="5"/>
  <c r="Z99" i="5"/>
  <c r="AE99" i="5"/>
  <c r="V99" i="5"/>
  <c r="S99" i="5"/>
  <c r="R99" i="5"/>
  <c r="Q99" i="5"/>
  <c r="AL98" i="5"/>
  <c r="AI98" i="5"/>
  <c r="AH98" i="5"/>
  <c r="AK98" i="5"/>
  <c r="AG98" i="5"/>
  <c r="AF98" i="5"/>
  <c r="AE98" i="5"/>
  <c r="AD98" i="5"/>
  <c r="AC98" i="5"/>
  <c r="AA98" i="5"/>
  <c r="AB98" i="5"/>
  <c r="Z98" i="5"/>
  <c r="V98" i="5"/>
  <c r="S98" i="5"/>
  <c r="R98" i="5"/>
  <c r="Q98" i="5"/>
  <c r="AL97" i="5"/>
  <c r="AI97" i="5"/>
  <c r="AK97" i="5"/>
  <c r="AH97" i="5"/>
  <c r="AJ97" i="5"/>
  <c r="AG97" i="5"/>
  <c r="AF97" i="5"/>
  <c r="AD97" i="5"/>
  <c r="AB97" i="5"/>
  <c r="AA97" i="5"/>
  <c r="AC97" i="5"/>
  <c r="Z97" i="5"/>
  <c r="V97" i="5"/>
  <c r="AE97" i="5"/>
  <c r="S97" i="5"/>
  <c r="R97" i="5"/>
  <c r="Q97" i="5"/>
  <c r="AL96" i="5"/>
  <c r="AJ96" i="5"/>
  <c r="AI96" i="5"/>
  <c r="AH96" i="5"/>
  <c r="AK96" i="5"/>
  <c r="AG96" i="5"/>
  <c r="AF96" i="5"/>
  <c r="AD96" i="5"/>
  <c r="AC96" i="5"/>
  <c r="AB96" i="5"/>
  <c r="AA96" i="5"/>
  <c r="Z96" i="5"/>
  <c r="AE96" i="5"/>
  <c r="V96" i="5"/>
  <c r="S96" i="5"/>
  <c r="R96" i="5"/>
  <c r="Q96" i="5"/>
  <c r="AL95" i="5"/>
  <c r="AI95" i="5"/>
  <c r="AH95" i="5"/>
  <c r="AK95" i="5"/>
  <c r="AG95" i="5"/>
  <c r="AF95" i="5"/>
  <c r="AA95" i="5"/>
  <c r="AD95" i="5"/>
  <c r="Z95" i="5"/>
  <c r="AE95" i="5"/>
  <c r="V95" i="5"/>
  <c r="S95" i="5"/>
  <c r="R95" i="5"/>
  <c r="Q95" i="5"/>
  <c r="AL94" i="5"/>
  <c r="AI94" i="5"/>
  <c r="AH94" i="5"/>
  <c r="AK94" i="5"/>
  <c r="AG94" i="5"/>
  <c r="AF94" i="5"/>
  <c r="AE94" i="5"/>
  <c r="AA94" i="5"/>
  <c r="AD94" i="5"/>
  <c r="Z94" i="5"/>
  <c r="V94" i="5"/>
  <c r="S94" i="5"/>
  <c r="R94" i="5"/>
  <c r="Q94" i="5"/>
  <c r="AL93" i="5"/>
  <c r="AI93" i="5"/>
  <c r="AH93" i="5"/>
  <c r="AK93" i="5"/>
  <c r="AG93" i="5"/>
  <c r="AF93" i="5"/>
  <c r="AC93" i="5"/>
  <c r="AB93" i="5"/>
  <c r="AA93" i="5"/>
  <c r="AD93" i="5"/>
  <c r="Z93" i="5"/>
  <c r="AE93" i="5"/>
  <c r="V93" i="5"/>
  <c r="S93" i="5"/>
  <c r="R93" i="5"/>
  <c r="Q93" i="5"/>
  <c r="AL92" i="5"/>
  <c r="AI92" i="5"/>
  <c r="AK92" i="5"/>
  <c r="AH92" i="5"/>
  <c r="AG92" i="5"/>
  <c r="AF92" i="5"/>
  <c r="AD92" i="5"/>
  <c r="AC92" i="5"/>
  <c r="AA92" i="5"/>
  <c r="AB92" i="5"/>
  <c r="Z92" i="5"/>
  <c r="AE92" i="5"/>
  <c r="V92" i="5"/>
  <c r="S92" i="5"/>
  <c r="R92" i="5"/>
  <c r="Q92" i="5"/>
  <c r="AL91" i="5"/>
  <c r="AK91" i="5"/>
  <c r="AJ91" i="5"/>
  <c r="AI91" i="5"/>
  <c r="AH91" i="5"/>
  <c r="AG91" i="5"/>
  <c r="AF91" i="5"/>
  <c r="AE91" i="5"/>
  <c r="AD91" i="5"/>
  <c r="AB91" i="5"/>
  <c r="AA91" i="5"/>
  <c r="AC91" i="5"/>
  <c r="Z91" i="5"/>
  <c r="V91" i="5"/>
  <c r="S91" i="5"/>
  <c r="R91" i="5"/>
  <c r="Q91" i="5"/>
  <c r="AL90" i="5"/>
  <c r="AK90" i="5"/>
  <c r="AI90" i="5"/>
  <c r="AH90" i="5"/>
  <c r="AJ90" i="5"/>
  <c r="AG90" i="5"/>
  <c r="AF90" i="5"/>
  <c r="AE90" i="5"/>
  <c r="AC90" i="5"/>
  <c r="AB90" i="5"/>
  <c r="AA90" i="5"/>
  <c r="AD90" i="5"/>
  <c r="Z90" i="5"/>
  <c r="V90" i="5"/>
  <c r="S90" i="5"/>
  <c r="R90" i="5"/>
  <c r="Q90" i="5"/>
  <c r="AL89" i="5"/>
  <c r="AJ89" i="5"/>
  <c r="AI89" i="5"/>
  <c r="AK89" i="5"/>
  <c r="AH89" i="5"/>
  <c r="AG89" i="5"/>
  <c r="AF89" i="5"/>
  <c r="AA89" i="5"/>
  <c r="AD89" i="5"/>
  <c r="Z89" i="5"/>
  <c r="AE89" i="5"/>
  <c r="V89" i="5"/>
  <c r="S89" i="5"/>
  <c r="R89" i="5"/>
  <c r="Q89" i="5"/>
  <c r="AL88" i="5"/>
  <c r="AI88" i="5"/>
  <c r="AH88" i="5"/>
  <c r="AK88" i="5"/>
  <c r="AG88" i="5"/>
  <c r="AF88" i="5"/>
  <c r="AB88" i="5"/>
  <c r="AA88" i="5"/>
  <c r="AD88" i="5"/>
  <c r="Z88" i="5"/>
  <c r="V88" i="5"/>
  <c r="AE88" i="5"/>
  <c r="S88" i="5"/>
  <c r="R88" i="5"/>
  <c r="Q88" i="5"/>
  <c r="AL87" i="5"/>
  <c r="AI87" i="5"/>
  <c r="AH87" i="5"/>
  <c r="AK87" i="5"/>
  <c r="AG87" i="5"/>
  <c r="AF87" i="5"/>
  <c r="AC87" i="5"/>
  <c r="AA87" i="5"/>
  <c r="AD87" i="5"/>
  <c r="Z87" i="5"/>
  <c r="AE87" i="5"/>
  <c r="V87" i="5"/>
  <c r="S87" i="5"/>
  <c r="R87" i="5"/>
  <c r="Q87" i="5"/>
  <c r="AL86" i="5"/>
  <c r="AI86" i="5"/>
  <c r="AJ86" i="5"/>
  <c r="AH86" i="5"/>
  <c r="AK86" i="5"/>
  <c r="AG86" i="5"/>
  <c r="AF86" i="5"/>
  <c r="AA86" i="5"/>
  <c r="AD86" i="5"/>
  <c r="Z86" i="5"/>
  <c r="AE86" i="5"/>
  <c r="V86" i="5"/>
  <c r="S86" i="5"/>
  <c r="R86" i="5"/>
  <c r="Q86" i="5"/>
  <c r="AL85" i="5"/>
  <c r="AK85" i="5"/>
  <c r="AJ85" i="5"/>
  <c r="AI85" i="5"/>
  <c r="AH85" i="5"/>
  <c r="AG85" i="5"/>
  <c r="AF85" i="5"/>
  <c r="AB85" i="5"/>
  <c r="AA85" i="5"/>
  <c r="AD85" i="5"/>
  <c r="Z85" i="5"/>
  <c r="AE85" i="5"/>
  <c r="V85" i="5"/>
  <c r="S85" i="5"/>
  <c r="R85" i="5"/>
  <c r="Q85" i="5"/>
  <c r="AL84" i="5"/>
  <c r="AK84" i="5"/>
  <c r="AI84" i="5"/>
  <c r="AH84" i="5"/>
  <c r="AJ84" i="5"/>
  <c r="AG84" i="5"/>
  <c r="AF84" i="5"/>
  <c r="AA84" i="5"/>
  <c r="AD84" i="5"/>
  <c r="Z84" i="5"/>
  <c r="AE84" i="5"/>
  <c r="V84" i="5"/>
  <c r="S84" i="5"/>
  <c r="R84" i="5"/>
  <c r="Q84" i="5"/>
  <c r="AL83" i="5"/>
  <c r="AJ83" i="5"/>
  <c r="AI83" i="5"/>
  <c r="AH83" i="5"/>
  <c r="AK83" i="5"/>
  <c r="AG83" i="5"/>
  <c r="AF83" i="5"/>
  <c r="AD83" i="5"/>
  <c r="AC83" i="5"/>
  <c r="AB83" i="5"/>
  <c r="AA83" i="5"/>
  <c r="Z83" i="5"/>
  <c r="AE83" i="5"/>
  <c r="V83" i="5"/>
  <c r="S83" i="5"/>
  <c r="R83" i="5"/>
  <c r="Q83" i="5"/>
  <c r="AL82" i="5"/>
  <c r="AI82" i="5"/>
  <c r="AH82" i="5"/>
  <c r="AK82" i="5"/>
  <c r="AG82" i="5"/>
  <c r="AF82" i="5"/>
  <c r="AE82" i="5"/>
  <c r="AD82" i="5"/>
  <c r="AC82" i="5"/>
  <c r="AA82" i="5"/>
  <c r="AB82" i="5"/>
  <c r="Z82" i="5"/>
  <c r="V82" i="5"/>
  <c r="S82" i="5"/>
  <c r="R82" i="5"/>
  <c r="Q82" i="5"/>
  <c r="AL81" i="5"/>
  <c r="AI81" i="5"/>
  <c r="AH81" i="5"/>
  <c r="AK81" i="5"/>
  <c r="AG81" i="5"/>
  <c r="AF81" i="5"/>
  <c r="AD81" i="5"/>
  <c r="AB81" i="5"/>
  <c r="AA81" i="5"/>
  <c r="AC81" i="5"/>
  <c r="Z81" i="5"/>
  <c r="V81" i="5"/>
  <c r="AE81" i="5"/>
  <c r="S81" i="5"/>
  <c r="R81" i="5"/>
  <c r="Q81" i="5"/>
  <c r="AL80" i="5"/>
  <c r="AJ80" i="5"/>
  <c r="AI80" i="5"/>
  <c r="AH80" i="5"/>
  <c r="AK80" i="5"/>
  <c r="AG80" i="5"/>
  <c r="AF80" i="5"/>
  <c r="AD80" i="5"/>
  <c r="AC80" i="5"/>
  <c r="AB80" i="5"/>
  <c r="AA80" i="5"/>
  <c r="Z80" i="5"/>
  <c r="AE80" i="5"/>
  <c r="V80" i="5"/>
  <c r="S80" i="5"/>
  <c r="R80" i="5"/>
  <c r="Q80" i="5"/>
  <c r="AL79" i="5"/>
  <c r="AI79" i="5"/>
  <c r="AH79" i="5"/>
  <c r="AK79" i="5"/>
  <c r="AG79" i="5"/>
  <c r="AF79" i="5"/>
  <c r="AA79" i="5"/>
  <c r="AD79" i="5"/>
  <c r="Z79" i="5"/>
  <c r="AE79" i="5"/>
  <c r="V79" i="5"/>
  <c r="S79" i="5"/>
  <c r="R79" i="5"/>
  <c r="Q79" i="5"/>
  <c r="AL78" i="5"/>
  <c r="AI78" i="5"/>
  <c r="AH78" i="5"/>
  <c r="AK78" i="5"/>
  <c r="AG78" i="5"/>
  <c r="AF78" i="5"/>
  <c r="AE78" i="5"/>
  <c r="AA78" i="5"/>
  <c r="AD78" i="5"/>
  <c r="Z78" i="5"/>
  <c r="V78" i="5"/>
  <c r="S78" i="5"/>
  <c r="R78" i="5"/>
  <c r="Q78" i="5"/>
  <c r="AL77" i="5"/>
  <c r="AI77" i="5"/>
  <c r="AH77" i="5"/>
  <c r="AK77" i="5"/>
  <c r="AG77" i="5"/>
  <c r="AF77" i="5"/>
  <c r="AC77" i="5"/>
  <c r="AB77" i="5"/>
  <c r="AA77" i="5"/>
  <c r="AD77" i="5"/>
  <c r="Z77" i="5"/>
  <c r="AE77" i="5"/>
  <c r="V77" i="5"/>
  <c r="S77" i="5"/>
  <c r="R77" i="5"/>
  <c r="Q77" i="5"/>
  <c r="AL76" i="5"/>
  <c r="AI76" i="5"/>
  <c r="AK76" i="5"/>
  <c r="AH76" i="5"/>
  <c r="AG76" i="5"/>
  <c r="AF76" i="5"/>
  <c r="AD76" i="5"/>
  <c r="AC76" i="5"/>
  <c r="AA76" i="5"/>
  <c r="AB76" i="5"/>
  <c r="Z76" i="5"/>
  <c r="AE76" i="5"/>
  <c r="V76" i="5"/>
  <c r="S76" i="5"/>
  <c r="R76" i="5"/>
  <c r="Q76" i="5"/>
  <c r="AL75" i="5"/>
  <c r="AK75" i="5"/>
  <c r="AJ75" i="5"/>
  <c r="AI75" i="5"/>
  <c r="AH75" i="5"/>
  <c r="AG75" i="5"/>
  <c r="AF75" i="5"/>
  <c r="AE75" i="5"/>
  <c r="AD75" i="5"/>
  <c r="AA75" i="5"/>
  <c r="AC75" i="5"/>
  <c r="Z75" i="5"/>
  <c r="V75" i="5"/>
  <c r="S75" i="5"/>
  <c r="R75" i="5"/>
  <c r="Q75" i="5"/>
  <c r="AL74" i="5"/>
  <c r="AK74" i="5"/>
  <c r="AI74" i="5"/>
  <c r="AH74" i="5"/>
  <c r="AJ74" i="5"/>
  <c r="AG74" i="5"/>
  <c r="AF74" i="5"/>
  <c r="AE74" i="5"/>
  <c r="AC74" i="5"/>
  <c r="AB74" i="5"/>
  <c r="AA74" i="5"/>
  <c r="AD74" i="5"/>
  <c r="Z74" i="5"/>
  <c r="V74" i="5"/>
  <c r="S74" i="5"/>
  <c r="R74" i="5"/>
  <c r="Q74" i="5"/>
  <c r="AL73" i="5"/>
  <c r="AJ73" i="5"/>
  <c r="AI73" i="5"/>
  <c r="AK73" i="5"/>
  <c r="AH73" i="5"/>
  <c r="AG73" i="5"/>
  <c r="AF73" i="5"/>
  <c r="AA73" i="5"/>
  <c r="AD73" i="5"/>
  <c r="Z73" i="5"/>
  <c r="AE73" i="5"/>
  <c r="V73" i="5"/>
  <c r="S73" i="5"/>
  <c r="R73" i="5"/>
  <c r="Q73" i="5"/>
  <c r="AL72" i="5"/>
  <c r="AI72" i="5"/>
  <c r="AH72" i="5"/>
  <c r="AK72" i="5"/>
  <c r="AG72" i="5"/>
  <c r="AF72" i="5"/>
  <c r="AD72" i="5"/>
  <c r="AB72" i="5"/>
  <c r="AA72" i="5"/>
  <c r="AC72" i="5"/>
  <c r="Z72" i="5"/>
  <c r="V72" i="5"/>
  <c r="AE72" i="5"/>
  <c r="S72" i="5"/>
  <c r="R72" i="5"/>
  <c r="Q72" i="5"/>
  <c r="AL71" i="5"/>
  <c r="AI71" i="5"/>
  <c r="AH71" i="5"/>
  <c r="AK71" i="5"/>
  <c r="AG71" i="5"/>
  <c r="AF71" i="5"/>
  <c r="AC71" i="5"/>
  <c r="AA71" i="5"/>
  <c r="AD71" i="5"/>
  <c r="Z71" i="5"/>
  <c r="AE71" i="5"/>
  <c r="V71" i="5"/>
  <c r="S71" i="5"/>
  <c r="R71" i="5"/>
  <c r="Q71" i="5"/>
  <c r="AL70" i="5"/>
  <c r="AI70" i="5"/>
  <c r="AJ70" i="5"/>
  <c r="AH70" i="5"/>
  <c r="AK70" i="5"/>
  <c r="AG70" i="5"/>
  <c r="AF70" i="5"/>
  <c r="AA70" i="5"/>
  <c r="AD70" i="5"/>
  <c r="Z70" i="5"/>
  <c r="AE70" i="5"/>
  <c r="V70" i="5"/>
  <c r="S70" i="5"/>
  <c r="R70" i="5"/>
  <c r="Q70" i="5"/>
  <c r="AL69" i="5"/>
  <c r="AK69" i="5"/>
  <c r="AJ69" i="5"/>
  <c r="AI69" i="5"/>
  <c r="AH69" i="5"/>
  <c r="AG69" i="5"/>
  <c r="AF69" i="5"/>
  <c r="AB69" i="5"/>
  <c r="AA69" i="5"/>
  <c r="AD69" i="5"/>
  <c r="Z69" i="5"/>
  <c r="AE69" i="5"/>
  <c r="V69" i="5"/>
  <c r="S69" i="5"/>
  <c r="R69" i="5"/>
  <c r="Q69" i="5"/>
  <c r="AL68" i="5"/>
  <c r="AK68" i="5"/>
  <c r="AI68" i="5"/>
  <c r="AH68" i="5"/>
  <c r="AJ68" i="5"/>
  <c r="AG68" i="5"/>
  <c r="AF68" i="5"/>
  <c r="AA68" i="5"/>
  <c r="AD68" i="5"/>
  <c r="Z68" i="5"/>
  <c r="AE68" i="5"/>
  <c r="V68" i="5"/>
  <c r="S68" i="5"/>
  <c r="R68" i="5"/>
  <c r="Q68" i="5"/>
  <c r="AL67" i="5"/>
  <c r="AI67" i="5"/>
  <c r="AJ67" i="5"/>
  <c r="AH67" i="5"/>
  <c r="AK67" i="5"/>
  <c r="AG67" i="5"/>
  <c r="AF67" i="5"/>
  <c r="AD67" i="5"/>
  <c r="AC67" i="5"/>
  <c r="AB67" i="5"/>
  <c r="AA67" i="5"/>
  <c r="Z67" i="5"/>
  <c r="AE67" i="5"/>
  <c r="V67" i="5"/>
  <c r="S67" i="5"/>
  <c r="R67" i="5"/>
  <c r="Q67" i="5"/>
  <c r="AL66" i="5"/>
  <c r="AI66" i="5"/>
  <c r="AH66" i="5"/>
  <c r="AK66" i="5"/>
  <c r="AG66" i="5"/>
  <c r="AF66" i="5"/>
  <c r="AE66" i="5"/>
  <c r="AD66" i="5"/>
  <c r="AC66" i="5"/>
  <c r="AA66" i="5"/>
  <c r="AB66" i="5"/>
  <c r="Z66" i="5"/>
  <c r="V66" i="5"/>
  <c r="S66" i="5"/>
  <c r="R66" i="5"/>
  <c r="Q66" i="5"/>
  <c r="AL65" i="5"/>
  <c r="AI65" i="5"/>
  <c r="AK65" i="5"/>
  <c r="AH65" i="5"/>
  <c r="AJ65" i="5"/>
  <c r="AG65" i="5"/>
  <c r="AF65" i="5"/>
  <c r="AD65" i="5"/>
  <c r="AA65" i="5"/>
  <c r="AC65" i="5"/>
  <c r="Z65" i="5"/>
  <c r="V65" i="5"/>
  <c r="AE65" i="5"/>
  <c r="S65" i="5"/>
  <c r="R65" i="5"/>
  <c r="Q65" i="5"/>
  <c r="AL64" i="5"/>
  <c r="AJ64" i="5"/>
  <c r="AI64" i="5"/>
  <c r="AH64" i="5"/>
  <c r="AK64" i="5"/>
  <c r="AG64" i="5"/>
  <c r="AF64" i="5"/>
  <c r="AD64" i="5"/>
  <c r="AC64" i="5"/>
  <c r="AB64" i="5"/>
  <c r="AA64" i="5"/>
  <c r="Z64" i="5"/>
  <c r="AE64" i="5"/>
  <c r="V64" i="5"/>
  <c r="S64" i="5"/>
  <c r="R64" i="5"/>
  <c r="Q64" i="5"/>
  <c r="AL63" i="5"/>
  <c r="AI63" i="5"/>
  <c r="AH63" i="5"/>
  <c r="AK63" i="5"/>
  <c r="AG63" i="5"/>
  <c r="AF63" i="5"/>
  <c r="AA63" i="5"/>
  <c r="AD63" i="5"/>
  <c r="Z63" i="5"/>
  <c r="AE63" i="5"/>
  <c r="V63" i="5"/>
  <c r="S63" i="5"/>
  <c r="R63" i="5"/>
  <c r="Q63" i="5"/>
  <c r="AL62" i="5"/>
  <c r="AI62" i="5"/>
  <c r="AH62" i="5"/>
  <c r="AK62" i="5"/>
  <c r="AG62" i="5"/>
  <c r="AF62" i="5"/>
  <c r="AA62" i="5"/>
  <c r="AD62" i="5"/>
  <c r="Z62" i="5"/>
  <c r="V62" i="5"/>
  <c r="AE62" i="5"/>
  <c r="S62" i="5"/>
  <c r="R62" i="5"/>
  <c r="Q62" i="5"/>
  <c r="AL61" i="5"/>
  <c r="AI61" i="5"/>
  <c r="AH61" i="5"/>
  <c r="AK61" i="5"/>
  <c r="AG61" i="5"/>
  <c r="AF61" i="5"/>
  <c r="AC61" i="5"/>
  <c r="AB61" i="5"/>
  <c r="AA61" i="5"/>
  <c r="AD61" i="5"/>
  <c r="Z61" i="5"/>
  <c r="AE61" i="5"/>
  <c r="V61" i="5"/>
  <c r="S61" i="5"/>
  <c r="R61" i="5"/>
  <c r="Q61" i="5"/>
  <c r="AL60" i="5"/>
  <c r="AI60" i="5"/>
  <c r="AK60" i="5"/>
  <c r="AH60" i="5"/>
  <c r="AG60" i="5"/>
  <c r="AF60" i="5"/>
  <c r="AD60" i="5"/>
  <c r="AC60" i="5"/>
  <c r="AA60" i="5"/>
  <c r="AB60" i="5"/>
  <c r="Z60" i="5"/>
  <c r="AE60" i="5"/>
  <c r="V60" i="5"/>
  <c r="S60" i="5"/>
  <c r="R60" i="5"/>
  <c r="Q60" i="5"/>
  <c r="AL59" i="5"/>
  <c r="AK59" i="5"/>
  <c r="AJ59" i="5"/>
  <c r="AI59" i="5"/>
  <c r="AH59" i="5"/>
  <c r="AG59" i="5"/>
  <c r="AF59" i="5"/>
  <c r="AE59" i="5"/>
  <c r="AD59" i="5"/>
  <c r="AB59" i="5"/>
  <c r="AA59" i="5"/>
  <c r="AC59" i="5"/>
  <c r="Z59" i="5"/>
  <c r="V59" i="5"/>
  <c r="S59" i="5"/>
  <c r="R59" i="5"/>
  <c r="Q59" i="5"/>
  <c r="AL58" i="5"/>
  <c r="AK58" i="5"/>
  <c r="AI58" i="5"/>
  <c r="AH58" i="5"/>
  <c r="AJ58" i="5"/>
  <c r="AG58" i="5"/>
  <c r="AF58" i="5"/>
  <c r="AE58" i="5"/>
  <c r="AC58" i="5"/>
  <c r="AB58" i="5"/>
  <c r="AA58" i="5"/>
  <c r="AD58" i="5"/>
  <c r="Z58" i="5"/>
  <c r="V58" i="5"/>
  <c r="S58" i="5"/>
  <c r="R58" i="5"/>
  <c r="Q58" i="5"/>
  <c r="AL57" i="5"/>
  <c r="AI57" i="5"/>
  <c r="AK57" i="5"/>
  <c r="AH57" i="5"/>
  <c r="AG57" i="5"/>
  <c r="AF57" i="5"/>
  <c r="AA57" i="5"/>
  <c r="AD57" i="5"/>
  <c r="Z57" i="5"/>
  <c r="AE57" i="5"/>
  <c r="V57" i="5"/>
  <c r="S57" i="5"/>
  <c r="R57" i="5"/>
  <c r="Q57" i="5"/>
  <c r="AL56" i="5"/>
  <c r="AI56" i="5"/>
  <c r="AH56" i="5"/>
  <c r="AK56" i="5"/>
  <c r="AG56" i="5"/>
  <c r="AF56" i="5"/>
  <c r="AD56" i="5"/>
  <c r="AB56" i="5"/>
  <c r="AA56" i="5"/>
  <c r="AC56" i="5"/>
  <c r="Z56" i="5"/>
  <c r="V56" i="5"/>
  <c r="AE56" i="5"/>
  <c r="S56" i="5"/>
  <c r="R56" i="5"/>
  <c r="Q56" i="5"/>
  <c r="AL55" i="5"/>
  <c r="AI55" i="5"/>
  <c r="AH55" i="5"/>
  <c r="AK55" i="5"/>
  <c r="AG55" i="5"/>
  <c r="AF55" i="5"/>
  <c r="AC55" i="5"/>
  <c r="AA55" i="5"/>
  <c r="AD55" i="5"/>
  <c r="Z55" i="5"/>
  <c r="AE55" i="5"/>
  <c r="V55" i="5"/>
  <c r="S55" i="5"/>
  <c r="R55" i="5"/>
  <c r="Q55" i="5"/>
  <c r="AL54" i="5"/>
  <c r="AI54" i="5"/>
  <c r="AJ54" i="5"/>
  <c r="AH54" i="5"/>
  <c r="AK54" i="5"/>
  <c r="AG54" i="5"/>
  <c r="AF54" i="5"/>
  <c r="AA54" i="5"/>
  <c r="AD54" i="5"/>
  <c r="Z54" i="5"/>
  <c r="AE54" i="5"/>
  <c r="V54" i="5"/>
  <c r="S54" i="5"/>
  <c r="R54" i="5"/>
  <c r="Q54" i="5"/>
  <c r="AL53" i="5"/>
  <c r="AK53" i="5"/>
  <c r="AJ53" i="5"/>
  <c r="AI53" i="5"/>
  <c r="AH53" i="5"/>
  <c r="AG53" i="5"/>
  <c r="AF53" i="5"/>
  <c r="AB53" i="5"/>
  <c r="AA53" i="5"/>
  <c r="AD53" i="5"/>
  <c r="Z53" i="5"/>
  <c r="AE53" i="5"/>
  <c r="V53" i="5"/>
  <c r="S53" i="5"/>
  <c r="R53" i="5"/>
  <c r="Q53" i="5"/>
  <c r="AL52" i="5"/>
  <c r="AK52" i="5"/>
  <c r="AI52" i="5"/>
  <c r="AH52" i="5"/>
  <c r="AJ52" i="5"/>
  <c r="AG52" i="5"/>
  <c r="AF52" i="5"/>
  <c r="AA52" i="5"/>
  <c r="AD52" i="5"/>
  <c r="Z52" i="5"/>
  <c r="AE52" i="5"/>
  <c r="V52" i="5"/>
  <c r="S52" i="5"/>
  <c r="R52" i="5"/>
  <c r="Q52" i="5"/>
  <c r="AL51" i="5"/>
  <c r="AI51" i="5"/>
  <c r="AJ51" i="5"/>
  <c r="AH51" i="5"/>
  <c r="AK51" i="5"/>
  <c r="AG51" i="5"/>
  <c r="AF51" i="5"/>
  <c r="AD51" i="5"/>
  <c r="AC51" i="5"/>
  <c r="AB51" i="5"/>
  <c r="AA51" i="5"/>
  <c r="Z51" i="5"/>
  <c r="AE51" i="5"/>
  <c r="V51" i="5"/>
  <c r="S51" i="5"/>
  <c r="R51" i="5"/>
  <c r="Q51" i="5"/>
  <c r="AL50" i="5"/>
  <c r="AI50" i="5"/>
  <c r="AH50" i="5"/>
  <c r="AK50" i="5"/>
  <c r="AG50" i="5"/>
  <c r="AF50" i="5"/>
  <c r="AE50" i="5"/>
  <c r="AD50" i="5"/>
  <c r="AC50" i="5"/>
  <c r="AA50" i="5"/>
  <c r="AB50" i="5"/>
  <c r="Z50" i="5"/>
  <c r="V50" i="5"/>
  <c r="S50" i="5"/>
  <c r="R50" i="5"/>
  <c r="Q50" i="5"/>
  <c r="AL49" i="5"/>
  <c r="AI49" i="5"/>
  <c r="AK49" i="5"/>
  <c r="AH49" i="5"/>
  <c r="AJ49" i="5"/>
  <c r="AG49" i="5"/>
  <c r="AF49" i="5"/>
  <c r="AD49" i="5"/>
  <c r="AA49" i="5"/>
  <c r="AC49" i="5"/>
  <c r="Z49" i="5"/>
  <c r="V49" i="5"/>
  <c r="AE49" i="5"/>
  <c r="S49" i="5"/>
  <c r="R49" i="5"/>
  <c r="Q49" i="5"/>
  <c r="AL48" i="5"/>
  <c r="AJ48" i="5"/>
  <c r="AI48" i="5"/>
  <c r="AH48" i="5"/>
  <c r="AK48" i="5"/>
  <c r="AG48" i="5"/>
  <c r="AF48" i="5"/>
  <c r="AD48" i="5"/>
  <c r="AC48" i="5"/>
  <c r="AB48" i="5"/>
  <c r="AA48" i="5"/>
  <c r="Z48" i="5"/>
  <c r="AE48" i="5"/>
  <c r="V48" i="5"/>
  <c r="S48" i="5"/>
  <c r="R48" i="5"/>
  <c r="Q48" i="5"/>
  <c r="AL47" i="5"/>
  <c r="AI47" i="5"/>
  <c r="AH47" i="5"/>
  <c r="AK47" i="5"/>
  <c r="AG47" i="5"/>
  <c r="AF47" i="5"/>
  <c r="AA47" i="5"/>
  <c r="AD47" i="5"/>
  <c r="Z47" i="5"/>
  <c r="AE47" i="5"/>
  <c r="V47" i="5"/>
  <c r="S47" i="5"/>
  <c r="R47" i="5"/>
  <c r="Q47" i="5"/>
  <c r="AL46" i="5"/>
  <c r="AI46" i="5"/>
  <c r="AH46" i="5"/>
  <c r="AK46" i="5"/>
  <c r="AG46" i="5"/>
  <c r="AF46" i="5"/>
  <c r="AE46" i="5"/>
  <c r="AA46" i="5"/>
  <c r="AD46" i="5"/>
  <c r="Z46" i="5"/>
  <c r="V46" i="5"/>
  <c r="S46" i="5"/>
  <c r="R46" i="5"/>
  <c r="Q46" i="5"/>
  <c r="AL45" i="5"/>
  <c r="AI45" i="5"/>
  <c r="AH45" i="5"/>
  <c r="AK45" i="5"/>
  <c r="AG45" i="5"/>
  <c r="AF45" i="5"/>
  <c r="AE45" i="5"/>
  <c r="AC45" i="5"/>
  <c r="AB45" i="5"/>
  <c r="AA45" i="5"/>
  <c r="AD45" i="5"/>
  <c r="Z45" i="5"/>
  <c r="V45" i="5"/>
  <c r="S45" i="5"/>
  <c r="R45" i="5"/>
  <c r="Q45" i="5"/>
  <c r="AL44" i="5"/>
  <c r="AI44" i="5"/>
  <c r="AK44" i="5"/>
  <c r="AH44" i="5"/>
  <c r="AG44" i="5"/>
  <c r="AF44" i="5"/>
  <c r="AD44" i="5"/>
  <c r="AC44" i="5"/>
  <c r="AA44" i="5"/>
  <c r="AB44" i="5"/>
  <c r="Z44" i="5"/>
  <c r="AE44" i="5"/>
  <c r="V44" i="5"/>
  <c r="S44" i="5"/>
  <c r="R44" i="5"/>
  <c r="Q44" i="5"/>
  <c r="AL43" i="5"/>
  <c r="AK43" i="5"/>
  <c r="AJ43" i="5"/>
  <c r="AI43" i="5"/>
  <c r="AH43" i="5"/>
  <c r="AG43" i="5"/>
  <c r="AF43" i="5"/>
  <c r="AE43" i="5"/>
  <c r="AD43" i="5"/>
  <c r="AB43" i="5"/>
  <c r="AA43" i="5"/>
  <c r="AC43" i="5"/>
  <c r="Z43" i="5"/>
  <c r="V43" i="5"/>
  <c r="S43" i="5"/>
  <c r="R43" i="5"/>
  <c r="Q43" i="5"/>
  <c r="AL42" i="5"/>
  <c r="AK42" i="5"/>
  <c r="AI42" i="5"/>
  <c r="AH42" i="5"/>
  <c r="AJ42" i="5"/>
  <c r="AG42" i="5"/>
  <c r="AF42" i="5"/>
  <c r="AE42" i="5"/>
  <c r="AD42" i="5"/>
  <c r="AC42" i="5"/>
  <c r="AB42" i="5"/>
  <c r="AA42" i="5"/>
  <c r="Z42" i="5"/>
  <c r="V42" i="5"/>
  <c r="S42" i="5"/>
  <c r="R42" i="5"/>
  <c r="Q42" i="5"/>
  <c r="AL41" i="5"/>
  <c r="AI41" i="5"/>
  <c r="AK41" i="5"/>
  <c r="AH41" i="5"/>
  <c r="AG41" i="5"/>
  <c r="AF41" i="5"/>
  <c r="AD41" i="5"/>
  <c r="AC41" i="5"/>
  <c r="AA41" i="5"/>
  <c r="AB41" i="5"/>
  <c r="Z41" i="5"/>
  <c r="AE41" i="5"/>
  <c r="V41" i="5"/>
  <c r="S41" i="5"/>
  <c r="R41" i="5"/>
  <c r="Q41" i="5"/>
  <c r="AL40" i="5"/>
  <c r="AI40" i="5"/>
  <c r="AH40" i="5"/>
  <c r="AK40" i="5"/>
  <c r="AG40" i="5"/>
  <c r="AF40" i="5"/>
  <c r="AD40" i="5"/>
  <c r="AB40" i="5"/>
  <c r="AA40" i="5"/>
  <c r="AC40" i="5"/>
  <c r="Z40" i="5"/>
  <c r="V40" i="5"/>
  <c r="AE40" i="5"/>
  <c r="S40" i="5"/>
  <c r="R40" i="5"/>
  <c r="Q40" i="5"/>
  <c r="AL39" i="5"/>
  <c r="AI39" i="5"/>
  <c r="AH39" i="5"/>
  <c r="AK39" i="5"/>
  <c r="AG39" i="5"/>
  <c r="AF39" i="5"/>
  <c r="AC39" i="5"/>
  <c r="AA39" i="5"/>
  <c r="AD39" i="5"/>
  <c r="Z39" i="5"/>
  <c r="AE39" i="5"/>
  <c r="V39" i="5"/>
  <c r="S39" i="5"/>
  <c r="R39" i="5"/>
  <c r="Q39" i="5"/>
  <c r="AL38" i="5"/>
  <c r="AI38" i="5"/>
  <c r="AJ38" i="5"/>
  <c r="AH38" i="5"/>
  <c r="AK38" i="5"/>
  <c r="AG38" i="5"/>
  <c r="AF38" i="5"/>
  <c r="AA38" i="5"/>
  <c r="AD38" i="5"/>
  <c r="Z38" i="5"/>
  <c r="AE38" i="5"/>
  <c r="V38" i="5"/>
  <c r="S38" i="5"/>
  <c r="R38" i="5"/>
  <c r="Q38" i="5"/>
  <c r="AL37" i="5"/>
  <c r="AK37" i="5"/>
  <c r="AJ37" i="5"/>
  <c r="AI37" i="5"/>
  <c r="AH37" i="5"/>
  <c r="AG37" i="5"/>
  <c r="AF37" i="5"/>
  <c r="AB37" i="5"/>
  <c r="AA37" i="5"/>
  <c r="AD37" i="5"/>
  <c r="Z37" i="5"/>
  <c r="AE37" i="5"/>
  <c r="V37" i="5"/>
  <c r="S37" i="5"/>
  <c r="R37" i="5"/>
  <c r="Q37" i="5"/>
  <c r="AL36" i="5"/>
  <c r="AK36" i="5"/>
  <c r="AI36" i="5"/>
  <c r="AH36" i="5"/>
  <c r="AJ36" i="5"/>
  <c r="AG36" i="5"/>
  <c r="AF36" i="5"/>
  <c r="AA36" i="5"/>
  <c r="AD36" i="5"/>
  <c r="Z36" i="5"/>
  <c r="AE36" i="5"/>
  <c r="V36" i="5"/>
  <c r="S36" i="5"/>
  <c r="R36" i="5"/>
  <c r="Q36" i="5"/>
  <c r="AL35" i="5"/>
  <c r="AI35" i="5"/>
  <c r="AH35" i="5"/>
  <c r="AK35" i="5"/>
  <c r="AG35" i="5"/>
  <c r="AF35" i="5"/>
  <c r="AD35" i="5"/>
  <c r="AC35" i="5"/>
  <c r="AB35" i="5"/>
  <c r="AA35" i="5"/>
  <c r="Z35" i="5"/>
  <c r="AE35" i="5"/>
  <c r="V35" i="5"/>
  <c r="S35" i="5"/>
  <c r="R35" i="5"/>
  <c r="Q35" i="5"/>
  <c r="AL34" i="5"/>
  <c r="AI34" i="5"/>
  <c r="AK34" i="5"/>
  <c r="AH34" i="5"/>
  <c r="AG34" i="5"/>
  <c r="AF34" i="5"/>
  <c r="AE34" i="5"/>
  <c r="AD34" i="5"/>
  <c r="AC34" i="5"/>
  <c r="AA34" i="5"/>
  <c r="AB34" i="5"/>
  <c r="Z34" i="5"/>
  <c r="V34" i="5"/>
  <c r="S34" i="5"/>
  <c r="R34" i="5"/>
  <c r="Q34" i="5"/>
  <c r="AL33" i="5"/>
  <c r="AK33" i="5"/>
  <c r="AJ33" i="5"/>
  <c r="AI33" i="5"/>
  <c r="AH33" i="5"/>
  <c r="AG33" i="5"/>
  <c r="AF33" i="5"/>
  <c r="AD33" i="5"/>
  <c r="AB33" i="5"/>
  <c r="AA33" i="5"/>
  <c r="AC33" i="5"/>
  <c r="Z33" i="5"/>
  <c r="V33" i="5"/>
  <c r="AE33" i="5"/>
  <c r="S33" i="5"/>
  <c r="R33" i="5"/>
  <c r="Q33" i="5"/>
  <c r="AL32" i="5"/>
  <c r="AK32" i="5"/>
  <c r="AJ32" i="5"/>
  <c r="AI32" i="5"/>
  <c r="AH32" i="5"/>
  <c r="AG32" i="5"/>
  <c r="AF32" i="5"/>
  <c r="AD32" i="5"/>
  <c r="AC32" i="5"/>
  <c r="AB32" i="5"/>
  <c r="AA32" i="5"/>
  <c r="Z32" i="5"/>
  <c r="AE32" i="5"/>
  <c r="V32" i="5"/>
  <c r="S32" i="5"/>
  <c r="R32" i="5"/>
  <c r="Q32" i="5"/>
  <c r="AL31" i="5"/>
  <c r="AI31" i="5"/>
  <c r="AH31" i="5"/>
  <c r="AK31" i="5"/>
  <c r="AG31" i="5"/>
  <c r="AF31" i="5"/>
  <c r="AA31" i="5"/>
  <c r="AD31" i="5"/>
  <c r="Z31" i="5"/>
  <c r="AE31" i="5"/>
  <c r="V31" i="5"/>
  <c r="S31" i="5"/>
  <c r="R31" i="5"/>
  <c r="Q31" i="5"/>
  <c r="AL30" i="5"/>
  <c r="AI30" i="5"/>
  <c r="AH30" i="5"/>
  <c r="AK30" i="5"/>
  <c r="AG30" i="5"/>
  <c r="AF30" i="5"/>
  <c r="AE30" i="5"/>
  <c r="AA30" i="5"/>
  <c r="AD30" i="5"/>
  <c r="Z30" i="5"/>
  <c r="V30" i="5"/>
  <c r="S30" i="5"/>
  <c r="R30" i="5"/>
  <c r="Q30" i="5"/>
  <c r="AL29" i="5"/>
  <c r="AI29" i="5"/>
  <c r="AH29" i="5"/>
  <c r="AK29" i="5"/>
  <c r="AG29" i="5"/>
  <c r="AF29" i="5"/>
  <c r="AE29" i="5"/>
  <c r="AC29" i="5"/>
  <c r="AB29" i="5"/>
  <c r="AA29" i="5"/>
  <c r="AD29" i="5"/>
  <c r="Z29" i="5"/>
  <c r="V29" i="5"/>
  <c r="S29" i="5"/>
  <c r="R29" i="5"/>
  <c r="Q29" i="5"/>
  <c r="AL28" i="5"/>
  <c r="AI28" i="5"/>
  <c r="AK28" i="5"/>
  <c r="AH28" i="5"/>
  <c r="AG28" i="5"/>
  <c r="AF28" i="5"/>
  <c r="AD28" i="5"/>
  <c r="AC28" i="5"/>
  <c r="AA28" i="5"/>
  <c r="AB28" i="5"/>
  <c r="Z28" i="5"/>
  <c r="AE28" i="5"/>
  <c r="V28" i="5"/>
  <c r="S28" i="5"/>
  <c r="R28" i="5"/>
  <c r="Q28" i="5"/>
  <c r="AL27" i="5"/>
  <c r="AK27" i="5"/>
  <c r="AJ27" i="5"/>
  <c r="AI27" i="5"/>
  <c r="AH27" i="5"/>
  <c r="AG27" i="5"/>
  <c r="AF27" i="5"/>
  <c r="AD27" i="5"/>
  <c r="AB27" i="5"/>
  <c r="AA27" i="5"/>
  <c r="AC27" i="5"/>
  <c r="Z27" i="5"/>
  <c r="AE27" i="5"/>
  <c r="V27" i="5"/>
  <c r="S27" i="5"/>
  <c r="R27" i="5"/>
  <c r="Q27" i="5"/>
  <c r="AL26" i="5"/>
  <c r="AK26" i="5"/>
  <c r="AI26" i="5"/>
  <c r="AH26" i="5"/>
  <c r="AJ26" i="5"/>
  <c r="AG26" i="5"/>
  <c r="AF26" i="5"/>
  <c r="AE26" i="5"/>
  <c r="AA26" i="5"/>
  <c r="AD26" i="5"/>
  <c r="Z26" i="5"/>
  <c r="V26" i="5"/>
  <c r="S26" i="5"/>
  <c r="R26" i="5"/>
  <c r="Q26" i="5"/>
  <c r="AL25" i="5"/>
  <c r="AJ25" i="5"/>
  <c r="AI25" i="5"/>
  <c r="AK25" i="5"/>
  <c r="AH25" i="5"/>
  <c r="AG25" i="5"/>
  <c r="AF25" i="5"/>
  <c r="AB25" i="5"/>
  <c r="AA25" i="5"/>
  <c r="AD25" i="5"/>
  <c r="Z25" i="5"/>
  <c r="AE25" i="5"/>
  <c r="V25" i="5"/>
  <c r="S25" i="5"/>
  <c r="R25" i="5"/>
  <c r="Q25" i="5"/>
  <c r="AL24" i="5"/>
  <c r="AI24" i="5"/>
  <c r="AH24" i="5"/>
  <c r="AK24" i="5"/>
  <c r="AG24" i="5"/>
  <c r="AF24" i="5"/>
  <c r="AD24" i="5"/>
  <c r="AC24" i="5"/>
  <c r="AB24" i="5"/>
  <c r="AA24" i="5"/>
  <c r="Z24" i="5"/>
  <c r="V24" i="5"/>
  <c r="AE24" i="5"/>
  <c r="S24" i="5"/>
  <c r="R24" i="5"/>
  <c r="Q24" i="5"/>
  <c r="AL23" i="5"/>
  <c r="AI23" i="5"/>
  <c r="AH23" i="5"/>
  <c r="AK23" i="5"/>
  <c r="AG23" i="5"/>
  <c r="AF23" i="5"/>
  <c r="AD23" i="5"/>
  <c r="AC23" i="5"/>
  <c r="AA23" i="5"/>
  <c r="AB23" i="5"/>
  <c r="Z23" i="5"/>
  <c r="AE23" i="5"/>
  <c r="V23" i="5"/>
  <c r="S23" i="5"/>
  <c r="R23" i="5"/>
  <c r="Q23" i="5"/>
  <c r="AL22" i="5"/>
  <c r="AI22" i="5"/>
  <c r="AJ22" i="5"/>
  <c r="AH22" i="5"/>
  <c r="AK22" i="5"/>
  <c r="AG22" i="5"/>
  <c r="AF22" i="5"/>
  <c r="AE22" i="5"/>
  <c r="AA22" i="5"/>
  <c r="AD22" i="5"/>
  <c r="Z22" i="5"/>
  <c r="V22" i="5"/>
  <c r="S22" i="5"/>
  <c r="R22" i="5"/>
  <c r="Q22" i="5"/>
  <c r="AL21" i="5"/>
  <c r="AK21" i="5"/>
  <c r="AJ21" i="5"/>
  <c r="AI21" i="5"/>
  <c r="AH21" i="5"/>
  <c r="AG21" i="5"/>
  <c r="AF21" i="5"/>
  <c r="AB21" i="5"/>
  <c r="AA21" i="5"/>
  <c r="AD21" i="5"/>
  <c r="Z21" i="5"/>
  <c r="AE21" i="5"/>
  <c r="V21" i="5"/>
  <c r="S21" i="5"/>
  <c r="R21" i="5"/>
  <c r="Q21" i="5"/>
  <c r="AL20" i="5"/>
  <c r="AK20" i="5"/>
  <c r="AI20" i="5"/>
  <c r="AH20" i="5"/>
  <c r="AJ20" i="5"/>
  <c r="AG20" i="5"/>
  <c r="AF20" i="5"/>
  <c r="AA20" i="5"/>
  <c r="AD20" i="5"/>
  <c r="Z20" i="5"/>
  <c r="AE20" i="5"/>
  <c r="V20" i="5"/>
  <c r="S20" i="5"/>
  <c r="R20" i="5"/>
  <c r="Q20" i="5"/>
  <c r="AL19" i="5"/>
  <c r="AI19" i="5"/>
  <c r="AH19" i="5"/>
  <c r="AK19" i="5"/>
  <c r="AG19" i="5"/>
  <c r="AF19" i="5"/>
  <c r="AD19" i="5"/>
  <c r="AC19" i="5"/>
  <c r="AB19" i="5"/>
  <c r="AA19" i="5"/>
  <c r="Z19" i="5"/>
  <c r="AE19" i="5"/>
  <c r="V19" i="5"/>
  <c r="S19" i="5"/>
  <c r="R19" i="5"/>
  <c r="Q19" i="5"/>
  <c r="AL18" i="5"/>
  <c r="AI18" i="5"/>
  <c r="AH18" i="5"/>
  <c r="AK18" i="5"/>
  <c r="AG18" i="5"/>
  <c r="AF18" i="5"/>
  <c r="AE18" i="5"/>
  <c r="AD18" i="5"/>
  <c r="AC18" i="5"/>
  <c r="AA18" i="5"/>
  <c r="AB18" i="5"/>
  <c r="Z18" i="5"/>
  <c r="V18" i="5"/>
  <c r="S18" i="5"/>
  <c r="R18" i="5"/>
  <c r="Q18" i="5"/>
  <c r="AL17" i="5"/>
  <c r="AJ17" i="5"/>
  <c r="AI17" i="5"/>
  <c r="AK17" i="5"/>
  <c r="AH17" i="5"/>
  <c r="AG17" i="5"/>
  <c r="AF17" i="5"/>
  <c r="AD17" i="5"/>
  <c r="AB17" i="5"/>
  <c r="AA17" i="5"/>
  <c r="AC17" i="5"/>
  <c r="Z17" i="5"/>
  <c r="V17" i="5"/>
  <c r="AE17" i="5"/>
  <c r="S17" i="5"/>
  <c r="R17" i="5"/>
  <c r="Q17" i="5"/>
  <c r="AL16" i="5"/>
  <c r="AK16" i="5"/>
  <c r="AJ16" i="5"/>
  <c r="AI16" i="5"/>
  <c r="AH16" i="5"/>
  <c r="AG16" i="5"/>
  <c r="AF16" i="5"/>
  <c r="AD16" i="5"/>
  <c r="AC16" i="5"/>
  <c r="AB16" i="5"/>
  <c r="AA16" i="5"/>
  <c r="Z16" i="5"/>
  <c r="AE16" i="5"/>
  <c r="V16" i="5"/>
  <c r="S16" i="5"/>
  <c r="R16" i="5"/>
  <c r="Q16" i="5"/>
  <c r="AL15" i="5"/>
  <c r="AI15" i="5"/>
  <c r="AH15" i="5"/>
  <c r="AK15" i="5"/>
  <c r="AG15" i="5"/>
  <c r="AF15" i="5"/>
  <c r="AA15" i="5"/>
  <c r="AD15" i="5"/>
  <c r="Z15" i="5"/>
  <c r="AE15" i="5"/>
  <c r="V15" i="5"/>
  <c r="S15" i="5"/>
  <c r="R15" i="5"/>
  <c r="Q15" i="5"/>
  <c r="AL14" i="5"/>
  <c r="AI14" i="5"/>
  <c r="AH14" i="5"/>
  <c r="AK14" i="5"/>
  <c r="AG14" i="5"/>
  <c r="AF14" i="5"/>
  <c r="AA14" i="5"/>
  <c r="AD14" i="5"/>
  <c r="Z14" i="5"/>
  <c r="V14" i="5"/>
  <c r="AE14" i="5"/>
  <c r="S14" i="5"/>
  <c r="R14" i="5"/>
  <c r="Q14" i="5"/>
  <c r="AL13" i="5"/>
  <c r="AI13" i="5"/>
  <c r="AH13" i="5"/>
  <c r="AK13" i="5"/>
  <c r="AG13" i="5"/>
  <c r="AF13" i="5"/>
  <c r="AC13" i="5"/>
  <c r="AB13" i="5"/>
  <c r="AA13" i="5"/>
  <c r="AD13" i="5"/>
  <c r="Z13" i="5"/>
  <c r="AE13" i="5"/>
  <c r="V13" i="5"/>
  <c r="S13" i="5"/>
  <c r="R13" i="5"/>
  <c r="Q13" i="5"/>
  <c r="AL12" i="5"/>
  <c r="AI12" i="5"/>
  <c r="AK12" i="5"/>
  <c r="AH12" i="5"/>
  <c r="AG12" i="5"/>
  <c r="AF12" i="5"/>
  <c r="AD12" i="5"/>
  <c r="AC12" i="5"/>
  <c r="AA12" i="5"/>
  <c r="AB12" i="5"/>
  <c r="Z12" i="5"/>
  <c r="AE12" i="5"/>
  <c r="V12" i="5"/>
  <c r="S12" i="5"/>
  <c r="R12" i="5"/>
  <c r="Q12" i="5"/>
  <c r="AL11" i="5"/>
  <c r="AK11" i="5"/>
  <c r="AJ11" i="5"/>
  <c r="AI11" i="5"/>
  <c r="AH11" i="5"/>
  <c r="AG11" i="5"/>
  <c r="AF11" i="5"/>
  <c r="AD11" i="5"/>
  <c r="AB11" i="5"/>
  <c r="AA11" i="5"/>
  <c r="AC11" i="5"/>
  <c r="Z11" i="5"/>
  <c r="AE11" i="5"/>
  <c r="V11" i="5"/>
  <c r="S11" i="5"/>
  <c r="R11" i="5"/>
  <c r="Q11" i="5"/>
  <c r="AL10" i="5"/>
  <c r="AK10" i="5"/>
  <c r="AI10" i="5"/>
  <c r="AH10" i="5"/>
  <c r="AJ10" i="5"/>
  <c r="AG10" i="5"/>
  <c r="AF10" i="5"/>
  <c r="AE10" i="5"/>
  <c r="AA10" i="5"/>
  <c r="AD10" i="5"/>
  <c r="Z10" i="5"/>
  <c r="V10" i="5"/>
  <c r="S10" i="5"/>
  <c r="R10" i="5"/>
  <c r="Q10" i="5"/>
  <c r="AL9" i="5"/>
  <c r="AJ9" i="5"/>
  <c r="AI9" i="5"/>
  <c r="AK9" i="5"/>
  <c r="AH9" i="5"/>
  <c r="AG9" i="5"/>
  <c r="AF9" i="5"/>
  <c r="AB9" i="5"/>
  <c r="AA9" i="5"/>
  <c r="AD9" i="5"/>
  <c r="Z9" i="5"/>
  <c r="AE9" i="5"/>
  <c r="V9" i="5"/>
  <c r="S9" i="5"/>
  <c r="R9" i="5"/>
  <c r="Q9" i="5"/>
  <c r="AL8" i="5"/>
  <c r="AI8" i="5"/>
  <c r="AH8" i="5"/>
  <c r="AK8" i="5"/>
  <c r="AG8" i="5"/>
  <c r="AF8" i="5"/>
  <c r="AD8" i="5"/>
  <c r="AC8" i="5"/>
  <c r="AB8" i="5"/>
  <c r="AA8" i="5"/>
  <c r="Z8" i="5"/>
  <c r="V8" i="5"/>
  <c r="AE8" i="5"/>
  <c r="S8" i="5"/>
  <c r="R8" i="5"/>
  <c r="Q8" i="5"/>
  <c r="AL7" i="5"/>
  <c r="AI7" i="5"/>
  <c r="AH7" i="5"/>
  <c r="AK7" i="5"/>
  <c r="AG7" i="5"/>
  <c r="AF7" i="5"/>
  <c r="AD7" i="5"/>
  <c r="AC7" i="5"/>
  <c r="AA7" i="5"/>
  <c r="AB7" i="5"/>
  <c r="Z7" i="5"/>
  <c r="AE7" i="5"/>
  <c r="V7" i="5"/>
  <c r="S7" i="5"/>
  <c r="R7" i="5"/>
  <c r="Q7" i="5"/>
  <c r="AL6" i="5"/>
  <c r="AI6" i="5"/>
  <c r="AJ6" i="5"/>
  <c r="AH6" i="5"/>
  <c r="AK6" i="5"/>
  <c r="AG6" i="5"/>
  <c r="AF6" i="5"/>
  <c r="AE6" i="5"/>
  <c r="AA6" i="5"/>
  <c r="AD6" i="5"/>
  <c r="Z6" i="5"/>
  <c r="V6" i="5"/>
  <c r="S6" i="5"/>
  <c r="R6" i="5"/>
  <c r="Q6" i="5"/>
  <c r="AL5" i="5"/>
  <c r="AK5" i="5"/>
  <c r="AJ5" i="5"/>
  <c r="AI5" i="5"/>
  <c r="AH5" i="5"/>
  <c r="AG5" i="5"/>
  <c r="AF5" i="5"/>
  <c r="AB5" i="5"/>
  <c r="AA5" i="5"/>
  <c r="AD5" i="5"/>
  <c r="Z5" i="5"/>
  <c r="AE5" i="5"/>
  <c r="V5" i="5"/>
  <c r="S5" i="5"/>
  <c r="R5" i="5"/>
  <c r="Q5" i="5"/>
  <c r="AL4" i="5"/>
  <c r="AK4" i="5"/>
  <c r="AI4" i="5"/>
  <c r="AH4" i="5"/>
  <c r="AJ4" i="5"/>
  <c r="AG4" i="5"/>
  <c r="AF4" i="5"/>
  <c r="AA4" i="5"/>
  <c r="AD4" i="5"/>
  <c r="Z4" i="5"/>
  <c r="AE4" i="5"/>
  <c r="V4" i="5"/>
  <c r="S4" i="5"/>
  <c r="R4" i="5"/>
  <c r="Q4" i="5"/>
  <c r="AL3" i="5"/>
  <c r="AI3" i="5"/>
  <c r="AH3" i="5"/>
  <c r="AK3" i="5"/>
  <c r="AG3" i="5"/>
  <c r="AF3" i="5"/>
  <c r="AD3" i="5"/>
  <c r="AC3" i="5"/>
  <c r="AB3" i="5"/>
  <c r="AA3" i="5"/>
  <c r="Z3" i="5"/>
  <c r="AE3" i="5"/>
  <c r="V3" i="5"/>
  <c r="S3" i="5"/>
  <c r="R3" i="5"/>
  <c r="Q3" i="5"/>
  <c r="AL2" i="5"/>
  <c r="AI2" i="5"/>
  <c r="AH2" i="5"/>
  <c r="AK2" i="5"/>
  <c r="AG2" i="5"/>
  <c r="AF2" i="5"/>
  <c r="AE2" i="5"/>
  <c r="AD2" i="5"/>
  <c r="AC2" i="5"/>
  <c r="AA2" i="5"/>
  <c r="AB2" i="5"/>
  <c r="Z2" i="5"/>
  <c r="V2" i="5"/>
  <c r="S2" i="5"/>
  <c r="R2" i="5"/>
  <c r="Q2" i="5"/>
  <c r="AL195" i="6"/>
  <c r="AI195" i="6"/>
  <c r="AJ195" i="6"/>
  <c r="AH195" i="6"/>
  <c r="AK195" i="6"/>
  <c r="AG195" i="6"/>
  <c r="AF195" i="6"/>
  <c r="AE195" i="6"/>
  <c r="AC195" i="6"/>
  <c r="AB195" i="6"/>
  <c r="AA195" i="6"/>
  <c r="Z195" i="6"/>
  <c r="V195" i="6"/>
  <c r="S195" i="6"/>
  <c r="R195" i="6"/>
  <c r="Q195" i="6"/>
  <c r="AL194" i="6"/>
  <c r="AJ194" i="6"/>
  <c r="AI194" i="6"/>
  <c r="AH194" i="6"/>
  <c r="AK194" i="6"/>
  <c r="AG194" i="6"/>
  <c r="AF194" i="6"/>
  <c r="AE194" i="6"/>
  <c r="AD194" i="6"/>
  <c r="AC194" i="6"/>
  <c r="AB194" i="6"/>
  <c r="AA194" i="6"/>
  <c r="Z194" i="6"/>
  <c r="V194" i="6"/>
  <c r="S194" i="6"/>
  <c r="R194" i="6"/>
  <c r="Q194" i="6"/>
  <c r="AL193" i="6"/>
  <c r="AK193" i="6"/>
  <c r="AJ193" i="6"/>
  <c r="AI193" i="6"/>
  <c r="AH193" i="6"/>
  <c r="AG193" i="6"/>
  <c r="AF193" i="6"/>
  <c r="AE193" i="6"/>
  <c r="AA193" i="6"/>
  <c r="AD193" i="6"/>
  <c r="Z193" i="6"/>
  <c r="V193" i="6"/>
  <c r="S193" i="6"/>
  <c r="R193" i="6"/>
  <c r="Q193" i="6"/>
  <c r="AL192" i="6"/>
  <c r="AK192" i="6"/>
  <c r="AI192" i="6"/>
  <c r="AJ192" i="6"/>
  <c r="AH192" i="6"/>
  <c r="AG192" i="6"/>
  <c r="AF192" i="6"/>
  <c r="AE192" i="6"/>
  <c r="AA192" i="6"/>
  <c r="AD192" i="6"/>
  <c r="Z192" i="6"/>
  <c r="V192" i="6"/>
  <c r="S192" i="6"/>
  <c r="R192" i="6"/>
  <c r="Q192" i="6"/>
  <c r="AL191" i="6"/>
  <c r="AK191" i="6"/>
  <c r="AI191" i="6"/>
  <c r="AH191" i="6"/>
  <c r="AJ191" i="6"/>
  <c r="AG191" i="6"/>
  <c r="AF191" i="6"/>
  <c r="AE191" i="6"/>
  <c r="AC191" i="6"/>
  <c r="AB191" i="6"/>
  <c r="AA191" i="6"/>
  <c r="AD191" i="6"/>
  <c r="Z191" i="6"/>
  <c r="V191" i="6"/>
  <c r="S191" i="6"/>
  <c r="R191" i="6"/>
  <c r="Q191" i="6"/>
  <c r="AL190" i="6"/>
  <c r="AK190" i="6"/>
  <c r="AI190" i="6"/>
  <c r="AH190" i="6"/>
  <c r="AJ190" i="6"/>
  <c r="AG190" i="6"/>
  <c r="AF190" i="6"/>
  <c r="AE190" i="6"/>
  <c r="AC190" i="6"/>
  <c r="AA190" i="6"/>
  <c r="AD190" i="6"/>
  <c r="Z190" i="6"/>
  <c r="V190" i="6"/>
  <c r="S190" i="6"/>
  <c r="R190" i="6"/>
  <c r="Q190" i="6"/>
  <c r="AL189" i="6"/>
  <c r="AI189" i="6"/>
  <c r="AJ189" i="6"/>
  <c r="AH189" i="6"/>
  <c r="AK189" i="6"/>
  <c r="AG189" i="6"/>
  <c r="AF189" i="6"/>
  <c r="AE189" i="6"/>
  <c r="AD189" i="6"/>
  <c r="AC189" i="6"/>
  <c r="AB189" i="6"/>
  <c r="AA189" i="6"/>
  <c r="Z189" i="6"/>
  <c r="V189" i="6"/>
  <c r="S189" i="6"/>
  <c r="R189" i="6"/>
  <c r="Q189" i="6"/>
  <c r="AL188" i="6"/>
  <c r="AK188" i="6"/>
  <c r="AJ188" i="6"/>
  <c r="AI188" i="6"/>
  <c r="AH188" i="6"/>
  <c r="AG188" i="6"/>
  <c r="AF188" i="6"/>
  <c r="AE188" i="6"/>
  <c r="AD188" i="6"/>
  <c r="AC188" i="6"/>
  <c r="AB188" i="6"/>
  <c r="AA188" i="6"/>
  <c r="Z188" i="6"/>
  <c r="V188" i="6"/>
  <c r="S188" i="6"/>
  <c r="R188" i="6"/>
  <c r="Q188" i="6"/>
  <c r="AL187" i="6"/>
  <c r="AK187" i="6"/>
  <c r="AJ187" i="6"/>
  <c r="AI187" i="6"/>
  <c r="AH187" i="6"/>
  <c r="AG187" i="6"/>
  <c r="AF187" i="6"/>
  <c r="AE187" i="6"/>
  <c r="AA187" i="6"/>
  <c r="AC187" i="6"/>
  <c r="Z187" i="6"/>
  <c r="V187" i="6"/>
  <c r="S187" i="6"/>
  <c r="R187" i="6"/>
  <c r="Q187" i="6"/>
  <c r="AL186" i="6"/>
  <c r="AI186" i="6"/>
  <c r="AH186" i="6"/>
  <c r="AK186" i="6"/>
  <c r="AG186" i="6"/>
  <c r="AF186" i="6"/>
  <c r="AE186" i="6"/>
  <c r="AB186" i="6"/>
  <c r="AA186" i="6"/>
  <c r="AD186" i="6"/>
  <c r="Z186" i="6"/>
  <c r="V186" i="6"/>
  <c r="S186" i="6"/>
  <c r="R186" i="6"/>
  <c r="Q186" i="6"/>
  <c r="AL185" i="6"/>
  <c r="AI185" i="6"/>
  <c r="AH185" i="6"/>
  <c r="AK185" i="6"/>
  <c r="AG185" i="6"/>
  <c r="AF185" i="6"/>
  <c r="AE185" i="6"/>
  <c r="AC185" i="6"/>
  <c r="AB185" i="6"/>
  <c r="AA185" i="6"/>
  <c r="AD185" i="6"/>
  <c r="Z185" i="6"/>
  <c r="V185" i="6"/>
  <c r="S185" i="6"/>
  <c r="R185" i="6"/>
  <c r="Q185" i="6"/>
  <c r="AL184" i="6"/>
  <c r="AI184" i="6"/>
  <c r="AJ184" i="6"/>
  <c r="AH184" i="6"/>
  <c r="AK184" i="6"/>
  <c r="AG184" i="6"/>
  <c r="AF184" i="6"/>
  <c r="AE184" i="6"/>
  <c r="AD184" i="6"/>
  <c r="AA184" i="6"/>
  <c r="AC184" i="6"/>
  <c r="Z184" i="6"/>
  <c r="V184" i="6"/>
  <c r="S184" i="6"/>
  <c r="R184" i="6"/>
  <c r="Q184" i="6"/>
  <c r="AL183" i="6"/>
  <c r="AI183" i="6"/>
  <c r="AH183" i="6"/>
  <c r="AK183" i="6"/>
  <c r="AG183" i="6"/>
  <c r="AF183" i="6"/>
  <c r="AE183" i="6"/>
  <c r="AD183" i="6"/>
  <c r="AC183" i="6"/>
  <c r="AB183" i="6"/>
  <c r="AA183" i="6"/>
  <c r="Z183" i="6"/>
  <c r="V183" i="6"/>
  <c r="S183" i="6"/>
  <c r="R183" i="6"/>
  <c r="Q183" i="6"/>
  <c r="AL182" i="6"/>
  <c r="AI182" i="6"/>
  <c r="AK182" i="6"/>
  <c r="AH182" i="6"/>
  <c r="AG182" i="6"/>
  <c r="AF182" i="6"/>
  <c r="AE182" i="6"/>
  <c r="AD182" i="6"/>
  <c r="AC182" i="6"/>
  <c r="AA182" i="6"/>
  <c r="AB182" i="6"/>
  <c r="Z182" i="6"/>
  <c r="V182" i="6"/>
  <c r="S182" i="6"/>
  <c r="R182" i="6"/>
  <c r="Q182" i="6"/>
  <c r="AL181" i="6"/>
  <c r="AK181" i="6"/>
  <c r="AJ181" i="6"/>
  <c r="AI181" i="6"/>
  <c r="AH181" i="6"/>
  <c r="AG181" i="6"/>
  <c r="AF181" i="6"/>
  <c r="AE181" i="6"/>
  <c r="AD181" i="6"/>
  <c r="AB181" i="6"/>
  <c r="AA181" i="6"/>
  <c r="AC181" i="6"/>
  <c r="Z181" i="6"/>
  <c r="V181" i="6"/>
  <c r="S181" i="6"/>
  <c r="R181" i="6"/>
  <c r="Q181" i="6"/>
  <c r="AL180" i="6"/>
  <c r="AI180" i="6"/>
  <c r="AH180" i="6"/>
  <c r="AJ180" i="6"/>
  <c r="AG180" i="6"/>
  <c r="AF180" i="6"/>
  <c r="AE180" i="6"/>
  <c r="AC180" i="6"/>
  <c r="AB180" i="6"/>
  <c r="AA180" i="6"/>
  <c r="AD180" i="6"/>
  <c r="Z180" i="6"/>
  <c r="V180" i="6"/>
  <c r="S180" i="6"/>
  <c r="R180" i="6"/>
  <c r="Q180" i="6"/>
  <c r="AL179" i="6"/>
  <c r="AI179" i="6"/>
  <c r="AH179" i="6"/>
  <c r="AK179" i="6"/>
  <c r="AG179" i="6"/>
  <c r="AF179" i="6"/>
  <c r="AE179" i="6"/>
  <c r="AD179" i="6"/>
  <c r="AC179" i="6"/>
  <c r="AB179" i="6"/>
  <c r="AA179" i="6"/>
  <c r="Z179" i="6"/>
  <c r="V179" i="6"/>
  <c r="S179" i="6"/>
  <c r="R179" i="6"/>
  <c r="Q179" i="6"/>
  <c r="AL178" i="6"/>
  <c r="AJ178" i="6"/>
  <c r="AI178" i="6"/>
  <c r="AH178" i="6"/>
  <c r="AK178" i="6"/>
  <c r="AG178" i="6"/>
  <c r="AF178" i="6"/>
  <c r="AE178" i="6"/>
  <c r="AA178" i="6"/>
  <c r="AD178" i="6"/>
  <c r="Z178" i="6"/>
  <c r="V178" i="6"/>
  <c r="S178" i="6"/>
  <c r="R178" i="6"/>
  <c r="Q178" i="6"/>
  <c r="AL177" i="6"/>
  <c r="AK177" i="6"/>
  <c r="AI177" i="6"/>
  <c r="AH177" i="6"/>
  <c r="AJ177" i="6"/>
  <c r="AG177" i="6"/>
  <c r="AF177" i="6"/>
  <c r="AE177" i="6"/>
  <c r="AB177" i="6"/>
  <c r="AA177" i="6"/>
  <c r="AD177" i="6"/>
  <c r="Z177" i="6"/>
  <c r="V177" i="6"/>
  <c r="S177" i="6"/>
  <c r="R177" i="6"/>
  <c r="Q177" i="6"/>
  <c r="AL176" i="6"/>
  <c r="AJ176" i="6"/>
  <c r="AI176" i="6"/>
  <c r="AK176" i="6"/>
  <c r="AH176" i="6"/>
  <c r="AG176" i="6"/>
  <c r="AF176" i="6"/>
  <c r="AE176" i="6"/>
  <c r="AC176" i="6"/>
  <c r="AA176" i="6"/>
  <c r="AD176" i="6"/>
  <c r="Z176" i="6"/>
  <c r="V176" i="6"/>
  <c r="S176" i="6"/>
  <c r="R176" i="6"/>
  <c r="Q176" i="6"/>
  <c r="AL175" i="6"/>
  <c r="AK175" i="6"/>
  <c r="AJ175" i="6"/>
  <c r="AI175" i="6"/>
  <c r="AH175" i="6"/>
  <c r="AG175" i="6"/>
  <c r="AF175" i="6"/>
  <c r="AE175" i="6"/>
  <c r="AD175" i="6"/>
  <c r="AC175" i="6"/>
  <c r="AB175" i="6"/>
  <c r="AA175" i="6"/>
  <c r="Z175" i="6"/>
  <c r="V175" i="6"/>
  <c r="S175" i="6"/>
  <c r="R175" i="6"/>
  <c r="Q175" i="6"/>
  <c r="AL174" i="6"/>
  <c r="AK174" i="6"/>
  <c r="AI174" i="6"/>
  <c r="AH174" i="6"/>
  <c r="AJ174" i="6"/>
  <c r="AG174" i="6"/>
  <c r="AF174" i="6"/>
  <c r="AE174" i="6"/>
  <c r="AC174" i="6"/>
  <c r="AA174" i="6"/>
  <c r="AD174" i="6"/>
  <c r="Z174" i="6"/>
  <c r="V174" i="6"/>
  <c r="S174" i="6"/>
  <c r="R174" i="6"/>
  <c r="Q174" i="6"/>
  <c r="AL173" i="6"/>
  <c r="AI173" i="6"/>
  <c r="AJ173" i="6"/>
  <c r="AH173" i="6"/>
  <c r="AK173" i="6"/>
  <c r="AG173" i="6"/>
  <c r="AF173" i="6"/>
  <c r="AE173" i="6"/>
  <c r="AD173" i="6"/>
  <c r="AC173" i="6"/>
  <c r="AB173" i="6"/>
  <c r="AA173" i="6"/>
  <c r="Z173" i="6"/>
  <c r="V173" i="6"/>
  <c r="S173" i="6"/>
  <c r="R173" i="6"/>
  <c r="Q173" i="6"/>
  <c r="AL172" i="6"/>
  <c r="AK172" i="6"/>
  <c r="AJ172" i="6"/>
  <c r="AI172" i="6"/>
  <c r="AH172" i="6"/>
  <c r="AG172" i="6"/>
  <c r="AF172" i="6"/>
  <c r="AE172" i="6"/>
  <c r="AD172" i="6"/>
  <c r="AC172" i="6"/>
  <c r="AB172" i="6"/>
  <c r="AA172" i="6"/>
  <c r="Z172" i="6"/>
  <c r="V172" i="6"/>
  <c r="S172" i="6"/>
  <c r="R172" i="6"/>
  <c r="Q172" i="6"/>
  <c r="AL171" i="6"/>
  <c r="AI171" i="6"/>
  <c r="AH171" i="6"/>
  <c r="AK171" i="6"/>
  <c r="AG171" i="6"/>
  <c r="AF171" i="6"/>
  <c r="AE171" i="6"/>
  <c r="AA171" i="6"/>
  <c r="AC171" i="6"/>
  <c r="Z171" i="6"/>
  <c r="V171" i="6"/>
  <c r="S171" i="6"/>
  <c r="R171" i="6"/>
  <c r="Q171" i="6"/>
  <c r="AL170" i="6"/>
  <c r="AI170" i="6"/>
  <c r="AH170" i="6"/>
  <c r="AK170" i="6"/>
  <c r="AG170" i="6"/>
  <c r="AF170" i="6"/>
  <c r="AE170" i="6"/>
  <c r="AB170" i="6"/>
  <c r="AA170" i="6"/>
  <c r="AD170" i="6"/>
  <c r="Z170" i="6"/>
  <c r="V170" i="6"/>
  <c r="S170" i="6"/>
  <c r="R170" i="6"/>
  <c r="Q170" i="6"/>
  <c r="AL169" i="6"/>
  <c r="AJ169" i="6"/>
  <c r="AI169" i="6"/>
  <c r="AH169" i="6"/>
  <c r="AK169" i="6"/>
  <c r="AG169" i="6"/>
  <c r="AF169" i="6"/>
  <c r="AE169" i="6"/>
  <c r="AC169" i="6"/>
  <c r="AA169" i="6"/>
  <c r="AD169" i="6"/>
  <c r="Z169" i="6"/>
  <c r="V169" i="6"/>
  <c r="S169" i="6"/>
  <c r="R169" i="6"/>
  <c r="Q169" i="6"/>
  <c r="AL168" i="6"/>
  <c r="AK168" i="6"/>
  <c r="AI168" i="6"/>
  <c r="AJ168" i="6"/>
  <c r="AH168" i="6"/>
  <c r="AG168" i="6"/>
  <c r="AF168" i="6"/>
  <c r="AE168" i="6"/>
  <c r="AD168" i="6"/>
  <c r="AB168" i="6"/>
  <c r="AA168" i="6"/>
  <c r="AC168" i="6"/>
  <c r="Z168" i="6"/>
  <c r="V168" i="6"/>
  <c r="S168" i="6"/>
  <c r="R168" i="6"/>
  <c r="Q168" i="6"/>
  <c r="AL167" i="6"/>
  <c r="AJ167" i="6"/>
  <c r="AI167" i="6"/>
  <c r="AH167" i="6"/>
  <c r="AK167" i="6"/>
  <c r="AG167" i="6"/>
  <c r="AF167" i="6"/>
  <c r="AE167" i="6"/>
  <c r="AD167" i="6"/>
  <c r="AC167" i="6"/>
  <c r="AB167" i="6"/>
  <c r="AA167" i="6"/>
  <c r="Z167" i="6"/>
  <c r="V167" i="6"/>
  <c r="S167" i="6"/>
  <c r="R167" i="6"/>
  <c r="Q167" i="6"/>
  <c r="AL166" i="6"/>
  <c r="AK166" i="6"/>
  <c r="AI166" i="6"/>
  <c r="AJ166" i="6"/>
  <c r="AH166" i="6"/>
  <c r="AG166" i="6"/>
  <c r="AF166" i="6"/>
  <c r="AE166" i="6"/>
  <c r="AD166" i="6"/>
  <c r="AC166" i="6"/>
  <c r="AA166" i="6"/>
  <c r="AB166" i="6"/>
  <c r="Z166" i="6"/>
  <c r="V166" i="6"/>
  <c r="S166" i="6"/>
  <c r="R166" i="6"/>
  <c r="Q166" i="6"/>
  <c r="AL165" i="6"/>
  <c r="AK165" i="6"/>
  <c r="AJ165" i="6"/>
  <c r="AI165" i="6"/>
  <c r="AH165" i="6"/>
  <c r="AG165" i="6"/>
  <c r="AF165" i="6"/>
  <c r="AE165" i="6"/>
  <c r="AD165" i="6"/>
  <c r="AA165" i="6"/>
  <c r="AC165" i="6"/>
  <c r="Z165" i="6"/>
  <c r="V165" i="6"/>
  <c r="S165" i="6"/>
  <c r="R165" i="6"/>
  <c r="Q165" i="6"/>
  <c r="AL164" i="6"/>
  <c r="AI164" i="6"/>
  <c r="AH164" i="6"/>
  <c r="AJ164" i="6"/>
  <c r="AG164" i="6"/>
  <c r="AF164" i="6"/>
  <c r="AE164" i="6"/>
  <c r="AC164" i="6"/>
  <c r="AB164" i="6"/>
  <c r="AA164" i="6"/>
  <c r="AD164" i="6"/>
  <c r="Z164" i="6"/>
  <c r="V164" i="6"/>
  <c r="S164" i="6"/>
  <c r="R164" i="6"/>
  <c r="Q164" i="6"/>
  <c r="AL163" i="6"/>
  <c r="AI163" i="6"/>
  <c r="AH163" i="6"/>
  <c r="AK163" i="6"/>
  <c r="AG163" i="6"/>
  <c r="AF163" i="6"/>
  <c r="AE163" i="6"/>
  <c r="AD163" i="6"/>
  <c r="AC163" i="6"/>
  <c r="AB163" i="6"/>
  <c r="AA163" i="6"/>
  <c r="Z163" i="6"/>
  <c r="V163" i="6"/>
  <c r="S163" i="6"/>
  <c r="R163" i="6"/>
  <c r="Q163" i="6"/>
  <c r="AL162" i="6"/>
  <c r="AJ162" i="6"/>
  <c r="AI162" i="6"/>
  <c r="AH162" i="6"/>
  <c r="AK162" i="6"/>
  <c r="AG162" i="6"/>
  <c r="AF162" i="6"/>
  <c r="AE162" i="6"/>
  <c r="AA162" i="6"/>
  <c r="AD162" i="6"/>
  <c r="Z162" i="6"/>
  <c r="V162" i="6"/>
  <c r="S162" i="6"/>
  <c r="R162" i="6"/>
  <c r="Q162" i="6"/>
  <c r="AL161" i="6"/>
  <c r="AK161" i="6"/>
  <c r="AI161" i="6"/>
  <c r="AH161" i="6"/>
  <c r="AJ161" i="6"/>
  <c r="AG161" i="6"/>
  <c r="AF161" i="6"/>
  <c r="AE161" i="6"/>
  <c r="AB161" i="6"/>
  <c r="AA161" i="6"/>
  <c r="AD161" i="6"/>
  <c r="Z161" i="6"/>
  <c r="V161" i="6"/>
  <c r="S161" i="6"/>
  <c r="R161" i="6"/>
  <c r="Q161" i="6"/>
  <c r="AL160" i="6"/>
  <c r="AJ160" i="6"/>
  <c r="AI160" i="6"/>
  <c r="AK160" i="6"/>
  <c r="AH160" i="6"/>
  <c r="AG160" i="6"/>
  <c r="AF160" i="6"/>
  <c r="AE160" i="6"/>
  <c r="AC160" i="6"/>
  <c r="AA160" i="6"/>
  <c r="AD160" i="6"/>
  <c r="Z160" i="6"/>
  <c r="V160" i="6"/>
  <c r="S160" i="6"/>
  <c r="R160" i="6"/>
  <c r="Q160" i="6"/>
  <c r="AL159" i="6"/>
  <c r="AK159" i="6"/>
  <c r="AJ159" i="6"/>
  <c r="AI159" i="6"/>
  <c r="AH159" i="6"/>
  <c r="AG159" i="6"/>
  <c r="AF159" i="6"/>
  <c r="AE159" i="6"/>
  <c r="AD159" i="6"/>
  <c r="AC159" i="6"/>
  <c r="AB159" i="6"/>
  <c r="AA159" i="6"/>
  <c r="Z159" i="6"/>
  <c r="V159" i="6"/>
  <c r="S159" i="6"/>
  <c r="R159" i="6"/>
  <c r="Q159" i="6"/>
  <c r="AL158" i="6"/>
  <c r="AK158" i="6"/>
  <c r="AI158" i="6"/>
  <c r="AH158" i="6"/>
  <c r="AJ158" i="6"/>
  <c r="AG158" i="6"/>
  <c r="AF158" i="6"/>
  <c r="AE158" i="6"/>
  <c r="AC158" i="6"/>
  <c r="AA158" i="6"/>
  <c r="AD158" i="6"/>
  <c r="Z158" i="6"/>
  <c r="V158" i="6"/>
  <c r="S158" i="6"/>
  <c r="R158" i="6"/>
  <c r="Q158" i="6"/>
  <c r="AL157" i="6"/>
  <c r="AI157" i="6"/>
  <c r="AJ157" i="6"/>
  <c r="AH157" i="6"/>
  <c r="AK157" i="6"/>
  <c r="AG157" i="6"/>
  <c r="AF157" i="6"/>
  <c r="AE157" i="6"/>
  <c r="AD157" i="6"/>
  <c r="AC157" i="6"/>
  <c r="AB157" i="6"/>
  <c r="AA157" i="6"/>
  <c r="Z157" i="6"/>
  <c r="V157" i="6"/>
  <c r="S157" i="6"/>
  <c r="R157" i="6"/>
  <c r="Q157" i="6"/>
  <c r="AL156" i="6"/>
  <c r="AK156" i="6"/>
  <c r="AJ156" i="6"/>
  <c r="AI156" i="6"/>
  <c r="AH156" i="6"/>
  <c r="AG156" i="6"/>
  <c r="AF156" i="6"/>
  <c r="AE156" i="6"/>
  <c r="AC156" i="6"/>
  <c r="AA156" i="6"/>
  <c r="AB156" i="6"/>
  <c r="Z156" i="6"/>
  <c r="V156" i="6"/>
  <c r="S156" i="6"/>
  <c r="R156" i="6"/>
  <c r="Q156" i="6"/>
  <c r="AL155" i="6"/>
  <c r="AI155" i="6"/>
  <c r="AH155" i="6"/>
  <c r="AK155" i="6"/>
  <c r="AG155" i="6"/>
  <c r="AF155" i="6"/>
  <c r="AE155" i="6"/>
  <c r="AA155" i="6"/>
  <c r="AC155" i="6"/>
  <c r="Z155" i="6"/>
  <c r="V155" i="6"/>
  <c r="S155" i="6"/>
  <c r="R155" i="6"/>
  <c r="Q155" i="6"/>
  <c r="AL154" i="6"/>
  <c r="AI154" i="6"/>
  <c r="AH154" i="6"/>
  <c r="AK154" i="6"/>
  <c r="AG154" i="6"/>
  <c r="AF154" i="6"/>
  <c r="AE154" i="6"/>
  <c r="AB154" i="6"/>
  <c r="AA154" i="6"/>
  <c r="AD154" i="6"/>
  <c r="Z154" i="6"/>
  <c r="V154" i="6"/>
  <c r="S154" i="6"/>
  <c r="R154" i="6"/>
  <c r="Q154" i="6"/>
  <c r="AL153" i="6"/>
  <c r="AJ153" i="6"/>
  <c r="AI153" i="6"/>
  <c r="AH153" i="6"/>
  <c r="AK153" i="6"/>
  <c r="AG153" i="6"/>
  <c r="AF153" i="6"/>
  <c r="AE153" i="6"/>
  <c r="AC153" i="6"/>
  <c r="AA153" i="6"/>
  <c r="AD153" i="6"/>
  <c r="Z153" i="6"/>
  <c r="V153" i="6"/>
  <c r="S153" i="6"/>
  <c r="R153" i="6"/>
  <c r="Q153" i="6"/>
  <c r="AL152" i="6"/>
  <c r="AK152" i="6"/>
  <c r="AI152" i="6"/>
  <c r="AJ152" i="6"/>
  <c r="AH152" i="6"/>
  <c r="AG152" i="6"/>
  <c r="AF152" i="6"/>
  <c r="AE152" i="6"/>
  <c r="AD152" i="6"/>
  <c r="AB152" i="6"/>
  <c r="AA152" i="6"/>
  <c r="AC152" i="6"/>
  <c r="Z152" i="6"/>
  <c r="V152" i="6"/>
  <c r="S152" i="6"/>
  <c r="R152" i="6"/>
  <c r="Q152" i="6"/>
  <c r="AL151" i="6"/>
  <c r="AJ151" i="6"/>
  <c r="AI151" i="6"/>
  <c r="AH151" i="6"/>
  <c r="AK151" i="6"/>
  <c r="AG151" i="6"/>
  <c r="AF151" i="6"/>
  <c r="AE151" i="6"/>
  <c r="AD151" i="6"/>
  <c r="AC151" i="6"/>
  <c r="AB151" i="6"/>
  <c r="AA151" i="6"/>
  <c r="Z151" i="6"/>
  <c r="V151" i="6"/>
  <c r="S151" i="6"/>
  <c r="R151" i="6"/>
  <c r="Q151" i="6"/>
  <c r="AL150" i="6"/>
  <c r="AK150" i="6"/>
  <c r="AI150" i="6"/>
  <c r="AJ150" i="6"/>
  <c r="AH150" i="6"/>
  <c r="AG150" i="6"/>
  <c r="AF150" i="6"/>
  <c r="AE150" i="6"/>
  <c r="AD150" i="6"/>
  <c r="AC150" i="6"/>
  <c r="AA150" i="6"/>
  <c r="AB150" i="6"/>
  <c r="Z150" i="6"/>
  <c r="V150" i="6"/>
  <c r="S150" i="6"/>
  <c r="R150" i="6"/>
  <c r="Q150" i="6"/>
  <c r="AL149" i="6"/>
  <c r="AJ149" i="6"/>
  <c r="AI149" i="6"/>
  <c r="AH149" i="6"/>
  <c r="AK149" i="6"/>
  <c r="AG149" i="6"/>
  <c r="AF149" i="6"/>
  <c r="AE149" i="6"/>
  <c r="AD149" i="6"/>
  <c r="AA149" i="6"/>
  <c r="AC149" i="6"/>
  <c r="Z149" i="6"/>
  <c r="V149" i="6"/>
  <c r="S149" i="6"/>
  <c r="R149" i="6"/>
  <c r="Q149" i="6"/>
  <c r="AL148" i="6"/>
  <c r="AI148" i="6"/>
  <c r="AH148" i="6"/>
  <c r="AJ148" i="6"/>
  <c r="AG148" i="6"/>
  <c r="AF148" i="6"/>
  <c r="AE148" i="6"/>
  <c r="AC148" i="6"/>
  <c r="AB148" i="6"/>
  <c r="AA148" i="6"/>
  <c r="AD148" i="6"/>
  <c r="Z148" i="6"/>
  <c r="V148" i="6"/>
  <c r="S148" i="6"/>
  <c r="R148" i="6"/>
  <c r="Q148" i="6"/>
  <c r="AL147" i="6"/>
  <c r="AI147" i="6"/>
  <c r="AH147" i="6"/>
  <c r="AK147" i="6"/>
  <c r="AG147" i="6"/>
  <c r="AF147" i="6"/>
  <c r="AE147" i="6"/>
  <c r="AD147" i="6"/>
  <c r="AC147" i="6"/>
  <c r="AA147" i="6"/>
  <c r="AB147" i="6"/>
  <c r="Z147" i="6"/>
  <c r="V147" i="6"/>
  <c r="S147" i="6"/>
  <c r="R147" i="6"/>
  <c r="Q147" i="6"/>
  <c r="AL146" i="6"/>
  <c r="AJ146" i="6"/>
  <c r="AI146" i="6"/>
  <c r="AH146" i="6"/>
  <c r="AK146" i="6"/>
  <c r="AG146" i="6"/>
  <c r="AF146" i="6"/>
  <c r="AE146" i="6"/>
  <c r="AA146" i="6"/>
  <c r="AD146" i="6"/>
  <c r="Z146" i="6"/>
  <c r="V146" i="6"/>
  <c r="S146" i="6"/>
  <c r="R146" i="6"/>
  <c r="Q146" i="6"/>
  <c r="AL145" i="6"/>
  <c r="AK145" i="6"/>
  <c r="AI145" i="6"/>
  <c r="AH145" i="6"/>
  <c r="AJ145" i="6"/>
  <c r="AG145" i="6"/>
  <c r="AF145" i="6"/>
  <c r="AE145" i="6"/>
  <c r="AB145" i="6"/>
  <c r="AA145" i="6"/>
  <c r="AD145" i="6"/>
  <c r="Z145" i="6"/>
  <c r="V145" i="6"/>
  <c r="S145" i="6"/>
  <c r="R145" i="6"/>
  <c r="Q145" i="6"/>
  <c r="AL144" i="6"/>
  <c r="AJ144" i="6"/>
  <c r="AI144" i="6"/>
  <c r="AK144" i="6"/>
  <c r="AH144" i="6"/>
  <c r="AG144" i="6"/>
  <c r="AF144" i="6"/>
  <c r="AE144" i="6"/>
  <c r="AC144" i="6"/>
  <c r="AA144" i="6"/>
  <c r="AD144" i="6"/>
  <c r="Z144" i="6"/>
  <c r="V144" i="6"/>
  <c r="S144" i="6"/>
  <c r="R144" i="6"/>
  <c r="Q144" i="6"/>
  <c r="AL143" i="6"/>
  <c r="AK143" i="6"/>
  <c r="AJ143" i="6"/>
  <c r="AI143" i="6"/>
  <c r="AH143" i="6"/>
  <c r="AG143" i="6"/>
  <c r="AF143" i="6"/>
  <c r="AE143" i="6"/>
  <c r="AD143" i="6"/>
  <c r="AC143" i="6"/>
  <c r="AB143" i="6"/>
  <c r="AA143" i="6"/>
  <c r="Z143" i="6"/>
  <c r="V143" i="6"/>
  <c r="S143" i="6"/>
  <c r="R143" i="6"/>
  <c r="Q143" i="6"/>
  <c r="AL142" i="6"/>
  <c r="AK142" i="6"/>
  <c r="AI142" i="6"/>
  <c r="AH142" i="6"/>
  <c r="AJ142" i="6"/>
  <c r="AG142" i="6"/>
  <c r="AF142" i="6"/>
  <c r="AE142" i="6"/>
  <c r="AC142" i="6"/>
  <c r="AA142" i="6"/>
  <c r="AD142" i="6"/>
  <c r="Z142" i="6"/>
  <c r="V142" i="6"/>
  <c r="S142" i="6"/>
  <c r="R142" i="6"/>
  <c r="Q142" i="6"/>
  <c r="AL141" i="6"/>
  <c r="AI141" i="6"/>
  <c r="AJ141" i="6"/>
  <c r="AH141" i="6"/>
  <c r="AK141" i="6"/>
  <c r="AG141" i="6"/>
  <c r="AF141" i="6"/>
  <c r="AE141" i="6"/>
  <c r="AD141" i="6"/>
  <c r="AB141" i="6"/>
  <c r="AA141" i="6"/>
  <c r="AC141" i="6"/>
  <c r="Z141" i="6"/>
  <c r="V141" i="6"/>
  <c r="S141" i="6"/>
  <c r="R141" i="6"/>
  <c r="Q141" i="6"/>
  <c r="AL140" i="6"/>
  <c r="AK140" i="6"/>
  <c r="AJ140" i="6"/>
  <c r="AI140" i="6"/>
  <c r="AH140" i="6"/>
  <c r="AG140" i="6"/>
  <c r="AF140" i="6"/>
  <c r="AE140" i="6"/>
  <c r="AC140" i="6"/>
  <c r="AA140" i="6"/>
  <c r="AB140" i="6"/>
  <c r="Z140" i="6"/>
  <c r="V140" i="6"/>
  <c r="S140" i="6"/>
  <c r="R140" i="6"/>
  <c r="Q140" i="6"/>
  <c r="AL139" i="6"/>
  <c r="AI139" i="6"/>
  <c r="AH139" i="6"/>
  <c r="AK139" i="6"/>
  <c r="AG139" i="6"/>
  <c r="AF139" i="6"/>
  <c r="AE139" i="6"/>
  <c r="AA139" i="6"/>
  <c r="AC139" i="6"/>
  <c r="Z139" i="6"/>
  <c r="V139" i="6"/>
  <c r="S139" i="6"/>
  <c r="R139" i="6"/>
  <c r="Q139" i="6"/>
  <c r="AL138" i="6"/>
  <c r="AI138" i="6"/>
  <c r="AH138" i="6"/>
  <c r="AK138" i="6"/>
  <c r="AG138" i="6"/>
  <c r="AF138" i="6"/>
  <c r="AE138" i="6"/>
  <c r="AB138" i="6"/>
  <c r="AA138" i="6"/>
  <c r="AD138" i="6"/>
  <c r="Z138" i="6"/>
  <c r="V138" i="6"/>
  <c r="S138" i="6"/>
  <c r="R138" i="6"/>
  <c r="Q138" i="6"/>
  <c r="AL137" i="6"/>
  <c r="AJ137" i="6"/>
  <c r="AI137" i="6"/>
  <c r="AH137" i="6"/>
  <c r="AK137" i="6"/>
  <c r="AG137" i="6"/>
  <c r="AF137" i="6"/>
  <c r="AE137" i="6"/>
  <c r="AC137" i="6"/>
  <c r="AA137" i="6"/>
  <c r="AD137" i="6"/>
  <c r="Z137" i="6"/>
  <c r="V137" i="6"/>
  <c r="S137" i="6"/>
  <c r="R137" i="6"/>
  <c r="Q137" i="6"/>
  <c r="AL136" i="6"/>
  <c r="AK136" i="6"/>
  <c r="AI136" i="6"/>
  <c r="AJ136" i="6"/>
  <c r="AH136" i="6"/>
  <c r="AG136" i="6"/>
  <c r="AF136" i="6"/>
  <c r="AE136" i="6"/>
  <c r="AD136" i="6"/>
  <c r="AB136" i="6"/>
  <c r="AA136" i="6"/>
  <c r="AC136" i="6"/>
  <c r="Z136" i="6"/>
  <c r="V136" i="6"/>
  <c r="S136" i="6"/>
  <c r="R136" i="6"/>
  <c r="Q136" i="6"/>
  <c r="AL135" i="6"/>
  <c r="AJ135" i="6"/>
  <c r="AI135" i="6"/>
  <c r="AH135" i="6"/>
  <c r="AK135" i="6"/>
  <c r="AG135" i="6"/>
  <c r="AF135" i="6"/>
  <c r="AE135" i="6"/>
  <c r="AD135" i="6"/>
  <c r="AC135" i="6"/>
  <c r="AB135" i="6"/>
  <c r="AA135" i="6"/>
  <c r="Z135" i="6"/>
  <c r="V135" i="6"/>
  <c r="S135" i="6"/>
  <c r="R135" i="6"/>
  <c r="Q135" i="6"/>
  <c r="AL134" i="6"/>
  <c r="AK134" i="6"/>
  <c r="AI134" i="6"/>
  <c r="AH134" i="6"/>
  <c r="AJ134" i="6"/>
  <c r="AG134" i="6"/>
  <c r="AF134" i="6"/>
  <c r="AE134" i="6"/>
  <c r="AD134" i="6"/>
  <c r="AC134" i="6"/>
  <c r="AA134" i="6"/>
  <c r="AB134" i="6"/>
  <c r="Z134" i="6"/>
  <c r="V134" i="6"/>
  <c r="S134" i="6"/>
  <c r="R134" i="6"/>
  <c r="Q134" i="6"/>
  <c r="AL133" i="6"/>
  <c r="AJ133" i="6"/>
  <c r="AI133" i="6"/>
  <c r="AH133" i="6"/>
  <c r="AK133" i="6"/>
  <c r="AG133" i="6"/>
  <c r="AF133" i="6"/>
  <c r="AE133" i="6"/>
  <c r="AD133" i="6"/>
  <c r="AA133" i="6"/>
  <c r="AC133" i="6"/>
  <c r="Z133" i="6"/>
  <c r="V133" i="6"/>
  <c r="S133" i="6"/>
  <c r="R133" i="6"/>
  <c r="Q133" i="6"/>
  <c r="AL132" i="6"/>
  <c r="AI132" i="6"/>
  <c r="AH132" i="6"/>
  <c r="AJ132" i="6"/>
  <c r="AG132" i="6"/>
  <c r="AF132" i="6"/>
  <c r="AE132" i="6"/>
  <c r="AD132" i="6"/>
  <c r="AC132" i="6"/>
  <c r="AB132" i="6"/>
  <c r="AA132" i="6"/>
  <c r="Z132" i="6"/>
  <c r="V132" i="6"/>
  <c r="S132" i="6"/>
  <c r="R132" i="6"/>
  <c r="Q132" i="6"/>
  <c r="AL131" i="6"/>
  <c r="AI131" i="6"/>
  <c r="AH131" i="6"/>
  <c r="AK131" i="6"/>
  <c r="AG131" i="6"/>
  <c r="AF131" i="6"/>
  <c r="AE131" i="6"/>
  <c r="AD131" i="6"/>
  <c r="AC131" i="6"/>
  <c r="AA131" i="6"/>
  <c r="AB131" i="6"/>
  <c r="Z131" i="6"/>
  <c r="V131" i="6"/>
  <c r="S131" i="6"/>
  <c r="R131" i="6"/>
  <c r="Q131" i="6"/>
  <c r="AL130" i="6"/>
  <c r="AJ130" i="6"/>
  <c r="AI130" i="6"/>
  <c r="AH130" i="6"/>
  <c r="AK130" i="6"/>
  <c r="AG130" i="6"/>
  <c r="AF130" i="6"/>
  <c r="AE130" i="6"/>
  <c r="AA130" i="6"/>
  <c r="AD130" i="6"/>
  <c r="Z130" i="6"/>
  <c r="V130" i="6"/>
  <c r="S130" i="6"/>
  <c r="R130" i="6"/>
  <c r="Q130" i="6"/>
  <c r="AL129" i="6"/>
  <c r="AK129" i="6"/>
  <c r="AI129" i="6"/>
  <c r="AH129" i="6"/>
  <c r="AJ129" i="6"/>
  <c r="AG129" i="6"/>
  <c r="AF129" i="6"/>
  <c r="AE129" i="6"/>
  <c r="AB129" i="6"/>
  <c r="AA129" i="6"/>
  <c r="AD129" i="6"/>
  <c r="Z129" i="6"/>
  <c r="V129" i="6"/>
  <c r="S129" i="6"/>
  <c r="R129" i="6"/>
  <c r="Q129" i="6"/>
  <c r="AL128" i="6"/>
  <c r="AJ128" i="6"/>
  <c r="AI128" i="6"/>
  <c r="AK128" i="6"/>
  <c r="AH128" i="6"/>
  <c r="AG128" i="6"/>
  <c r="AF128" i="6"/>
  <c r="AE128" i="6"/>
  <c r="AC128" i="6"/>
  <c r="AA128" i="6"/>
  <c r="AD128" i="6"/>
  <c r="Z128" i="6"/>
  <c r="V128" i="6"/>
  <c r="S128" i="6"/>
  <c r="R128" i="6"/>
  <c r="Q128" i="6"/>
  <c r="AL127" i="6"/>
  <c r="AK127" i="6"/>
  <c r="AJ127" i="6"/>
  <c r="AI127" i="6"/>
  <c r="AH127" i="6"/>
  <c r="AG127" i="6"/>
  <c r="AF127" i="6"/>
  <c r="AE127" i="6"/>
  <c r="AD127" i="6"/>
  <c r="AC127" i="6"/>
  <c r="AB127" i="6"/>
  <c r="AA127" i="6"/>
  <c r="Z127" i="6"/>
  <c r="V127" i="6"/>
  <c r="S127" i="6"/>
  <c r="R127" i="6"/>
  <c r="Q127" i="6"/>
  <c r="AL126" i="6"/>
  <c r="AK126" i="6"/>
  <c r="AI126" i="6"/>
  <c r="AH126" i="6"/>
  <c r="AJ126" i="6"/>
  <c r="AG126" i="6"/>
  <c r="AF126" i="6"/>
  <c r="AE126" i="6"/>
  <c r="AC126" i="6"/>
  <c r="AA126" i="6"/>
  <c r="AD126" i="6"/>
  <c r="Z126" i="6"/>
  <c r="V126" i="6"/>
  <c r="S126" i="6"/>
  <c r="R126" i="6"/>
  <c r="Q126" i="6"/>
  <c r="AL125" i="6"/>
  <c r="AI125" i="6"/>
  <c r="AK125" i="6"/>
  <c r="AH125" i="6"/>
  <c r="AG125" i="6"/>
  <c r="AF125" i="6"/>
  <c r="AE125" i="6"/>
  <c r="AD125" i="6"/>
  <c r="AB125" i="6"/>
  <c r="AA125" i="6"/>
  <c r="AC125" i="6"/>
  <c r="Z125" i="6"/>
  <c r="V125" i="6"/>
  <c r="S125" i="6"/>
  <c r="R125" i="6"/>
  <c r="Q125" i="6"/>
  <c r="AL124" i="6"/>
  <c r="AK124" i="6"/>
  <c r="AJ124" i="6"/>
  <c r="AI124" i="6"/>
  <c r="AH124" i="6"/>
  <c r="AG124" i="6"/>
  <c r="AF124" i="6"/>
  <c r="AE124" i="6"/>
  <c r="AC124" i="6"/>
  <c r="AA124" i="6"/>
  <c r="AB124" i="6"/>
  <c r="Z124" i="6"/>
  <c r="V124" i="6"/>
  <c r="S124" i="6"/>
  <c r="R124" i="6"/>
  <c r="Q124" i="6"/>
  <c r="AL123" i="6"/>
  <c r="AI123" i="6"/>
  <c r="AH123" i="6"/>
  <c r="AK123" i="6"/>
  <c r="AG123" i="6"/>
  <c r="AF123" i="6"/>
  <c r="AE123" i="6"/>
  <c r="AA123" i="6"/>
  <c r="AC123" i="6"/>
  <c r="Z123" i="6"/>
  <c r="V123" i="6"/>
  <c r="S123" i="6"/>
  <c r="R123" i="6"/>
  <c r="Q123" i="6"/>
  <c r="AL122" i="6"/>
  <c r="AI122" i="6"/>
  <c r="AH122" i="6"/>
  <c r="AK122" i="6"/>
  <c r="AG122" i="6"/>
  <c r="AF122" i="6"/>
  <c r="AE122" i="6"/>
  <c r="AB122" i="6"/>
  <c r="AA122" i="6"/>
  <c r="AD122" i="6"/>
  <c r="Z122" i="6"/>
  <c r="V122" i="6"/>
  <c r="S122" i="6"/>
  <c r="R122" i="6"/>
  <c r="Q122" i="6"/>
  <c r="AL121" i="6"/>
  <c r="AJ121" i="6"/>
  <c r="AI121" i="6"/>
  <c r="AH121" i="6"/>
  <c r="AK121" i="6"/>
  <c r="AG121" i="6"/>
  <c r="AF121" i="6"/>
  <c r="AE121" i="6"/>
  <c r="AC121" i="6"/>
  <c r="AA121" i="6"/>
  <c r="AD121" i="6"/>
  <c r="Z121" i="6"/>
  <c r="V121" i="6"/>
  <c r="S121" i="6"/>
  <c r="R121" i="6"/>
  <c r="Q121" i="6"/>
  <c r="AL120" i="6"/>
  <c r="AK120" i="6"/>
  <c r="AI120" i="6"/>
  <c r="AJ120" i="6"/>
  <c r="AH120" i="6"/>
  <c r="AG120" i="6"/>
  <c r="AF120" i="6"/>
  <c r="AE120" i="6"/>
  <c r="AD120" i="6"/>
  <c r="AB120" i="6"/>
  <c r="AA120" i="6"/>
  <c r="AC120" i="6"/>
  <c r="Z120" i="6"/>
  <c r="V120" i="6"/>
  <c r="S120" i="6"/>
  <c r="R120" i="6"/>
  <c r="Q120" i="6"/>
  <c r="AL119" i="6"/>
  <c r="AJ119" i="6"/>
  <c r="AI119" i="6"/>
  <c r="AH119" i="6"/>
  <c r="AK119" i="6"/>
  <c r="AG119" i="6"/>
  <c r="AF119" i="6"/>
  <c r="AE119" i="6"/>
  <c r="AD119" i="6"/>
  <c r="AC119" i="6"/>
  <c r="AB119" i="6"/>
  <c r="AA119" i="6"/>
  <c r="Z119" i="6"/>
  <c r="V119" i="6"/>
  <c r="S119" i="6"/>
  <c r="R119" i="6"/>
  <c r="Q119" i="6"/>
  <c r="AL118" i="6"/>
  <c r="AK118" i="6"/>
  <c r="AI118" i="6"/>
  <c r="AH118" i="6"/>
  <c r="AJ118" i="6"/>
  <c r="AG118" i="6"/>
  <c r="AF118" i="6"/>
  <c r="AE118" i="6"/>
  <c r="AD118" i="6"/>
  <c r="AC118" i="6"/>
  <c r="AA118" i="6"/>
  <c r="AB118" i="6"/>
  <c r="Z118" i="6"/>
  <c r="V118" i="6"/>
  <c r="S118" i="6"/>
  <c r="R118" i="6"/>
  <c r="Q118" i="6"/>
  <c r="AL117" i="6"/>
  <c r="AJ117" i="6"/>
  <c r="AI117" i="6"/>
  <c r="AH117" i="6"/>
  <c r="AK117" i="6"/>
  <c r="AG117" i="6"/>
  <c r="AF117" i="6"/>
  <c r="AE117" i="6"/>
  <c r="AD117" i="6"/>
  <c r="AA117" i="6"/>
  <c r="AC117" i="6"/>
  <c r="Z117" i="6"/>
  <c r="V117" i="6"/>
  <c r="S117" i="6"/>
  <c r="R117" i="6"/>
  <c r="Q117" i="6"/>
  <c r="AL116" i="6"/>
  <c r="AI116" i="6"/>
  <c r="AH116" i="6"/>
  <c r="AJ116" i="6"/>
  <c r="AG116" i="6"/>
  <c r="AF116" i="6"/>
  <c r="AE116" i="6"/>
  <c r="AD116" i="6"/>
  <c r="AC116" i="6"/>
  <c r="AB116" i="6"/>
  <c r="AA116" i="6"/>
  <c r="Z116" i="6"/>
  <c r="V116" i="6"/>
  <c r="S116" i="6"/>
  <c r="R116" i="6"/>
  <c r="Q116" i="6"/>
  <c r="AL115" i="6"/>
  <c r="AI115" i="6"/>
  <c r="AH115" i="6"/>
  <c r="AK115" i="6"/>
  <c r="AG115" i="6"/>
  <c r="AF115" i="6"/>
  <c r="AE115" i="6"/>
  <c r="AD115" i="6"/>
  <c r="AC115" i="6"/>
  <c r="AB115" i="6"/>
  <c r="AA115" i="6"/>
  <c r="Z115" i="6"/>
  <c r="V115" i="6"/>
  <c r="S115" i="6"/>
  <c r="R115" i="6"/>
  <c r="Q115" i="6"/>
  <c r="AL114" i="6"/>
  <c r="AJ114" i="6"/>
  <c r="AI114" i="6"/>
  <c r="AH114" i="6"/>
  <c r="AK114" i="6"/>
  <c r="AG114" i="6"/>
  <c r="AF114" i="6"/>
  <c r="AE114" i="6"/>
  <c r="AA114" i="6"/>
  <c r="AD114" i="6"/>
  <c r="Z114" i="6"/>
  <c r="V114" i="6"/>
  <c r="S114" i="6"/>
  <c r="R114" i="6"/>
  <c r="Q114" i="6"/>
  <c r="AL113" i="6"/>
  <c r="AK113" i="6"/>
  <c r="AI113" i="6"/>
  <c r="AH113" i="6"/>
  <c r="AJ113" i="6"/>
  <c r="AG113" i="6"/>
  <c r="AF113" i="6"/>
  <c r="AE113" i="6"/>
  <c r="AB113" i="6"/>
  <c r="AA113" i="6"/>
  <c r="AD113" i="6"/>
  <c r="Z113" i="6"/>
  <c r="V113" i="6"/>
  <c r="S113" i="6"/>
  <c r="R113" i="6"/>
  <c r="Q113" i="6"/>
  <c r="AL112" i="6"/>
  <c r="AJ112" i="6"/>
  <c r="AI112" i="6"/>
  <c r="AK112" i="6"/>
  <c r="AH112" i="6"/>
  <c r="AG112" i="6"/>
  <c r="AF112" i="6"/>
  <c r="AE112" i="6"/>
  <c r="AC112" i="6"/>
  <c r="AA112" i="6"/>
  <c r="AD112" i="6"/>
  <c r="Z112" i="6"/>
  <c r="V112" i="6"/>
  <c r="S112" i="6"/>
  <c r="R112" i="6"/>
  <c r="Q112" i="6"/>
  <c r="AL111" i="6"/>
  <c r="AK111" i="6"/>
  <c r="AJ111" i="6"/>
  <c r="AI111" i="6"/>
  <c r="AH111" i="6"/>
  <c r="AG111" i="6"/>
  <c r="AF111" i="6"/>
  <c r="AE111" i="6"/>
  <c r="AD111" i="6"/>
  <c r="AC111" i="6"/>
  <c r="AB111" i="6"/>
  <c r="AA111" i="6"/>
  <c r="Z111" i="6"/>
  <c r="V111" i="6"/>
  <c r="S111" i="6"/>
  <c r="R111" i="6"/>
  <c r="Q111" i="6"/>
  <c r="AL110" i="6"/>
  <c r="AK110" i="6"/>
  <c r="AI110" i="6"/>
  <c r="AH110" i="6"/>
  <c r="AJ110" i="6"/>
  <c r="AG110" i="6"/>
  <c r="AF110" i="6"/>
  <c r="AE110" i="6"/>
  <c r="AC110" i="6"/>
  <c r="AA110" i="6"/>
  <c r="AD110" i="6"/>
  <c r="Z110" i="6"/>
  <c r="V110" i="6"/>
  <c r="S110" i="6"/>
  <c r="R110" i="6"/>
  <c r="Q110" i="6"/>
  <c r="AL109" i="6"/>
  <c r="AI109" i="6"/>
  <c r="AK109" i="6"/>
  <c r="AH109" i="6"/>
  <c r="AG109" i="6"/>
  <c r="AF109" i="6"/>
  <c r="AE109" i="6"/>
  <c r="AD109" i="6"/>
  <c r="AB109" i="6"/>
  <c r="AA109" i="6"/>
  <c r="AC109" i="6"/>
  <c r="Z109" i="6"/>
  <c r="V109" i="6"/>
  <c r="S109" i="6"/>
  <c r="R109" i="6"/>
  <c r="Q109" i="6"/>
  <c r="AL108" i="6"/>
  <c r="AK108" i="6"/>
  <c r="AJ108" i="6"/>
  <c r="AI108" i="6"/>
  <c r="AH108" i="6"/>
  <c r="AG108" i="6"/>
  <c r="AF108" i="6"/>
  <c r="AE108" i="6"/>
  <c r="AC108" i="6"/>
  <c r="AA108" i="6"/>
  <c r="AB108" i="6"/>
  <c r="Z108" i="6"/>
  <c r="V108" i="6"/>
  <c r="S108" i="6"/>
  <c r="R108" i="6"/>
  <c r="Q108" i="6"/>
  <c r="AL107" i="6"/>
  <c r="AI107" i="6"/>
  <c r="AH107" i="6"/>
  <c r="AK107" i="6"/>
  <c r="AG107" i="6"/>
  <c r="AF107" i="6"/>
  <c r="AE107" i="6"/>
  <c r="AA107" i="6"/>
  <c r="AC107" i="6"/>
  <c r="Z107" i="6"/>
  <c r="V107" i="6"/>
  <c r="S107" i="6"/>
  <c r="R107" i="6"/>
  <c r="Q107" i="6"/>
  <c r="AL106" i="6"/>
  <c r="AI106" i="6"/>
  <c r="AH106" i="6"/>
  <c r="AK106" i="6"/>
  <c r="AG106" i="6"/>
  <c r="AF106" i="6"/>
  <c r="AE106" i="6"/>
  <c r="AB106" i="6"/>
  <c r="AA106" i="6"/>
  <c r="AD106" i="6"/>
  <c r="Z106" i="6"/>
  <c r="V106" i="6"/>
  <c r="S106" i="6"/>
  <c r="R106" i="6"/>
  <c r="Q106" i="6"/>
  <c r="AL105" i="6"/>
  <c r="AJ105" i="6"/>
  <c r="AI105" i="6"/>
  <c r="AH105" i="6"/>
  <c r="AK105" i="6"/>
  <c r="AG105" i="6"/>
  <c r="AF105" i="6"/>
  <c r="AE105" i="6"/>
  <c r="AC105" i="6"/>
  <c r="AA105" i="6"/>
  <c r="AD105" i="6"/>
  <c r="Z105" i="6"/>
  <c r="V105" i="6"/>
  <c r="S105" i="6"/>
  <c r="R105" i="6"/>
  <c r="Q105" i="6"/>
  <c r="AL104" i="6"/>
  <c r="AK104" i="6"/>
  <c r="AI104" i="6"/>
  <c r="AJ104" i="6"/>
  <c r="AH104" i="6"/>
  <c r="AG104" i="6"/>
  <c r="AF104" i="6"/>
  <c r="AE104" i="6"/>
  <c r="AD104" i="6"/>
  <c r="AB104" i="6"/>
  <c r="AA104" i="6"/>
  <c r="AC104" i="6"/>
  <c r="Z104" i="6"/>
  <c r="V104" i="6"/>
  <c r="S104" i="6"/>
  <c r="R104" i="6"/>
  <c r="Q104" i="6"/>
  <c r="AL103" i="6"/>
  <c r="AJ103" i="6"/>
  <c r="AI103" i="6"/>
  <c r="AH103" i="6"/>
  <c r="AK103" i="6"/>
  <c r="AG103" i="6"/>
  <c r="AF103" i="6"/>
  <c r="AE103" i="6"/>
  <c r="AD103" i="6"/>
  <c r="AC103" i="6"/>
  <c r="AB103" i="6"/>
  <c r="AA103" i="6"/>
  <c r="Z103" i="6"/>
  <c r="V103" i="6"/>
  <c r="S103" i="6"/>
  <c r="R103" i="6"/>
  <c r="Q103" i="6"/>
  <c r="AL102" i="6"/>
  <c r="AK102" i="6"/>
  <c r="AI102" i="6"/>
  <c r="AH102" i="6"/>
  <c r="AJ102" i="6"/>
  <c r="AG102" i="6"/>
  <c r="AF102" i="6"/>
  <c r="AE102" i="6"/>
  <c r="AD102" i="6"/>
  <c r="AC102" i="6"/>
  <c r="AA102" i="6"/>
  <c r="AB102" i="6"/>
  <c r="Z102" i="6"/>
  <c r="V102" i="6"/>
  <c r="S102" i="6"/>
  <c r="R102" i="6"/>
  <c r="Q102" i="6"/>
  <c r="AL101" i="6"/>
  <c r="AJ101" i="6"/>
  <c r="AI101" i="6"/>
  <c r="AH101" i="6"/>
  <c r="AK101" i="6"/>
  <c r="AG101" i="6"/>
  <c r="AF101" i="6"/>
  <c r="AE101" i="6"/>
  <c r="AD101" i="6"/>
  <c r="AA101" i="6"/>
  <c r="AC101" i="6"/>
  <c r="Z101" i="6"/>
  <c r="V101" i="6"/>
  <c r="S101" i="6"/>
  <c r="R101" i="6"/>
  <c r="Q101" i="6"/>
  <c r="AL100" i="6"/>
  <c r="AI100" i="6"/>
  <c r="AH100" i="6"/>
  <c r="AJ100" i="6"/>
  <c r="AG100" i="6"/>
  <c r="AF100" i="6"/>
  <c r="AE100" i="6"/>
  <c r="AD100" i="6"/>
  <c r="AC100" i="6"/>
  <c r="AB100" i="6"/>
  <c r="AA100" i="6"/>
  <c r="Z100" i="6"/>
  <c r="V100" i="6"/>
  <c r="S100" i="6"/>
  <c r="R100" i="6"/>
  <c r="Q100" i="6"/>
  <c r="AL99" i="6"/>
  <c r="AI99" i="6"/>
  <c r="AH99" i="6"/>
  <c r="AK99" i="6"/>
  <c r="AG99" i="6"/>
  <c r="AF99" i="6"/>
  <c r="AE99" i="6"/>
  <c r="AD99" i="6"/>
  <c r="AC99" i="6"/>
  <c r="AA99" i="6"/>
  <c r="AB99" i="6"/>
  <c r="Z99" i="6"/>
  <c r="V99" i="6"/>
  <c r="S99" i="6"/>
  <c r="R99" i="6"/>
  <c r="Q99" i="6"/>
  <c r="AL98" i="6"/>
  <c r="AJ98" i="6"/>
  <c r="AI98" i="6"/>
  <c r="AH98" i="6"/>
  <c r="AK98" i="6"/>
  <c r="AG98" i="6"/>
  <c r="AF98" i="6"/>
  <c r="AE98" i="6"/>
  <c r="AA98" i="6"/>
  <c r="AD98" i="6"/>
  <c r="Z98" i="6"/>
  <c r="V98" i="6"/>
  <c r="S98" i="6"/>
  <c r="R98" i="6"/>
  <c r="Q98" i="6"/>
  <c r="AL97" i="6"/>
  <c r="AK97" i="6"/>
  <c r="AI97" i="6"/>
  <c r="AH97" i="6"/>
  <c r="AJ97" i="6"/>
  <c r="AG97" i="6"/>
  <c r="AF97" i="6"/>
  <c r="AE97" i="6"/>
  <c r="AB97" i="6"/>
  <c r="AA97" i="6"/>
  <c r="AD97" i="6"/>
  <c r="Z97" i="6"/>
  <c r="V97" i="6"/>
  <c r="S97" i="6"/>
  <c r="R97" i="6"/>
  <c r="Q97" i="6"/>
  <c r="AL96" i="6"/>
  <c r="AJ96" i="6"/>
  <c r="AI96" i="6"/>
  <c r="AK96" i="6"/>
  <c r="AH96" i="6"/>
  <c r="AG96" i="6"/>
  <c r="AF96" i="6"/>
  <c r="AE96" i="6"/>
  <c r="AC96" i="6"/>
  <c r="AA96" i="6"/>
  <c r="AD96" i="6"/>
  <c r="Z96" i="6"/>
  <c r="V96" i="6"/>
  <c r="S96" i="6"/>
  <c r="R96" i="6"/>
  <c r="Q96" i="6"/>
  <c r="AL95" i="6"/>
  <c r="AK95" i="6"/>
  <c r="AJ95" i="6"/>
  <c r="AI95" i="6"/>
  <c r="AH95" i="6"/>
  <c r="AG95" i="6"/>
  <c r="AF95" i="6"/>
  <c r="AE95" i="6"/>
  <c r="AD95" i="6"/>
  <c r="AC95" i="6"/>
  <c r="AB95" i="6"/>
  <c r="AA95" i="6"/>
  <c r="Z95" i="6"/>
  <c r="V95" i="6"/>
  <c r="S95" i="6"/>
  <c r="R95" i="6"/>
  <c r="Q95" i="6"/>
  <c r="AL94" i="6"/>
  <c r="AK94" i="6"/>
  <c r="AI94" i="6"/>
  <c r="AH94" i="6"/>
  <c r="AJ94" i="6"/>
  <c r="AG94" i="6"/>
  <c r="AF94" i="6"/>
  <c r="AE94" i="6"/>
  <c r="AC94" i="6"/>
  <c r="AA94" i="6"/>
  <c r="AD94" i="6"/>
  <c r="Z94" i="6"/>
  <c r="V94" i="6"/>
  <c r="S94" i="6"/>
  <c r="R94" i="6"/>
  <c r="Q94" i="6"/>
  <c r="AL93" i="6"/>
  <c r="AI93" i="6"/>
  <c r="AK93" i="6"/>
  <c r="AH93" i="6"/>
  <c r="AG93" i="6"/>
  <c r="AF93" i="6"/>
  <c r="AE93" i="6"/>
  <c r="AD93" i="6"/>
  <c r="AB93" i="6"/>
  <c r="AA93" i="6"/>
  <c r="AC93" i="6"/>
  <c r="Z93" i="6"/>
  <c r="V93" i="6"/>
  <c r="S93" i="6"/>
  <c r="R93" i="6"/>
  <c r="Q93" i="6"/>
  <c r="AL92" i="6"/>
  <c r="AK92" i="6"/>
  <c r="AJ92" i="6"/>
  <c r="AI92" i="6"/>
  <c r="AH92" i="6"/>
  <c r="AG92" i="6"/>
  <c r="AF92" i="6"/>
  <c r="AE92" i="6"/>
  <c r="AC92" i="6"/>
  <c r="AA92" i="6"/>
  <c r="AB92" i="6"/>
  <c r="Z92" i="6"/>
  <c r="V92" i="6"/>
  <c r="S92" i="6"/>
  <c r="R92" i="6"/>
  <c r="Q92" i="6"/>
  <c r="AL91" i="6"/>
  <c r="AI91" i="6"/>
  <c r="AH91" i="6"/>
  <c r="AK91" i="6"/>
  <c r="AG91" i="6"/>
  <c r="AF91" i="6"/>
  <c r="AE91" i="6"/>
  <c r="AA91" i="6"/>
  <c r="AC91" i="6"/>
  <c r="Z91" i="6"/>
  <c r="V91" i="6"/>
  <c r="S91" i="6"/>
  <c r="R91" i="6"/>
  <c r="Q91" i="6"/>
  <c r="AL90" i="6"/>
  <c r="AI90" i="6"/>
  <c r="AH90" i="6"/>
  <c r="AK90" i="6"/>
  <c r="AG90" i="6"/>
  <c r="AF90" i="6"/>
  <c r="AE90" i="6"/>
  <c r="AB90" i="6"/>
  <c r="AA90" i="6"/>
  <c r="AD90" i="6"/>
  <c r="Z90" i="6"/>
  <c r="V90" i="6"/>
  <c r="S90" i="6"/>
  <c r="R90" i="6"/>
  <c r="Q90" i="6"/>
  <c r="AL89" i="6"/>
  <c r="AJ89" i="6"/>
  <c r="AI89" i="6"/>
  <c r="AH89" i="6"/>
  <c r="AK89" i="6"/>
  <c r="AG89" i="6"/>
  <c r="AF89" i="6"/>
  <c r="AE89" i="6"/>
  <c r="AC89" i="6"/>
  <c r="AA89" i="6"/>
  <c r="AD89" i="6"/>
  <c r="Z89" i="6"/>
  <c r="V89" i="6"/>
  <c r="S89" i="6"/>
  <c r="R89" i="6"/>
  <c r="Q89" i="6"/>
  <c r="AL88" i="6"/>
  <c r="AK88" i="6"/>
  <c r="AI88" i="6"/>
  <c r="AJ88" i="6"/>
  <c r="AH88" i="6"/>
  <c r="AG88" i="6"/>
  <c r="AF88" i="6"/>
  <c r="AE88" i="6"/>
  <c r="AD88" i="6"/>
  <c r="AB88" i="6"/>
  <c r="AA88" i="6"/>
  <c r="AC88" i="6"/>
  <c r="Z88" i="6"/>
  <c r="V88" i="6"/>
  <c r="S88" i="6"/>
  <c r="R88" i="6"/>
  <c r="Q88" i="6"/>
  <c r="AL87" i="6"/>
  <c r="AJ87" i="6"/>
  <c r="AI87" i="6"/>
  <c r="AH87" i="6"/>
  <c r="AK87" i="6"/>
  <c r="AG87" i="6"/>
  <c r="AF87" i="6"/>
  <c r="AE87" i="6"/>
  <c r="AD87" i="6"/>
  <c r="AC87" i="6"/>
  <c r="AB87" i="6"/>
  <c r="AA87" i="6"/>
  <c r="Z87" i="6"/>
  <c r="V87" i="6"/>
  <c r="S87" i="6"/>
  <c r="R87" i="6"/>
  <c r="Q87" i="6"/>
  <c r="AL86" i="6"/>
  <c r="AK86" i="6"/>
  <c r="AI86" i="6"/>
  <c r="AH86" i="6"/>
  <c r="AJ86" i="6"/>
  <c r="AG86" i="6"/>
  <c r="AF86" i="6"/>
  <c r="AE86" i="6"/>
  <c r="AD86" i="6"/>
  <c r="AC86" i="6"/>
  <c r="AA86" i="6"/>
  <c r="AB86" i="6"/>
  <c r="Z86" i="6"/>
  <c r="V86" i="6"/>
  <c r="S86" i="6"/>
  <c r="R86" i="6"/>
  <c r="Q86" i="6"/>
  <c r="AL85" i="6"/>
  <c r="AJ85" i="6"/>
  <c r="AI85" i="6"/>
  <c r="AH85" i="6"/>
  <c r="AK85" i="6"/>
  <c r="AG85" i="6"/>
  <c r="AF85" i="6"/>
  <c r="AE85" i="6"/>
  <c r="AD85" i="6"/>
  <c r="AA85" i="6"/>
  <c r="AC85" i="6"/>
  <c r="Z85" i="6"/>
  <c r="V85" i="6"/>
  <c r="S85" i="6"/>
  <c r="R85" i="6"/>
  <c r="Q85" i="6"/>
  <c r="AL84" i="6"/>
  <c r="AI84" i="6"/>
  <c r="AH84" i="6"/>
  <c r="AJ84" i="6"/>
  <c r="AG84" i="6"/>
  <c r="AF84" i="6"/>
  <c r="AE84" i="6"/>
  <c r="AD84" i="6"/>
  <c r="AC84" i="6"/>
  <c r="AB84" i="6"/>
  <c r="AA84" i="6"/>
  <c r="Z84" i="6"/>
  <c r="V84" i="6"/>
  <c r="S84" i="6"/>
  <c r="R84" i="6"/>
  <c r="Q84" i="6"/>
  <c r="AL83" i="6"/>
  <c r="AI83" i="6"/>
  <c r="AH83" i="6"/>
  <c r="AK83" i="6"/>
  <c r="AG83" i="6"/>
  <c r="AF83" i="6"/>
  <c r="AE83" i="6"/>
  <c r="AC83" i="6"/>
  <c r="AA83" i="6"/>
  <c r="AD83" i="6"/>
  <c r="Z83" i="6"/>
  <c r="V83" i="6"/>
  <c r="S83" i="6"/>
  <c r="R83" i="6"/>
  <c r="Q83" i="6"/>
  <c r="AL82" i="6"/>
  <c r="AJ82" i="6"/>
  <c r="AI82" i="6"/>
  <c r="AH82" i="6"/>
  <c r="AK82" i="6"/>
  <c r="AG82" i="6"/>
  <c r="AF82" i="6"/>
  <c r="AE82" i="6"/>
  <c r="AA82" i="6"/>
  <c r="AD82" i="6"/>
  <c r="Z82" i="6"/>
  <c r="V82" i="6"/>
  <c r="S82" i="6"/>
  <c r="R82" i="6"/>
  <c r="Q82" i="6"/>
  <c r="AL81" i="6"/>
  <c r="AK81" i="6"/>
  <c r="AI81" i="6"/>
  <c r="AH81" i="6"/>
  <c r="AJ81" i="6"/>
  <c r="AG81" i="6"/>
  <c r="AF81" i="6"/>
  <c r="AE81" i="6"/>
  <c r="AB81" i="6"/>
  <c r="AA81" i="6"/>
  <c r="AD81" i="6"/>
  <c r="Z81" i="6"/>
  <c r="V81" i="6"/>
  <c r="S81" i="6"/>
  <c r="R81" i="6"/>
  <c r="Q81" i="6"/>
  <c r="AL80" i="6"/>
  <c r="AJ80" i="6"/>
  <c r="AI80" i="6"/>
  <c r="AK80" i="6"/>
  <c r="AH80" i="6"/>
  <c r="AG80" i="6"/>
  <c r="AF80" i="6"/>
  <c r="AE80" i="6"/>
  <c r="AC80" i="6"/>
  <c r="AA80" i="6"/>
  <c r="AD80" i="6"/>
  <c r="Z80" i="6"/>
  <c r="V80" i="6"/>
  <c r="S80" i="6"/>
  <c r="R80" i="6"/>
  <c r="Q80" i="6"/>
  <c r="AL79" i="6"/>
  <c r="AK79" i="6"/>
  <c r="AJ79" i="6"/>
  <c r="AI79" i="6"/>
  <c r="AH79" i="6"/>
  <c r="AG79" i="6"/>
  <c r="AF79" i="6"/>
  <c r="AE79" i="6"/>
  <c r="AD79" i="6"/>
  <c r="AC79" i="6"/>
  <c r="AB79" i="6"/>
  <c r="AA79" i="6"/>
  <c r="Z79" i="6"/>
  <c r="V79" i="6"/>
  <c r="S79" i="6"/>
  <c r="R79" i="6"/>
  <c r="Q79" i="6"/>
  <c r="AL78" i="6"/>
  <c r="AK78" i="6"/>
  <c r="AI78" i="6"/>
  <c r="AH78" i="6"/>
  <c r="AJ78" i="6"/>
  <c r="AG78" i="6"/>
  <c r="AF78" i="6"/>
  <c r="AE78" i="6"/>
  <c r="AC78" i="6"/>
  <c r="AA78" i="6"/>
  <c r="AD78" i="6"/>
  <c r="Z78" i="6"/>
  <c r="V78" i="6"/>
  <c r="S78" i="6"/>
  <c r="R78" i="6"/>
  <c r="Q78" i="6"/>
  <c r="AL77" i="6"/>
  <c r="AI77" i="6"/>
  <c r="AK77" i="6"/>
  <c r="AH77" i="6"/>
  <c r="AG77" i="6"/>
  <c r="AF77" i="6"/>
  <c r="AE77" i="6"/>
  <c r="AD77" i="6"/>
  <c r="AB77" i="6"/>
  <c r="AA77" i="6"/>
  <c r="AC77" i="6"/>
  <c r="Z77" i="6"/>
  <c r="V77" i="6"/>
  <c r="S77" i="6"/>
  <c r="R77" i="6"/>
  <c r="Q77" i="6"/>
  <c r="AL76" i="6"/>
  <c r="AJ76" i="6"/>
  <c r="AI76" i="6"/>
  <c r="AH76" i="6"/>
  <c r="AK76" i="6"/>
  <c r="AG76" i="6"/>
  <c r="AF76" i="6"/>
  <c r="AE76" i="6"/>
  <c r="AC76" i="6"/>
  <c r="AA76" i="6"/>
  <c r="AB76" i="6"/>
  <c r="Z76" i="6"/>
  <c r="V76" i="6"/>
  <c r="S76" i="6"/>
  <c r="R76" i="6"/>
  <c r="Q76" i="6"/>
  <c r="AL75" i="6"/>
  <c r="AI75" i="6"/>
  <c r="AH75" i="6"/>
  <c r="AK75" i="6"/>
  <c r="AG75" i="6"/>
  <c r="AF75" i="6"/>
  <c r="AE75" i="6"/>
  <c r="AA75" i="6"/>
  <c r="AC75" i="6"/>
  <c r="Z75" i="6"/>
  <c r="V75" i="6"/>
  <c r="S75" i="6"/>
  <c r="R75" i="6"/>
  <c r="Q75" i="6"/>
  <c r="AL74" i="6"/>
  <c r="AI74" i="6"/>
  <c r="AH74" i="6"/>
  <c r="AK74" i="6"/>
  <c r="AG74" i="6"/>
  <c r="AF74" i="6"/>
  <c r="AE74" i="6"/>
  <c r="AB74" i="6"/>
  <c r="AA74" i="6"/>
  <c r="AD74" i="6"/>
  <c r="Z74" i="6"/>
  <c r="V74" i="6"/>
  <c r="S74" i="6"/>
  <c r="R74" i="6"/>
  <c r="Q74" i="6"/>
  <c r="AL73" i="6"/>
  <c r="AJ73" i="6"/>
  <c r="AI73" i="6"/>
  <c r="AH73" i="6"/>
  <c r="AK73" i="6"/>
  <c r="AG73" i="6"/>
  <c r="AF73" i="6"/>
  <c r="AE73" i="6"/>
  <c r="AC73" i="6"/>
  <c r="AA73" i="6"/>
  <c r="AD73" i="6"/>
  <c r="Z73" i="6"/>
  <c r="V73" i="6"/>
  <c r="S73" i="6"/>
  <c r="R73" i="6"/>
  <c r="Q73" i="6"/>
  <c r="AL72" i="6"/>
  <c r="AK72" i="6"/>
  <c r="AI72" i="6"/>
  <c r="AJ72" i="6"/>
  <c r="AH72" i="6"/>
  <c r="AG72" i="6"/>
  <c r="AF72" i="6"/>
  <c r="AE72" i="6"/>
  <c r="AD72" i="6"/>
  <c r="AB72" i="6"/>
  <c r="AA72" i="6"/>
  <c r="AC72" i="6"/>
  <c r="Z72" i="6"/>
  <c r="V72" i="6"/>
  <c r="S72" i="6"/>
  <c r="R72" i="6"/>
  <c r="Q72" i="6"/>
  <c r="AL71" i="6"/>
  <c r="AJ71" i="6"/>
  <c r="AI71" i="6"/>
  <c r="AH71" i="6"/>
  <c r="AK71" i="6"/>
  <c r="AG71" i="6"/>
  <c r="AF71" i="6"/>
  <c r="AE71" i="6"/>
  <c r="AD71" i="6"/>
  <c r="AC71" i="6"/>
  <c r="AB71" i="6"/>
  <c r="AA71" i="6"/>
  <c r="Z71" i="6"/>
  <c r="V71" i="6"/>
  <c r="S71" i="6"/>
  <c r="R71" i="6"/>
  <c r="Q71" i="6"/>
  <c r="AL70" i="6"/>
  <c r="AK70" i="6"/>
  <c r="AI70" i="6"/>
  <c r="AH70" i="6"/>
  <c r="AJ70" i="6"/>
  <c r="AG70" i="6"/>
  <c r="AF70" i="6"/>
  <c r="AE70" i="6"/>
  <c r="AD70" i="6"/>
  <c r="AC70" i="6"/>
  <c r="AA70" i="6"/>
  <c r="AB70" i="6"/>
  <c r="Z70" i="6"/>
  <c r="V70" i="6"/>
  <c r="S70" i="6"/>
  <c r="R70" i="6"/>
  <c r="Q70" i="6"/>
  <c r="AL69" i="6"/>
  <c r="AJ69" i="6"/>
  <c r="AI69" i="6"/>
  <c r="AH69" i="6"/>
  <c r="AK69" i="6"/>
  <c r="AG69" i="6"/>
  <c r="AF69" i="6"/>
  <c r="AE69" i="6"/>
  <c r="AD69" i="6"/>
  <c r="AA69" i="6"/>
  <c r="AC69" i="6"/>
  <c r="Z69" i="6"/>
  <c r="V69" i="6"/>
  <c r="S69" i="6"/>
  <c r="R69" i="6"/>
  <c r="Q69" i="6"/>
  <c r="AL68" i="6"/>
  <c r="AI68" i="6"/>
  <c r="AH68" i="6"/>
  <c r="AJ68" i="6"/>
  <c r="AG68" i="6"/>
  <c r="AF68" i="6"/>
  <c r="AE68" i="6"/>
  <c r="AD68" i="6"/>
  <c r="AC68" i="6"/>
  <c r="AB68" i="6"/>
  <c r="AA68" i="6"/>
  <c r="Z68" i="6"/>
  <c r="V68" i="6"/>
  <c r="S68" i="6"/>
  <c r="R68" i="6"/>
  <c r="Q68" i="6"/>
  <c r="AL67" i="6"/>
  <c r="AI67" i="6"/>
  <c r="AH67" i="6"/>
  <c r="AK67" i="6"/>
  <c r="AG67" i="6"/>
  <c r="AF67" i="6"/>
  <c r="AE67" i="6"/>
  <c r="AC67" i="6"/>
  <c r="AA67" i="6"/>
  <c r="AD67" i="6"/>
  <c r="Z67" i="6"/>
  <c r="V67" i="6"/>
  <c r="S67" i="6"/>
  <c r="R67" i="6"/>
  <c r="Q67" i="6"/>
  <c r="AL66" i="6"/>
  <c r="AJ66" i="6"/>
  <c r="AI66" i="6"/>
  <c r="AH66" i="6"/>
  <c r="AK66" i="6"/>
  <c r="AG66" i="6"/>
  <c r="AF66" i="6"/>
  <c r="AE66" i="6"/>
  <c r="AA66" i="6"/>
  <c r="AD66" i="6"/>
  <c r="Z66" i="6"/>
  <c r="V66" i="6"/>
  <c r="S66" i="6"/>
  <c r="R66" i="6"/>
  <c r="Q66" i="6"/>
  <c r="AL65" i="6"/>
  <c r="AK65" i="6"/>
  <c r="AI65" i="6"/>
  <c r="AH65" i="6"/>
  <c r="AJ65" i="6"/>
  <c r="AG65" i="6"/>
  <c r="AF65" i="6"/>
  <c r="AE65" i="6"/>
  <c r="AB65" i="6"/>
  <c r="AA65" i="6"/>
  <c r="AD65" i="6"/>
  <c r="Z65" i="6"/>
  <c r="V65" i="6"/>
  <c r="S65" i="6"/>
  <c r="R65" i="6"/>
  <c r="Q65" i="6"/>
  <c r="AL64" i="6"/>
  <c r="AJ64" i="6"/>
  <c r="AI64" i="6"/>
  <c r="AK64" i="6"/>
  <c r="AH64" i="6"/>
  <c r="AG64" i="6"/>
  <c r="AF64" i="6"/>
  <c r="AE64" i="6"/>
  <c r="AC64" i="6"/>
  <c r="AA64" i="6"/>
  <c r="AD64" i="6"/>
  <c r="Z64" i="6"/>
  <c r="V64" i="6"/>
  <c r="S64" i="6"/>
  <c r="R64" i="6"/>
  <c r="Q64" i="6"/>
  <c r="AL63" i="6"/>
  <c r="AK63" i="6"/>
  <c r="AJ63" i="6"/>
  <c r="AI63" i="6"/>
  <c r="AH63" i="6"/>
  <c r="AG63" i="6"/>
  <c r="AF63" i="6"/>
  <c r="AE63" i="6"/>
  <c r="AD63" i="6"/>
  <c r="AC63" i="6"/>
  <c r="AB63" i="6"/>
  <c r="AA63" i="6"/>
  <c r="Z63" i="6"/>
  <c r="V63" i="6"/>
  <c r="S63" i="6"/>
  <c r="R63" i="6"/>
  <c r="Q63" i="6"/>
  <c r="AL62" i="6"/>
  <c r="AK62" i="6"/>
  <c r="AI62" i="6"/>
  <c r="AH62" i="6"/>
  <c r="AJ62" i="6"/>
  <c r="AG62" i="6"/>
  <c r="AF62" i="6"/>
  <c r="AE62" i="6"/>
  <c r="AC62" i="6"/>
  <c r="AA62" i="6"/>
  <c r="AD62" i="6"/>
  <c r="Z62" i="6"/>
  <c r="V62" i="6"/>
  <c r="S62" i="6"/>
  <c r="R62" i="6"/>
  <c r="Q62" i="6"/>
  <c r="AL61" i="6"/>
  <c r="AI61" i="6"/>
  <c r="AK61" i="6"/>
  <c r="AH61" i="6"/>
  <c r="AG61" i="6"/>
  <c r="AF61" i="6"/>
  <c r="AE61" i="6"/>
  <c r="AD61" i="6"/>
  <c r="AB61" i="6"/>
  <c r="AA61" i="6"/>
  <c r="AC61" i="6"/>
  <c r="Z61" i="6"/>
  <c r="V61" i="6"/>
  <c r="S61" i="6"/>
  <c r="R61" i="6"/>
  <c r="Q61" i="6"/>
  <c r="AL60" i="6"/>
  <c r="AJ60" i="6"/>
  <c r="AI60" i="6"/>
  <c r="AH60" i="6"/>
  <c r="AK60" i="6"/>
  <c r="AG60" i="6"/>
  <c r="AF60" i="6"/>
  <c r="AE60" i="6"/>
  <c r="AC60" i="6"/>
  <c r="AA60" i="6"/>
  <c r="AB60" i="6"/>
  <c r="Z60" i="6"/>
  <c r="V60" i="6"/>
  <c r="S60" i="6"/>
  <c r="R60" i="6"/>
  <c r="Q60" i="6"/>
  <c r="AL59" i="6"/>
  <c r="AI59" i="6"/>
  <c r="AH59" i="6"/>
  <c r="AK59" i="6"/>
  <c r="AG59" i="6"/>
  <c r="AF59" i="6"/>
  <c r="AE59" i="6"/>
  <c r="AA59" i="6"/>
  <c r="AC59" i="6"/>
  <c r="Z59" i="6"/>
  <c r="V59" i="6"/>
  <c r="S59" i="6"/>
  <c r="R59" i="6"/>
  <c r="Q59" i="6"/>
  <c r="AL58" i="6"/>
  <c r="AI58" i="6"/>
  <c r="AH58" i="6"/>
  <c r="AK58" i="6"/>
  <c r="AG58" i="6"/>
  <c r="AF58" i="6"/>
  <c r="AE58" i="6"/>
  <c r="AB58" i="6"/>
  <c r="AA58" i="6"/>
  <c r="AD58" i="6"/>
  <c r="Z58" i="6"/>
  <c r="V58" i="6"/>
  <c r="S58" i="6"/>
  <c r="R58" i="6"/>
  <c r="Q58" i="6"/>
  <c r="AL57" i="6"/>
  <c r="AJ57" i="6"/>
  <c r="AI57" i="6"/>
  <c r="AH57" i="6"/>
  <c r="AK57" i="6"/>
  <c r="AG57" i="6"/>
  <c r="AF57" i="6"/>
  <c r="AE57" i="6"/>
  <c r="AC57" i="6"/>
  <c r="AA57" i="6"/>
  <c r="AD57" i="6"/>
  <c r="Z57" i="6"/>
  <c r="V57" i="6"/>
  <c r="S57" i="6"/>
  <c r="R57" i="6"/>
  <c r="Q57" i="6"/>
  <c r="AL56" i="6"/>
  <c r="AK56" i="6"/>
  <c r="AI56" i="6"/>
  <c r="AJ56" i="6"/>
  <c r="AH56" i="6"/>
  <c r="AG56" i="6"/>
  <c r="AF56" i="6"/>
  <c r="AE56" i="6"/>
  <c r="AD56" i="6"/>
  <c r="AB56" i="6"/>
  <c r="AA56" i="6"/>
  <c r="AC56" i="6"/>
  <c r="Z56" i="6"/>
  <c r="V56" i="6"/>
  <c r="S56" i="6"/>
  <c r="R56" i="6"/>
  <c r="Q56" i="6"/>
  <c r="AL55" i="6"/>
  <c r="AJ55" i="6"/>
  <c r="AI55" i="6"/>
  <c r="AH55" i="6"/>
  <c r="AK55" i="6"/>
  <c r="AG55" i="6"/>
  <c r="AF55" i="6"/>
  <c r="AE55" i="6"/>
  <c r="AD55" i="6"/>
  <c r="AC55" i="6"/>
  <c r="AB55" i="6"/>
  <c r="AA55" i="6"/>
  <c r="Z55" i="6"/>
  <c r="V55" i="6"/>
  <c r="S55" i="6"/>
  <c r="R55" i="6"/>
  <c r="Q55" i="6"/>
  <c r="AL54" i="6"/>
  <c r="AK54" i="6"/>
  <c r="AI54" i="6"/>
  <c r="AH54" i="6"/>
  <c r="AJ54" i="6"/>
  <c r="AG54" i="6"/>
  <c r="AF54" i="6"/>
  <c r="AE54" i="6"/>
  <c r="AD54" i="6"/>
  <c r="AC54" i="6"/>
  <c r="AA54" i="6"/>
  <c r="AB54" i="6"/>
  <c r="Z54" i="6"/>
  <c r="V54" i="6"/>
  <c r="S54" i="6"/>
  <c r="R54" i="6"/>
  <c r="Q54" i="6"/>
  <c r="AL53" i="6"/>
  <c r="AJ53" i="6"/>
  <c r="AI53" i="6"/>
  <c r="AH53" i="6"/>
  <c r="AK53" i="6"/>
  <c r="AG53" i="6"/>
  <c r="AF53" i="6"/>
  <c r="AE53" i="6"/>
  <c r="AD53" i="6"/>
  <c r="AA53" i="6"/>
  <c r="AC53" i="6"/>
  <c r="Z53" i="6"/>
  <c r="V53" i="6"/>
  <c r="S53" i="6"/>
  <c r="R53" i="6"/>
  <c r="Q53" i="6"/>
  <c r="AL52" i="6"/>
  <c r="AI52" i="6"/>
  <c r="AH52" i="6"/>
  <c r="AJ52" i="6"/>
  <c r="AG52" i="6"/>
  <c r="AF52" i="6"/>
  <c r="AE52" i="6"/>
  <c r="AD52" i="6"/>
  <c r="AC52" i="6"/>
  <c r="AB52" i="6"/>
  <c r="AA52" i="6"/>
  <c r="Z52" i="6"/>
  <c r="V52" i="6"/>
  <c r="S52" i="6"/>
  <c r="R52" i="6"/>
  <c r="Q52" i="6"/>
  <c r="AL51" i="6"/>
  <c r="AI51" i="6"/>
  <c r="AH51" i="6"/>
  <c r="AK51" i="6"/>
  <c r="AG51" i="6"/>
  <c r="AF51" i="6"/>
  <c r="AE51" i="6"/>
  <c r="AC51" i="6"/>
  <c r="AA51" i="6"/>
  <c r="AD51" i="6"/>
  <c r="Z51" i="6"/>
  <c r="V51" i="6"/>
  <c r="S51" i="6"/>
  <c r="R51" i="6"/>
  <c r="Q51" i="6"/>
  <c r="AL50" i="6"/>
  <c r="AJ50" i="6"/>
  <c r="AI50" i="6"/>
  <c r="AH50" i="6"/>
  <c r="AK50" i="6"/>
  <c r="AG50" i="6"/>
  <c r="AF50" i="6"/>
  <c r="AE50" i="6"/>
  <c r="AA50" i="6"/>
  <c r="AD50" i="6"/>
  <c r="Z50" i="6"/>
  <c r="V50" i="6"/>
  <c r="S50" i="6"/>
  <c r="R50" i="6"/>
  <c r="Q50" i="6"/>
  <c r="AL49" i="6"/>
  <c r="AK49" i="6"/>
  <c r="AI49" i="6"/>
  <c r="AH49" i="6"/>
  <c r="AJ49" i="6"/>
  <c r="AG49" i="6"/>
  <c r="AF49" i="6"/>
  <c r="AE49" i="6"/>
  <c r="AB49" i="6"/>
  <c r="AA49" i="6"/>
  <c r="AD49" i="6"/>
  <c r="Z49" i="6"/>
  <c r="V49" i="6"/>
  <c r="S49" i="6"/>
  <c r="R49" i="6"/>
  <c r="Q49" i="6"/>
  <c r="AL48" i="6"/>
  <c r="AJ48" i="6"/>
  <c r="AI48" i="6"/>
  <c r="AK48" i="6"/>
  <c r="AH48" i="6"/>
  <c r="AG48" i="6"/>
  <c r="AF48" i="6"/>
  <c r="AE48" i="6"/>
  <c r="AC48" i="6"/>
  <c r="AA48" i="6"/>
  <c r="AD48" i="6"/>
  <c r="Z48" i="6"/>
  <c r="V48" i="6"/>
  <c r="S48" i="6"/>
  <c r="R48" i="6"/>
  <c r="Q48" i="6"/>
  <c r="AL47" i="6"/>
  <c r="AK47" i="6"/>
  <c r="AJ47" i="6"/>
  <c r="AI47" i="6"/>
  <c r="AH47" i="6"/>
  <c r="AG47" i="6"/>
  <c r="AF47" i="6"/>
  <c r="AE47" i="6"/>
  <c r="AD47" i="6"/>
  <c r="AC47" i="6"/>
  <c r="AB47" i="6"/>
  <c r="AA47" i="6"/>
  <c r="Z47" i="6"/>
  <c r="V47" i="6"/>
  <c r="S47" i="6"/>
  <c r="R47" i="6"/>
  <c r="Q47" i="6"/>
  <c r="AL46" i="6"/>
  <c r="AK46" i="6"/>
  <c r="AI46" i="6"/>
  <c r="AH46" i="6"/>
  <c r="AJ46" i="6"/>
  <c r="AG46" i="6"/>
  <c r="AF46" i="6"/>
  <c r="AE46" i="6"/>
  <c r="AC46" i="6"/>
  <c r="AA46" i="6"/>
  <c r="AD46" i="6"/>
  <c r="Z46" i="6"/>
  <c r="V46" i="6"/>
  <c r="S46" i="6"/>
  <c r="R46" i="6"/>
  <c r="Q46" i="6"/>
  <c r="AL45" i="6"/>
  <c r="AI45" i="6"/>
  <c r="AK45" i="6"/>
  <c r="AH45" i="6"/>
  <c r="AG45" i="6"/>
  <c r="AF45" i="6"/>
  <c r="AE45" i="6"/>
  <c r="AD45" i="6"/>
  <c r="AB45" i="6"/>
  <c r="AA45" i="6"/>
  <c r="AC45" i="6"/>
  <c r="Z45" i="6"/>
  <c r="V45" i="6"/>
  <c r="S45" i="6"/>
  <c r="R45" i="6"/>
  <c r="Q45" i="6"/>
  <c r="AL44" i="6"/>
  <c r="AJ44" i="6"/>
  <c r="AI44" i="6"/>
  <c r="AH44" i="6"/>
  <c r="AK44" i="6"/>
  <c r="AG44" i="6"/>
  <c r="AF44" i="6"/>
  <c r="AE44" i="6"/>
  <c r="AC44" i="6"/>
  <c r="AA44" i="6"/>
  <c r="AB44" i="6"/>
  <c r="Z44" i="6"/>
  <c r="V44" i="6"/>
  <c r="S44" i="6"/>
  <c r="R44" i="6"/>
  <c r="Q44" i="6"/>
  <c r="AL43" i="6"/>
  <c r="AI43" i="6"/>
  <c r="AH43" i="6"/>
  <c r="AK43" i="6"/>
  <c r="AG43" i="6"/>
  <c r="AF43" i="6"/>
  <c r="AE43" i="6"/>
  <c r="AA43" i="6"/>
  <c r="AC43" i="6"/>
  <c r="Z43" i="6"/>
  <c r="V43" i="6"/>
  <c r="S43" i="6"/>
  <c r="R43" i="6"/>
  <c r="Q43" i="6"/>
  <c r="AL42" i="6"/>
  <c r="AI42" i="6"/>
  <c r="AH42" i="6"/>
  <c r="AK42" i="6"/>
  <c r="AG42" i="6"/>
  <c r="AF42" i="6"/>
  <c r="AE42" i="6"/>
  <c r="AB42" i="6"/>
  <c r="AA42" i="6"/>
  <c r="AD42" i="6"/>
  <c r="Z42" i="6"/>
  <c r="V42" i="6"/>
  <c r="S42" i="6"/>
  <c r="R42" i="6"/>
  <c r="Q42" i="6"/>
  <c r="AL41" i="6"/>
  <c r="AJ41" i="6"/>
  <c r="AI41" i="6"/>
  <c r="AH41" i="6"/>
  <c r="AK41" i="6"/>
  <c r="AG41" i="6"/>
  <c r="AF41" i="6"/>
  <c r="AE41" i="6"/>
  <c r="AC41" i="6"/>
  <c r="AA41" i="6"/>
  <c r="AD41" i="6"/>
  <c r="Z41" i="6"/>
  <c r="V41" i="6"/>
  <c r="S41" i="6"/>
  <c r="R41" i="6"/>
  <c r="Q41" i="6"/>
  <c r="AL40" i="6"/>
  <c r="AK40" i="6"/>
  <c r="AI40" i="6"/>
  <c r="AJ40" i="6"/>
  <c r="AH40" i="6"/>
  <c r="AG40" i="6"/>
  <c r="AF40" i="6"/>
  <c r="AE40" i="6"/>
  <c r="AD40" i="6"/>
  <c r="AB40" i="6"/>
  <c r="AA40" i="6"/>
  <c r="AC40" i="6"/>
  <c r="Z40" i="6"/>
  <c r="V40" i="6"/>
  <c r="S40" i="6"/>
  <c r="R40" i="6"/>
  <c r="Q40" i="6"/>
  <c r="AL39" i="6"/>
  <c r="AJ39" i="6"/>
  <c r="AI39" i="6"/>
  <c r="AH39" i="6"/>
  <c r="AK39" i="6"/>
  <c r="AG39" i="6"/>
  <c r="AF39" i="6"/>
  <c r="AE39" i="6"/>
  <c r="AD39" i="6"/>
  <c r="AC39" i="6"/>
  <c r="AB39" i="6"/>
  <c r="AA39" i="6"/>
  <c r="Z39" i="6"/>
  <c r="V39" i="6"/>
  <c r="S39" i="6"/>
  <c r="R39" i="6"/>
  <c r="Q39" i="6"/>
  <c r="AL38" i="6"/>
  <c r="AK38" i="6"/>
  <c r="AI38" i="6"/>
  <c r="AH38" i="6"/>
  <c r="AJ38" i="6"/>
  <c r="AG38" i="6"/>
  <c r="AF38" i="6"/>
  <c r="AE38" i="6"/>
  <c r="AD38" i="6"/>
  <c r="AC38" i="6"/>
  <c r="AA38" i="6"/>
  <c r="AB38" i="6"/>
  <c r="Z38" i="6"/>
  <c r="V38" i="6"/>
  <c r="S38" i="6"/>
  <c r="R38" i="6"/>
  <c r="Q38" i="6"/>
  <c r="AL37" i="6"/>
  <c r="AJ37" i="6"/>
  <c r="AI37" i="6"/>
  <c r="AH37" i="6"/>
  <c r="AK37" i="6"/>
  <c r="AG37" i="6"/>
  <c r="AF37" i="6"/>
  <c r="AE37" i="6"/>
  <c r="AD37" i="6"/>
  <c r="AA37" i="6"/>
  <c r="AC37" i="6"/>
  <c r="Z37" i="6"/>
  <c r="V37" i="6"/>
  <c r="S37" i="6"/>
  <c r="R37" i="6"/>
  <c r="Q37" i="6"/>
  <c r="AL36" i="6"/>
  <c r="AI36" i="6"/>
  <c r="AH36" i="6"/>
  <c r="AJ36" i="6"/>
  <c r="AG36" i="6"/>
  <c r="AF36" i="6"/>
  <c r="AE36" i="6"/>
  <c r="AD36" i="6"/>
  <c r="AC36" i="6"/>
  <c r="AB36" i="6"/>
  <c r="AA36" i="6"/>
  <c r="Z36" i="6"/>
  <c r="V36" i="6"/>
  <c r="S36" i="6"/>
  <c r="R36" i="6"/>
  <c r="Q36" i="6"/>
  <c r="AL35" i="6"/>
  <c r="AI35" i="6"/>
  <c r="AH35" i="6"/>
  <c r="AK35" i="6"/>
  <c r="AG35" i="6"/>
  <c r="AF35" i="6"/>
  <c r="AE35" i="6"/>
  <c r="AC35" i="6"/>
  <c r="AA35" i="6"/>
  <c r="AD35" i="6"/>
  <c r="Z35" i="6"/>
  <c r="V35" i="6"/>
  <c r="S35" i="6"/>
  <c r="R35" i="6"/>
  <c r="Q35" i="6"/>
  <c r="AL34" i="6"/>
  <c r="AJ34" i="6"/>
  <c r="AI34" i="6"/>
  <c r="AH34" i="6"/>
  <c r="AK34" i="6"/>
  <c r="AG34" i="6"/>
  <c r="AF34" i="6"/>
  <c r="AE34" i="6"/>
  <c r="AA34" i="6"/>
  <c r="AD34" i="6"/>
  <c r="Z34" i="6"/>
  <c r="V34" i="6"/>
  <c r="S34" i="6"/>
  <c r="R34" i="6"/>
  <c r="Q34" i="6"/>
  <c r="AL33" i="6"/>
  <c r="AK33" i="6"/>
  <c r="AI33" i="6"/>
  <c r="AH33" i="6"/>
  <c r="AJ33" i="6"/>
  <c r="AG33" i="6"/>
  <c r="AF33" i="6"/>
  <c r="AE33" i="6"/>
  <c r="AB33" i="6"/>
  <c r="AA33" i="6"/>
  <c r="AD33" i="6"/>
  <c r="Z33" i="6"/>
  <c r="V33" i="6"/>
  <c r="S33" i="6"/>
  <c r="R33" i="6"/>
  <c r="Q33" i="6"/>
  <c r="AL32" i="6"/>
  <c r="AJ32" i="6"/>
  <c r="AI32" i="6"/>
  <c r="AK32" i="6"/>
  <c r="AH32" i="6"/>
  <c r="AG32" i="6"/>
  <c r="AF32" i="6"/>
  <c r="AE32" i="6"/>
  <c r="AC32" i="6"/>
  <c r="AA32" i="6"/>
  <c r="AD32" i="6"/>
  <c r="Z32" i="6"/>
  <c r="V32" i="6"/>
  <c r="S32" i="6"/>
  <c r="R32" i="6"/>
  <c r="Q32" i="6"/>
  <c r="AL31" i="6"/>
  <c r="AK31" i="6"/>
  <c r="AJ31" i="6"/>
  <c r="AI31" i="6"/>
  <c r="AH31" i="6"/>
  <c r="AG31" i="6"/>
  <c r="AF31" i="6"/>
  <c r="AE31" i="6"/>
  <c r="AD31" i="6"/>
  <c r="AC31" i="6"/>
  <c r="AB31" i="6"/>
  <c r="AA31" i="6"/>
  <c r="Z31" i="6"/>
  <c r="V31" i="6"/>
  <c r="S31" i="6"/>
  <c r="R31" i="6"/>
  <c r="Q31" i="6"/>
  <c r="AL30" i="6"/>
  <c r="AK30" i="6"/>
  <c r="AI30" i="6"/>
  <c r="AH30" i="6"/>
  <c r="AJ30" i="6"/>
  <c r="AG30" i="6"/>
  <c r="AF30" i="6"/>
  <c r="AE30" i="6"/>
  <c r="AC30" i="6"/>
  <c r="AA30" i="6"/>
  <c r="AD30" i="6"/>
  <c r="Z30" i="6"/>
  <c r="V30" i="6"/>
  <c r="S30" i="6"/>
  <c r="R30" i="6"/>
  <c r="Q30" i="6"/>
  <c r="AL29" i="6"/>
  <c r="AI29" i="6"/>
  <c r="AK29" i="6"/>
  <c r="AH29" i="6"/>
  <c r="AG29" i="6"/>
  <c r="AF29" i="6"/>
  <c r="AE29" i="6"/>
  <c r="AD29" i="6"/>
  <c r="AB29" i="6"/>
  <c r="AA29" i="6"/>
  <c r="AC29" i="6"/>
  <c r="Z29" i="6"/>
  <c r="V29" i="6"/>
  <c r="S29" i="6"/>
  <c r="R29" i="6"/>
  <c r="Q29" i="6"/>
  <c r="AL28" i="6"/>
  <c r="AJ28" i="6"/>
  <c r="AI28" i="6"/>
  <c r="AH28" i="6"/>
  <c r="AK28" i="6"/>
  <c r="AG28" i="6"/>
  <c r="AF28" i="6"/>
  <c r="AE28" i="6"/>
  <c r="AC28" i="6"/>
  <c r="AA28" i="6"/>
  <c r="AB28" i="6"/>
  <c r="Z28" i="6"/>
  <c r="V28" i="6"/>
  <c r="S28" i="6"/>
  <c r="R28" i="6"/>
  <c r="Q28" i="6"/>
  <c r="AL27" i="6"/>
  <c r="AI27" i="6"/>
  <c r="AH27" i="6"/>
  <c r="AK27" i="6"/>
  <c r="AG27" i="6"/>
  <c r="AF27" i="6"/>
  <c r="AE27" i="6"/>
  <c r="AA27" i="6"/>
  <c r="AC27" i="6"/>
  <c r="Z27" i="6"/>
  <c r="V27" i="6"/>
  <c r="S27" i="6"/>
  <c r="R27" i="6"/>
  <c r="Q27" i="6"/>
  <c r="AL26" i="6"/>
  <c r="AI26" i="6"/>
  <c r="AH26" i="6"/>
  <c r="AK26" i="6"/>
  <c r="AG26" i="6"/>
  <c r="AF26" i="6"/>
  <c r="AE26" i="6"/>
  <c r="AB26" i="6"/>
  <c r="AA26" i="6"/>
  <c r="AD26" i="6"/>
  <c r="Z26" i="6"/>
  <c r="V26" i="6"/>
  <c r="S26" i="6"/>
  <c r="R26" i="6"/>
  <c r="Q26" i="6"/>
  <c r="AL25" i="6"/>
  <c r="AJ25" i="6"/>
  <c r="AI25" i="6"/>
  <c r="AH25" i="6"/>
  <c r="AK25" i="6"/>
  <c r="AG25" i="6"/>
  <c r="AF25" i="6"/>
  <c r="AE25" i="6"/>
  <c r="AC25" i="6"/>
  <c r="AA25" i="6"/>
  <c r="AD25" i="6"/>
  <c r="Z25" i="6"/>
  <c r="V25" i="6"/>
  <c r="S25" i="6"/>
  <c r="R25" i="6"/>
  <c r="Q25" i="6"/>
  <c r="AL24" i="6"/>
  <c r="AK24" i="6"/>
  <c r="AI24" i="6"/>
  <c r="AJ24" i="6"/>
  <c r="AH24" i="6"/>
  <c r="AG24" i="6"/>
  <c r="AF24" i="6"/>
  <c r="AE24" i="6"/>
  <c r="AD24" i="6"/>
  <c r="AA24" i="6"/>
  <c r="AC24" i="6"/>
  <c r="Z24" i="6"/>
  <c r="V24" i="6"/>
  <c r="S24" i="6"/>
  <c r="R24" i="6"/>
  <c r="Q24" i="6"/>
  <c r="AL23" i="6"/>
  <c r="AJ23" i="6"/>
  <c r="AI23" i="6"/>
  <c r="AH23" i="6"/>
  <c r="AK23" i="6"/>
  <c r="AG23" i="6"/>
  <c r="AF23" i="6"/>
  <c r="AE23" i="6"/>
  <c r="AD23" i="6"/>
  <c r="AC23" i="6"/>
  <c r="AB23" i="6"/>
  <c r="AA23" i="6"/>
  <c r="Z23" i="6"/>
  <c r="V23" i="6"/>
  <c r="S23" i="6"/>
  <c r="R23" i="6"/>
  <c r="Q23" i="6"/>
  <c r="AL22" i="6"/>
  <c r="AK22" i="6"/>
  <c r="AI22" i="6"/>
  <c r="AH22" i="6"/>
  <c r="AJ22" i="6"/>
  <c r="AG22" i="6"/>
  <c r="AF22" i="6"/>
  <c r="AE22" i="6"/>
  <c r="AD22" i="6"/>
  <c r="AC22" i="6"/>
  <c r="AA22" i="6"/>
  <c r="AB22" i="6"/>
  <c r="Z22" i="6"/>
  <c r="V22" i="6"/>
  <c r="S22" i="6"/>
  <c r="R22" i="6"/>
  <c r="Q22" i="6"/>
  <c r="AL21" i="6"/>
  <c r="AJ21" i="6"/>
  <c r="AI21" i="6"/>
  <c r="AH21" i="6"/>
  <c r="AK21" i="6"/>
  <c r="AG21" i="6"/>
  <c r="AF21" i="6"/>
  <c r="AE21" i="6"/>
  <c r="AD21" i="6"/>
  <c r="AA21" i="6"/>
  <c r="AC21" i="6"/>
  <c r="Z21" i="6"/>
  <c r="V21" i="6"/>
  <c r="S21" i="6"/>
  <c r="R21" i="6"/>
  <c r="Q21" i="6"/>
  <c r="AL20" i="6"/>
  <c r="AI20" i="6"/>
  <c r="AH20" i="6"/>
  <c r="AJ20" i="6"/>
  <c r="AG20" i="6"/>
  <c r="AF20" i="6"/>
  <c r="AE20" i="6"/>
  <c r="AD20" i="6"/>
  <c r="AC20" i="6"/>
  <c r="AB20" i="6"/>
  <c r="AA20" i="6"/>
  <c r="Z20" i="6"/>
  <c r="V20" i="6"/>
  <c r="S20" i="6"/>
  <c r="R20" i="6"/>
  <c r="Q20" i="6"/>
  <c r="AL19" i="6"/>
  <c r="AI19" i="6"/>
  <c r="AH19" i="6"/>
  <c r="AK19" i="6"/>
  <c r="AG19" i="6"/>
  <c r="AF19" i="6"/>
  <c r="AE19" i="6"/>
  <c r="AC19" i="6"/>
  <c r="AA19" i="6"/>
  <c r="AD19" i="6"/>
  <c r="Z19" i="6"/>
  <c r="V19" i="6"/>
  <c r="S19" i="6"/>
  <c r="R19" i="6"/>
  <c r="Q19" i="6"/>
  <c r="AL18" i="6"/>
  <c r="AJ18" i="6"/>
  <c r="AI18" i="6"/>
  <c r="AH18" i="6"/>
  <c r="AK18" i="6"/>
  <c r="AG18" i="6"/>
  <c r="AF18" i="6"/>
  <c r="AE18" i="6"/>
  <c r="AA18" i="6"/>
  <c r="AD18" i="6"/>
  <c r="Z18" i="6"/>
  <c r="V18" i="6"/>
  <c r="S18" i="6"/>
  <c r="R18" i="6"/>
  <c r="Q18" i="6"/>
  <c r="AL17" i="6"/>
  <c r="AK17" i="6"/>
  <c r="AI17" i="6"/>
  <c r="AH17" i="6"/>
  <c r="AJ17" i="6"/>
  <c r="AG17" i="6"/>
  <c r="AF17" i="6"/>
  <c r="AE17" i="6"/>
  <c r="AA17" i="6"/>
  <c r="AD17" i="6"/>
  <c r="Z17" i="6"/>
  <c r="V17" i="6"/>
  <c r="S17" i="6"/>
  <c r="R17" i="6"/>
  <c r="Q17" i="6"/>
  <c r="AL16" i="6"/>
  <c r="AI16" i="6"/>
  <c r="AK16" i="6"/>
  <c r="AH16" i="6"/>
  <c r="AG16" i="6"/>
  <c r="AF16" i="6"/>
  <c r="AE16" i="6"/>
  <c r="AB16" i="6"/>
  <c r="AA16" i="6"/>
  <c r="AC16" i="6"/>
  <c r="Z16" i="6"/>
  <c r="V16" i="6"/>
  <c r="S16" i="6"/>
  <c r="R16" i="6"/>
  <c r="Q16" i="6"/>
  <c r="AL15" i="6"/>
  <c r="AK15" i="6"/>
  <c r="AJ15" i="6"/>
  <c r="AI15" i="6"/>
  <c r="AH15" i="6"/>
  <c r="AG15" i="6"/>
  <c r="AF15" i="6"/>
  <c r="AE15" i="6"/>
  <c r="AD15" i="6"/>
  <c r="AC15" i="6"/>
  <c r="AB15" i="6"/>
  <c r="AA15" i="6"/>
  <c r="Z15" i="6"/>
  <c r="V15" i="6"/>
  <c r="S15" i="6"/>
  <c r="R15" i="6"/>
  <c r="Q15" i="6"/>
  <c r="AL14" i="6"/>
  <c r="AK14" i="6"/>
  <c r="AI14" i="6"/>
  <c r="AH14" i="6"/>
  <c r="AJ14" i="6"/>
  <c r="AG14" i="6"/>
  <c r="AF14" i="6"/>
  <c r="AE14" i="6"/>
  <c r="AD14" i="6"/>
  <c r="AC14" i="6"/>
  <c r="AA14" i="6"/>
  <c r="AB14" i="6"/>
  <c r="Z14" i="6"/>
  <c r="V14" i="6"/>
  <c r="S14" i="6"/>
  <c r="R14" i="6"/>
  <c r="Q14" i="6"/>
  <c r="AL13" i="6"/>
  <c r="AI13" i="6"/>
  <c r="AK13" i="6"/>
  <c r="AH13" i="6"/>
  <c r="AG13" i="6"/>
  <c r="AF13" i="6"/>
  <c r="AE13" i="6"/>
  <c r="AD13" i="6"/>
  <c r="AB13" i="6"/>
  <c r="AA13" i="6"/>
  <c r="AC13" i="6"/>
  <c r="Z13" i="6"/>
  <c r="V13" i="6"/>
  <c r="S13" i="6"/>
  <c r="R13" i="6"/>
  <c r="Q13" i="6"/>
  <c r="AL12" i="6"/>
  <c r="AJ12" i="6"/>
  <c r="AI12" i="6"/>
  <c r="AH12" i="6"/>
  <c r="AK12" i="6"/>
  <c r="AG12" i="6"/>
  <c r="AF12" i="6"/>
  <c r="AE12" i="6"/>
  <c r="AC12" i="6"/>
  <c r="AA12" i="6"/>
  <c r="AB12" i="6"/>
  <c r="Z12" i="6"/>
  <c r="V12" i="6"/>
  <c r="S12" i="6"/>
  <c r="R12" i="6"/>
  <c r="Q12" i="6"/>
  <c r="AL11" i="6"/>
  <c r="AI11" i="6"/>
  <c r="AH11" i="6"/>
  <c r="AK11" i="6"/>
  <c r="AG11" i="6"/>
  <c r="AF11" i="6"/>
  <c r="AE11" i="6"/>
  <c r="AA11" i="6"/>
  <c r="AC11" i="6"/>
  <c r="Z11" i="6"/>
  <c r="V11" i="6"/>
  <c r="S11" i="6"/>
  <c r="R11" i="6"/>
  <c r="Q11" i="6"/>
  <c r="AL10" i="6"/>
  <c r="AI10" i="6"/>
  <c r="AH10" i="6"/>
  <c r="AK10" i="6"/>
  <c r="AG10" i="6"/>
  <c r="AF10" i="6"/>
  <c r="AE10" i="6"/>
  <c r="AB10" i="6"/>
  <c r="AA10" i="6"/>
  <c r="AD10" i="6"/>
  <c r="Z10" i="6"/>
  <c r="V10" i="6"/>
  <c r="S10" i="6"/>
  <c r="R10" i="6"/>
  <c r="Q10" i="6"/>
  <c r="AL9" i="6"/>
  <c r="AI9" i="6"/>
  <c r="AH9" i="6"/>
  <c r="AJ9" i="6"/>
  <c r="AG9" i="6"/>
  <c r="AF9" i="6"/>
  <c r="AE9" i="6"/>
  <c r="AC9" i="6"/>
  <c r="AA9" i="6"/>
  <c r="AD9" i="6"/>
  <c r="Z9" i="6"/>
  <c r="V9" i="6"/>
  <c r="S9" i="6"/>
  <c r="R9" i="6"/>
  <c r="Q9" i="6"/>
  <c r="AL8" i="6"/>
  <c r="AJ8" i="6"/>
  <c r="AI8" i="6"/>
  <c r="AK8" i="6"/>
  <c r="AH8" i="6"/>
  <c r="AG8" i="6"/>
  <c r="AF8" i="6"/>
  <c r="AE8" i="6"/>
  <c r="AD8" i="6"/>
  <c r="AA8" i="6"/>
  <c r="AC8" i="6"/>
  <c r="Z8" i="6"/>
  <c r="V8" i="6"/>
  <c r="S8" i="6"/>
  <c r="R8" i="6"/>
  <c r="Q8" i="6"/>
  <c r="AL7" i="6"/>
  <c r="AK7" i="6"/>
  <c r="AJ7" i="6"/>
  <c r="AI7" i="6"/>
  <c r="AH7" i="6"/>
  <c r="AG7" i="6"/>
  <c r="AF7" i="6"/>
  <c r="AE7" i="6"/>
  <c r="AD7" i="6"/>
  <c r="AC7" i="6"/>
  <c r="AB7" i="6"/>
  <c r="AA7" i="6"/>
  <c r="Z7" i="6"/>
  <c r="V7" i="6"/>
  <c r="S7" i="6"/>
  <c r="R7" i="6"/>
  <c r="Q7" i="6"/>
  <c r="AL6" i="6"/>
  <c r="AK6" i="6"/>
  <c r="AI6" i="6"/>
  <c r="AH6" i="6"/>
  <c r="AJ6" i="6"/>
  <c r="AG6" i="6"/>
  <c r="AF6" i="6"/>
  <c r="AE6" i="6"/>
  <c r="AD6" i="6"/>
  <c r="AC6" i="6"/>
  <c r="AA6" i="6"/>
  <c r="AB6" i="6"/>
  <c r="Z6" i="6"/>
  <c r="V6" i="6"/>
  <c r="S6" i="6"/>
  <c r="R6" i="6"/>
  <c r="Q6" i="6"/>
  <c r="AL5" i="6"/>
  <c r="AJ5" i="6"/>
  <c r="AI5" i="6"/>
  <c r="AH5" i="6"/>
  <c r="AK5" i="6"/>
  <c r="AG5" i="6"/>
  <c r="AF5" i="6"/>
  <c r="AE5" i="6"/>
  <c r="AD5" i="6"/>
  <c r="AA5" i="6"/>
  <c r="AC5" i="6"/>
  <c r="Z5" i="6"/>
  <c r="V5" i="6"/>
  <c r="S5" i="6"/>
  <c r="R5" i="6"/>
  <c r="Q5" i="6"/>
  <c r="AL4" i="6"/>
  <c r="AI4" i="6"/>
  <c r="AH4" i="6"/>
  <c r="AJ4" i="6"/>
  <c r="AG4" i="6"/>
  <c r="AF4" i="6"/>
  <c r="AE4" i="6"/>
  <c r="AD4" i="6"/>
  <c r="AC4" i="6"/>
  <c r="AB4" i="6"/>
  <c r="AA4" i="6"/>
  <c r="Z4" i="6"/>
  <c r="V4" i="6"/>
  <c r="S4" i="6"/>
  <c r="R4" i="6"/>
  <c r="Q4" i="6"/>
  <c r="AL3" i="6"/>
  <c r="AI3" i="6"/>
  <c r="AH3" i="6"/>
  <c r="AK3" i="6"/>
  <c r="AG3" i="6"/>
  <c r="AF3" i="6"/>
  <c r="AE3" i="6"/>
  <c r="AA3" i="6"/>
  <c r="AD3" i="6"/>
  <c r="Z3" i="6"/>
  <c r="V3" i="6"/>
  <c r="S3" i="6"/>
  <c r="R3" i="6"/>
  <c r="Q3" i="6"/>
  <c r="AL2" i="6"/>
  <c r="AG2" i="6"/>
  <c r="AI2" i="6"/>
  <c r="AF2" i="6"/>
  <c r="AA2" i="6"/>
  <c r="AD2" i="6"/>
  <c r="Z2" i="6"/>
  <c r="AE2" i="6"/>
  <c r="V2" i="6"/>
  <c r="S2" i="6"/>
  <c r="R2" i="6"/>
  <c r="Q2" i="6"/>
  <c r="AK2" i="2"/>
  <c r="AJ2" i="2"/>
  <c r="AJ7" i="2"/>
  <c r="AB15" i="2"/>
  <c r="AJ23" i="2"/>
  <c r="AJ55" i="2"/>
  <c r="AJ8" i="2"/>
  <c r="AC15" i="2"/>
  <c r="AB16" i="2"/>
  <c r="AJ24" i="2"/>
  <c r="AC31" i="2"/>
  <c r="AB32" i="2"/>
  <c r="AK39" i="2"/>
  <c r="AJ40" i="2"/>
  <c r="AC47" i="2"/>
  <c r="AB48" i="2"/>
  <c r="AJ56" i="2"/>
  <c r="AC63" i="2"/>
  <c r="AB64" i="2"/>
  <c r="AK71" i="2"/>
  <c r="AJ72" i="2"/>
  <c r="AC79" i="2"/>
  <c r="AB80" i="2"/>
  <c r="AK87" i="2"/>
  <c r="AJ88" i="2"/>
  <c r="AC95" i="2"/>
  <c r="AB96" i="2"/>
  <c r="AK103" i="2"/>
  <c r="AJ104" i="2"/>
  <c r="AC111" i="2"/>
  <c r="AB112" i="2"/>
  <c r="AK119" i="2"/>
  <c r="AJ120" i="2"/>
  <c r="AC127" i="2"/>
  <c r="AB128" i="2"/>
  <c r="AK135" i="2"/>
  <c r="AJ136" i="2"/>
  <c r="AC143" i="2"/>
  <c r="AB144" i="2"/>
  <c r="AK151" i="2"/>
  <c r="AJ152" i="2"/>
  <c r="AC159" i="2"/>
  <c r="AB160" i="2"/>
  <c r="AK167" i="2"/>
  <c r="AJ168" i="2"/>
  <c r="AC175" i="2"/>
  <c r="AB176" i="2"/>
  <c r="AK183" i="2"/>
  <c r="AJ184" i="2"/>
  <c r="AC191" i="2"/>
  <c r="AB192" i="2"/>
  <c r="AB79" i="2"/>
  <c r="AJ9" i="2"/>
  <c r="AC16" i="2"/>
  <c r="AJ25" i="2"/>
  <c r="AD31" i="2"/>
  <c r="AC32" i="2"/>
  <c r="AJ41" i="2"/>
  <c r="AD47" i="2"/>
  <c r="AC48" i="2"/>
  <c r="AB49" i="2"/>
  <c r="AJ57" i="2"/>
  <c r="AD63" i="2"/>
  <c r="AC64" i="2"/>
  <c r="AB65" i="2"/>
  <c r="AJ73" i="2"/>
  <c r="AC80" i="2"/>
  <c r="AB81" i="2"/>
  <c r="AJ89" i="2"/>
  <c r="AD95" i="2"/>
  <c r="AC96" i="2"/>
  <c r="AB97" i="2"/>
  <c r="AJ105" i="2"/>
  <c r="AD111" i="2"/>
  <c r="AC112" i="2"/>
  <c r="AB113" i="2"/>
  <c r="AJ121" i="2"/>
  <c r="AD127" i="2"/>
  <c r="AC128" i="2"/>
  <c r="AB129" i="2"/>
  <c r="AJ137" i="2"/>
  <c r="AD143" i="2"/>
  <c r="AC144" i="2"/>
  <c r="AB145" i="2"/>
  <c r="AJ153" i="2"/>
  <c r="AD159" i="2"/>
  <c r="AC160" i="2"/>
  <c r="AB161" i="2"/>
  <c r="AJ169" i="2"/>
  <c r="AD175" i="2"/>
  <c r="AC176" i="2"/>
  <c r="AB177" i="2"/>
  <c r="AJ185" i="2"/>
  <c r="AD191" i="2"/>
  <c r="AC192" i="2"/>
  <c r="AB193" i="2"/>
  <c r="AJ58" i="2"/>
  <c r="AC65" i="2"/>
  <c r="AJ74" i="2"/>
  <c r="AC81" i="2"/>
  <c r="AJ90" i="2"/>
  <c r="AC97" i="2"/>
  <c r="AB98" i="2"/>
  <c r="AJ106" i="2"/>
  <c r="AC113" i="2"/>
  <c r="AB114" i="2"/>
  <c r="AJ122" i="2"/>
  <c r="AC129" i="2"/>
  <c r="AB130" i="2"/>
  <c r="AJ138" i="2"/>
  <c r="AC145" i="2"/>
  <c r="AB146" i="2"/>
  <c r="AJ154" i="2"/>
  <c r="AC161" i="2"/>
  <c r="AB162" i="2"/>
  <c r="AJ170" i="2"/>
  <c r="AC177" i="2"/>
  <c r="AB178" i="2"/>
  <c r="AJ186" i="2"/>
  <c r="AC193" i="2"/>
  <c r="AB194" i="2"/>
  <c r="AC2" i="2"/>
  <c r="AB3" i="2"/>
  <c r="AJ11" i="2"/>
  <c r="AC18" i="2"/>
  <c r="AB19" i="2"/>
  <c r="AJ27" i="2"/>
  <c r="AC34" i="2"/>
  <c r="AB35" i="2"/>
  <c r="AJ43" i="2"/>
  <c r="AC50" i="2"/>
  <c r="AB51" i="2"/>
  <c r="AJ59" i="2"/>
  <c r="AC66" i="2"/>
  <c r="AB67" i="2"/>
  <c r="AJ75" i="2"/>
  <c r="AC82" i="2"/>
  <c r="AB83" i="2"/>
  <c r="AJ91" i="2"/>
  <c r="AC98" i="2"/>
  <c r="AB99" i="2"/>
  <c r="AJ107" i="2"/>
  <c r="AC114" i="2"/>
  <c r="AB115" i="2"/>
  <c r="AJ123" i="2"/>
  <c r="AC130" i="2"/>
  <c r="AB131" i="2"/>
  <c r="AJ139" i="2"/>
  <c r="AC146" i="2"/>
  <c r="AB147" i="2"/>
  <c r="AJ155" i="2"/>
  <c r="AC162" i="2"/>
  <c r="AB163" i="2"/>
  <c r="AJ171" i="2"/>
  <c r="AC178" i="2"/>
  <c r="AB179" i="2"/>
  <c r="AJ187" i="2"/>
  <c r="AC194" i="2"/>
  <c r="AB195" i="2"/>
  <c r="AJ12" i="2"/>
  <c r="AJ28" i="2"/>
  <c r="AC35" i="2"/>
  <c r="AJ44" i="2"/>
  <c r="AC51" i="2"/>
  <c r="AJ108" i="2"/>
  <c r="AC115" i="2"/>
  <c r="AJ172" i="2"/>
  <c r="AC179" i="2"/>
  <c r="AJ188" i="2"/>
  <c r="AC195" i="2"/>
  <c r="AB181" i="2"/>
  <c r="AJ189" i="2"/>
  <c r="AC5" i="2"/>
  <c r="AB6" i="2"/>
  <c r="AJ14" i="2"/>
  <c r="AC21" i="2"/>
  <c r="AB22" i="2"/>
  <c r="AJ30" i="2"/>
  <c r="AC37" i="2"/>
  <c r="AB38" i="2"/>
  <c r="AJ46" i="2"/>
  <c r="AC53" i="2"/>
  <c r="AB54" i="2"/>
  <c r="AJ62" i="2"/>
  <c r="AC69" i="2"/>
  <c r="AB70" i="2"/>
  <c r="AJ78" i="2"/>
  <c r="AC85" i="2"/>
  <c r="AB86" i="2"/>
  <c r="AJ94" i="2"/>
  <c r="AC101" i="2"/>
  <c r="AB102" i="2"/>
  <c r="AJ110" i="2"/>
  <c r="AC117" i="2"/>
  <c r="AB118" i="2"/>
  <c r="AJ126" i="2"/>
  <c r="AC133" i="2"/>
  <c r="AB134" i="2"/>
  <c r="AJ142" i="2"/>
  <c r="AC149" i="2"/>
  <c r="AB150" i="2"/>
  <c r="AJ158" i="2"/>
  <c r="AC165" i="2"/>
  <c r="AB166" i="2"/>
  <c r="AJ174" i="2"/>
  <c r="AC181" i="2"/>
  <c r="AB182" i="2"/>
  <c r="AJ190" i="2"/>
  <c r="AC6" i="2"/>
  <c r="AB7" i="2"/>
  <c r="AJ15" i="2"/>
  <c r="AC22" i="2"/>
  <c r="AB23" i="2"/>
  <c r="AJ31" i="2"/>
  <c r="AC38" i="2"/>
  <c r="AB39" i="2"/>
  <c r="AJ47" i="2"/>
  <c r="AC54" i="2"/>
  <c r="AB55" i="2"/>
  <c r="AJ63" i="2"/>
  <c r="AC70" i="2"/>
  <c r="AB71" i="2"/>
  <c r="AJ79" i="2"/>
  <c r="AC86" i="2"/>
  <c r="AB87" i="2"/>
  <c r="AJ95" i="2"/>
  <c r="AC102" i="2"/>
  <c r="AB103" i="2"/>
  <c r="AJ111" i="2"/>
  <c r="AC118" i="2"/>
  <c r="AB119" i="2"/>
  <c r="AJ127" i="2"/>
  <c r="AC134" i="2"/>
  <c r="AB135" i="2"/>
  <c r="AJ143" i="2"/>
  <c r="AC150" i="2"/>
  <c r="AB151" i="2"/>
  <c r="AJ159" i="2"/>
  <c r="AC166" i="2"/>
  <c r="AB167" i="2"/>
  <c r="AJ175" i="2"/>
  <c r="AC182" i="2"/>
  <c r="AB183" i="2"/>
  <c r="AJ191" i="2"/>
  <c r="AC7" i="2"/>
  <c r="AB8" i="2"/>
  <c r="AJ16" i="2"/>
  <c r="AC23" i="2"/>
  <c r="AB24" i="2"/>
  <c r="AJ32" i="2"/>
  <c r="AC39" i="2"/>
  <c r="AJ48" i="2"/>
  <c r="AC55" i="2"/>
  <c r="AJ64" i="2"/>
  <c r="AC71" i="2"/>
  <c r="AJ80" i="2"/>
  <c r="AC87" i="2"/>
  <c r="AJ96" i="2"/>
  <c r="AC103" i="2"/>
  <c r="AJ112" i="2"/>
  <c r="AC119" i="2"/>
  <c r="AJ128" i="2"/>
  <c r="AC135" i="2"/>
  <c r="AJ144" i="2"/>
  <c r="AC151" i="2"/>
  <c r="AJ160" i="2"/>
  <c r="AC167" i="2"/>
  <c r="AJ176" i="2"/>
  <c r="AC183" i="2"/>
  <c r="AJ192" i="2"/>
  <c r="AJ17" i="2"/>
  <c r="AC24" i="2"/>
  <c r="AJ161" i="2"/>
  <c r="AB169" i="2"/>
  <c r="AJ177" i="2"/>
  <c r="AB185" i="2"/>
  <c r="AB74" i="2"/>
  <c r="AB138" i="2"/>
  <c r="AB154" i="2"/>
  <c r="AJ132" i="2"/>
  <c r="AB140" i="2"/>
  <c r="AJ180" i="2"/>
  <c r="AB188" i="2"/>
  <c r="AK151" i="3"/>
  <c r="AJ151" i="3"/>
  <c r="AC14" i="3"/>
  <c r="AE65" i="3"/>
  <c r="AD79" i="3"/>
  <c r="AC79" i="3"/>
  <c r="AB79" i="3"/>
  <c r="AJ134" i="3"/>
  <c r="AJ22" i="3"/>
  <c r="AE33" i="3"/>
  <c r="AK55" i="3"/>
  <c r="AJ55" i="3"/>
  <c r="AE96" i="3"/>
  <c r="AE113" i="3"/>
  <c r="AD126" i="3"/>
  <c r="AC126" i="3"/>
  <c r="AK104" i="3"/>
  <c r="AJ104" i="3"/>
  <c r="AK7" i="3"/>
  <c r="AK41" i="3"/>
  <c r="AJ41" i="3"/>
  <c r="AB126" i="3"/>
  <c r="AD143" i="3"/>
  <c r="AC143" i="3"/>
  <c r="AB143" i="3"/>
  <c r="AD127" i="3"/>
  <c r="AC127" i="3"/>
  <c r="AB127" i="3"/>
  <c r="AK8" i="3"/>
  <c r="AJ8" i="3"/>
  <c r="AB14" i="3"/>
  <c r="AD47" i="3"/>
  <c r="AC47" i="3"/>
  <c r="AB47" i="3"/>
  <c r="AD78" i="3"/>
  <c r="AC78" i="3"/>
  <c r="AK103" i="3"/>
  <c r="AJ103" i="3"/>
  <c r="AK120" i="3"/>
  <c r="AJ120" i="3"/>
  <c r="AE160" i="3"/>
  <c r="AK72" i="3"/>
  <c r="AJ72" i="3"/>
  <c r="AK25" i="3"/>
  <c r="AJ25" i="3"/>
  <c r="AE112" i="3"/>
  <c r="AE129" i="3"/>
  <c r="AD142" i="3"/>
  <c r="AC142" i="3"/>
  <c r="AD32" i="3"/>
  <c r="AC32" i="3"/>
  <c r="AB32" i="3"/>
  <c r="AD46" i="3"/>
  <c r="AC46" i="3"/>
  <c r="AJ54" i="3"/>
  <c r="AD95" i="3"/>
  <c r="AC95" i="3"/>
  <c r="AB95" i="3"/>
  <c r="AB142" i="3"/>
  <c r="AE16" i="3"/>
  <c r="AK40" i="3"/>
  <c r="AJ40" i="3"/>
  <c r="AB46" i="3"/>
  <c r="AE81" i="3"/>
  <c r="AK119" i="3"/>
  <c r="AJ119" i="3"/>
  <c r="AK136" i="3"/>
  <c r="AJ136" i="3"/>
  <c r="AK87" i="3"/>
  <c r="AJ87" i="3"/>
  <c r="AE2" i="3"/>
  <c r="AD16" i="3"/>
  <c r="AC16" i="3"/>
  <c r="AB16" i="3"/>
  <c r="AK71" i="3"/>
  <c r="AJ71" i="3"/>
  <c r="AJ102" i="3"/>
  <c r="AD159" i="3"/>
  <c r="AC159" i="3"/>
  <c r="AB159" i="3"/>
  <c r="AD31" i="3"/>
  <c r="AC31" i="3"/>
  <c r="AD63" i="3"/>
  <c r="AB63" i="3"/>
  <c r="AC63" i="3"/>
  <c r="AD94" i="3"/>
  <c r="AC94" i="3"/>
  <c r="AE161" i="3"/>
  <c r="AK9" i="3"/>
  <c r="AJ9" i="3"/>
  <c r="AK24" i="3"/>
  <c r="AJ24" i="3"/>
  <c r="AB31" i="3"/>
  <c r="AK39" i="3"/>
  <c r="AE49" i="3"/>
  <c r="AK88" i="3"/>
  <c r="AJ88" i="3"/>
  <c r="AB94" i="3"/>
  <c r="AD111" i="3"/>
  <c r="AC111" i="3"/>
  <c r="AB111" i="3"/>
  <c r="AK135" i="3"/>
  <c r="AJ135" i="3"/>
  <c r="AK152" i="3"/>
  <c r="AJ152" i="3"/>
  <c r="AD158" i="3"/>
  <c r="AC158" i="3"/>
  <c r="AD15" i="3"/>
  <c r="AC15" i="3"/>
  <c r="AC62" i="3"/>
  <c r="AD62" i="3"/>
  <c r="AB158" i="3"/>
  <c r="AB15" i="3"/>
  <c r="AK23" i="3"/>
  <c r="AK56" i="3"/>
  <c r="AJ56" i="3"/>
  <c r="AB62" i="3"/>
  <c r="AJ70" i="3"/>
  <c r="AE97" i="3"/>
  <c r="AD110" i="3"/>
  <c r="AC110" i="3"/>
  <c r="AE144" i="3"/>
  <c r="AB48" i="3"/>
  <c r="AB64" i="3"/>
  <c r="AB80" i="3"/>
  <c r="AB96" i="3"/>
  <c r="AB112" i="3"/>
  <c r="AB128" i="3"/>
  <c r="AB144" i="3"/>
  <c r="AB160" i="3"/>
  <c r="AC48" i="3"/>
  <c r="AJ57" i="3"/>
  <c r="AC64" i="3"/>
  <c r="AJ73" i="3"/>
  <c r="AC80" i="3"/>
  <c r="AJ89" i="3"/>
  <c r="AC96" i="3"/>
  <c r="AJ105" i="3"/>
  <c r="AC112" i="3"/>
  <c r="AJ121" i="3"/>
  <c r="AC128" i="3"/>
  <c r="AJ137" i="3"/>
  <c r="AC144" i="3"/>
  <c r="AJ153" i="3"/>
  <c r="AC160" i="3"/>
  <c r="AB161" i="3"/>
  <c r="AJ12" i="3"/>
  <c r="AB20" i="3"/>
  <c r="AJ28" i="3"/>
  <c r="AB36" i="3"/>
  <c r="AJ44" i="3"/>
  <c r="AB52" i="3"/>
  <c r="AJ60" i="3"/>
  <c r="AB68" i="3"/>
  <c r="AJ76" i="3"/>
  <c r="AB84" i="3"/>
  <c r="AJ92" i="3"/>
  <c r="AB100" i="3"/>
  <c r="AJ108" i="3"/>
  <c r="AB116" i="3"/>
  <c r="AJ124" i="3"/>
  <c r="AB132" i="3"/>
  <c r="AJ140" i="3"/>
  <c r="AB148" i="3"/>
  <c r="AJ156" i="3"/>
  <c r="AB164" i="3"/>
  <c r="AJ13" i="3"/>
  <c r="AC20" i="3"/>
  <c r="AJ29" i="3"/>
  <c r="AC36" i="3"/>
  <c r="AJ45" i="3"/>
  <c r="AC52" i="3"/>
  <c r="AJ61" i="3"/>
  <c r="AC68" i="3"/>
  <c r="AJ77" i="3"/>
  <c r="AC84" i="3"/>
  <c r="AJ93" i="3"/>
  <c r="AC100" i="3"/>
  <c r="AJ109" i="3"/>
  <c r="AC116" i="3"/>
  <c r="AJ125" i="3"/>
  <c r="AC132" i="3"/>
  <c r="AJ141" i="3"/>
  <c r="AC148" i="3"/>
  <c r="AJ157" i="3"/>
  <c r="AC164" i="3"/>
  <c r="AC5" i="3"/>
  <c r="AB6" i="3"/>
  <c r="AJ14" i="3"/>
  <c r="AC21" i="3"/>
  <c r="AB22" i="3"/>
  <c r="AJ30" i="3"/>
  <c r="AC37" i="3"/>
  <c r="AB38" i="3"/>
  <c r="AJ46" i="3"/>
  <c r="AC53" i="3"/>
  <c r="AB54" i="3"/>
  <c r="AJ62" i="3"/>
  <c r="AC69" i="3"/>
  <c r="AB70" i="3"/>
  <c r="AJ78" i="3"/>
  <c r="AC85" i="3"/>
  <c r="AB86" i="3"/>
  <c r="AJ94" i="3"/>
  <c r="AC101" i="3"/>
  <c r="AB102" i="3"/>
  <c r="AJ110" i="3"/>
  <c r="AC117" i="3"/>
  <c r="AB118" i="3"/>
  <c r="AJ126" i="3"/>
  <c r="AC133" i="3"/>
  <c r="AB134" i="3"/>
  <c r="AJ142" i="3"/>
  <c r="AC149" i="3"/>
  <c r="AB150" i="3"/>
  <c r="AJ158" i="3"/>
  <c r="AH2" i="3"/>
  <c r="AC6" i="3"/>
  <c r="AJ15" i="3"/>
  <c r="AB23" i="3"/>
  <c r="AB39" i="3"/>
  <c r="AB55" i="3"/>
  <c r="AB71" i="3"/>
  <c r="AB87" i="3"/>
  <c r="AB103" i="3"/>
  <c r="AB119" i="3"/>
  <c r="AB135" i="3"/>
  <c r="AB151" i="3"/>
  <c r="AC8" i="3"/>
  <c r="AB9" i="3"/>
  <c r="AJ17" i="3"/>
  <c r="AC24" i="3"/>
  <c r="AB25" i="3"/>
  <c r="AJ33" i="3"/>
  <c r="AC40" i="3"/>
  <c r="AB41" i="3"/>
  <c r="AJ49" i="3"/>
  <c r="AC56" i="3"/>
  <c r="AB57" i="3"/>
  <c r="AJ65" i="3"/>
  <c r="AC72" i="3"/>
  <c r="AB73" i="3"/>
  <c r="AJ81" i="3"/>
  <c r="AC88" i="3"/>
  <c r="AB89" i="3"/>
  <c r="AJ97" i="3"/>
  <c r="AC104" i="3"/>
  <c r="AB105" i="3"/>
  <c r="AJ113" i="3"/>
  <c r="AC120" i="3"/>
  <c r="AB121" i="3"/>
  <c r="AJ129" i="3"/>
  <c r="AC136" i="3"/>
  <c r="AB137" i="3"/>
  <c r="AJ145" i="3"/>
  <c r="AC152" i="3"/>
  <c r="AB153" i="3"/>
  <c r="AJ161" i="3"/>
  <c r="AJ3" i="3"/>
  <c r="AC9" i="3"/>
  <c r="AB10" i="3"/>
  <c r="AJ18" i="3"/>
  <c r="AC25" i="3"/>
  <c r="AJ34" i="3"/>
  <c r="AC41" i="3"/>
  <c r="AJ50" i="3"/>
  <c r="AC57" i="3"/>
  <c r="AJ66" i="3"/>
  <c r="AC73" i="3"/>
  <c r="AJ82" i="3"/>
  <c r="AC89" i="3"/>
  <c r="AJ98" i="3"/>
  <c r="AC105" i="3"/>
  <c r="AB106" i="3"/>
  <c r="AJ114" i="3"/>
  <c r="AC121" i="3"/>
  <c r="AB122" i="3"/>
  <c r="AJ130" i="3"/>
  <c r="AC137" i="3"/>
  <c r="AB138" i="3"/>
  <c r="AJ146" i="3"/>
  <c r="AC153" i="3"/>
  <c r="AJ162" i="3"/>
  <c r="AJ4" i="3"/>
  <c r="AC10" i="3"/>
  <c r="AC36" i="4"/>
  <c r="AD44" i="4"/>
  <c r="AB44" i="4"/>
  <c r="AD52" i="4"/>
  <c r="AB52" i="4"/>
  <c r="AD60" i="4"/>
  <c r="AB60" i="4"/>
  <c r="AD68" i="4"/>
  <c r="AB68" i="4"/>
  <c r="AD76" i="4"/>
  <c r="AB76" i="4"/>
  <c r="AD84" i="4"/>
  <c r="AB84" i="4"/>
  <c r="AD92" i="4"/>
  <c r="AB92" i="4"/>
  <c r="AC35" i="4"/>
  <c r="AD36" i="4"/>
  <c r="AC44" i="4"/>
  <c r="AC52" i="4"/>
  <c r="AC60" i="4"/>
  <c r="AC68" i="4"/>
  <c r="AC76" i="4"/>
  <c r="AC84" i="4"/>
  <c r="AC92" i="4"/>
  <c r="AD35" i="4"/>
  <c r="AD43" i="4"/>
  <c r="AB43" i="4"/>
  <c r="AD51" i="4"/>
  <c r="AB51" i="4"/>
  <c r="AD59" i="4"/>
  <c r="AB59" i="4"/>
  <c r="AD67" i="4"/>
  <c r="AB67" i="4"/>
  <c r="AD75" i="4"/>
  <c r="AB75" i="4"/>
  <c r="AD83" i="4"/>
  <c r="AB83" i="4"/>
  <c r="AD91" i="4"/>
  <c r="AB91" i="4"/>
  <c r="AC32" i="4"/>
  <c r="AD42" i="4"/>
  <c r="AB42" i="4"/>
  <c r="AD50" i="4"/>
  <c r="AB50" i="4"/>
  <c r="AD58" i="4"/>
  <c r="AB58" i="4"/>
  <c r="AD66" i="4"/>
  <c r="AB66" i="4"/>
  <c r="AD74" i="4"/>
  <c r="AB74" i="4"/>
  <c r="AD82" i="4"/>
  <c r="AB82" i="4"/>
  <c r="AD90" i="4"/>
  <c r="AB90" i="4"/>
  <c r="AK182" i="4"/>
  <c r="AJ182" i="4"/>
  <c r="AD32" i="4"/>
  <c r="AC58" i="4"/>
  <c r="AC74" i="4"/>
  <c r="AC82" i="4"/>
  <c r="AC90" i="4"/>
  <c r="AB4" i="4"/>
  <c r="AB5" i="4"/>
  <c r="AB6" i="4"/>
  <c r="AB7" i="4"/>
  <c r="AB8" i="4"/>
  <c r="AB9" i="4"/>
  <c r="AB10" i="4"/>
  <c r="AB11" i="4"/>
  <c r="AB12" i="4"/>
  <c r="AB13" i="4"/>
  <c r="AB14" i="4"/>
  <c r="AB15" i="4"/>
  <c r="AB16" i="4"/>
  <c r="AB17" i="4"/>
  <c r="AB18" i="4"/>
  <c r="AB19" i="4"/>
  <c r="AB20" i="4"/>
  <c r="AB21" i="4"/>
  <c r="AB22" i="4"/>
  <c r="AB23" i="4"/>
  <c r="AB24" i="4"/>
  <c r="AB25" i="4"/>
  <c r="AB26" i="4"/>
  <c r="AB27" i="4"/>
  <c r="AB28" i="4"/>
  <c r="AB29" i="4"/>
  <c r="AC30" i="4"/>
  <c r="AD31" i="4"/>
  <c r="AD41" i="4"/>
  <c r="AB41" i="4"/>
  <c r="AD49" i="4"/>
  <c r="AB49" i="4"/>
  <c r="AD57" i="4"/>
  <c r="AB57" i="4"/>
  <c r="AD65" i="4"/>
  <c r="AB65" i="4"/>
  <c r="AD73" i="4"/>
  <c r="AB73" i="4"/>
  <c r="AD81" i="4"/>
  <c r="AB81" i="4"/>
  <c r="AD89" i="4"/>
  <c r="AB89" i="4"/>
  <c r="AD111" i="4"/>
  <c r="AC111" i="4"/>
  <c r="AJ119" i="4"/>
  <c r="AJ135" i="4"/>
  <c r="AD61" i="4"/>
  <c r="AB61" i="4"/>
  <c r="AD69" i="4"/>
  <c r="AB69" i="4"/>
  <c r="AC4" i="4"/>
  <c r="AC5" i="4"/>
  <c r="AC6" i="4"/>
  <c r="AC7" i="4"/>
  <c r="AC8" i="4"/>
  <c r="AC9" i="4"/>
  <c r="AC10" i="4"/>
  <c r="AC11" i="4"/>
  <c r="AC12" i="4"/>
  <c r="AC13" i="4"/>
  <c r="AC14" i="4"/>
  <c r="AC15" i="4"/>
  <c r="AC16" i="4"/>
  <c r="AC17" i="4"/>
  <c r="AC18" i="4"/>
  <c r="AC19" i="4"/>
  <c r="AC20" i="4"/>
  <c r="AC21" i="4"/>
  <c r="AC22" i="4"/>
  <c r="AC23" i="4"/>
  <c r="AC24" i="4"/>
  <c r="AC25" i="4"/>
  <c r="AC26" i="4"/>
  <c r="AC27" i="4"/>
  <c r="AC28" i="4"/>
  <c r="AC29" i="4"/>
  <c r="AD30" i="4"/>
  <c r="AC49" i="4"/>
  <c r="AC57" i="4"/>
  <c r="AC65" i="4"/>
  <c r="AC73" i="4"/>
  <c r="AC81" i="4"/>
  <c r="AC89" i="4"/>
  <c r="AB111" i="4"/>
  <c r="AD127" i="4"/>
  <c r="AC127" i="4"/>
  <c r="AD143" i="4"/>
  <c r="AC143" i="4"/>
  <c r="AJ151" i="4"/>
  <c r="AD37" i="4"/>
  <c r="AB37" i="4"/>
  <c r="AC61" i="4"/>
  <c r="AC69" i="4"/>
  <c r="AD40" i="4"/>
  <c r="AB40" i="4"/>
  <c r="AD48" i="4"/>
  <c r="AB48" i="4"/>
  <c r="AD56" i="4"/>
  <c r="AB56" i="4"/>
  <c r="AD64" i="4"/>
  <c r="AB64" i="4"/>
  <c r="AD72" i="4"/>
  <c r="AB72" i="4"/>
  <c r="AD80" i="4"/>
  <c r="AB80" i="4"/>
  <c r="AD88" i="4"/>
  <c r="AB88" i="4"/>
  <c r="AD96" i="4"/>
  <c r="AB96" i="4"/>
  <c r="AB127" i="4"/>
  <c r="AB143" i="4"/>
  <c r="AJ2" i="4"/>
  <c r="AC64" i="4"/>
  <c r="AC72" i="4"/>
  <c r="AC80" i="4"/>
  <c r="AC88" i="4"/>
  <c r="AC96" i="4"/>
  <c r="AD39" i="4"/>
  <c r="AB39" i="4"/>
  <c r="AD47" i="4"/>
  <c r="AB47" i="4"/>
  <c r="AD55" i="4"/>
  <c r="AB55" i="4"/>
  <c r="AD63" i="4"/>
  <c r="AB63" i="4"/>
  <c r="AD71" i="4"/>
  <c r="AB71" i="4"/>
  <c r="AD79" i="4"/>
  <c r="AB79" i="4"/>
  <c r="AD87" i="4"/>
  <c r="AB87" i="4"/>
  <c r="AD95" i="4"/>
  <c r="AB95" i="4"/>
  <c r="AD110" i="4"/>
  <c r="AC110" i="4"/>
  <c r="AB110" i="4"/>
  <c r="AK118" i="4"/>
  <c r="AJ118" i="4"/>
  <c r="AK134" i="4"/>
  <c r="AJ134" i="4"/>
  <c r="AD53" i="4"/>
  <c r="AB53" i="4"/>
  <c r="AD85" i="4"/>
  <c r="AB85" i="4"/>
  <c r="AC85" i="4"/>
  <c r="AC47" i="4"/>
  <c r="AC63" i="4"/>
  <c r="AC71" i="4"/>
  <c r="AC79" i="4"/>
  <c r="AC87" i="4"/>
  <c r="AC95" i="4"/>
  <c r="AD126" i="4"/>
  <c r="AC126" i="4"/>
  <c r="AB126" i="4"/>
  <c r="AD142" i="4"/>
  <c r="AC142" i="4"/>
  <c r="AB142" i="4"/>
  <c r="AK150" i="4"/>
  <c r="AJ150" i="4"/>
  <c r="AJ167" i="4"/>
  <c r="AD77" i="4"/>
  <c r="AB77" i="4"/>
  <c r="AD93" i="4"/>
  <c r="AB93" i="4"/>
  <c r="AC37" i="4"/>
  <c r="AD38" i="4"/>
  <c r="AB38" i="4"/>
  <c r="AD46" i="4"/>
  <c r="AB46" i="4"/>
  <c r="AD54" i="4"/>
  <c r="AB54" i="4"/>
  <c r="AD62" i="4"/>
  <c r="AB62" i="4"/>
  <c r="AD70" i="4"/>
  <c r="AB70" i="4"/>
  <c r="AD78" i="4"/>
  <c r="AB78" i="4"/>
  <c r="AD86" i="4"/>
  <c r="AB86" i="4"/>
  <c r="AD94" i="4"/>
  <c r="AB94" i="4"/>
  <c r="AK166" i="4"/>
  <c r="AJ166" i="4"/>
  <c r="AD45" i="4"/>
  <c r="AB45" i="4"/>
  <c r="AB109" i="4"/>
  <c r="AJ117" i="4"/>
  <c r="AB125" i="4"/>
  <c r="AJ133" i="4"/>
  <c r="AB141" i="4"/>
  <c r="AJ149" i="4"/>
  <c r="AJ165" i="4"/>
  <c r="AJ181" i="4"/>
  <c r="AB97" i="4"/>
  <c r="AB98" i="4"/>
  <c r="AB99" i="4"/>
  <c r="AB100" i="4"/>
  <c r="AB101" i="4"/>
  <c r="AB102" i="4"/>
  <c r="AB103" i="4"/>
  <c r="AB104" i="4"/>
  <c r="AB105" i="4"/>
  <c r="AB106" i="4"/>
  <c r="AJ114" i="4"/>
  <c r="AB122" i="4"/>
  <c r="AJ130" i="4"/>
  <c r="AB138" i="4"/>
  <c r="AJ146" i="4"/>
  <c r="AJ162" i="4"/>
  <c r="AJ178" i="4"/>
  <c r="AJ177" i="4"/>
  <c r="AJ112" i="4"/>
  <c r="AB120" i="4"/>
  <c r="AJ128" i="4"/>
  <c r="AB136" i="4"/>
  <c r="AJ144" i="4"/>
  <c r="AB152" i="4"/>
  <c r="AJ160" i="4"/>
  <c r="AJ176" i="4"/>
  <c r="AJ111" i="4"/>
  <c r="AB119" i="4"/>
  <c r="AC120" i="4"/>
  <c r="AJ127" i="4"/>
  <c r="AB135" i="4"/>
  <c r="AC136" i="4"/>
  <c r="AJ143" i="4"/>
  <c r="AB151" i="4"/>
  <c r="AC152" i="4"/>
  <c r="AJ159" i="4"/>
  <c r="AJ175" i="4"/>
  <c r="AC119" i="4"/>
  <c r="AC135" i="4"/>
  <c r="AC151" i="4"/>
  <c r="AJ189" i="4"/>
  <c r="AJ108" i="4"/>
  <c r="AB116" i="4"/>
  <c r="AC117" i="4"/>
  <c r="AJ124" i="4"/>
  <c r="AB132" i="4"/>
  <c r="AC133" i="4"/>
  <c r="AJ140" i="4"/>
  <c r="AB148" i="4"/>
  <c r="AC149" i="4"/>
  <c r="AJ156" i="4"/>
  <c r="AJ172" i="4"/>
  <c r="AJ188" i="4"/>
  <c r="AJ107" i="4"/>
  <c r="AJ123" i="4"/>
  <c r="AC132" i="4"/>
  <c r="AJ139" i="4"/>
  <c r="AC148" i="4"/>
  <c r="AJ187" i="4"/>
  <c r="AJ121" i="4"/>
  <c r="AJ137" i="4"/>
  <c r="AJ153" i="4"/>
  <c r="AJ169" i="4"/>
  <c r="AJ185" i="4"/>
  <c r="AB14" i="5"/>
  <c r="AB30" i="5"/>
  <c r="AB46" i="5"/>
  <c r="AB62" i="5"/>
  <c r="AB78" i="5"/>
  <c r="AB94" i="5"/>
  <c r="AJ102" i="5"/>
  <c r="AB110" i="5"/>
  <c r="AJ118" i="5"/>
  <c r="AB126" i="5"/>
  <c r="AJ134" i="5"/>
  <c r="AB142" i="5"/>
  <c r="AJ150" i="5"/>
  <c r="AB158" i="5"/>
  <c r="AJ166" i="5"/>
  <c r="AB174" i="5"/>
  <c r="AJ182" i="5"/>
  <c r="AB190" i="5"/>
  <c r="AJ7" i="5"/>
  <c r="AC14" i="5"/>
  <c r="AB15" i="5"/>
  <c r="AJ23" i="5"/>
  <c r="AC30" i="5"/>
  <c r="AB31" i="5"/>
  <c r="AJ39" i="5"/>
  <c r="AC46" i="5"/>
  <c r="AB47" i="5"/>
  <c r="AJ55" i="5"/>
  <c r="AC62" i="5"/>
  <c r="AB63" i="5"/>
  <c r="AJ71" i="5"/>
  <c r="AC78" i="5"/>
  <c r="AB79" i="5"/>
  <c r="AJ87" i="5"/>
  <c r="AC94" i="5"/>
  <c r="AB95" i="5"/>
  <c r="AJ103" i="5"/>
  <c r="AC110" i="5"/>
  <c r="AB111" i="5"/>
  <c r="AJ119" i="5"/>
  <c r="AC126" i="5"/>
  <c r="AB127" i="5"/>
  <c r="AJ135" i="5"/>
  <c r="AC142" i="5"/>
  <c r="AB143" i="5"/>
  <c r="AJ151" i="5"/>
  <c r="AC158" i="5"/>
  <c r="AB159" i="5"/>
  <c r="AJ167" i="5"/>
  <c r="AC174" i="5"/>
  <c r="AB175" i="5"/>
  <c r="AJ183" i="5"/>
  <c r="AC190" i="5"/>
  <c r="AJ8" i="5"/>
  <c r="AC15" i="5"/>
  <c r="AJ24" i="5"/>
  <c r="AC31" i="5"/>
  <c r="AJ40" i="5"/>
  <c r="AC47" i="5"/>
  <c r="AJ56" i="5"/>
  <c r="AC63" i="5"/>
  <c r="AJ72" i="5"/>
  <c r="AC79" i="5"/>
  <c r="AJ88" i="5"/>
  <c r="AC95" i="5"/>
  <c r="AJ104" i="5"/>
  <c r="AC111" i="5"/>
  <c r="AJ120" i="5"/>
  <c r="AC127" i="5"/>
  <c r="AJ136" i="5"/>
  <c r="AC143" i="5"/>
  <c r="AJ152" i="5"/>
  <c r="AC159" i="5"/>
  <c r="AJ168" i="5"/>
  <c r="AC175" i="5"/>
  <c r="AJ184" i="5"/>
  <c r="AJ41" i="5"/>
  <c r="AB49" i="5"/>
  <c r="AJ57" i="5"/>
  <c r="AB65" i="5"/>
  <c r="AB4" i="5"/>
  <c r="AJ12" i="5"/>
  <c r="AB20" i="5"/>
  <c r="AJ28" i="5"/>
  <c r="AB36" i="5"/>
  <c r="AJ44" i="5"/>
  <c r="AB52" i="5"/>
  <c r="AJ60" i="5"/>
  <c r="AB68" i="5"/>
  <c r="AJ76" i="5"/>
  <c r="AB84" i="5"/>
  <c r="AJ92" i="5"/>
  <c r="AB100" i="5"/>
  <c r="AJ108" i="5"/>
  <c r="AB116" i="5"/>
  <c r="AJ124" i="5"/>
  <c r="AB132" i="5"/>
  <c r="AJ140" i="5"/>
  <c r="AB148" i="5"/>
  <c r="AB164" i="5"/>
  <c r="AB180" i="5"/>
  <c r="AJ188" i="5"/>
  <c r="AC4" i="5"/>
  <c r="AJ13" i="5"/>
  <c r="AC20" i="5"/>
  <c r="AJ29" i="5"/>
  <c r="AC36" i="5"/>
  <c r="AJ45" i="5"/>
  <c r="AC52" i="5"/>
  <c r="AJ61" i="5"/>
  <c r="AC68" i="5"/>
  <c r="AJ77" i="5"/>
  <c r="AC84" i="5"/>
  <c r="AJ93" i="5"/>
  <c r="AC100" i="5"/>
  <c r="AJ109" i="5"/>
  <c r="AC116" i="5"/>
  <c r="AJ125" i="5"/>
  <c r="AC132" i="5"/>
  <c r="AJ141" i="5"/>
  <c r="AC148" i="5"/>
  <c r="AJ173" i="5"/>
  <c r="AJ189" i="5"/>
  <c r="AC5" i="5"/>
  <c r="AB6" i="5"/>
  <c r="AJ14" i="5"/>
  <c r="AC21" i="5"/>
  <c r="AB22" i="5"/>
  <c r="AJ30" i="5"/>
  <c r="AC37" i="5"/>
  <c r="AB38" i="5"/>
  <c r="AJ46" i="5"/>
  <c r="AC53" i="5"/>
  <c r="AB54" i="5"/>
  <c r="AJ62" i="5"/>
  <c r="AC69" i="5"/>
  <c r="AB70" i="5"/>
  <c r="AJ78" i="5"/>
  <c r="AC85" i="5"/>
  <c r="AB86" i="5"/>
  <c r="AJ94" i="5"/>
  <c r="AC101" i="5"/>
  <c r="AB102" i="5"/>
  <c r="AJ110" i="5"/>
  <c r="AC117" i="5"/>
  <c r="AB118" i="5"/>
  <c r="AJ126" i="5"/>
  <c r="AC133" i="5"/>
  <c r="AB134" i="5"/>
  <c r="AJ142" i="5"/>
  <c r="AC149" i="5"/>
  <c r="AB150" i="5"/>
  <c r="AJ158" i="5"/>
  <c r="AC165" i="5"/>
  <c r="AB166" i="5"/>
  <c r="AJ174" i="5"/>
  <c r="AC181" i="5"/>
  <c r="AB182" i="5"/>
  <c r="AJ190" i="5"/>
  <c r="AC6" i="5"/>
  <c r="AJ15" i="5"/>
  <c r="AC22" i="5"/>
  <c r="AJ31" i="5"/>
  <c r="AC38" i="5"/>
  <c r="AB39" i="5"/>
  <c r="AJ47" i="5"/>
  <c r="AC54" i="5"/>
  <c r="AB55" i="5"/>
  <c r="AJ63" i="5"/>
  <c r="AC70" i="5"/>
  <c r="AB71" i="5"/>
  <c r="AJ79" i="5"/>
  <c r="AC86" i="5"/>
  <c r="AB87" i="5"/>
  <c r="AJ95" i="5"/>
  <c r="AC102" i="5"/>
  <c r="AB103" i="5"/>
  <c r="AJ111" i="5"/>
  <c r="AC118" i="5"/>
  <c r="AB119" i="5"/>
  <c r="AJ127" i="5"/>
  <c r="AC134" i="5"/>
  <c r="AB135" i="5"/>
  <c r="AJ143" i="5"/>
  <c r="AC150" i="5"/>
  <c r="AB151" i="5"/>
  <c r="AJ159" i="5"/>
  <c r="AC166" i="5"/>
  <c r="AB167" i="5"/>
  <c r="AJ175" i="5"/>
  <c r="AC182" i="5"/>
  <c r="AB183" i="5"/>
  <c r="AB57" i="5"/>
  <c r="AB73" i="5"/>
  <c r="AJ81" i="5"/>
  <c r="AC88" i="5"/>
  <c r="AB89" i="5"/>
  <c r="AB105" i="5"/>
  <c r="AJ113" i="5"/>
  <c r="AC120" i="5"/>
  <c r="AB121" i="5"/>
  <c r="AJ129" i="5"/>
  <c r="AC136" i="5"/>
  <c r="AB137" i="5"/>
  <c r="AJ145" i="5"/>
  <c r="AC152" i="5"/>
  <c r="AB153" i="5"/>
  <c r="AJ161" i="5"/>
  <c r="AC168" i="5"/>
  <c r="AB169" i="5"/>
  <c r="AJ177" i="5"/>
  <c r="AC184" i="5"/>
  <c r="AB185" i="5"/>
  <c r="AJ2" i="5"/>
  <c r="AC9" i="5"/>
  <c r="AB10" i="5"/>
  <c r="AJ18" i="5"/>
  <c r="AC25" i="5"/>
  <c r="AB26" i="5"/>
  <c r="AJ34" i="5"/>
  <c r="AJ50" i="5"/>
  <c r="AC57" i="5"/>
  <c r="AJ66" i="5"/>
  <c r="AC73" i="5"/>
  <c r="AJ82" i="5"/>
  <c r="AC89" i="5"/>
  <c r="AJ98" i="5"/>
  <c r="AC105" i="5"/>
  <c r="AJ114" i="5"/>
  <c r="AC121" i="5"/>
  <c r="AJ130" i="5"/>
  <c r="AC137" i="5"/>
  <c r="AB138" i="5"/>
  <c r="AJ146" i="5"/>
  <c r="AC153" i="5"/>
  <c r="AB154" i="5"/>
  <c r="AJ162" i="5"/>
  <c r="AC169" i="5"/>
  <c r="AB170" i="5"/>
  <c r="AJ178" i="5"/>
  <c r="AC185" i="5"/>
  <c r="AB186" i="5"/>
  <c r="AJ3" i="5"/>
  <c r="AC10" i="5"/>
  <c r="AJ19" i="5"/>
  <c r="AC26" i="5"/>
  <c r="AJ35" i="5"/>
  <c r="AB75" i="5"/>
  <c r="AJ179" i="5"/>
  <c r="AC186" i="5"/>
  <c r="AB187" i="5"/>
  <c r="AK4" i="6"/>
  <c r="AD11" i="6"/>
  <c r="AK20" i="6"/>
  <c r="AD27" i="6"/>
  <c r="AK36" i="6"/>
  <c r="AD43" i="6"/>
  <c r="AK52" i="6"/>
  <c r="AD59" i="6"/>
  <c r="AK68" i="6"/>
  <c r="AD75" i="6"/>
  <c r="AK84" i="6"/>
  <c r="AD91" i="6"/>
  <c r="AK100" i="6"/>
  <c r="AD107" i="6"/>
  <c r="AK116" i="6"/>
  <c r="AD123" i="6"/>
  <c r="AK132" i="6"/>
  <c r="AD139" i="6"/>
  <c r="AK148" i="6"/>
  <c r="AD155" i="6"/>
  <c r="AK164" i="6"/>
  <c r="AD171" i="6"/>
  <c r="AK180" i="6"/>
  <c r="AD187" i="6"/>
  <c r="AD12" i="6"/>
  <c r="AD28" i="6"/>
  <c r="AB30" i="6"/>
  <c r="AD44" i="6"/>
  <c r="AB46" i="6"/>
  <c r="AD60" i="6"/>
  <c r="AB62" i="6"/>
  <c r="AD76" i="6"/>
  <c r="AB78" i="6"/>
  <c r="AD92" i="6"/>
  <c r="AB94" i="6"/>
  <c r="AD108" i="6"/>
  <c r="AB110" i="6"/>
  <c r="AD124" i="6"/>
  <c r="AB126" i="6"/>
  <c r="AD140" i="6"/>
  <c r="AB142" i="6"/>
  <c r="AD156" i="6"/>
  <c r="AB158" i="6"/>
  <c r="AB174" i="6"/>
  <c r="AJ182" i="6"/>
  <c r="AB190" i="6"/>
  <c r="AJ183" i="6"/>
  <c r="AB32" i="6"/>
  <c r="AB48" i="6"/>
  <c r="AB64" i="6"/>
  <c r="AB80" i="6"/>
  <c r="AB96" i="6"/>
  <c r="AB112" i="6"/>
  <c r="AB128" i="6"/>
  <c r="AB144" i="6"/>
  <c r="AB160" i="6"/>
  <c r="AB176" i="6"/>
  <c r="AB192" i="6"/>
  <c r="AJ185" i="6"/>
  <c r="AC192" i="6"/>
  <c r="AB193" i="6"/>
  <c r="AK9" i="6"/>
  <c r="AJ10" i="6"/>
  <c r="AD16" i="6"/>
  <c r="AC17" i="6"/>
  <c r="AB18" i="6"/>
  <c r="AJ26" i="6"/>
  <c r="AC33" i="6"/>
  <c r="AB34" i="6"/>
  <c r="AJ42" i="6"/>
  <c r="AC49" i="6"/>
  <c r="AB50" i="6"/>
  <c r="AJ58" i="6"/>
  <c r="AC65" i="6"/>
  <c r="AB66" i="6"/>
  <c r="AJ74" i="6"/>
  <c r="AC81" i="6"/>
  <c r="AB82" i="6"/>
  <c r="AJ90" i="6"/>
  <c r="AC97" i="6"/>
  <c r="AB98" i="6"/>
  <c r="AJ106" i="6"/>
  <c r="AC113" i="6"/>
  <c r="AB114" i="6"/>
  <c r="AJ122" i="6"/>
  <c r="AC129" i="6"/>
  <c r="AB130" i="6"/>
  <c r="AJ138" i="6"/>
  <c r="AC145" i="6"/>
  <c r="AB146" i="6"/>
  <c r="AJ154" i="6"/>
  <c r="AC161" i="6"/>
  <c r="AB162" i="6"/>
  <c r="AJ170" i="6"/>
  <c r="AC177" i="6"/>
  <c r="AB178" i="6"/>
  <c r="AJ186" i="6"/>
  <c r="AC193" i="6"/>
  <c r="AB17" i="6"/>
  <c r="AB2" i="6"/>
  <c r="AC2" i="6"/>
  <c r="AB3" i="6"/>
  <c r="AJ11" i="6"/>
  <c r="AC18" i="6"/>
  <c r="AB19" i="6"/>
  <c r="AJ27" i="6"/>
  <c r="AC34" i="6"/>
  <c r="AB35" i="6"/>
  <c r="AJ43" i="6"/>
  <c r="AC50" i="6"/>
  <c r="AB51" i="6"/>
  <c r="AJ59" i="6"/>
  <c r="AC66" i="6"/>
  <c r="AB67" i="6"/>
  <c r="AJ75" i="6"/>
  <c r="AC82" i="6"/>
  <c r="AB83" i="6"/>
  <c r="AJ91" i="6"/>
  <c r="AC98" i="6"/>
  <c r="AJ107" i="6"/>
  <c r="AC114" i="6"/>
  <c r="AJ123" i="6"/>
  <c r="AC130" i="6"/>
  <c r="AJ139" i="6"/>
  <c r="AC146" i="6"/>
  <c r="AJ155" i="6"/>
  <c r="AC162" i="6"/>
  <c r="AJ171" i="6"/>
  <c r="AC178" i="6"/>
  <c r="AC3" i="6"/>
  <c r="AB5" i="6"/>
  <c r="AJ13" i="6"/>
  <c r="AB21" i="6"/>
  <c r="AJ29" i="6"/>
  <c r="AB37" i="6"/>
  <c r="AJ45" i="6"/>
  <c r="AB53" i="6"/>
  <c r="AJ61" i="6"/>
  <c r="AB69" i="6"/>
  <c r="AJ77" i="6"/>
  <c r="AB85" i="6"/>
  <c r="AJ93" i="6"/>
  <c r="AB101" i="6"/>
  <c r="AJ109" i="6"/>
  <c r="AB117" i="6"/>
  <c r="AJ125" i="6"/>
  <c r="AB133" i="6"/>
  <c r="AB149" i="6"/>
  <c r="AB165" i="6"/>
  <c r="AJ16" i="6"/>
  <c r="AB24" i="6"/>
  <c r="AB184" i="6"/>
  <c r="AH2" i="6"/>
  <c r="AB8" i="6"/>
  <c r="AB9" i="6"/>
  <c r="AB25" i="6"/>
  <c r="AB41" i="6"/>
  <c r="AB57" i="6"/>
  <c r="AB73" i="6"/>
  <c r="AB89" i="6"/>
  <c r="AB105" i="6"/>
  <c r="AB121" i="6"/>
  <c r="AB137" i="6"/>
  <c r="AB153" i="6"/>
  <c r="AB169" i="6"/>
  <c r="AJ3" i="6"/>
  <c r="AC10" i="6"/>
  <c r="AB11" i="6"/>
  <c r="AJ19" i="6"/>
  <c r="AC26" i="6"/>
  <c r="AB27" i="6"/>
  <c r="AJ35" i="6"/>
  <c r="AC42" i="6"/>
  <c r="AB43" i="6"/>
  <c r="AJ51" i="6"/>
  <c r="AC58" i="6"/>
  <c r="AB59" i="6"/>
  <c r="AJ67" i="6"/>
  <c r="AC74" i="6"/>
  <c r="AB75" i="6"/>
  <c r="AJ83" i="6"/>
  <c r="AC90" i="6"/>
  <c r="AB91" i="6"/>
  <c r="AJ99" i="6"/>
  <c r="AC106" i="6"/>
  <c r="AB107" i="6"/>
  <c r="AJ115" i="6"/>
  <c r="AC122" i="6"/>
  <c r="AB123" i="6"/>
  <c r="AJ131" i="6"/>
  <c r="AC138" i="6"/>
  <c r="AB139" i="6"/>
  <c r="AJ147" i="6"/>
  <c r="AC154" i="6"/>
  <c r="AB155" i="6"/>
  <c r="AJ163" i="6"/>
  <c r="AC170" i="6"/>
  <c r="AB171" i="6"/>
  <c r="AJ179" i="6"/>
  <c r="AC186" i="6"/>
  <c r="AB187" i="6"/>
  <c r="AK2" i="3"/>
  <c r="AJ2" i="3"/>
  <c r="AN3" i="4"/>
  <c r="AK2" i="6"/>
  <c r="AJ2" i="6"/>
</calcChain>
</file>

<file path=xl/sharedStrings.xml><?xml version="1.0" encoding="utf-8"?>
<sst xmlns="http://schemas.openxmlformats.org/spreadsheetml/2006/main" count="40710" uniqueCount="1388">
  <si>
    <t>Read</t>
  </si>
  <si>
    <t>1. In each sheet there is a large red line dividing the data pulled to the left, and the data analyzed to the left.</t>
  </si>
  <si>
    <r>
      <t>2. Pulled data on the left is from each team's records on the Sports Reference website. (</t>
    </r>
    <r>
      <rPr>
        <b/>
        <sz val="11"/>
        <color theme="1"/>
        <rFont val="Calibri"/>
        <family val="2"/>
        <scheme val="minor"/>
      </rPr>
      <t>https://www.sports-reference.com/cfb/)</t>
    </r>
  </si>
  <si>
    <t>3. Data on the right is transferred into variables that are quantifiable and recognizable using Stata and other coding systems.</t>
  </si>
  <si>
    <t>G</t>
  </si>
  <si>
    <t>Date</t>
  </si>
  <si>
    <t>Time</t>
  </si>
  <si>
    <t>Day</t>
  </si>
  <si>
    <t>School</t>
  </si>
  <si>
    <t>Opponent</t>
  </si>
  <si>
    <t>Conf</t>
  </si>
  <si>
    <t>Pts</t>
  </si>
  <si>
    <t>Opp</t>
  </si>
  <si>
    <t>W</t>
  </si>
  <si>
    <t>L</t>
  </si>
  <si>
    <t>Streak</t>
  </si>
  <si>
    <t>Notes</t>
  </si>
  <si>
    <t>Season</t>
  </si>
  <si>
    <t>Week #</t>
  </si>
  <si>
    <t>Team</t>
  </si>
  <si>
    <t>TeamRank_Top25</t>
  </si>
  <si>
    <t>TeamRanked_Yes</t>
  </si>
  <si>
    <t>Team_Conference</t>
  </si>
  <si>
    <t>OpponentRank_Top25</t>
  </si>
  <si>
    <t>OpponentRanked_Yes</t>
  </si>
  <si>
    <t>Opponent_Conference</t>
  </si>
  <si>
    <t>ConferenceGame_Yes</t>
  </si>
  <si>
    <t>OpponenFBS_Yes</t>
  </si>
  <si>
    <t>Opponent_PowerFive</t>
  </si>
  <si>
    <t>RankedVsRanked_Yes</t>
  </si>
  <si>
    <t>PtsFor</t>
  </si>
  <si>
    <t>PtsAgainst</t>
  </si>
  <si>
    <t>Wins</t>
  </si>
  <si>
    <t>Losses</t>
  </si>
  <si>
    <t>GamesPlayed</t>
  </si>
  <si>
    <t>Win%</t>
  </si>
  <si>
    <t>GameResult_YesWin</t>
  </si>
  <si>
    <t>Thu</t>
  </si>
  <si>
    <t>(1) Clemson</t>
  </si>
  <si>
    <t>Georgia Tech</t>
  </si>
  <si>
    <t>ACC</t>
  </si>
  <si>
    <t>W 1</t>
  </si>
  <si>
    <t>Clemson Memorial Stadium - Clemson, South Carolina</t>
  </si>
  <si>
    <t> Clemson</t>
  </si>
  <si>
    <t>Sat</t>
  </si>
  <si>
    <t>(12) Texas A&amp;M</t>
  </si>
  <si>
    <t>SEC</t>
  </si>
  <si>
    <t>W 2</t>
  </si>
  <si>
    <t> Texas A&amp;M</t>
  </si>
  <si>
    <t>@</t>
  </si>
  <si>
    <t>Syracuse</t>
  </si>
  <si>
    <t>W 3</t>
  </si>
  <si>
    <t>Carrier Dome - Syracuse, New York</t>
  </si>
  <si>
    <t>Charlotte</t>
  </si>
  <si>
    <t>CUSA</t>
  </si>
  <si>
    <t>W 4</t>
  </si>
  <si>
    <t>North Carolina</t>
  </si>
  <si>
    <t>W 5</t>
  </si>
  <si>
    <t>Kenan Memorial Stadium - Chapel Hill, North Carolina</t>
  </si>
  <si>
    <t>(2) Clemson</t>
  </si>
  <si>
    <t>Florida State</t>
  </si>
  <si>
    <t>W 6</t>
  </si>
  <si>
    <t>(3) Clemson</t>
  </si>
  <si>
    <t>Louisville</t>
  </si>
  <si>
    <t>W 7</t>
  </si>
  <si>
    <t>Cardinal Stadium - Louisville, Kentucky</t>
  </si>
  <si>
    <t>(4) Clemson</t>
  </si>
  <si>
    <t>Boston College</t>
  </si>
  <si>
    <t>W 8</t>
  </si>
  <si>
    <t>Wofford</t>
  </si>
  <si>
    <t>Non-Major</t>
  </si>
  <si>
    <t>W 9</t>
  </si>
  <si>
    <t>North Carolina State</t>
  </si>
  <si>
    <t>W 10</t>
  </si>
  <si>
    <t>Carter-Finley Stadium - Raleigh, North Carolina</t>
  </si>
  <si>
    <t>Wake Forest</t>
  </si>
  <si>
    <t>W 11</t>
  </si>
  <si>
    <t>South Carolina</t>
  </si>
  <si>
    <t>W 12</t>
  </si>
  <si>
    <t>Williams-Brice Stadium - Columbia, South Carolina</t>
  </si>
  <si>
    <t>N</t>
  </si>
  <si>
    <t>(22) Virginia</t>
  </si>
  <si>
    <t>W 13</t>
  </si>
  <si>
    <t>ACC Championship Game</t>
  </si>
  <si>
    <t> Virginia</t>
  </si>
  <si>
    <t>(2) Ohio State</t>
  </si>
  <si>
    <t>Big Ten</t>
  </si>
  <si>
    <t>W 14</t>
  </si>
  <si>
    <t>Fiesta Bowl (State Farm Stadium - Glendale, Arizona)</t>
  </si>
  <si>
    <t> Ohio State</t>
  </si>
  <si>
    <t>Mon</t>
  </si>
  <si>
    <t>(1) LSU</t>
  </si>
  <si>
    <t>L 1</t>
  </si>
  <si>
    <t>College Football Playoff National Championship (Mercedes-Benz Superdome - New Orleans, Louisiana)</t>
  </si>
  <si>
    <t> LSU</t>
  </si>
  <si>
    <t>Boise State</t>
  </si>
  <si>
    <t>MWC</t>
  </si>
  <si>
    <t>Doak Campbell Stadium - Tallahassee, Florida</t>
  </si>
  <si>
    <t>Louisiana-Monroe</t>
  </si>
  <si>
    <t>Sun Belt</t>
  </si>
  <si>
    <t>(25) Virginia</t>
  </si>
  <si>
    <t>Scott Stadium - Charlottesville, Virginia</t>
  </si>
  <si>
    <t>L 2</t>
  </si>
  <si>
    <t>BB&amp;T Field - Winston-Salem, North Carolina</t>
  </si>
  <si>
    <t>Miami (FL)</t>
  </si>
  <si>
    <t xml:space="preserve">Miami </t>
  </si>
  <si>
    <t>FL</t>
  </si>
  <si>
    <t>Alumni Stadium - Chestnut Hill, Massachusetts</t>
  </si>
  <si>
    <t>Alabama State</t>
  </si>
  <si>
    <t>(8) Florida</t>
  </si>
  <si>
    <t>Ben Hill Griffin Stadium - Gainesville, Florida</t>
  </si>
  <si>
    <t> Florida</t>
  </si>
  <si>
    <t>Tue</t>
  </si>
  <si>
    <t>Arizona State</t>
  </si>
  <si>
    <t>Pac-12</t>
  </si>
  <si>
    <t>Sun Bowl (Sun Bowl - El Paso, Texas)</t>
  </si>
  <si>
    <t>Duke</t>
  </si>
  <si>
    <t>(2) Alabama</t>
  </si>
  <si>
    <t>Mercedes-Benz Stadium - Atlanta, Georgia</t>
  </si>
  <si>
    <t> Alabama</t>
  </si>
  <si>
    <t>North Carolina A&amp;T</t>
  </si>
  <si>
    <t>Wallace Wade Stadium - Durham, North Carolina</t>
  </si>
  <si>
    <t>Middle Tennessee State</t>
  </si>
  <si>
    <t>Johnny "Red" Floyd Stadium - Murfreesboro, Tennessee</t>
  </si>
  <si>
    <t>Fri</t>
  </si>
  <si>
    <t>Virginia Tech</t>
  </si>
  <si>
    <t>Lane Stadium - Blacksburg, Virginia</t>
  </si>
  <si>
    <t>Pitt</t>
  </si>
  <si>
    <t>Virginia</t>
  </si>
  <si>
    <t>(15) Notre Dame</t>
  </si>
  <si>
    <t>L 3</t>
  </si>
  <si>
    <t> Notre Dame</t>
  </si>
  <si>
    <t>L 4</t>
  </si>
  <si>
    <t>L 5</t>
  </si>
  <si>
    <t>Bank of America Stadium - Charlotte, North Carolina</t>
  </si>
  <si>
    <t>Appalachian State</t>
  </si>
  <si>
    <t>Bobby Dodd Stadium - Atlanta, Georgia</t>
  </si>
  <si>
    <t>Heinz Field - Pittsburgh, Pennsylvania</t>
  </si>
  <si>
    <t>Mercer</t>
  </si>
  <si>
    <t>Temple</t>
  </si>
  <si>
    <t>American</t>
  </si>
  <si>
    <t>Military Bowl (Navy-Marine Corps Memorial Stadium - Annapolis, Maryland)</t>
  </si>
  <si>
    <t>East Carolina</t>
  </si>
  <si>
    <t>Western Carolina</t>
  </si>
  <si>
    <t>West Virginia</t>
  </si>
  <si>
    <t>Big 12</t>
  </si>
  <si>
    <t>Mountaineer Field at Milan Puskar Stadium - Morgantown, West Virginia</t>
  </si>
  <si>
    <t>Ball State</t>
  </si>
  <si>
    <t>MAC</t>
  </si>
  <si>
    <t>(23) Wake Forest</t>
  </si>
  <si>
    <t> Wake Forest</t>
  </si>
  <si>
    <t>L 6</t>
  </si>
  <si>
    <t>Utah State</t>
  </si>
  <si>
    <t>Rice</t>
  </si>
  <si>
    <t>Rice Stadium - Houston, Texas</t>
  </si>
  <si>
    <t>Elon</t>
  </si>
  <si>
    <t>(19) Wake Forest</t>
  </si>
  <si>
    <t>(22) Wake Forest</t>
  </si>
  <si>
    <t>Michigan State</t>
  </si>
  <si>
    <t>Pinstripe Bowl (Yankee Stadium - New York, New York)</t>
  </si>
  <si>
    <t>William &amp; Mary</t>
  </si>
  <si>
    <t>(21) Virginia</t>
  </si>
  <si>
    <t>Old Dominion</t>
  </si>
  <si>
    <t>(18) Virginia</t>
  </si>
  <si>
    <t>(10) Notre Dame</t>
  </si>
  <si>
    <t>Notre Dame Stadium - South Bend, Indiana</t>
  </si>
  <si>
    <t>(20) Virginia</t>
  </si>
  <si>
    <t>Hard Rock Stadium - Miami Gardens, Florida</t>
  </si>
  <si>
    <t>Liberty</t>
  </si>
  <si>
    <t>Ind</t>
  </si>
  <si>
    <t>(23) Virginia Tech</t>
  </si>
  <si>
    <t> Virginia Tech</t>
  </si>
  <si>
    <t>(6) Florida</t>
  </si>
  <si>
    <t>Orange Bowl (Hard Rock Stadium - Miami Gardens, Florida)</t>
  </si>
  <si>
    <t>South Florida</t>
  </si>
  <si>
    <t>The Citadel</t>
  </si>
  <si>
    <t>Lincoln Financial Field - Philadelphia, Pennsylvania</t>
  </si>
  <si>
    <t>(4) Georgia</t>
  </si>
  <si>
    <t> Georgia</t>
  </si>
  <si>
    <t>Camping World Stadium - Orlando, Florida</t>
  </si>
  <si>
    <t>Bethune-Cookman</t>
  </si>
  <si>
    <t>Central Michigan</t>
  </si>
  <si>
    <t>Florida International</t>
  </si>
  <si>
    <t>Riccardo Silva Stadium - Miami, Florida</t>
  </si>
  <si>
    <t>Louisiana Tech</t>
  </si>
  <si>
    <t>Independence Bowl (Independence Stadium - Shreveport, Louisiana)</t>
  </si>
  <si>
    <t>Furman</t>
  </si>
  <si>
    <t>Rhode Island</t>
  </si>
  <si>
    <t>(16) Notre Dame</t>
  </si>
  <si>
    <t>(25) Virginia Tech</t>
  </si>
  <si>
    <t>Kentucky</t>
  </si>
  <si>
    <t>Belk Bowl (Bank of America Stadium - Charlotte, North Carolina)</t>
  </si>
  <si>
    <t>Richmond</t>
  </si>
  <si>
    <t>Kansas</t>
  </si>
  <si>
    <t>Rutgers</t>
  </si>
  <si>
    <t>SHI Stadium - Piscataway, New Jersey</t>
  </si>
  <si>
    <t>DOME - Syracuse, New York</t>
  </si>
  <si>
    <t>(23) Cincinnati</t>
  </si>
  <si>
    <t>Birmingham Bowl (Legion Field - Birmingham, Alabama)</t>
  </si>
  <si>
    <t> Cincinnati</t>
  </si>
  <si>
    <t>(9) Notre Dame</t>
  </si>
  <si>
    <t>(7) Notre Dame</t>
  </si>
  <si>
    <t>New Mexico</t>
  </si>
  <si>
    <t>(3) Georgia</t>
  </si>
  <si>
    <t>Sanford Stadium - Athens, Georgia</t>
  </si>
  <si>
    <t>Bowling Green</t>
  </si>
  <si>
    <t>USC</t>
  </si>
  <si>
    <t>(8) Notre Dame</t>
  </si>
  <si>
    <t>(19) Michigan</t>
  </si>
  <si>
    <t>Michigan Stadium - Ann Arbor, Michigan</t>
  </si>
  <si>
    <t> Michigan</t>
  </si>
  <si>
    <t>(21) Navy</t>
  </si>
  <si>
    <t> Navy</t>
  </si>
  <si>
    <t>Stanford</t>
  </si>
  <si>
    <t>Stanford Stadium - Stanford, California</t>
  </si>
  <si>
    <t>(14) Notre Dame</t>
  </si>
  <si>
    <t>Iowa State</t>
  </si>
  <si>
    <t>Camping World Bowl (Camping World Stadium - Orlando, Florida)</t>
  </si>
  <si>
    <t>Ohio</t>
  </si>
  <si>
    <t>(13) Penn State</t>
  </si>
  <si>
    <t>Beaver Stadium - University Park, Pennsylvania</t>
  </si>
  <si>
    <t> Penn State</t>
  </si>
  <si>
    <t>(15) UCF</t>
  </si>
  <si>
    <t> UCF</t>
  </si>
  <si>
    <t>Delaware</t>
  </si>
  <si>
    <t>Eastern Michigan</t>
  </si>
  <si>
    <t>Quick Lane Bowl (Ford Field - Detroit, Michigan)</t>
  </si>
  <si>
    <t>(22) Syracuse</t>
  </si>
  <si>
    <t>Williams Stadium - Lynchburg, Virginia</t>
  </si>
  <si>
    <t>(21) Syracuse</t>
  </si>
  <si>
    <t>Maryland</t>
  </si>
  <si>
    <t>Capital One Field at Maryland Stadium - College Park, Maryland</t>
  </si>
  <si>
    <t>Clemson</t>
  </si>
  <si>
    <t>Western Michigan</t>
  </si>
  <si>
    <t>Holy Cross</t>
  </si>
  <si>
    <t>Eastern Kentucky</t>
  </si>
  <si>
    <t>Western Kentucky</t>
  </si>
  <si>
    <t>Nissan Stadium - Nashville, Tennessee</t>
  </si>
  <si>
    <t>Kroger Field - Lexington, Kentucky</t>
  </si>
  <si>
    <t>Mississippi State</t>
  </si>
  <si>
    <t>Music City Bowl (Nissan Stadium - Nashville, Tennessee)</t>
  </si>
  <si>
    <t>Week</t>
  </si>
  <si>
    <t>(7) Miami (FL)</t>
  </si>
  <si>
    <t xml:space="preserve"> Miami </t>
  </si>
  <si>
    <t>(4) Notre Dame</t>
  </si>
  <si>
    <t>(2) Notre Dame</t>
  </si>
  <si>
    <t>(3) Ohio State</t>
  </si>
  <si>
    <t>Sugar Bowl (Mercedes-Benz Superdome - New Orleans, Louisiana)</t>
  </si>
  <si>
    <t>(12) Miami (FL)</t>
  </si>
  <si>
    <t>Jacksonville State</t>
  </si>
  <si>
    <t>(5) Notre Dame</t>
  </si>
  <si>
    <t>(5) North Carolina</t>
  </si>
  <si>
    <t> North Carolina</t>
  </si>
  <si>
    <t>Big 12 Championship Game</t>
  </si>
  <si>
    <t>(9) Miami (FL)</t>
  </si>
  <si>
    <t>(18) North Carolina</t>
  </si>
  <si>
    <t>(12) North Carolina</t>
  </si>
  <si>
    <t>(8) North Carolina</t>
  </si>
  <si>
    <t>(19) Virginia Tech</t>
  </si>
  <si>
    <t>(14) North Carolina</t>
  </si>
  <si>
    <t>(23) North Carolina State</t>
  </si>
  <si>
    <t> North Carolina State</t>
  </si>
  <si>
    <t>(15) North Carolina</t>
  </si>
  <si>
    <t>(25) North Carolina</t>
  </si>
  <si>
    <t>(20) North Carolina</t>
  </si>
  <si>
    <t>(5) Texas A&amp;M</t>
  </si>
  <si>
    <t>(20) Virginia Tech</t>
  </si>
  <si>
    <t>(24) Pitt</t>
  </si>
  <si>
    <t> Pitt</t>
  </si>
  <si>
    <t>(11) Miami (FL)</t>
  </si>
  <si>
    <t>(21) Liberty</t>
  </si>
  <si>
    <t> Liberty</t>
  </si>
  <si>
    <t>(24) North Carolina State</t>
  </si>
  <si>
    <t>Gator Bowl (TIAA Bank Field - Jacksonville, Florida)</t>
  </si>
  <si>
    <t>Campbell</t>
  </si>
  <si>
    <t>Wed</t>
  </si>
  <si>
    <t>Wisconsin</t>
  </si>
  <si>
    <t>Duke's Mayo Bowl (Bank of America Stadium - Charlotte, North Carolina)</t>
  </si>
  <si>
    <t>Abilene Christian</t>
  </si>
  <si>
    <t>Cotton Bowl - Dallas, Texas</t>
  </si>
  <si>
    <t>(14) UCF</t>
  </si>
  <si>
    <t>UAB</t>
  </si>
  <si>
    <t>(17) Miami (FL)</t>
  </si>
  <si>
    <t>(18) Louisville</t>
  </si>
  <si>
    <t> Louisville</t>
  </si>
  <si>
    <t>(13) Miami (FL)</t>
  </si>
  <si>
    <t>(18) Miami (FL)</t>
  </si>
  <si>
    <t>Oklahoma State</t>
  </si>
  <si>
    <t>Cheez-It Bowl (Camping World Stadium - Orlando, Florida)</t>
  </si>
  <si>
    <t>(25) Liberty</t>
  </si>
  <si>
    <t>Texas State</t>
  </si>
  <si>
    <t>(3) Notre Dame</t>
  </si>
  <si>
    <t>(1) Alabama</t>
  </si>
  <si>
    <t>Rose Bowl (AT&amp;T Stadium - Arlington, Texas)</t>
  </si>
  <si>
    <t>Austin Peay</t>
  </si>
  <si>
    <t>(25) Pitt</t>
  </si>
  <si>
    <t>(21) Pitt</t>
  </si>
  <si>
    <t>(24) Louisville</t>
  </si>
  <si>
    <t>L 7</t>
  </si>
  <si>
    <t>L 8</t>
  </si>
  <si>
    <t>Notre Dame</t>
  </si>
  <si>
    <t>Year</t>
  </si>
  <si>
    <t>(5) Georgia</t>
  </si>
  <si>
    <t>(6) Clemson</t>
  </si>
  <si>
    <t>South Carolina State</t>
  </si>
  <si>
    <t>(9) Clemson</t>
  </si>
  <si>
    <t>(25) Clemson</t>
  </si>
  <si>
    <t>(23) Pitt</t>
  </si>
  <si>
    <t>Connecticut</t>
  </si>
  <si>
    <t>(13) Wake Forest</t>
  </si>
  <si>
    <t>(19) Clemson</t>
  </si>
  <si>
    <t>Sun</t>
  </si>
  <si>
    <t>Sugar Bowl (Caesars Superdome - New Orleans, Louisiana)</t>
  </si>
  <si>
    <t>Massachusetts</t>
  </si>
  <si>
    <t>Florida</t>
  </si>
  <si>
    <t>Northwestern</t>
  </si>
  <si>
    <t>(10) North Carolina</t>
  </si>
  <si>
    <t>(24) North Carolina</t>
  </si>
  <si>
    <t>Georgia State</t>
  </si>
  <si>
    <t>(21) North Carolina</t>
  </si>
  <si>
    <t>(11) Notre Dame</t>
  </si>
  <si>
    <t>(10) Wake Forest</t>
  </si>
  <si>
    <t>(22) North Carolina State</t>
  </si>
  <si>
    <t>(18) North Carolina State</t>
  </si>
  <si>
    <t>(21) North Carolina State</t>
  </si>
  <si>
    <t>(25) North Carolina State</t>
  </si>
  <si>
    <t>Norfolk State</t>
  </si>
  <si>
    <t>(24) Wake Forest</t>
  </si>
  <si>
    <t>(16) Wake Forest</t>
  </si>
  <si>
    <t>Army</t>
  </si>
  <si>
    <t>(21) Wake Forest</t>
  </si>
  <si>
    <t>(18) Wake Forest</t>
  </si>
  <si>
    <t>(17) Pitt</t>
  </si>
  <si>
    <t>(20) Wake Forest</t>
  </si>
  <si>
    <t>Illinois</t>
  </si>
  <si>
    <t>(25) BYU</t>
  </si>
  <si>
    <t> BYU</t>
  </si>
  <si>
    <t>(20) Pitt</t>
  </si>
  <si>
    <t>Northern Illinois</t>
  </si>
  <si>
    <t>Kennesaw State</t>
  </si>
  <si>
    <t>(6) Notre Dame</t>
  </si>
  <si>
    <t>(1) Georgia</t>
  </si>
  <si>
    <t>(14) Miami (FL)</t>
  </si>
  <si>
    <t>(22) Miami (FL)</t>
  </si>
  <si>
    <t>(24) Miami (FL)</t>
  </si>
  <si>
    <t>Central Connecticut State</t>
  </si>
  <si>
    <t>(15) Virginia Tech</t>
  </si>
  <si>
    <t>Colgate</t>
  </si>
  <si>
    <t>Missouri</t>
  </si>
  <si>
    <t>Texas Bowl (NRG Stadium - Houston, Texas)</t>
  </si>
  <si>
    <t>Toledo</t>
  </si>
  <si>
    <t>(12) Notre Dame</t>
  </si>
  <si>
    <t>Purdue</t>
  </si>
  <si>
    <t>(18) Wisconsin</t>
  </si>
  <si>
    <t>Soldier Field - Chicago, Illinois</t>
  </si>
  <si>
    <t> Wisconsin</t>
  </si>
  <si>
    <t>(7) Cincinnati</t>
  </si>
  <si>
    <t>(13) Notre Dame</t>
  </si>
  <si>
    <t>Navy</t>
  </si>
  <si>
    <t>(9) Oklahoma State</t>
  </si>
  <si>
    <t> Oklahoma State</t>
  </si>
  <si>
    <t>Tennessee</t>
  </si>
  <si>
    <t>New Hampshire</t>
  </si>
  <si>
    <t>(13) Pitt</t>
  </si>
  <si>
    <t>(11) Michigan State</t>
  </si>
  <si>
    <t>Peach Bowl (Mercedes-Benz Stadium - Atlanta, Georgia)</t>
  </si>
  <si>
    <t> Michigan State</t>
  </si>
  <si>
    <t>Albany</t>
  </si>
  <si>
    <t>Ole Miss</t>
  </si>
  <si>
    <t>UCF</t>
  </si>
  <si>
    <t>Air Force</t>
  </si>
  <si>
    <t>First Responder Bowl (Gerald J. Ford Stadium - Dallas, Texas)</t>
  </si>
  <si>
    <t>(5) Clemson</t>
  </si>
  <si>
    <t>(10) North Carolina State</t>
  </si>
  <si>
    <t>(14) Syracuse</t>
  </si>
  <si>
    <t> Syracuse</t>
  </si>
  <si>
    <t>(12) Clemson</t>
  </si>
  <si>
    <t>(7) Clemson</t>
  </si>
  <si>
    <t>(10) Clemson</t>
  </si>
  <si>
    <t>(6) Tennessee</t>
  </si>
  <si>
    <t>Orange Bowl</t>
  </si>
  <si>
    <t> Tennessee</t>
  </si>
  <si>
    <t>Duquesne</t>
  </si>
  <si>
    <t>LSU</t>
  </si>
  <si>
    <t>(23) Florida State</t>
  </si>
  <si>
    <t> Florida State</t>
  </si>
  <si>
    <t>(14) North Carolina State</t>
  </si>
  <si>
    <t>(25) Florida State</t>
  </si>
  <si>
    <t>(20) Florida State</t>
  </si>
  <si>
    <t>Louisiana</t>
  </si>
  <si>
    <t>(16) Florida State</t>
  </si>
  <si>
    <t>(13) Florida State</t>
  </si>
  <si>
    <t>Oklahoma</t>
  </si>
  <si>
    <t>Cheez-It Bowl</t>
  </si>
  <si>
    <t>Military Bowl</t>
  </si>
  <si>
    <t>Florida A&amp;M</t>
  </si>
  <si>
    <t>(17) North Carolina</t>
  </si>
  <si>
    <t>(13) North Carolina</t>
  </si>
  <si>
    <t>(15) Oregon</t>
  </si>
  <si>
    <t>Holiday Bowl</t>
  </si>
  <si>
    <t> Oregon</t>
  </si>
  <si>
    <t>(13) North Carolina State</t>
  </si>
  <si>
    <t>Charleston Southern</t>
  </si>
  <si>
    <t>(16) North Carolina State</t>
  </si>
  <si>
    <t>Texas Tech</t>
  </si>
  <si>
    <t>(12) North Carolina State</t>
  </si>
  <si>
    <t>(15) North Carolina State</t>
  </si>
  <si>
    <t>(18) Syracuse</t>
  </si>
  <si>
    <t>(17) North Carolina State</t>
  </si>
  <si>
    <t>Duke's Mayo Bowl</t>
  </si>
  <si>
    <t>Virginia Military Institute</t>
  </si>
  <si>
    <t>Vanderbilt</t>
  </si>
  <si>
    <t>(15) Wake Forest</t>
  </si>
  <si>
    <t>Gasparilla Bowl</t>
  </si>
  <si>
    <t>(20) Ole Miss</t>
  </si>
  <si>
    <t> Ole Miss</t>
  </si>
  <si>
    <t>(16) Miami (FL)</t>
  </si>
  <si>
    <t>(15) Miami (FL)</t>
  </si>
  <si>
    <t>Southern Mississippi</t>
  </si>
  <si>
    <t>(24) Texas A&amp;M</t>
  </si>
  <si>
    <t>(25) Miami (FL)</t>
  </si>
  <si>
    <t>Maine</t>
  </si>
  <si>
    <t>(18) Notre Dame</t>
  </si>
  <si>
    <t>Marshall</t>
  </si>
  <si>
    <t>California</t>
  </si>
  <si>
    <t>(16) BYU</t>
  </si>
  <si>
    <t>Nevada-Las Vegas</t>
  </si>
  <si>
    <t>(16) Syracuse</t>
  </si>
  <si>
    <t>(20) Notre Dame</t>
  </si>
  <si>
    <t>(5) USC</t>
  </si>
  <si>
    <t> USC</t>
  </si>
  <si>
    <t>(19) Notre Dame</t>
  </si>
  <si>
    <t>(20) South Carolina</t>
  </si>
  <si>
    <t>Gator Bowl</t>
  </si>
  <si>
    <t> South Carolina</t>
  </si>
  <si>
    <t>(24) Tennessee</t>
  </si>
  <si>
    <t>(18) UCLA</t>
  </si>
  <si>
    <t>Sun Bowl</t>
  </si>
  <si>
    <t> UCLA</t>
  </si>
  <si>
    <t>Wagner</t>
  </si>
  <si>
    <t>Minnesota</t>
  </si>
  <si>
    <t>Pinstripe Bowl</t>
  </si>
  <si>
    <t>James Madison</t>
  </si>
  <si>
    <t>Cincinnati</t>
  </si>
  <si>
    <t>Fenway Bowl</t>
  </si>
  <si>
    <t>Florida Atlantic</t>
  </si>
  <si>
    <t>(4) Florida State</t>
  </si>
  <si>
    <t>(22) North Carolina</t>
  </si>
  <si>
    <t>(8) Florida State</t>
  </si>
  <si>
    <t>(5) LSU</t>
  </si>
  <si>
    <t>(3) Florida State</t>
  </si>
  <si>
    <t>(5) Florida State</t>
  </si>
  <si>
    <t>(16) Duke</t>
  </si>
  <si>
    <t> Duke</t>
  </si>
  <si>
    <t>North Alabama</t>
  </si>
  <si>
    <t>(15) Louisville</t>
  </si>
  <si>
    <t>(6) Georgia</t>
  </si>
  <si>
    <t>(21) Duke</t>
  </si>
  <si>
    <t>Lafayette</t>
  </si>
  <si>
    <t>(18) Duke</t>
  </si>
  <si>
    <t>(17) Duke</t>
  </si>
  <si>
    <t>(20) Duke</t>
  </si>
  <si>
    <t>Troy</t>
  </si>
  <si>
    <t>Birmingham Bowl</t>
  </si>
  <si>
    <t>(19) North Carolina State</t>
  </si>
  <si>
    <t>Kansas State</t>
  </si>
  <si>
    <t>Pop-Tarts Bowl</t>
  </si>
  <si>
    <t>(12) Tennessee</t>
  </si>
  <si>
    <t>(11) Louisville</t>
  </si>
  <si>
    <t>(17) Ole Miss</t>
  </si>
  <si>
    <t>Miami (OH)</t>
  </si>
  <si>
    <t>OH</t>
  </si>
  <si>
    <t>(23) Texas A&amp;M</t>
  </si>
  <si>
    <t>(20) Miami (FL)</t>
  </si>
  <si>
    <t>(9) Louisville</t>
  </si>
  <si>
    <t>(23) Tulane</t>
  </si>
  <si>
    <t> Tulane</t>
  </si>
  <si>
    <t>(17) SMU</t>
  </si>
  <si>
    <t> SMU</t>
  </si>
  <si>
    <t>Tennessee State</t>
  </si>
  <si>
    <t>(6) Ohio State</t>
  </si>
  <si>
    <t>(25) Louisville</t>
  </si>
  <si>
    <t>(21) Notre Dame</t>
  </si>
  <si>
    <t>(10) USC</t>
  </si>
  <si>
    <t>(17) Notre Dame</t>
  </si>
  <si>
    <t>(21) Oregon State</t>
  </si>
  <si>
    <t> Oregon State</t>
  </si>
  <si>
    <t>(14) Louisville</t>
  </si>
  <si>
    <t>Boca Raton Bowl</t>
  </si>
  <si>
    <t>Murray State</t>
  </si>
  <si>
    <t>Indiana</t>
  </si>
  <si>
    <t>(16) Louisville</t>
  </si>
  <si>
    <t>Example</t>
  </si>
  <si>
    <t>(9) Clemson</t>
  </si>
  <si>
    <t>--&gt;</t>
  </si>
  <si>
    <t>Computational Variable List</t>
  </si>
  <si>
    <t>*Data pulled shows a team rank in parenthesis before the name as a text column. Transferred data shows the team name in one column, with the rank as a numeric in another.</t>
  </si>
  <si>
    <t>Variable</t>
  </si>
  <si>
    <t>Definition</t>
  </si>
  <si>
    <t>Date in format DD-MMM-YY</t>
  </si>
  <si>
    <t>Year in format YYYY</t>
  </si>
  <si>
    <t>Week of the CFB season</t>
  </si>
  <si>
    <t>4. Top 25 Rankings are referenced from the AP Top 25 Poll released at the completion of the games the week prior. CFP Rankings are not used due to their absence until the 10th week of each season.</t>
  </si>
  <si>
    <t>Binary Variable = 1 if team in AP Top 25, = 0 if not.</t>
  </si>
  <si>
    <t>Conference of team being analyzed.</t>
  </si>
  <si>
    <t>Name of team being analyzed.</t>
  </si>
  <si>
    <t>Name of team being played.</t>
  </si>
  <si>
    <t>Numeric rank if team was in the Top 25 that week.</t>
  </si>
  <si>
    <t>Numeric rank if opponent was in the Top 25 that week.</t>
  </si>
  <si>
    <t>Binary Variable = 1 if opponent in AP Top 25, = 0 if not.</t>
  </si>
  <si>
    <t>Conference of opponent team.</t>
  </si>
  <si>
    <t>Binary Variable = 1 if both teams belong to the same conference, = 0 if not.</t>
  </si>
  <si>
    <t>Atlantic Coast Conference</t>
  </si>
  <si>
    <t>American Athletic Conference</t>
  </si>
  <si>
    <t>Big 12 Conference</t>
  </si>
  <si>
    <t>Big Ten Conference</t>
  </si>
  <si>
    <t>Conference USA</t>
  </si>
  <si>
    <t>Mid-American Conference</t>
  </si>
  <si>
    <t>Mountain West Conference</t>
  </si>
  <si>
    <t>Pac-12 Conference</t>
  </si>
  <si>
    <t>Southeastern Conference</t>
  </si>
  <si>
    <t>Sun Belt Conference</t>
  </si>
  <si>
    <t>Conference Name</t>
  </si>
  <si>
    <t>Data Set Abbreviation</t>
  </si>
  <si>
    <t>FBS Independents*</t>
  </si>
  <si>
    <t>*The purpose of this paper is to analyze major teams in Power Five conferences. Due to the magnitude of the Notre Dame program we could not omit them. Notre Dame has been aggregated into the ACC sheet.</t>
  </si>
  <si>
    <t>Note 1: FBS teams belong to conferences.</t>
  </si>
  <si>
    <t>Note 2: FBS conferences that are Power Five.</t>
  </si>
  <si>
    <t>Binary Variable = 1 if both teams are ranked in the AP Top 25.</t>
  </si>
  <si>
    <t>Points scored by analyzed team.</t>
  </si>
  <si>
    <t>Points scored by opponent.</t>
  </si>
  <si>
    <t>Analyzed team's season win total at end of the week.</t>
  </si>
  <si>
    <t>Analyzed team's season loss total at end of the week.</t>
  </si>
  <si>
    <t>Analyzed team's season game total at the end of the week.</t>
  </si>
  <si>
    <t>Analyzed team's season win percentage at the end of the week.</t>
  </si>
  <si>
    <t>Binary variable = 1 if analyzed team won that week, = 0 if not.</t>
  </si>
  <si>
    <t>F</t>
  </si>
  <si>
    <t>Baylor</t>
  </si>
  <si>
    <t>Stephen F. Austin</t>
  </si>
  <si>
    <t>UTSA</t>
  </si>
  <si>
    <t>(22) Baylor</t>
  </si>
  <si>
    <t> Baylor</t>
  </si>
  <si>
    <t>(18) Baylor</t>
  </si>
  <si>
    <t>(12) Baylor</t>
  </si>
  <si>
    <t>(11) Baylor</t>
  </si>
  <si>
    <t>Texas Christian</t>
  </si>
  <si>
    <t>(10) Oklahoma</t>
  </si>
  <si>
    <t> Oklahoma</t>
  </si>
  <si>
    <t>(13) Baylor</t>
  </si>
  <si>
    <t>Texas</t>
  </si>
  <si>
    <t>(8) Baylor</t>
  </si>
  <si>
    <t>(6) Oklahoma</t>
  </si>
  <si>
    <t>(21) Iowa State</t>
  </si>
  <si>
    <t>Northern Iowa</t>
  </si>
  <si>
    <t>(19) Iowa</t>
  </si>
  <si>
    <t> Iowa</t>
  </si>
  <si>
    <t>(23) Iowa State</t>
  </si>
  <si>
    <t>(9) Oklahoma</t>
  </si>
  <si>
    <t>(22) Texas</t>
  </si>
  <si>
    <t> Texas</t>
  </si>
  <si>
    <t>Oregon State</t>
  </si>
  <si>
    <t>McNeese State</t>
  </si>
  <si>
    <t>Tulsa</t>
  </si>
  <si>
    <t>(12) Texas</t>
  </si>
  <si>
    <t>(24) Kansas State</t>
  </si>
  <si>
    <t> Kansas State</t>
  </si>
  <si>
    <t>(21) Oklahoma State</t>
  </si>
  <si>
    <t> Iowa State</t>
  </si>
  <si>
    <t>(25) Oklahoma State</t>
  </si>
  <si>
    <t>(22) Oklahoma State</t>
  </si>
  <si>
    <t>(7) Oklahoma</t>
  </si>
  <si>
    <t>Texas A&amp;M</t>
  </si>
  <si>
    <t>(10) Texas</t>
  </si>
  <si>
    <t>(9) Texas</t>
  </si>
  <si>
    <t>(6) LSU</t>
  </si>
  <si>
    <t>(11) Texas</t>
  </si>
  <si>
    <t>(15) Texas</t>
  </si>
  <si>
    <t>(20) Kansas State</t>
  </si>
  <si>
    <t>(12) Utah</t>
  </si>
  <si>
    <t> Utah</t>
  </si>
  <si>
    <t>Indiana State</t>
  </si>
  <si>
    <t>Coastal Carolina</t>
  </si>
  <si>
    <t>(22) Kansas State</t>
  </si>
  <si>
    <t>(5) Oklahoma</t>
  </si>
  <si>
    <t>Montana State</t>
  </si>
  <si>
    <t>UTEP</t>
  </si>
  <si>
    <t>Arizona</t>
  </si>
  <si>
    <t>(4) Oklahoma</t>
  </si>
  <si>
    <t>Houston</t>
  </si>
  <si>
    <t>South Dakota</t>
  </si>
  <si>
    <t>UCLA</t>
  </si>
  <si>
    <t>(8) Oklahoma</t>
  </si>
  <si>
    <t>Arkansas-Pine Bluff</t>
  </si>
  <si>
    <t>(25) Texas Christian</t>
  </si>
  <si>
    <t>SMU</t>
  </si>
  <si>
    <t> Texas Christian</t>
  </si>
  <si>
    <t>Nicholls State</t>
  </si>
  <si>
    <t>Liberty Bowl</t>
  </si>
  <si>
    <t>(17) Iowa State</t>
  </si>
  <si>
    <t>(13) Oklahoma</t>
  </si>
  <si>
    <t>(18) Oklahoma</t>
  </si>
  <si>
    <t>(24) Iowa State</t>
  </si>
  <si>
    <t>(6) Oklahoma State</t>
  </si>
  <si>
    <t>(15) Iowa State</t>
  </si>
  <si>
    <t>(20) Texas</t>
  </si>
  <si>
    <t>(12) Iowa State</t>
  </si>
  <si>
    <t>(8) Iowa State</t>
  </si>
  <si>
    <t>(12) Oklahoma</t>
  </si>
  <si>
    <t>(25) Oregon</t>
  </si>
  <si>
    <t>(11) Oklahoma State</t>
  </si>
  <si>
    <t>(15) Oklahoma State</t>
  </si>
  <si>
    <t>(17) Oklahoma State</t>
  </si>
  <si>
    <t>(14) Oklahoma State</t>
  </si>
  <si>
    <t>(19) Oklahoma State</t>
  </si>
  <si>
    <t xml:space="preserve"> Miami (FL) </t>
  </si>
  <si>
    <t>(14) Texas</t>
  </si>
  <si>
    <t>(8) Texas</t>
  </si>
  <si>
    <t>Colorado</t>
  </si>
  <si>
    <t>(19) Oklahoma</t>
  </si>
  <si>
    <t>L 9</t>
  </si>
  <si>
    <t>(16) Kansas State</t>
  </si>
  <si>
    <t>Houston Baptist</t>
  </si>
  <si>
    <t>(24) Oklahoma</t>
  </si>
  <si>
    <t>Missouri State</t>
  </si>
  <si>
    <t>(3) Oklahoma</t>
  </si>
  <si>
    <t>(10) Florida</t>
  </si>
  <si>
    <t>Cotton Bowl (AT&amp;T Stadium - Arlington, Texas)</t>
  </si>
  <si>
    <t>Arkansas State</t>
  </si>
  <si>
    <t>Texas Southern</t>
  </si>
  <si>
    <t>(14) Iowa State</t>
  </si>
  <si>
    <t>(21) Baylor</t>
  </si>
  <si>
    <t>(19) BYU</t>
  </si>
  <si>
    <t>(16) Baylor</t>
  </si>
  <si>
    <t>(14) Baylor</t>
  </si>
  <si>
    <t>(9) Baylor</t>
  </si>
  <si>
    <t>(5) Oklahoma State</t>
  </si>
  <si>
    <t>(6) Baylor</t>
  </si>
  <si>
    <t>(8) Ole Miss</t>
  </si>
  <si>
    <t>(7) Iowa State</t>
  </si>
  <si>
    <t>(9) Iowa State</t>
  </si>
  <si>
    <t>(10) Iowa</t>
  </si>
  <si>
    <t>(8) Oklahoma State</t>
  </si>
  <si>
    <t>(22) Iowa State</t>
  </si>
  <si>
    <t>(25) Kansas State</t>
  </si>
  <si>
    <t>(12) Oklahoma State</t>
  </si>
  <si>
    <t>(25) Texas</t>
  </si>
  <si>
    <t>(10) Oklahoma State</t>
  </si>
  <si>
    <t>(7) Oklahoma State</t>
  </si>
  <si>
    <t>(21) Texas</t>
  </si>
  <si>
    <t>(23) Louisiana</t>
  </si>
  <si>
    <t> Louisiana</t>
  </si>
  <si>
    <t>Arkansas</t>
  </si>
  <si>
    <t>(17) Coastal Carolina</t>
  </si>
  <si>
    <t> Coastal Carolina</t>
  </si>
  <si>
    <t>LIU</t>
  </si>
  <si>
    <t>NRG Stadium - Houston, Texas</t>
  </si>
  <si>
    <t>Liberty Bowl (Liberty Bowl Memorial Stadium - Memphis, Tennessee)</t>
  </si>
  <si>
    <t>(2) Oklahoma</t>
  </si>
  <si>
    <t>Tulane</t>
  </si>
  <si>
    <t>Nebraska</t>
  </si>
  <si>
    <t>(14) Oklahoma</t>
  </si>
  <si>
    <t>AT&amp;T Stadium - Arlington, Texas</t>
  </si>
  <si>
    <t>Southern Illinois</t>
  </si>
  <si>
    <t>Nevada</t>
  </si>
  <si>
    <t>(10) Baylor</t>
  </si>
  <si>
    <t>(21) BYU</t>
  </si>
  <si>
    <t>(17) Baylor</t>
  </si>
  <si>
    <t>(23) Kansas State</t>
  </si>
  <si>
    <t>(4) Texas Christian</t>
  </si>
  <si>
    <t>(24) Texas</t>
  </si>
  <si>
    <t>Armed Forces Bowl</t>
  </si>
  <si>
    <t>Southeast Missouri State</t>
  </si>
  <si>
    <t>Iowa</t>
  </si>
  <si>
    <t>(13) Texas Christian</t>
  </si>
  <si>
    <t>(18) Oklahoma State</t>
  </si>
  <si>
    <t>(24) Oklahoma State</t>
  </si>
  <si>
    <t>Guaranteed Rate Bowl</t>
  </si>
  <si>
    <t>(13) Kansas State</t>
  </si>
  <si>
    <t>(18) Texas</t>
  </si>
  <si>
    <t>(12) Washington</t>
  </si>
  <si>
    <t> Washington</t>
  </si>
  <si>
    <t>Tennessee Tech</t>
  </si>
  <si>
    <t>(19) Kansas</t>
  </si>
  <si>
    <t>(17) Texas Christian</t>
  </si>
  <si>
    <t> Kansas</t>
  </si>
  <si>
    <t>(15) Kansas State</t>
  </si>
  <si>
    <t>Towson</t>
  </si>
  <si>
    <t>(7) Texas Christian</t>
  </si>
  <si>
    <t>(19) Kansas State</t>
  </si>
  <si>
    <t>(25) Houston</t>
  </si>
  <si>
    <t> Houston</t>
  </si>
  <si>
    <t>Texas Bowl</t>
  </si>
  <si>
    <t>Kent State</t>
  </si>
  <si>
    <t>Tarleton State</t>
  </si>
  <si>
    <t>(8) Texas Christian</t>
  </si>
  <si>
    <t>(17) Kansas State</t>
  </si>
  <si>
    <t>(3) Texas Christian</t>
  </si>
  <si>
    <t>(2) Michigan</t>
  </si>
  <si>
    <t>Fiesta Bowl</t>
  </si>
  <si>
    <t>College Football Playoff National Championship</t>
  </si>
  <si>
    <t>(11) Kansas State</t>
  </si>
  <si>
    <t>(5) Alabama</t>
  </si>
  <si>
    <t>Sugar Bowl</t>
  </si>
  <si>
    <t>Opponent_Conf</t>
  </si>
  <si>
    <t>Result</t>
  </si>
  <si>
    <t>(3) Texas</t>
  </si>
  <si>
    <t>(22) Kansas</t>
  </si>
  <si>
    <t>BYU</t>
  </si>
  <si>
    <t>(7) Texas</t>
  </si>
  <si>
    <t>Memphis</t>
  </si>
  <si>
    <t>Central Arkansas</t>
  </si>
  <si>
    <t>South Alabama</t>
  </si>
  <si>
    <t>(23) Kansas</t>
  </si>
  <si>
    <t>(3) Alabama</t>
  </si>
  <si>
    <t>(4) Texas</t>
  </si>
  <si>
    <t>Wyoming</t>
  </si>
  <si>
    <t>(24) Kansas</t>
  </si>
  <si>
    <t>(2) Washington</t>
  </si>
  <si>
    <t>(7) Penn State</t>
  </si>
  <si>
    <t>(17) Oklahoma</t>
  </si>
  <si>
    <t>(13) Oregon</t>
  </si>
  <si>
    <t>Independence Bowl</t>
  </si>
  <si>
    <t>(20) Oklahoma</t>
  </si>
  <si>
    <t>(16) Oklahoma</t>
  </si>
  <si>
    <t>(14) Arizona</t>
  </si>
  <si>
    <t>Alamo Bowl</t>
  </si>
  <si>
    <t> Arizona</t>
  </si>
  <si>
    <t>Sam Houston</t>
  </si>
  <si>
    <t>Villanova</t>
  </si>
  <si>
    <t>Southern Utah</t>
  </si>
  <si>
    <t>Lucas Oil Stadium - Indianapolis, Indiana</t>
  </si>
  <si>
    <t>Eastern Illinois</t>
  </si>
  <si>
    <t>Memorial Stadium "The Rock" - Bloomington, Indiana</t>
  </si>
  <si>
    <t>(25) Michigan State</t>
  </si>
  <si>
    <t>Spartan Stadium - East Lansing, Michigan</t>
  </si>
  <si>
    <t>Memorial Stadium - Lincoln, Nebraska</t>
  </si>
  <si>
    <t>(24) Indiana</t>
  </si>
  <si>
    <t>(9) Penn State</t>
  </si>
  <si>
    <t> Indiana</t>
  </si>
  <si>
    <t>(12) Michigan</t>
  </si>
  <si>
    <t>Ross-Ade Stadium - West Lafayette, Indiana</t>
  </si>
  <si>
    <t>Howard</t>
  </si>
  <si>
    <t>(21) Maryland</t>
  </si>
  <si>
    <t> Maryland</t>
  </si>
  <si>
    <t>(12) Penn State</t>
  </si>
  <si>
    <t>(17) Minnesota</t>
  </si>
  <si>
    <t>TCF Bank Stadium - Minneapolis, Minnesota</t>
  </si>
  <si>
    <t> Minnesota</t>
  </si>
  <si>
    <t>(14) Michigan</t>
  </si>
  <si>
    <t>Ohio Stadium - Columbus, Ohio</t>
  </si>
  <si>
    <t>(7) Michigan</t>
  </si>
  <si>
    <t>(11) Michigan</t>
  </si>
  <si>
    <t>(13) Wisconsin</t>
  </si>
  <si>
    <t>Camp Randall Stadium - Madison, Wisconsin</t>
  </si>
  <si>
    <t>(20) Michigan</t>
  </si>
  <si>
    <t>(14) Iowa</t>
  </si>
  <si>
    <t>(16) Michigan</t>
  </si>
  <si>
    <t>Memorial Stadium - Champaign, Illinois</t>
  </si>
  <si>
    <t>(10) Michigan</t>
  </si>
  <si>
    <t>(17) Michigan</t>
  </si>
  <si>
    <t>(9) Alabama</t>
  </si>
  <si>
    <t>Citrus Bowl (Camping World Stadium - Orlando, Florida)</t>
  </si>
  <si>
    <t>(18) Michigan State</t>
  </si>
  <si>
    <t>(19) Michigan State</t>
  </si>
  <si>
    <t>Ryan Field - Evanston, Illinois</t>
  </si>
  <si>
    <t>(4) Ohio State</t>
  </si>
  <si>
    <t>(8) Wisconsin</t>
  </si>
  <si>
    <t>(6) Penn State</t>
  </si>
  <si>
    <t>(5) Ohio State</t>
  </si>
  <si>
    <t>(10) Wisconsin</t>
  </si>
  <si>
    <t>Big Ten Championship Game</t>
  </si>
  <si>
    <t>(15) Penn State</t>
  </si>
  <si>
    <t>Idaho</t>
  </si>
  <si>
    <t>Buffalo</t>
  </si>
  <si>
    <t>(10) Penn State</t>
  </si>
  <si>
    <t>(17) Iowa</t>
  </si>
  <si>
    <t>Kinnick Stadium - Iowa City, Iowa</t>
  </si>
  <si>
    <t>(5) Penn State</t>
  </si>
  <si>
    <t>(13) Minnesota</t>
  </si>
  <si>
    <t>(15) Memphis</t>
  </si>
  <si>
    <t> Memphis</t>
  </si>
  <si>
    <t>(20) Iowa</t>
  </si>
  <si>
    <t>(20) Minnesota</t>
  </si>
  <si>
    <t>Akron</t>
  </si>
  <si>
    <t>Pratt &amp; Whitney Stadium at Rentschler Field - East Hartford, Connecticut</t>
  </si>
  <si>
    <t>(6) Wisconsin</t>
  </si>
  <si>
    <t>Redbox Bowl (Levi's Stadium - Santa Clara, California)</t>
  </si>
  <si>
    <t>Jack Trice Stadium - Ames, Iowa</t>
  </si>
  <si>
    <t>(23) Iowa</t>
  </si>
  <si>
    <t>(18) Iowa</t>
  </si>
  <si>
    <t>(16) Wisconsin</t>
  </si>
  <si>
    <t>(7) Minnesota</t>
  </si>
  <si>
    <t>(22) USC</t>
  </si>
  <si>
    <t>Holiday Bowl (SDCCU Stadium - San Diego, California)</t>
  </si>
  <si>
    <t>South Dakota State</t>
  </si>
  <si>
    <t>Fresno State</t>
  </si>
  <si>
    <t>Bulldog Stadium - Fresno, California</t>
  </si>
  <si>
    <t>Georgia Southern</t>
  </si>
  <si>
    <t>(11) Minnesota</t>
  </si>
  <si>
    <t>(9) Minnesota</t>
  </si>
  <si>
    <t>(16) Minnesota</t>
  </si>
  <si>
    <t>(9) Auburn</t>
  </si>
  <si>
    <t>Outback Bowl (Raymond James Stadium - Tampa, Florida)</t>
  </si>
  <si>
    <t> Auburn</t>
  </si>
  <si>
    <t>(24) Nebraska</t>
  </si>
  <si>
    <t> Nebraska</t>
  </si>
  <si>
    <t>(25) Nebraska</t>
  </si>
  <si>
    <t>Folsom Field - Boulder, Colorado</t>
  </si>
  <si>
    <t>(15) Wisconsin</t>
  </si>
  <si>
    <t>(25) Stanford</t>
  </si>
  <si>
    <t> Stanford</t>
  </si>
  <si>
    <t>MacKay Stadium - Reno, Nevada</t>
  </si>
  <si>
    <t>(14) Wisconsin</t>
  </si>
  <si>
    <t>(19) Wisconsin</t>
  </si>
  <si>
    <t>Raymond James Stadium - Tampa, Florida</t>
  </si>
  <si>
    <t>(17) Wisconsin</t>
  </si>
  <si>
    <t>(11) Wisconsin</t>
  </si>
  <si>
    <t>(7) Oregon</t>
  </si>
  <si>
    <t>Rose Bowl (Rose Bowl - Pasadena, California)</t>
  </si>
  <si>
    <t>(8) Penn State</t>
  </si>
  <si>
    <t>(17) Indiana</t>
  </si>
  <si>
    <t>(13) Indiana</t>
  </si>
  <si>
    <t>(23) Michigan</t>
  </si>
  <si>
    <t>(10) Indiana</t>
  </si>
  <si>
    <t>(9) Indiana</t>
  </si>
  <si>
    <t>(12) Indiana</t>
  </si>
  <si>
    <t>(7) Indiana</t>
  </si>
  <si>
    <t>Penn State</t>
  </si>
  <si>
    <t>(18) Michigan</t>
  </si>
  <si>
    <t>(21) Minnesota</t>
  </si>
  <si>
    <t>(13) Michigan</t>
  </si>
  <si>
    <t>Michigan</t>
  </si>
  <si>
    <t>(11) Northwestern</t>
  </si>
  <si>
    <t> Northwestern</t>
  </si>
  <si>
    <t>(18) Penn State</t>
  </si>
  <si>
    <t>(15) Northwestern</t>
  </si>
  <si>
    <t>College Football Playoff National Championship (Hard Rock Stadium - Miami Gardens, Florida)</t>
  </si>
  <si>
    <t>(24) Iowa</t>
  </si>
  <si>
    <t>(25) Wisconsin</t>
  </si>
  <si>
    <t>(23) Northwestern</t>
  </si>
  <si>
    <t>(19) Northwestern</t>
  </si>
  <si>
    <t>Auburn</t>
  </si>
  <si>
    <t>(8) Cincinnati</t>
  </si>
  <si>
    <t>(4) Penn State</t>
  </si>
  <si>
    <t>(10) Michigan State</t>
  </si>
  <si>
    <t>(9) Michigan</t>
  </si>
  <si>
    <t>(5) Iowa</t>
  </si>
  <si>
    <t>(7) Ohio State</t>
  </si>
  <si>
    <t>(22) Penn State</t>
  </si>
  <si>
    <t>(8) Michigan State</t>
  </si>
  <si>
    <t>(8) Michigan</t>
  </si>
  <si>
    <t>Washington</t>
  </si>
  <si>
    <t>(25) Michigan</t>
  </si>
  <si>
    <t>(6) Michigan</t>
  </si>
  <si>
    <t>(23) Penn State</t>
  </si>
  <si>
    <t>(15) Iowa</t>
  </si>
  <si>
    <t>Youngstown State</t>
  </si>
  <si>
    <t>(20) Michigan State</t>
  </si>
  <si>
    <t>(17) Michigan State</t>
  </si>
  <si>
    <t>(5) Michigan State</t>
  </si>
  <si>
    <t>(7) Michigan State</t>
  </si>
  <si>
    <t>(12) Michigan State</t>
  </si>
  <si>
    <t>(12) Oregon</t>
  </si>
  <si>
    <t>(9) Ohio State</t>
  </si>
  <si>
    <t>(10) Ohio State</t>
  </si>
  <si>
    <t>(11) Ohio State</t>
  </si>
  <si>
    <t>(20) Penn State</t>
  </si>
  <si>
    <t>(10) Utah</t>
  </si>
  <si>
    <t>(19) Penn State</t>
  </si>
  <si>
    <t>(12) Wisconsin</t>
  </si>
  <si>
    <t>(11) Penn State</t>
  </si>
  <si>
    <t>(22) Auburn</t>
  </si>
  <si>
    <t>(3) Iowa</t>
  </si>
  <si>
    <t>(22) Arkansas</t>
  </si>
  <si>
    <t> Arkansas</t>
  </si>
  <si>
    <t>Colorado State</t>
  </si>
  <si>
    <t>(2) Iowa</t>
  </si>
  <si>
    <t>(9) Iowa</t>
  </si>
  <si>
    <t>(25) Kentucky</t>
  </si>
  <si>
    <t> Kentucky</t>
  </si>
  <si>
    <t>Guaranteed Rate Bowl (Chase Field - Phoenix, Arizona)</t>
  </si>
  <si>
    <t>Fordham</t>
  </si>
  <si>
    <t>(20) Wisconsin</t>
  </si>
  <si>
    <t>Wrigley Field - Chicago, Illinois</t>
  </si>
  <si>
    <t>(25) Purdue</t>
  </si>
  <si>
    <t> Purdue</t>
  </si>
  <si>
    <t>Las Vegas Bowl (Allegiant Stadium - Paradise, Nevada)</t>
  </si>
  <si>
    <t>(4) Michigan</t>
  </si>
  <si>
    <t>(16) Penn State</t>
  </si>
  <si>
    <t>(14) Penn State</t>
  </si>
  <si>
    <t>Hawaii</t>
  </si>
  <si>
    <t>(5) Michigan</t>
  </si>
  <si>
    <t>(3) Michigan</t>
  </si>
  <si>
    <t>(15) Michigan State</t>
  </si>
  <si>
    <t>(14) Michigan State</t>
  </si>
  <si>
    <t>(14) Illinois</t>
  </si>
  <si>
    <t> Illinois</t>
  </si>
  <si>
    <t>Peach Bowl</t>
  </si>
  <si>
    <t>(7) Utah</t>
  </si>
  <si>
    <t>Rose Bowl</t>
  </si>
  <si>
    <t>Chattanooga</t>
  </si>
  <si>
    <t>(24) Illinois</t>
  </si>
  <si>
    <t>(17) Illinois</t>
  </si>
  <si>
    <t>(21) Illinois</t>
  </si>
  <si>
    <t>(24) Mississippi State</t>
  </si>
  <si>
    <t>ReliaQuest Bowl</t>
  </si>
  <si>
    <t> Mississippi State</t>
  </si>
  <si>
    <t>Music City Bowl</t>
  </si>
  <si>
    <t>New Mexico State</t>
  </si>
  <si>
    <t>Western Illinois</t>
  </si>
  <si>
    <t>North Dakota</t>
  </si>
  <si>
    <t>L 10</t>
  </si>
  <si>
    <t>L 11</t>
  </si>
  <si>
    <t>(16) LSU</t>
  </si>
  <si>
    <t>Citrus Bowl</t>
  </si>
  <si>
    <t>Illinois State</t>
  </si>
  <si>
    <t>Washington State</t>
  </si>
  <si>
    <t>(1) Michigan</t>
  </si>
  <si>
    <t>W 15</t>
  </si>
  <si>
    <t>(8) Washington</t>
  </si>
  <si>
    <t>(9) Missouri</t>
  </si>
  <si>
    <t>Cotton Bowl</t>
  </si>
  <si>
    <t> Missouri</t>
  </si>
  <si>
    <t>(11) Ole Miss</t>
  </si>
  <si>
    <t>(25) Iowa</t>
  </si>
  <si>
    <t>(25) Tennessee</t>
  </si>
  <si>
    <t>Quick Lane Bowl</t>
  </si>
  <si>
    <t>(22) Colorado</t>
  </si>
  <si>
    <t> Colorado</t>
  </si>
  <si>
    <t>Utah</t>
  </si>
  <si>
    <t>Las Vegas Bowl</t>
  </si>
  <si>
    <t>(13) LSU</t>
  </si>
  <si>
    <t>Aloha Stadium - Honolulu, Hawaii</t>
  </si>
  <si>
    <t>Northern Arizona</t>
  </si>
  <si>
    <t>Arizona Stadium - Tucson, Arizona</t>
  </si>
  <si>
    <t>Los Angeles Memorial Coliseum - Los Angeles, California</t>
  </si>
  <si>
    <t>(6) Oregon</t>
  </si>
  <si>
    <t>Autzen Stadium - Eugene, Oregon</t>
  </si>
  <si>
    <t>Sun Devil Stadium - Tempe, Arizona</t>
  </si>
  <si>
    <t>Sacramento State</t>
  </si>
  <si>
    <t>(24) Arizona State</t>
  </si>
  <si>
    <t> Arizona State</t>
  </si>
  <si>
    <t>(15) California</t>
  </si>
  <si>
    <t>California Memorial Stadium - Berkeley, California</t>
  </si>
  <si>
    <t> California</t>
  </si>
  <si>
    <t>(18) Arizona State</t>
  </si>
  <si>
    <t>(17) Arizona State</t>
  </si>
  <si>
    <t>(13) Utah</t>
  </si>
  <si>
    <t>Rice-Eccles Stadium - Salt Lake City, Utah</t>
  </si>
  <si>
    <t>Rose Bowl - Pasadena, California</t>
  </si>
  <si>
    <t>Reser Stadium - Corvallis, Oregon</t>
  </si>
  <si>
    <t>California-Davis</t>
  </si>
  <si>
    <t>(14) Washington</t>
  </si>
  <si>
    <t>Husky Stadium - Seattle, Washington</t>
  </si>
  <si>
    <t>North Texas</t>
  </si>
  <si>
    <t>(23) California</t>
  </si>
  <si>
    <t>Vaught-Hemingway Stadium - Oxford, Mississippi</t>
  </si>
  <si>
    <t>Empower Field at Mile High - Denver, Colorado</t>
  </si>
  <si>
    <t>Martin Stadium - Pullman, Washington</t>
  </si>
  <si>
    <t>(6) Utah</t>
  </si>
  <si>
    <t>(11) Oregon</t>
  </si>
  <si>
    <t>(16) Auburn</t>
  </si>
  <si>
    <t>(16) Oregon</t>
  </si>
  <si>
    <t>Montana</t>
  </si>
  <si>
    <t>(25) Washington</t>
  </si>
  <si>
    <t>(14) Oregon</t>
  </si>
  <si>
    <t>(5) Utah</t>
  </si>
  <si>
    <t>Pac-12 Championship Game</t>
  </si>
  <si>
    <t>Cal Poly</t>
  </si>
  <si>
    <t>(15) Utah</t>
  </si>
  <si>
    <t>(23) Stanford</t>
  </si>
  <si>
    <t>(17) UCF</t>
  </si>
  <si>
    <t>Spectrum Stadium - Orlando, Florida</t>
  </si>
  <si>
    <t>(15) Washington</t>
  </si>
  <si>
    <t>Nippert Stadium - Cincinnati, Ohio</t>
  </si>
  <si>
    <t>San Diego State</t>
  </si>
  <si>
    <t>(19) Washington State</t>
  </si>
  <si>
    <t> Washington State</t>
  </si>
  <si>
    <t>(8) Utah</t>
  </si>
  <si>
    <t>(24) USC</t>
  </si>
  <si>
    <t>LaVell Edwards Stadium - Provo, Utah</t>
  </si>
  <si>
    <t>(21) USC</t>
  </si>
  <si>
    <t>(17) Washington</t>
  </si>
  <si>
    <t>(14) Utah</t>
  </si>
  <si>
    <t>(11) Utah</t>
  </si>
  <si>
    <t>Idaho State</t>
  </si>
  <si>
    <t>(19) Utah</t>
  </si>
  <si>
    <t>(9) Utah</t>
  </si>
  <si>
    <t>Alamo Bowl (Alamodome - San Antonio, Texas)</t>
  </si>
  <si>
    <t>(13) Washington</t>
  </si>
  <si>
    <t>Eastern Washington</t>
  </si>
  <si>
    <t>(23) Washington</t>
  </si>
  <si>
    <t>(22) Washington</t>
  </si>
  <si>
    <t>(18) Boise State</t>
  </si>
  <si>
    <t>Las Vegas Bowl (Sam Boyd Stadium - Las Vegas, Nevada)</t>
  </si>
  <si>
    <t> Boise State</t>
  </si>
  <si>
    <t>(23) Washington State</t>
  </si>
  <si>
    <t>(22) Washington State</t>
  </si>
  <si>
    <t>Northern Colorado</t>
  </si>
  <si>
    <t>(20) Washington State</t>
  </si>
  <si>
    <t>(24) Air Force</t>
  </si>
  <si>
    <t>Cheez-It Bowl (Chase Field - Phoenix, Arizona)</t>
  </si>
  <si>
    <t> Air Force</t>
  </si>
  <si>
    <t>(20) USC</t>
  </si>
  <si>
    <t>(21) Oregon</t>
  </si>
  <si>
    <t>(21) Colorado</t>
  </si>
  <si>
    <t>(9) Oregon</t>
  </si>
  <si>
    <t>Oregon</t>
  </si>
  <si>
    <t>(13) USC</t>
  </si>
  <si>
    <t>(16) USC</t>
  </si>
  <si>
    <t>(17) USC</t>
  </si>
  <si>
    <t>United Airlines Field at Los Angeles Memorial Coliseum - Los Angeles, California</t>
  </si>
  <si>
    <t>Allegiant Stadium - Paradise, Nevada</t>
  </si>
  <si>
    <t>(3) Oregon</t>
  </si>
  <si>
    <t>(25) Arizona State</t>
  </si>
  <si>
    <t>(23) Arizona State</t>
  </si>
  <si>
    <t>(19) Arizona State</t>
  </si>
  <si>
    <t>(23) BYU</t>
  </si>
  <si>
    <t>(20) UCLA</t>
  </si>
  <si>
    <t>(22) Arizona State</t>
  </si>
  <si>
    <t>(16) Utah</t>
  </si>
  <si>
    <t>(4) Oregon</t>
  </si>
  <si>
    <t>Stony Brook</t>
  </si>
  <si>
    <t>(10) Oregon</t>
  </si>
  <si>
    <t>(5) Oregon</t>
  </si>
  <si>
    <t>(24) Utah</t>
  </si>
  <si>
    <t>LA Bowl (SoFi Stadium - Inglewood, California)</t>
  </si>
  <si>
    <t>(14) USC</t>
  </si>
  <si>
    <t>(24) UCLA</t>
  </si>
  <si>
    <t>(13) UCLA</t>
  </si>
  <si>
    <t>(15) USC</t>
  </si>
  <si>
    <t>San Jose State</t>
  </si>
  <si>
    <t>(13) BYU</t>
  </si>
  <si>
    <t>Weber State</t>
  </si>
  <si>
    <t>(21) Utah</t>
  </si>
  <si>
    <t>(20) Washington</t>
  </si>
  <si>
    <t>Portland State</t>
  </si>
  <si>
    <t>North Dakota State</t>
  </si>
  <si>
    <t>(9) UCLA</t>
  </si>
  <si>
    <t>(6) USC</t>
  </si>
  <si>
    <t>(21) Washington</t>
  </si>
  <si>
    <t>(10) UCLA</t>
  </si>
  <si>
    <t>(25) Oregon State</t>
  </si>
  <si>
    <t>(8) Oregon</t>
  </si>
  <si>
    <t>(9) USC</t>
  </si>
  <si>
    <t>(17) UCLA</t>
  </si>
  <si>
    <t>(8) USC</t>
  </si>
  <si>
    <t>(12) BYU</t>
  </si>
  <si>
    <t>(24) Washington</t>
  </si>
  <si>
    <t>(22) Oregon State</t>
  </si>
  <si>
    <t>(7) USC</t>
  </si>
  <si>
    <t>(24) Oregon State</t>
  </si>
  <si>
    <t>(17) Oregon State</t>
  </si>
  <si>
    <t>(18) Washington</t>
  </si>
  <si>
    <t>(12) UCLA</t>
  </si>
  <si>
    <t>(16) UCLA</t>
  </si>
  <si>
    <t>(20) Utah</t>
  </si>
  <si>
    <t>(4) USC</t>
  </si>
  <si>
    <t>(14) Tulane</t>
  </si>
  <si>
    <t>LA Bowl</t>
  </si>
  <si>
    <t>(7) Washington</t>
  </si>
  <si>
    <t>(11) Oregon State</t>
  </si>
  <si>
    <t>(23) Arizona</t>
  </si>
  <si>
    <t>(19) Arizona</t>
  </si>
  <si>
    <t>(16) Arizona</t>
  </si>
  <si>
    <t>(5) Washington</t>
  </si>
  <si>
    <t>(18) Utah</t>
  </si>
  <si>
    <t>(15) Oregon State</t>
  </si>
  <si>
    <t>(18) Colorado</t>
  </si>
  <si>
    <t>(19) Colorado</t>
  </si>
  <si>
    <t>(23) UCLA</t>
  </si>
  <si>
    <t>(16) Oregon State</t>
  </si>
  <si>
    <t>(3) Washington</t>
  </si>
  <si>
    <t>(18) Liberty</t>
  </si>
  <si>
    <t>(18) Oregon State</t>
  </si>
  <si>
    <t>(14) Oregon State</t>
  </si>
  <si>
    <t>(21) Washington State</t>
  </si>
  <si>
    <t>(19) Oregon State</t>
  </si>
  <si>
    <t>(12) Oregon State</t>
  </si>
  <si>
    <t>(10) Oregon State</t>
  </si>
  <si>
    <t>(25) UCLA</t>
  </si>
  <si>
    <t>North Carolina Central</t>
  </si>
  <si>
    <t>(22) UCLA</t>
  </si>
  <si>
    <t>(13) Washington State</t>
  </si>
  <si>
    <t>(18) USC</t>
  </si>
  <si>
    <t>(10) Washington</t>
  </si>
  <si>
    <t>(4) Washington</t>
  </si>
  <si>
    <t>Vanderbilt Stadium - Nashville, Tennessee</t>
  </si>
  <si>
    <t>Neyland Stadium - Knoxville, Tennessee</t>
  </si>
  <si>
    <t>(10) Georgia</t>
  </si>
  <si>
    <t>(8) Georgia</t>
  </si>
  <si>
    <t>TIAA Bank Field - Jacksonville, Florida</t>
  </si>
  <si>
    <t>(13) Auburn</t>
  </si>
  <si>
    <t>Jordan-Hare Stadium - Auburn, Alabama</t>
  </si>
  <si>
    <t>SEC Championship Game</t>
  </si>
  <si>
    <t>(4) LSU</t>
  </si>
  <si>
    <t>(22) Missouri</t>
  </si>
  <si>
    <t>East Tennessee State</t>
  </si>
  <si>
    <t>(10) Auburn</t>
  </si>
  <si>
    <t>(8) Auburn</t>
  </si>
  <si>
    <t>(17) Texas A&amp;M</t>
  </si>
  <si>
    <t>Kyle Field - College Station, Texas</t>
  </si>
  <si>
    <t>(7) Auburn</t>
  </si>
  <si>
    <t>(11) Auburn</t>
  </si>
  <si>
    <t>Donald W. Reynolds Razorback Stadium - Fayetteville, Arkansas</t>
  </si>
  <si>
    <t>(2) LSU</t>
  </si>
  <si>
    <t>Tiger Stadium - Baton Rouge, Louisiana</t>
  </si>
  <si>
    <t>Samford</t>
  </si>
  <si>
    <t>(16) Texas A&amp;M</t>
  </si>
  <si>
    <t>Lamar</t>
  </si>
  <si>
    <t>Bryant-Denny Stadium - Tuscaloosa, Alabama</t>
  </si>
  <si>
    <t>War Memorial Stadium - Little Rock, Arkansas</t>
  </si>
  <si>
    <t>Liberty Bowl Memorial Stadium - Memphis, Tennessee</t>
  </si>
  <si>
    <t>Southeastern Louisiana</t>
  </si>
  <si>
    <t>Memorial Stadium/Faurot Field - Columbia, Missouri</t>
  </si>
  <si>
    <t>Davis Wade Stadium - Starkville, Mississippi</t>
  </si>
  <si>
    <t>(4) Alabama</t>
  </si>
  <si>
    <t>(9) Florida</t>
  </si>
  <si>
    <t>Mercedes-Benz Superdome - New Orleans, Louisiana</t>
  </si>
  <si>
    <t>Tennessee-Martin</t>
  </si>
  <si>
    <t>(11) Florida</t>
  </si>
  <si>
    <t>(7) Florida</t>
  </si>
  <si>
    <t>Darrell K Royal-Texas Memorial Stadium - Austin, Texas</t>
  </si>
  <si>
    <t>Northwestern State</t>
  </si>
  <si>
    <t>Jonah Field War Memorial Stadium - Laramie, Wyoming</t>
  </si>
  <si>
    <t>Faurot Field at Memorial Stadium - Columbia, Missouri</t>
  </si>
  <si>
    <t>(14) Tennessee</t>
  </si>
  <si>
    <t>(13) Georgia</t>
  </si>
  <si>
    <t>(12) Georgia</t>
  </si>
  <si>
    <t>(11) Georgia</t>
  </si>
  <si>
    <t>(6) Cincinnati</t>
  </si>
  <si>
    <t>(10) Texas A&amp;M</t>
  </si>
  <si>
    <t>(20) LSU</t>
  </si>
  <si>
    <t>(23) Kentucky</t>
  </si>
  <si>
    <t>(14) Auburn</t>
  </si>
  <si>
    <t>(23) Auburn</t>
  </si>
  <si>
    <t>(13) Texas A&amp;M</t>
  </si>
  <si>
    <t>(21) Texas A&amp;M</t>
  </si>
  <si>
    <t>(4) Florida</t>
  </si>
  <si>
    <t>(11) Texas A&amp;M</t>
  </si>
  <si>
    <t>(8) Texas A&amp;M</t>
  </si>
  <si>
    <t>(7) Texas A&amp;M</t>
  </si>
  <si>
    <t>(16) Mississippi State</t>
  </si>
  <si>
    <t>(5) Florida</t>
  </si>
  <si>
    <t>(16) Tennessee</t>
  </si>
  <si>
    <t>(3) Florida</t>
  </si>
  <si>
    <t>(22) Tulsa</t>
  </si>
  <si>
    <t>Armed Forces Bowl (Amon G. Carter Stadium - Fort Worth, Texas)</t>
  </si>
  <si>
    <t> Tulsa</t>
  </si>
  <si>
    <t>(18) Tennessee</t>
  </si>
  <si>
    <t>(17) LSU</t>
  </si>
  <si>
    <t>(21) Tennessee</t>
  </si>
  <si>
    <t>(2) Georgia</t>
  </si>
  <si>
    <t>(8) Arkansas</t>
  </si>
  <si>
    <t>(18) Auburn</t>
  </si>
  <si>
    <t>(11) Kentucky</t>
  </si>
  <si>
    <t>College Football Playoff National Championship (Lucas Oil Stadium - Indianapolis, Indiana)</t>
  </si>
  <si>
    <t>(20) Florida</t>
  </si>
  <si>
    <t>(10) Ole Miss</t>
  </si>
  <si>
    <t>(25) Auburn</t>
  </si>
  <si>
    <t>(17) Arkansas</t>
  </si>
  <si>
    <t>(12) Auburn</t>
  </si>
  <si>
    <t>(21) Houston</t>
  </si>
  <si>
    <t>Birmingham Bowl (Protective Stadium - Birmingham, Alabama)</t>
  </si>
  <si>
    <t>(6) Texas A&amp;M</t>
  </si>
  <si>
    <t>(16) Arkansas</t>
  </si>
  <si>
    <t>(15) Texas A&amp;M</t>
  </si>
  <si>
    <t>(12) Ole Miss</t>
  </si>
  <si>
    <t>Prairie View A&amp;M</t>
  </si>
  <si>
    <t>(14) Texas A&amp;M</t>
  </si>
  <si>
    <t>(20) Arkansas</t>
  </si>
  <si>
    <t>(13) Arkansas</t>
  </si>
  <si>
    <t>(21) Arkansas</t>
  </si>
  <si>
    <t>(25) Arkansas</t>
  </si>
  <si>
    <t>(13) Ole Miss</t>
  </si>
  <si>
    <t>(15) Ole Miss</t>
  </si>
  <si>
    <t>(4) Cincinnati</t>
  </si>
  <si>
    <t>(12) Kentucky</t>
  </si>
  <si>
    <t>(16) Kentucky</t>
  </si>
  <si>
    <t>(18) Kentucky</t>
  </si>
  <si>
    <t>(13) Florida</t>
  </si>
  <si>
    <t>Union Home Mortgage Gasparilla Bowl (Raymond James Stadium - Tampa, Florida)</t>
  </si>
  <si>
    <t>(2) Tennessee</t>
  </si>
  <si>
    <t>(11) LSU</t>
  </si>
  <si>
    <t>(9) Ole Miss</t>
  </si>
  <si>
    <t>(9) Tennessee</t>
  </si>
  <si>
    <t>(8) Alabama</t>
  </si>
  <si>
    <t>(10) Arkansas</t>
  </si>
  <si>
    <t>(19) Arkansas</t>
  </si>
  <si>
    <t>(23) Mississippi State</t>
  </si>
  <si>
    <t>(23) Liberty</t>
  </si>
  <si>
    <t>(7) LSU</t>
  </si>
  <si>
    <t>(14) Ole Miss</t>
  </si>
  <si>
    <t>(21) Ole Miss</t>
  </si>
  <si>
    <t>(22) Ole Miss</t>
  </si>
  <si>
    <t>(16) Ole Miss</t>
  </si>
  <si>
    <t>(7) Kentucky</t>
  </si>
  <si>
    <t>(7) Ole Miss</t>
  </si>
  <si>
    <t>(10) Alabama</t>
  </si>
  <si>
    <t>(6) Alabama</t>
  </si>
  <si>
    <t>(15) LSU</t>
  </si>
  <si>
    <t>(13) Kentucky</t>
  </si>
  <si>
    <t>(25) South Carolina</t>
  </si>
  <si>
    <t>(5) Tennessee</t>
  </si>
  <si>
    <t>(22) Kentucky</t>
  </si>
  <si>
    <t>(20) Kentucky</t>
  </si>
  <si>
    <t>(12) Florida</t>
  </si>
  <si>
    <t>(9) Kentucky</t>
  </si>
  <si>
    <t>(8) Kentucky</t>
  </si>
  <si>
    <t>(19) Kentucky</t>
  </si>
  <si>
    <t>(3) Tennessee</t>
  </si>
  <si>
    <t>(18) Florida</t>
  </si>
  <si>
    <t>(11) Tennessee</t>
  </si>
  <si>
    <t>Southern</t>
  </si>
  <si>
    <t>(25) LSU</t>
  </si>
  <si>
    <t>(8) Tennessee</t>
  </si>
  <si>
    <t>(15) Tennessee</t>
  </si>
  <si>
    <t>(14) Missouri</t>
  </si>
  <si>
    <t>Alabama A&amp;M</t>
  </si>
  <si>
    <t>(23) Missouri</t>
  </si>
  <si>
    <t>(22) LSU</t>
  </si>
  <si>
    <t>(11) Alabama</t>
  </si>
  <si>
    <t>(19) Tennessee</t>
  </si>
  <si>
    <t>(14) LSU</t>
  </si>
  <si>
    <t>(12) LSU</t>
  </si>
  <si>
    <t>(10) Missouri</t>
  </si>
  <si>
    <t>(24) Tulane</t>
  </si>
  <si>
    <t>(13) Alabama</t>
  </si>
  <si>
    <t>(12) Alabama</t>
  </si>
  <si>
    <t>(17) Tennessee</t>
  </si>
  <si>
    <t>(20) Missouri</t>
  </si>
  <si>
    <t>(22) Florida</t>
  </si>
  <si>
    <t>(24) Kentucky</t>
  </si>
  <si>
    <t>(25) Florida</t>
  </si>
  <si>
    <t>(18) LSU</t>
  </si>
  <si>
    <t>(11) Missouri</t>
  </si>
  <si>
    <t>Grambling State</t>
  </si>
  <si>
    <t>(23) LSU</t>
  </si>
  <si>
    <t>(21) Missouri</t>
  </si>
  <si>
    <t>(19) LSU</t>
  </si>
  <si>
    <t>(16) Missouri</t>
  </si>
  <si>
    <t>(23) Tennessee</t>
  </si>
  <si>
    <r>
      <t xml:space="preserve">Binary Variable = 1 if opponent is a Power Five Team in </t>
    </r>
    <r>
      <rPr>
        <b/>
        <u/>
        <sz val="11"/>
        <color theme="1"/>
        <rFont val="Calibri"/>
        <family val="2"/>
        <scheme val="minor"/>
      </rPr>
      <t>Note 2</t>
    </r>
    <r>
      <rPr>
        <sz val="11"/>
        <color theme="1"/>
        <rFont val="Calibri"/>
        <family val="2"/>
        <scheme val="minor"/>
      </rPr>
      <t>, = 0 if not.</t>
    </r>
  </si>
  <si>
    <r>
      <t xml:space="preserve">Binary Variable = 1 if opponent belongs to a team in </t>
    </r>
    <r>
      <rPr>
        <b/>
        <u/>
        <sz val="11"/>
        <color theme="1"/>
        <rFont val="Calibri"/>
        <family val="2"/>
        <scheme val="minor"/>
      </rPr>
      <t>Note 1</t>
    </r>
    <r>
      <rPr>
        <sz val="11"/>
        <color theme="1"/>
        <rFont val="Calibri"/>
        <family val="2"/>
        <scheme val="minor"/>
      </rPr>
      <t>, = 0 if not.</t>
    </r>
  </si>
  <si>
    <t>dummy2020</t>
  </si>
  <si>
    <t>AN Conference</t>
  </si>
  <si>
    <t>Conference</t>
  </si>
  <si>
    <t>Week_Index</t>
  </si>
  <si>
    <t>Sentiment_conf</t>
  </si>
  <si>
    <t>Mentions_conf</t>
  </si>
  <si>
    <t>conflosing%total</t>
  </si>
  <si>
    <t>WeeklyConfWinPCTTotal</t>
  </si>
  <si>
    <t>Total Games Played</t>
  </si>
  <si>
    <t>Total Count of wins</t>
  </si>
  <si>
    <t>Total count of losses</t>
  </si>
  <si>
    <t>total points for</t>
  </si>
  <si>
    <t>total points against</t>
  </si>
  <si>
    <t>total point difference</t>
  </si>
  <si>
    <t>Conflosing%nonconf</t>
  </si>
  <si>
    <t>WeeklyConfWinPCTinNonConfGames</t>
  </si>
  <si>
    <t>non conference games played</t>
  </si>
  <si>
    <t>total count of non conference wins</t>
  </si>
  <si>
    <t>count of non conference losses</t>
  </si>
  <si>
    <t>points for non conference</t>
  </si>
  <si>
    <t>points against non conference</t>
  </si>
  <si>
    <t>point difference non conference</t>
  </si>
  <si>
    <t>conference games played</t>
  </si>
  <si>
    <t>count of conference wins</t>
  </si>
  <si>
    <t>count of conference losses</t>
  </si>
  <si>
    <t>points for in conference</t>
  </si>
  <si>
    <t>points against in conference</t>
  </si>
  <si>
    <t>point difference in conference</t>
  </si>
  <si>
    <t>games vs power five</t>
  </si>
  <si>
    <t>wins vs power five</t>
  </si>
  <si>
    <t>losses vs power five</t>
  </si>
  <si>
    <t>points for vs power five</t>
  </si>
  <si>
    <t xml:space="preserve">points against vs power five </t>
  </si>
  <si>
    <t>point difference vs power five</t>
  </si>
  <si>
    <t>games vs FCS</t>
  </si>
  <si>
    <t>wins vs FCS</t>
  </si>
  <si>
    <t>losses vs FCS</t>
  </si>
  <si>
    <t>points for vs FCS</t>
  </si>
  <si>
    <t>points against vs FCS</t>
  </si>
  <si>
    <t>point difference vs FCS</t>
  </si>
  <si>
    <t>ACCW1</t>
  </si>
  <si>
    <t>ACCW2</t>
  </si>
  <si>
    <t>ACCW3</t>
  </si>
  <si>
    <t>ACCW4</t>
  </si>
  <si>
    <t>ACCW5</t>
  </si>
  <si>
    <t>ACCW6</t>
  </si>
  <si>
    <t>ACCW7</t>
  </si>
  <si>
    <t>ACCW8</t>
  </si>
  <si>
    <t>ACCW9</t>
  </si>
  <si>
    <t>ACCW10</t>
  </si>
  <si>
    <t>ACCW11</t>
  </si>
  <si>
    <t>ACCW12</t>
  </si>
  <si>
    <t>ACCW13</t>
  </si>
  <si>
    <t>ACCW14</t>
  </si>
  <si>
    <t>ACCW15</t>
  </si>
  <si>
    <t>ACCW16</t>
  </si>
  <si>
    <t>ACCW17</t>
  </si>
  <si>
    <t>ACCW18</t>
  </si>
  <si>
    <t>ACCW19</t>
  </si>
  <si>
    <t>ACCW20</t>
  </si>
  <si>
    <t>Big10W1</t>
  </si>
  <si>
    <t>Big10</t>
  </si>
  <si>
    <t>Big10W2</t>
  </si>
  <si>
    <t>Big10W3</t>
  </si>
  <si>
    <t>Big10W4</t>
  </si>
  <si>
    <t>Big10W5</t>
  </si>
  <si>
    <t>Big10W6</t>
  </si>
  <si>
    <t>Big10W7</t>
  </si>
  <si>
    <t>Big10W8</t>
  </si>
  <si>
    <t>Big10W9</t>
  </si>
  <si>
    <t>Big10W10</t>
  </si>
  <si>
    <t>Big10W11</t>
  </si>
  <si>
    <t>Big10W12</t>
  </si>
  <si>
    <t>Big10W13</t>
  </si>
  <si>
    <t>Big10W14</t>
  </si>
  <si>
    <t>Big10W15</t>
  </si>
  <si>
    <t>Big10W16</t>
  </si>
  <si>
    <t>Big10W17</t>
  </si>
  <si>
    <t>Big10W18</t>
  </si>
  <si>
    <t>Big10W19</t>
  </si>
  <si>
    <t>Big10W20</t>
  </si>
  <si>
    <t>Big12W1</t>
  </si>
  <si>
    <t>Big12</t>
  </si>
  <si>
    <t>Big12W2</t>
  </si>
  <si>
    <t>Big12W3</t>
  </si>
  <si>
    <t>Big12W4</t>
  </si>
  <si>
    <t>Big12W5</t>
  </si>
  <si>
    <t>Big12W6</t>
  </si>
  <si>
    <t>Big12W7</t>
  </si>
  <si>
    <t>Big12W8</t>
  </si>
  <si>
    <t>Big12W9</t>
  </si>
  <si>
    <t>Big12W10</t>
  </si>
  <si>
    <t>Big12W11</t>
  </si>
  <si>
    <t>Big12W12</t>
  </si>
  <si>
    <t>Big12W13</t>
  </si>
  <si>
    <t>Big12W14</t>
  </si>
  <si>
    <t>Big12W15</t>
  </si>
  <si>
    <t>Big12W16</t>
  </si>
  <si>
    <t>Big12W17</t>
  </si>
  <si>
    <t>Big12W18</t>
  </si>
  <si>
    <t>Big12W19</t>
  </si>
  <si>
    <t>Big12W20</t>
  </si>
  <si>
    <t>Pac12W1</t>
  </si>
  <si>
    <t>Pac12</t>
  </si>
  <si>
    <t>Pac12W2</t>
  </si>
  <si>
    <t>Pac12W3</t>
  </si>
  <si>
    <t>Pac12W4</t>
  </si>
  <si>
    <t>Pac12W5</t>
  </si>
  <si>
    <t>Pac12W6</t>
  </si>
  <si>
    <t>Pac12W7</t>
  </si>
  <si>
    <t>Pac12W8</t>
  </si>
  <si>
    <t>Pac12W9</t>
  </si>
  <si>
    <t>Pac12W10</t>
  </si>
  <si>
    <t>Pac12W11</t>
  </si>
  <si>
    <t>Pac12W12</t>
  </si>
  <si>
    <t>Pac12W13</t>
  </si>
  <si>
    <t>Pac12W14</t>
  </si>
  <si>
    <t>Pac12W15</t>
  </si>
  <si>
    <t>Pac12W16</t>
  </si>
  <si>
    <t>Pac12W17</t>
  </si>
  <si>
    <t>Pac12W18</t>
  </si>
  <si>
    <t>Pac12W19</t>
  </si>
  <si>
    <t>Pac12W20</t>
  </si>
  <si>
    <t>SECW1</t>
  </si>
  <si>
    <t>SECW2</t>
  </si>
  <si>
    <t>SECW3</t>
  </si>
  <si>
    <t>SECW4</t>
  </si>
  <si>
    <t>SECW5</t>
  </si>
  <si>
    <t>SECW6</t>
  </si>
  <si>
    <t>SECW7</t>
  </si>
  <si>
    <t>SECW8</t>
  </si>
  <si>
    <t>SECW9</t>
  </si>
  <si>
    <t>SECW10</t>
  </si>
  <si>
    <t>SECW11</t>
  </si>
  <si>
    <t>SECW12</t>
  </si>
  <si>
    <t>SECW13</t>
  </si>
  <si>
    <t>SECW14</t>
  </si>
  <si>
    <t>SECW15</t>
  </si>
  <si>
    <t>SECW16</t>
  </si>
  <si>
    <t>SECW17</t>
  </si>
  <si>
    <t>SECW18</t>
  </si>
  <si>
    <t>SECW19</t>
  </si>
  <si>
    <t>SECW20</t>
  </si>
  <si>
    <t>Pac12w20</t>
  </si>
</sst>
</file>

<file path=xl/styles.xml><?xml version="1.0" encoding="utf-8"?>
<styleSheet xmlns="http://schemas.openxmlformats.org/spreadsheetml/2006/main" xmlns:mc="http://schemas.openxmlformats.org/markup-compatibility/2006" xmlns:x14ac="http://schemas.microsoft.com/office/spreadsheetml/2009/9/ac" mc:Ignorable="x14ac">
  <fonts count="6" x14ac:knownFonts="1">
    <font>
      <sz val="11"/>
      <color theme="1"/>
      <name val="Calibri"/>
      <family val="2"/>
      <scheme val="minor"/>
    </font>
    <font>
      <sz val="11"/>
      <color theme="1"/>
      <name val="Calibri"/>
      <family val="2"/>
      <scheme val="minor"/>
    </font>
    <font>
      <b/>
      <sz val="11"/>
      <color theme="1"/>
      <name val="Calibri"/>
      <family val="2"/>
      <scheme val="minor"/>
    </font>
    <font>
      <b/>
      <sz val="10"/>
      <color theme="1"/>
      <name val="Calibri"/>
      <family val="2"/>
      <scheme val="minor"/>
    </font>
    <font>
      <sz val="10"/>
      <color theme="1"/>
      <name val="Calibri"/>
      <family val="2"/>
      <scheme val="minor"/>
    </font>
    <font>
      <b/>
      <u/>
      <sz val="11"/>
      <color theme="1"/>
      <name val="Calibri"/>
      <family val="2"/>
      <scheme val="minor"/>
    </font>
  </fonts>
  <fills count="4">
    <fill>
      <patternFill patternType="none"/>
    </fill>
    <fill>
      <patternFill patternType="gray125"/>
    </fill>
    <fill>
      <patternFill patternType="solid">
        <fgColor rgb="FFFF5050"/>
        <bgColor indexed="64"/>
      </patternFill>
    </fill>
    <fill>
      <patternFill patternType="solid">
        <fgColor rgb="FFFFFF00"/>
        <bgColor indexed="64"/>
      </patternFill>
    </fill>
  </fills>
  <borders count="9">
    <border>
      <left/>
      <right/>
      <top/>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bottom/>
      <diagonal/>
    </border>
    <border>
      <left/>
      <right style="medium">
        <color auto="1"/>
      </right>
      <top/>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s>
  <cellStyleXfs count="2">
    <xf numFmtId="0" fontId="0" fillId="0" borderId="0"/>
    <xf numFmtId="9" fontId="1" fillId="0" borderId="0" applyFont="0" applyFill="0" applyBorder="0" applyAlignment="0" applyProtection="0"/>
  </cellStyleXfs>
  <cellXfs count="39">
    <xf numFmtId="0" fontId="0" fillId="0" borderId="0" xfId="0"/>
    <xf numFmtId="0" fontId="2" fillId="0" borderId="0" xfId="0" applyFont="1" applyAlignment="1">
      <alignment horizontal="center" vertical="center" wrapText="1"/>
    </xf>
    <xf numFmtId="0" fontId="2" fillId="2" borderId="0" xfId="0" applyFont="1" applyFill="1" applyAlignment="1">
      <alignment horizontal="center" vertical="center" wrapText="1"/>
    </xf>
    <xf numFmtId="0" fontId="0" fillId="3" borderId="0" xfId="0" applyFill="1"/>
    <xf numFmtId="15" fontId="0" fillId="0" borderId="0" xfId="0" applyNumberFormat="1" applyAlignment="1">
      <alignment wrapText="1"/>
    </xf>
    <xf numFmtId="0" fontId="0" fillId="0" borderId="0" xfId="0" applyAlignment="1">
      <alignment wrapText="1"/>
    </xf>
    <xf numFmtId="0" fontId="0" fillId="2" borderId="0" xfId="0" applyFill="1" applyAlignment="1">
      <alignment wrapText="1"/>
    </xf>
    <xf numFmtId="14" fontId="0" fillId="0" borderId="0" xfId="0" applyNumberFormat="1" applyAlignment="1">
      <alignment wrapText="1"/>
    </xf>
    <xf numFmtId="9" fontId="0" fillId="0" borderId="0" xfId="1" applyFont="1"/>
    <xf numFmtId="14" fontId="0" fillId="2" borderId="0" xfId="0" applyNumberFormat="1" applyFill="1" applyAlignment="1">
      <alignment wrapText="1"/>
    </xf>
    <xf numFmtId="0" fontId="0" fillId="2" borderId="0" xfId="0" applyFill="1"/>
    <xf numFmtId="0" fontId="2" fillId="3" borderId="0" xfId="0" applyFont="1" applyFill="1" applyAlignment="1">
      <alignment horizontal="center" vertical="center" wrapText="1"/>
    </xf>
    <xf numFmtId="15" fontId="0" fillId="0" borderId="0" xfId="0" applyNumberFormat="1"/>
    <xf numFmtId="18" fontId="0" fillId="0" borderId="0" xfId="0" applyNumberFormat="1" applyAlignment="1">
      <alignment wrapText="1"/>
    </xf>
    <xf numFmtId="18" fontId="0" fillId="0" borderId="0" xfId="0" applyNumberFormat="1"/>
    <xf numFmtId="0" fontId="0" fillId="0" borderId="0" xfId="0" quotePrefix="1" applyAlignment="1">
      <alignment horizontal="center"/>
    </xf>
    <xf numFmtId="0" fontId="0" fillId="0" borderId="0" xfId="0" applyAlignment="1">
      <alignment horizontal="center"/>
    </xf>
    <xf numFmtId="0" fontId="0" fillId="0" borderId="1" xfId="0" applyBorder="1"/>
    <xf numFmtId="0" fontId="0" fillId="0" borderId="3" xfId="0" applyBorder="1"/>
    <xf numFmtId="0" fontId="0" fillId="0" borderId="4" xfId="0" applyBorder="1"/>
    <xf numFmtId="0" fontId="0" fillId="0" borderId="5" xfId="0" applyBorder="1"/>
    <xf numFmtId="0" fontId="0" fillId="0" borderId="6" xfId="0" applyBorder="1"/>
    <xf numFmtId="0" fontId="0" fillId="0" borderId="8" xfId="0" applyBorder="1"/>
    <xf numFmtId="14" fontId="2" fillId="0" borderId="0" xfId="0" applyNumberFormat="1" applyFont="1" applyAlignment="1">
      <alignment horizontal="center" vertical="center" wrapText="1"/>
    </xf>
    <xf numFmtId="0" fontId="2" fillId="0" borderId="0" xfId="0" applyFont="1" applyAlignment="1">
      <alignment horizontal="center" vertical="center" wrapText="1" readingOrder="1"/>
    </xf>
    <xf numFmtId="0" fontId="0" fillId="0" borderId="0" xfId="0" applyAlignment="1">
      <alignment wrapText="1" readingOrder="1"/>
    </xf>
    <xf numFmtId="0" fontId="0" fillId="0" borderId="0" xfId="0" applyAlignment="1">
      <alignment readingOrder="1"/>
    </xf>
    <xf numFmtId="0" fontId="3" fillId="0" borderId="0" xfId="0" applyFont="1" applyAlignment="1">
      <alignment horizontal="center" vertical="center" wrapText="1"/>
    </xf>
    <xf numFmtId="15" fontId="4" fillId="0" borderId="0" xfId="0" applyNumberFormat="1" applyFont="1" applyAlignment="1">
      <alignment wrapText="1"/>
    </xf>
    <xf numFmtId="0" fontId="4" fillId="0" borderId="0" xfId="0" applyFont="1" applyAlignment="1">
      <alignment wrapText="1"/>
    </xf>
    <xf numFmtId="18" fontId="4" fillId="0" borderId="0" xfId="0" applyNumberFormat="1" applyFont="1" applyAlignment="1">
      <alignment wrapText="1"/>
    </xf>
    <xf numFmtId="0" fontId="0" fillId="0" borderId="7" xfId="0" applyBorder="1"/>
    <xf numFmtId="0" fontId="0" fillId="0" borderId="8" xfId="0" applyBorder="1"/>
    <xf numFmtId="0" fontId="0" fillId="0" borderId="0" xfId="0"/>
    <xf numFmtId="0" fontId="0" fillId="0" borderId="5" xfId="0" applyBorder="1"/>
    <xf numFmtId="0" fontId="0" fillId="0" borderId="0" xfId="0" applyAlignment="1">
      <alignment horizontal="left"/>
    </xf>
    <xf numFmtId="0" fontId="0" fillId="0" borderId="0" xfId="0" applyAlignment="1">
      <alignment horizontal="center"/>
    </xf>
    <xf numFmtId="0" fontId="0" fillId="0" borderId="2" xfId="0" applyBorder="1"/>
    <xf numFmtId="0" fontId="0" fillId="0" borderId="3" xfId="0" applyBorder="1"/>
  </cellXfs>
  <cellStyles count="2">
    <cellStyle name="Normal" xfId="0" builtinId="0"/>
    <cellStyle name="Percent" xfId="1" builtinId="5"/>
  </cellStyles>
  <dxfs count="9">
    <dxf>
      <fill>
        <patternFill>
          <bgColor rgb="FFFFFF00"/>
        </patternFill>
      </fill>
    </dxf>
    <dxf>
      <fill>
        <patternFill>
          <bgColor rgb="FFFFFF00"/>
        </patternFill>
      </fill>
    </dxf>
    <dxf>
      <fill>
        <patternFill>
          <bgColor theme="8" tint="0.59996337778862885"/>
        </patternFill>
      </fill>
    </dxf>
    <dxf>
      <fill>
        <patternFill>
          <bgColor theme="8" tint="0.59996337778862885"/>
        </patternFill>
      </fill>
    </dxf>
    <dxf>
      <fill>
        <patternFill>
          <bgColor theme="8" tint="0.59996337778862885"/>
        </patternFill>
      </fill>
    </dxf>
    <dxf>
      <fill>
        <patternFill>
          <bgColor theme="8" tint="0.59996337778862885"/>
        </patternFill>
      </fill>
    </dxf>
    <dxf>
      <fill>
        <patternFill>
          <bgColor theme="8" tint="0.59996337778862885"/>
        </patternFill>
      </fill>
    </dxf>
    <dxf>
      <fill>
        <patternFill>
          <bgColor theme="7" tint="0.59996337778862885"/>
        </patternFill>
      </fill>
    </dxf>
    <dxf>
      <fill>
        <patternFill>
          <bgColor theme="8" tint="0.59996337778862885"/>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20" Type="http://schemas.openxmlformats.org/officeDocument/2006/relationships/worksheet" Target="worksheets/sheet20.xml"/><Relationship Id="rId21" Type="http://schemas.openxmlformats.org/officeDocument/2006/relationships/worksheet" Target="worksheets/sheet21.xml"/><Relationship Id="rId22" Type="http://schemas.openxmlformats.org/officeDocument/2006/relationships/worksheet" Target="worksheets/sheet22.xml"/><Relationship Id="rId23" Type="http://schemas.openxmlformats.org/officeDocument/2006/relationships/worksheet" Target="worksheets/sheet23.xml"/><Relationship Id="rId24" Type="http://schemas.openxmlformats.org/officeDocument/2006/relationships/worksheet" Target="worksheets/sheet24.xml"/><Relationship Id="rId25" Type="http://schemas.openxmlformats.org/officeDocument/2006/relationships/worksheet" Target="worksheets/sheet25.xml"/><Relationship Id="rId26" Type="http://schemas.openxmlformats.org/officeDocument/2006/relationships/worksheet" Target="worksheets/sheet26.xml"/><Relationship Id="rId27" Type="http://schemas.openxmlformats.org/officeDocument/2006/relationships/worksheet" Target="worksheets/sheet27.xml"/><Relationship Id="rId28" Type="http://schemas.openxmlformats.org/officeDocument/2006/relationships/theme" Target="theme/theme1.xml"/><Relationship Id="rId29" Type="http://schemas.openxmlformats.org/officeDocument/2006/relationships/styles" Target="styles.xml"/><Relationship Id="rId30" Type="http://schemas.openxmlformats.org/officeDocument/2006/relationships/sharedStrings" Target="sharedStrings.xml"/><Relationship Id="rId31" Type="http://schemas.openxmlformats.org/officeDocument/2006/relationships/calcChain" Target="calcChain.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worksheet" Target="worksheets/sheet19.xml"/><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53"/>
  <sheetViews>
    <sheetView tabSelected="1" workbookViewId="0">
      <selection activeCell="B39" sqref="B39"/>
    </sheetView>
  </sheetViews>
  <sheetFormatPr baseColWidth="10" defaultColWidth="8.83203125" defaultRowHeight="15" x14ac:dyDescent="0.2"/>
  <cols>
    <col min="1" max="1" width="27.5" customWidth="1"/>
    <col min="2" max="2" width="20.6640625" customWidth="1"/>
    <col min="3" max="3" width="8.5" customWidth="1"/>
    <col min="4" max="4" width="11.5" bestFit="1" customWidth="1"/>
  </cols>
  <sheetData>
    <row r="1" spans="1:11" x14ac:dyDescent="0.2">
      <c r="A1" t="s">
        <v>0</v>
      </c>
    </row>
    <row r="2" spans="1:11" x14ac:dyDescent="0.2">
      <c r="A2" s="35" t="s">
        <v>1</v>
      </c>
      <c r="B2" s="35"/>
      <c r="C2" s="35"/>
      <c r="D2" s="35"/>
      <c r="E2" s="35"/>
      <c r="F2" s="35"/>
      <c r="G2" s="35"/>
      <c r="H2" s="35"/>
      <c r="I2" s="35"/>
      <c r="J2" s="35"/>
      <c r="K2" s="35"/>
    </row>
    <row r="3" spans="1:11" x14ac:dyDescent="0.2">
      <c r="A3" s="35" t="s">
        <v>2</v>
      </c>
      <c r="B3" s="35"/>
      <c r="C3" s="35"/>
      <c r="D3" s="35"/>
      <c r="E3" s="35"/>
      <c r="F3" s="35"/>
      <c r="G3" s="35"/>
      <c r="H3" s="35"/>
      <c r="I3" s="35"/>
      <c r="J3" s="35"/>
      <c r="K3" s="35"/>
    </row>
    <row r="4" spans="1:11" x14ac:dyDescent="0.2">
      <c r="A4" s="35" t="s">
        <v>3</v>
      </c>
      <c r="B4" s="35"/>
      <c r="C4" s="35"/>
      <c r="D4" s="35"/>
      <c r="E4" s="35"/>
      <c r="F4" s="35"/>
      <c r="G4" s="35"/>
      <c r="H4" s="35"/>
      <c r="I4" s="35"/>
      <c r="J4" s="35"/>
      <c r="K4" s="35"/>
    </row>
    <row r="5" spans="1:11" x14ac:dyDescent="0.2">
      <c r="B5" t="s">
        <v>496</v>
      </c>
    </row>
    <row r="6" spans="1:11" x14ac:dyDescent="0.2">
      <c r="C6" t="s">
        <v>492</v>
      </c>
      <c r="D6" s="16" t="s">
        <v>493</v>
      </c>
      <c r="E6" s="15" t="s">
        <v>494</v>
      </c>
      <c r="F6" s="16">
        <v>9</v>
      </c>
      <c r="G6" s="16" t="s">
        <v>232</v>
      </c>
    </row>
    <row r="7" spans="1:11" x14ac:dyDescent="0.2">
      <c r="A7" t="s">
        <v>502</v>
      </c>
      <c r="D7" s="16"/>
      <c r="E7" s="15"/>
      <c r="F7" s="16"/>
      <c r="G7" s="16"/>
    </row>
    <row r="8" spans="1:11" ht="16" thickBot="1" x14ac:dyDescent="0.25">
      <c r="A8" s="36" t="s">
        <v>495</v>
      </c>
      <c r="B8" s="36"/>
      <c r="C8" s="36"/>
    </row>
    <row r="9" spans="1:11" x14ac:dyDescent="0.2">
      <c r="A9" s="17" t="s">
        <v>497</v>
      </c>
      <c r="B9" s="37" t="s">
        <v>498</v>
      </c>
      <c r="C9" s="37"/>
      <c r="D9" s="37"/>
      <c r="E9" s="37"/>
      <c r="F9" s="37"/>
      <c r="G9" s="37"/>
      <c r="H9" s="38"/>
    </row>
    <row r="10" spans="1:11" x14ac:dyDescent="0.2">
      <c r="A10" s="19" t="s">
        <v>5</v>
      </c>
      <c r="B10" s="33" t="s">
        <v>499</v>
      </c>
      <c r="C10" s="33"/>
      <c r="D10" s="33"/>
      <c r="E10" s="33"/>
      <c r="F10" s="33"/>
      <c r="G10" s="33"/>
      <c r="H10" s="34"/>
    </row>
    <row r="11" spans="1:11" x14ac:dyDescent="0.2">
      <c r="A11" s="19" t="s">
        <v>301</v>
      </c>
      <c r="B11" s="33" t="s">
        <v>500</v>
      </c>
      <c r="C11" s="33"/>
      <c r="D11" s="33"/>
      <c r="E11" s="33"/>
      <c r="F11" s="33"/>
      <c r="G11" s="33"/>
      <c r="H11" s="34"/>
    </row>
    <row r="12" spans="1:11" x14ac:dyDescent="0.2">
      <c r="A12" s="19" t="s">
        <v>241</v>
      </c>
      <c r="B12" s="33" t="s">
        <v>501</v>
      </c>
      <c r="C12" s="33"/>
      <c r="D12" s="33"/>
      <c r="E12" s="33"/>
      <c r="F12" s="33"/>
      <c r="G12" s="33"/>
      <c r="H12" s="34"/>
    </row>
    <row r="13" spans="1:11" x14ac:dyDescent="0.2">
      <c r="A13" s="19" t="s">
        <v>19</v>
      </c>
      <c r="B13" s="33" t="s">
        <v>505</v>
      </c>
      <c r="C13" s="33"/>
      <c r="D13" s="33"/>
      <c r="E13" s="33"/>
      <c r="F13" s="33"/>
      <c r="G13" s="33"/>
      <c r="H13" s="34"/>
    </row>
    <row r="14" spans="1:11" x14ac:dyDescent="0.2">
      <c r="A14" s="19" t="s">
        <v>20</v>
      </c>
      <c r="B14" s="33" t="s">
        <v>507</v>
      </c>
      <c r="C14" s="33"/>
      <c r="D14" s="33"/>
      <c r="E14" s="33"/>
      <c r="F14" s="33"/>
      <c r="G14" s="33"/>
      <c r="H14" s="34"/>
    </row>
    <row r="15" spans="1:11" x14ac:dyDescent="0.2">
      <c r="A15" s="19" t="s">
        <v>21</v>
      </c>
      <c r="B15" s="33" t="s">
        <v>503</v>
      </c>
      <c r="C15" s="33"/>
      <c r="D15" s="33"/>
      <c r="E15" s="33"/>
      <c r="F15" s="33"/>
      <c r="G15" s="33"/>
      <c r="H15" s="34"/>
    </row>
    <row r="16" spans="1:11" x14ac:dyDescent="0.2">
      <c r="A16" s="19" t="s">
        <v>22</v>
      </c>
      <c r="B16" s="33" t="s">
        <v>504</v>
      </c>
      <c r="C16" s="33"/>
      <c r="D16" s="33"/>
      <c r="E16" s="33"/>
      <c r="F16" s="33"/>
      <c r="G16" s="33"/>
      <c r="H16" s="34"/>
    </row>
    <row r="17" spans="1:8" x14ac:dyDescent="0.2">
      <c r="A17" s="19" t="s">
        <v>9</v>
      </c>
      <c r="B17" s="33" t="s">
        <v>506</v>
      </c>
      <c r="C17" s="33"/>
      <c r="D17" s="33"/>
      <c r="E17" s="33"/>
      <c r="F17" s="33"/>
      <c r="G17" s="33"/>
      <c r="H17" s="34"/>
    </row>
    <row r="18" spans="1:8" x14ac:dyDescent="0.2">
      <c r="A18" s="19" t="s">
        <v>23</v>
      </c>
      <c r="B18" s="33" t="s">
        <v>508</v>
      </c>
      <c r="C18" s="33"/>
      <c r="D18" s="33"/>
      <c r="E18" s="33"/>
      <c r="F18" s="33"/>
      <c r="G18" s="33"/>
      <c r="H18" s="34"/>
    </row>
    <row r="19" spans="1:8" x14ac:dyDescent="0.2">
      <c r="A19" s="19" t="s">
        <v>24</v>
      </c>
      <c r="B19" s="33" t="s">
        <v>509</v>
      </c>
      <c r="C19" s="33"/>
      <c r="D19" s="33"/>
      <c r="E19" s="33"/>
      <c r="F19" s="33"/>
      <c r="G19" s="33"/>
      <c r="H19" s="34"/>
    </row>
    <row r="20" spans="1:8" x14ac:dyDescent="0.2">
      <c r="A20" s="19" t="s">
        <v>25</v>
      </c>
      <c r="B20" s="33" t="s">
        <v>510</v>
      </c>
      <c r="C20" s="33"/>
      <c r="D20" s="33"/>
      <c r="E20" s="33"/>
      <c r="F20" s="33"/>
      <c r="G20" s="33"/>
      <c r="H20" s="34"/>
    </row>
    <row r="21" spans="1:8" x14ac:dyDescent="0.2">
      <c r="A21" s="19" t="s">
        <v>26</v>
      </c>
      <c r="B21" s="33" t="s">
        <v>511</v>
      </c>
      <c r="C21" s="33"/>
      <c r="D21" s="33"/>
      <c r="E21" s="33"/>
      <c r="F21" s="33"/>
      <c r="G21" s="33"/>
      <c r="H21" s="34"/>
    </row>
    <row r="22" spans="1:8" x14ac:dyDescent="0.2">
      <c r="A22" s="19" t="s">
        <v>27</v>
      </c>
      <c r="B22" s="33" t="s">
        <v>1243</v>
      </c>
      <c r="C22" s="33"/>
      <c r="D22" s="33"/>
      <c r="E22" s="33"/>
      <c r="F22" s="33"/>
      <c r="G22" s="33"/>
      <c r="H22" s="34"/>
    </row>
    <row r="23" spans="1:8" x14ac:dyDescent="0.2">
      <c r="A23" s="19" t="s">
        <v>28</v>
      </c>
      <c r="B23" s="33" t="s">
        <v>1242</v>
      </c>
      <c r="C23" s="33"/>
      <c r="D23" s="33"/>
      <c r="E23" s="33"/>
      <c r="F23" s="33"/>
      <c r="G23" s="33"/>
      <c r="H23" s="34"/>
    </row>
    <row r="24" spans="1:8" x14ac:dyDescent="0.2">
      <c r="A24" s="19" t="s">
        <v>29</v>
      </c>
      <c r="B24" s="33" t="s">
        <v>528</v>
      </c>
      <c r="C24" s="33"/>
      <c r="D24" s="33"/>
      <c r="E24" s="33"/>
      <c r="F24" s="33"/>
      <c r="G24" s="33"/>
      <c r="H24" s="34"/>
    </row>
    <row r="25" spans="1:8" x14ac:dyDescent="0.2">
      <c r="A25" s="19" t="s">
        <v>30</v>
      </c>
      <c r="B25" s="33" t="s">
        <v>529</v>
      </c>
      <c r="C25" s="33"/>
      <c r="D25" s="33"/>
      <c r="E25" s="33"/>
      <c r="F25" s="33"/>
      <c r="G25" s="33"/>
      <c r="H25" s="34"/>
    </row>
    <row r="26" spans="1:8" x14ac:dyDescent="0.2">
      <c r="A26" s="19" t="s">
        <v>31</v>
      </c>
      <c r="B26" s="33" t="s">
        <v>530</v>
      </c>
      <c r="C26" s="33"/>
      <c r="D26" s="33"/>
      <c r="E26" s="33"/>
      <c r="F26" s="33"/>
      <c r="G26" s="33"/>
      <c r="H26" s="34"/>
    </row>
    <row r="27" spans="1:8" x14ac:dyDescent="0.2">
      <c r="A27" s="19" t="s">
        <v>32</v>
      </c>
      <c r="B27" s="33" t="s">
        <v>531</v>
      </c>
      <c r="C27" s="33"/>
      <c r="D27" s="33"/>
      <c r="E27" s="33"/>
      <c r="F27" s="33"/>
      <c r="G27" s="33"/>
      <c r="H27" s="34"/>
    </row>
    <row r="28" spans="1:8" x14ac:dyDescent="0.2">
      <c r="A28" s="19" t="s">
        <v>33</v>
      </c>
      <c r="B28" s="33" t="s">
        <v>532</v>
      </c>
      <c r="C28" s="33"/>
      <c r="D28" s="33"/>
      <c r="E28" s="33"/>
      <c r="F28" s="33"/>
      <c r="G28" s="33"/>
      <c r="H28" s="34"/>
    </row>
    <row r="29" spans="1:8" x14ac:dyDescent="0.2">
      <c r="A29" s="19" t="s">
        <v>34</v>
      </c>
      <c r="B29" s="33" t="s">
        <v>533</v>
      </c>
      <c r="C29" s="33"/>
      <c r="D29" s="33"/>
      <c r="E29" s="33"/>
      <c r="F29" s="33"/>
      <c r="G29" s="33"/>
      <c r="H29" s="34"/>
    </row>
    <row r="30" spans="1:8" x14ac:dyDescent="0.2">
      <c r="A30" s="19" t="s">
        <v>35</v>
      </c>
      <c r="B30" s="33" t="s">
        <v>534</v>
      </c>
      <c r="C30" s="33"/>
      <c r="D30" s="33"/>
      <c r="E30" s="33"/>
      <c r="F30" s="33"/>
      <c r="G30" s="33"/>
      <c r="H30" s="34"/>
    </row>
    <row r="31" spans="1:8" ht="16" thickBot="1" x14ac:dyDescent="0.25">
      <c r="A31" s="21" t="s">
        <v>36</v>
      </c>
      <c r="B31" s="31" t="s">
        <v>535</v>
      </c>
      <c r="C31" s="31"/>
      <c r="D31" s="31"/>
      <c r="E31" s="31"/>
      <c r="F31" s="31"/>
      <c r="G31" s="31"/>
      <c r="H31" s="32"/>
    </row>
    <row r="33" spans="1:2" ht="16" thickBot="1" x14ac:dyDescent="0.25"/>
    <row r="34" spans="1:2" x14ac:dyDescent="0.2">
      <c r="A34" s="17" t="s">
        <v>526</v>
      </c>
      <c r="B34" s="18"/>
    </row>
    <row r="35" spans="1:2" x14ac:dyDescent="0.2">
      <c r="A35" s="19" t="s">
        <v>522</v>
      </c>
      <c r="B35" s="20" t="s">
        <v>523</v>
      </c>
    </row>
    <row r="36" spans="1:2" x14ac:dyDescent="0.2">
      <c r="A36" s="19" t="s">
        <v>513</v>
      </c>
      <c r="B36" s="20" t="s">
        <v>140</v>
      </c>
    </row>
    <row r="37" spans="1:2" x14ac:dyDescent="0.2">
      <c r="A37" s="19" t="s">
        <v>512</v>
      </c>
      <c r="B37" s="20" t="s">
        <v>40</v>
      </c>
    </row>
    <row r="38" spans="1:2" x14ac:dyDescent="0.2">
      <c r="A38" s="19" t="s">
        <v>514</v>
      </c>
      <c r="B38" s="20" t="s">
        <v>145</v>
      </c>
    </row>
    <row r="39" spans="1:2" x14ac:dyDescent="0.2">
      <c r="A39" s="19" t="s">
        <v>515</v>
      </c>
      <c r="B39" s="20" t="s">
        <v>86</v>
      </c>
    </row>
    <row r="40" spans="1:2" x14ac:dyDescent="0.2">
      <c r="A40" s="19" t="s">
        <v>516</v>
      </c>
      <c r="B40" s="20" t="s">
        <v>54</v>
      </c>
    </row>
    <row r="41" spans="1:2" x14ac:dyDescent="0.2">
      <c r="A41" s="19" t="s">
        <v>524</v>
      </c>
      <c r="B41" s="20" t="s">
        <v>169</v>
      </c>
    </row>
    <row r="42" spans="1:2" x14ac:dyDescent="0.2">
      <c r="A42" s="19" t="s">
        <v>517</v>
      </c>
      <c r="B42" s="20" t="s">
        <v>148</v>
      </c>
    </row>
    <row r="43" spans="1:2" x14ac:dyDescent="0.2">
      <c r="A43" s="19" t="s">
        <v>518</v>
      </c>
      <c r="B43" s="20" t="s">
        <v>96</v>
      </c>
    </row>
    <row r="44" spans="1:2" x14ac:dyDescent="0.2">
      <c r="A44" s="19" t="s">
        <v>519</v>
      </c>
      <c r="B44" s="20" t="s">
        <v>114</v>
      </c>
    </row>
    <row r="45" spans="1:2" x14ac:dyDescent="0.2">
      <c r="A45" s="19" t="s">
        <v>520</v>
      </c>
      <c r="B45" s="20" t="s">
        <v>46</v>
      </c>
    </row>
    <row r="46" spans="1:2" x14ac:dyDescent="0.2">
      <c r="A46" s="19" t="s">
        <v>521</v>
      </c>
      <c r="B46" s="20" t="s">
        <v>99</v>
      </c>
    </row>
    <row r="47" spans="1:2" x14ac:dyDescent="0.2">
      <c r="A47" s="19" t="s">
        <v>525</v>
      </c>
      <c r="B47" s="20"/>
    </row>
    <row r="48" spans="1:2" x14ac:dyDescent="0.2">
      <c r="A48" s="19" t="s">
        <v>527</v>
      </c>
      <c r="B48" s="20"/>
    </row>
    <row r="49" spans="1:2" x14ac:dyDescent="0.2">
      <c r="A49" s="19" t="s">
        <v>512</v>
      </c>
      <c r="B49" s="20" t="s">
        <v>40</v>
      </c>
    </row>
    <row r="50" spans="1:2" x14ac:dyDescent="0.2">
      <c r="A50" s="19" t="s">
        <v>514</v>
      </c>
      <c r="B50" s="20" t="s">
        <v>145</v>
      </c>
    </row>
    <row r="51" spans="1:2" x14ac:dyDescent="0.2">
      <c r="A51" s="19" t="s">
        <v>515</v>
      </c>
      <c r="B51" s="20" t="s">
        <v>86</v>
      </c>
    </row>
    <row r="52" spans="1:2" x14ac:dyDescent="0.2">
      <c r="A52" s="19" t="s">
        <v>519</v>
      </c>
      <c r="B52" s="20" t="s">
        <v>114</v>
      </c>
    </row>
    <row r="53" spans="1:2" ht="16" thickBot="1" x14ac:dyDescent="0.25">
      <c r="A53" s="21" t="s">
        <v>520</v>
      </c>
      <c r="B53" s="22" t="s">
        <v>46</v>
      </c>
    </row>
  </sheetData>
  <mergeCells count="27">
    <mergeCell ref="B10:H10"/>
    <mergeCell ref="B11:H11"/>
    <mergeCell ref="B12:H12"/>
    <mergeCell ref="A2:K2"/>
    <mergeCell ref="A3:K3"/>
    <mergeCell ref="A4:K4"/>
    <mergeCell ref="A8:C8"/>
    <mergeCell ref="B9:H9"/>
    <mergeCell ref="B24:H24"/>
    <mergeCell ref="B13:H13"/>
    <mergeCell ref="B14:H14"/>
    <mergeCell ref="B15:H15"/>
    <mergeCell ref="B16:H16"/>
    <mergeCell ref="B17:H17"/>
    <mergeCell ref="B18:H18"/>
    <mergeCell ref="B19:H19"/>
    <mergeCell ref="B20:H20"/>
    <mergeCell ref="B21:H21"/>
    <mergeCell ref="B22:H22"/>
    <mergeCell ref="B23:H23"/>
    <mergeCell ref="B31:H31"/>
    <mergeCell ref="B25:H25"/>
    <mergeCell ref="B26:H26"/>
    <mergeCell ref="B27:H27"/>
    <mergeCell ref="B28:H28"/>
    <mergeCell ref="B29:H29"/>
    <mergeCell ref="B30:H30"/>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O501"/>
  <sheetViews>
    <sheetView workbookViewId="0">
      <selection activeCell="H11" sqref="H11"/>
    </sheetView>
  </sheetViews>
  <sheetFormatPr baseColWidth="10" defaultColWidth="8.83203125" defaultRowHeight="15" x14ac:dyDescent="0.2"/>
  <sheetData>
    <row r="1" spans="1:41" x14ac:dyDescent="0.2">
      <c r="A1" t="s">
        <v>301</v>
      </c>
      <c r="B1" t="s">
        <v>1244</v>
      </c>
      <c r="C1" t="s">
        <v>1245</v>
      </c>
      <c r="D1" t="s">
        <v>1246</v>
      </c>
      <c r="E1" t="s">
        <v>1247</v>
      </c>
      <c r="F1" t="s">
        <v>1248</v>
      </c>
      <c r="G1" t="s">
        <v>1249</v>
      </c>
      <c r="H1" t="s">
        <v>1250</v>
      </c>
      <c r="I1" t="s">
        <v>1251</v>
      </c>
      <c r="J1" t="s">
        <v>1252</v>
      </c>
      <c r="K1" t="s">
        <v>1253</v>
      </c>
      <c r="L1" t="s">
        <v>1254</v>
      </c>
      <c r="M1" t="s">
        <v>1255</v>
      </c>
      <c r="N1" t="s">
        <v>1256</v>
      </c>
      <c r="O1" t="s">
        <v>1257</v>
      </c>
      <c r="P1" t="s">
        <v>1258</v>
      </c>
      <c r="Q1" t="s">
        <v>1259</v>
      </c>
      <c r="R1" t="s">
        <v>1260</v>
      </c>
      <c r="S1" t="s">
        <v>1261</v>
      </c>
      <c r="T1" t="s">
        <v>1262</v>
      </c>
      <c r="U1" t="s">
        <v>1263</v>
      </c>
      <c r="V1" t="s">
        <v>1264</v>
      </c>
      <c r="W1" t="s">
        <v>1265</v>
      </c>
      <c r="X1" t="s">
        <v>1266</v>
      </c>
      <c r="Y1" t="s">
        <v>1267</v>
      </c>
      <c r="Z1" t="s">
        <v>1268</v>
      </c>
      <c r="AA1" t="s">
        <v>1269</v>
      </c>
      <c r="AB1" t="s">
        <v>1270</v>
      </c>
      <c r="AC1" t="s">
        <v>1271</v>
      </c>
      <c r="AD1" t="s">
        <v>1272</v>
      </c>
      <c r="AE1" t="s">
        <v>1273</v>
      </c>
      <c r="AF1" t="s">
        <v>1274</v>
      </c>
      <c r="AG1" t="s">
        <v>1275</v>
      </c>
      <c r="AH1" t="s">
        <v>1276</v>
      </c>
      <c r="AI1" t="s">
        <v>1277</v>
      </c>
      <c r="AJ1" t="s">
        <v>1278</v>
      </c>
      <c r="AK1" t="s">
        <v>1279</v>
      </c>
      <c r="AL1" t="s">
        <v>1280</v>
      </c>
      <c r="AM1" t="s">
        <v>1281</v>
      </c>
      <c r="AN1" t="s">
        <v>1282</v>
      </c>
      <c r="AO1" t="s">
        <v>1283</v>
      </c>
    </row>
    <row r="2" spans="1:41" x14ac:dyDescent="0.2">
      <c r="A2">
        <v>2019</v>
      </c>
      <c r="B2">
        <v>0</v>
      </c>
      <c r="C2" t="s">
        <v>1284</v>
      </c>
      <c r="D2" t="s">
        <v>40</v>
      </c>
      <c r="E2">
        <v>1</v>
      </c>
      <c r="F2">
        <v>65</v>
      </c>
      <c r="G2">
        <v>10646</v>
      </c>
      <c r="H2">
        <v>0.46666666699999998</v>
      </c>
      <c r="I2">
        <v>0.53333333299999997</v>
      </c>
      <c r="J2">
        <v>15</v>
      </c>
      <c r="K2">
        <v>8</v>
      </c>
      <c r="L2">
        <v>7</v>
      </c>
      <c r="M2">
        <v>399</v>
      </c>
      <c r="N2">
        <v>388</v>
      </c>
      <c r="O2">
        <v>11</v>
      </c>
      <c r="P2">
        <v>0.428571429</v>
      </c>
      <c r="Q2">
        <v>0.571428571</v>
      </c>
      <c r="R2">
        <v>7</v>
      </c>
      <c r="S2">
        <v>4</v>
      </c>
      <c r="T2">
        <v>3</v>
      </c>
      <c r="U2">
        <v>174</v>
      </c>
      <c r="V2">
        <v>163</v>
      </c>
      <c r="W2">
        <v>11</v>
      </c>
      <c r="X2">
        <v>8</v>
      </c>
      <c r="Y2">
        <v>4</v>
      </c>
      <c r="Z2">
        <v>4</v>
      </c>
      <c r="AA2">
        <v>225</v>
      </c>
      <c r="AB2">
        <v>225</v>
      </c>
      <c r="AC2">
        <v>0</v>
      </c>
      <c r="AD2">
        <v>11</v>
      </c>
      <c r="AE2">
        <v>5</v>
      </c>
      <c r="AF2">
        <v>6</v>
      </c>
      <c r="AG2">
        <v>272</v>
      </c>
      <c r="AH2">
        <v>311</v>
      </c>
      <c r="AI2">
        <v>-39</v>
      </c>
      <c r="AJ2">
        <v>0</v>
      </c>
      <c r="AK2">
        <v>0</v>
      </c>
      <c r="AL2">
        <v>0</v>
      </c>
      <c r="AM2">
        <v>0</v>
      </c>
      <c r="AN2">
        <v>0</v>
      </c>
      <c r="AO2">
        <v>0</v>
      </c>
    </row>
    <row r="3" spans="1:41" x14ac:dyDescent="0.2">
      <c r="A3">
        <v>2019</v>
      </c>
      <c r="B3">
        <v>0</v>
      </c>
      <c r="C3" t="s">
        <v>1285</v>
      </c>
      <c r="D3" t="s">
        <v>40</v>
      </c>
      <c r="E3">
        <v>2</v>
      </c>
      <c r="F3">
        <v>33</v>
      </c>
      <c r="G3">
        <v>10395</v>
      </c>
      <c r="H3">
        <v>0.14285714299999999</v>
      </c>
      <c r="I3">
        <v>0.85714285700000004</v>
      </c>
      <c r="J3">
        <v>14</v>
      </c>
      <c r="K3">
        <v>12</v>
      </c>
      <c r="L3">
        <v>2</v>
      </c>
      <c r="M3">
        <v>473</v>
      </c>
      <c r="N3">
        <v>271</v>
      </c>
      <c r="O3">
        <v>202</v>
      </c>
      <c r="Q3">
        <v>0.91666666699999999</v>
      </c>
      <c r="R3">
        <v>12</v>
      </c>
      <c r="S3">
        <v>11</v>
      </c>
      <c r="T3">
        <v>1</v>
      </c>
      <c r="U3">
        <v>420</v>
      </c>
      <c r="V3">
        <v>218</v>
      </c>
      <c r="W3">
        <v>202</v>
      </c>
      <c r="X3">
        <v>2</v>
      </c>
      <c r="Y3">
        <v>1</v>
      </c>
      <c r="Z3">
        <v>1</v>
      </c>
      <c r="AA3">
        <v>53</v>
      </c>
      <c r="AB3">
        <v>53</v>
      </c>
      <c r="AC3">
        <v>0</v>
      </c>
      <c r="AD3">
        <v>4</v>
      </c>
      <c r="AE3">
        <v>2</v>
      </c>
      <c r="AF3">
        <v>2</v>
      </c>
      <c r="AG3">
        <v>97</v>
      </c>
      <c r="AH3">
        <v>126</v>
      </c>
      <c r="AI3">
        <v>-29</v>
      </c>
      <c r="AJ3">
        <v>5</v>
      </c>
      <c r="AK3">
        <v>5</v>
      </c>
      <c r="AL3">
        <v>0</v>
      </c>
      <c r="AM3">
        <v>225</v>
      </c>
      <c r="AN3">
        <v>43</v>
      </c>
      <c r="AO3">
        <v>182</v>
      </c>
    </row>
    <row r="4" spans="1:41" x14ac:dyDescent="0.2">
      <c r="A4">
        <v>2019</v>
      </c>
      <c r="B4">
        <v>0</v>
      </c>
      <c r="C4" t="s">
        <v>1286</v>
      </c>
      <c r="D4" t="s">
        <v>40</v>
      </c>
      <c r="E4">
        <v>3</v>
      </c>
      <c r="F4">
        <v>63</v>
      </c>
      <c r="G4">
        <v>9445</v>
      </c>
      <c r="H4">
        <v>0.46666666699999998</v>
      </c>
      <c r="I4">
        <v>0.53333333299999997</v>
      </c>
      <c r="J4">
        <v>15</v>
      </c>
      <c r="K4">
        <v>8</v>
      </c>
      <c r="L4">
        <v>7</v>
      </c>
      <c r="M4">
        <v>461</v>
      </c>
      <c r="N4">
        <v>350</v>
      </c>
      <c r="O4">
        <v>111</v>
      </c>
      <c r="Q4">
        <v>0.55555555599999995</v>
      </c>
      <c r="R4">
        <v>9</v>
      </c>
      <c r="S4">
        <v>5</v>
      </c>
      <c r="T4">
        <v>4</v>
      </c>
      <c r="U4">
        <v>317</v>
      </c>
      <c r="V4">
        <v>206</v>
      </c>
      <c r="W4">
        <v>111</v>
      </c>
      <c r="X4">
        <v>6</v>
      </c>
      <c r="Y4">
        <v>3</v>
      </c>
      <c r="Z4">
        <v>3</v>
      </c>
      <c r="AA4">
        <v>144</v>
      </c>
      <c r="AB4">
        <v>144</v>
      </c>
      <c r="AC4">
        <v>0</v>
      </c>
      <c r="AD4">
        <v>9</v>
      </c>
      <c r="AE4">
        <v>3</v>
      </c>
      <c r="AF4">
        <v>6</v>
      </c>
      <c r="AG4">
        <v>205</v>
      </c>
      <c r="AH4">
        <v>253</v>
      </c>
      <c r="AI4">
        <v>-48</v>
      </c>
      <c r="AJ4">
        <v>3</v>
      </c>
      <c r="AK4">
        <v>2</v>
      </c>
      <c r="AL4">
        <v>1</v>
      </c>
      <c r="AM4">
        <v>111</v>
      </c>
      <c r="AN4">
        <v>44</v>
      </c>
      <c r="AO4">
        <v>67</v>
      </c>
    </row>
    <row r="5" spans="1:41" x14ac:dyDescent="0.2">
      <c r="A5">
        <v>2019</v>
      </c>
      <c r="B5">
        <v>0</v>
      </c>
      <c r="C5" t="s">
        <v>1287</v>
      </c>
      <c r="D5" t="s">
        <v>40</v>
      </c>
      <c r="E5">
        <v>4</v>
      </c>
      <c r="F5">
        <v>50</v>
      </c>
      <c r="G5">
        <v>6990</v>
      </c>
      <c r="H5">
        <v>0.25</v>
      </c>
      <c r="I5">
        <v>0.75</v>
      </c>
      <c r="J5">
        <v>12</v>
      </c>
      <c r="K5">
        <v>9</v>
      </c>
      <c r="L5">
        <v>3</v>
      </c>
      <c r="M5">
        <v>404</v>
      </c>
      <c r="N5">
        <v>268</v>
      </c>
      <c r="O5">
        <v>136</v>
      </c>
      <c r="Q5">
        <v>0.8</v>
      </c>
      <c r="R5">
        <v>10</v>
      </c>
      <c r="S5">
        <v>8</v>
      </c>
      <c r="T5">
        <v>2</v>
      </c>
      <c r="U5">
        <v>345</v>
      </c>
      <c r="V5">
        <v>209</v>
      </c>
      <c r="W5">
        <v>136</v>
      </c>
      <c r="X5">
        <v>2</v>
      </c>
      <c r="Y5">
        <v>1</v>
      </c>
      <c r="Z5">
        <v>1</v>
      </c>
      <c r="AA5">
        <v>59</v>
      </c>
      <c r="AB5">
        <v>59</v>
      </c>
      <c r="AC5">
        <v>0</v>
      </c>
      <c r="AD5">
        <v>4</v>
      </c>
      <c r="AE5">
        <v>2</v>
      </c>
      <c r="AF5">
        <v>2</v>
      </c>
      <c r="AG5">
        <v>106</v>
      </c>
      <c r="AH5">
        <v>98</v>
      </c>
      <c r="AI5">
        <v>8</v>
      </c>
      <c r="AJ5">
        <v>1</v>
      </c>
      <c r="AK5">
        <v>1</v>
      </c>
      <c r="AL5">
        <v>0</v>
      </c>
      <c r="AM5">
        <v>49</v>
      </c>
      <c r="AN5">
        <v>7</v>
      </c>
      <c r="AO5">
        <v>42</v>
      </c>
    </row>
    <row r="6" spans="1:41" x14ac:dyDescent="0.2">
      <c r="A6">
        <v>2019</v>
      </c>
      <c r="B6">
        <v>0</v>
      </c>
      <c r="C6" t="s">
        <v>1288</v>
      </c>
      <c r="D6" t="s">
        <v>40</v>
      </c>
      <c r="E6">
        <v>5</v>
      </c>
      <c r="F6">
        <v>65</v>
      </c>
      <c r="G6">
        <v>7643</v>
      </c>
      <c r="H6">
        <v>0.46153846199999998</v>
      </c>
      <c r="I6">
        <v>0.53846153799999996</v>
      </c>
      <c r="J6">
        <v>13</v>
      </c>
      <c r="K6">
        <v>7</v>
      </c>
      <c r="L6">
        <v>6</v>
      </c>
      <c r="M6">
        <v>306</v>
      </c>
      <c r="N6">
        <v>287</v>
      </c>
      <c r="O6">
        <v>19</v>
      </c>
      <c r="Q6">
        <v>0.66666666699999999</v>
      </c>
      <c r="R6">
        <v>3</v>
      </c>
      <c r="S6">
        <v>2</v>
      </c>
      <c r="T6">
        <v>1</v>
      </c>
      <c r="U6">
        <v>60</v>
      </c>
      <c r="V6">
        <v>41</v>
      </c>
      <c r="W6">
        <v>19</v>
      </c>
      <c r="X6">
        <v>10</v>
      </c>
      <c r="Y6">
        <v>5</v>
      </c>
      <c r="Z6">
        <v>5</v>
      </c>
      <c r="AA6">
        <v>246</v>
      </c>
      <c r="AB6">
        <v>246</v>
      </c>
      <c r="AC6">
        <v>0</v>
      </c>
      <c r="AD6">
        <v>10</v>
      </c>
      <c r="AE6">
        <v>5</v>
      </c>
      <c r="AF6">
        <v>5</v>
      </c>
      <c r="AG6">
        <v>246</v>
      </c>
      <c r="AH6">
        <v>246</v>
      </c>
      <c r="AI6">
        <v>0</v>
      </c>
      <c r="AJ6">
        <v>2</v>
      </c>
      <c r="AK6">
        <v>2</v>
      </c>
      <c r="AL6">
        <v>0</v>
      </c>
      <c r="AM6">
        <v>58</v>
      </c>
      <c r="AN6">
        <v>17</v>
      </c>
      <c r="AO6">
        <v>41</v>
      </c>
    </row>
    <row r="7" spans="1:41" x14ac:dyDescent="0.2">
      <c r="A7">
        <v>2019</v>
      </c>
      <c r="B7">
        <v>0</v>
      </c>
      <c r="C7" t="s">
        <v>1289</v>
      </c>
      <c r="D7" t="s">
        <v>40</v>
      </c>
      <c r="E7">
        <v>6</v>
      </c>
      <c r="F7">
        <v>58</v>
      </c>
      <c r="G7">
        <v>5759</v>
      </c>
      <c r="H7">
        <v>0.44444444399999999</v>
      </c>
      <c r="I7">
        <v>0.55555555599999995</v>
      </c>
      <c r="J7">
        <v>9</v>
      </c>
      <c r="K7">
        <v>5</v>
      </c>
      <c r="L7">
        <v>4</v>
      </c>
      <c r="M7">
        <v>332</v>
      </c>
      <c r="N7">
        <v>280</v>
      </c>
      <c r="O7">
        <v>52</v>
      </c>
      <c r="Q7">
        <v>1</v>
      </c>
      <c r="R7">
        <v>1</v>
      </c>
      <c r="S7">
        <v>1</v>
      </c>
      <c r="T7">
        <v>0</v>
      </c>
      <c r="U7">
        <v>52</v>
      </c>
      <c r="V7">
        <v>0</v>
      </c>
      <c r="W7">
        <v>52</v>
      </c>
      <c r="X7">
        <v>8</v>
      </c>
      <c r="Y7">
        <v>4</v>
      </c>
      <c r="Z7">
        <v>4</v>
      </c>
      <c r="AA7">
        <v>280</v>
      </c>
      <c r="AB7">
        <v>280</v>
      </c>
      <c r="AC7">
        <v>0</v>
      </c>
      <c r="AD7">
        <v>8</v>
      </c>
      <c r="AE7">
        <v>4</v>
      </c>
      <c r="AF7">
        <v>4</v>
      </c>
      <c r="AG7">
        <v>280</v>
      </c>
      <c r="AH7">
        <v>280</v>
      </c>
      <c r="AI7">
        <v>0</v>
      </c>
      <c r="AJ7">
        <v>0</v>
      </c>
      <c r="AK7">
        <v>0</v>
      </c>
      <c r="AL7">
        <v>0</v>
      </c>
      <c r="AM7">
        <v>0</v>
      </c>
      <c r="AN7">
        <v>0</v>
      </c>
      <c r="AO7">
        <v>0</v>
      </c>
    </row>
    <row r="8" spans="1:41" x14ac:dyDescent="0.2">
      <c r="A8">
        <v>2019</v>
      </c>
      <c r="B8">
        <v>0</v>
      </c>
      <c r="C8" t="s">
        <v>1290</v>
      </c>
      <c r="D8" t="s">
        <v>40</v>
      </c>
      <c r="E8">
        <v>7</v>
      </c>
      <c r="F8">
        <v>62</v>
      </c>
      <c r="G8">
        <v>5682</v>
      </c>
      <c r="H8">
        <v>0.25</v>
      </c>
      <c r="I8">
        <v>0.75</v>
      </c>
      <c r="J8">
        <v>12</v>
      </c>
      <c r="K8">
        <v>9</v>
      </c>
      <c r="L8">
        <v>3</v>
      </c>
      <c r="M8">
        <v>404</v>
      </c>
      <c r="N8">
        <v>268</v>
      </c>
      <c r="O8">
        <v>136</v>
      </c>
      <c r="Q8">
        <v>0.8</v>
      </c>
      <c r="R8">
        <v>10</v>
      </c>
      <c r="S8">
        <v>8</v>
      </c>
      <c r="T8">
        <v>2</v>
      </c>
      <c r="U8">
        <v>345</v>
      </c>
      <c r="V8">
        <v>209</v>
      </c>
      <c r="W8">
        <v>136</v>
      </c>
      <c r="X8">
        <v>2</v>
      </c>
      <c r="Y8">
        <v>1</v>
      </c>
      <c r="Z8">
        <v>1</v>
      </c>
      <c r="AA8">
        <v>59</v>
      </c>
      <c r="AB8">
        <v>59</v>
      </c>
      <c r="AC8">
        <v>0</v>
      </c>
      <c r="AD8">
        <v>4</v>
      </c>
      <c r="AE8">
        <v>2</v>
      </c>
      <c r="AF8">
        <v>2</v>
      </c>
      <c r="AG8">
        <v>106</v>
      </c>
      <c r="AH8">
        <v>98</v>
      </c>
      <c r="AI8">
        <v>8</v>
      </c>
      <c r="AJ8">
        <v>1</v>
      </c>
      <c r="AK8">
        <v>1</v>
      </c>
      <c r="AL8">
        <v>0</v>
      </c>
      <c r="AM8">
        <v>49</v>
      </c>
      <c r="AN8">
        <v>7</v>
      </c>
      <c r="AO8">
        <v>42</v>
      </c>
    </row>
    <row r="9" spans="1:41" x14ac:dyDescent="0.2">
      <c r="A9">
        <v>2019</v>
      </c>
      <c r="B9">
        <v>0</v>
      </c>
      <c r="C9" t="s">
        <v>1291</v>
      </c>
      <c r="D9" t="s">
        <v>40</v>
      </c>
      <c r="E9">
        <v>8</v>
      </c>
      <c r="F9">
        <v>60</v>
      </c>
      <c r="G9">
        <v>6218</v>
      </c>
      <c r="H9">
        <v>0.5</v>
      </c>
      <c r="I9">
        <v>0.5</v>
      </c>
      <c r="J9">
        <v>14</v>
      </c>
      <c r="K9">
        <v>7</v>
      </c>
      <c r="L9">
        <v>7</v>
      </c>
      <c r="M9">
        <v>408</v>
      </c>
      <c r="N9">
        <v>408</v>
      </c>
      <c r="O9">
        <v>0</v>
      </c>
      <c r="Q9" t="e">
        <v>#DIV/0!</v>
      </c>
      <c r="R9">
        <v>0</v>
      </c>
      <c r="S9">
        <v>0</v>
      </c>
      <c r="T9">
        <v>0</v>
      </c>
      <c r="U9">
        <v>0</v>
      </c>
      <c r="V9">
        <v>0</v>
      </c>
      <c r="W9">
        <v>0</v>
      </c>
      <c r="X9">
        <v>14</v>
      </c>
      <c r="Y9">
        <v>7</v>
      </c>
      <c r="Z9">
        <v>7</v>
      </c>
      <c r="AA9">
        <v>408</v>
      </c>
      <c r="AB9">
        <v>408</v>
      </c>
      <c r="AC9">
        <v>0</v>
      </c>
      <c r="AD9">
        <v>14</v>
      </c>
      <c r="AE9">
        <v>7</v>
      </c>
      <c r="AF9">
        <v>7</v>
      </c>
      <c r="AG9">
        <v>408</v>
      </c>
      <c r="AH9">
        <v>408</v>
      </c>
      <c r="AI9">
        <v>0</v>
      </c>
      <c r="AJ9">
        <v>0</v>
      </c>
      <c r="AK9">
        <v>0</v>
      </c>
      <c r="AL9">
        <v>0</v>
      </c>
      <c r="AM9">
        <v>0</v>
      </c>
      <c r="AN9">
        <v>0</v>
      </c>
      <c r="AO9">
        <v>0</v>
      </c>
    </row>
    <row r="10" spans="1:41" x14ac:dyDescent="0.2">
      <c r="A10">
        <v>2019</v>
      </c>
      <c r="B10">
        <v>0</v>
      </c>
      <c r="C10" t="s">
        <v>1292</v>
      </c>
      <c r="D10" t="s">
        <v>40</v>
      </c>
      <c r="E10">
        <v>9</v>
      </c>
      <c r="F10">
        <v>31</v>
      </c>
      <c r="G10">
        <v>7529</v>
      </c>
      <c r="H10">
        <v>0.54545454500000001</v>
      </c>
      <c r="I10">
        <v>0.45454545499999999</v>
      </c>
      <c r="J10">
        <v>11</v>
      </c>
      <c r="K10">
        <v>5</v>
      </c>
      <c r="L10">
        <v>6</v>
      </c>
      <c r="M10">
        <v>246</v>
      </c>
      <c r="N10">
        <v>277</v>
      </c>
      <c r="O10">
        <v>-31</v>
      </c>
      <c r="Q10">
        <v>0</v>
      </c>
      <c r="R10">
        <v>1</v>
      </c>
      <c r="S10">
        <v>0</v>
      </c>
      <c r="T10">
        <v>1</v>
      </c>
      <c r="U10">
        <v>14</v>
      </c>
      <c r="V10">
        <v>45</v>
      </c>
      <c r="W10">
        <v>-31</v>
      </c>
      <c r="X10">
        <v>10</v>
      </c>
      <c r="Y10">
        <v>5</v>
      </c>
      <c r="Z10">
        <v>5</v>
      </c>
      <c r="AA10">
        <v>232</v>
      </c>
      <c r="AB10">
        <v>232</v>
      </c>
      <c r="AC10">
        <v>0</v>
      </c>
      <c r="AD10">
        <v>11</v>
      </c>
      <c r="AE10">
        <v>5</v>
      </c>
      <c r="AF10">
        <v>6</v>
      </c>
      <c r="AG10">
        <v>246</v>
      </c>
      <c r="AH10">
        <v>277</v>
      </c>
      <c r="AI10">
        <v>-31</v>
      </c>
      <c r="AJ10">
        <v>0</v>
      </c>
      <c r="AK10">
        <v>0</v>
      </c>
      <c r="AL10">
        <v>0</v>
      </c>
      <c r="AM10">
        <v>0</v>
      </c>
      <c r="AN10">
        <v>0</v>
      </c>
      <c r="AO10">
        <v>0</v>
      </c>
    </row>
    <row r="11" spans="1:41" x14ac:dyDescent="0.2">
      <c r="A11">
        <v>2019</v>
      </c>
      <c r="B11">
        <v>0</v>
      </c>
      <c r="C11" t="s">
        <v>1293</v>
      </c>
      <c r="D11" t="s">
        <v>40</v>
      </c>
      <c r="E11">
        <v>10</v>
      </c>
      <c r="F11">
        <v>31</v>
      </c>
      <c r="G11">
        <v>7169</v>
      </c>
      <c r="H11">
        <v>0.46153846199999998</v>
      </c>
      <c r="I11">
        <v>0.53846153799999996</v>
      </c>
      <c r="J11">
        <v>13</v>
      </c>
      <c r="K11">
        <v>7</v>
      </c>
      <c r="L11">
        <v>6</v>
      </c>
      <c r="M11">
        <v>375</v>
      </c>
      <c r="N11">
        <v>330</v>
      </c>
      <c r="O11">
        <v>45</v>
      </c>
      <c r="Q11">
        <v>1</v>
      </c>
      <c r="R11">
        <v>1</v>
      </c>
      <c r="S11">
        <v>1</v>
      </c>
      <c r="T11">
        <v>0</v>
      </c>
      <c r="U11">
        <v>59</v>
      </c>
      <c r="V11">
        <v>14</v>
      </c>
      <c r="W11">
        <v>45</v>
      </c>
      <c r="X11">
        <v>12</v>
      </c>
      <c r="Y11">
        <v>6</v>
      </c>
      <c r="Z11">
        <v>6</v>
      </c>
      <c r="AA11">
        <v>316</v>
      </c>
      <c r="AB11">
        <v>316</v>
      </c>
      <c r="AC11">
        <v>0</v>
      </c>
      <c r="AD11">
        <v>12</v>
      </c>
      <c r="AE11">
        <v>6</v>
      </c>
      <c r="AF11">
        <v>6</v>
      </c>
      <c r="AG11">
        <v>316</v>
      </c>
      <c r="AH11">
        <v>316</v>
      </c>
      <c r="AI11">
        <v>0</v>
      </c>
      <c r="AJ11">
        <v>1</v>
      </c>
      <c r="AK11">
        <v>1</v>
      </c>
      <c r="AL11">
        <v>0</v>
      </c>
      <c r="AM11">
        <v>59</v>
      </c>
      <c r="AN11">
        <v>14</v>
      </c>
      <c r="AO11">
        <v>45</v>
      </c>
    </row>
    <row r="12" spans="1:41" x14ac:dyDescent="0.2">
      <c r="A12">
        <v>2019</v>
      </c>
      <c r="B12">
        <v>0</v>
      </c>
      <c r="C12" t="s">
        <v>1294</v>
      </c>
      <c r="D12" t="s">
        <v>40</v>
      </c>
      <c r="E12">
        <v>11</v>
      </c>
      <c r="F12">
        <v>39</v>
      </c>
      <c r="G12">
        <v>8185</v>
      </c>
      <c r="H12">
        <v>0.5</v>
      </c>
      <c r="I12">
        <v>0.5</v>
      </c>
      <c r="J12">
        <v>12</v>
      </c>
      <c r="K12">
        <v>6</v>
      </c>
      <c r="L12">
        <v>6</v>
      </c>
      <c r="M12">
        <v>372</v>
      </c>
      <c r="N12">
        <v>372</v>
      </c>
      <c r="O12">
        <v>0</v>
      </c>
      <c r="Q12" t="e">
        <v>#DIV/0!</v>
      </c>
      <c r="R12">
        <v>0</v>
      </c>
      <c r="S12">
        <v>0</v>
      </c>
      <c r="T12">
        <v>0</v>
      </c>
      <c r="U12">
        <v>0</v>
      </c>
      <c r="V12">
        <v>0</v>
      </c>
      <c r="W12">
        <v>0</v>
      </c>
      <c r="X12">
        <v>12</v>
      </c>
      <c r="Y12">
        <v>6</v>
      </c>
      <c r="Z12">
        <v>6</v>
      </c>
      <c r="AA12">
        <v>372</v>
      </c>
      <c r="AB12">
        <v>372</v>
      </c>
      <c r="AC12">
        <v>0</v>
      </c>
      <c r="AD12">
        <v>12</v>
      </c>
      <c r="AE12">
        <v>6</v>
      </c>
      <c r="AF12">
        <v>6</v>
      </c>
      <c r="AG12">
        <v>372</v>
      </c>
      <c r="AH12">
        <v>372</v>
      </c>
      <c r="AI12">
        <v>0</v>
      </c>
      <c r="AJ12">
        <v>0</v>
      </c>
      <c r="AK12">
        <v>0</v>
      </c>
      <c r="AL12">
        <v>0</v>
      </c>
      <c r="AM12">
        <v>0</v>
      </c>
      <c r="AN12">
        <v>0</v>
      </c>
      <c r="AO12">
        <v>0</v>
      </c>
    </row>
    <row r="13" spans="1:41" x14ac:dyDescent="0.2">
      <c r="A13">
        <v>2019</v>
      </c>
      <c r="B13">
        <v>0</v>
      </c>
      <c r="C13" t="s">
        <v>1295</v>
      </c>
      <c r="D13" t="s">
        <v>40</v>
      </c>
      <c r="E13">
        <v>12</v>
      </c>
      <c r="F13">
        <v>69</v>
      </c>
      <c r="G13">
        <v>6623</v>
      </c>
      <c r="H13">
        <v>0.41666666699999999</v>
      </c>
      <c r="I13">
        <v>0.58333333300000001</v>
      </c>
      <c r="J13">
        <v>12</v>
      </c>
      <c r="K13">
        <v>7</v>
      </c>
      <c r="L13">
        <v>5</v>
      </c>
      <c r="M13">
        <v>371</v>
      </c>
      <c r="N13">
        <v>302</v>
      </c>
      <c r="O13">
        <v>69</v>
      </c>
      <c r="Q13">
        <v>1</v>
      </c>
      <c r="R13">
        <v>2</v>
      </c>
      <c r="S13">
        <v>2</v>
      </c>
      <c r="T13">
        <v>0</v>
      </c>
      <c r="U13">
        <v>101</v>
      </c>
      <c r="V13">
        <v>32</v>
      </c>
      <c r="W13">
        <v>69</v>
      </c>
      <c r="X13">
        <v>10</v>
      </c>
      <c r="Y13">
        <v>5</v>
      </c>
      <c r="Z13">
        <v>5</v>
      </c>
      <c r="AA13">
        <v>270</v>
      </c>
      <c r="AB13">
        <v>270</v>
      </c>
      <c r="AC13">
        <v>0</v>
      </c>
      <c r="AD13">
        <v>10</v>
      </c>
      <c r="AE13">
        <v>5</v>
      </c>
      <c r="AF13">
        <v>5</v>
      </c>
      <c r="AG13">
        <v>270</v>
      </c>
      <c r="AH13">
        <v>270</v>
      </c>
      <c r="AI13">
        <v>0</v>
      </c>
      <c r="AJ13">
        <v>1</v>
      </c>
      <c r="AK13">
        <v>1</v>
      </c>
      <c r="AL13">
        <v>0</v>
      </c>
      <c r="AM13">
        <v>49</v>
      </c>
      <c r="AN13">
        <v>12</v>
      </c>
      <c r="AO13">
        <v>37</v>
      </c>
    </row>
    <row r="14" spans="1:41" x14ac:dyDescent="0.2">
      <c r="A14">
        <v>2019</v>
      </c>
      <c r="B14">
        <v>0</v>
      </c>
      <c r="C14" t="s">
        <v>1296</v>
      </c>
      <c r="D14" t="s">
        <v>40</v>
      </c>
      <c r="E14">
        <v>13</v>
      </c>
      <c r="F14">
        <v>38</v>
      </c>
      <c r="G14">
        <v>6367</v>
      </c>
      <c r="H14">
        <v>0.46153846199999998</v>
      </c>
      <c r="I14">
        <v>0.53846153799999996</v>
      </c>
      <c r="J14">
        <v>13</v>
      </c>
      <c r="K14">
        <v>7</v>
      </c>
      <c r="L14">
        <v>6</v>
      </c>
      <c r="M14">
        <v>420</v>
      </c>
      <c r="N14">
        <v>349</v>
      </c>
      <c r="O14">
        <v>71</v>
      </c>
      <c r="Q14">
        <v>0.66666666699999999</v>
      </c>
      <c r="R14">
        <v>3</v>
      </c>
      <c r="S14">
        <v>2</v>
      </c>
      <c r="T14">
        <v>1</v>
      </c>
      <c r="U14">
        <v>135</v>
      </c>
      <c r="V14">
        <v>64</v>
      </c>
      <c r="W14">
        <v>71</v>
      </c>
      <c r="X14">
        <v>10</v>
      </c>
      <c r="Y14">
        <v>5</v>
      </c>
      <c r="Z14">
        <v>5</v>
      </c>
      <c r="AA14">
        <v>285</v>
      </c>
      <c r="AB14">
        <v>285</v>
      </c>
      <c r="AC14">
        <v>0</v>
      </c>
      <c r="AD14">
        <v>10</v>
      </c>
      <c r="AE14">
        <v>5</v>
      </c>
      <c r="AF14">
        <v>5</v>
      </c>
      <c r="AG14">
        <v>285</v>
      </c>
      <c r="AH14">
        <v>285</v>
      </c>
      <c r="AI14">
        <v>0</v>
      </c>
      <c r="AJ14">
        <v>1</v>
      </c>
      <c r="AK14">
        <v>1</v>
      </c>
      <c r="AL14">
        <v>0</v>
      </c>
      <c r="AM14">
        <v>56</v>
      </c>
      <c r="AN14">
        <v>7</v>
      </c>
      <c r="AO14">
        <v>49</v>
      </c>
    </row>
    <row r="15" spans="1:41" x14ac:dyDescent="0.2">
      <c r="A15">
        <v>2019</v>
      </c>
      <c r="B15">
        <v>0</v>
      </c>
      <c r="C15" t="s">
        <v>1297</v>
      </c>
      <c r="D15" t="s">
        <v>40</v>
      </c>
      <c r="E15">
        <v>14</v>
      </c>
      <c r="F15">
        <v>46</v>
      </c>
      <c r="G15">
        <v>7171</v>
      </c>
      <c r="H15">
        <v>0.53333333299999997</v>
      </c>
      <c r="I15">
        <v>0.46666666699999998</v>
      </c>
      <c r="J15">
        <v>15</v>
      </c>
      <c r="K15">
        <v>7</v>
      </c>
      <c r="L15">
        <v>8</v>
      </c>
      <c r="M15">
        <v>398</v>
      </c>
      <c r="N15">
        <v>442</v>
      </c>
      <c r="O15">
        <v>-44</v>
      </c>
      <c r="Q15">
        <v>0.4</v>
      </c>
      <c r="R15">
        <v>5</v>
      </c>
      <c r="S15">
        <v>2</v>
      </c>
      <c r="T15">
        <v>3</v>
      </c>
      <c r="U15">
        <v>120</v>
      </c>
      <c r="V15">
        <v>164</v>
      </c>
      <c r="W15">
        <v>-44</v>
      </c>
      <c r="X15">
        <v>10</v>
      </c>
      <c r="Y15">
        <v>5</v>
      </c>
      <c r="Z15">
        <v>5</v>
      </c>
      <c r="AA15">
        <v>278</v>
      </c>
      <c r="AB15">
        <v>278</v>
      </c>
      <c r="AC15">
        <v>0</v>
      </c>
      <c r="AD15">
        <v>15</v>
      </c>
      <c r="AE15">
        <v>7</v>
      </c>
      <c r="AF15">
        <v>8</v>
      </c>
      <c r="AG15">
        <v>398</v>
      </c>
      <c r="AH15">
        <v>442</v>
      </c>
      <c r="AI15">
        <v>-44</v>
      </c>
      <c r="AJ15">
        <v>0</v>
      </c>
      <c r="AK15">
        <v>0</v>
      </c>
      <c r="AL15">
        <v>0</v>
      </c>
      <c r="AM15">
        <v>0</v>
      </c>
      <c r="AN15">
        <v>0</v>
      </c>
      <c r="AO15">
        <v>0</v>
      </c>
    </row>
    <row r="16" spans="1:41" x14ac:dyDescent="0.2">
      <c r="A16">
        <v>2019</v>
      </c>
      <c r="B16">
        <v>0</v>
      </c>
      <c r="C16" t="s">
        <v>1298</v>
      </c>
      <c r="D16" t="s">
        <v>40</v>
      </c>
      <c r="E16">
        <v>15</v>
      </c>
      <c r="F16">
        <v>63</v>
      </c>
      <c r="G16">
        <v>5895</v>
      </c>
      <c r="H16">
        <v>0.5</v>
      </c>
      <c r="I16">
        <v>0.5</v>
      </c>
      <c r="J16">
        <v>2</v>
      </c>
      <c r="K16">
        <v>1</v>
      </c>
      <c r="L16">
        <v>1</v>
      </c>
      <c r="M16">
        <v>79</v>
      </c>
      <c r="N16">
        <v>79</v>
      </c>
      <c r="O16">
        <v>0</v>
      </c>
      <c r="Q16" t="e">
        <v>#DIV/0!</v>
      </c>
      <c r="R16">
        <v>0</v>
      </c>
      <c r="S16">
        <v>0</v>
      </c>
      <c r="T16">
        <v>0</v>
      </c>
      <c r="U16">
        <v>0</v>
      </c>
      <c r="V16">
        <v>0</v>
      </c>
      <c r="W16">
        <v>0</v>
      </c>
      <c r="X16">
        <v>2</v>
      </c>
      <c r="Y16">
        <v>1</v>
      </c>
      <c r="Z16">
        <v>1</v>
      </c>
      <c r="AA16">
        <v>79</v>
      </c>
      <c r="AB16">
        <v>79</v>
      </c>
      <c r="AC16">
        <v>0</v>
      </c>
      <c r="AD16">
        <v>2</v>
      </c>
      <c r="AE16">
        <v>1</v>
      </c>
      <c r="AF16">
        <v>1</v>
      </c>
      <c r="AG16">
        <v>79</v>
      </c>
      <c r="AH16">
        <v>79</v>
      </c>
      <c r="AI16">
        <v>0</v>
      </c>
      <c r="AJ16">
        <v>0</v>
      </c>
      <c r="AK16">
        <v>0</v>
      </c>
      <c r="AL16">
        <v>0</v>
      </c>
      <c r="AM16">
        <v>0</v>
      </c>
      <c r="AN16">
        <v>0</v>
      </c>
      <c r="AO16">
        <v>0</v>
      </c>
    </row>
    <row r="17" spans="1:41" x14ac:dyDescent="0.2">
      <c r="A17">
        <v>2019</v>
      </c>
      <c r="B17">
        <v>0</v>
      </c>
      <c r="C17" t="s">
        <v>1299</v>
      </c>
      <c r="D17" t="s">
        <v>40</v>
      </c>
      <c r="E17">
        <v>16</v>
      </c>
      <c r="F17">
        <v>75</v>
      </c>
      <c r="G17">
        <v>5860</v>
      </c>
      <c r="H17" t="e">
        <v>#DIV/0!</v>
      </c>
      <c r="I17" t="e">
        <v>#DIV/0!</v>
      </c>
      <c r="J17">
        <v>0</v>
      </c>
      <c r="K17">
        <v>0</v>
      </c>
      <c r="L17">
        <v>0</v>
      </c>
      <c r="M17">
        <v>0</v>
      </c>
      <c r="N17">
        <v>0</v>
      </c>
      <c r="O17">
        <v>0</v>
      </c>
      <c r="Q17" t="e">
        <v>#DIV/0!</v>
      </c>
      <c r="R17">
        <v>0</v>
      </c>
      <c r="S17">
        <v>0</v>
      </c>
      <c r="T17">
        <v>0</v>
      </c>
      <c r="U17">
        <v>0</v>
      </c>
      <c r="V17">
        <v>0</v>
      </c>
      <c r="W17">
        <v>0</v>
      </c>
      <c r="X17">
        <v>0</v>
      </c>
      <c r="Y17">
        <v>0</v>
      </c>
      <c r="Z17">
        <v>0</v>
      </c>
      <c r="AA17">
        <v>0</v>
      </c>
      <c r="AB17">
        <v>0</v>
      </c>
      <c r="AC17">
        <v>0</v>
      </c>
      <c r="AD17">
        <v>0</v>
      </c>
      <c r="AE17">
        <v>0</v>
      </c>
      <c r="AF17">
        <v>0</v>
      </c>
      <c r="AG17">
        <v>0</v>
      </c>
      <c r="AH17">
        <v>0</v>
      </c>
      <c r="AI17">
        <v>0</v>
      </c>
      <c r="AJ17">
        <v>0</v>
      </c>
      <c r="AK17">
        <v>0</v>
      </c>
      <c r="AL17">
        <v>0</v>
      </c>
      <c r="AM17">
        <v>0</v>
      </c>
      <c r="AN17">
        <v>0</v>
      </c>
      <c r="AO17">
        <v>0</v>
      </c>
    </row>
    <row r="18" spans="1:41" x14ac:dyDescent="0.2">
      <c r="A18">
        <v>2019</v>
      </c>
      <c r="B18">
        <v>0</v>
      </c>
      <c r="C18" t="s">
        <v>1300</v>
      </c>
      <c r="D18" t="s">
        <v>40</v>
      </c>
      <c r="E18">
        <v>17</v>
      </c>
      <c r="F18">
        <v>88</v>
      </c>
      <c r="G18">
        <v>5935</v>
      </c>
      <c r="H18" t="e">
        <v>#DIV/0!</v>
      </c>
      <c r="I18" t="e">
        <v>#DIV/0!</v>
      </c>
      <c r="J18">
        <v>0</v>
      </c>
      <c r="K18">
        <v>0</v>
      </c>
      <c r="L18">
        <v>0</v>
      </c>
      <c r="M18">
        <v>0</v>
      </c>
      <c r="N18">
        <v>0</v>
      </c>
      <c r="O18">
        <v>0</v>
      </c>
      <c r="Q18" t="e">
        <v>#DIV/0!</v>
      </c>
      <c r="R18">
        <v>0</v>
      </c>
      <c r="S18">
        <v>0</v>
      </c>
      <c r="T18">
        <v>0</v>
      </c>
      <c r="U18">
        <v>0</v>
      </c>
      <c r="V18">
        <v>0</v>
      </c>
      <c r="W18">
        <v>0</v>
      </c>
      <c r="X18">
        <v>0</v>
      </c>
      <c r="Y18">
        <v>0</v>
      </c>
      <c r="Z18">
        <v>0</v>
      </c>
      <c r="AA18">
        <v>0</v>
      </c>
      <c r="AB18">
        <v>0</v>
      </c>
      <c r="AC18">
        <v>0</v>
      </c>
      <c r="AD18">
        <v>0</v>
      </c>
      <c r="AE18">
        <v>0</v>
      </c>
      <c r="AF18">
        <v>0</v>
      </c>
      <c r="AG18">
        <v>0</v>
      </c>
      <c r="AH18">
        <v>0</v>
      </c>
      <c r="AI18">
        <v>0</v>
      </c>
      <c r="AJ18">
        <v>0</v>
      </c>
      <c r="AK18">
        <v>0</v>
      </c>
      <c r="AL18">
        <v>0</v>
      </c>
      <c r="AM18">
        <v>0</v>
      </c>
      <c r="AN18">
        <v>0</v>
      </c>
      <c r="AO18">
        <v>0</v>
      </c>
    </row>
    <row r="19" spans="1:41" x14ac:dyDescent="0.2">
      <c r="A19">
        <v>2019</v>
      </c>
      <c r="B19">
        <v>0</v>
      </c>
      <c r="C19" t="s">
        <v>1301</v>
      </c>
      <c r="D19" t="s">
        <v>40</v>
      </c>
      <c r="E19">
        <v>18</v>
      </c>
      <c r="F19">
        <v>46</v>
      </c>
      <c r="G19">
        <v>6300</v>
      </c>
      <c r="H19">
        <v>0.375</v>
      </c>
      <c r="I19">
        <v>0.625</v>
      </c>
      <c r="J19">
        <v>8</v>
      </c>
      <c r="K19">
        <v>5</v>
      </c>
      <c r="L19">
        <v>3</v>
      </c>
      <c r="M19">
        <v>238</v>
      </c>
      <c r="N19">
        <v>180</v>
      </c>
      <c r="O19">
        <v>58</v>
      </c>
      <c r="Q19">
        <v>0.625</v>
      </c>
      <c r="R19">
        <v>8</v>
      </c>
      <c r="S19">
        <v>5</v>
      </c>
      <c r="T19">
        <v>3</v>
      </c>
      <c r="U19">
        <v>238</v>
      </c>
      <c r="V19">
        <v>180</v>
      </c>
      <c r="W19">
        <v>58</v>
      </c>
      <c r="X19">
        <v>0</v>
      </c>
      <c r="Y19">
        <v>0</v>
      </c>
      <c r="Z19">
        <v>0</v>
      </c>
      <c r="AA19">
        <v>0</v>
      </c>
      <c r="AB19">
        <v>0</v>
      </c>
      <c r="AC19">
        <v>0</v>
      </c>
      <c r="AD19">
        <v>5</v>
      </c>
      <c r="AE19">
        <v>3</v>
      </c>
      <c r="AF19">
        <v>2</v>
      </c>
      <c r="AG19">
        <v>149</v>
      </c>
      <c r="AH19">
        <v>123</v>
      </c>
      <c r="AI19">
        <v>26</v>
      </c>
      <c r="AJ19">
        <v>0</v>
      </c>
      <c r="AK19">
        <v>0</v>
      </c>
      <c r="AL19">
        <v>0</v>
      </c>
      <c r="AM19">
        <v>0</v>
      </c>
      <c r="AN19">
        <v>0</v>
      </c>
      <c r="AO19">
        <v>0</v>
      </c>
    </row>
    <row r="20" spans="1:41" x14ac:dyDescent="0.2">
      <c r="A20">
        <v>2019</v>
      </c>
      <c r="B20">
        <v>0</v>
      </c>
      <c r="C20" t="s">
        <v>1302</v>
      </c>
      <c r="D20" t="s">
        <v>40</v>
      </c>
      <c r="E20">
        <v>19</v>
      </c>
      <c r="F20">
        <v>8</v>
      </c>
      <c r="G20">
        <v>11534</v>
      </c>
      <c r="H20">
        <v>1</v>
      </c>
      <c r="I20">
        <v>0</v>
      </c>
      <c r="J20">
        <v>3</v>
      </c>
      <c r="K20">
        <v>0</v>
      </c>
      <c r="L20">
        <v>3</v>
      </c>
      <c r="M20">
        <v>50</v>
      </c>
      <c r="N20">
        <v>95</v>
      </c>
      <c r="O20">
        <v>-45</v>
      </c>
      <c r="Q20">
        <v>0</v>
      </c>
      <c r="R20">
        <v>3</v>
      </c>
      <c r="S20">
        <v>0</v>
      </c>
      <c r="T20">
        <v>3</v>
      </c>
      <c r="U20">
        <v>50</v>
      </c>
      <c r="V20">
        <v>95</v>
      </c>
      <c r="W20">
        <v>-45</v>
      </c>
      <c r="X20">
        <v>0</v>
      </c>
      <c r="Y20">
        <v>0</v>
      </c>
      <c r="Z20">
        <v>0</v>
      </c>
      <c r="AA20">
        <v>0</v>
      </c>
      <c r="AB20">
        <v>0</v>
      </c>
      <c r="AC20">
        <v>0</v>
      </c>
      <c r="AD20">
        <v>2</v>
      </c>
      <c r="AE20">
        <v>0</v>
      </c>
      <c r="AF20">
        <v>2</v>
      </c>
      <c r="AG20">
        <v>44</v>
      </c>
      <c r="AH20">
        <v>57</v>
      </c>
      <c r="AI20">
        <v>-13</v>
      </c>
      <c r="AJ20">
        <v>0</v>
      </c>
      <c r="AK20">
        <v>0</v>
      </c>
      <c r="AL20">
        <v>0</v>
      </c>
      <c r="AM20">
        <v>0</v>
      </c>
      <c r="AN20">
        <v>0</v>
      </c>
      <c r="AO20">
        <v>0</v>
      </c>
    </row>
    <row r="21" spans="1:41" x14ac:dyDescent="0.2">
      <c r="A21">
        <v>2019</v>
      </c>
      <c r="B21">
        <v>0</v>
      </c>
      <c r="C21" t="s">
        <v>1303</v>
      </c>
      <c r="D21" t="s">
        <v>40</v>
      </c>
      <c r="E21">
        <v>20</v>
      </c>
      <c r="F21">
        <v>49</v>
      </c>
      <c r="G21">
        <v>4149</v>
      </c>
      <c r="H21">
        <v>1</v>
      </c>
      <c r="I21">
        <v>0</v>
      </c>
      <c r="J21">
        <v>1</v>
      </c>
      <c r="K21">
        <v>0</v>
      </c>
      <c r="L21">
        <v>1</v>
      </c>
      <c r="M21">
        <v>25</v>
      </c>
      <c r="N21">
        <v>42</v>
      </c>
      <c r="O21">
        <v>-17</v>
      </c>
      <c r="Q21">
        <v>0</v>
      </c>
      <c r="R21">
        <v>1</v>
      </c>
      <c r="S21">
        <v>0</v>
      </c>
      <c r="T21">
        <v>1</v>
      </c>
      <c r="U21">
        <v>25</v>
      </c>
      <c r="V21">
        <v>42</v>
      </c>
      <c r="W21">
        <v>-17</v>
      </c>
      <c r="X21">
        <v>0</v>
      </c>
      <c r="Y21">
        <v>0</v>
      </c>
      <c r="Z21">
        <v>0</v>
      </c>
      <c r="AA21">
        <v>0</v>
      </c>
      <c r="AB21">
        <v>0</v>
      </c>
      <c r="AC21">
        <v>0</v>
      </c>
      <c r="AD21">
        <v>1</v>
      </c>
      <c r="AE21">
        <v>0</v>
      </c>
      <c r="AF21">
        <v>1</v>
      </c>
      <c r="AG21">
        <v>25</v>
      </c>
      <c r="AH21">
        <v>42</v>
      </c>
      <c r="AI21">
        <v>-17</v>
      </c>
      <c r="AJ21">
        <v>0</v>
      </c>
      <c r="AK21">
        <v>0</v>
      </c>
      <c r="AL21">
        <v>0</v>
      </c>
      <c r="AM21">
        <v>0</v>
      </c>
      <c r="AN21">
        <v>0</v>
      </c>
      <c r="AO21">
        <v>0</v>
      </c>
    </row>
    <row r="22" spans="1:41" x14ac:dyDescent="0.2">
      <c r="A22">
        <v>2019</v>
      </c>
      <c r="B22">
        <v>0</v>
      </c>
      <c r="C22" t="s">
        <v>1304</v>
      </c>
      <c r="D22" t="s">
        <v>1305</v>
      </c>
      <c r="E22">
        <v>1</v>
      </c>
      <c r="F22">
        <v>65</v>
      </c>
      <c r="G22">
        <v>19024</v>
      </c>
      <c r="H22">
        <v>0.14285714299999999</v>
      </c>
      <c r="I22">
        <v>0.85714285700000004</v>
      </c>
      <c r="J22">
        <v>14</v>
      </c>
      <c r="K22">
        <v>12</v>
      </c>
      <c r="L22">
        <v>2</v>
      </c>
      <c r="M22">
        <v>583</v>
      </c>
      <c r="N22">
        <v>211</v>
      </c>
      <c r="O22">
        <v>372</v>
      </c>
      <c r="Q22">
        <v>0.85714285700000004</v>
      </c>
      <c r="R22">
        <v>14</v>
      </c>
      <c r="S22">
        <v>12</v>
      </c>
      <c r="T22">
        <v>2</v>
      </c>
      <c r="U22">
        <v>583</v>
      </c>
      <c r="V22">
        <v>211</v>
      </c>
      <c r="W22">
        <v>372</v>
      </c>
      <c r="X22">
        <v>0</v>
      </c>
      <c r="Y22">
        <v>0</v>
      </c>
      <c r="Z22">
        <v>0</v>
      </c>
      <c r="AA22">
        <v>0</v>
      </c>
      <c r="AB22">
        <v>0</v>
      </c>
      <c r="AC22">
        <v>0</v>
      </c>
      <c r="AD22">
        <v>1</v>
      </c>
      <c r="AE22">
        <v>0</v>
      </c>
      <c r="AF22">
        <v>1</v>
      </c>
      <c r="AG22">
        <v>7</v>
      </c>
      <c r="AH22">
        <v>17</v>
      </c>
      <c r="AI22">
        <v>-10</v>
      </c>
      <c r="AJ22">
        <v>3</v>
      </c>
      <c r="AK22">
        <v>3</v>
      </c>
      <c r="AL22">
        <v>0</v>
      </c>
      <c r="AM22">
        <v>186</v>
      </c>
      <c r="AN22">
        <v>28</v>
      </c>
      <c r="AO22">
        <v>158</v>
      </c>
    </row>
    <row r="23" spans="1:41" x14ac:dyDescent="0.2">
      <c r="A23">
        <v>2019</v>
      </c>
      <c r="B23">
        <v>0</v>
      </c>
      <c r="C23" t="s">
        <v>1306</v>
      </c>
      <c r="D23" t="s">
        <v>1305</v>
      </c>
      <c r="E23">
        <v>2</v>
      </c>
      <c r="F23">
        <v>60</v>
      </c>
      <c r="G23">
        <v>13295</v>
      </c>
      <c r="H23">
        <v>0.15384615400000001</v>
      </c>
      <c r="I23">
        <v>0.84615384599999999</v>
      </c>
      <c r="J23">
        <v>13</v>
      </c>
      <c r="K23">
        <v>11</v>
      </c>
      <c r="L23">
        <v>2</v>
      </c>
      <c r="M23">
        <v>510</v>
      </c>
      <c r="N23">
        <v>217</v>
      </c>
      <c r="O23">
        <v>293</v>
      </c>
      <c r="Q23">
        <v>0.909090909</v>
      </c>
      <c r="R23">
        <v>11</v>
      </c>
      <c r="S23">
        <v>10</v>
      </c>
      <c r="T23">
        <v>1</v>
      </c>
      <c r="U23">
        <v>480</v>
      </c>
      <c r="V23">
        <v>187</v>
      </c>
      <c r="W23">
        <v>293</v>
      </c>
      <c r="X23">
        <v>2</v>
      </c>
      <c r="Y23">
        <v>1</v>
      </c>
      <c r="Z23">
        <v>1</v>
      </c>
      <c r="AA23">
        <v>30</v>
      </c>
      <c r="AB23">
        <v>30</v>
      </c>
      <c r="AC23">
        <v>0</v>
      </c>
      <c r="AD23">
        <v>5</v>
      </c>
      <c r="AE23">
        <v>3</v>
      </c>
      <c r="AF23">
        <v>2</v>
      </c>
      <c r="AG23">
        <v>166</v>
      </c>
      <c r="AH23">
        <v>108</v>
      </c>
      <c r="AI23">
        <v>58</v>
      </c>
      <c r="AJ23">
        <v>1</v>
      </c>
      <c r="AK23">
        <v>1</v>
      </c>
      <c r="AL23">
        <v>0</v>
      </c>
      <c r="AM23">
        <v>52</v>
      </c>
      <c r="AN23">
        <v>0</v>
      </c>
      <c r="AO23">
        <v>52</v>
      </c>
    </row>
    <row r="24" spans="1:41" x14ac:dyDescent="0.2">
      <c r="A24">
        <v>2019</v>
      </c>
      <c r="B24">
        <v>0</v>
      </c>
      <c r="C24" t="s">
        <v>1307</v>
      </c>
      <c r="D24" t="s">
        <v>1305</v>
      </c>
      <c r="E24">
        <v>3</v>
      </c>
      <c r="F24">
        <v>47</v>
      </c>
      <c r="G24">
        <v>10511</v>
      </c>
      <c r="H24">
        <v>0.45454545499999999</v>
      </c>
      <c r="I24">
        <v>0.54545454500000001</v>
      </c>
      <c r="J24">
        <v>11</v>
      </c>
      <c r="K24">
        <v>6</v>
      </c>
      <c r="L24">
        <v>5</v>
      </c>
      <c r="M24">
        <v>273</v>
      </c>
      <c r="N24">
        <v>240</v>
      </c>
      <c r="O24">
        <v>33</v>
      </c>
      <c r="Q24">
        <v>0.55555555599999995</v>
      </c>
      <c r="R24">
        <v>9</v>
      </c>
      <c r="S24">
        <v>5</v>
      </c>
      <c r="T24">
        <v>4</v>
      </c>
      <c r="U24">
        <v>212</v>
      </c>
      <c r="V24">
        <v>179</v>
      </c>
      <c r="W24">
        <v>33</v>
      </c>
      <c r="X24">
        <v>2</v>
      </c>
      <c r="Y24">
        <v>1</v>
      </c>
      <c r="Z24">
        <v>1</v>
      </c>
      <c r="AA24">
        <v>61</v>
      </c>
      <c r="AB24">
        <v>61</v>
      </c>
      <c r="AC24">
        <v>0</v>
      </c>
      <c r="AD24">
        <v>6</v>
      </c>
      <c r="AE24">
        <v>3</v>
      </c>
      <c r="AF24">
        <v>3</v>
      </c>
      <c r="AG24">
        <v>116</v>
      </c>
      <c r="AH24">
        <v>132</v>
      </c>
      <c r="AI24">
        <v>-16</v>
      </c>
      <c r="AJ24">
        <v>0</v>
      </c>
      <c r="AK24">
        <v>0</v>
      </c>
      <c r="AL24">
        <v>0</v>
      </c>
      <c r="AM24">
        <v>0</v>
      </c>
      <c r="AN24">
        <v>0</v>
      </c>
      <c r="AO24">
        <v>0</v>
      </c>
    </row>
    <row r="25" spans="1:41" x14ac:dyDescent="0.2">
      <c r="A25">
        <v>2019</v>
      </c>
      <c r="B25">
        <v>0</v>
      </c>
      <c r="C25" t="s">
        <v>1308</v>
      </c>
      <c r="D25" t="s">
        <v>1305</v>
      </c>
      <c r="E25">
        <v>4</v>
      </c>
      <c r="F25">
        <v>-8</v>
      </c>
      <c r="G25">
        <v>16074</v>
      </c>
      <c r="H25">
        <v>0.44444444399999999</v>
      </c>
      <c r="I25">
        <v>0.55555555599999995</v>
      </c>
      <c r="J25">
        <v>9</v>
      </c>
      <c r="K25">
        <v>5</v>
      </c>
      <c r="L25">
        <v>4</v>
      </c>
      <c r="M25">
        <v>300</v>
      </c>
      <c r="N25">
        <v>208</v>
      </c>
      <c r="O25">
        <v>92</v>
      </c>
      <c r="Q25">
        <v>0.66666666699999999</v>
      </c>
      <c r="R25">
        <v>3</v>
      </c>
      <c r="S25">
        <v>2</v>
      </c>
      <c r="T25">
        <v>1</v>
      </c>
      <c r="U25">
        <v>130</v>
      </c>
      <c r="V25">
        <v>38</v>
      </c>
      <c r="W25">
        <v>92</v>
      </c>
      <c r="X25">
        <v>6</v>
      </c>
      <c r="Y25">
        <v>3</v>
      </c>
      <c r="Z25">
        <v>3</v>
      </c>
      <c r="AA25">
        <v>170</v>
      </c>
      <c r="AB25">
        <v>170</v>
      </c>
      <c r="AC25">
        <v>0</v>
      </c>
      <c r="AD25">
        <v>7</v>
      </c>
      <c r="AE25">
        <v>3</v>
      </c>
      <c r="AF25">
        <v>4</v>
      </c>
      <c r="AG25">
        <v>186</v>
      </c>
      <c r="AH25">
        <v>200</v>
      </c>
      <c r="AI25">
        <v>-14</v>
      </c>
      <c r="AJ25">
        <v>0</v>
      </c>
      <c r="AK25">
        <v>0</v>
      </c>
      <c r="AL25">
        <v>0</v>
      </c>
      <c r="AM25">
        <v>0</v>
      </c>
      <c r="AN25">
        <v>0</v>
      </c>
      <c r="AO25">
        <v>0</v>
      </c>
    </row>
    <row r="26" spans="1:41" x14ac:dyDescent="0.2">
      <c r="A26">
        <v>2019</v>
      </c>
      <c r="B26">
        <v>0</v>
      </c>
      <c r="C26" t="s">
        <v>1309</v>
      </c>
      <c r="D26" t="s">
        <v>1305</v>
      </c>
      <c r="E26">
        <v>5</v>
      </c>
      <c r="F26">
        <v>41</v>
      </c>
      <c r="G26">
        <v>13131</v>
      </c>
      <c r="H26">
        <v>0.46153846199999998</v>
      </c>
      <c r="I26">
        <v>0.53846153799999996</v>
      </c>
      <c r="J26">
        <v>13</v>
      </c>
      <c r="K26">
        <v>7</v>
      </c>
      <c r="L26">
        <v>6</v>
      </c>
      <c r="M26">
        <v>393</v>
      </c>
      <c r="N26">
        <v>348</v>
      </c>
      <c r="O26">
        <v>45</v>
      </c>
      <c r="Q26">
        <v>1</v>
      </c>
      <c r="R26">
        <v>1</v>
      </c>
      <c r="S26">
        <v>1</v>
      </c>
      <c r="T26">
        <v>0</v>
      </c>
      <c r="U26">
        <v>48</v>
      </c>
      <c r="V26">
        <v>3</v>
      </c>
      <c r="W26">
        <v>45</v>
      </c>
      <c r="X26">
        <v>12</v>
      </c>
      <c r="Y26">
        <v>6</v>
      </c>
      <c r="Z26">
        <v>6</v>
      </c>
      <c r="AA26">
        <v>345</v>
      </c>
      <c r="AB26">
        <v>345</v>
      </c>
      <c r="AC26">
        <v>0</v>
      </c>
      <c r="AD26">
        <v>12</v>
      </c>
      <c r="AE26">
        <v>6</v>
      </c>
      <c r="AF26">
        <v>6</v>
      </c>
      <c r="AG26">
        <v>345</v>
      </c>
      <c r="AH26">
        <v>345</v>
      </c>
      <c r="AI26">
        <v>0</v>
      </c>
      <c r="AJ26">
        <v>0</v>
      </c>
      <c r="AK26">
        <v>0</v>
      </c>
      <c r="AL26">
        <v>0</v>
      </c>
      <c r="AM26">
        <v>0</v>
      </c>
      <c r="AN26">
        <v>0</v>
      </c>
      <c r="AO26">
        <v>0</v>
      </c>
    </row>
    <row r="27" spans="1:41" x14ac:dyDescent="0.2">
      <c r="A27">
        <v>2019</v>
      </c>
      <c r="B27">
        <v>0</v>
      </c>
      <c r="C27" t="s">
        <v>1310</v>
      </c>
      <c r="D27" t="s">
        <v>1305</v>
      </c>
      <c r="E27">
        <v>6</v>
      </c>
      <c r="F27">
        <v>54</v>
      </c>
      <c r="G27">
        <v>13480</v>
      </c>
      <c r="H27">
        <v>0.46153846199999998</v>
      </c>
      <c r="I27">
        <v>0.53846153799999996</v>
      </c>
      <c r="J27">
        <v>13</v>
      </c>
      <c r="K27">
        <v>7</v>
      </c>
      <c r="L27">
        <v>6</v>
      </c>
      <c r="M27">
        <v>282</v>
      </c>
      <c r="N27">
        <v>234</v>
      </c>
      <c r="O27">
        <v>48</v>
      </c>
      <c r="Q27">
        <v>1</v>
      </c>
      <c r="R27">
        <v>1</v>
      </c>
      <c r="S27">
        <v>1</v>
      </c>
      <c r="T27">
        <v>0</v>
      </c>
      <c r="U27">
        <v>48</v>
      </c>
      <c r="V27">
        <v>0</v>
      </c>
      <c r="W27">
        <v>48</v>
      </c>
      <c r="X27">
        <v>12</v>
      </c>
      <c r="Y27">
        <v>6</v>
      </c>
      <c r="Z27">
        <v>6</v>
      </c>
      <c r="AA27">
        <v>234</v>
      </c>
      <c r="AB27">
        <v>234</v>
      </c>
      <c r="AC27">
        <v>0</v>
      </c>
      <c r="AD27">
        <v>12</v>
      </c>
      <c r="AE27">
        <v>6</v>
      </c>
      <c r="AF27">
        <v>6</v>
      </c>
      <c r="AG27">
        <v>234</v>
      </c>
      <c r="AH27">
        <v>234</v>
      </c>
      <c r="AI27">
        <v>0</v>
      </c>
      <c r="AJ27">
        <v>0</v>
      </c>
      <c r="AK27">
        <v>0</v>
      </c>
      <c r="AL27">
        <v>0</v>
      </c>
      <c r="AM27">
        <v>0</v>
      </c>
      <c r="AN27">
        <v>0</v>
      </c>
      <c r="AO27">
        <v>0</v>
      </c>
    </row>
    <row r="28" spans="1:41" x14ac:dyDescent="0.2">
      <c r="A28">
        <v>2019</v>
      </c>
      <c r="B28">
        <v>0</v>
      </c>
      <c r="C28" t="s">
        <v>1311</v>
      </c>
      <c r="D28" t="s">
        <v>1305</v>
      </c>
      <c r="E28">
        <v>7</v>
      </c>
      <c r="F28">
        <v>27</v>
      </c>
      <c r="G28">
        <v>12410</v>
      </c>
      <c r="H28">
        <v>0.44444444399999999</v>
      </c>
      <c r="I28">
        <v>0.55555555599999995</v>
      </c>
      <c r="J28">
        <v>9</v>
      </c>
      <c r="K28">
        <v>5</v>
      </c>
      <c r="L28">
        <v>4</v>
      </c>
      <c r="M28">
        <v>300</v>
      </c>
      <c r="N28">
        <v>208</v>
      </c>
      <c r="O28">
        <v>92</v>
      </c>
      <c r="Q28">
        <v>0.66666666699999999</v>
      </c>
      <c r="R28">
        <v>3</v>
      </c>
      <c r="S28">
        <v>2</v>
      </c>
      <c r="T28">
        <v>1</v>
      </c>
      <c r="U28">
        <v>130</v>
      </c>
      <c r="V28">
        <v>38</v>
      </c>
      <c r="W28">
        <v>92</v>
      </c>
      <c r="X28">
        <v>6</v>
      </c>
      <c r="Y28">
        <v>3</v>
      </c>
      <c r="Z28">
        <v>3</v>
      </c>
      <c r="AA28">
        <v>170</v>
      </c>
      <c r="AB28">
        <v>170</v>
      </c>
      <c r="AC28">
        <v>0</v>
      </c>
      <c r="AD28">
        <v>7</v>
      </c>
      <c r="AE28">
        <v>3</v>
      </c>
      <c r="AF28">
        <v>4</v>
      </c>
      <c r="AG28">
        <v>186</v>
      </c>
      <c r="AH28">
        <v>200</v>
      </c>
      <c r="AI28">
        <v>-14</v>
      </c>
      <c r="AJ28">
        <v>0</v>
      </c>
      <c r="AK28">
        <v>0</v>
      </c>
      <c r="AL28">
        <v>0</v>
      </c>
      <c r="AM28">
        <v>0</v>
      </c>
      <c r="AN28">
        <v>0</v>
      </c>
      <c r="AO28">
        <v>0</v>
      </c>
    </row>
    <row r="29" spans="1:41" x14ac:dyDescent="0.2">
      <c r="A29">
        <v>2019</v>
      </c>
      <c r="B29">
        <v>0</v>
      </c>
      <c r="C29" t="s">
        <v>1312</v>
      </c>
      <c r="D29" t="s">
        <v>1305</v>
      </c>
      <c r="E29">
        <v>8</v>
      </c>
      <c r="F29">
        <v>22</v>
      </c>
      <c r="G29">
        <v>12882</v>
      </c>
      <c r="H29">
        <v>0.5</v>
      </c>
      <c r="I29">
        <v>0.5</v>
      </c>
      <c r="J29">
        <v>12</v>
      </c>
      <c r="K29">
        <v>6</v>
      </c>
      <c r="L29">
        <v>6</v>
      </c>
      <c r="M29">
        <v>308</v>
      </c>
      <c r="N29">
        <v>308</v>
      </c>
      <c r="O29">
        <v>0</v>
      </c>
      <c r="Q29" t="e">
        <v>#DIV/0!</v>
      </c>
      <c r="R29">
        <v>0</v>
      </c>
      <c r="S29">
        <v>0</v>
      </c>
      <c r="T29">
        <v>0</v>
      </c>
      <c r="U29">
        <v>0</v>
      </c>
      <c r="V29">
        <v>0</v>
      </c>
      <c r="W29">
        <v>0</v>
      </c>
      <c r="X29">
        <v>12</v>
      </c>
      <c r="Y29">
        <v>6</v>
      </c>
      <c r="Z29">
        <v>6</v>
      </c>
      <c r="AA29">
        <v>308</v>
      </c>
      <c r="AB29">
        <v>308</v>
      </c>
      <c r="AC29">
        <v>0</v>
      </c>
      <c r="AD29">
        <v>12</v>
      </c>
      <c r="AE29">
        <v>6</v>
      </c>
      <c r="AF29">
        <v>6</v>
      </c>
      <c r="AG29">
        <v>308</v>
      </c>
      <c r="AH29">
        <v>308</v>
      </c>
      <c r="AI29">
        <v>0</v>
      </c>
      <c r="AJ29">
        <v>0</v>
      </c>
      <c r="AK29">
        <v>0</v>
      </c>
      <c r="AL29">
        <v>0</v>
      </c>
      <c r="AM29">
        <v>0</v>
      </c>
      <c r="AN29">
        <v>0</v>
      </c>
      <c r="AO29">
        <v>0</v>
      </c>
    </row>
    <row r="30" spans="1:41" x14ac:dyDescent="0.2">
      <c r="A30">
        <v>2019</v>
      </c>
      <c r="B30">
        <v>0</v>
      </c>
      <c r="C30" t="s">
        <v>1313</v>
      </c>
      <c r="D30" t="s">
        <v>1305</v>
      </c>
      <c r="E30">
        <v>9</v>
      </c>
      <c r="F30">
        <v>45</v>
      </c>
      <c r="G30">
        <v>12098</v>
      </c>
      <c r="H30">
        <v>0.428571429</v>
      </c>
      <c r="I30">
        <v>0.571428571</v>
      </c>
      <c r="J30">
        <v>14</v>
      </c>
      <c r="K30">
        <v>8</v>
      </c>
      <c r="L30">
        <v>6</v>
      </c>
      <c r="M30">
        <v>350</v>
      </c>
      <c r="N30">
        <v>309</v>
      </c>
      <c r="O30">
        <v>41</v>
      </c>
      <c r="Q30">
        <v>1</v>
      </c>
      <c r="R30">
        <v>2</v>
      </c>
      <c r="S30">
        <v>2</v>
      </c>
      <c r="T30">
        <v>0</v>
      </c>
      <c r="U30">
        <v>89</v>
      </c>
      <c r="V30">
        <v>48</v>
      </c>
      <c r="W30">
        <v>41</v>
      </c>
      <c r="X30">
        <v>12</v>
      </c>
      <c r="Y30">
        <v>6</v>
      </c>
      <c r="Z30">
        <v>6</v>
      </c>
      <c r="AA30">
        <v>261</v>
      </c>
      <c r="AB30">
        <v>261</v>
      </c>
      <c r="AC30">
        <v>0</v>
      </c>
      <c r="AD30">
        <v>12</v>
      </c>
      <c r="AE30">
        <v>6</v>
      </c>
      <c r="AF30">
        <v>6</v>
      </c>
      <c r="AG30">
        <v>261</v>
      </c>
      <c r="AH30">
        <v>261</v>
      </c>
      <c r="AI30">
        <v>0</v>
      </c>
      <c r="AJ30">
        <v>0</v>
      </c>
      <c r="AK30">
        <v>0</v>
      </c>
      <c r="AL30">
        <v>0</v>
      </c>
      <c r="AM30">
        <v>0</v>
      </c>
      <c r="AN30">
        <v>0</v>
      </c>
      <c r="AO30">
        <v>0</v>
      </c>
    </row>
    <row r="31" spans="1:41" x14ac:dyDescent="0.2">
      <c r="A31">
        <v>2019</v>
      </c>
      <c r="B31">
        <v>0</v>
      </c>
      <c r="C31" t="s">
        <v>1314</v>
      </c>
      <c r="D31" t="s">
        <v>1305</v>
      </c>
      <c r="E31">
        <v>10</v>
      </c>
      <c r="F31">
        <v>34</v>
      </c>
      <c r="G31">
        <v>9682</v>
      </c>
      <c r="H31">
        <v>0.5</v>
      </c>
      <c r="I31">
        <v>0.5</v>
      </c>
      <c r="J31">
        <v>8</v>
      </c>
      <c r="K31">
        <v>4</v>
      </c>
      <c r="L31">
        <v>4</v>
      </c>
      <c r="M31">
        <v>188</v>
      </c>
      <c r="N31">
        <v>188</v>
      </c>
      <c r="O31">
        <v>0</v>
      </c>
      <c r="Q31" t="e">
        <v>#DIV/0!</v>
      </c>
      <c r="R31">
        <v>0</v>
      </c>
      <c r="S31">
        <v>0</v>
      </c>
      <c r="T31">
        <v>0</v>
      </c>
      <c r="U31">
        <v>0</v>
      </c>
      <c r="V31">
        <v>0</v>
      </c>
      <c r="W31">
        <v>0</v>
      </c>
      <c r="X31">
        <v>8</v>
      </c>
      <c r="Y31">
        <v>4</v>
      </c>
      <c r="Z31">
        <v>4</v>
      </c>
      <c r="AA31">
        <v>188</v>
      </c>
      <c r="AB31">
        <v>188</v>
      </c>
      <c r="AC31">
        <v>0</v>
      </c>
      <c r="AD31">
        <v>8</v>
      </c>
      <c r="AE31">
        <v>4</v>
      </c>
      <c r="AF31">
        <v>4</v>
      </c>
      <c r="AG31">
        <v>188</v>
      </c>
      <c r="AH31">
        <v>188</v>
      </c>
      <c r="AI31">
        <v>0</v>
      </c>
      <c r="AJ31">
        <v>0</v>
      </c>
      <c r="AK31">
        <v>0</v>
      </c>
      <c r="AL31">
        <v>0</v>
      </c>
      <c r="AM31">
        <v>0</v>
      </c>
      <c r="AN31">
        <v>0</v>
      </c>
      <c r="AO31">
        <v>0</v>
      </c>
    </row>
    <row r="32" spans="1:41" x14ac:dyDescent="0.2">
      <c r="A32">
        <v>2019</v>
      </c>
      <c r="B32">
        <v>0</v>
      </c>
      <c r="C32" t="s">
        <v>1315</v>
      </c>
      <c r="D32" t="s">
        <v>1305</v>
      </c>
      <c r="E32">
        <v>11</v>
      </c>
      <c r="F32">
        <v>65</v>
      </c>
      <c r="G32">
        <v>13612</v>
      </c>
      <c r="H32">
        <v>0.5</v>
      </c>
      <c r="I32">
        <v>0.5</v>
      </c>
      <c r="J32">
        <v>10</v>
      </c>
      <c r="K32">
        <v>5</v>
      </c>
      <c r="L32">
        <v>5</v>
      </c>
      <c r="M32">
        <v>307</v>
      </c>
      <c r="N32">
        <v>307</v>
      </c>
      <c r="O32">
        <v>0</v>
      </c>
      <c r="Q32" t="e">
        <v>#DIV/0!</v>
      </c>
      <c r="R32">
        <v>0</v>
      </c>
      <c r="S32">
        <v>0</v>
      </c>
      <c r="T32">
        <v>0</v>
      </c>
      <c r="U32">
        <v>0</v>
      </c>
      <c r="V32">
        <v>0</v>
      </c>
      <c r="W32">
        <v>0</v>
      </c>
      <c r="X32">
        <v>10</v>
      </c>
      <c r="Y32">
        <v>5</v>
      </c>
      <c r="Z32">
        <v>5</v>
      </c>
      <c r="AA32">
        <v>307</v>
      </c>
      <c r="AB32">
        <v>307</v>
      </c>
      <c r="AC32">
        <v>0</v>
      </c>
      <c r="AD32">
        <v>10</v>
      </c>
      <c r="AE32">
        <v>5</v>
      </c>
      <c r="AF32">
        <v>5</v>
      </c>
      <c r="AG32">
        <v>307</v>
      </c>
      <c r="AH32">
        <v>307</v>
      </c>
      <c r="AI32">
        <v>0</v>
      </c>
      <c r="AJ32">
        <v>0</v>
      </c>
      <c r="AK32">
        <v>0</v>
      </c>
      <c r="AL32">
        <v>0</v>
      </c>
      <c r="AM32">
        <v>0</v>
      </c>
      <c r="AN32">
        <v>0</v>
      </c>
      <c r="AO32">
        <v>0</v>
      </c>
    </row>
    <row r="33" spans="1:41" x14ac:dyDescent="0.2">
      <c r="A33">
        <v>2019</v>
      </c>
      <c r="B33">
        <v>0</v>
      </c>
      <c r="C33" t="s">
        <v>1316</v>
      </c>
      <c r="D33" t="s">
        <v>1305</v>
      </c>
      <c r="E33">
        <v>12</v>
      </c>
      <c r="F33">
        <v>62</v>
      </c>
      <c r="G33">
        <v>11057</v>
      </c>
      <c r="H33">
        <v>0.45454545499999999</v>
      </c>
      <c r="I33">
        <v>0.54545454500000001</v>
      </c>
      <c r="J33">
        <v>11</v>
      </c>
      <c r="K33">
        <v>6</v>
      </c>
      <c r="L33">
        <v>5</v>
      </c>
      <c r="M33">
        <v>337</v>
      </c>
      <c r="N33">
        <v>298</v>
      </c>
      <c r="O33">
        <v>39</v>
      </c>
      <c r="Q33">
        <v>1</v>
      </c>
      <c r="R33">
        <v>1</v>
      </c>
      <c r="S33">
        <v>1</v>
      </c>
      <c r="T33">
        <v>0</v>
      </c>
      <c r="U33">
        <v>45</v>
      </c>
      <c r="V33">
        <v>6</v>
      </c>
      <c r="W33">
        <v>39</v>
      </c>
      <c r="X33">
        <v>10</v>
      </c>
      <c r="Y33">
        <v>5</v>
      </c>
      <c r="Z33">
        <v>5</v>
      </c>
      <c r="AA33">
        <v>292</v>
      </c>
      <c r="AB33">
        <v>292</v>
      </c>
      <c r="AC33">
        <v>0</v>
      </c>
      <c r="AD33">
        <v>10</v>
      </c>
      <c r="AE33">
        <v>5</v>
      </c>
      <c r="AF33">
        <v>5</v>
      </c>
      <c r="AG33">
        <v>292</v>
      </c>
      <c r="AH33">
        <v>292</v>
      </c>
      <c r="AI33">
        <v>0</v>
      </c>
      <c r="AJ33">
        <v>0</v>
      </c>
      <c r="AK33">
        <v>0</v>
      </c>
      <c r="AL33">
        <v>0</v>
      </c>
      <c r="AM33">
        <v>0</v>
      </c>
      <c r="AN33">
        <v>0</v>
      </c>
      <c r="AO33">
        <v>0</v>
      </c>
    </row>
    <row r="34" spans="1:41" x14ac:dyDescent="0.2">
      <c r="A34">
        <v>2019</v>
      </c>
      <c r="B34">
        <v>0</v>
      </c>
      <c r="C34" t="s">
        <v>1317</v>
      </c>
      <c r="D34" t="s">
        <v>1305</v>
      </c>
      <c r="E34">
        <v>13</v>
      </c>
      <c r="F34">
        <v>50</v>
      </c>
      <c r="G34">
        <v>11025</v>
      </c>
      <c r="H34">
        <v>0.5</v>
      </c>
      <c r="I34">
        <v>0.5</v>
      </c>
      <c r="J34">
        <v>14</v>
      </c>
      <c r="K34">
        <v>7</v>
      </c>
      <c r="L34">
        <v>7</v>
      </c>
      <c r="M34">
        <v>344</v>
      </c>
      <c r="N34">
        <v>344</v>
      </c>
      <c r="O34">
        <v>0</v>
      </c>
      <c r="Q34" t="e">
        <v>#DIV/0!</v>
      </c>
      <c r="R34">
        <v>0</v>
      </c>
      <c r="S34">
        <v>0</v>
      </c>
      <c r="T34">
        <v>0</v>
      </c>
      <c r="U34">
        <v>0</v>
      </c>
      <c r="V34">
        <v>0</v>
      </c>
      <c r="W34">
        <v>0</v>
      </c>
      <c r="X34">
        <v>14</v>
      </c>
      <c r="Y34">
        <v>7</v>
      </c>
      <c r="Z34">
        <v>7</v>
      </c>
      <c r="AA34">
        <v>344</v>
      </c>
      <c r="AB34">
        <v>344</v>
      </c>
      <c r="AC34">
        <v>0</v>
      </c>
      <c r="AD34">
        <v>14</v>
      </c>
      <c r="AE34">
        <v>7</v>
      </c>
      <c r="AF34">
        <v>7</v>
      </c>
      <c r="AG34">
        <v>344</v>
      </c>
      <c r="AH34">
        <v>344</v>
      </c>
      <c r="AI34">
        <v>0</v>
      </c>
      <c r="AJ34">
        <v>0</v>
      </c>
      <c r="AK34">
        <v>0</v>
      </c>
      <c r="AL34">
        <v>0</v>
      </c>
      <c r="AM34">
        <v>0</v>
      </c>
      <c r="AN34">
        <v>0</v>
      </c>
      <c r="AO34">
        <v>0</v>
      </c>
    </row>
    <row r="35" spans="1:41" x14ac:dyDescent="0.2">
      <c r="A35">
        <v>2019</v>
      </c>
      <c r="B35">
        <v>0</v>
      </c>
      <c r="C35" t="s">
        <v>1318</v>
      </c>
      <c r="D35" t="s">
        <v>1305</v>
      </c>
      <c r="E35">
        <v>14</v>
      </c>
      <c r="F35">
        <v>32</v>
      </c>
      <c r="G35">
        <v>19437</v>
      </c>
      <c r="H35">
        <v>0.5</v>
      </c>
      <c r="I35">
        <v>0.5</v>
      </c>
      <c r="J35">
        <v>14</v>
      </c>
      <c r="K35">
        <v>7</v>
      </c>
      <c r="L35">
        <v>7</v>
      </c>
      <c r="M35">
        <v>381</v>
      </c>
      <c r="N35">
        <v>381</v>
      </c>
      <c r="O35">
        <v>0</v>
      </c>
      <c r="Q35" t="e">
        <v>#DIV/0!</v>
      </c>
      <c r="R35">
        <v>0</v>
      </c>
      <c r="S35">
        <v>0</v>
      </c>
      <c r="T35">
        <v>0</v>
      </c>
      <c r="U35">
        <v>0</v>
      </c>
      <c r="V35">
        <v>0</v>
      </c>
      <c r="W35">
        <v>0</v>
      </c>
      <c r="X35">
        <v>14</v>
      </c>
      <c r="Y35">
        <v>7</v>
      </c>
      <c r="Z35">
        <v>7</v>
      </c>
      <c r="AA35">
        <v>381</v>
      </c>
      <c r="AB35">
        <v>381</v>
      </c>
      <c r="AC35">
        <v>0</v>
      </c>
      <c r="AD35">
        <v>14</v>
      </c>
      <c r="AE35">
        <v>7</v>
      </c>
      <c r="AF35">
        <v>7</v>
      </c>
      <c r="AG35">
        <v>381</v>
      </c>
      <c r="AH35">
        <v>381</v>
      </c>
      <c r="AI35">
        <v>0</v>
      </c>
      <c r="AJ35">
        <v>0</v>
      </c>
      <c r="AK35">
        <v>0</v>
      </c>
      <c r="AL35">
        <v>0</v>
      </c>
      <c r="AM35">
        <v>0</v>
      </c>
      <c r="AN35">
        <v>0</v>
      </c>
      <c r="AO35">
        <v>0</v>
      </c>
    </row>
    <row r="36" spans="1:41" x14ac:dyDescent="0.2">
      <c r="A36">
        <v>2019</v>
      </c>
      <c r="B36">
        <v>0</v>
      </c>
      <c r="C36" t="s">
        <v>1319</v>
      </c>
      <c r="D36" t="s">
        <v>1305</v>
      </c>
      <c r="E36">
        <v>15</v>
      </c>
      <c r="F36">
        <v>57</v>
      </c>
      <c r="G36">
        <v>15198</v>
      </c>
      <c r="H36">
        <v>0.5</v>
      </c>
      <c r="I36">
        <v>0.5</v>
      </c>
      <c r="J36">
        <v>2</v>
      </c>
      <c r="K36">
        <v>1</v>
      </c>
      <c r="L36">
        <v>1</v>
      </c>
      <c r="M36">
        <v>55</v>
      </c>
      <c r="N36">
        <v>55</v>
      </c>
      <c r="O36">
        <v>0</v>
      </c>
      <c r="Q36" t="e">
        <v>#DIV/0!</v>
      </c>
      <c r="R36">
        <v>0</v>
      </c>
      <c r="S36">
        <v>0</v>
      </c>
      <c r="T36">
        <v>0</v>
      </c>
      <c r="U36">
        <v>0</v>
      </c>
      <c r="V36">
        <v>0</v>
      </c>
      <c r="W36">
        <v>0</v>
      </c>
      <c r="X36">
        <v>2</v>
      </c>
      <c r="Y36">
        <v>1</v>
      </c>
      <c r="Z36">
        <v>1</v>
      </c>
      <c r="AA36">
        <v>55</v>
      </c>
      <c r="AB36">
        <v>55</v>
      </c>
      <c r="AC36">
        <v>0</v>
      </c>
      <c r="AD36">
        <v>2</v>
      </c>
      <c r="AE36">
        <v>1</v>
      </c>
      <c r="AF36">
        <v>1</v>
      </c>
      <c r="AG36">
        <v>55</v>
      </c>
      <c r="AH36">
        <v>55</v>
      </c>
      <c r="AI36">
        <v>0</v>
      </c>
      <c r="AJ36">
        <v>0</v>
      </c>
      <c r="AK36">
        <v>0</v>
      </c>
      <c r="AL36">
        <v>0</v>
      </c>
      <c r="AM36">
        <v>0</v>
      </c>
      <c r="AN36">
        <v>0</v>
      </c>
      <c r="AO36">
        <v>0</v>
      </c>
    </row>
    <row r="37" spans="1:41" x14ac:dyDescent="0.2">
      <c r="A37">
        <v>2019</v>
      </c>
      <c r="B37">
        <v>0</v>
      </c>
      <c r="C37" t="s">
        <v>1320</v>
      </c>
      <c r="D37" t="s">
        <v>1305</v>
      </c>
      <c r="E37">
        <v>16</v>
      </c>
      <c r="F37">
        <v>47</v>
      </c>
      <c r="G37">
        <v>10692</v>
      </c>
      <c r="H37" t="e">
        <v>#DIV/0!</v>
      </c>
      <c r="I37" t="e">
        <v>#DIV/0!</v>
      </c>
      <c r="J37">
        <v>0</v>
      </c>
      <c r="K37">
        <v>0</v>
      </c>
      <c r="L37">
        <v>0</v>
      </c>
      <c r="M37">
        <v>0</v>
      </c>
      <c r="N37">
        <v>0</v>
      </c>
      <c r="O37">
        <v>0</v>
      </c>
      <c r="Q37" t="e">
        <v>#DIV/0!</v>
      </c>
      <c r="R37">
        <v>0</v>
      </c>
      <c r="S37">
        <v>0</v>
      </c>
      <c r="T37">
        <v>0</v>
      </c>
      <c r="U37">
        <v>0</v>
      </c>
      <c r="V37">
        <v>0</v>
      </c>
      <c r="W37">
        <v>0</v>
      </c>
      <c r="X37">
        <v>0</v>
      </c>
      <c r="Y37">
        <v>0</v>
      </c>
      <c r="Z37">
        <v>0</v>
      </c>
      <c r="AA37">
        <v>0</v>
      </c>
      <c r="AB37">
        <v>0</v>
      </c>
      <c r="AC37">
        <v>0</v>
      </c>
      <c r="AD37">
        <v>0</v>
      </c>
      <c r="AE37">
        <v>0</v>
      </c>
      <c r="AF37">
        <v>0</v>
      </c>
      <c r="AG37">
        <v>0</v>
      </c>
      <c r="AH37">
        <v>0</v>
      </c>
      <c r="AI37">
        <v>0</v>
      </c>
      <c r="AJ37">
        <v>0</v>
      </c>
      <c r="AK37">
        <v>0</v>
      </c>
      <c r="AL37">
        <v>0</v>
      </c>
      <c r="AM37">
        <v>0</v>
      </c>
      <c r="AN37">
        <v>0</v>
      </c>
      <c r="AO37">
        <v>0</v>
      </c>
    </row>
    <row r="38" spans="1:41" x14ac:dyDescent="0.2">
      <c r="A38">
        <v>2019</v>
      </c>
      <c r="B38">
        <v>0</v>
      </c>
      <c r="C38" t="s">
        <v>1321</v>
      </c>
      <c r="D38" t="s">
        <v>1305</v>
      </c>
      <c r="E38">
        <v>17</v>
      </c>
      <c r="F38">
        <v>23</v>
      </c>
      <c r="G38">
        <v>12018</v>
      </c>
      <c r="H38" t="e">
        <v>#DIV/0!</v>
      </c>
      <c r="I38" t="e">
        <v>#DIV/0!</v>
      </c>
      <c r="J38">
        <v>0</v>
      </c>
      <c r="K38">
        <v>0</v>
      </c>
      <c r="L38">
        <v>0</v>
      </c>
      <c r="M38">
        <v>0</v>
      </c>
      <c r="N38">
        <v>0</v>
      </c>
      <c r="O38">
        <v>0</v>
      </c>
      <c r="Q38" t="e">
        <v>#DIV/0!</v>
      </c>
      <c r="R38">
        <v>0</v>
      </c>
      <c r="S38">
        <v>0</v>
      </c>
      <c r="T38">
        <v>0</v>
      </c>
      <c r="U38">
        <v>0</v>
      </c>
      <c r="V38">
        <v>0</v>
      </c>
      <c r="W38">
        <v>0</v>
      </c>
      <c r="X38">
        <v>0</v>
      </c>
      <c r="Y38">
        <v>0</v>
      </c>
      <c r="Z38">
        <v>0</v>
      </c>
      <c r="AA38">
        <v>0</v>
      </c>
      <c r="AB38">
        <v>0</v>
      </c>
      <c r="AC38">
        <v>0</v>
      </c>
      <c r="AD38">
        <v>0</v>
      </c>
      <c r="AE38">
        <v>0</v>
      </c>
      <c r="AF38">
        <v>0</v>
      </c>
      <c r="AG38">
        <v>0</v>
      </c>
      <c r="AH38">
        <v>0</v>
      </c>
      <c r="AI38">
        <v>0</v>
      </c>
      <c r="AJ38">
        <v>0</v>
      </c>
      <c r="AK38">
        <v>0</v>
      </c>
      <c r="AL38">
        <v>0</v>
      </c>
      <c r="AM38">
        <v>0</v>
      </c>
      <c r="AN38">
        <v>0</v>
      </c>
      <c r="AO38">
        <v>0</v>
      </c>
    </row>
    <row r="39" spans="1:41" x14ac:dyDescent="0.2">
      <c r="A39">
        <v>2019</v>
      </c>
      <c r="B39">
        <v>0</v>
      </c>
      <c r="C39" t="s">
        <v>1322</v>
      </c>
      <c r="D39" t="s">
        <v>1305</v>
      </c>
      <c r="E39">
        <v>18</v>
      </c>
      <c r="F39">
        <v>69</v>
      </c>
      <c r="G39">
        <v>9169</v>
      </c>
      <c r="H39">
        <v>0.4</v>
      </c>
      <c r="I39">
        <v>0.6</v>
      </c>
      <c r="J39">
        <v>5</v>
      </c>
      <c r="K39">
        <v>3</v>
      </c>
      <c r="L39">
        <v>2</v>
      </c>
      <c r="M39">
        <v>172</v>
      </c>
      <c r="N39">
        <v>148</v>
      </c>
      <c r="O39">
        <v>24</v>
      </c>
      <c r="Q39">
        <v>0.6</v>
      </c>
      <c r="R39">
        <v>5</v>
      </c>
      <c r="S39">
        <v>3</v>
      </c>
      <c r="T39">
        <v>2</v>
      </c>
      <c r="U39">
        <v>172</v>
      </c>
      <c r="V39">
        <v>148</v>
      </c>
      <c r="W39">
        <v>24</v>
      </c>
      <c r="X39">
        <v>0</v>
      </c>
      <c r="Y39">
        <v>0</v>
      </c>
      <c r="Z39">
        <v>0</v>
      </c>
      <c r="AA39">
        <v>0</v>
      </c>
      <c r="AB39">
        <v>0</v>
      </c>
      <c r="AC39">
        <v>0</v>
      </c>
      <c r="AD39">
        <v>4</v>
      </c>
      <c r="AE39">
        <v>2</v>
      </c>
      <c r="AF39">
        <v>2</v>
      </c>
      <c r="AG39">
        <v>119</v>
      </c>
      <c r="AH39">
        <v>109</v>
      </c>
      <c r="AI39">
        <v>10</v>
      </c>
      <c r="AJ39">
        <v>0</v>
      </c>
      <c r="AK39">
        <v>0</v>
      </c>
      <c r="AL39">
        <v>0</v>
      </c>
      <c r="AM39">
        <v>0</v>
      </c>
      <c r="AN39">
        <v>0</v>
      </c>
      <c r="AO39">
        <v>0</v>
      </c>
    </row>
    <row r="40" spans="1:41" x14ac:dyDescent="0.2">
      <c r="A40">
        <v>2019</v>
      </c>
      <c r="B40">
        <v>0</v>
      </c>
      <c r="C40" t="s">
        <v>1323</v>
      </c>
      <c r="D40" t="s">
        <v>1305</v>
      </c>
      <c r="E40">
        <v>19</v>
      </c>
      <c r="F40">
        <v>22</v>
      </c>
      <c r="G40">
        <v>17191</v>
      </c>
      <c r="H40">
        <v>0.75</v>
      </c>
      <c r="I40">
        <v>0.25</v>
      </c>
      <c r="J40">
        <v>4</v>
      </c>
      <c r="K40">
        <v>1</v>
      </c>
      <c r="L40">
        <v>3</v>
      </c>
      <c r="M40">
        <v>96</v>
      </c>
      <c r="N40">
        <v>110</v>
      </c>
      <c r="O40">
        <v>-14</v>
      </c>
      <c r="Q40">
        <v>0.25</v>
      </c>
      <c r="R40">
        <v>4</v>
      </c>
      <c r="S40">
        <v>1</v>
      </c>
      <c r="T40">
        <v>3</v>
      </c>
      <c r="U40">
        <v>96</v>
      </c>
      <c r="V40">
        <v>110</v>
      </c>
      <c r="W40">
        <v>-14</v>
      </c>
      <c r="X40">
        <v>0</v>
      </c>
      <c r="Y40">
        <v>0</v>
      </c>
      <c r="Z40">
        <v>0</v>
      </c>
      <c r="AA40">
        <v>0</v>
      </c>
      <c r="AB40">
        <v>0</v>
      </c>
      <c r="AC40">
        <v>0</v>
      </c>
      <c r="AD40">
        <v>4</v>
      </c>
      <c r="AE40">
        <v>1</v>
      </c>
      <c r="AF40">
        <v>3</v>
      </c>
      <c r="AG40">
        <v>96</v>
      </c>
      <c r="AH40">
        <v>110</v>
      </c>
      <c r="AI40">
        <v>-14</v>
      </c>
      <c r="AJ40">
        <v>0</v>
      </c>
      <c r="AK40">
        <v>0</v>
      </c>
      <c r="AL40">
        <v>0</v>
      </c>
      <c r="AM40">
        <v>0</v>
      </c>
      <c r="AN40">
        <v>0</v>
      </c>
      <c r="AO40">
        <v>0</v>
      </c>
    </row>
    <row r="41" spans="1:41" x14ac:dyDescent="0.2">
      <c r="A41">
        <v>2019</v>
      </c>
      <c r="B41">
        <v>0</v>
      </c>
      <c r="C41" t="s">
        <v>1324</v>
      </c>
      <c r="D41" t="s">
        <v>1305</v>
      </c>
      <c r="E41">
        <v>20</v>
      </c>
      <c r="F41">
        <v>48</v>
      </c>
      <c r="G41">
        <v>4431</v>
      </c>
      <c r="H41" t="e">
        <v>#DIV/0!</v>
      </c>
      <c r="I41" t="e">
        <v>#DIV/0!</v>
      </c>
      <c r="J41">
        <v>0</v>
      </c>
      <c r="K41">
        <v>0</v>
      </c>
      <c r="L41">
        <v>0</v>
      </c>
      <c r="M41">
        <v>0</v>
      </c>
      <c r="N41">
        <v>0</v>
      </c>
      <c r="O41">
        <v>0</v>
      </c>
      <c r="Q41" t="e">
        <v>#DIV/0!</v>
      </c>
      <c r="R41">
        <v>0</v>
      </c>
      <c r="S41">
        <v>0</v>
      </c>
      <c r="T41">
        <v>0</v>
      </c>
      <c r="U41">
        <v>0</v>
      </c>
      <c r="V41">
        <v>0</v>
      </c>
      <c r="W41">
        <v>0</v>
      </c>
      <c r="X41">
        <v>0</v>
      </c>
      <c r="Y41">
        <v>0</v>
      </c>
      <c r="Z41">
        <v>0</v>
      </c>
      <c r="AA41">
        <v>0</v>
      </c>
      <c r="AB41">
        <v>0</v>
      </c>
      <c r="AC41">
        <v>0</v>
      </c>
      <c r="AD41">
        <v>0</v>
      </c>
      <c r="AE41">
        <v>0</v>
      </c>
      <c r="AF41">
        <v>0</v>
      </c>
      <c r="AG41">
        <v>0</v>
      </c>
      <c r="AH41">
        <v>0</v>
      </c>
      <c r="AI41">
        <v>0</v>
      </c>
      <c r="AJ41">
        <v>0</v>
      </c>
      <c r="AK41">
        <v>0</v>
      </c>
      <c r="AL41">
        <v>0</v>
      </c>
      <c r="AM41">
        <v>0</v>
      </c>
      <c r="AN41">
        <v>0</v>
      </c>
      <c r="AO41">
        <v>0</v>
      </c>
    </row>
    <row r="42" spans="1:41" x14ac:dyDescent="0.2">
      <c r="A42">
        <v>2019</v>
      </c>
      <c r="B42">
        <v>0</v>
      </c>
      <c r="C42" t="s">
        <v>1325</v>
      </c>
      <c r="D42" t="s">
        <v>1326</v>
      </c>
      <c r="E42">
        <v>1</v>
      </c>
      <c r="F42">
        <v>69</v>
      </c>
      <c r="G42">
        <v>16140</v>
      </c>
      <c r="H42">
        <v>0</v>
      </c>
      <c r="I42">
        <v>1</v>
      </c>
      <c r="J42">
        <v>10</v>
      </c>
      <c r="K42">
        <v>10</v>
      </c>
      <c r="L42">
        <v>0</v>
      </c>
      <c r="M42">
        <v>408</v>
      </c>
      <c r="N42">
        <v>185</v>
      </c>
      <c r="O42">
        <v>223</v>
      </c>
      <c r="Q42">
        <v>1</v>
      </c>
      <c r="R42">
        <v>10</v>
      </c>
      <c r="S42">
        <v>10</v>
      </c>
      <c r="T42">
        <v>0</v>
      </c>
      <c r="U42">
        <v>408</v>
      </c>
      <c r="V42">
        <v>185</v>
      </c>
      <c r="W42">
        <v>223</v>
      </c>
      <c r="X42">
        <v>0</v>
      </c>
      <c r="Y42">
        <v>0</v>
      </c>
      <c r="Z42">
        <v>0</v>
      </c>
      <c r="AA42">
        <v>0</v>
      </c>
      <c r="AB42">
        <v>0</v>
      </c>
      <c r="AC42">
        <v>0</v>
      </c>
      <c r="AD42">
        <v>1</v>
      </c>
      <c r="AE42">
        <v>1</v>
      </c>
      <c r="AF42">
        <v>0</v>
      </c>
      <c r="AG42">
        <v>52</v>
      </c>
      <c r="AH42">
        <v>36</v>
      </c>
      <c r="AI42">
        <v>16</v>
      </c>
      <c r="AJ42">
        <v>7</v>
      </c>
      <c r="AK42">
        <v>7</v>
      </c>
      <c r="AL42">
        <v>0</v>
      </c>
      <c r="AM42">
        <v>262</v>
      </c>
      <c r="AN42">
        <v>104</v>
      </c>
      <c r="AO42">
        <v>158</v>
      </c>
    </row>
    <row r="43" spans="1:41" x14ac:dyDescent="0.2">
      <c r="A43">
        <v>2019</v>
      </c>
      <c r="B43">
        <v>0</v>
      </c>
      <c r="C43" t="s">
        <v>1327</v>
      </c>
      <c r="D43" t="s">
        <v>1326</v>
      </c>
      <c r="E43">
        <v>2</v>
      </c>
      <c r="F43">
        <v>57</v>
      </c>
      <c r="G43">
        <v>13941</v>
      </c>
      <c r="H43">
        <v>0.375</v>
      </c>
      <c r="I43">
        <v>0.625</v>
      </c>
      <c r="J43">
        <v>8</v>
      </c>
      <c r="K43">
        <v>5</v>
      </c>
      <c r="L43">
        <v>3</v>
      </c>
      <c r="M43">
        <v>331</v>
      </c>
      <c r="N43">
        <v>140</v>
      </c>
      <c r="O43">
        <v>191</v>
      </c>
      <c r="Q43">
        <v>0.625</v>
      </c>
      <c r="R43">
        <v>8</v>
      </c>
      <c r="S43">
        <v>5</v>
      </c>
      <c r="T43">
        <v>3</v>
      </c>
      <c r="U43">
        <v>331</v>
      </c>
      <c r="V43">
        <v>140</v>
      </c>
      <c r="W43">
        <v>191</v>
      </c>
      <c r="X43">
        <v>0</v>
      </c>
      <c r="Y43">
        <v>0</v>
      </c>
      <c r="Z43">
        <v>0</v>
      </c>
      <c r="AA43">
        <v>0</v>
      </c>
      <c r="AB43">
        <v>0</v>
      </c>
      <c r="AC43">
        <v>0</v>
      </c>
      <c r="AD43">
        <v>2</v>
      </c>
      <c r="AE43">
        <v>0</v>
      </c>
      <c r="AF43">
        <v>2</v>
      </c>
      <c r="AG43">
        <v>45</v>
      </c>
      <c r="AH43">
        <v>83</v>
      </c>
      <c r="AI43">
        <v>-38</v>
      </c>
      <c r="AJ43">
        <v>2</v>
      </c>
      <c r="AK43">
        <v>2</v>
      </c>
      <c r="AL43">
        <v>0</v>
      </c>
      <c r="AM43">
        <v>126</v>
      </c>
      <c r="AN43">
        <v>28</v>
      </c>
      <c r="AO43">
        <v>98</v>
      </c>
    </row>
    <row r="44" spans="1:41" x14ac:dyDescent="0.2">
      <c r="A44">
        <v>2019</v>
      </c>
      <c r="B44">
        <v>0</v>
      </c>
      <c r="C44" t="s">
        <v>1328</v>
      </c>
      <c r="D44" t="s">
        <v>1326</v>
      </c>
      <c r="E44">
        <v>3</v>
      </c>
      <c r="F44">
        <v>47</v>
      </c>
      <c r="G44">
        <v>16005</v>
      </c>
      <c r="H44">
        <v>0.222222222</v>
      </c>
      <c r="I44">
        <v>0.77777777800000003</v>
      </c>
      <c r="J44">
        <v>9</v>
      </c>
      <c r="K44">
        <v>7</v>
      </c>
      <c r="L44">
        <v>2</v>
      </c>
      <c r="M44">
        <v>324</v>
      </c>
      <c r="N44">
        <v>182</v>
      </c>
      <c r="O44">
        <v>142</v>
      </c>
      <c r="Q44">
        <v>0.77777777800000003</v>
      </c>
      <c r="R44">
        <v>9</v>
      </c>
      <c r="S44">
        <v>7</v>
      </c>
      <c r="T44">
        <v>2</v>
      </c>
      <c r="U44">
        <v>324</v>
      </c>
      <c r="V44">
        <v>182</v>
      </c>
      <c r="W44">
        <v>142</v>
      </c>
      <c r="X44">
        <v>0</v>
      </c>
      <c r="Y44">
        <v>0</v>
      </c>
      <c r="Z44">
        <v>0</v>
      </c>
      <c r="AA44">
        <v>0</v>
      </c>
      <c r="AB44">
        <v>0</v>
      </c>
      <c r="AC44">
        <v>0</v>
      </c>
      <c r="AD44">
        <v>7</v>
      </c>
      <c r="AE44">
        <v>5</v>
      </c>
      <c r="AF44">
        <v>2</v>
      </c>
      <c r="AG44">
        <v>236</v>
      </c>
      <c r="AH44">
        <v>148</v>
      </c>
      <c r="AI44">
        <v>88</v>
      </c>
      <c r="AJ44">
        <v>0</v>
      </c>
      <c r="AK44">
        <v>0</v>
      </c>
      <c r="AL44">
        <v>0</v>
      </c>
      <c r="AM44">
        <v>0</v>
      </c>
      <c r="AN44">
        <v>0</v>
      </c>
      <c r="AO44">
        <v>0</v>
      </c>
    </row>
    <row r="45" spans="1:41" x14ac:dyDescent="0.2">
      <c r="A45">
        <v>2019</v>
      </c>
      <c r="B45">
        <v>0</v>
      </c>
      <c r="C45" t="s">
        <v>1329</v>
      </c>
      <c r="D45" t="s">
        <v>1326</v>
      </c>
      <c r="E45">
        <v>4</v>
      </c>
      <c r="F45">
        <v>44</v>
      </c>
      <c r="G45">
        <v>14435</v>
      </c>
      <c r="H45">
        <v>0.428571429</v>
      </c>
      <c r="I45">
        <v>0.571428571</v>
      </c>
      <c r="J45">
        <v>7</v>
      </c>
      <c r="K45">
        <v>4</v>
      </c>
      <c r="L45">
        <v>3</v>
      </c>
      <c r="M45">
        <v>250</v>
      </c>
      <c r="N45">
        <v>193</v>
      </c>
      <c r="O45">
        <v>57</v>
      </c>
      <c r="Q45">
        <v>0.66666666699999999</v>
      </c>
      <c r="R45">
        <v>3</v>
      </c>
      <c r="S45">
        <v>2</v>
      </c>
      <c r="T45">
        <v>1</v>
      </c>
      <c r="U45">
        <v>131</v>
      </c>
      <c r="V45">
        <v>74</v>
      </c>
      <c r="W45">
        <v>57</v>
      </c>
      <c r="X45">
        <v>4</v>
      </c>
      <c r="Y45">
        <v>2</v>
      </c>
      <c r="Z45">
        <v>2</v>
      </c>
      <c r="AA45">
        <v>119</v>
      </c>
      <c r="AB45">
        <v>119</v>
      </c>
      <c r="AC45">
        <v>0</v>
      </c>
      <c r="AD45">
        <v>4</v>
      </c>
      <c r="AE45">
        <v>2</v>
      </c>
      <c r="AF45">
        <v>2</v>
      </c>
      <c r="AG45">
        <v>119</v>
      </c>
      <c r="AH45">
        <v>119</v>
      </c>
      <c r="AI45">
        <v>0</v>
      </c>
      <c r="AJ45">
        <v>0</v>
      </c>
      <c r="AK45">
        <v>0</v>
      </c>
      <c r="AL45">
        <v>0</v>
      </c>
      <c r="AM45">
        <v>0</v>
      </c>
      <c r="AN45">
        <v>0</v>
      </c>
      <c r="AO45">
        <v>0</v>
      </c>
    </row>
    <row r="46" spans="1:41" x14ac:dyDescent="0.2">
      <c r="A46">
        <v>2019</v>
      </c>
      <c r="B46">
        <v>0</v>
      </c>
      <c r="C46" t="s">
        <v>1330</v>
      </c>
      <c r="D46" t="s">
        <v>1326</v>
      </c>
      <c r="E46">
        <v>5</v>
      </c>
      <c r="F46">
        <v>30</v>
      </c>
      <c r="G46">
        <v>9708</v>
      </c>
      <c r="H46">
        <v>0.5</v>
      </c>
      <c r="I46">
        <v>0.5</v>
      </c>
      <c r="J46">
        <v>8</v>
      </c>
      <c r="K46">
        <v>4</v>
      </c>
      <c r="L46">
        <v>4</v>
      </c>
      <c r="M46">
        <v>219</v>
      </c>
      <c r="N46">
        <v>219</v>
      </c>
      <c r="O46">
        <v>0</v>
      </c>
      <c r="Q46" t="e">
        <v>#DIV/0!</v>
      </c>
      <c r="R46">
        <v>0</v>
      </c>
      <c r="S46">
        <v>0</v>
      </c>
      <c r="T46">
        <v>0</v>
      </c>
      <c r="U46">
        <v>0</v>
      </c>
      <c r="V46">
        <v>0</v>
      </c>
      <c r="W46">
        <v>0</v>
      </c>
      <c r="X46">
        <v>8</v>
      </c>
      <c r="Y46">
        <v>4</v>
      </c>
      <c r="Z46">
        <v>4</v>
      </c>
      <c r="AA46">
        <v>219</v>
      </c>
      <c r="AB46">
        <v>219</v>
      </c>
      <c r="AC46">
        <v>0</v>
      </c>
      <c r="AD46">
        <v>8</v>
      </c>
      <c r="AE46">
        <v>4</v>
      </c>
      <c r="AF46">
        <v>4</v>
      </c>
      <c r="AG46">
        <v>219</v>
      </c>
      <c r="AH46">
        <v>219</v>
      </c>
      <c r="AI46">
        <v>0</v>
      </c>
      <c r="AJ46">
        <v>0</v>
      </c>
      <c r="AK46">
        <v>0</v>
      </c>
      <c r="AL46">
        <v>0</v>
      </c>
      <c r="AM46">
        <v>0</v>
      </c>
      <c r="AN46">
        <v>0</v>
      </c>
      <c r="AO46">
        <v>0</v>
      </c>
    </row>
    <row r="47" spans="1:41" x14ac:dyDescent="0.2">
      <c r="A47">
        <v>2019</v>
      </c>
      <c r="B47">
        <v>0</v>
      </c>
      <c r="C47" t="s">
        <v>1331</v>
      </c>
      <c r="D47" t="s">
        <v>1326</v>
      </c>
      <c r="E47">
        <v>6</v>
      </c>
      <c r="F47">
        <v>50</v>
      </c>
      <c r="G47">
        <v>11272</v>
      </c>
      <c r="H47">
        <v>0.5</v>
      </c>
      <c r="I47">
        <v>0.5</v>
      </c>
      <c r="J47">
        <v>10</v>
      </c>
      <c r="K47">
        <v>5</v>
      </c>
      <c r="L47">
        <v>5</v>
      </c>
      <c r="M47">
        <v>334</v>
      </c>
      <c r="N47">
        <v>334</v>
      </c>
      <c r="O47">
        <v>0</v>
      </c>
      <c r="Q47" t="e">
        <v>#DIV/0!</v>
      </c>
      <c r="R47">
        <v>0</v>
      </c>
      <c r="S47">
        <v>0</v>
      </c>
      <c r="T47">
        <v>0</v>
      </c>
      <c r="U47">
        <v>0</v>
      </c>
      <c r="V47">
        <v>0</v>
      </c>
      <c r="W47">
        <v>0</v>
      </c>
      <c r="X47">
        <v>10</v>
      </c>
      <c r="Y47">
        <v>5</v>
      </c>
      <c r="Z47">
        <v>5</v>
      </c>
      <c r="AA47">
        <v>334</v>
      </c>
      <c r="AB47">
        <v>334</v>
      </c>
      <c r="AC47">
        <v>0</v>
      </c>
      <c r="AD47">
        <v>10</v>
      </c>
      <c r="AE47">
        <v>5</v>
      </c>
      <c r="AF47">
        <v>5</v>
      </c>
      <c r="AG47">
        <v>334</v>
      </c>
      <c r="AH47">
        <v>334</v>
      </c>
      <c r="AI47">
        <v>0</v>
      </c>
      <c r="AJ47">
        <v>0</v>
      </c>
      <c r="AK47">
        <v>0</v>
      </c>
      <c r="AL47">
        <v>0</v>
      </c>
      <c r="AM47">
        <v>0</v>
      </c>
      <c r="AN47">
        <v>0</v>
      </c>
      <c r="AO47">
        <v>0</v>
      </c>
    </row>
    <row r="48" spans="1:41" x14ac:dyDescent="0.2">
      <c r="A48">
        <v>2019</v>
      </c>
      <c r="B48">
        <v>0</v>
      </c>
      <c r="C48" t="s">
        <v>1332</v>
      </c>
      <c r="D48" t="s">
        <v>1326</v>
      </c>
      <c r="E48">
        <v>7</v>
      </c>
      <c r="F48">
        <v>47</v>
      </c>
      <c r="G48">
        <v>10372</v>
      </c>
      <c r="H48">
        <v>0.428571429</v>
      </c>
      <c r="I48">
        <v>0.571428571</v>
      </c>
      <c r="J48">
        <v>7</v>
      </c>
      <c r="K48">
        <v>4</v>
      </c>
      <c r="L48">
        <v>3</v>
      </c>
      <c r="M48">
        <v>250</v>
      </c>
      <c r="N48">
        <v>193</v>
      </c>
      <c r="O48">
        <v>57</v>
      </c>
      <c r="Q48">
        <v>0.66666666699999999</v>
      </c>
      <c r="R48">
        <v>3</v>
      </c>
      <c r="S48">
        <v>2</v>
      </c>
      <c r="T48">
        <v>1</v>
      </c>
      <c r="U48">
        <v>131</v>
      </c>
      <c r="V48">
        <v>74</v>
      </c>
      <c r="W48">
        <v>57</v>
      </c>
      <c r="X48">
        <v>4</v>
      </c>
      <c r="Y48">
        <v>2</v>
      </c>
      <c r="Z48">
        <v>2</v>
      </c>
      <c r="AA48">
        <v>119</v>
      </c>
      <c r="AB48">
        <v>119</v>
      </c>
      <c r="AC48">
        <v>0</v>
      </c>
      <c r="AD48">
        <v>4</v>
      </c>
      <c r="AE48">
        <v>2</v>
      </c>
      <c r="AF48">
        <v>2</v>
      </c>
      <c r="AG48">
        <v>119</v>
      </c>
      <c r="AH48">
        <v>119</v>
      </c>
      <c r="AI48">
        <v>0</v>
      </c>
      <c r="AJ48">
        <v>0</v>
      </c>
      <c r="AK48">
        <v>0</v>
      </c>
      <c r="AL48">
        <v>0</v>
      </c>
      <c r="AM48">
        <v>0</v>
      </c>
      <c r="AN48">
        <v>0</v>
      </c>
      <c r="AO48">
        <v>0</v>
      </c>
    </row>
    <row r="49" spans="1:41" x14ac:dyDescent="0.2">
      <c r="A49">
        <v>2019</v>
      </c>
      <c r="B49">
        <v>0</v>
      </c>
      <c r="C49" t="s">
        <v>1333</v>
      </c>
      <c r="D49" t="s">
        <v>1326</v>
      </c>
      <c r="E49">
        <v>8</v>
      </c>
      <c r="F49">
        <v>43</v>
      </c>
      <c r="G49">
        <v>7528</v>
      </c>
      <c r="H49">
        <v>0.5</v>
      </c>
      <c r="I49">
        <v>0.5</v>
      </c>
      <c r="J49">
        <v>10</v>
      </c>
      <c r="K49">
        <v>5</v>
      </c>
      <c r="L49">
        <v>5</v>
      </c>
      <c r="M49">
        <v>335</v>
      </c>
      <c r="N49">
        <v>335</v>
      </c>
      <c r="O49">
        <v>0</v>
      </c>
      <c r="Q49" t="e">
        <v>#DIV/0!</v>
      </c>
      <c r="R49">
        <v>0</v>
      </c>
      <c r="S49">
        <v>0</v>
      </c>
      <c r="T49">
        <v>0</v>
      </c>
      <c r="U49">
        <v>0</v>
      </c>
      <c r="V49">
        <v>0</v>
      </c>
      <c r="W49">
        <v>0</v>
      </c>
      <c r="X49">
        <v>10</v>
      </c>
      <c r="Y49">
        <v>5</v>
      </c>
      <c r="Z49">
        <v>5</v>
      </c>
      <c r="AA49">
        <v>335</v>
      </c>
      <c r="AB49">
        <v>335</v>
      </c>
      <c r="AC49">
        <v>0</v>
      </c>
      <c r="AD49">
        <v>10</v>
      </c>
      <c r="AE49">
        <v>5</v>
      </c>
      <c r="AF49">
        <v>5</v>
      </c>
      <c r="AG49">
        <v>335</v>
      </c>
      <c r="AH49">
        <v>335</v>
      </c>
      <c r="AI49">
        <v>0</v>
      </c>
      <c r="AJ49">
        <v>0</v>
      </c>
      <c r="AK49">
        <v>0</v>
      </c>
      <c r="AL49">
        <v>0</v>
      </c>
      <c r="AM49">
        <v>0</v>
      </c>
      <c r="AN49">
        <v>0</v>
      </c>
      <c r="AO49">
        <v>0</v>
      </c>
    </row>
    <row r="50" spans="1:41" x14ac:dyDescent="0.2">
      <c r="A50">
        <v>2019</v>
      </c>
      <c r="B50">
        <v>0</v>
      </c>
      <c r="C50" t="s">
        <v>1334</v>
      </c>
      <c r="D50" t="s">
        <v>1326</v>
      </c>
      <c r="E50">
        <v>9</v>
      </c>
      <c r="F50">
        <v>46</v>
      </c>
      <c r="G50">
        <v>9349</v>
      </c>
      <c r="H50">
        <v>0.5</v>
      </c>
      <c r="I50">
        <v>0.5</v>
      </c>
      <c r="J50">
        <v>8</v>
      </c>
      <c r="K50">
        <v>4</v>
      </c>
      <c r="L50">
        <v>4</v>
      </c>
      <c r="M50">
        <v>285</v>
      </c>
      <c r="N50">
        <v>285</v>
      </c>
      <c r="O50">
        <v>0</v>
      </c>
      <c r="Q50" t="e">
        <v>#DIV/0!</v>
      </c>
      <c r="R50">
        <v>0</v>
      </c>
      <c r="S50">
        <v>0</v>
      </c>
      <c r="T50">
        <v>0</v>
      </c>
      <c r="U50">
        <v>0</v>
      </c>
      <c r="V50">
        <v>0</v>
      </c>
      <c r="W50">
        <v>0</v>
      </c>
      <c r="X50">
        <v>8</v>
      </c>
      <c r="Y50">
        <v>4</v>
      </c>
      <c r="Z50">
        <v>4</v>
      </c>
      <c r="AA50">
        <v>285</v>
      </c>
      <c r="AB50">
        <v>285</v>
      </c>
      <c r="AC50">
        <v>0</v>
      </c>
      <c r="AD50">
        <v>8</v>
      </c>
      <c r="AE50">
        <v>4</v>
      </c>
      <c r="AF50">
        <v>4</v>
      </c>
      <c r="AG50">
        <v>285</v>
      </c>
      <c r="AH50">
        <v>285</v>
      </c>
      <c r="AI50">
        <v>0</v>
      </c>
      <c r="AJ50">
        <v>0</v>
      </c>
      <c r="AK50">
        <v>0</v>
      </c>
      <c r="AL50">
        <v>0</v>
      </c>
      <c r="AM50">
        <v>0</v>
      </c>
      <c r="AN50">
        <v>0</v>
      </c>
      <c r="AO50">
        <v>0</v>
      </c>
    </row>
    <row r="51" spans="1:41" x14ac:dyDescent="0.2">
      <c r="A51">
        <v>2019</v>
      </c>
      <c r="B51">
        <v>0</v>
      </c>
      <c r="C51" t="s">
        <v>1335</v>
      </c>
      <c r="D51" t="s">
        <v>1326</v>
      </c>
      <c r="E51">
        <v>10</v>
      </c>
      <c r="F51">
        <v>21</v>
      </c>
      <c r="G51">
        <v>8175</v>
      </c>
      <c r="H51">
        <v>0.5</v>
      </c>
      <c r="I51">
        <v>0.5</v>
      </c>
      <c r="J51">
        <v>6</v>
      </c>
      <c r="K51">
        <v>3</v>
      </c>
      <c r="L51">
        <v>3</v>
      </c>
      <c r="M51">
        <v>140</v>
      </c>
      <c r="N51">
        <v>140</v>
      </c>
      <c r="O51">
        <v>0</v>
      </c>
      <c r="Q51" t="e">
        <v>#DIV/0!</v>
      </c>
      <c r="R51">
        <v>0</v>
      </c>
      <c r="S51">
        <v>0</v>
      </c>
      <c r="T51">
        <v>0</v>
      </c>
      <c r="U51">
        <v>0</v>
      </c>
      <c r="V51">
        <v>0</v>
      </c>
      <c r="W51">
        <v>0</v>
      </c>
      <c r="X51">
        <v>6</v>
      </c>
      <c r="Y51">
        <v>3</v>
      </c>
      <c r="Z51">
        <v>3</v>
      </c>
      <c r="AA51">
        <v>140</v>
      </c>
      <c r="AB51">
        <v>140</v>
      </c>
      <c r="AC51">
        <v>0</v>
      </c>
      <c r="AD51">
        <v>6</v>
      </c>
      <c r="AE51">
        <v>3</v>
      </c>
      <c r="AF51">
        <v>3</v>
      </c>
      <c r="AG51">
        <v>140</v>
      </c>
      <c r="AH51">
        <v>140</v>
      </c>
      <c r="AI51">
        <v>0</v>
      </c>
      <c r="AJ51">
        <v>0</v>
      </c>
      <c r="AK51">
        <v>0</v>
      </c>
      <c r="AL51">
        <v>0</v>
      </c>
      <c r="AM51">
        <v>0</v>
      </c>
      <c r="AN51">
        <v>0</v>
      </c>
      <c r="AO51">
        <v>0</v>
      </c>
    </row>
    <row r="52" spans="1:41" x14ac:dyDescent="0.2">
      <c r="A52">
        <v>2019</v>
      </c>
      <c r="B52">
        <v>0</v>
      </c>
      <c r="C52" t="s">
        <v>1336</v>
      </c>
      <c r="D52" t="s">
        <v>1326</v>
      </c>
      <c r="E52">
        <v>11</v>
      </c>
      <c r="F52">
        <v>39</v>
      </c>
      <c r="G52">
        <v>8904</v>
      </c>
      <c r="H52">
        <v>0.5</v>
      </c>
      <c r="I52">
        <v>0.5</v>
      </c>
      <c r="J52">
        <v>8</v>
      </c>
      <c r="K52">
        <v>4</v>
      </c>
      <c r="L52">
        <v>4</v>
      </c>
      <c r="M52">
        <v>241</v>
      </c>
      <c r="N52">
        <v>241</v>
      </c>
      <c r="O52">
        <v>0</v>
      </c>
      <c r="Q52" t="e">
        <v>#DIV/0!</v>
      </c>
      <c r="R52">
        <v>0</v>
      </c>
      <c r="S52">
        <v>0</v>
      </c>
      <c r="T52">
        <v>0</v>
      </c>
      <c r="U52">
        <v>0</v>
      </c>
      <c r="V52">
        <v>0</v>
      </c>
      <c r="W52">
        <v>0</v>
      </c>
      <c r="X52">
        <v>8</v>
      </c>
      <c r="Y52">
        <v>4</v>
      </c>
      <c r="Z52">
        <v>4</v>
      </c>
      <c r="AA52">
        <v>241</v>
      </c>
      <c r="AB52">
        <v>241</v>
      </c>
      <c r="AC52">
        <v>0</v>
      </c>
      <c r="AD52">
        <v>8</v>
      </c>
      <c r="AE52">
        <v>4</v>
      </c>
      <c r="AF52">
        <v>4</v>
      </c>
      <c r="AG52">
        <v>241</v>
      </c>
      <c r="AH52">
        <v>241</v>
      </c>
      <c r="AI52">
        <v>0</v>
      </c>
      <c r="AJ52">
        <v>0</v>
      </c>
      <c r="AK52">
        <v>0</v>
      </c>
      <c r="AL52">
        <v>0</v>
      </c>
      <c r="AM52">
        <v>0</v>
      </c>
      <c r="AN52">
        <v>0</v>
      </c>
      <c r="AO52">
        <v>0</v>
      </c>
    </row>
    <row r="53" spans="1:41" x14ac:dyDescent="0.2">
      <c r="A53">
        <v>2019</v>
      </c>
      <c r="B53">
        <v>0</v>
      </c>
      <c r="C53" t="s">
        <v>1337</v>
      </c>
      <c r="D53" t="s">
        <v>1326</v>
      </c>
      <c r="E53">
        <v>12</v>
      </c>
      <c r="F53">
        <v>23</v>
      </c>
      <c r="G53">
        <v>8444</v>
      </c>
      <c r="H53">
        <v>0.5</v>
      </c>
      <c r="I53">
        <v>0.5</v>
      </c>
      <c r="J53">
        <v>10</v>
      </c>
      <c r="K53">
        <v>5</v>
      </c>
      <c r="L53">
        <v>5</v>
      </c>
      <c r="M53">
        <v>261</v>
      </c>
      <c r="N53">
        <v>261</v>
      </c>
      <c r="O53">
        <v>0</v>
      </c>
      <c r="Q53" t="e">
        <v>#DIV/0!</v>
      </c>
      <c r="R53">
        <v>0</v>
      </c>
      <c r="S53">
        <v>0</v>
      </c>
      <c r="T53">
        <v>0</v>
      </c>
      <c r="U53">
        <v>0</v>
      </c>
      <c r="V53">
        <v>0</v>
      </c>
      <c r="W53">
        <v>0</v>
      </c>
      <c r="X53">
        <v>10</v>
      </c>
      <c r="Y53">
        <v>5</v>
      </c>
      <c r="Z53">
        <v>5</v>
      </c>
      <c r="AA53">
        <v>261</v>
      </c>
      <c r="AB53">
        <v>261</v>
      </c>
      <c r="AC53">
        <v>0</v>
      </c>
      <c r="AD53">
        <v>10</v>
      </c>
      <c r="AE53">
        <v>5</v>
      </c>
      <c r="AF53">
        <v>5</v>
      </c>
      <c r="AG53">
        <v>261</v>
      </c>
      <c r="AH53">
        <v>261</v>
      </c>
      <c r="AI53">
        <v>0</v>
      </c>
      <c r="AJ53">
        <v>0</v>
      </c>
      <c r="AK53">
        <v>0</v>
      </c>
      <c r="AL53">
        <v>0</v>
      </c>
      <c r="AM53">
        <v>0</v>
      </c>
      <c r="AN53">
        <v>0</v>
      </c>
      <c r="AO53">
        <v>0</v>
      </c>
    </row>
    <row r="54" spans="1:41" x14ac:dyDescent="0.2">
      <c r="A54">
        <v>2019</v>
      </c>
      <c r="B54">
        <v>0</v>
      </c>
      <c r="C54" t="s">
        <v>1338</v>
      </c>
      <c r="D54" t="s">
        <v>1326</v>
      </c>
      <c r="E54">
        <v>13</v>
      </c>
      <c r="F54">
        <v>56</v>
      </c>
      <c r="G54">
        <v>7906</v>
      </c>
      <c r="H54">
        <v>0.5</v>
      </c>
      <c r="I54">
        <v>0.5</v>
      </c>
      <c r="J54">
        <v>10</v>
      </c>
      <c r="K54">
        <v>5</v>
      </c>
      <c r="L54">
        <v>5</v>
      </c>
      <c r="M54">
        <v>248</v>
      </c>
      <c r="N54">
        <v>248</v>
      </c>
      <c r="O54">
        <v>0</v>
      </c>
      <c r="Q54" t="e">
        <v>#DIV/0!</v>
      </c>
      <c r="R54">
        <v>0</v>
      </c>
      <c r="S54">
        <v>0</v>
      </c>
      <c r="T54">
        <v>0</v>
      </c>
      <c r="U54">
        <v>0</v>
      </c>
      <c r="V54">
        <v>0</v>
      </c>
      <c r="W54">
        <v>0</v>
      </c>
      <c r="X54">
        <v>10</v>
      </c>
      <c r="Y54">
        <v>5</v>
      </c>
      <c r="Z54">
        <v>5</v>
      </c>
      <c r="AA54">
        <v>248</v>
      </c>
      <c r="AB54">
        <v>248</v>
      </c>
      <c r="AC54">
        <v>0</v>
      </c>
      <c r="AD54">
        <v>10</v>
      </c>
      <c r="AE54">
        <v>5</v>
      </c>
      <c r="AF54">
        <v>5</v>
      </c>
      <c r="AG54">
        <v>248</v>
      </c>
      <c r="AH54">
        <v>248</v>
      </c>
      <c r="AI54">
        <v>0</v>
      </c>
      <c r="AJ54">
        <v>0</v>
      </c>
      <c r="AK54">
        <v>0</v>
      </c>
      <c r="AL54">
        <v>0</v>
      </c>
      <c r="AM54">
        <v>0</v>
      </c>
      <c r="AN54">
        <v>0</v>
      </c>
      <c r="AO54">
        <v>0</v>
      </c>
    </row>
    <row r="55" spans="1:41" x14ac:dyDescent="0.2">
      <c r="A55">
        <v>2019</v>
      </c>
      <c r="B55">
        <v>0</v>
      </c>
      <c r="C55" t="s">
        <v>1339</v>
      </c>
      <c r="D55" t="s">
        <v>1326</v>
      </c>
      <c r="E55">
        <v>14</v>
      </c>
      <c r="F55">
        <v>50</v>
      </c>
      <c r="G55">
        <v>10110</v>
      </c>
      <c r="H55">
        <v>0.5</v>
      </c>
      <c r="I55">
        <v>0.5</v>
      </c>
      <c r="J55">
        <v>10</v>
      </c>
      <c r="K55">
        <v>5</v>
      </c>
      <c r="L55">
        <v>5</v>
      </c>
      <c r="M55">
        <v>271</v>
      </c>
      <c r="N55">
        <v>271</v>
      </c>
      <c r="O55">
        <v>0</v>
      </c>
      <c r="Q55" t="e">
        <v>#DIV/0!</v>
      </c>
      <c r="R55">
        <v>0</v>
      </c>
      <c r="S55">
        <v>0</v>
      </c>
      <c r="T55">
        <v>0</v>
      </c>
      <c r="U55">
        <v>0</v>
      </c>
      <c r="V55">
        <v>0</v>
      </c>
      <c r="W55">
        <v>0</v>
      </c>
      <c r="X55">
        <v>10</v>
      </c>
      <c r="Y55">
        <v>5</v>
      </c>
      <c r="Z55">
        <v>5</v>
      </c>
      <c r="AA55">
        <v>271</v>
      </c>
      <c r="AB55">
        <v>271</v>
      </c>
      <c r="AC55">
        <v>0</v>
      </c>
      <c r="AD55">
        <v>10</v>
      </c>
      <c r="AE55">
        <v>5</v>
      </c>
      <c r="AF55">
        <v>5</v>
      </c>
      <c r="AG55">
        <v>271</v>
      </c>
      <c r="AH55">
        <v>271</v>
      </c>
      <c r="AI55">
        <v>0</v>
      </c>
      <c r="AJ55">
        <v>0</v>
      </c>
      <c r="AK55">
        <v>0</v>
      </c>
      <c r="AL55">
        <v>0</v>
      </c>
      <c r="AM55">
        <v>0</v>
      </c>
      <c r="AN55">
        <v>0</v>
      </c>
      <c r="AO55">
        <v>0</v>
      </c>
    </row>
    <row r="56" spans="1:41" x14ac:dyDescent="0.2">
      <c r="A56">
        <v>2019</v>
      </c>
      <c r="B56">
        <v>0</v>
      </c>
      <c r="C56" t="s">
        <v>1340</v>
      </c>
      <c r="D56" t="s">
        <v>1326</v>
      </c>
      <c r="E56">
        <v>15</v>
      </c>
      <c r="F56">
        <v>56</v>
      </c>
      <c r="G56">
        <v>6887</v>
      </c>
      <c r="H56">
        <v>0.5</v>
      </c>
      <c r="I56">
        <v>0.5</v>
      </c>
      <c r="J56">
        <v>2</v>
      </c>
      <c r="K56">
        <v>1</v>
      </c>
      <c r="L56">
        <v>1</v>
      </c>
      <c r="M56">
        <v>53</v>
      </c>
      <c r="N56">
        <v>53</v>
      </c>
      <c r="O56">
        <v>0</v>
      </c>
      <c r="Q56" t="e">
        <v>#DIV/0!</v>
      </c>
      <c r="R56">
        <v>0</v>
      </c>
      <c r="S56">
        <v>0</v>
      </c>
      <c r="T56">
        <v>0</v>
      </c>
      <c r="U56">
        <v>0</v>
      </c>
      <c r="V56">
        <v>0</v>
      </c>
      <c r="W56">
        <v>0</v>
      </c>
      <c r="X56">
        <v>2</v>
      </c>
      <c r="Y56">
        <v>1</v>
      </c>
      <c r="Z56">
        <v>1</v>
      </c>
      <c r="AA56">
        <v>53</v>
      </c>
      <c r="AB56">
        <v>53</v>
      </c>
      <c r="AC56">
        <v>0</v>
      </c>
      <c r="AD56">
        <v>2</v>
      </c>
      <c r="AE56">
        <v>1</v>
      </c>
      <c r="AF56">
        <v>1</v>
      </c>
      <c r="AG56">
        <v>53</v>
      </c>
      <c r="AH56">
        <v>53</v>
      </c>
      <c r="AI56">
        <v>0</v>
      </c>
      <c r="AJ56">
        <v>0</v>
      </c>
      <c r="AK56">
        <v>0</v>
      </c>
      <c r="AL56">
        <v>0</v>
      </c>
      <c r="AM56">
        <v>0</v>
      </c>
      <c r="AN56">
        <v>0</v>
      </c>
      <c r="AO56">
        <v>0</v>
      </c>
    </row>
    <row r="57" spans="1:41" x14ac:dyDescent="0.2">
      <c r="A57">
        <v>2019</v>
      </c>
      <c r="B57">
        <v>0</v>
      </c>
      <c r="C57" t="s">
        <v>1341</v>
      </c>
      <c r="D57" t="s">
        <v>1326</v>
      </c>
      <c r="E57">
        <v>16</v>
      </c>
      <c r="F57">
        <v>63</v>
      </c>
      <c r="G57">
        <v>5023</v>
      </c>
      <c r="H57" t="e">
        <v>#DIV/0!</v>
      </c>
      <c r="I57" t="e">
        <v>#DIV/0!</v>
      </c>
      <c r="J57">
        <v>0</v>
      </c>
      <c r="K57">
        <v>0</v>
      </c>
      <c r="L57">
        <v>0</v>
      </c>
      <c r="M57">
        <v>0</v>
      </c>
      <c r="N57">
        <v>0</v>
      </c>
      <c r="O57">
        <v>0</v>
      </c>
      <c r="Q57" t="e">
        <v>#DIV/0!</v>
      </c>
      <c r="R57">
        <v>0</v>
      </c>
      <c r="S57">
        <v>0</v>
      </c>
      <c r="T57">
        <v>0</v>
      </c>
      <c r="U57">
        <v>0</v>
      </c>
      <c r="V57">
        <v>0</v>
      </c>
      <c r="W57">
        <v>0</v>
      </c>
      <c r="X57">
        <v>0</v>
      </c>
      <c r="Y57">
        <v>0</v>
      </c>
      <c r="Z57">
        <v>0</v>
      </c>
      <c r="AA57">
        <v>0</v>
      </c>
      <c r="AB57">
        <v>0</v>
      </c>
      <c r="AC57">
        <v>0</v>
      </c>
      <c r="AD57">
        <v>0</v>
      </c>
      <c r="AE57">
        <v>0</v>
      </c>
      <c r="AF57">
        <v>0</v>
      </c>
      <c r="AG57">
        <v>0</v>
      </c>
      <c r="AH57">
        <v>0</v>
      </c>
      <c r="AI57">
        <v>0</v>
      </c>
      <c r="AJ57">
        <v>0</v>
      </c>
      <c r="AK57">
        <v>0</v>
      </c>
      <c r="AL57">
        <v>0</v>
      </c>
      <c r="AM57">
        <v>0</v>
      </c>
      <c r="AN57">
        <v>0</v>
      </c>
      <c r="AO57">
        <v>0</v>
      </c>
    </row>
    <row r="58" spans="1:41" x14ac:dyDescent="0.2">
      <c r="A58">
        <v>2019</v>
      </c>
      <c r="B58">
        <v>0</v>
      </c>
      <c r="C58" t="s">
        <v>1342</v>
      </c>
      <c r="D58" t="s">
        <v>1326</v>
      </c>
      <c r="E58">
        <v>17</v>
      </c>
      <c r="F58">
        <v>80</v>
      </c>
      <c r="G58">
        <v>7558</v>
      </c>
      <c r="H58" t="e">
        <v>#DIV/0!</v>
      </c>
      <c r="I58" t="e">
        <v>#DIV/0!</v>
      </c>
      <c r="J58">
        <v>0</v>
      </c>
      <c r="K58">
        <v>0</v>
      </c>
      <c r="L58">
        <v>0</v>
      </c>
      <c r="M58">
        <v>0</v>
      </c>
      <c r="N58">
        <v>0</v>
      </c>
      <c r="O58">
        <v>0</v>
      </c>
      <c r="Q58" t="e">
        <v>#DIV/0!</v>
      </c>
      <c r="R58">
        <v>0</v>
      </c>
      <c r="S58">
        <v>0</v>
      </c>
      <c r="T58">
        <v>0</v>
      </c>
      <c r="U58">
        <v>0</v>
      </c>
      <c r="V58">
        <v>0</v>
      </c>
      <c r="W58">
        <v>0</v>
      </c>
      <c r="X58">
        <v>0</v>
      </c>
      <c r="Y58">
        <v>0</v>
      </c>
      <c r="Z58">
        <v>0</v>
      </c>
      <c r="AA58">
        <v>0</v>
      </c>
      <c r="AB58">
        <v>0</v>
      </c>
      <c r="AC58">
        <v>0</v>
      </c>
      <c r="AD58">
        <v>0</v>
      </c>
      <c r="AE58">
        <v>0</v>
      </c>
      <c r="AF58">
        <v>0</v>
      </c>
      <c r="AG58">
        <v>0</v>
      </c>
      <c r="AH58">
        <v>0</v>
      </c>
      <c r="AI58">
        <v>0</v>
      </c>
      <c r="AJ58">
        <v>0</v>
      </c>
      <c r="AK58">
        <v>0</v>
      </c>
      <c r="AL58">
        <v>0</v>
      </c>
      <c r="AM58">
        <v>0</v>
      </c>
      <c r="AN58">
        <v>0</v>
      </c>
      <c r="AO58">
        <v>0</v>
      </c>
    </row>
    <row r="59" spans="1:41" x14ac:dyDescent="0.2">
      <c r="A59">
        <v>2019</v>
      </c>
      <c r="B59">
        <v>0</v>
      </c>
      <c r="C59" t="s">
        <v>1343</v>
      </c>
      <c r="D59" t="s">
        <v>1326</v>
      </c>
      <c r="E59">
        <v>18</v>
      </c>
      <c r="F59">
        <v>-11</v>
      </c>
      <c r="G59">
        <v>8381</v>
      </c>
      <c r="H59">
        <v>1</v>
      </c>
      <c r="I59">
        <v>0</v>
      </c>
      <c r="J59">
        <v>3</v>
      </c>
      <c r="K59">
        <v>0</v>
      </c>
      <c r="L59">
        <v>3</v>
      </c>
      <c r="M59">
        <v>58</v>
      </c>
      <c r="N59">
        <v>120</v>
      </c>
      <c r="O59">
        <v>-62</v>
      </c>
      <c r="Q59">
        <v>0</v>
      </c>
      <c r="R59">
        <v>3</v>
      </c>
      <c r="S59">
        <v>0</v>
      </c>
      <c r="T59">
        <v>3</v>
      </c>
      <c r="U59">
        <v>58</v>
      </c>
      <c r="V59">
        <v>120</v>
      </c>
      <c r="W59">
        <v>-62</v>
      </c>
      <c r="X59">
        <v>0</v>
      </c>
      <c r="Y59">
        <v>0</v>
      </c>
      <c r="Z59">
        <v>0</v>
      </c>
      <c r="AA59">
        <v>0</v>
      </c>
      <c r="AB59">
        <v>0</v>
      </c>
      <c r="AC59">
        <v>0</v>
      </c>
      <c r="AD59">
        <v>2</v>
      </c>
      <c r="AE59">
        <v>0</v>
      </c>
      <c r="AF59">
        <v>2</v>
      </c>
      <c r="AG59">
        <v>49</v>
      </c>
      <c r="AH59">
        <v>87</v>
      </c>
      <c r="AI59">
        <v>-38</v>
      </c>
      <c r="AJ59">
        <v>0</v>
      </c>
      <c r="AK59">
        <v>0</v>
      </c>
      <c r="AL59">
        <v>0</v>
      </c>
      <c r="AM59">
        <v>0</v>
      </c>
      <c r="AN59">
        <v>0</v>
      </c>
      <c r="AO59">
        <v>0</v>
      </c>
    </row>
    <row r="60" spans="1:41" x14ac:dyDescent="0.2">
      <c r="A60">
        <v>2019</v>
      </c>
      <c r="B60">
        <v>0</v>
      </c>
      <c r="C60" t="s">
        <v>1344</v>
      </c>
      <c r="D60" t="s">
        <v>1326</v>
      </c>
      <c r="E60">
        <v>19</v>
      </c>
      <c r="F60">
        <v>61</v>
      </c>
      <c r="G60">
        <v>5503</v>
      </c>
      <c r="H60">
        <v>0.66666666699999999</v>
      </c>
      <c r="I60">
        <v>0.33333333300000001</v>
      </c>
      <c r="J60">
        <v>3</v>
      </c>
      <c r="K60">
        <v>1</v>
      </c>
      <c r="L60">
        <v>2</v>
      </c>
      <c r="M60">
        <v>69</v>
      </c>
      <c r="N60">
        <v>56</v>
      </c>
      <c r="O60">
        <v>13</v>
      </c>
      <c r="Q60">
        <v>0.33333333300000001</v>
      </c>
      <c r="R60">
        <v>3</v>
      </c>
      <c r="S60">
        <v>1</v>
      </c>
      <c r="T60">
        <v>2</v>
      </c>
      <c r="U60">
        <v>69</v>
      </c>
      <c r="V60">
        <v>56</v>
      </c>
      <c r="W60">
        <v>13</v>
      </c>
      <c r="X60">
        <v>0</v>
      </c>
      <c r="Y60">
        <v>0</v>
      </c>
      <c r="Z60">
        <v>0</v>
      </c>
      <c r="AA60">
        <v>0</v>
      </c>
      <c r="AB60">
        <v>0</v>
      </c>
      <c r="AC60">
        <v>0</v>
      </c>
      <c r="AD60">
        <v>2</v>
      </c>
      <c r="AE60">
        <v>1</v>
      </c>
      <c r="AF60">
        <v>1</v>
      </c>
      <c r="AG60">
        <v>52</v>
      </c>
      <c r="AH60">
        <v>36</v>
      </c>
      <c r="AI60">
        <v>16</v>
      </c>
      <c r="AJ60">
        <v>0</v>
      </c>
      <c r="AK60">
        <v>0</v>
      </c>
      <c r="AL60">
        <v>0</v>
      </c>
      <c r="AM60">
        <v>0</v>
      </c>
      <c r="AN60">
        <v>0</v>
      </c>
      <c r="AO60">
        <v>0</v>
      </c>
    </row>
    <row r="61" spans="1:41" x14ac:dyDescent="0.2">
      <c r="A61">
        <v>2019</v>
      </c>
      <c r="B61">
        <v>0</v>
      </c>
      <c r="C61" t="s">
        <v>1345</v>
      </c>
      <c r="D61" t="s">
        <v>1326</v>
      </c>
      <c r="E61">
        <v>20</v>
      </c>
      <c r="F61">
        <v>76</v>
      </c>
      <c r="G61">
        <v>3990</v>
      </c>
      <c r="H61" t="e">
        <v>#DIV/0!</v>
      </c>
      <c r="I61" t="e">
        <v>#DIV/0!</v>
      </c>
      <c r="J61">
        <v>0</v>
      </c>
      <c r="K61">
        <v>0</v>
      </c>
      <c r="L61">
        <v>0</v>
      </c>
      <c r="M61">
        <v>0</v>
      </c>
      <c r="N61">
        <v>0</v>
      </c>
      <c r="O61">
        <v>0</v>
      </c>
      <c r="Q61" t="e">
        <v>#DIV/0!</v>
      </c>
      <c r="R61">
        <v>0</v>
      </c>
      <c r="S61">
        <v>0</v>
      </c>
      <c r="T61">
        <v>0</v>
      </c>
      <c r="U61">
        <v>0</v>
      </c>
      <c r="V61">
        <v>0</v>
      </c>
      <c r="W61">
        <v>0</v>
      </c>
      <c r="X61">
        <v>0</v>
      </c>
      <c r="Y61">
        <v>0</v>
      </c>
      <c r="Z61">
        <v>0</v>
      </c>
      <c r="AA61">
        <v>0</v>
      </c>
      <c r="AB61">
        <v>0</v>
      </c>
      <c r="AC61">
        <v>0</v>
      </c>
      <c r="AD61">
        <v>0</v>
      </c>
      <c r="AE61">
        <v>0</v>
      </c>
      <c r="AF61">
        <v>0</v>
      </c>
      <c r="AG61">
        <v>0</v>
      </c>
      <c r="AH61">
        <v>0</v>
      </c>
      <c r="AI61">
        <v>0</v>
      </c>
      <c r="AJ61">
        <v>0</v>
      </c>
      <c r="AK61">
        <v>0</v>
      </c>
      <c r="AL61">
        <v>0</v>
      </c>
      <c r="AM61">
        <v>0</v>
      </c>
      <c r="AN61">
        <v>0</v>
      </c>
      <c r="AO61">
        <v>0</v>
      </c>
    </row>
    <row r="62" spans="1:41" x14ac:dyDescent="0.2">
      <c r="A62">
        <v>2019</v>
      </c>
      <c r="B62">
        <v>0</v>
      </c>
      <c r="C62" t="s">
        <v>1346</v>
      </c>
      <c r="D62" t="s">
        <v>1347</v>
      </c>
      <c r="E62">
        <v>1</v>
      </c>
      <c r="F62">
        <v>54</v>
      </c>
      <c r="G62">
        <v>11857</v>
      </c>
      <c r="H62">
        <v>0.33333333300000001</v>
      </c>
      <c r="I62">
        <v>0.66666666699999999</v>
      </c>
      <c r="J62">
        <v>12</v>
      </c>
      <c r="K62">
        <v>8</v>
      </c>
      <c r="L62">
        <v>4</v>
      </c>
      <c r="M62">
        <v>401</v>
      </c>
      <c r="N62">
        <v>262</v>
      </c>
      <c r="O62">
        <v>139</v>
      </c>
      <c r="Q62">
        <v>0.66666666699999999</v>
      </c>
      <c r="R62">
        <v>12</v>
      </c>
      <c r="S62">
        <v>8</v>
      </c>
      <c r="T62">
        <v>4</v>
      </c>
      <c r="U62">
        <v>401</v>
      </c>
      <c r="V62">
        <v>262</v>
      </c>
      <c r="W62">
        <v>139</v>
      </c>
      <c r="X62">
        <v>0</v>
      </c>
      <c r="Y62">
        <v>0</v>
      </c>
      <c r="Z62">
        <v>0</v>
      </c>
      <c r="AA62">
        <v>0</v>
      </c>
      <c r="AB62">
        <v>0</v>
      </c>
      <c r="AC62">
        <v>0</v>
      </c>
      <c r="AD62">
        <v>3</v>
      </c>
      <c r="AE62">
        <v>1</v>
      </c>
      <c r="AF62">
        <v>2</v>
      </c>
      <c r="AG62">
        <v>74</v>
      </c>
      <c r="AH62">
        <v>86</v>
      </c>
      <c r="AI62">
        <v>-12</v>
      </c>
      <c r="AJ62">
        <v>2</v>
      </c>
      <c r="AK62">
        <v>2</v>
      </c>
      <c r="AL62">
        <v>0</v>
      </c>
      <c r="AM62">
        <v>74</v>
      </c>
      <c r="AN62">
        <v>27</v>
      </c>
      <c r="AO62">
        <v>47</v>
      </c>
    </row>
    <row r="63" spans="1:41" x14ac:dyDescent="0.2">
      <c r="A63">
        <v>2019</v>
      </c>
      <c r="B63">
        <v>0</v>
      </c>
      <c r="C63" t="s">
        <v>1348</v>
      </c>
      <c r="D63" t="s">
        <v>1347</v>
      </c>
      <c r="E63">
        <v>2</v>
      </c>
      <c r="F63">
        <v>47</v>
      </c>
      <c r="G63">
        <v>8155</v>
      </c>
      <c r="H63">
        <v>0.33333333300000001</v>
      </c>
      <c r="I63">
        <v>0.66666666699999999</v>
      </c>
      <c r="J63">
        <v>12</v>
      </c>
      <c r="K63">
        <v>8</v>
      </c>
      <c r="L63">
        <v>4</v>
      </c>
      <c r="M63">
        <v>435</v>
      </c>
      <c r="N63">
        <v>277</v>
      </c>
      <c r="O63">
        <v>158</v>
      </c>
      <c r="Q63">
        <v>0.75</v>
      </c>
      <c r="R63">
        <v>8</v>
      </c>
      <c r="S63">
        <v>6</v>
      </c>
      <c r="T63">
        <v>2</v>
      </c>
      <c r="U63">
        <v>331</v>
      </c>
      <c r="V63">
        <v>173</v>
      </c>
      <c r="W63">
        <v>158</v>
      </c>
      <c r="X63">
        <v>4</v>
      </c>
      <c r="Y63">
        <v>2</v>
      </c>
      <c r="Z63">
        <v>2</v>
      </c>
      <c r="AA63">
        <v>104</v>
      </c>
      <c r="AB63">
        <v>104</v>
      </c>
      <c r="AC63">
        <v>0</v>
      </c>
      <c r="AD63">
        <v>5</v>
      </c>
      <c r="AE63">
        <v>3</v>
      </c>
      <c r="AF63">
        <v>2</v>
      </c>
      <c r="AG63">
        <v>138</v>
      </c>
      <c r="AH63">
        <v>135</v>
      </c>
      <c r="AI63">
        <v>3</v>
      </c>
      <c r="AJ63">
        <v>3</v>
      </c>
      <c r="AK63">
        <v>3</v>
      </c>
      <c r="AL63">
        <v>0</v>
      </c>
      <c r="AM63">
        <v>143</v>
      </c>
      <c r="AN63">
        <v>65</v>
      </c>
      <c r="AO63">
        <v>78</v>
      </c>
    </row>
    <row r="64" spans="1:41" x14ac:dyDescent="0.2">
      <c r="A64">
        <v>2019</v>
      </c>
      <c r="B64">
        <v>0</v>
      </c>
      <c r="C64" t="s">
        <v>1349</v>
      </c>
      <c r="D64" t="s">
        <v>1347</v>
      </c>
      <c r="E64">
        <v>3</v>
      </c>
      <c r="F64">
        <v>31</v>
      </c>
      <c r="G64">
        <v>7361</v>
      </c>
      <c r="H64">
        <v>0.33333333300000001</v>
      </c>
      <c r="I64">
        <v>0.66666666699999999</v>
      </c>
      <c r="J64">
        <v>12</v>
      </c>
      <c r="K64">
        <v>8</v>
      </c>
      <c r="L64">
        <v>4</v>
      </c>
      <c r="M64">
        <v>346</v>
      </c>
      <c r="N64">
        <v>245</v>
      </c>
      <c r="O64">
        <v>101</v>
      </c>
      <c r="Q64">
        <v>0.66666666699999999</v>
      </c>
      <c r="R64">
        <v>12</v>
      </c>
      <c r="S64">
        <v>8</v>
      </c>
      <c r="T64">
        <v>4</v>
      </c>
      <c r="U64">
        <v>346</v>
      </c>
      <c r="V64">
        <v>245</v>
      </c>
      <c r="W64">
        <v>101</v>
      </c>
      <c r="X64">
        <v>0</v>
      </c>
      <c r="Y64">
        <v>0</v>
      </c>
      <c r="Z64">
        <v>0</v>
      </c>
      <c r="AA64">
        <v>0</v>
      </c>
      <c r="AB64">
        <v>0</v>
      </c>
      <c r="AC64">
        <v>0</v>
      </c>
      <c r="AD64">
        <v>3</v>
      </c>
      <c r="AE64">
        <v>2</v>
      </c>
      <c r="AF64">
        <v>1</v>
      </c>
      <c r="AG64">
        <v>52</v>
      </c>
      <c r="AH64">
        <v>69</v>
      </c>
      <c r="AI64">
        <v>-17</v>
      </c>
      <c r="AJ64">
        <v>3</v>
      </c>
      <c r="AK64">
        <v>3</v>
      </c>
      <c r="AL64">
        <v>0</v>
      </c>
      <c r="AM64">
        <v>111</v>
      </c>
      <c r="AN64">
        <v>10</v>
      </c>
      <c r="AO64">
        <v>101</v>
      </c>
    </row>
    <row r="65" spans="1:41" x14ac:dyDescent="0.2">
      <c r="A65">
        <v>2019</v>
      </c>
      <c r="B65">
        <v>0</v>
      </c>
      <c r="C65" t="s">
        <v>1350</v>
      </c>
      <c r="D65" t="s">
        <v>1347</v>
      </c>
      <c r="E65">
        <v>4</v>
      </c>
      <c r="F65">
        <v>33</v>
      </c>
      <c r="G65">
        <v>5958</v>
      </c>
      <c r="H65">
        <v>0.4</v>
      </c>
      <c r="I65">
        <v>0.6</v>
      </c>
      <c r="J65">
        <v>10</v>
      </c>
      <c r="K65">
        <v>6</v>
      </c>
      <c r="L65">
        <v>4</v>
      </c>
      <c r="M65">
        <v>348</v>
      </c>
      <c r="N65">
        <v>314</v>
      </c>
      <c r="O65">
        <v>34</v>
      </c>
      <c r="Q65">
        <v>1</v>
      </c>
      <c r="R65">
        <v>2</v>
      </c>
      <c r="S65">
        <v>2</v>
      </c>
      <c r="T65">
        <v>0</v>
      </c>
      <c r="U65">
        <v>73</v>
      </c>
      <c r="V65">
        <v>39</v>
      </c>
      <c r="W65">
        <v>34</v>
      </c>
      <c r="X65">
        <v>8</v>
      </c>
      <c r="Y65">
        <v>4</v>
      </c>
      <c r="Z65">
        <v>4</v>
      </c>
      <c r="AA65">
        <v>275</v>
      </c>
      <c r="AB65">
        <v>275</v>
      </c>
      <c r="AC65">
        <v>0</v>
      </c>
      <c r="AD65">
        <v>9</v>
      </c>
      <c r="AE65">
        <v>5</v>
      </c>
      <c r="AF65">
        <v>4</v>
      </c>
      <c r="AG65">
        <v>303</v>
      </c>
      <c r="AH65">
        <v>295</v>
      </c>
      <c r="AI65">
        <v>8</v>
      </c>
      <c r="AJ65">
        <v>0</v>
      </c>
      <c r="AK65">
        <v>0</v>
      </c>
      <c r="AL65">
        <v>0</v>
      </c>
      <c r="AM65">
        <v>0</v>
      </c>
      <c r="AN65">
        <v>0</v>
      </c>
      <c r="AO65">
        <v>0</v>
      </c>
    </row>
    <row r="66" spans="1:41" x14ac:dyDescent="0.2">
      <c r="A66">
        <v>2019</v>
      </c>
      <c r="B66">
        <v>0</v>
      </c>
      <c r="C66" t="s">
        <v>1351</v>
      </c>
      <c r="D66" t="s">
        <v>1347</v>
      </c>
      <c r="E66">
        <v>5</v>
      </c>
      <c r="F66">
        <v>54</v>
      </c>
      <c r="G66">
        <v>5912</v>
      </c>
      <c r="H66">
        <v>0.5</v>
      </c>
      <c r="I66">
        <v>0.5</v>
      </c>
      <c r="J66">
        <v>10</v>
      </c>
      <c r="K66">
        <v>5</v>
      </c>
      <c r="L66">
        <v>5</v>
      </c>
      <c r="M66">
        <v>230</v>
      </c>
      <c r="N66">
        <v>230</v>
      </c>
      <c r="O66">
        <v>0</v>
      </c>
      <c r="Q66" t="e">
        <v>#DIV/0!</v>
      </c>
      <c r="R66">
        <v>0</v>
      </c>
      <c r="S66">
        <v>0</v>
      </c>
      <c r="T66">
        <v>0</v>
      </c>
      <c r="U66">
        <v>0</v>
      </c>
      <c r="V66">
        <v>0</v>
      </c>
      <c r="W66">
        <v>0</v>
      </c>
      <c r="X66">
        <v>10</v>
      </c>
      <c r="Y66">
        <v>5</v>
      </c>
      <c r="Z66">
        <v>5</v>
      </c>
      <c r="AA66">
        <v>230</v>
      </c>
      <c r="AB66">
        <v>230</v>
      </c>
      <c r="AC66">
        <v>0</v>
      </c>
      <c r="AD66">
        <v>10</v>
      </c>
      <c r="AE66">
        <v>5</v>
      </c>
      <c r="AF66">
        <v>5</v>
      </c>
      <c r="AG66">
        <v>230</v>
      </c>
      <c r="AH66">
        <v>230</v>
      </c>
      <c r="AI66">
        <v>0</v>
      </c>
      <c r="AJ66">
        <v>0</v>
      </c>
      <c r="AK66">
        <v>0</v>
      </c>
      <c r="AL66">
        <v>0</v>
      </c>
      <c r="AM66">
        <v>0</v>
      </c>
      <c r="AN66">
        <v>0</v>
      </c>
      <c r="AO66">
        <v>0</v>
      </c>
    </row>
    <row r="67" spans="1:41" x14ac:dyDescent="0.2">
      <c r="A67">
        <v>2019</v>
      </c>
      <c r="B67">
        <v>0</v>
      </c>
      <c r="C67" t="s">
        <v>1352</v>
      </c>
      <c r="D67" t="s">
        <v>1347</v>
      </c>
      <c r="E67">
        <v>6</v>
      </c>
      <c r="F67">
        <v>34</v>
      </c>
      <c r="G67">
        <v>5241</v>
      </c>
      <c r="H67">
        <v>0.5</v>
      </c>
      <c r="I67">
        <v>0.5</v>
      </c>
      <c r="J67">
        <v>8</v>
      </c>
      <c r="K67">
        <v>4</v>
      </c>
      <c r="L67">
        <v>4</v>
      </c>
      <c r="M67">
        <v>204</v>
      </c>
      <c r="N67">
        <v>204</v>
      </c>
      <c r="O67">
        <v>0</v>
      </c>
      <c r="Q67" t="e">
        <v>#DIV/0!</v>
      </c>
      <c r="R67">
        <v>0</v>
      </c>
      <c r="S67">
        <v>0</v>
      </c>
      <c r="T67">
        <v>0</v>
      </c>
      <c r="U67">
        <v>0</v>
      </c>
      <c r="V67">
        <v>0</v>
      </c>
      <c r="W67">
        <v>0</v>
      </c>
      <c r="X67">
        <v>8</v>
      </c>
      <c r="Y67">
        <v>4</v>
      </c>
      <c r="Z67">
        <v>4</v>
      </c>
      <c r="AA67">
        <v>204</v>
      </c>
      <c r="AB67">
        <v>204</v>
      </c>
      <c r="AC67">
        <v>0</v>
      </c>
      <c r="AD67">
        <v>8</v>
      </c>
      <c r="AE67">
        <v>4</v>
      </c>
      <c r="AF67">
        <v>4</v>
      </c>
      <c r="AG67">
        <v>204</v>
      </c>
      <c r="AH67">
        <v>204</v>
      </c>
      <c r="AI67">
        <v>0</v>
      </c>
      <c r="AJ67">
        <v>0</v>
      </c>
      <c r="AK67">
        <v>0</v>
      </c>
      <c r="AL67">
        <v>0</v>
      </c>
      <c r="AM67">
        <v>0</v>
      </c>
      <c r="AN67">
        <v>0</v>
      </c>
      <c r="AO67">
        <v>0</v>
      </c>
    </row>
    <row r="68" spans="1:41" x14ac:dyDescent="0.2">
      <c r="A68">
        <v>2019</v>
      </c>
      <c r="B68">
        <v>0</v>
      </c>
      <c r="C68" t="s">
        <v>1353</v>
      </c>
      <c r="D68" t="s">
        <v>1347</v>
      </c>
      <c r="E68">
        <v>7</v>
      </c>
      <c r="F68">
        <v>48</v>
      </c>
      <c r="G68">
        <v>8368</v>
      </c>
      <c r="H68">
        <v>0.4</v>
      </c>
      <c r="I68">
        <v>0.6</v>
      </c>
      <c r="J68">
        <v>10</v>
      </c>
      <c r="K68">
        <v>6</v>
      </c>
      <c r="L68">
        <v>4</v>
      </c>
      <c r="M68">
        <v>348</v>
      </c>
      <c r="N68">
        <v>314</v>
      </c>
      <c r="O68">
        <v>34</v>
      </c>
      <c r="Q68">
        <v>1</v>
      </c>
      <c r="R68">
        <v>2</v>
      </c>
      <c r="S68">
        <v>2</v>
      </c>
      <c r="T68">
        <v>0</v>
      </c>
      <c r="U68">
        <v>73</v>
      </c>
      <c r="V68">
        <v>39</v>
      </c>
      <c r="W68">
        <v>34</v>
      </c>
      <c r="X68">
        <v>8</v>
      </c>
      <c r="Y68">
        <v>4</v>
      </c>
      <c r="Z68">
        <v>4</v>
      </c>
      <c r="AA68">
        <v>275</v>
      </c>
      <c r="AB68">
        <v>275</v>
      </c>
      <c r="AC68">
        <v>0</v>
      </c>
      <c r="AD68">
        <v>9</v>
      </c>
      <c r="AE68">
        <v>5</v>
      </c>
      <c r="AF68">
        <v>4</v>
      </c>
      <c r="AG68">
        <v>303</v>
      </c>
      <c r="AH68">
        <v>295</v>
      </c>
      <c r="AI68">
        <v>8</v>
      </c>
      <c r="AJ68">
        <v>0</v>
      </c>
      <c r="AK68">
        <v>0</v>
      </c>
      <c r="AL68">
        <v>0</v>
      </c>
      <c r="AM68">
        <v>0</v>
      </c>
      <c r="AN68">
        <v>0</v>
      </c>
      <c r="AO68">
        <v>0</v>
      </c>
    </row>
    <row r="69" spans="1:41" x14ac:dyDescent="0.2">
      <c r="A69">
        <v>2019</v>
      </c>
      <c r="B69">
        <v>0</v>
      </c>
      <c r="C69" t="s">
        <v>1354</v>
      </c>
      <c r="D69" t="s">
        <v>1347</v>
      </c>
      <c r="E69">
        <v>8</v>
      </c>
      <c r="F69">
        <v>40</v>
      </c>
      <c r="G69">
        <v>6232</v>
      </c>
      <c r="H69">
        <v>0.5</v>
      </c>
      <c r="I69">
        <v>0.5</v>
      </c>
      <c r="J69">
        <v>12</v>
      </c>
      <c r="K69">
        <v>6</v>
      </c>
      <c r="L69">
        <v>6</v>
      </c>
      <c r="M69">
        <v>284</v>
      </c>
      <c r="N69">
        <v>284</v>
      </c>
      <c r="O69">
        <v>0</v>
      </c>
      <c r="Q69" t="e">
        <v>#DIV/0!</v>
      </c>
      <c r="R69">
        <v>0</v>
      </c>
      <c r="S69">
        <v>0</v>
      </c>
      <c r="T69">
        <v>0</v>
      </c>
      <c r="U69">
        <v>0</v>
      </c>
      <c r="V69">
        <v>0</v>
      </c>
      <c r="W69">
        <v>0</v>
      </c>
      <c r="X69">
        <v>12</v>
      </c>
      <c r="Y69">
        <v>6</v>
      </c>
      <c r="Z69">
        <v>6</v>
      </c>
      <c r="AA69">
        <v>284</v>
      </c>
      <c r="AB69">
        <v>284</v>
      </c>
      <c r="AC69">
        <v>0</v>
      </c>
      <c r="AD69">
        <v>12</v>
      </c>
      <c r="AE69">
        <v>6</v>
      </c>
      <c r="AF69">
        <v>6</v>
      </c>
      <c r="AG69">
        <v>284</v>
      </c>
      <c r="AH69">
        <v>284</v>
      </c>
      <c r="AI69">
        <v>0</v>
      </c>
      <c r="AJ69">
        <v>0</v>
      </c>
      <c r="AK69">
        <v>0</v>
      </c>
      <c r="AL69">
        <v>0</v>
      </c>
      <c r="AM69">
        <v>0</v>
      </c>
      <c r="AN69">
        <v>0</v>
      </c>
      <c r="AO69">
        <v>0</v>
      </c>
    </row>
    <row r="70" spans="1:41" x14ac:dyDescent="0.2">
      <c r="A70">
        <v>2019</v>
      </c>
      <c r="B70">
        <v>0</v>
      </c>
      <c r="C70" t="s">
        <v>1355</v>
      </c>
      <c r="D70" t="s">
        <v>1347</v>
      </c>
      <c r="E70">
        <v>9</v>
      </c>
      <c r="F70">
        <v>62</v>
      </c>
      <c r="G70">
        <v>5688</v>
      </c>
      <c r="H70">
        <v>0.5</v>
      </c>
      <c r="I70">
        <v>0.5</v>
      </c>
      <c r="J70">
        <v>10</v>
      </c>
      <c r="K70">
        <v>5</v>
      </c>
      <c r="L70">
        <v>5</v>
      </c>
      <c r="M70">
        <v>319</v>
      </c>
      <c r="N70">
        <v>319</v>
      </c>
      <c r="O70">
        <v>0</v>
      </c>
      <c r="Q70" t="e">
        <v>#DIV/0!</v>
      </c>
      <c r="R70">
        <v>0</v>
      </c>
      <c r="S70">
        <v>0</v>
      </c>
      <c r="T70">
        <v>0</v>
      </c>
      <c r="U70">
        <v>0</v>
      </c>
      <c r="V70">
        <v>0</v>
      </c>
      <c r="W70">
        <v>0</v>
      </c>
      <c r="X70">
        <v>10</v>
      </c>
      <c r="Y70">
        <v>5</v>
      </c>
      <c r="Z70">
        <v>5</v>
      </c>
      <c r="AA70">
        <v>319</v>
      </c>
      <c r="AB70">
        <v>319</v>
      </c>
      <c r="AC70">
        <v>0</v>
      </c>
      <c r="AD70">
        <v>10</v>
      </c>
      <c r="AE70">
        <v>5</v>
      </c>
      <c r="AF70">
        <v>5</v>
      </c>
      <c r="AG70">
        <v>319</v>
      </c>
      <c r="AH70">
        <v>319</v>
      </c>
      <c r="AI70">
        <v>0</v>
      </c>
      <c r="AJ70">
        <v>0</v>
      </c>
      <c r="AK70">
        <v>0</v>
      </c>
      <c r="AL70">
        <v>0</v>
      </c>
      <c r="AM70">
        <v>0</v>
      </c>
      <c r="AN70">
        <v>0</v>
      </c>
      <c r="AO70">
        <v>0</v>
      </c>
    </row>
    <row r="71" spans="1:41" x14ac:dyDescent="0.2">
      <c r="A71">
        <v>2019</v>
      </c>
      <c r="B71">
        <v>0</v>
      </c>
      <c r="C71" t="s">
        <v>1356</v>
      </c>
      <c r="D71" t="s">
        <v>1347</v>
      </c>
      <c r="E71">
        <v>10</v>
      </c>
      <c r="F71">
        <v>45</v>
      </c>
      <c r="G71">
        <v>6100</v>
      </c>
      <c r="H71">
        <v>0.5</v>
      </c>
      <c r="I71">
        <v>0.5</v>
      </c>
      <c r="J71">
        <v>8</v>
      </c>
      <c r="K71">
        <v>4</v>
      </c>
      <c r="L71">
        <v>4</v>
      </c>
      <c r="M71">
        <v>280</v>
      </c>
      <c r="N71">
        <v>280</v>
      </c>
      <c r="O71">
        <v>0</v>
      </c>
      <c r="Q71" t="e">
        <v>#DIV/0!</v>
      </c>
      <c r="R71">
        <v>0</v>
      </c>
      <c r="S71">
        <v>0</v>
      </c>
      <c r="T71">
        <v>0</v>
      </c>
      <c r="U71">
        <v>0</v>
      </c>
      <c r="V71">
        <v>0</v>
      </c>
      <c r="W71">
        <v>0</v>
      </c>
      <c r="X71">
        <v>8</v>
      </c>
      <c r="Y71">
        <v>4</v>
      </c>
      <c r="Z71">
        <v>4</v>
      </c>
      <c r="AA71">
        <v>280</v>
      </c>
      <c r="AB71">
        <v>280</v>
      </c>
      <c r="AC71">
        <v>0</v>
      </c>
      <c r="AD71">
        <v>8</v>
      </c>
      <c r="AE71">
        <v>4</v>
      </c>
      <c r="AF71">
        <v>4</v>
      </c>
      <c r="AG71">
        <v>280</v>
      </c>
      <c r="AH71">
        <v>280</v>
      </c>
      <c r="AI71">
        <v>0</v>
      </c>
      <c r="AJ71">
        <v>0</v>
      </c>
      <c r="AK71">
        <v>0</v>
      </c>
      <c r="AL71">
        <v>0</v>
      </c>
      <c r="AM71">
        <v>0</v>
      </c>
      <c r="AN71">
        <v>0</v>
      </c>
      <c r="AO71">
        <v>0</v>
      </c>
    </row>
    <row r="72" spans="1:41" x14ac:dyDescent="0.2">
      <c r="A72">
        <v>2019</v>
      </c>
      <c r="B72">
        <v>0</v>
      </c>
      <c r="C72" t="s">
        <v>1357</v>
      </c>
      <c r="D72" t="s">
        <v>1347</v>
      </c>
      <c r="E72">
        <v>11</v>
      </c>
      <c r="F72">
        <v>39</v>
      </c>
      <c r="G72">
        <v>5515</v>
      </c>
      <c r="H72">
        <v>0.5</v>
      </c>
      <c r="I72">
        <v>0.5</v>
      </c>
      <c r="J72">
        <v>8</v>
      </c>
      <c r="K72">
        <v>4</v>
      </c>
      <c r="L72">
        <v>4</v>
      </c>
      <c r="M72">
        <v>165</v>
      </c>
      <c r="N72">
        <v>165</v>
      </c>
      <c r="O72">
        <v>0</v>
      </c>
      <c r="Q72" t="e">
        <v>#DIV/0!</v>
      </c>
      <c r="R72">
        <v>0</v>
      </c>
      <c r="S72">
        <v>0</v>
      </c>
      <c r="T72">
        <v>0</v>
      </c>
      <c r="U72">
        <v>0</v>
      </c>
      <c r="V72">
        <v>0</v>
      </c>
      <c r="W72">
        <v>0</v>
      </c>
      <c r="X72">
        <v>8</v>
      </c>
      <c r="Y72">
        <v>4</v>
      </c>
      <c r="Z72">
        <v>4</v>
      </c>
      <c r="AA72">
        <v>165</v>
      </c>
      <c r="AB72">
        <v>165</v>
      </c>
      <c r="AC72">
        <v>0</v>
      </c>
      <c r="AD72">
        <v>8</v>
      </c>
      <c r="AE72">
        <v>4</v>
      </c>
      <c r="AF72">
        <v>4</v>
      </c>
      <c r="AG72">
        <v>165</v>
      </c>
      <c r="AH72">
        <v>165</v>
      </c>
      <c r="AI72">
        <v>0</v>
      </c>
      <c r="AJ72">
        <v>0</v>
      </c>
      <c r="AK72">
        <v>0</v>
      </c>
      <c r="AL72">
        <v>0</v>
      </c>
      <c r="AM72">
        <v>0</v>
      </c>
      <c r="AN72">
        <v>0</v>
      </c>
      <c r="AO72">
        <v>0</v>
      </c>
    </row>
    <row r="73" spans="1:41" x14ac:dyDescent="0.2">
      <c r="A73">
        <v>2019</v>
      </c>
      <c r="B73">
        <v>0</v>
      </c>
      <c r="C73" t="s">
        <v>1358</v>
      </c>
      <c r="D73" t="s">
        <v>1347</v>
      </c>
      <c r="E73">
        <v>12</v>
      </c>
      <c r="F73">
        <v>62</v>
      </c>
      <c r="G73">
        <v>4507</v>
      </c>
      <c r="H73">
        <v>0.5</v>
      </c>
      <c r="I73">
        <v>0.5</v>
      </c>
      <c r="J73">
        <v>10</v>
      </c>
      <c r="K73">
        <v>5</v>
      </c>
      <c r="L73">
        <v>5</v>
      </c>
      <c r="M73">
        <v>290</v>
      </c>
      <c r="N73">
        <v>290</v>
      </c>
      <c r="O73">
        <v>0</v>
      </c>
      <c r="Q73" t="e">
        <v>#DIV/0!</v>
      </c>
      <c r="R73">
        <v>0</v>
      </c>
      <c r="S73">
        <v>0</v>
      </c>
      <c r="T73">
        <v>0</v>
      </c>
      <c r="U73">
        <v>0</v>
      </c>
      <c r="V73">
        <v>0</v>
      </c>
      <c r="W73">
        <v>0</v>
      </c>
      <c r="X73">
        <v>10</v>
      </c>
      <c r="Y73">
        <v>5</v>
      </c>
      <c r="Z73">
        <v>5</v>
      </c>
      <c r="AA73">
        <v>290</v>
      </c>
      <c r="AB73">
        <v>290</v>
      </c>
      <c r="AC73">
        <v>0</v>
      </c>
      <c r="AD73">
        <v>10</v>
      </c>
      <c r="AE73">
        <v>5</v>
      </c>
      <c r="AF73">
        <v>5</v>
      </c>
      <c r="AG73">
        <v>290</v>
      </c>
      <c r="AH73">
        <v>290</v>
      </c>
      <c r="AI73">
        <v>0</v>
      </c>
      <c r="AJ73">
        <v>0</v>
      </c>
      <c r="AK73">
        <v>0</v>
      </c>
      <c r="AL73">
        <v>0</v>
      </c>
      <c r="AM73">
        <v>0</v>
      </c>
      <c r="AN73">
        <v>0</v>
      </c>
      <c r="AO73">
        <v>0</v>
      </c>
    </row>
    <row r="74" spans="1:41" x14ac:dyDescent="0.2">
      <c r="A74">
        <v>2019</v>
      </c>
      <c r="B74">
        <v>0</v>
      </c>
      <c r="C74" t="s">
        <v>1359</v>
      </c>
      <c r="D74" t="s">
        <v>1347</v>
      </c>
      <c r="E74">
        <v>13</v>
      </c>
      <c r="F74">
        <v>62</v>
      </c>
      <c r="G74">
        <v>7453</v>
      </c>
      <c r="H74">
        <v>0.5</v>
      </c>
      <c r="I74">
        <v>0.5</v>
      </c>
      <c r="J74">
        <v>12</v>
      </c>
      <c r="K74">
        <v>6</v>
      </c>
      <c r="L74">
        <v>6</v>
      </c>
      <c r="M74">
        <v>373</v>
      </c>
      <c r="N74">
        <v>373</v>
      </c>
      <c r="O74">
        <v>0</v>
      </c>
      <c r="Q74" t="e">
        <v>#DIV/0!</v>
      </c>
      <c r="R74">
        <v>0</v>
      </c>
      <c r="S74">
        <v>0</v>
      </c>
      <c r="T74">
        <v>0</v>
      </c>
      <c r="U74">
        <v>0</v>
      </c>
      <c r="V74">
        <v>0</v>
      </c>
      <c r="W74">
        <v>0</v>
      </c>
      <c r="X74">
        <v>12</v>
      </c>
      <c r="Y74">
        <v>6</v>
      </c>
      <c r="Z74">
        <v>6</v>
      </c>
      <c r="AA74">
        <v>373</v>
      </c>
      <c r="AB74">
        <v>373</v>
      </c>
      <c r="AC74">
        <v>0</v>
      </c>
      <c r="AD74">
        <v>12</v>
      </c>
      <c r="AE74">
        <v>6</v>
      </c>
      <c r="AF74">
        <v>6</v>
      </c>
      <c r="AG74">
        <v>373</v>
      </c>
      <c r="AH74">
        <v>373</v>
      </c>
      <c r="AI74">
        <v>0</v>
      </c>
      <c r="AJ74">
        <v>0</v>
      </c>
      <c r="AK74">
        <v>0</v>
      </c>
      <c r="AL74">
        <v>0</v>
      </c>
      <c r="AM74">
        <v>0</v>
      </c>
      <c r="AN74">
        <v>0</v>
      </c>
      <c r="AO74">
        <v>0</v>
      </c>
    </row>
    <row r="75" spans="1:41" x14ac:dyDescent="0.2">
      <c r="A75">
        <v>2019</v>
      </c>
      <c r="B75">
        <v>0</v>
      </c>
      <c r="C75" t="s">
        <v>1360</v>
      </c>
      <c r="D75" t="s">
        <v>1347</v>
      </c>
      <c r="E75">
        <v>14</v>
      </c>
      <c r="F75">
        <v>14</v>
      </c>
      <c r="G75">
        <v>8154</v>
      </c>
      <c r="H75">
        <v>0.54545454500000001</v>
      </c>
      <c r="I75">
        <v>0.45454545499999999</v>
      </c>
      <c r="J75">
        <v>11</v>
      </c>
      <c r="K75">
        <v>5</v>
      </c>
      <c r="L75">
        <v>6</v>
      </c>
      <c r="M75">
        <v>246</v>
      </c>
      <c r="N75">
        <v>267</v>
      </c>
      <c r="O75">
        <v>-21</v>
      </c>
      <c r="Q75">
        <v>0</v>
      </c>
      <c r="R75">
        <v>1</v>
      </c>
      <c r="S75">
        <v>0</v>
      </c>
      <c r="T75">
        <v>1</v>
      </c>
      <c r="U75">
        <v>24</v>
      </c>
      <c r="V75">
        <v>45</v>
      </c>
      <c r="W75">
        <v>-21</v>
      </c>
      <c r="X75">
        <v>10</v>
      </c>
      <c r="Y75">
        <v>5</v>
      </c>
      <c r="Z75">
        <v>5</v>
      </c>
      <c r="AA75">
        <v>222</v>
      </c>
      <c r="AB75">
        <v>222</v>
      </c>
      <c r="AC75">
        <v>0</v>
      </c>
      <c r="AD75">
        <v>10</v>
      </c>
      <c r="AE75">
        <v>5</v>
      </c>
      <c r="AF75">
        <v>5</v>
      </c>
      <c r="AG75">
        <v>222</v>
      </c>
      <c r="AH75">
        <v>222</v>
      </c>
      <c r="AI75">
        <v>0</v>
      </c>
      <c r="AJ75">
        <v>0</v>
      </c>
      <c r="AK75">
        <v>0</v>
      </c>
      <c r="AL75">
        <v>0</v>
      </c>
      <c r="AM75">
        <v>0</v>
      </c>
      <c r="AN75">
        <v>0</v>
      </c>
      <c r="AO75">
        <v>0</v>
      </c>
    </row>
    <row r="76" spans="1:41" x14ac:dyDescent="0.2">
      <c r="A76">
        <v>2019</v>
      </c>
      <c r="B76">
        <v>0</v>
      </c>
      <c r="C76" t="s">
        <v>1361</v>
      </c>
      <c r="D76" t="s">
        <v>1347</v>
      </c>
      <c r="E76">
        <v>15</v>
      </c>
      <c r="F76">
        <v>-33</v>
      </c>
      <c r="G76">
        <v>12179</v>
      </c>
      <c r="H76">
        <v>0.5</v>
      </c>
      <c r="I76">
        <v>0.5</v>
      </c>
      <c r="J76">
        <v>2</v>
      </c>
      <c r="K76">
        <v>1</v>
      </c>
      <c r="L76">
        <v>1</v>
      </c>
      <c r="M76">
        <v>52</v>
      </c>
      <c r="N76">
        <v>52</v>
      </c>
      <c r="O76">
        <v>0</v>
      </c>
      <c r="Q76" t="e">
        <v>#DIV/0!</v>
      </c>
      <c r="R76">
        <v>0</v>
      </c>
      <c r="S76">
        <v>0</v>
      </c>
      <c r="T76">
        <v>0</v>
      </c>
      <c r="U76">
        <v>0</v>
      </c>
      <c r="V76">
        <v>0</v>
      </c>
      <c r="W76">
        <v>0</v>
      </c>
      <c r="X76">
        <v>2</v>
      </c>
      <c r="Y76">
        <v>1</v>
      </c>
      <c r="Z76">
        <v>1</v>
      </c>
      <c r="AA76">
        <v>52</v>
      </c>
      <c r="AB76">
        <v>52</v>
      </c>
      <c r="AC76">
        <v>0</v>
      </c>
      <c r="AD76">
        <v>2</v>
      </c>
      <c r="AE76">
        <v>1</v>
      </c>
      <c r="AF76">
        <v>1</v>
      </c>
      <c r="AG76">
        <v>52</v>
      </c>
      <c r="AH76">
        <v>52</v>
      </c>
      <c r="AI76">
        <v>0</v>
      </c>
      <c r="AJ76">
        <v>0</v>
      </c>
      <c r="AK76">
        <v>0</v>
      </c>
      <c r="AL76">
        <v>0</v>
      </c>
      <c r="AM76">
        <v>0</v>
      </c>
      <c r="AN76">
        <v>0</v>
      </c>
      <c r="AO76">
        <v>0</v>
      </c>
    </row>
    <row r="77" spans="1:41" x14ac:dyDescent="0.2">
      <c r="A77">
        <v>2019</v>
      </c>
      <c r="B77">
        <v>0</v>
      </c>
      <c r="C77" t="s">
        <v>1362</v>
      </c>
      <c r="D77" t="s">
        <v>1347</v>
      </c>
      <c r="E77">
        <v>16</v>
      </c>
      <c r="F77">
        <v>20</v>
      </c>
      <c r="G77">
        <v>4782</v>
      </c>
      <c r="H77" t="e">
        <v>#DIV/0!</v>
      </c>
      <c r="I77" t="e">
        <v>#DIV/0!</v>
      </c>
      <c r="J77">
        <v>0</v>
      </c>
      <c r="K77">
        <v>0</v>
      </c>
      <c r="L77">
        <v>0</v>
      </c>
      <c r="M77">
        <v>0</v>
      </c>
      <c r="N77">
        <v>0</v>
      </c>
      <c r="O77">
        <v>0</v>
      </c>
      <c r="Q77" t="e">
        <v>#DIV/0!</v>
      </c>
      <c r="R77">
        <v>0</v>
      </c>
      <c r="S77">
        <v>0</v>
      </c>
      <c r="T77">
        <v>0</v>
      </c>
      <c r="U77">
        <v>0</v>
      </c>
      <c r="V77">
        <v>0</v>
      </c>
      <c r="W77">
        <v>0</v>
      </c>
      <c r="X77">
        <v>0</v>
      </c>
      <c r="Y77">
        <v>0</v>
      </c>
      <c r="Z77">
        <v>0</v>
      </c>
      <c r="AA77">
        <v>0</v>
      </c>
      <c r="AB77">
        <v>0</v>
      </c>
      <c r="AC77">
        <v>0</v>
      </c>
      <c r="AD77">
        <v>0</v>
      </c>
      <c r="AE77">
        <v>0</v>
      </c>
      <c r="AF77">
        <v>0</v>
      </c>
      <c r="AG77">
        <v>0</v>
      </c>
      <c r="AH77">
        <v>0</v>
      </c>
      <c r="AI77">
        <v>0</v>
      </c>
      <c r="AJ77">
        <v>0</v>
      </c>
      <c r="AK77">
        <v>0</v>
      </c>
      <c r="AL77">
        <v>0</v>
      </c>
      <c r="AM77">
        <v>0</v>
      </c>
      <c r="AN77">
        <v>0</v>
      </c>
      <c r="AO77">
        <v>0</v>
      </c>
    </row>
    <row r="78" spans="1:41" x14ac:dyDescent="0.2">
      <c r="A78">
        <v>2019</v>
      </c>
      <c r="B78">
        <v>0</v>
      </c>
      <c r="C78" t="s">
        <v>1363</v>
      </c>
      <c r="D78" t="s">
        <v>1347</v>
      </c>
      <c r="E78">
        <v>17</v>
      </c>
      <c r="F78">
        <v>-6</v>
      </c>
      <c r="G78">
        <v>5971</v>
      </c>
      <c r="H78">
        <v>0</v>
      </c>
      <c r="I78">
        <v>1</v>
      </c>
      <c r="J78">
        <v>1</v>
      </c>
      <c r="K78">
        <v>1</v>
      </c>
      <c r="L78">
        <v>0</v>
      </c>
      <c r="M78">
        <v>38</v>
      </c>
      <c r="N78">
        <v>7</v>
      </c>
      <c r="O78">
        <v>31</v>
      </c>
      <c r="Q78">
        <v>1</v>
      </c>
      <c r="R78">
        <v>1</v>
      </c>
      <c r="S78">
        <v>1</v>
      </c>
      <c r="T78">
        <v>0</v>
      </c>
      <c r="U78">
        <v>38</v>
      </c>
      <c r="V78">
        <v>7</v>
      </c>
      <c r="W78">
        <v>31</v>
      </c>
      <c r="X78">
        <v>0</v>
      </c>
      <c r="Y78">
        <v>0</v>
      </c>
      <c r="Z78">
        <v>0</v>
      </c>
      <c r="AA78">
        <v>0</v>
      </c>
      <c r="AB78">
        <v>0</v>
      </c>
      <c r="AC78">
        <v>0</v>
      </c>
      <c r="AD78">
        <v>0</v>
      </c>
      <c r="AE78">
        <v>0</v>
      </c>
      <c r="AF78">
        <v>0</v>
      </c>
      <c r="AG78">
        <v>0</v>
      </c>
      <c r="AH78">
        <v>0</v>
      </c>
      <c r="AI78">
        <v>0</v>
      </c>
      <c r="AJ78">
        <v>0</v>
      </c>
      <c r="AK78">
        <v>0</v>
      </c>
      <c r="AL78">
        <v>0</v>
      </c>
      <c r="AM78">
        <v>0</v>
      </c>
      <c r="AN78">
        <v>0</v>
      </c>
      <c r="AO78">
        <v>0</v>
      </c>
    </row>
    <row r="79" spans="1:41" x14ac:dyDescent="0.2">
      <c r="A79">
        <v>2019</v>
      </c>
      <c r="B79">
        <v>0</v>
      </c>
      <c r="C79" t="s">
        <v>1364</v>
      </c>
      <c r="D79" t="s">
        <v>1347</v>
      </c>
      <c r="E79">
        <v>18</v>
      </c>
      <c r="F79">
        <v>-16</v>
      </c>
      <c r="G79">
        <v>3957</v>
      </c>
      <c r="H79">
        <v>0.66666666699999999</v>
      </c>
      <c r="I79">
        <v>0.33333333300000001</v>
      </c>
      <c r="J79">
        <v>3</v>
      </c>
      <c r="K79">
        <v>1</v>
      </c>
      <c r="L79">
        <v>2</v>
      </c>
      <c r="M79">
        <v>80</v>
      </c>
      <c r="N79">
        <v>100</v>
      </c>
      <c r="O79">
        <v>-20</v>
      </c>
      <c r="Q79">
        <v>0.33333333300000001</v>
      </c>
      <c r="R79">
        <v>3</v>
      </c>
      <c r="S79">
        <v>1</v>
      </c>
      <c r="T79">
        <v>2</v>
      </c>
      <c r="U79">
        <v>80</v>
      </c>
      <c r="V79">
        <v>100</v>
      </c>
      <c r="W79">
        <v>-20</v>
      </c>
      <c r="X79">
        <v>0</v>
      </c>
      <c r="Y79">
        <v>0</v>
      </c>
      <c r="Z79">
        <v>0</v>
      </c>
      <c r="AA79">
        <v>0</v>
      </c>
      <c r="AB79">
        <v>0</v>
      </c>
      <c r="AC79">
        <v>0</v>
      </c>
      <c r="AD79">
        <v>2</v>
      </c>
      <c r="AE79">
        <v>1</v>
      </c>
      <c r="AF79">
        <v>1</v>
      </c>
      <c r="AG79">
        <v>59</v>
      </c>
      <c r="AH79">
        <v>69</v>
      </c>
      <c r="AI79">
        <v>-10</v>
      </c>
      <c r="AJ79">
        <v>0</v>
      </c>
      <c r="AK79">
        <v>0</v>
      </c>
      <c r="AL79">
        <v>0</v>
      </c>
      <c r="AM79">
        <v>0</v>
      </c>
      <c r="AN79">
        <v>0</v>
      </c>
      <c r="AO79">
        <v>0</v>
      </c>
    </row>
    <row r="80" spans="1:41" x14ac:dyDescent="0.2">
      <c r="A80">
        <v>2019</v>
      </c>
      <c r="B80">
        <v>0</v>
      </c>
      <c r="C80" t="s">
        <v>1365</v>
      </c>
      <c r="D80" t="s">
        <v>1347</v>
      </c>
      <c r="E80">
        <v>19</v>
      </c>
      <c r="F80">
        <v>47</v>
      </c>
      <c r="G80">
        <v>5334</v>
      </c>
      <c r="H80">
        <v>0.33333333300000001</v>
      </c>
      <c r="I80">
        <v>0.66666666699999999</v>
      </c>
      <c r="J80">
        <v>3</v>
      </c>
      <c r="K80">
        <v>2</v>
      </c>
      <c r="L80">
        <v>1</v>
      </c>
      <c r="M80">
        <v>58</v>
      </c>
      <c r="N80">
        <v>79</v>
      </c>
      <c r="O80">
        <v>-21</v>
      </c>
      <c r="Q80">
        <v>0.66666666699999999</v>
      </c>
      <c r="R80">
        <v>3</v>
      </c>
      <c r="S80">
        <v>2</v>
      </c>
      <c r="T80">
        <v>1</v>
      </c>
      <c r="U80">
        <v>58</v>
      </c>
      <c r="V80">
        <v>79</v>
      </c>
      <c r="W80">
        <v>-21</v>
      </c>
      <c r="X80">
        <v>0</v>
      </c>
      <c r="Y80">
        <v>0</v>
      </c>
      <c r="Z80">
        <v>0</v>
      </c>
      <c r="AA80">
        <v>0</v>
      </c>
      <c r="AB80">
        <v>0</v>
      </c>
      <c r="AC80">
        <v>0</v>
      </c>
      <c r="AD80">
        <v>3</v>
      </c>
      <c r="AE80">
        <v>2</v>
      </c>
      <c r="AF80">
        <v>1</v>
      </c>
      <c r="AG80">
        <v>58</v>
      </c>
      <c r="AH80">
        <v>79</v>
      </c>
      <c r="AI80">
        <v>-21</v>
      </c>
      <c r="AJ80">
        <v>0</v>
      </c>
      <c r="AK80">
        <v>0</v>
      </c>
      <c r="AL80">
        <v>0</v>
      </c>
      <c r="AM80">
        <v>0</v>
      </c>
      <c r="AN80">
        <v>0</v>
      </c>
      <c r="AO80">
        <v>0</v>
      </c>
    </row>
    <row r="81" spans="1:41" x14ac:dyDescent="0.2">
      <c r="A81">
        <v>2019</v>
      </c>
      <c r="B81">
        <v>0</v>
      </c>
      <c r="C81" t="s">
        <v>1366</v>
      </c>
      <c r="D81" t="s">
        <v>1347</v>
      </c>
      <c r="E81">
        <v>20</v>
      </c>
      <c r="F81">
        <v>47</v>
      </c>
      <c r="G81">
        <v>2204</v>
      </c>
      <c r="H81" t="e">
        <v>#DIV/0!</v>
      </c>
      <c r="I81" t="e">
        <v>#DIV/0!</v>
      </c>
      <c r="J81">
        <v>0</v>
      </c>
      <c r="K81">
        <v>0</v>
      </c>
      <c r="L81">
        <v>0</v>
      </c>
      <c r="M81">
        <v>0</v>
      </c>
      <c r="N81">
        <v>0</v>
      </c>
      <c r="O81">
        <v>0</v>
      </c>
      <c r="Q81" t="e">
        <v>#DIV/0!</v>
      </c>
      <c r="R81">
        <v>0</v>
      </c>
      <c r="S81">
        <v>0</v>
      </c>
      <c r="T81">
        <v>0</v>
      </c>
      <c r="U81">
        <v>0</v>
      </c>
      <c r="V81">
        <v>0</v>
      </c>
      <c r="W81">
        <v>0</v>
      </c>
      <c r="X81">
        <v>0</v>
      </c>
      <c r="Y81">
        <v>0</v>
      </c>
      <c r="Z81">
        <v>0</v>
      </c>
      <c r="AA81">
        <v>0</v>
      </c>
      <c r="AB81">
        <v>0</v>
      </c>
      <c r="AC81">
        <v>0</v>
      </c>
      <c r="AD81">
        <v>0</v>
      </c>
      <c r="AE81">
        <v>0</v>
      </c>
      <c r="AF81">
        <v>0</v>
      </c>
      <c r="AG81">
        <v>0</v>
      </c>
      <c r="AH81">
        <v>0</v>
      </c>
      <c r="AI81">
        <v>0</v>
      </c>
      <c r="AJ81">
        <v>0</v>
      </c>
      <c r="AK81">
        <v>0</v>
      </c>
      <c r="AL81">
        <v>0</v>
      </c>
      <c r="AM81">
        <v>0</v>
      </c>
      <c r="AN81">
        <v>0</v>
      </c>
      <c r="AO81">
        <v>0</v>
      </c>
    </row>
    <row r="82" spans="1:41" x14ac:dyDescent="0.2">
      <c r="A82">
        <v>2019</v>
      </c>
      <c r="B82">
        <v>0</v>
      </c>
      <c r="C82" t="s">
        <v>1367</v>
      </c>
      <c r="D82" t="s">
        <v>46</v>
      </c>
      <c r="E82">
        <v>1</v>
      </c>
      <c r="F82">
        <v>52</v>
      </c>
      <c r="G82">
        <v>20556</v>
      </c>
      <c r="H82">
        <v>0.35714285699999998</v>
      </c>
      <c r="I82">
        <v>0.64285714299999996</v>
      </c>
      <c r="J82">
        <v>14</v>
      </c>
      <c r="K82">
        <v>9</v>
      </c>
      <c r="L82">
        <v>5</v>
      </c>
      <c r="M82">
        <v>412</v>
      </c>
      <c r="N82">
        <v>269</v>
      </c>
      <c r="O82">
        <v>143</v>
      </c>
      <c r="Q82">
        <v>0.66666666699999999</v>
      </c>
      <c r="R82">
        <v>12</v>
      </c>
      <c r="S82">
        <v>8</v>
      </c>
      <c r="T82">
        <v>4</v>
      </c>
      <c r="U82">
        <v>376</v>
      </c>
      <c r="V82">
        <v>233</v>
      </c>
      <c r="W82">
        <v>143</v>
      </c>
      <c r="X82">
        <v>2</v>
      </c>
      <c r="Y82">
        <v>1</v>
      </c>
      <c r="Z82">
        <v>1</v>
      </c>
      <c r="AA82">
        <v>36</v>
      </c>
      <c r="AB82">
        <v>36</v>
      </c>
      <c r="AC82">
        <v>0</v>
      </c>
      <c r="AD82">
        <v>6</v>
      </c>
      <c r="AE82">
        <v>4</v>
      </c>
      <c r="AF82">
        <v>2</v>
      </c>
      <c r="AG82">
        <v>149</v>
      </c>
      <c r="AH82">
        <v>104</v>
      </c>
      <c r="AI82">
        <v>45</v>
      </c>
      <c r="AJ82">
        <v>1</v>
      </c>
      <c r="AK82">
        <v>1</v>
      </c>
      <c r="AL82">
        <v>0</v>
      </c>
      <c r="AM82">
        <v>20</v>
      </c>
      <c r="AN82">
        <v>13</v>
      </c>
      <c r="AO82">
        <v>7</v>
      </c>
    </row>
    <row r="83" spans="1:41" x14ac:dyDescent="0.2">
      <c r="A83">
        <v>2019</v>
      </c>
      <c r="B83">
        <v>0</v>
      </c>
      <c r="C83" t="s">
        <v>1368</v>
      </c>
      <c r="D83" t="s">
        <v>46</v>
      </c>
      <c r="E83">
        <v>2</v>
      </c>
      <c r="F83">
        <v>24</v>
      </c>
      <c r="G83">
        <v>14886</v>
      </c>
      <c r="H83">
        <v>0.28571428599999998</v>
      </c>
      <c r="I83">
        <v>0.71428571399999996</v>
      </c>
      <c r="J83">
        <v>14</v>
      </c>
      <c r="K83">
        <v>10</v>
      </c>
      <c r="L83">
        <v>4</v>
      </c>
      <c r="M83">
        <v>533</v>
      </c>
      <c r="N83">
        <v>263</v>
      </c>
      <c r="O83">
        <v>270</v>
      </c>
      <c r="Q83">
        <v>0.75</v>
      </c>
      <c r="R83">
        <v>12</v>
      </c>
      <c r="S83">
        <v>9</v>
      </c>
      <c r="T83">
        <v>3</v>
      </c>
      <c r="U83">
        <v>485</v>
      </c>
      <c r="V83">
        <v>215</v>
      </c>
      <c r="W83">
        <v>270</v>
      </c>
      <c r="X83">
        <v>2</v>
      </c>
      <c r="Y83">
        <v>1</v>
      </c>
      <c r="Z83">
        <v>1</v>
      </c>
      <c r="AA83">
        <v>48</v>
      </c>
      <c r="AB83">
        <v>48</v>
      </c>
      <c r="AC83">
        <v>0</v>
      </c>
      <c r="AD83">
        <v>6</v>
      </c>
      <c r="AE83">
        <v>3</v>
      </c>
      <c r="AF83">
        <v>3</v>
      </c>
      <c r="AG83">
        <v>165</v>
      </c>
      <c r="AH83">
        <v>159</v>
      </c>
      <c r="AI83">
        <v>6</v>
      </c>
      <c r="AJ83">
        <v>3</v>
      </c>
      <c r="AK83">
        <v>3</v>
      </c>
      <c r="AL83">
        <v>0</v>
      </c>
      <c r="AM83">
        <v>180</v>
      </c>
      <c r="AN83">
        <v>27</v>
      </c>
      <c r="AO83">
        <v>153</v>
      </c>
    </row>
    <row r="84" spans="1:41" x14ac:dyDescent="0.2">
      <c r="A84">
        <v>2019</v>
      </c>
      <c r="B84">
        <v>0</v>
      </c>
      <c r="C84" t="s">
        <v>1369</v>
      </c>
      <c r="D84" t="s">
        <v>46</v>
      </c>
      <c r="E84">
        <v>3</v>
      </c>
      <c r="F84">
        <v>44</v>
      </c>
      <c r="G84">
        <v>13193</v>
      </c>
      <c r="H84">
        <v>0.23076923099999999</v>
      </c>
      <c r="I84">
        <v>0.76923076899999998</v>
      </c>
      <c r="J84">
        <v>13</v>
      </c>
      <c r="K84">
        <v>10</v>
      </c>
      <c r="L84">
        <v>3</v>
      </c>
      <c r="M84">
        <v>571</v>
      </c>
      <c r="N84">
        <v>247</v>
      </c>
      <c r="O84">
        <v>324</v>
      </c>
      <c r="Q84">
        <v>0.88888888899999996</v>
      </c>
      <c r="R84">
        <v>9</v>
      </c>
      <c r="S84">
        <v>8</v>
      </c>
      <c r="T84">
        <v>1</v>
      </c>
      <c r="U84">
        <v>451</v>
      </c>
      <c r="V84">
        <v>127</v>
      </c>
      <c r="W84">
        <v>324</v>
      </c>
      <c r="X84">
        <v>4</v>
      </c>
      <c r="Y84">
        <v>2</v>
      </c>
      <c r="Z84">
        <v>2</v>
      </c>
      <c r="AA84">
        <v>120</v>
      </c>
      <c r="AB84">
        <v>120</v>
      </c>
      <c r="AC84">
        <v>0</v>
      </c>
      <c r="AD84">
        <v>5</v>
      </c>
      <c r="AE84">
        <v>2</v>
      </c>
      <c r="AF84">
        <v>3</v>
      </c>
      <c r="AG84">
        <v>144</v>
      </c>
      <c r="AH84">
        <v>151</v>
      </c>
      <c r="AI84">
        <v>-7</v>
      </c>
      <c r="AJ84">
        <v>5</v>
      </c>
      <c r="AK84">
        <v>5</v>
      </c>
      <c r="AL84">
        <v>0</v>
      </c>
      <c r="AM84">
        <v>262</v>
      </c>
      <c r="AN84">
        <v>46</v>
      </c>
      <c r="AO84">
        <v>216</v>
      </c>
    </row>
    <row r="85" spans="1:41" x14ac:dyDescent="0.2">
      <c r="A85">
        <v>2019</v>
      </c>
      <c r="B85">
        <v>0</v>
      </c>
      <c r="C85" t="s">
        <v>1370</v>
      </c>
      <c r="D85" t="s">
        <v>46</v>
      </c>
      <c r="E85">
        <v>4</v>
      </c>
      <c r="F85">
        <v>29</v>
      </c>
      <c r="G85">
        <v>11602</v>
      </c>
      <c r="H85">
        <v>0.5</v>
      </c>
      <c r="I85">
        <v>0.5</v>
      </c>
      <c r="J85">
        <v>14</v>
      </c>
      <c r="K85">
        <v>7</v>
      </c>
      <c r="L85">
        <v>7</v>
      </c>
      <c r="M85">
        <v>394</v>
      </c>
      <c r="N85">
        <v>361</v>
      </c>
      <c r="O85">
        <v>33</v>
      </c>
      <c r="Q85">
        <v>0.5</v>
      </c>
      <c r="R85">
        <v>4</v>
      </c>
      <c r="S85">
        <v>2</v>
      </c>
      <c r="T85">
        <v>2</v>
      </c>
      <c r="U85">
        <v>116</v>
      </c>
      <c r="V85">
        <v>83</v>
      </c>
      <c r="W85">
        <v>33</v>
      </c>
      <c r="X85">
        <v>10</v>
      </c>
      <c r="Y85">
        <v>5</v>
      </c>
      <c r="Z85">
        <v>5</v>
      </c>
      <c r="AA85">
        <v>278</v>
      </c>
      <c r="AB85">
        <v>278</v>
      </c>
      <c r="AC85">
        <v>0</v>
      </c>
      <c r="AD85">
        <v>11</v>
      </c>
      <c r="AE85">
        <v>5</v>
      </c>
      <c r="AF85">
        <v>6</v>
      </c>
      <c r="AG85">
        <v>298</v>
      </c>
      <c r="AH85">
        <v>306</v>
      </c>
      <c r="AI85">
        <v>-8</v>
      </c>
      <c r="AJ85">
        <v>0</v>
      </c>
      <c r="AK85">
        <v>0</v>
      </c>
      <c r="AL85">
        <v>0</v>
      </c>
      <c r="AM85">
        <v>0</v>
      </c>
      <c r="AN85">
        <v>0</v>
      </c>
      <c r="AO85">
        <v>0</v>
      </c>
    </row>
    <row r="86" spans="1:41" x14ac:dyDescent="0.2">
      <c r="A86">
        <v>2019</v>
      </c>
      <c r="B86">
        <v>0</v>
      </c>
      <c r="C86" t="s">
        <v>1371</v>
      </c>
      <c r="D86" t="s">
        <v>46</v>
      </c>
      <c r="E86">
        <v>5</v>
      </c>
      <c r="F86">
        <v>19</v>
      </c>
      <c r="G86">
        <v>10979</v>
      </c>
      <c r="H86">
        <v>0.4</v>
      </c>
      <c r="I86">
        <v>0.6</v>
      </c>
      <c r="J86">
        <v>10</v>
      </c>
      <c r="K86">
        <v>6</v>
      </c>
      <c r="L86">
        <v>4</v>
      </c>
      <c r="M86">
        <v>320</v>
      </c>
      <c r="N86">
        <v>276</v>
      </c>
      <c r="O86">
        <v>44</v>
      </c>
      <c r="Q86">
        <v>1</v>
      </c>
      <c r="R86">
        <v>2</v>
      </c>
      <c r="S86">
        <v>2</v>
      </c>
      <c r="T86">
        <v>0</v>
      </c>
      <c r="U86">
        <v>62</v>
      </c>
      <c r="V86">
        <v>18</v>
      </c>
      <c r="W86">
        <v>44</v>
      </c>
      <c r="X86">
        <v>8</v>
      </c>
      <c r="Y86">
        <v>4</v>
      </c>
      <c r="Z86">
        <v>4</v>
      </c>
      <c r="AA86">
        <v>258</v>
      </c>
      <c r="AB86">
        <v>258</v>
      </c>
      <c r="AC86">
        <v>0</v>
      </c>
      <c r="AD86">
        <v>8</v>
      </c>
      <c r="AE86">
        <v>4</v>
      </c>
      <c r="AF86">
        <v>4</v>
      </c>
      <c r="AG86">
        <v>258</v>
      </c>
      <c r="AH86">
        <v>258</v>
      </c>
      <c r="AI86">
        <v>0</v>
      </c>
      <c r="AJ86">
        <v>1</v>
      </c>
      <c r="AK86">
        <v>1</v>
      </c>
      <c r="AL86">
        <v>0</v>
      </c>
      <c r="AM86">
        <v>38</v>
      </c>
      <c r="AN86">
        <v>0</v>
      </c>
      <c r="AO86">
        <v>38</v>
      </c>
    </row>
    <row r="87" spans="1:41" x14ac:dyDescent="0.2">
      <c r="A87">
        <v>2019</v>
      </c>
      <c r="B87">
        <v>0</v>
      </c>
      <c r="C87" t="s">
        <v>1372</v>
      </c>
      <c r="D87" t="s">
        <v>46</v>
      </c>
      <c r="E87">
        <v>6</v>
      </c>
      <c r="F87">
        <v>41</v>
      </c>
      <c r="G87">
        <v>9113</v>
      </c>
      <c r="H87">
        <v>0.375</v>
      </c>
      <c r="I87">
        <v>0.625</v>
      </c>
      <c r="J87">
        <v>8</v>
      </c>
      <c r="K87">
        <v>5</v>
      </c>
      <c r="L87">
        <v>3</v>
      </c>
      <c r="M87">
        <v>215</v>
      </c>
      <c r="N87">
        <v>147</v>
      </c>
      <c r="O87">
        <v>68</v>
      </c>
      <c r="Q87">
        <v>1</v>
      </c>
      <c r="R87">
        <v>2</v>
      </c>
      <c r="S87">
        <v>2</v>
      </c>
      <c r="T87">
        <v>0</v>
      </c>
      <c r="U87">
        <v>84</v>
      </c>
      <c r="V87">
        <v>16</v>
      </c>
      <c r="W87">
        <v>68</v>
      </c>
      <c r="X87">
        <v>6</v>
      </c>
      <c r="Y87">
        <v>3</v>
      </c>
      <c r="Z87">
        <v>3</v>
      </c>
      <c r="AA87">
        <v>131</v>
      </c>
      <c r="AB87">
        <v>131</v>
      </c>
      <c r="AC87">
        <v>0</v>
      </c>
      <c r="AD87">
        <v>6</v>
      </c>
      <c r="AE87">
        <v>3</v>
      </c>
      <c r="AF87">
        <v>3</v>
      </c>
      <c r="AG87">
        <v>131</v>
      </c>
      <c r="AH87">
        <v>131</v>
      </c>
      <c r="AI87">
        <v>0</v>
      </c>
      <c r="AJ87">
        <v>0</v>
      </c>
      <c r="AK87">
        <v>0</v>
      </c>
      <c r="AL87">
        <v>0</v>
      </c>
      <c r="AM87">
        <v>0</v>
      </c>
      <c r="AN87">
        <v>0</v>
      </c>
      <c r="AO87">
        <v>0</v>
      </c>
    </row>
    <row r="88" spans="1:41" x14ac:dyDescent="0.2">
      <c r="A88">
        <v>2019</v>
      </c>
      <c r="B88">
        <v>0</v>
      </c>
      <c r="C88" t="s">
        <v>1373</v>
      </c>
      <c r="D88" t="s">
        <v>46</v>
      </c>
      <c r="E88">
        <v>7</v>
      </c>
      <c r="F88">
        <v>49</v>
      </c>
      <c r="G88">
        <v>9844</v>
      </c>
      <c r="H88">
        <v>0.5</v>
      </c>
      <c r="I88">
        <v>0.5</v>
      </c>
      <c r="J88">
        <v>14</v>
      </c>
      <c r="K88">
        <v>7</v>
      </c>
      <c r="L88">
        <v>7</v>
      </c>
      <c r="M88">
        <v>394</v>
      </c>
      <c r="N88">
        <v>361</v>
      </c>
      <c r="O88">
        <v>33</v>
      </c>
      <c r="Q88">
        <v>0.5</v>
      </c>
      <c r="R88">
        <v>4</v>
      </c>
      <c r="S88">
        <v>2</v>
      </c>
      <c r="T88">
        <v>2</v>
      </c>
      <c r="U88">
        <v>116</v>
      </c>
      <c r="V88">
        <v>83</v>
      </c>
      <c r="W88">
        <v>33</v>
      </c>
      <c r="X88">
        <v>10</v>
      </c>
      <c r="Y88">
        <v>5</v>
      </c>
      <c r="Z88">
        <v>5</v>
      </c>
      <c r="AA88">
        <v>278</v>
      </c>
      <c r="AB88">
        <v>278</v>
      </c>
      <c r="AC88">
        <v>0</v>
      </c>
      <c r="AD88">
        <v>11</v>
      </c>
      <c r="AE88">
        <v>5</v>
      </c>
      <c r="AF88">
        <v>6</v>
      </c>
      <c r="AG88">
        <v>298</v>
      </c>
      <c r="AH88">
        <v>306</v>
      </c>
      <c r="AI88">
        <v>-8</v>
      </c>
      <c r="AJ88">
        <v>0</v>
      </c>
      <c r="AK88">
        <v>0</v>
      </c>
      <c r="AL88">
        <v>0</v>
      </c>
      <c r="AM88">
        <v>0</v>
      </c>
      <c r="AN88">
        <v>0</v>
      </c>
      <c r="AO88">
        <v>0</v>
      </c>
    </row>
    <row r="89" spans="1:41" x14ac:dyDescent="0.2">
      <c r="A89">
        <v>2019</v>
      </c>
      <c r="B89">
        <v>0</v>
      </c>
      <c r="C89" t="s">
        <v>1374</v>
      </c>
      <c r="D89" t="s">
        <v>46</v>
      </c>
      <c r="E89">
        <v>8</v>
      </c>
      <c r="F89">
        <v>56</v>
      </c>
      <c r="G89">
        <v>10585</v>
      </c>
      <c r="H89">
        <v>0.5</v>
      </c>
      <c r="I89">
        <v>0.5</v>
      </c>
      <c r="J89">
        <v>14</v>
      </c>
      <c r="K89">
        <v>7</v>
      </c>
      <c r="L89">
        <v>7</v>
      </c>
      <c r="M89">
        <v>320</v>
      </c>
      <c r="N89">
        <v>320</v>
      </c>
      <c r="O89">
        <v>0</v>
      </c>
      <c r="Q89" t="e">
        <v>#DIV/0!</v>
      </c>
      <c r="R89">
        <v>0</v>
      </c>
      <c r="S89">
        <v>0</v>
      </c>
      <c r="T89">
        <v>0</v>
      </c>
      <c r="U89">
        <v>0</v>
      </c>
      <c r="V89">
        <v>0</v>
      </c>
      <c r="W89">
        <v>0</v>
      </c>
      <c r="X89">
        <v>14</v>
      </c>
      <c r="Y89">
        <v>7</v>
      </c>
      <c r="Z89">
        <v>7</v>
      </c>
      <c r="AA89">
        <v>320</v>
      </c>
      <c r="AB89">
        <v>320</v>
      </c>
      <c r="AC89">
        <v>0</v>
      </c>
      <c r="AD89">
        <v>14</v>
      </c>
      <c r="AE89">
        <v>7</v>
      </c>
      <c r="AF89">
        <v>7</v>
      </c>
      <c r="AG89">
        <v>320</v>
      </c>
      <c r="AH89">
        <v>320</v>
      </c>
      <c r="AI89">
        <v>0</v>
      </c>
      <c r="AJ89">
        <v>0</v>
      </c>
      <c r="AK89">
        <v>0</v>
      </c>
      <c r="AL89">
        <v>0</v>
      </c>
      <c r="AM89">
        <v>0</v>
      </c>
      <c r="AN89">
        <v>0</v>
      </c>
      <c r="AO89">
        <v>0</v>
      </c>
    </row>
    <row r="90" spans="1:41" x14ac:dyDescent="0.2">
      <c r="A90">
        <v>2019</v>
      </c>
      <c r="B90">
        <v>0</v>
      </c>
      <c r="C90" t="s">
        <v>1375</v>
      </c>
      <c r="D90" t="s">
        <v>46</v>
      </c>
      <c r="E90">
        <v>9</v>
      </c>
      <c r="F90">
        <v>37</v>
      </c>
      <c r="G90">
        <v>11142</v>
      </c>
      <c r="H90">
        <v>0.5</v>
      </c>
      <c r="I90">
        <v>0.5</v>
      </c>
      <c r="J90">
        <v>10</v>
      </c>
      <c r="K90">
        <v>5</v>
      </c>
      <c r="L90">
        <v>5</v>
      </c>
      <c r="M90">
        <v>275</v>
      </c>
      <c r="N90">
        <v>275</v>
      </c>
      <c r="O90">
        <v>0</v>
      </c>
      <c r="Q90" t="e">
        <v>#DIV/0!</v>
      </c>
      <c r="R90">
        <v>0</v>
      </c>
      <c r="S90">
        <v>0</v>
      </c>
      <c r="T90">
        <v>0</v>
      </c>
      <c r="U90">
        <v>0</v>
      </c>
      <c r="V90">
        <v>0</v>
      </c>
      <c r="W90">
        <v>0</v>
      </c>
      <c r="X90">
        <v>10</v>
      </c>
      <c r="Y90">
        <v>5</v>
      </c>
      <c r="Z90">
        <v>5</v>
      </c>
      <c r="AA90">
        <v>275</v>
      </c>
      <c r="AB90">
        <v>275</v>
      </c>
      <c r="AC90">
        <v>0</v>
      </c>
      <c r="AD90">
        <v>10</v>
      </c>
      <c r="AE90">
        <v>5</v>
      </c>
      <c r="AF90">
        <v>5</v>
      </c>
      <c r="AG90">
        <v>275</v>
      </c>
      <c r="AH90">
        <v>275</v>
      </c>
      <c r="AI90">
        <v>0</v>
      </c>
      <c r="AJ90">
        <v>0</v>
      </c>
      <c r="AK90">
        <v>0</v>
      </c>
      <c r="AL90">
        <v>0</v>
      </c>
      <c r="AM90">
        <v>0</v>
      </c>
      <c r="AN90">
        <v>0</v>
      </c>
      <c r="AO90">
        <v>0</v>
      </c>
    </row>
    <row r="91" spans="1:41" x14ac:dyDescent="0.2">
      <c r="A91">
        <v>2019</v>
      </c>
      <c r="B91">
        <v>0</v>
      </c>
      <c r="C91" t="s">
        <v>1376</v>
      </c>
      <c r="D91" t="s">
        <v>46</v>
      </c>
      <c r="E91">
        <v>10</v>
      </c>
      <c r="F91">
        <v>36</v>
      </c>
      <c r="G91">
        <v>9395</v>
      </c>
      <c r="H91">
        <v>0.4</v>
      </c>
      <c r="I91">
        <v>0.6</v>
      </c>
      <c r="J91">
        <v>10</v>
      </c>
      <c r="K91">
        <v>6</v>
      </c>
      <c r="L91">
        <v>4</v>
      </c>
      <c r="M91">
        <v>259</v>
      </c>
      <c r="N91">
        <v>205</v>
      </c>
      <c r="O91">
        <v>54</v>
      </c>
      <c r="Q91">
        <v>1</v>
      </c>
      <c r="R91">
        <v>2</v>
      </c>
      <c r="S91">
        <v>2</v>
      </c>
      <c r="T91">
        <v>0</v>
      </c>
      <c r="U91">
        <v>75</v>
      </c>
      <c r="V91">
        <v>21</v>
      </c>
      <c r="W91">
        <v>54</v>
      </c>
      <c r="X91">
        <v>8</v>
      </c>
      <c r="Y91">
        <v>4</v>
      </c>
      <c r="Z91">
        <v>4</v>
      </c>
      <c r="AA91">
        <v>184</v>
      </c>
      <c r="AB91">
        <v>184</v>
      </c>
      <c r="AC91">
        <v>0</v>
      </c>
      <c r="AD91">
        <v>8</v>
      </c>
      <c r="AE91">
        <v>4</v>
      </c>
      <c r="AF91">
        <v>4</v>
      </c>
      <c r="AG91">
        <v>184</v>
      </c>
      <c r="AH91">
        <v>184</v>
      </c>
      <c r="AI91">
        <v>0</v>
      </c>
      <c r="AJ91">
        <v>0</v>
      </c>
      <c r="AK91">
        <v>0</v>
      </c>
      <c r="AL91">
        <v>0</v>
      </c>
      <c r="AM91">
        <v>0</v>
      </c>
      <c r="AN91">
        <v>0</v>
      </c>
      <c r="AO91">
        <v>0</v>
      </c>
    </row>
    <row r="92" spans="1:41" x14ac:dyDescent="0.2">
      <c r="A92">
        <v>2019</v>
      </c>
      <c r="B92">
        <v>0</v>
      </c>
      <c r="C92" t="s">
        <v>1377</v>
      </c>
      <c r="D92" t="s">
        <v>46</v>
      </c>
      <c r="E92">
        <v>11</v>
      </c>
      <c r="F92">
        <v>62</v>
      </c>
      <c r="G92">
        <v>27923</v>
      </c>
      <c r="H92">
        <v>0.54545454500000001</v>
      </c>
      <c r="I92">
        <v>0.45454545499999999</v>
      </c>
      <c r="J92">
        <v>11</v>
      </c>
      <c r="K92">
        <v>5</v>
      </c>
      <c r="L92">
        <v>6</v>
      </c>
      <c r="M92">
        <v>275</v>
      </c>
      <c r="N92">
        <v>268</v>
      </c>
      <c r="O92">
        <v>7</v>
      </c>
      <c r="Q92">
        <v>0.33333333300000001</v>
      </c>
      <c r="R92">
        <v>3</v>
      </c>
      <c r="S92">
        <v>1</v>
      </c>
      <c r="T92">
        <v>2</v>
      </c>
      <c r="U92">
        <v>75</v>
      </c>
      <c r="V92">
        <v>68</v>
      </c>
      <c r="W92">
        <v>7</v>
      </c>
      <c r="X92">
        <v>8</v>
      </c>
      <c r="Y92">
        <v>4</v>
      </c>
      <c r="Z92">
        <v>4</v>
      </c>
      <c r="AA92">
        <v>200</v>
      </c>
      <c r="AB92">
        <v>200</v>
      </c>
      <c r="AC92">
        <v>0</v>
      </c>
      <c r="AD92">
        <v>8</v>
      </c>
      <c r="AE92">
        <v>4</v>
      </c>
      <c r="AF92">
        <v>4</v>
      </c>
      <c r="AG92">
        <v>200</v>
      </c>
      <c r="AH92">
        <v>200</v>
      </c>
      <c r="AI92">
        <v>0</v>
      </c>
      <c r="AJ92">
        <v>0</v>
      </c>
      <c r="AK92">
        <v>0</v>
      </c>
      <c r="AL92">
        <v>0</v>
      </c>
      <c r="AM92">
        <v>0</v>
      </c>
      <c r="AN92">
        <v>0</v>
      </c>
      <c r="AO92">
        <v>0</v>
      </c>
    </row>
    <row r="93" spans="1:41" x14ac:dyDescent="0.2">
      <c r="A93">
        <v>2019</v>
      </c>
      <c r="B93">
        <v>0</v>
      </c>
      <c r="C93" t="s">
        <v>1378</v>
      </c>
      <c r="D93" t="s">
        <v>46</v>
      </c>
      <c r="E93">
        <v>12</v>
      </c>
      <c r="F93">
        <v>44</v>
      </c>
      <c r="G93">
        <v>27218</v>
      </c>
      <c r="H93">
        <v>0.5</v>
      </c>
      <c r="I93">
        <v>0.5</v>
      </c>
      <c r="J93">
        <v>12</v>
      </c>
      <c r="K93">
        <v>6</v>
      </c>
      <c r="L93">
        <v>6</v>
      </c>
      <c r="M93">
        <v>292</v>
      </c>
      <c r="N93">
        <v>292</v>
      </c>
      <c r="O93">
        <v>0</v>
      </c>
      <c r="Q93" t="e">
        <v>#DIV/0!</v>
      </c>
      <c r="R93">
        <v>0</v>
      </c>
      <c r="S93">
        <v>0</v>
      </c>
      <c r="T93">
        <v>0</v>
      </c>
      <c r="U93">
        <v>0</v>
      </c>
      <c r="V93">
        <v>0</v>
      </c>
      <c r="W93">
        <v>0</v>
      </c>
      <c r="X93">
        <v>12</v>
      </c>
      <c r="Y93">
        <v>6</v>
      </c>
      <c r="Z93">
        <v>6</v>
      </c>
      <c r="AA93">
        <v>292</v>
      </c>
      <c r="AB93">
        <v>292</v>
      </c>
      <c r="AC93">
        <v>0</v>
      </c>
      <c r="AD93">
        <v>12</v>
      </c>
      <c r="AE93">
        <v>6</v>
      </c>
      <c r="AF93">
        <v>6</v>
      </c>
      <c r="AG93">
        <v>292</v>
      </c>
      <c r="AH93">
        <v>292</v>
      </c>
      <c r="AI93">
        <v>0</v>
      </c>
      <c r="AJ93">
        <v>0</v>
      </c>
      <c r="AK93">
        <v>0</v>
      </c>
      <c r="AL93">
        <v>0</v>
      </c>
      <c r="AM93">
        <v>0</v>
      </c>
      <c r="AN93">
        <v>0</v>
      </c>
      <c r="AO93">
        <v>0</v>
      </c>
    </row>
    <row r="94" spans="1:41" x14ac:dyDescent="0.2">
      <c r="A94">
        <v>2019</v>
      </c>
      <c r="B94">
        <v>0</v>
      </c>
      <c r="C94" t="s">
        <v>1379</v>
      </c>
      <c r="D94" t="s">
        <v>46</v>
      </c>
      <c r="E94">
        <v>13</v>
      </c>
      <c r="F94">
        <v>64</v>
      </c>
      <c r="G94">
        <v>13463</v>
      </c>
      <c r="H94">
        <v>0.27272727299999999</v>
      </c>
      <c r="I94">
        <v>0.72727272700000001</v>
      </c>
      <c r="J94">
        <v>11</v>
      </c>
      <c r="K94">
        <v>8</v>
      </c>
      <c r="L94">
        <v>3</v>
      </c>
      <c r="M94">
        <v>403</v>
      </c>
      <c r="N94">
        <v>169</v>
      </c>
      <c r="O94">
        <v>234</v>
      </c>
      <c r="Q94">
        <v>1</v>
      </c>
      <c r="R94">
        <v>5</v>
      </c>
      <c r="S94">
        <v>5</v>
      </c>
      <c r="T94">
        <v>0</v>
      </c>
      <c r="U94">
        <v>251</v>
      </c>
      <c r="V94">
        <v>17</v>
      </c>
      <c r="W94">
        <v>234</v>
      </c>
      <c r="X94">
        <v>6</v>
      </c>
      <c r="Y94">
        <v>3</v>
      </c>
      <c r="Z94">
        <v>3</v>
      </c>
      <c r="AA94">
        <v>152</v>
      </c>
      <c r="AB94">
        <v>152</v>
      </c>
      <c r="AC94">
        <v>0</v>
      </c>
      <c r="AD94">
        <v>6</v>
      </c>
      <c r="AE94">
        <v>3</v>
      </c>
      <c r="AF94">
        <v>3</v>
      </c>
      <c r="AG94">
        <v>152</v>
      </c>
      <c r="AH94">
        <v>152</v>
      </c>
      <c r="AI94">
        <v>0</v>
      </c>
      <c r="AJ94">
        <v>5</v>
      </c>
      <c r="AK94">
        <v>5</v>
      </c>
      <c r="AL94">
        <v>0</v>
      </c>
      <c r="AM94">
        <v>251</v>
      </c>
      <c r="AN94">
        <v>17</v>
      </c>
      <c r="AO94">
        <v>234</v>
      </c>
    </row>
    <row r="95" spans="1:41" x14ac:dyDescent="0.2">
      <c r="A95">
        <v>2019</v>
      </c>
      <c r="B95">
        <v>0</v>
      </c>
      <c r="C95" t="s">
        <v>1380</v>
      </c>
      <c r="D95" t="s">
        <v>46</v>
      </c>
      <c r="E95">
        <v>14</v>
      </c>
      <c r="F95">
        <v>31</v>
      </c>
      <c r="G95">
        <v>13653</v>
      </c>
      <c r="H95">
        <v>0.428571429</v>
      </c>
      <c r="I95">
        <v>0.571428571</v>
      </c>
      <c r="J95">
        <v>14</v>
      </c>
      <c r="K95">
        <v>8</v>
      </c>
      <c r="L95">
        <v>6</v>
      </c>
      <c r="M95">
        <v>407</v>
      </c>
      <c r="N95">
        <v>342</v>
      </c>
      <c r="O95">
        <v>65</v>
      </c>
      <c r="Q95">
        <v>0.75</v>
      </c>
      <c r="R95">
        <v>4</v>
      </c>
      <c r="S95">
        <v>3</v>
      </c>
      <c r="T95">
        <v>1</v>
      </c>
      <c r="U95">
        <v>140</v>
      </c>
      <c r="V95">
        <v>75</v>
      </c>
      <c r="W95">
        <v>65</v>
      </c>
      <c r="X95">
        <v>10</v>
      </c>
      <c r="Y95">
        <v>5</v>
      </c>
      <c r="Z95">
        <v>5</v>
      </c>
      <c r="AA95">
        <v>267</v>
      </c>
      <c r="AB95">
        <v>267</v>
      </c>
      <c r="AC95">
        <v>0</v>
      </c>
      <c r="AD95">
        <v>14</v>
      </c>
      <c r="AE95">
        <v>8</v>
      </c>
      <c r="AF95">
        <v>6</v>
      </c>
      <c r="AG95">
        <v>407</v>
      </c>
      <c r="AH95">
        <v>342</v>
      </c>
      <c r="AI95">
        <v>65</v>
      </c>
      <c r="AJ95">
        <v>0</v>
      </c>
      <c r="AK95">
        <v>0</v>
      </c>
      <c r="AL95">
        <v>0</v>
      </c>
      <c r="AM95">
        <v>0</v>
      </c>
      <c r="AN95">
        <v>0</v>
      </c>
      <c r="AO95">
        <v>0</v>
      </c>
    </row>
    <row r="96" spans="1:41" x14ac:dyDescent="0.2">
      <c r="A96">
        <v>2019</v>
      </c>
      <c r="B96">
        <v>0</v>
      </c>
      <c r="C96" t="s">
        <v>1381</v>
      </c>
      <c r="D96" t="s">
        <v>46</v>
      </c>
      <c r="E96">
        <v>15</v>
      </c>
      <c r="F96">
        <v>55</v>
      </c>
      <c r="G96">
        <v>17413</v>
      </c>
      <c r="H96">
        <v>0.5</v>
      </c>
      <c r="I96">
        <v>0.5</v>
      </c>
      <c r="J96">
        <v>2</v>
      </c>
      <c r="K96">
        <v>1</v>
      </c>
      <c r="L96">
        <v>1</v>
      </c>
      <c r="M96">
        <v>47</v>
      </c>
      <c r="N96">
        <v>47</v>
      </c>
      <c r="O96">
        <v>0</v>
      </c>
      <c r="Q96" t="e">
        <v>#DIV/0!</v>
      </c>
      <c r="R96">
        <v>0</v>
      </c>
      <c r="S96">
        <v>0</v>
      </c>
      <c r="T96">
        <v>0</v>
      </c>
      <c r="U96">
        <v>0</v>
      </c>
      <c r="V96">
        <v>0</v>
      </c>
      <c r="W96">
        <v>0</v>
      </c>
      <c r="X96">
        <v>2</v>
      </c>
      <c r="Y96">
        <v>1</v>
      </c>
      <c r="Z96">
        <v>1</v>
      </c>
      <c r="AA96">
        <v>47</v>
      </c>
      <c r="AB96">
        <v>47</v>
      </c>
      <c r="AC96">
        <v>0</v>
      </c>
      <c r="AD96">
        <v>2</v>
      </c>
      <c r="AE96">
        <v>1</v>
      </c>
      <c r="AF96">
        <v>1</v>
      </c>
      <c r="AG96">
        <v>47</v>
      </c>
      <c r="AH96">
        <v>47</v>
      </c>
      <c r="AI96">
        <v>0</v>
      </c>
      <c r="AJ96">
        <v>0</v>
      </c>
      <c r="AK96">
        <v>0</v>
      </c>
      <c r="AL96">
        <v>0</v>
      </c>
      <c r="AM96">
        <v>0</v>
      </c>
      <c r="AN96">
        <v>0</v>
      </c>
      <c r="AO96">
        <v>0</v>
      </c>
    </row>
    <row r="97" spans="1:41" x14ac:dyDescent="0.2">
      <c r="A97">
        <v>2019</v>
      </c>
      <c r="B97">
        <v>0</v>
      </c>
      <c r="C97" t="s">
        <v>1382</v>
      </c>
      <c r="D97" t="s">
        <v>46</v>
      </c>
      <c r="E97">
        <v>16</v>
      </c>
      <c r="F97">
        <v>53</v>
      </c>
      <c r="G97">
        <v>13270</v>
      </c>
      <c r="H97" t="e">
        <v>#DIV/0!</v>
      </c>
      <c r="I97" t="e">
        <v>#DIV/0!</v>
      </c>
      <c r="J97">
        <v>0</v>
      </c>
      <c r="K97">
        <v>0</v>
      </c>
      <c r="L97">
        <v>0</v>
      </c>
      <c r="M97">
        <v>0</v>
      </c>
      <c r="N97">
        <v>0</v>
      </c>
      <c r="O97">
        <v>0</v>
      </c>
      <c r="Q97" t="e">
        <v>#DIV/0!</v>
      </c>
      <c r="R97">
        <v>0</v>
      </c>
      <c r="S97">
        <v>0</v>
      </c>
      <c r="T97">
        <v>0</v>
      </c>
      <c r="U97">
        <v>0</v>
      </c>
      <c r="V97">
        <v>0</v>
      </c>
      <c r="W97">
        <v>0</v>
      </c>
      <c r="X97">
        <v>0</v>
      </c>
      <c r="Y97">
        <v>0</v>
      </c>
      <c r="Z97">
        <v>0</v>
      </c>
      <c r="AA97">
        <v>0</v>
      </c>
      <c r="AB97">
        <v>0</v>
      </c>
      <c r="AC97">
        <v>0</v>
      </c>
      <c r="AD97">
        <v>0</v>
      </c>
      <c r="AE97">
        <v>0</v>
      </c>
      <c r="AF97">
        <v>0</v>
      </c>
      <c r="AG97">
        <v>0</v>
      </c>
      <c r="AH97">
        <v>0</v>
      </c>
      <c r="AI97">
        <v>0</v>
      </c>
      <c r="AJ97">
        <v>0</v>
      </c>
      <c r="AK97">
        <v>0</v>
      </c>
      <c r="AL97">
        <v>0</v>
      </c>
      <c r="AM97">
        <v>0</v>
      </c>
      <c r="AN97">
        <v>0</v>
      </c>
      <c r="AO97">
        <v>0</v>
      </c>
    </row>
    <row r="98" spans="1:41" x14ac:dyDescent="0.2">
      <c r="A98">
        <v>2019</v>
      </c>
      <c r="B98">
        <v>0</v>
      </c>
      <c r="C98" t="s">
        <v>1383</v>
      </c>
      <c r="D98" t="s">
        <v>46</v>
      </c>
      <c r="E98">
        <v>17</v>
      </c>
      <c r="F98">
        <v>56</v>
      </c>
      <c r="G98">
        <v>12669</v>
      </c>
      <c r="H98" t="e">
        <v>#DIV/0!</v>
      </c>
      <c r="I98" t="e">
        <v>#DIV/0!</v>
      </c>
      <c r="J98">
        <v>0</v>
      </c>
      <c r="K98">
        <v>0</v>
      </c>
      <c r="L98">
        <v>0</v>
      </c>
      <c r="M98">
        <v>0</v>
      </c>
      <c r="N98">
        <v>0</v>
      </c>
      <c r="O98">
        <v>0</v>
      </c>
      <c r="Q98" t="e">
        <v>#DIV/0!</v>
      </c>
      <c r="R98">
        <v>0</v>
      </c>
      <c r="S98">
        <v>0</v>
      </c>
      <c r="T98">
        <v>0</v>
      </c>
      <c r="U98">
        <v>0</v>
      </c>
      <c r="V98">
        <v>0</v>
      </c>
      <c r="W98">
        <v>0</v>
      </c>
      <c r="X98">
        <v>0</v>
      </c>
      <c r="Y98">
        <v>0</v>
      </c>
      <c r="Z98">
        <v>0</v>
      </c>
      <c r="AA98">
        <v>0</v>
      </c>
      <c r="AB98">
        <v>0</v>
      </c>
      <c r="AC98">
        <v>0</v>
      </c>
      <c r="AD98">
        <v>0</v>
      </c>
      <c r="AE98">
        <v>0</v>
      </c>
      <c r="AF98">
        <v>0</v>
      </c>
      <c r="AG98">
        <v>0</v>
      </c>
      <c r="AH98">
        <v>0</v>
      </c>
      <c r="AI98">
        <v>0</v>
      </c>
      <c r="AJ98">
        <v>0</v>
      </c>
      <c r="AK98">
        <v>0</v>
      </c>
      <c r="AL98">
        <v>0</v>
      </c>
      <c r="AM98">
        <v>0</v>
      </c>
      <c r="AN98">
        <v>0</v>
      </c>
      <c r="AO98">
        <v>0</v>
      </c>
    </row>
    <row r="99" spans="1:41" x14ac:dyDescent="0.2">
      <c r="A99">
        <v>2019</v>
      </c>
      <c r="B99">
        <v>0</v>
      </c>
      <c r="C99" t="s">
        <v>1384</v>
      </c>
      <c r="D99" t="s">
        <v>46</v>
      </c>
      <c r="E99">
        <v>18</v>
      </c>
      <c r="F99">
        <v>72</v>
      </c>
      <c r="G99">
        <v>10390</v>
      </c>
      <c r="H99">
        <v>0.25</v>
      </c>
      <c r="I99">
        <v>0.75</v>
      </c>
      <c r="J99">
        <v>4</v>
      </c>
      <c r="K99">
        <v>3</v>
      </c>
      <c r="L99">
        <v>1</v>
      </c>
      <c r="M99">
        <v>151</v>
      </c>
      <c r="N99">
        <v>115</v>
      </c>
      <c r="O99">
        <v>36</v>
      </c>
      <c r="Q99">
        <v>0.75</v>
      </c>
      <c r="R99">
        <v>4</v>
      </c>
      <c r="S99">
        <v>3</v>
      </c>
      <c r="T99">
        <v>1</v>
      </c>
      <c r="U99">
        <v>151</v>
      </c>
      <c r="V99">
        <v>115</v>
      </c>
      <c r="W99">
        <v>36</v>
      </c>
      <c r="X99">
        <v>0</v>
      </c>
      <c r="Y99">
        <v>0</v>
      </c>
      <c r="Z99">
        <v>0</v>
      </c>
      <c r="AA99">
        <v>0</v>
      </c>
      <c r="AB99">
        <v>0</v>
      </c>
      <c r="AC99">
        <v>0</v>
      </c>
      <c r="AD99">
        <v>4</v>
      </c>
      <c r="AE99">
        <v>3</v>
      </c>
      <c r="AF99">
        <v>1</v>
      </c>
      <c r="AG99">
        <v>151</v>
      </c>
      <c r="AH99">
        <v>115</v>
      </c>
      <c r="AI99">
        <v>36</v>
      </c>
      <c r="AJ99">
        <v>0</v>
      </c>
      <c r="AK99">
        <v>0</v>
      </c>
      <c r="AL99">
        <v>0</v>
      </c>
      <c r="AM99">
        <v>0</v>
      </c>
      <c r="AN99">
        <v>0</v>
      </c>
      <c r="AO99">
        <v>0</v>
      </c>
    </row>
    <row r="100" spans="1:41" x14ac:dyDescent="0.2">
      <c r="A100">
        <v>2019</v>
      </c>
      <c r="B100">
        <v>0</v>
      </c>
      <c r="C100" t="s">
        <v>1385</v>
      </c>
      <c r="D100" t="s">
        <v>46</v>
      </c>
      <c r="E100">
        <v>19</v>
      </c>
      <c r="F100">
        <v>23</v>
      </c>
      <c r="G100">
        <v>15979</v>
      </c>
      <c r="H100">
        <v>0.2</v>
      </c>
      <c r="I100">
        <v>0.8</v>
      </c>
      <c r="J100">
        <v>5</v>
      </c>
      <c r="K100">
        <v>4</v>
      </c>
      <c r="L100">
        <v>1</v>
      </c>
      <c r="M100">
        <v>145</v>
      </c>
      <c r="N100">
        <v>113</v>
      </c>
      <c r="O100">
        <v>32</v>
      </c>
      <c r="Q100">
        <v>0.8</v>
      </c>
      <c r="R100">
        <v>5</v>
      </c>
      <c r="S100">
        <v>4</v>
      </c>
      <c r="T100">
        <v>1</v>
      </c>
      <c r="U100">
        <v>145</v>
      </c>
      <c r="V100">
        <v>113</v>
      </c>
      <c r="W100">
        <v>32</v>
      </c>
      <c r="X100">
        <v>0</v>
      </c>
      <c r="Y100">
        <v>0</v>
      </c>
      <c r="Z100">
        <v>0</v>
      </c>
      <c r="AA100">
        <v>0</v>
      </c>
      <c r="AB100">
        <v>0</v>
      </c>
      <c r="AC100">
        <v>0</v>
      </c>
      <c r="AD100">
        <v>5</v>
      </c>
      <c r="AE100">
        <v>4</v>
      </c>
      <c r="AF100">
        <v>1</v>
      </c>
      <c r="AG100">
        <v>145</v>
      </c>
      <c r="AH100">
        <v>113</v>
      </c>
      <c r="AI100">
        <v>32</v>
      </c>
      <c r="AJ100">
        <v>0</v>
      </c>
      <c r="AK100">
        <v>0</v>
      </c>
      <c r="AL100">
        <v>0</v>
      </c>
      <c r="AM100">
        <v>0</v>
      </c>
      <c r="AN100">
        <v>0</v>
      </c>
      <c r="AO100">
        <v>0</v>
      </c>
    </row>
    <row r="101" spans="1:41" x14ac:dyDescent="0.2">
      <c r="A101">
        <v>2019</v>
      </c>
      <c r="B101">
        <v>0</v>
      </c>
      <c r="C101" t="s">
        <v>1386</v>
      </c>
      <c r="D101" t="s">
        <v>46</v>
      </c>
      <c r="E101">
        <v>20</v>
      </c>
      <c r="F101">
        <v>77</v>
      </c>
      <c r="G101">
        <v>9972</v>
      </c>
      <c r="H101">
        <v>0</v>
      </c>
      <c r="I101">
        <v>1</v>
      </c>
      <c r="J101">
        <v>1</v>
      </c>
      <c r="K101">
        <v>1</v>
      </c>
      <c r="L101">
        <v>0</v>
      </c>
      <c r="M101">
        <v>42</v>
      </c>
      <c r="N101">
        <v>25</v>
      </c>
      <c r="O101">
        <v>17</v>
      </c>
      <c r="Q101">
        <v>1</v>
      </c>
      <c r="R101">
        <v>1</v>
      </c>
      <c r="S101">
        <v>1</v>
      </c>
      <c r="T101">
        <v>0</v>
      </c>
      <c r="U101">
        <v>42</v>
      </c>
      <c r="V101">
        <v>25</v>
      </c>
      <c r="W101">
        <v>17</v>
      </c>
      <c r="X101">
        <v>0</v>
      </c>
      <c r="Y101">
        <v>0</v>
      </c>
      <c r="Z101">
        <v>0</v>
      </c>
      <c r="AA101">
        <v>0</v>
      </c>
      <c r="AB101">
        <v>0</v>
      </c>
      <c r="AC101">
        <v>0</v>
      </c>
      <c r="AD101">
        <v>1</v>
      </c>
      <c r="AE101">
        <v>1</v>
      </c>
      <c r="AF101">
        <v>0</v>
      </c>
      <c r="AG101">
        <v>42</v>
      </c>
      <c r="AH101">
        <v>25</v>
      </c>
      <c r="AI101">
        <v>17</v>
      </c>
      <c r="AJ101">
        <v>0</v>
      </c>
      <c r="AK101">
        <v>0</v>
      </c>
      <c r="AL101">
        <v>0</v>
      </c>
      <c r="AM101">
        <v>0</v>
      </c>
      <c r="AN101">
        <v>0</v>
      </c>
      <c r="AO101">
        <v>0</v>
      </c>
    </row>
    <row r="102" spans="1:41" x14ac:dyDescent="0.2">
      <c r="A102">
        <v>2020</v>
      </c>
      <c r="B102">
        <v>1</v>
      </c>
      <c r="C102" t="s">
        <v>1284</v>
      </c>
      <c r="D102" t="s">
        <v>40</v>
      </c>
      <c r="E102">
        <v>1</v>
      </c>
      <c r="F102">
        <v>68</v>
      </c>
      <c r="G102">
        <v>7161</v>
      </c>
      <c r="H102" t="e">
        <v>#DIV/0!</v>
      </c>
      <c r="I102" t="e">
        <v>#DIV/0!</v>
      </c>
      <c r="J102">
        <v>0</v>
      </c>
      <c r="K102">
        <v>0</v>
      </c>
      <c r="L102">
        <v>0</v>
      </c>
      <c r="M102">
        <v>0</v>
      </c>
      <c r="N102">
        <v>0</v>
      </c>
      <c r="O102">
        <v>0</v>
      </c>
      <c r="Q102" t="e">
        <v>#DIV/0!</v>
      </c>
      <c r="R102">
        <v>0</v>
      </c>
      <c r="S102">
        <v>0</v>
      </c>
      <c r="T102">
        <v>0</v>
      </c>
      <c r="U102">
        <v>0</v>
      </c>
      <c r="V102">
        <v>0</v>
      </c>
      <c r="W102">
        <v>0</v>
      </c>
      <c r="X102">
        <v>0</v>
      </c>
      <c r="Y102">
        <v>0</v>
      </c>
      <c r="Z102">
        <v>0</v>
      </c>
      <c r="AA102">
        <v>0</v>
      </c>
      <c r="AB102">
        <v>0</v>
      </c>
      <c r="AC102">
        <v>0</v>
      </c>
      <c r="AD102">
        <v>0</v>
      </c>
      <c r="AE102">
        <v>0</v>
      </c>
      <c r="AF102">
        <v>0</v>
      </c>
      <c r="AG102">
        <v>0</v>
      </c>
      <c r="AH102">
        <v>0</v>
      </c>
      <c r="AI102">
        <v>0</v>
      </c>
      <c r="AJ102">
        <v>0</v>
      </c>
      <c r="AK102">
        <v>0</v>
      </c>
      <c r="AL102">
        <v>0</v>
      </c>
      <c r="AM102">
        <v>0</v>
      </c>
      <c r="AN102">
        <v>0</v>
      </c>
      <c r="AO102">
        <v>0</v>
      </c>
    </row>
    <row r="103" spans="1:41" x14ac:dyDescent="0.2">
      <c r="A103">
        <v>2020</v>
      </c>
      <c r="B103">
        <v>1</v>
      </c>
      <c r="C103" t="s">
        <v>1285</v>
      </c>
      <c r="D103" t="s">
        <v>40</v>
      </c>
      <c r="E103">
        <v>2</v>
      </c>
      <c r="F103">
        <v>27</v>
      </c>
      <c r="G103">
        <v>13537</v>
      </c>
      <c r="H103">
        <v>0.36363636399999999</v>
      </c>
      <c r="I103">
        <v>0.63636363600000001</v>
      </c>
      <c r="J103">
        <v>11</v>
      </c>
      <c r="K103">
        <v>7</v>
      </c>
      <c r="L103">
        <v>4</v>
      </c>
      <c r="M103">
        <v>277</v>
      </c>
      <c r="N103">
        <v>191</v>
      </c>
      <c r="O103">
        <v>86</v>
      </c>
      <c r="Q103">
        <v>1</v>
      </c>
      <c r="R103">
        <v>3</v>
      </c>
      <c r="S103">
        <v>3</v>
      </c>
      <c r="T103">
        <v>0</v>
      </c>
      <c r="U103">
        <v>121</v>
      </c>
      <c r="V103">
        <v>35</v>
      </c>
      <c r="W103">
        <v>86</v>
      </c>
      <c r="X103">
        <v>8</v>
      </c>
      <c r="Y103">
        <v>4</v>
      </c>
      <c r="Z103">
        <v>4</v>
      </c>
      <c r="AA103">
        <v>156</v>
      </c>
      <c r="AB103">
        <v>156</v>
      </c>
      <c r="AC103">
        <v>0</v>
      </c>
      <c r="AD103">
        <v>8</v>
      </c>
      <c r="AE103">
        <v>4</v>
      </c>
      <c r="AF103">
        <v>4</v>
      </c>
      <c r="AG103">
        <v>156</v>
      </c>
      <c r="AH103">
        <v>156</v>
      </c>
      <c r="AI103">
        <v>0</v>
      </c>
      <c r="AJ103">
        <v>1</v>
      </c>
      <c r="AK103">
        <v>1</v>
      </c>
      <c r="AL103">
        <v>0</v>
      </c>
      <c r="AM103">
        <v>55</v>
      </c>
      <c r="AN103">
        <v>0</v>
      </c>
      <c r="AO103">
        <v>55</v>
      </c>
    </row>
    <row r="104" spans="1:41" x14ac:dyDescent="0.2">
      <c r="A104">
        <v>2020</v>
      </c>
      <c r="B104">
        <v>1</v>
      </c>
      <c r="C104" t="s">
        <v>1286</v>
      </c>
      <c r="D104" t="s">
        <v>40</v>
      </c>
      <c r="E104">
        <v>3</v>
      </c>
      <c r="F104">
        <v>17</v>
      </c>
      <c r="G104">
        <v>17151</v>
      </c>
      <c r="H104">
        <v>0.45454545499999999</v>
      </c>
      <c r="I104">
        <v>0.54545454500000001</v>
      </c>
      <c r="J104">
        <v>11</v>
      </c>
      <c r="K104">
        <v>6</v>
      </c>
      <c r="L104">
        <v>5</v>
      </c>
      <c r="M104">
        <v>353</v>
      </c>
      <c r="N104">
        <v>280</v>
      </c>
      <c r="O104">
        <v>73</v>
      </c>
      <c r="Q104">
        <v>0.66666666699999999</v>
      </c>
      <c r="R104">
        <v>3</v>
      </c>
      <c r="S104">
        <v>2</v>
      </c>
      <c r="T104">
        <v>1</v>
      </c>
      <c r="U104">
        <v>122</v>
      </c>
      <c r="V104">
        <v>49</v>
      </c>
      <c r="W104">
        <v>73</v>
      </c>
      <c r="X104">
        <v>8</v>
      </c>
      <c r="Y104">
        <v>4</v>
      </c>
      <c r="Z104">
        <v>4</v>
      </c>
      <c r="AA104">
        <v>231</v>
      </c>
      <c r="AB104">
        <v>231</v>
      </c>
      <c r="AC104">
        <v>0</v>
      </c>
      <c r="AD104">
        <v>8</v>
      </c>
      <c r="AE104">
        <v>4</v>
      </c>
      <c r="AF104">
        <v>4</v>
      </c>
      <c r="AG104">
        <v>231</v>
      </c>
      <c r="AH104">
        <v>231</v>
      </c>
      <c r="AI104">
        <v>0</v>
      </c>
      <c r="AJ104">
        <v>1</v>
      </c>
      <c r="AK104">
        <v>1</v>
      </c>
      <c r="AL104">
        <v>0</v>
      </c>
      <c r="AM104">
        <v>49</v>
      </c>
      <c r="AN104">
        <v>0</v>
      </c>
      <c r="AO104">
        <v>49</v>
      </c>
    </row>
    <row r="105" spans="1:41" x14ac:dyDescent="0.2">
      <c r="A105">
        <v>2020</v>
      </c>
      <c r="B105">
        <v>1</v>
      </c>
      <c r="C105" t="s">
        <v>1287</v>
      </c>
      <c r="D105" t="s">
        <v>40</v>
      </c>
      <c r="E105">
        <v>4</v>
      </c>
      <c r="F105">
        <v>64</v>
      </c>
      <c r="G105">
        <v>7893</v>
      </c>
      <c r="H105">
        <v>0.45454545499999999</v>
      </c>
      <c r="I105">
        <v>0.54545454500000001</v>
      </c>
      <c r="J105">
        <v>11</v>
      </c>
      <c r="K105">
        <v>6</v>
      </c>
      <c r="L105">
        <v>5</v>
      </c>
      <c r="M105">
        <v>313</v>
      </c>
      <c r="N105">
        <v>310</v>
      </c>
      <c r="O105">
        <v>3</v>
      </c>
      <c r="Q105">
        <v>1</v>
      </c>
      <c r="R105">
        <v>1</v>
      </c>
      <c r="S105">
        <v>1</v>
      </c>
      <c r="T105">
        <v>0</v>
      </c>
      <c r="U105">
        <v>24</v>
      </c>
      <c r="V105">
        <v>21</v>
      </c>
      <c r="W105">
        <v>3</v>
      </c>
      <c r="X105">
        <v>10</v>
      </c>
      <c r="Y105">
        <v>5</v>
      </c>
      <c r="Z105">
        <v>5</v>
      </c>
      <c r="AA105">
        <v>289</v>
      </c>
      <c r="AB105">
        <v>289</v>
      </c>
      <c r="AC105">
        <v>0</v>
      </c>
      <c r="AD105">
        <v>10</v>
      </c>
      <c r="AE105">
        <v>5</v>
      </c>
      <c r="AF105">
        <v>5</v>
      </c>
      <c r="AG105">
        <v>289</v>
      </c>
      <c r="AH105">
        <v>289</v>
      </c>
      <c r="AI105">
        <v>0</v>
      </c>
      <c r="AJ105">
        <v>0</v>
      </c>
      <c r="AK105">
        <v>0</v>
      </c>
      <c r="AL105">
        <v>0</v>
      </c>
      <c r="AM105">
        <v>0</v>
      </c>
      <c r="AN105">
        <v>0</v>
      </c>
      <c r="AO105">
        <v>0</v>
      </c>
    </row>
    <row r="106" spans="1:41" x14ac:dyDescent="0.2">
      <c r="A106">
        <v>2020</v>
      </c>
      <c r="B106">
        <v>1</v>
      </c>
      <c r="C106" t="s">
        <v>1288</v>
      </c>
      <c r="D106" t="s">
        <v>40</v>
      </c>
      <c r="E106">
        <v>5</v>
      </c>
      <c r="F106">
        <v>31</v>
      </c>
      <c r="G106">
        <v>6041</v>
      </c>
      <c r="H106">
        <v>0.4</v>
      </c>
      <c r="I106">
        <v>0.6</v>
      </c>
      <c r="J106">
        <v>10</v>
      </c>
      <c r="K106">
        <v>6</v>
      </c>
      <c r="L106">
        <v>4</v>
      </c>
      <c r="M106">
        <v>347</v>
      </c>
      <c r="N106">
        <v>278</v>
      </c>
      <c r="O106">
        <v>69</v>
      </c>
      <c r="Q106">
        <v>1</v>
      </c>
      <c r="R106">
        <v>2</v>
      </c>
      <c r="S106">
        <v>2</v>
      </c>
      <c r="T106">
        <v>0</v>
      </c>
      <c r="U106">
        <v>107</v>
      </c>
      <c r="V106">
        <v>38</v>
      </c>
      <c r="W106">
        <v>69</v>
      </c>
      <c r="X106">
        <v>8</v>
      </c>
      <c r="Y106">
        <v>4</v>
      </c>
      <c r="Z106">
        <v>4</v>
      </c>
      <c r="AA106">
        <v>240</v>
      </c>
      <c r="AB106">
        <v>240</v>
      </c>
      <c r="AC106">
        <v>0</v>
      </c>
      <c r="AD106">
        <v>8</v>
      </c>
      <c r="AE106">
        <v>4</v>
      </c>
      <c r="AF106">
        <v>4</v>
      </c>
      <c r="AG106">
        <v>240</v>
      </c>
      <c r="AH106">
        <v>240</v>
      </c>
      <c r="AI106">
        <v>0</v>
      </c>
      <c r="AJ106">
        <v>2</v>
      </c>
      <c r="AK106">
        <v>2</v>
      </c>
      <c r="AL106">
        <v>0</v>
      </c>
      <c r="AM106">
        <v>107</v>
      </c>
      <c r="AN106">
        <v>38</v>
      </c>
      <c r="AO106">
        <v>69</v>
      </c>
    </row>
    <row r="107" spans="1:41" x14ac:dyDescent="0.2">
      <c r="A107">
        <v>2020</v>
      </c>
      <c r="B107">
        <v>1</v>
      </c>
      <c r="C107" t="s">
        <v>1289</v>
      </c>
      <c r="D107" t="s">
        <v>40</v>
      </c>
      <c r="E107">
        <v>6</v>
      </c>
      <c r="F107">
        <v>29</v>
      </c>
      <c r="G107">
        <v>6025</v>
      </c>
      <c r="H107">
        <v>0.5</v>
      </c>
      <c r="I107">
        <v>0.5</v>
      </c>
      <c r="J107">
        <v>14</v>
      </c>
      <c r="K107">
        <v>7</v>
      </c>
      <c r="L107">
        <v>7</v>
      </c>
      <c r="M107">
        <v>483</v>
      </c>
      <c r="N107">
        <v>483</v>
      </c>
      <c r="O107">
        <v>0</v>
      </c>
      <c r="Q107" t="e">
        <v>#DIV/0!</v>
      </c>
      <c r="R107">
        <v>0</v>
      </c>
      <c r="S107">
        <v>0</v>
      </c>
      <c r="T107">
        <v>0</v>
      </c>
      <c r="U107">
        <v>0</v>
      </c>
      <c r="V107">
        <v>0</v>
      </c>
      <c r="W107">
        <v>0</v>
      </c>
      <c r="X107">
        <v>14</v>
      </c>
      <c r="Y107">
        <v>7</v>
      </c>
      <c r="Z107">
        <v>7</v>
      </c>
      <c r="AA107">
        <v>483</v>
      </c>
      <c r="AB107">
        <v>483</v>
      </c>
      <c r="AC107">
        <v>0</v>
      </c>
      <c r="AD107">
        <v>14</v>
      </c>
      <c r="AE107">
        <v>7</v>
      </c>
      <c r="AF107">
        <v>7</v>
      </c>
      <c r="AG107">
        <v>483</v>
      </c>
      <c r="AH107">
        <v>483</v>
      </c>
      <c r="AI107">
        <v>0</v>
      </c>
      <c r="AJ107">
        <v>0</v>
      </c>
      <c r="AK107">
        <v>0</v>
      </c>
      <c r="AL107">
        <v>0</v>
      </c>
      <c r="AM107">
        <v>0</v>
      </c>
      <c r="AN107">
        <v>0</v>
      </c>
      <c r="AO107">
        <v>0</v>
      </c>
    </row>
    <row r="108" spans="1:41" x14ac:dyDescent="0.2">
      <c r="A108">
        <v>2020</v>
      </c>
      <c r="B108">
        <v>1</v>
      </c>
      <c r="C108" t="s">
        <v>1290</v>
      </c>
      <c r="D108" t="s">
        <v>40</v>
      </c>
      <c r="E108">
        <v>7</v>
      </c>
      <c r="F108">
        <v>43</v>
      </c>
      <c r="G108">
        <v>6661</v>
      </c>
      <c r="H108">
        <v>0.45454545499999999</v>
      </c>
      <c r="I108">
        <v>0.54545454500000001</v>
      </c>
      <c r="J108">
        <v>11</v>
      </c>
      <c r="K108">
        <v>6</v>
      </c>
      <c r="L108">
        <v>5</v>
      </c>
      <c r="M108">
        <v>313</v>
      </c>
      <c r="N108">
        <v>310</v>
      </c>
      <c r="O108">
        <v>3</v>
      </c>
      <c r="Q108">
        <v>1</v>
      </c>
      <c r="R108">
        <v>1</v>
      </c>
      <c r="S108">
        <v>1</v>
      </c>
      <c r="T108">
        <v>0</v>
      </c>
      <c r="U108">
        <v>24</v>
      </c>
      <c r="V108">
        <v>21</v>
      </c>
      <c r="W108">
        <v>3</v>
      </c>
      <c r="X108">
        <v>10</v>
      </c>
      <c r="Y108">
        <v>5</v>
      </c>
      <c r="Z108">
        <v>5</v>
      </c>
      <c r="AA108">
        <v>289</v>
      </c>
      <c r="AB108">
        <v>289</v>
      </c>
      <c r="AC108">
        <v>0</v>
      </c>
      <c r="AD108">
        <v>10</v>
      </c>
      <c r="AE108">
        <v>5</v>
      </c>
      <c r="AF108">
        <v>5</v>
      </c>
      <c r="AG108">
        <v>289</v>
      </c>
      <c r="AH108">
        <v>289</v>
      </c>
      <c r="AI108">
        <v>0</v>
      </c>
      <c r="AJ108">
        <v>0</v>
      </c>
      <c r="AK108">
        <v>0</v>
      </c>
      <c r="AL108">
        <v>0</v>
      </c>
      <c r="AM108">
        <v>0</v>
      </c>
      <c r="AN108">
        <v>0</v>
      </c>
      <c r="AO108">
        <v>0</v>
      </c>
    </row>
    <row r="109" spans="1:41" x14ac:dyDescent="0.2">
      <c r="A109">
        <v>2020</v>
      </c>
      <c r="B109">
        <v>1</v>
      </c>
      <c r="C109" t="s">
        <v>1291</v>
      </c>
      <c r="D109" t="s">
        <v>40</v>
      </c>
      <c r="E109">
        <v>8</v>
      </c>
      <c r="F109">
        <v>51</v>
      </c>
      <c r="G109">
        <v>7283</v>
      </c>
      <c r="H109">
        <v>0.5</v>
      </c>
      <c r="I109">
        <v>0.5</v>
      </c>
      <c r="J109">
        <v>14</v>
      </c>
      <c r="K109">
        <v>7</v>
      </c>
      <c r="L109">
        <v>7</v>
      </c>
      <c r="M109">
        <v>396</v>
      </c>
      <c r="N109">
        <v>396</v>
      </c>
      <c r="O109">
        <v>0</v>
      </c>
      <c r="Q109" t="e">
        <v>#DIV/0!</v>
      </c>
      <c r="R109">
        <v>0</v>
      </c>
      <c r="S109">
        <v>0</v>
      </c>
      <c r="T109">
        <v>0</v>
      </c>
      <c r="U109">
        <v>0</v>
      </c>
      <c r="V109">
        <v>0</v>
      </c>
      <c r="W109">
        <v>0</v>
      </c>
      <c r="X109">
        <v>14</v>
      </c>
      <c r="Y109">
        <v>7</v>
      </c>
      <c r="Z109">
        <v>7</v>
      </c>
      <c r="AA109">
        <v>396</v>
      </c>
      <c r="AB109">
        <v>396</v>
      </c>
      <c r="AC109">
        <v>0</v>
      </c>
      <c r="AD109">
        <v>14</v>
      </c>
      <c r="AE109">
        <v>7</v>
      </c>
      <c r="AF109">
        <v>7</v>
      </c>
      <c r="AG109">
        <v>396</v>
      </c>
      <c r="AH109">
        <v>396</v>
      </c>
      <c r="AI109">
        <v>0</v>
      </c>
      <c r="AJ109">
        <v>0</v>
      </c>
      <c r="AK109">
        <v>0</v>
      </c>
      <c r="AL109">
        <v>0</v>
      </c>
      <c r="AM109">
        <v>0</v>
      </c>
      <c r="AN109">
        <v>0</v>
      </c>
      <c r="AO109">
        <v>0</v>
      </c>
    </row>
    <row r="110" spans="1:41" x14ac:dyDescent="0.2">
      <c r="A110">
        <v>2020</v>
      </c>
      <c r="B110">
        <v>1</v>
      </c>
      <c r="C110" t="s">
        <v>1292</v>
      </c>
      <c r="D110" t="s">
        <v>40</v>
      </c>
      <c r="E110">
        <v>9</v>
      </c>
      <c r="F110">
        <v>57</v>
      </c>
      <c r="G110">
        <v>4948</v>
      </c>
      <c r="H110">
        <v>0.45454545499999999</v>
      </c>
      <c r="I110">
        <v>0.54545454500000001</v>
      </c>
      <c r="J110">
        <v>11</v>
      </c>
      <c r="K110">
        <v>6</v>
      </c>
      <c r="L110">
        <v>5</v>
      </c>
      <c r="M110">
        <v>373</v>
      </c>
      <c r="N110">
        <v>339</v>
      </c>
      <c r="O110">
        <v>34</v>
      </c>
      <c r="Q110">
        <v>1</v>
      </c>
      <c r="R110">
        <v>1</v>
      </c>
      <c r="S110">
        <v>1</v>
      </c>
      <c r="T110">
        <v>0</v>
      </c>
      <c r="U110">
        <v>53</v>
      </c>
      <c r="V110">
        <v>19</v>
      </c>
      <c r="W110">
        <v>34</v>
      </c>
      <c r="X110">
        <v>10</v>
      </c>
      <c r="Y110">
        <v>5</v>
      </c>
      <c r="Z110">
        <v>5</v>
      </c>
      <c r="AA110">
        <v>320</v>
      </c>
      <c r="AB110">
        <v>320</v>
      </c>
      <c r="AC110">
        <v>0</v>
      </c>
      <c r="AD110">
        <v>10</v>
      </c>
      <c r="AE110">
        <v>5</v>
      </c>
      <c r="AF110">
        <v>5</v>
      </c>
      <c r="AG110">
        <v>320</v>
      </c>
      <c r="AH110">
        <v>320</v>
      </c>
      <c r="AI110">
        <v>0</v>
      </c>
      <c r="AJ110">
        <v>0</v>
      </c>
      <c r="AK110">
        <v>0</v>
      </c>
      <c r="AL110">
        <v>0</v>
      </c>
      <c r="AM110">
        <v>0</v>
      </c>
      <c r="AN110">
        <v>0</v>
      </c>
      <c r="AO110">
        <v>0</v>
      </c>
    </row>
    <row r="111" spans="1:41" x14ac:dyDescent="0.2">
      <c r="A111">
        <v>2020</v>
      </c>
      <c r="B111">
        <v>1</v>
      </c>
      <c r="C111" t="s">
        <v>1293</v>
      </c>
      <c r="D111" t="s">
        <v>40</v>
      </c>
      <c r="E111">
        <v>10</v>
      </c>
      <c r="F111">
        <v>3</v>
      </c>
      <c r="G111">
        <v>7295</v>
      </c>
      <c r="H111">
        <v>0.54545454500000001</v>
      </c>
      <c r="I111">
        <v>0.45454545499999999</v>
      </c>
      <c r="J111">
        <v>11</v>
      </c>
      <c r="K111">
        <v>5</v>
      </c>
      <c r="L111">
        <v>6</v>
      </c>
      <c r="M111">
        <v>374</v>
      </c>
      <c r="N111">
        <v>377</v>
      </c>
      <c r="O111">
        <v>-3</v>
      </c>
      <c r="Q111">
        <v>0</v>
      </c>
      <c r="R111">
        <v>1</v>
      </c>
      <c r="S111">
        <v>0</v>
      </c>
      <c r="T111">
        <v>1</v>
      </c>
      <c r="U111">
        <v>35</v>
      </c>
      <c r="V111">
        <v>38</v>
      </c>
      <c r="W111">
        <v>-3</v>
      </c>
      <c r="X111">
        <v>10</v>
      </c>
      <c r="Y111">
        <v>5</v>
      </c>
      <c r="Z111">
        <v>5</v>
      </c>
      <c r="AA111">
        <v>339</v>
      </c>
      <c r="AB111">
        <v>339</v>
      </c>
      <c r="AC111">
        <v>0</v>
      </c>
      <c r="AD111">
        <v>10</v>
      </c>
      <c r="AE111">
        <v>5</v>
      </c>
      <c r="AF111">
        <v>5</v>
      </c>
      <c r="AG111">
        <v>339</v>
      </c>
      <c r="AH111">
        <v>339</v>
      </c>
      <c r="AI111">
        <v>0</v>
      </c>
      <c r="AJ111">
        <v>0</v>
      </c>
      <c r="AK111">
        <v>0</v>
      </c>
      <c r="AL111">
        <v>0</v>
      </c>
      <c r="AM111">
        <v>0</v>
      </c>
      <c r="AN111">
        <v>0</v>
      </c>
      <c r="AO111">
        <v>0</v>
      </c>
    </row>
    <row r="112" spans="1:41" x14ac:dyDescent="0.2">
      <c r="A112">
        <v>2020</v>
      </c>
      <c r="B112">
        <v>1</v>
      </c>
      <c r="C112" t="s">
        <v>1294</v>
      </c>
      <c r="D112" t="s">
        <v>40</v>
      </c>
      <c r="E112">
        <v>11</v>
      </c>
      <c r="F112">
        <v>-10</v>
      </c>
      <c r="G112">
        <v>5984</v>
      </c>
      <c r="H112">
        <v>0.5</v>
      </c>
      <c r="I112">
        <v>0.5</v>
      </c>
      <c r="J112">
        <v>10</v>
      </c>
      <c r="K112">
        <v>5</v>
      </c>
      <c r="L112">
        <v>5</v>
      </c>
      <c r="M112">
        <v>345</v>
      </c>
      <c r="N112">
        <v>345</v>
      </c>
      <c r="O112">
        <v>0</v>
      </c>
      <c r="Q112" t="e">
        <v>#DIV/0!</v>
      </c>
      <c r="R112">
        <v>0</v>
      </c>
      <c r="S112">
        <v>0</v>
      </c>
      <c r="T112">
        <v>0</v>
      </c>
      <c r="U112">
        <v>0</v>
      </c>
      <c r="V112">
        <v>0</v>
      </c>
      <c r="W112">
        <v>0</v>
      </c>
      <c r="X112">
        <v>10</v>
      </c>
      <c r="Y112">
        <v>5</v>
      </c>
      <c r="Z112">
        <v>5</v>
      </c>
      <c r="AA112">
        <v>345</v>
      </c>
      <c r="AB112">
        <v>345</v>
      </c>
      <c r="AC112">
        <v>0</v>
      </c>
      <c r="AD112">
        <v>10</v>
      </c>
      <c r="AE112">
        <v>5</v>
      </c>
      <c r="AF112">
        <v>5</v>
      </c>
      <c r="AG112">
        <v>345</v>
      </c>
      <c r="AH112">
        <v>345</v>
      </c>
      <c r="AI112">
        <v>0</v>
      </c>
      <c r="AJ112">
        <v>0</v>
      </c>
      <c r="AK112">
        <v>0</v>
      </c>
      <c r="AL112">
        <v>0</v>
      </c>
      <c r="AM112">
        <v>0</v>
      </c>
      <c r="AN112">
        <v>0</v>
      </c>
      <c r="AO112">
        <v>0</v>
      </c>
    </row>
    <row r="113" spans="1:41" x14ac:dyDescent="0.2">
      <c r="A113">
        <v>2020</v>
      </c>
      <c r="B113">
        <v>1</v>
      </c>
      <c r="C113" t="s">
        <v>1295</v>
      </c>
      <c r="D113" t="s">
        <v>40</v>
      </c>
      <c r="E113">
        <v>12</v>
      </c>
      <c r="F113">
        <v>0</v>
      </c>
      <c r="G113">
        <v>7127</v>
      </c>
      <c r="H113">
        <v>0.33333333300000001</v>
      </c>
      <c r="I113">
        <v>0.66666666699999999</v>
      </c>
      <c r="J113">
        <v>6</v>
      </c>
      <c r="K113">
        <v>4</v>
      </c>
      <c r="L113">
        <v>2</v>
      </c>
      <c r="M113">
        <v>161</v>
      </c>
      <c r="N113">
        <v>120</v>
      </c>
      <c r="O113">
        <v>41</v>
      </c>
      <c r="Q113">
        <v>1</v>
      </c>
      <c r="R113">
        <v>2</v>
      </c>
      <c r="S113">
        <v>2</v>
      </c>
      <c r="T113">
        <v>0</v>
      </c>
      <c r="U113">
        <v>70</v>
      </c>
      <c r="V113">
        <v>29</v>
      </c>
      <c r="W113">
        <v>41</v>
      </c>
      <c r="X113">
        <v>4</v>
      </c>
      <c r="Y113">
        <v>2</v>
      </c>
      <c r="Z113">
        <v>2</v>
      </c>
      <c r="AA113">
        <v>91</v>
      </c>
      <c r="AB113">
        <v>91</v>
      </c>
      <c r="AC113">
        <v>0</v>
      </c>
      <c r="AD113">
        <v>4</v>
      </c>
      <c r="AE113">
        <v>2</v>
      </c>
      <c r="AF113">
        <v>2</v>
      </c>
      <c r="AG113">
        <v>91</v>
      </c>
      <c r="AH113">
        <v>91</v>
      </c>
      <c r="AI113">
        <v>0</v>
      </c>
      <c r="AJ113">
        <v>1</v>
      </c>
      <c r="AK113">
        <v>1</v>
      </c>
      <c r="AL113">
        <v>0</v>
      </c>
      <c r="AM113">
        <v>55</v>
      </c>
      <c r="AN113">
        <v>15</v>
      </c>
      <c r="AO113">
        <v>40</v>
      </c>
    </row>
    <row r="114" spans="1:41" x14ac:dyDescent="0.2">
      <c r="A114">
        <v>2020</v>
      </c>
      <c r="B114">
        <v>1</v>
      </c>
      <c r="C114" t="s">
        <v>1296</v>
      </c>
      <c r="D114" t="s">
        <v>40</v>
      </c>
      <c r="E114">
        <v>13</v>
      </c>
      <c r="F114">
        <v>-3</v>
      </c>
      <c r="G114">
        <v>5469</v>
      </c>
      <c r="H114">
        <v>0.5</v>
      </c>
      <c r="I114">
        <v>0.5</v>
      </c>
      <c r="J114">
        <v>10</v>
      </c>
      <c r="K114">
        <v>5</v>
      </c>
      <c r="L114">
        <v>5</v>
      </c>
      <c r="M114">
        <v>332</v>
      </c>
      <c r="N114">
        <v>332</v>
      </c>
      <c r="O114">
        <v>0</v>
      </c>
      <c r="Q114" t="e">
        <v>#DIV/0!</v>
      </c>
      <c r="R114">
        <v>0</v>
      </c>
      <c r="S114">
        <v>0</v>
      </c>
      <c r="T114">
        <v>0</v>
      </c>
      <c r="U114">
        <v>0</v>
      </c>
      <c r="V114">
        <v>0</v>
      </c>
      <c r="W114">
        <v>0</v>
      </c>
      <c r="X114">
        <v>10</v>
      </c>
      <c r="Y114">
        <v>5</v>
      </c>
      <c r="Z114">
        <v>5</v>
      </c>
      <c r="AA114">
        <v>332</v>
      </c>
      <c r="AB114">
        <v>332</v>
      </c>
      <c r="AC114">
        <v>0</v>
      </c>
      <c r="AD114">
        <v>10</v>
      </c>
      <c r="AE114">
        <v>5</v>
      </c>
      <c r="AF114">
        <v>5</v>
      </c>
      <c r="AG114">
        <v>332</v>
      </c>
      <c r="AH114">
        <v>332</v>
      </c>
      <c r="AI114">
        <v>0</v>
      </c>
      <c r="AJ114">
        <v>0</v>
      </c>
      <c r="AK114">
        <v>0</v>
      </c>
      <c r="AL114">
        <v>0</v>
      </c>
      <c r="AM114">
        <v>0</v>
      </c>
      <c r="AN114">
        <v>0</v>
      </c>
      <c r="AO114">
        <v>0</v>
      </c>
    </row>
    <row r="115" spans="1:41" x14ac:dyDescent="0.2">
      <c r="A115">
        <v>2020</v>
      </c>
      <c r="B115">
        <v>1</v>
      </c>
      <c r="C115" t="s">
        <v>1297</v>
      </c>
      <c r="D115" t="s">
        <v>40</v>
      </c>
      <c r="E115">
        <v>14</v>
      </c>
      <c r="F115">
        <v>20</v>
      </c>
      <c r="G115">
        <v>5806</v>
      </c>
      <c r="H115">
        <v>0.45454545499999999</v>
      </c>
      <c r="I115">
        <v>0.54545454500000001</v>
      </c>
      <c r="J115">
        <v>11</v>
      </c>
      <c r="K115">
        <v>6</v>
      </c>
      <c r="L115">
        <v>5</v>
      </c>
      <c r="M115">
        <v>329</v>
      </c>
      <c r="N115">
        <v>289</v>
      </c>
      <c r="O115">
        <v>40</v>
      </c>
      <c r="Q115">
        <v>1</v>
      </c>
      <c r="R115">
        <v>1</v>
      </c>
      <c r="S115">
        <v>1</v>
      </c>
      <c r="T115">
        <v>0</v>
      </c>
      <c r="U115">
        <v>49</v>
      </c>
      <c r="V115">
        <v>9</v>
      </c>
      <c r="W115">
        <v>40</v>
      </c>
      <c r="X115">
        <v>10</v>
      </c>
      <c r="Y115">
        <v>5</v>
      </c>
      <c r="Z115">
        <v>5</v>
      </c>
      <c r="AA115">
        <v>280</v>
      </c>
      <c r="AB115">
        <v>280</v>
      </c>
      <c r="AC115">
        <v>0</v>
      </c>
      <c r="AD115">
        <v>10</v>
      </c>
      <c r="AE115">
        <v>5</v>
      </c>
      <c r="AF115">
        <v>5</v>
      </c>
      <c r="AG115">
        <v>280</v>
      </c>
      <c r="AH115">
        <v>280</v>
      </c>
      <c r="AI115">
        <v>0</v>
      </c>
      <c r="AJ115">
        <v>1</v>
      </c>
      <c r="AK115">
        <v>1</v>
      </c>
      <c r="AL115">
        <v>0</v>
      </c>
      <c r="AM115">
        <v>49</v>
      </c>
      <c r="AN115">
        <v>9</v>
      </c>
      <c r="AO115">
        <v>40</v>
      </c>
    </row>
    <row r="116" spans="1:41" x14ac:dyDescent="0.2">
      <c r="A116">
        <v>2020</v>
      </c>
      <c r="B116">
        <v>1</v>
      </c>
      <c r="C116" t="s">
        <v>1298</v>
      </c>
      <c r="D116" t="s">
        <v>40</v>
      </c>
      <c r="E116">
        <v>15</v>
      </c>
      <c r="F116">
        <v>25</v>
      </c>
      <c r="G116">
        <v>5665</v>
      </c>
      <c r="H116">
        <v>0.5</v>
      </c>
      <c r="I116">
        <v>0.5</v>
      </c>
      <c r="J116">
        <v>10</v>
      </c>
      <c r="K116">
        <v>5</v>
      </c>
      <c r="L116">
        <v>5</v>
      </c>
      <c r="M116">
        <v>347</v>
      </c>
      <c r="N116">
        <v>347</v>
      </c>
      <c r="O116">
        <v>0</v>
      </c>
      <c r="Q116" t="e">
        <v>#DIV/0!</v>
      </c>
      <c r="R116">
        <v>0</v>
      </c>
      <c r="S116">
        <v>0</v>
      </c>
      <c r="T116">
        <v>0</v>
      </c>
      <c r="U116">
        <v>0</v>
      </c>
      <c r="V116">
        <v>0</v>
      </c>
      <c r="W116">
        <v>0</v>
      </c>
      <c r="X116">
        <v>10</v>
      </c>
      <c r="Y116">
        <v>5</v>
      </c>
      <c r="Z116">
        <v>5</v>
      </c>
      <c r="AA116">
        <v>347</v>
      </c>
      <c r="AB116">
        <v>347</v>
      </c>
      <c r="AC116">
        <v>0</v>
      </c>
      <c r="AD116">
        <v>10</v>
      </c>
      <c r="AE116">
        <v>5</v>
      </c>
      <c r="AF116">
        <v>5</v>
      </c>
      <c r="AG116">
        <v>347</v>
      </c>
      <c r="AH116">
        <v>347</v>
      </c>
      <c r="AI116">
        <v>0</v>
      </c>
      <c r="AJ116">
        <v>0</v>
      </c>
      <c r="AK116">
        <v>0</v>
      </c>
      <c r="AL116">
        <v>0</v>
      </c>
      <c r="AM116">
        <v>0</v>
      </c>
      <c r="AN116">
        <v>0</v>
      </c>
      <c r="AO116">
        <v>0</v>
      </c>
    </row>
    <row r="117" spans="1:41" x14ac:dyDescent="0.2">
      <c r="A117">
        <v>2020</v>
      </c>
      <c r="B117">
        <v>1</v>
      </c>
      <c r="C117" t="s">
        <v>1299</v>
      </c>
      <c r="D117" t="s">
        <v>40</v>
      </c>
      <c r="E117">
        <v>16</v>
      </c>
      <c r="F117">
        <v>54</v>
      </c>
      <c r="G117">
        <v>6923</v>
      </c>
      <c r="H117">
        <v>0.5</v>
      </c>
      <c r="I117">
        <v>0.5</v>
      </c>
      <c r="J117">
        <v>2</v>
      </c>
      <c r="K117">
        <v>1</v>
      </c>
      <c r="L117">
        <v>1</v>
      </c>
      <c r="M117">
        <v>44</v>
      </c>
      <c r="N117">
        <v>44</v>
      </c>
      <c r="O117">
        <v>0</v>
      </c>
      <c r="Q117" t="e">
        <v>#DIV/0!</v>
      </c>
      <c r="R117">
        <v>0</v>
      </c>
      <c r="S117">
        <v>0</v>
      </c>
      <c r="T117">
        <v>0</v>
      </c>
      <c r="U117">
        <v>0</v>
      </c>
      <c r="V117">
        <v>0</v>
      </c>
      <c r="W117">
        <v>0</v>
      </c>
      <c r="X117">
        <v>2</v>
      </c>
      <c r="Y117">
        <v>1</v>
      </c>
      <c r="Z117">
        <v>1</v>
      </c>
      <c r="AA117">
        <v>44</v>
      </c>
      <c r="AB117">
        <v>44</v>
      </c>
      <c r="AC117">
        <v>0</v>
      </c>
      <c r="AD117">
        <v>2</v>
      </c>
      <c r="AE117">
        <v>1</v>
      </c>
      <c r="AF117">
        <v>1</v>
      </c>
      <c r="AG117">
        <v>44</v>
      </c>
      <c r="AH117">
        <v>44</v>
      </c>
      <c r="AI117">
        <v>0</v>
      </c>
      <c r="AJ117">
        <v>0</v>
      </c>
      <c r="AK117">
        <v>0</v>
      </c>
      <c r="AL117">
        <v>0</v>
      </c>
      <c r="AM117">
        <v>0</v>
      </c>
      <c r="AN117">
        <v>0</v>
      </c>
      <c r="AO117">
        <v>0</v>
      </c>
    </row>
    <row r="118" spans="1:41" x14ac:dyDescent="0.2">
      <c r="A118">
        <v>2020</v>
      </c>
      <c r="B118">
        <v>1</v>
      </c>
      <c r="C118" t="s">
        <v>1300</v>
      </c>
      <c r="D118" t="s">
        <v>40</v>
      </c>
      <c r="E118">
        <v>17</v>
      </c>
      <c r="F118">
        <v>44</v>
      </c>
      <c r="G118">
        <v>3627</v>
      </c>
      <c r="H118" t="e">
        <v>#DIV/0!</v>
      </c>
      <c r="I118" t="e">
        <v>#DIV/0!</v>
      </c>
      <c r="J118">
        <v>0</v>
      </c>
      <c r="K118">
        <v>0</v>
      </c>
      <c r="L118">
        <v>0</v>
      </c>
      <c r="M118">
        <v>0</v>
      </c>
      <c r="N118">
        <v>0</v>
      </c>
      <c r="O118">
        <v>0</v>
      </c>
      <c r="Q118" t="e">
        <v>#DIV/0!</v>
      </c>
      <c r="R118">
        <v>0</v>
      </c>
      <c r="S118">
        <v>0</v>
      </c>
      <c r="T118">
        <v>0</v>
      </c>
      <c r="U118">
        <v>0</v>
      </c>
      <c r="V118">
        <v>0</v>
      </c>
      <c r="W118">
        <v>0</v>
      </c>
      <c r="X118">
        <v>0</v>
      </c>
      <c r="Y118">
        <v>0</v>
      </c>
      <c r="Z118">
        <v>0</v>
      </c>
      <c r="AA118">
        <v>0</v>
      </c>
      <c r="AB118">
        <v>0</v>
      </c>
      <c r="AC118">
        <v>0</v>
      </c>
      <c r="AD118">
        <v>0</v>
      </c>
      <c r="AE118">
        <v>0</v>
      </c>
      <c r="AF118">
        <v>0</v>
      </c>
      <c r="AG118">
        <v>0</v>
      </c>
      <c r="AH118">
        <v>0</v>
      </c>
      <c r="AI118">
        <v>0</v>
      </c>
      <c r="AJ118">
        <v>0</v>
      </c>
      <c r="AK118">
        <v>0</v>
      </c>
      <c r="AL118">
        <v>0</v>
      </c>
      <c r="AM118">
        <v>0</v>
      </c>
      <c r="AN118">
        <v>0</v>
      </c>
      <c r="AO118">
        <v>0</v>
      </c>
    </row>
    <row r="119" spans="1:41" x14ac:dyDescent="0.2">
      <c r="A119">
        <v>2020</v>
      </c>
      <c r="B119">
        <v>1</v>
      </c>
      <c r="C119" t="s">
        <v>1301</v>
      </c>
      <c r="D119" t="s">
        <v>40</v>
      </c>
      <c r="E119">
        <v>18</v>
      </c>
      <c r="F119">
        <v>29</v>
      </c>
      <c r="G119">
        <v>5551</v>
      </c>
      <c r="H119">
        <v>1</v>
      </c>
      <c r="I119">
        <v>0</v>
      </c>
      <c r="J119">
        <v>6</v>
      </c>
      <c r="K119">
        <v>0</v>
      </c>
      <c r="L119">
        <v>6</v>
      </c>
      <c r="M119">
        <v>152</v>
      </c>
      <c r="N119">
        <v>223</v>
      </c>
      <c r="O119">
        <v>-71</v>
      </c>
      <c r="Q119">
        <v>0</v>
      </c>
      <c r="R119">
        <v>6</v>
      </c>
      <c r="S119">
        <v>0</v>
      </c>
      <c r="T119">
        <v>6</v>
      </c>
      <c r="U119">
        <v>152</v>
      </c>
      <c r="V119">
        <v>223</v>
      </c>
      <c r="W119">
        <v>-71</v>
      </c>
      <c r="X119">
        <v>0</v>
      </c>
      <c r="Y119">
        <v>0</v>
      </c>
      <c r="Z119">
        <v>0</v>
      </c>
      <c r="AA119">
        <v>0</v>
      </c>
      <c r="AB119">
        <v>0</v>
      </c>
      <c r="AC119">
        <v>0</v>
      </c>
      <c r="AD119">
        <v>6</v>
      </c>
      <c r="AE119">
        <v>0</v>
      </c>
      <c r="AF119">
        <v>6</v>
      </c>
      <c r="AG119">
        <v>152</v>
      </c>
      <c r="AH119">
        <v>223</v>
      </c>
      <c r="AI119">
        <v>-71</v>
      </c>
      <c r="AJ119">
        <v>0</v>
      </c>
      <c r="AK119">
        <v>0</v>
      </c>
      <c r="AL119">
        <v>0</v>
      </c>
      <c r="AM119">
        <v>0</v>
      </c>
      <c r="AN119">
        <v>0</v>
      </c>
      <c r="AO119">
        <v>0</v>
      </c>
    </row>
    <row r="120" spans="1:41" x14ac:dyDescent="0.2">
      <c r="A120">
        <v>2020</v>
      </c>
      <c r="B120">
        <v>1</v>
      </c>
      <c r="C120" t="s">
        <v>1302</v>
      </c>
      <c r="D120" t="s">
        <v>40</v>
      </c>
      <c r="E120">
        <v>19</v>
      </c>
      <c r="F120">
        <v>50</v>
      </c>
      <c r="G120">
        <v>3649</v>
      </c>
      <c r="H120" t="e">
        <v>#DIV/0!</v>
      </c>
      <c r="I120" t="e">
        <v>#DIV/0!</v>
      </c>
      <c r="J120">
        <v>0</v>
      </c>
      <c r="K120">
        <v>0</v>
      </c>
      <c r="L120">
        <v>0</v>
      </c>
      <c r="M120">
        <v>0</v>
      </c>
      <c r="N120">
        <v>0</v>
      </c>
      <c r="O120">
        <v>0</v>
      </c>
      <c r="Q120" t="e">
        <v>#DIV/0!</v>
      </c>
      <c r="R120">
        <v>0</v>
      </c>
      <c r="S120">
        <v>0</v>
      </c>
      <c r="T120">
        <v>0</v>
      </c>
      <c r="U120">
        <v>0</v>
      </c>
      <c r="V120">
        <v>0</v>
      </c>
      <c r="W120">
        <v>0</v>
      </c>
      <c r="X120">
        <v>0</v>
      </c>
      <c r="Y120">
        <v>0</v>
      </c>
      <c r="Z120">
        <v>0</v>
      </c>
      <c r="AA120">
        <v>0</v>
      </c>
      <c r="AB120">
        <v>0</v>
      </c>
      <c r="AC120">
        <v>0</v>
      </c>
      <c r="AD120">
        <v>0</v>
      </c>
      <c r="AE120">
        <v>0</v>
      </c>
      <c r="AF120">
        <v>0</v>
      </c>
      <c r="AG120">
        <v>0</v>
      </c>
      <c r="AH120">
        <v>0</v>
      </c>
      <c r="AI120">
        <v>0</v>
      </c>
      <c r="AJ120">
        <v>0</v>
      </c>
      <c r="AK120">
        <v>0</v>
      </c>
      <c r="AL120">
        <v>0</v>
      </c>
      <c r="AM120">
        <v>0</v>
      </c>
      <c r="AN120">
        <v>0</v>
      </c>
      <c r="AO120">
        <v>0</v>
      </c>
    </row>
    <row r="121" spans="1:41" x14ac:dyDescent="0.2">
      <c r="A121">
        <v>2020</v>
      </c>
      <c r="B121">
        <v>1</v>
      </c>
      <c r="C121" t="s">
        <v>1303</v>
      </c>
      <c r="D121" t="s">
        <v>40</v>
      </c>
      <c r="E121">
        <v>20</v>
      </c>
      <c r="F121">
        <v>67</v>
      </c>
      <c r="G121">
        <v>2462</v>
      </c>
      <c r="H121" t="e">
        <v>#DIV/0!</v>
      </c>
      <c r="I121" t="e">
        <v>#DIV/0!</v>
      </c>
      <c r="J121">
        <v>0</v>
      </c>
      <c r="K121">
        <v>0</v>
      </c>
      <c r="L121">
        <v>0</v>
      </c>
      <c r="M121">
        <v>0</v>
      </c>
      <c r="N121">
        <v>0</v>
      </c>
      <c r="O121">
        <v>0</v>
      </c>
      <c r="Q121" t="e">
        <v>#DIV/0!</v>
      </c>
      <c r="R121">
        <v>0</v>
      </c>
      <c r="S121">
        <v>0</v>
      </c>
      <c r="T121">
        <v>0</v>
      </c>
      <c r="U121">
        <v>0</v>
      </c>
      <c r="V121">
        <v>0</v>
      </c>
      <c r="W121">
        <v>0</v>
      </c>
      <c r="X121">
        <v>0</v>
      </c>
      <c r="Y121">
        <v>0</v>
      </c>
      <c r="Z121">
        <v>0</v>
      </c>
      <c r="AA121">
        <v>0</v>
      </c>
      <c r="AB121">
        <v>0</v>
      </c>
      <c r="AC121">
        <v>0</v>
      </c>
      <c r="AD121">
        <v>0</v>
      </c>
      <c r="AE121">
        <v>0</v>
      </c>
      <c r="AF121">
        <v>0</v>
      </c>
      <c r="AG121">
        <v>0</v>
      </c>
      <c r="AH121">
        <v>0</v>
      </c>
      <c r="AI121">
        <v>0</v>
      </c>
      <c r="AJ121">
        <v>0</v>
      </c>
      <c r="AK121">
        <v>0</v>
      </c>
      <c r="AL121">
        <v>0</v>
      </c>
      <c r="AM121">
        <v>0</v>
      </c>
      <c r="AN121">
        <v>0</v>
      </c>
      <c r="AO121">
        <v>0</v>
      </c>
    </row>
    <row r="122" spans="1:41" x14ac:dyDescent="0.2">
      <c r="A122">
        <v>2020</v>
      </c>
      <c r="B122">
        <v>1</v>
      </c>
      <c r="C122" t="s">
        <v>1304</v>
      </c>
      <c r="D122" t="s">
        <v>1305</v>
      </c>
      <c r="E122">
        <v>1</v>
      </c>
      <c r="F122">
        <v>58</v>
      </c>
      <c r="G122">
        <v>9421</v>
      </c>
      <c r="H122" t="e">
        <v>#DIV/0!</v>
      </c>
      <c r="I122" t="e">
        <v>#DIV/0!</v>
      </c>
      <c r="J122">
        <v>0</v>
      </c>
      <c r="K122">
        <v>0</v>
      </c>
      <c r="L122">
        <v>0</v>
      </c>
      <c r="M122">
        <v>0</v>
      </c>
      <c r="N122">
        <v>0</v>
      </c>
      <c r="O122">
        <v>0</v>
      </c>
      <c r="Q122" t="e">
        <v>#DIV/0!</v>
      </c>
      <c r="R122">
        <v>0</v>
      </c>
      <c r="S122">
        <v>0</v>
      </c>
      <c r="T122">
        <v>0</v>
      </c>
      <c r="U122">
        <v>0</v>
      </c>
      <c r="V122">
        <v>0</v>
      </c>
      <c r="W122">
        <v>0</v>
      </c>
      <c r="X122">
        <v>0</v>
      </c>
      <c r="Y122">
        <v>0</v>
      </c>
      <c r="Z122">
        <v>0</v>
      </c>
      <c r="AA122">
        <v>0</v>
      </c>
      <c r="AB122">
        <v>0</v>
      </c>
      <c r="AC122">
        <v>0</v>
      </c>
      <c r="AD122">
        <v>0</v>
      </c>
      <c r="AE122">
        <v>0</v>
      </c>
      <c r="AF122">
        <v>0</v>
      </c>
      <c r="AG122">
        <v>0</v>
      </c>
      <c r="AH122">
        <v>0</v>
      </c>
      <c r="AI122">
        <v>0</v>
      </c>
      <c r="AJ122">
        <v>0</v>
      </c>
      <c r="AK122">
        <v>0</v>
      </c>
      <c r="AL122">
        <v>0</v>
      </c>
      <c r="AM122">
        <v>0</v>
      </c>
      <c r="AN122">
        <v>0</v>
      </c>
      <c r="AO122">
        <v>0</v>
      </c>
    </row>
    <row r="123" spans="1:41" x14ac:dyDescent="0.2">
      <c r="A123">
        <v>2020</v>
      </c>
      <c r="B123">
        <v>1</v>
      </c>
      <c r="C123" t="s">
        <v>1306</v>
      </c>
      <c r="D123" t="s">
        <v>1305</v>
      </c>
      <c r="E123">
        <v>2</v>
      </c>
      <c r="F123">
        <v>75</v>
      </c>
      <c r="G123">
        <v>7725</v>
      </c>
      <c r="H123" t="e">
        <v>#DIV/0!</v>
      </c>
      <c r="I123" t="e">
        <v>#DIV/0!</v>
      </c>
      <c r="J123">
        <v>0</v>
      </c>
      <c r="K123">
        <v>0</v>
      </c>
      <c r="L123">
        <v>0</v>
      </c>
      <c r="M123">
        <v>0</v>
      </c>
      <c r="N123">
        <v>0</v>
      </c>
      <c r="O123">
        <v>0</v>
      </c>
      <c r="Q123" t="e">
        <v>#DIV/0!</v>
      </c>
      <c r="R123">
        <v>0</v>
      </c>
      <c r="S123">
        <v>0</v>
      </c>
      <c r="T123">
        <v>0</v>
      </c>
      <c r="U123">
        <v>0</v>
      </c>
      <c r="V123">
        <v>0</v>
      </c>
      <c r="W123">
        <v>0</v>
      </c>
      <c r="X123">
        <v>0</v>
      </c>
      <c r="Y123">
        <v>0</v>
      </c>
      <c r="Z123">
        <v>0</v>
      </c>
      <c r="AA123">
        <v>0</v>
      </c>
      <c r="AB123">
        <v>0</v>
      </c>
      <c r="AC123">
        <v>0</v>
      </c>
      <c r="AD123">
        <v>0</v>
      </c>
      <c r="AE123">
        <v>0</v>
      </c>
      <c r="AF123">
        <v>0</v>
      </c>
      <c r="AG123">
        <v>0</v>
      </c>
      <c r="AH123">
        <v>0</v>
      </c>
      <c r="AI123">
        <v>0</v>
      </c>
      <c r="AJ123">
        <v>0</v>
      </c>
      <c r="AK123">
        <v>0</v>
      </c>
      <c r="AL123">
        <v>0</v>
      </c>
      <c r="AM123">
        <v>0</v>
      </c>
      <c r="AN123">
        <v>0</v>
      </c>
      <c r="AO123">
        <v>0</v>
      </c>
    </row>
    <row r="124" spans="1:41" x14ac:dyDescent="0.2">
      <c r="A124">
        <v>2020</v>
      </c>
      <c r="B124">
        <v>1</v>
      </c>
      <c r="C124" t="s">
        <v>1307</v>
      </c>
      <c r="D124" t="s">
        <v>1305</v>
      </c>
      <c r="E124">
        <v>3</v>
      </c>
      <c r="F124">
        <v>59</v>
      </c>
      <c r="G124">
        <v>14125</v>
      </c>
      <c r="H124" t="e">
        <v>#DIV/0!</v>
      </c>
      <c r="I124" t="e">
        <v>#DIV/0!</v>
      </c>
      <c r="J124">
        <v>0</v>
      </c>
      <c r="K124">
        <v>0</v>
      </c>
      <c r="L124">
        <v>0</v>
      </c>
      <c r="M124">
        <v>0</v>
      </c>
      <c r="N124">
        <v>0</v>
      </c>
      <c r="O124">
        <v>0</v>
      </c>
      <c r="Q124" t="e">
        <v>#DIV/0!</v>
      </c>
      <c r="R124">
        <v>0</v>
      </c>
      <c r="S124">
        <v>0</v>
      </c>
      <c r="T124">
        <v>0</v>
      </c>
      <c r="U124">
        <v>0</v>
      </c>
      <c r="V124">
        <v>0</v>
      </c>
      <c r="W124">
        <v>0</v>
      </c>
      <c r="X124">
        <v>0</v>
      </c>
      <c r="Y124">
        <v>0</v>
      </c>
      <c r="Z124">
        <v>0</v>
      </c>
      <c r="AA124">
        <v>0</v>
      </c>
      <c r="AB124">
        <v>0</v>
      </c>
      <c r="AC124">
        <v>0</v>
      </c>
      <c r="AD124">
        <v>0</v>
      </c>
      <c r="AE124">
        <v>0</v>
      </c>
      <c r="AF124">
        <v>0</v>
      </c>
      <c r="AG124">
        <v>0</v>
      </c>
      <c r="AH124">
        <v>0</v>
      </c>
      <c r="AI124">
        <v>0</v>
      </c>
      <c r="AJ124">
        <v>0</v>
      </c>
      <c r="AK124">
        <v>0</v>
      </c>
      <c r="AL124">
        <v>0</v>
      </c>
      <c r="AM124">
        <v>0</v>
      </c>
      <c r="AN124">
        <v>0</v>
      </c>
      <c r="AO124">
        <v>0</v>
      </c>
    </row>
    <row r="125" spans="1:41" x14ac:dyDescent="0.2">
      <c r="A125">
        <v>2020</v>
      </c>
      <c r="B125">
        <v>1</v>
      </c>
      <c r="C125" t="s">
        <v>1308</v>
      </c>
      <c r="D125" t="s">
        <v>1305</v>
      </c>
      <c r="E125">
        <v>4</v>
      </c>
      <c r="F125">
        <v>30</v>
      </c>
      <c r="G125">
        <v>6811</v>
      </c>
      <c r="H125" t="e">
        <v>#DIV/0!</v>
      </c>
      <c r="I125" t="e">
        <v>#DIV/0!</v>
      </c>
      <c r="J125">
        <v>0</v>
      </c>
      <c r="K125">
        <v>0</v>
      </c>
      <c r="L125">
        <v>0</v>
      </c>
      <c r="M125">
        <v>0</v>
      </c>
      <c r="N125">
        <v>0</v>
      </c>
      <c r="O125">
        <v>0</v>
      </c>
      <c r="Q125" t="e">
        <v>#DIV/0!</v>
      </c>
      <c r="R125">
        <v>0</v>
      </c>
      <c r="S125">
        <v>0</v>
      </c>
      <c r="T125">
        <v>0</v>
      </c>
      <c r="U125">
        <v>0</v>
      </c>
      <c r="V125">
        <v>0</v>
      </c>
      <c r="W125">
        <v>0</v>
      </c>
      <c r="X125">
        <v>0</v>
      </c>
      <c r="Y125">
        <v>0</v>
      </c>
      <c r="Z125">
        <v>0</v>
      </c>
      <c r="AA125">
        <v>0</v>
      </c>
      <c r="AB125">
        <v>0</v>
      </c>
      <c r="AC125">
        <v>0</v>
      </c>
      <c r="AD125">
        <v>0</v>
      </c>
      <c r="AE125">
        <v>0</v>
      </c>
      <c r="AF125">
        <v>0</v>
      </c>
      <c r="AG125">
        <v>0</v>
      </c>
      <c r="AH125">
        <v>0</v>
      </c>
      <c r="AI125">
        <v>0</v>
      </c>
      <c r="AJ125">
        <v>0</v>
      </c>
      <c r="AK125">
        <v>0</v>
      </c>
      <c r="AL125">
        <v>0</v>
      </c>
      <c r="AM125">
        <v>0</v>
      </c>
      <c r="AN125">
        <v>0</v>
      </c>
      <c r="AO125">
        <v>0</v>
      </c>
    </row>
    <row r="126" spans="1:41" x14ac:dyDescent="0.2">
      <c r="A126">
        <v>2020</v>
      </c>
      <c r="B126">
        <v>1</v>
      </c>
      <c r="C126" t="s">
        <v>1309</v>
      </c>
      <c r="D126" t="s">
        <v>1305</v>
      </c>
      <c r="E126">
        <v>5</v>
      </c>
      <c r="F126">
        <v>51</v>
      </c>
      <c r="G126">
        <v>5634</v>
      </c>
      <c r="H126" t="e">
        <v>#DIV/0!</v>
      </c>
      <c r="I126" t="e">
        <v>#DIV/0!</v>
      </c>
      <c r="J126">
        <v>0</v>
      </c>
      <c r="K126">
        <v>0</v>
      </c>
      <c r="L126">
        <v>0</v>
      </c>
      <c r="M126">
        <v>0</v>
      </c>
      <c r="N126">
        <v>0</v>
      </c>
      <c r="O126">
        <v>0</v>
      </c>
      <c r="Q126" t="e">
        <v>#DIV/0!</v>
      </c>
      <c r="R126">
        <v>0</v>
      </c>
      <c r="S126">
        <v>0</v>
      </c>
      <c r="T126">
        <v>0</v>
      </c>
      <c r="U126">
        <v>0</v>
      </c>
      <c r="V126">
        <v>0</v>
      </c>
      <c r="W126">
        <v>0</v>
      </c>
      <c r="X126">
        <v>0</v>
      </c>
      <c r="Y126">
        <v>0</v>
      </c>
      <c r="Z126">
        <v>0</v>
      </c>
      <c r="AA126">
        <v>0</v>
      </c>
      <c r="AB126">
        <v>0</v>
      </c>
      <c r="AC126">
        <v>0</v>
      </c>
      <c r="AD126">
        <v>0</v>
      </c>
      <c r="AE126">
        <v>0</v>
      </c>
      <c r="AF126">
        <v>0</v>
      </c>
      <c r="AG126">
        <v>0</v>
      </c>
      <c r="AH126">
        <v>0</v>
      </c>
      <c r="AI126">
        <v>0</v>
      </c>
      <c r="AJ126">
        <v>0</v>
      </c>
      <c r="AK126">
        <v>0</v>
      </c>
      <c r="AL126">
        <v>0</v>
      </c>
      <c r="AM126">
        <v>0</v>
      </c>
      <c r="AN126">
        <v>0</v>
      </c>
      <c r="AO126">
        <v>0</v>
      </c>
    </row>
    <row r="127" spans="1:41" x14ac:dyDescent="0.2">
      <c r="A127">
        <v>2020</v>
      </c>
      <c r="B127">
        <v>1</v>
      </c>
      <c r="C127" t="s">
        <v>1310</v>
      </c>
      <c r="D127" t="s">
        <v>1305</v>
      </c>
      <c r="E127">
        <v>6</v>
      </c>
      <c r="F127">
        <v>63</v>
      </c>
      <c r="G127">
        <v>5849</v>
      </c>
      <c r="H127" t="e">
        <v>#DIV/0!</v>
      </c>
      <c r="I127" t="e">
        <v>#DIV/0!</v>
      </c>
      <c r="J127">
        <v>0</v>
      </c>
      <c r="K127">
        <v>0</v>
      </c>
      <c r="L127">
        <v>0</v>
      </c>
      <c r="M127">
        <v>0</v>
      </c>
      <c r="N127">
        <v>0</v>
      </c>
      <c r="O127">
        <v>0</v>
      </c>
      <c r="Q127" t="e">
        <v>#DIV/0!</v>
      </c>
      <c r="R127">
        <v>0</v>
      </c>
      <c r="S127">
        <v>0</v>
      </c>
      <c r="T127">
        <v>0</v>
      </c>
      <c r="U127">
        <v>0</v>
      </c>
      <c r="V127">
        <v>0</v>
      </c>
      <c r="W127">
        <v>0</v>
      </c>
      <c r="X127">
        <v>0</v>
      </c>
      <c r="Y127">
        <v>0</v>
      </c>
      <c r="Z127">
        <v>0</v>
      </c>
      <c r="AA127">
        <v>0</v>
      </c>
      <c r="AB127">
        <v>0</v>
      </c>
      <c r="AC127">
        <v>0</v>
      </c>
      <c r="AD127">
        <v>0</v>
      </c>
      <c r="AE127">
        <v>0</v>
      </c>
      <c r="AF127">
        <v>0</v>
      </c>
      <c r="AG127">
        <v>0</v>
      </c>
      <c r="AH127">
        <v>0</v>
      </c>
      <c r="AI127">
        <v>0</v>
      </c>
      <c r="AJ127">
        <v>0</v>
      </c>
      <c r="AK127">
        <v>0</v>
      </c>
      <c r="AL127">
        <v>0</v>
      </c>
      <c r="AM127">
        <v>0</v>
      </c>
      <c r="AN127">
        <v>0</v>
      </c>
      <c r="AO127">
        <v>0</v>
      </c>
    </row>
    <row r="128" spans="1:41" x14ac:dyDescent="0.2">
      <c r="A128">
        <v>2020</v>
      </c>
      <c r="B128">
        <v>1</v>
      </c>
      <c r="C128" t="s">
        <v>1311</v>
      </c>
      <c r="D128" t="s">
        <v>1305</v>
      </c>
      <c r="E128">
        <v>7</v>
      </c>
      <c r="F128">
        <v>47</v>
      </c>
      <c r="G128">
        <v>7214</v>
      </c>
      <c r="H128" t="e">
        <v>#DIV/0!</v>
      </c>
      <c r="I128" t="e">
        <v>#DIV/0!</v>
      </c>
      <c r="J128">
        <v>0</v>
      </c>
      <c r="K128">
        <v>0</v>
      </c>
      <c r="L128">
        <v>0</v>
      </c>
      <c r="M128">
        <v>0</v>
      </c>
      <c r="N128">
        <v>0</v>
      </c>
      <c r="O128">
        <v>0</v>
      </c>
      <c r="Q128" t="e">
        <v>#DIV/0!</v>
      </c>
      <c r="R128">
        <v>0</v>
      </c>
      <c r="S128">
        <v>0</v>
      </c>
      <c r="T128">
        <v>0</v>
      </c>
      <c r="U128">
        <v>0</v>
      </c>
      <c r="V128">
        <v>0</v>
      </c>
      <c r="W128">
        <v>0</v>
      </c>
      <c r="X128">
        <v>0</v>
      </c>
      <c r="Y128">
        <v>0</v>
      </c>
      <c r="Z128">
        <v>0</v>
      </c>
      <c r="AA128">
        <v>0</v>
      </c>
      <c r="AB128">
        <v>0</v>
      </c>
      <c r="AC128">
        <v>0</v>
      </c>
      <c r="AD128">
        <v>0</v>
      </c>
      <c r="AE128">
        <v>0</v>
      </c>
      <c r="AF128">
        <v>0</v>
      </c>
      <c r="AG128">
        <v>0</v>
      </c>
      <c r="AH128">
        <v>0</v>
      </c>
      <c r="AI128">
        <v>0</v>
      </c>
      <c r="AJ128">
        <v>0</v>
      </c>
      <c r="AK128">
        <v>0</v>
      </c>
      <c r="AL128">
        <v>0</v>
      </c>
      <c r="AM128">
        <v>0</v>
      </c>
      <c r="AN128">
        <v>0</v>
      </c>
      <c r="AO128">
        <v>0</v>
      </c>
    </row>
    <row r="129" spans="1:41" x14ac:dyDescent="0.2">
      <c r="A129">
        <v>2020</v>
      </c>
      <c r="B129">
        <v>1</v>
      </c>
      <c r="C129" t="s">
        <v>1312</v>
      </c>
      <c r="D129" t="s">
        <v>1305</v>
      </c>
      <c r="E129">
        <v>8</v>
      </c>
      <c r="F129">
        <v>50</v>
      </c>
      <c r="G129">
        <v>20516</v>
      </c>
      <c r="H129">
        <v>0.5</v>
      </c>
      <c r="I129">
        <v>0.5</v>
      </c>
      <c r="J129">
        <v>14</v>
      </c>
      <c r="K129">
        <v>7</v>
      </c>
      <c r="L129">
        <v>7</v>
      </c>
      <c r="M129">
        <v>420</v>
      </c>
      <c r="N129">
        <v>420</v>
      </c>
      <c r="O129">
        <v>0</v>
      </c>
      <c r="Q129" t="e">
        <v>#DIV/0!</v>
      </c>
      <c r="R129">
        <v>0</v>
      </c>
      <c r="S129">
        <v>0</v>
      </c>
      <c r="T129">
        <v>0</v>
      </c>
      <c r="U129">
        <v>0</v>
      </c>
      <c r="V129">
        <v>0</v>
      </c>
      <c r="W129">
        <v>0</v>
      </c>
      <c r="X129">
        <v>14</v>
      </c>
      <c r="Y129">
        <v>7</v>
      </c>
      <c r="Z129">
        <v>7</v>
      </c>
      <c r="AA129">
        <v>420</v>
      </c>
      <c r="AB129">
        <v>420</v>
      </c>
      <c r="AC129">
        <v>0</v>
      </c>
      <c r="AD129">
        <v>14</v>
      </c>
      <c r="AE129">
        <v>7</v>
      </c>
      <c r="AF129">
        <v>7</v>
      </c>
      <c r="AG129">
        <v>420</v>
      </c>
      <c r="AH129">
        <v>420</v>
      </c>
      <c r="AI129">
        <v>0</v>
      </c>
      <c r="AJ129">
        <v>0</v>
      </c>
      <c r="AK129">
        <v>0</v>
      </c>
      <c r="AL129">
        <v>0</v>
      </c>
      <c r="AM129">
        <v>0</v>
      </c>
      <c r="AN129">
        <v>0</v>
      </c>
      <c r="AO129">
        <v>0</v>
      </c>
    </row>
    <row r="130" spans="1:41" x14ac:dyDescent="0.2">
      <c r="A130">
        <v>2020</v>
      </c>
      <c r="B130">
        <v>1</v>
      </c>
      <c r="C130" t="s">
        <v>1313</v>
      </c>
      <c r="D130" t="s">
        <v>1305</v>
      </c>
      <c r="E130">
        <v>9</v>
      </c>
      <c r="F130">
        <v>-11</v>
      </c>
      <c r="G130">
        <v>15554</v>
      </c>
      <c r="H130">
        <v>0.5</v>
      </c>
      <c r="I130">
        <v>0.5</v>
      </c>
      <c r="J130">
        <v>12</v>
      </c>
      <c r="K130">
        <v>6</v>
      </c>
      <c r="L130">
        <v>6</v>
      </c>
      <c r="M130">
        <v>357</v>
      </c>
      <c r="N130">
        <v>357</v>
      </c>
      <c r="O130">
        <v>0</v>
      </c>
      <c r="Q130" t="e">
        <v>#DIV/0!</v>
      </c>
      <c r="R130">
        <v>0</v>
      </c>
      <c r="S130">
        <v>0</v>
      </c>
      <c r="T130">
        <v>0</v>
      </c>
      <c r="U130">
        <v>0</v>
      </c>
      <c r="V130">
        <v>0</v>
      </c>
      <c r="W130">
        <v>0</v>
      </c>
      <c r="X130">
        <v>12</v>
      </c>
      <c r="Y130">
        <v>6</v>
      </c>
      <c r="Z130">
        <v>6</v>
      </c>
      <c r="AA130">
        <v>357</v>
      </c>
      <c r="AB130">
        <v>357</v>
      </c>
      <c r="AC130">
        <v>0</v>
      </c>
      <c r="AD130">
        <v>12</v>
      </c>
      <c r="AE130">
        <v>6</v>
      </c>
      <c r="AF130">
        <v>6</v>
      </c>
      <c r="AG130">
        <v>357</v>
      </c>
      <c r="AH130">
        <v>357</v>
      </c>
      <c r="AI130">
        <v>0</v>
      </c>
      <c r="AJ130">
        <v>0</v>
      </c>
      <c r="AK130">
        <v>0</v>
      </c>
      <c r="AL130">
        <v>0</v>
      </c>
      <c r="AM130">
        <v>0</v>
      </c>
      <c r="AN130">
        <v>0</v>
      </c>
      <c r="AO130">
        <v>0</v>
      </c>
    </row>
    <row r="131" spans="1:41" x14ac:dyDescent="0.2">
      <c r="A131">
        <v>2020</v>
      </c>
      <c r="B131">
        <v>1</v>
      </c>
      <c r="C131" t="s">
        <v>1314</v>
      </c>
      <c r="D131" t="s">
        <v>1305</v>
      </c>
      <c r="E131">
        <v>10</v>
      </c>
      <c r="F131">
        <v>-8</v>
      </c>
      <c r="G131">
        <v>10851</v>
      </c>
      <c r="H131">
        <v>0.5</v>
      </c>
      <c r="I131">
        <v>0.5</v>
      </c>
      <c r="J131">
        <v>12</v>
      </c>
      <c r="K131">
        <v>6</v>
      </c>
      <c r="L131">
        <v>6</v>
      </c>
      <c r="M131">
        <v>334</v>
      </c>
      <c r="N131">
        <v>334</v>
      </c>
      <c r="O131">
        <v>0</v>
      </c>
      <c r="Q131" t="e">
        <v>#DIV/0!</v>
      </c>
      <c r="R131">
        <v>0</v>
      </c>
      <c r="S131">
        <v>0</v>
      </c>
      <c r="T131">
        <v>0</v>
      </c>
      <c r="U131">
        <v>0</v>
      </c>
      <c r="V131">
        <v>0</v>
      </c>
      <c r="W131">
        <v>0</v>
      </c>
      <c r="X131">
        <v>12</v>
      </c>
      <c r="Y131">
        <v>6</v>
      </c>
      <c r="Z131">
        <v>6</v>
      </c>
      <c r="AA131">
        <v>334</v>
      </c>
      <c r="AB131">
        <v>334</v>
      </c>
      <c r="AC131">
        <v>0</v>
      </c>
      <c r="AD131">
        <v>12</v>
      </c>
      <c r="AE131">
        <v>6</v>
      </c>
      <c r="AF131">
        <v>6</v>
      </c>
      <c r="AG131">
        <v>334</v>
      </c>
      <c r="AH131">
        <v>334</v>
      </c>
      <c r="AI131">
        <v>0</v>
      </c>
      <c r="AJ131">
        <v>0</v>
      </c>
      <c r="AK131">
        <v>0</v>
      </c>
      <c r="AL131">
        <v>0</v>
      </c>
      <c r="AM131">
        <v>0</v>
      </c>
      <c r="AN131">
        <v>0</v>
      </c>
      <c r="AO131">
        <v>0</v>
      </c>
    </row>
    <row r="132" spans="1:41" x14ac:dyDescent="0.2">
      <c r="A132">
        <v>2020</v>
      </c>
      <c r="B132">
        <v>1</v>
      </c>
      <c r="C132" t="s">
        <v>1315</v>
      </c>
      <c r="D132" t="s">
        <v>1305</v>
      </c>
      <c r="E132">
        <v>11</v>
      </c>
      <c r="F132">
        <v>-31</v>
      </c>
      <c r="G132">
        <v>12049</v>
      </c>
      <c r="H132">
        <v>0.5</v>
      </c>
      <c r="I132">
        <v>0.5</v>
      </c>
      <c r="J132">
        <v>12</v>
      </c>
      <c r="K132">
        <v>6</v>
      </c>
      <c r="L132">
        <v>6</v>
      </c>
      <c r="M132">
        <v>269</v>
      </c>
      <c r="N132">
        <v>269</v>
      </c>
      <c r="O132">
        <v>0</v>
      </c>
      <c r="Q132" t="e">
        <v>#DIV/0!</v>
      </c>
      <c r="R132">
        <v>0</v>
      </c>
      <c r="S132">
        <v>0</v>
      </c>
      <c r="T132">
        <v>0</v>
      </c>
      <c r="U132">
        <v>0</v>
      </c>
      <c r="V132">
        <v>0</v>
      </c>
      <c r="W132">
        <v>0</v>
      </c>
      <c r="X132">
        <v>12</v>
      </c>
      <c r="Y132">
        <v>6</v>
      </c>
      <c r="Z132">
        <v>6</v>
      </c>
      <c r="AA132">
        <v>269</v>
      </c>
      <c r="AB132">
        <v>269</v>
      </c>
      <c r="AC132">
        <v>0</v>
      </c>
      <c r="AD132">
        <v>12</v>
      </c>
      <c r="AE132">
        <v>6</v>
      </c>
      <c r="AF132">
        <v>6</v>
      </c>
      <c r="AG132">
        <v>269</v>
      </c>
      <c r="AH132">
        <v>269</v>
      </c>
      <c r="AI132">
        <v>0</v>
      </c>
      <c r="AJ132">
        <v>0</v>
      </c>
      <c r="AK132">
        <v>0</v>
      </c>
      <c r="AL132">
        <v>0</v>
      </c>
      <c r="AM132">
        <v>0</v>
      </c>
      <c r="AN132">
        <v>0</v>
      </c>
      <c r="AO132">
        <v>0</v>
      </c>
    </row>
    <row r="133" spans="1:41" x14ac:dyDescent="0.2">
      <c r="A133">
        <v>2020</v>
      </c>
      <c r="B133">
        <v>1</v>
      </c>
      <c r="C133" t="s">
        <v>1316</v>
      </c>
      <c r="D133" t="s">
        <v>1305</v>
      </c>
      <c r="E133">
        <v>12</v>
      </c>
      <c r="F133">
        <v>17</v>
      </c>
      <c r="G133">
        <v>11880</v>
      </c>
      <c r="H133">
        <v>0.5</v>
      </c>
      <c r="I133">
        <v>0.5</v>
      </c>
      <c r="J133">
        <v>12</v>
      </c>
      <c r="K133">
        <v>6</v>
      </c>
      <c r="L133">
        <v>6</v>
      </c>
      <c r="M133">
        <v>382</v>
      </c>
      <c r="N133">
        <v>382</v>
      </c>
      <c r="O133">
        <v>0</v>
      </c>
      <c r="Q133" t="e">
        <v>#DIV/0!</v>
      </c>
      <c r="R133">
        <v>0</v>
      </c>
      <c r="S133">
        <v>0</v>
      </c>
      <c r="T133">
        <v>0</v>
      </c>
      <c r="U133">
        <v>0</v>
      </c>
      <c r="V133">
        <v>0</v>
      </c>
      <c r="W133">
        <v>0</v>
      </c>
      <c r="X133">
        <v>12</v>
      </c>
      <c r="Y133">
        <v>6</v>
      </c>
      <c r="Z133">
        <v>6</v>
      </c>
      <c r="AA133">
        <v>382</v>
      </c>
      <c r="AB133">
        <v>382</v>
      </c>
      <c r="AC133">
        <v>0</v>
      </c>
      <c r="AD133">
        <v>12</v>
      </c>
      <c r="AE133">
        <v>6</v>
      </c>
      <c r="AF133">
        <v>6</v>
      </c>
      <c r="AG133">
        <v>382</v>
      </c>
      <c r="AH133">
        <v>382</v>
      </c>
      <c r="AI133">
        <v>0</v>
      </c>
      <c r="AJ133">
        <v>0</v>
      </c>
      <c r="AK133">
        <v>0</v>
      </c>
      <c r="AL133">
        <v>0</v>
      </c>
      <c r="AM133">
        <v>0</v>
      </c>
      <c r="AN133">
        <v>0</v>
      </c>
      <c r="AO133">
        <v>0</v>
      </c>
    </row>
    <row r="134" spans="1:41" x14ac:dyDescent="0.2">
      <c r="A134">
        <v>2020</v>
      </c>
      <c r="B134">
        <v>1</v>
      </c>
      <c r="C134" t="s">
        <v>1317</v>
      </c>
      <c r="D134" t="s">
        <v>1305</v>
      </c>
      <c r="E134">
        <v>13</v>
      </c>
      <c r="F134">
        <v>-2</v>
      </c>
      <c r="G134">
        <v>11206</v>
      </c>
      <c r="H134">
        <v>0.5</v>
      </c>
      <c r="I134">
        <v>0.5</v>
      </c>
      <c r="J134">
        <v>10</v>
      </c>
      <c r="K134">
        <v>5</v>
      </c>
      <c r="L134">
        <v>5</v>
      </c>
      <c r="M134">
        <v>244</v>
      </c>
      <c r="N134">
        <v>244</v>
      </c>
      <c r="O134">
        <v>0</v>
      </c>
      <c r="Q134" t="e">
        <v>#DIV/0!</v>
      </c>
      <c r="R134">
        <v>0</v>
      </c>
      <c r="S134">
        <v>0</v>
      </c>
      <c r="T134">
        <v>0</v>
      </c>
      <c r="U134">
        <v>0</v>
      </c>
      <c r="V134">
        <v>0</v>
      </c>
      <c r="W134">
        <v>0</v>
      </c>
      <c r="X134">
        <v>10</v>
      </c>
      <c r="Y134">
        <v>5</v>
      </c>
      <c r="Z134">
        <v>5</v>
      </c>
      <c r="AA134">
        <v>244</v>
      </c>
      <c r="AB134">
        <v>244</v>
      </c>
      <c r="AC134">
        <v>0</v>
      </c>
      <c r="AD134">
        <v>10</v>
      </c>
      <c r="AE134">
        <v>5</v>
      </c>
      <c r="AF134">
        <v>5</v>
      </c>
      <c r="AG134">
        <v>244</v>
      </c>
      <c r="AH134">
        <v>244</v>
      </c>
      <c r="AI134">
        <v>0</v>
      </c>
      <c r="AJ134">
        <v>0</v>
      </c>
      <c r="AK134">
        <v>0</v>
      </c>
      <c r="AL134">
        <v>0</v>
      </c>
      <c r="AM134">
        <v>0</v>
      </c>
      <c r="AN134">
        <v>0</v>
      </c>
      <c r="AO134">
        <v>0</v>
      </c>
    </row>
    <row r="135" spans="1:41" x14ac:dyDescent="0.2">
      <c r="A135">
        <v>2020</v>
      </c>
      <c r="B135">
        <v>1</v>
      </c>
      <c r="C135" t="s">
        <v>1318</v>
      </c>
      <c r="D135" t="s">
        <v>1305</v>
      </c>
      <c r="E135">
        <v>14</v>
      </c>
      <c r="F135">
        <v>12</v>
      </c>
      <c r="G135">
        <v>9343</v>
      </c>
      <c r="H135">
        <v>0.5</v>
      </c>
      <c r="I135">
        <v>0.5</v>
      </c>
      <c r="J135">
        <v>10</v>
      </c>
      <c r="K135">
        <v>5</v>
      </c>
      <c r="L135">
        <v>5</v>
      </c>
      <c r="M135">
        <v>234</v>
      </c>
      <c r="N135">
        <v>234</v>
      </c>
      <c r="O135">
        <v>0</v>
      </c>
      <c r="Q135" t="e">
        <v>#DIV/0!</v>
      </c>
      <c r="R135">
        <v>0</v>
      </c>
      <c r="S135">
        <v>0</v>
      </c>
      <c r="T135">
        <v>0</v>
      </c>
      <c r="U135">
        <v>0</v>
      </c>
      <c r="V135">
        <v>0</v>
      </c>
      <c r="W135">
        <v>0</v>
      </c>
      <c r="X135">
        <v>10</v>
      </c>
      <c r="Y135">
        <v>5</v>
      </c>
      <c r="Z135">
        <v>5</v>
      </c>
      <c r="AA135">
        <v>234</v>
      </c>
      <c r="AB135">
        <v>234</v>
      </c>
      <c r="AC135">
        <v>0</v>
      </c>
      <c r="AD135">
        <v>10</v>
      </c>
      <c r="AE135">
        <v>5</v>
      </c>
      <c r="AF135">
        <v>5</v>
      </c>
      <c r="AG135">
        <v>234</v>
      </c>
      <c r="AH135">
        <v>234</v>
      </c>
      <c r="AI135">
        <v>0</v>
      </c>
      <c r="AJ135">
        <v>0</v>
      </c>
      <c r="AK135">
        <v>0</v>
      </c>
      <c r="AL135">
        <v>0</v>
      </c>
      <c r="AM135">
        <v>0</v>
      </c>
      <c r="AN135">
        <v>0</v>
      </c>
      <c r="AO135">
        <v>0</v>
      </c>
    </row>
    <row r="136" spans="1:41" x14ac:dyDescent="0.2">
      <c r="A136">
        <v>2020</v>
      </c>
      <c r="B136">
        <v>1</v>
      </c>
      <c r="C136" t="s">
        <v>1319</v>
      </c>
      <c r="D136" t="s">
        <v>1305</v>
      </c>
      <c r="E136">
        <v>15</v>
      </c>
      <c r="F136">
        <v>-4</v>
      </c>
      <c r="G136">
        <v>11493</v>
      </c>
      <c r="H136">
        <v>0.5</v>
      </c>
      <c r="I136">
        <v>0.5</v>
      </c>
      <c r="J136">
        <v>10</v>
      </c>
      <c r="K136">
        <v>5</v>
      </c>
      <c r="L136">
        <v>5</v>
      </c>
      <c r="M136">
        <v>228</v>
      </c>
      <c r="N136">
        <v>228</v>
      </c>
      <c r="O136">
        <v>0</v>
      </c>
      <c r="Q136" t="e">
        <v>#DIV/0!</v>
      </c>
      <c r="R136">
        <v>0</v>
      </c>
      <c r="S136">
        <v>0</v>
      </c>
      <c r="T136">
        <v>0</v>
      </c>
      <c r="U136">
        <v>0</v>
      </c>
      <c r="V136">
        <v>0</v>
      </c>
      <c r="W136">
        <v>0</v>
      </c>
      <c r="X136">
        <v>10</v>
      </c>
      <c r="Y136">
        <v>5</v>
      </c>
      <c r="Z136">
        <v>5</v>
      </c>
      <c r="AA136">
        <v>228</v>
      </c>
      <c r="AB136">
        <v>228</v>
      </c>
      <c r="AC136">
        <v>0</v>
      </c>
      <c r="AD136">
        <v>10</v>
      </c>
      <c r="AE136">
        <v>5</v>
      </c>
      <c r="AF136">
        <v>5</v>
      </c>
      <c r="AG136">
        <v>228</v>
      </c>
      <c r="AH136">
        <v>228</v>
      </c>
      <c r="AI136">
        <v>0</v>
      </c>
      <c r="AJ136">
        <v>0</v>
      </c>
      <c r="AK136">
        <v>0</v>
      </c>
      <c r="AL136">
        <v>0</v>
      </c>
      <c r="AM136">
        <v>0</v>
      </c>
      <c r="AN136">
        <v>0</v>
      </c>
      <c r="AO136">
        <v>0</v>
      </c>
    </row>
    <row r="137" spans="1:41" x14ac:dyDescent="0.2">
      <c r="A137">
        <v>2020</v>
      </c>
      <c r="B137">
        <v>1</v>
      </c>
      <c r="C137" t="s">
        <v>1320</v>
      </c>
      <c r="D137" t="s">
        <v>1305</v>
      </c>
      <c r="E137">
        <v>16</v>
      </c>
      <c r="F137">
        <v>29</v>
      </c>
      <c r="G137">
        <v>12726</v>
      </c>
      <c r="H137">
        <v>0.5</v>
      </c>
      <c r="I137">
        <v>0.5</v>
      </c>
      <c r="J137">
        <v>8</v>
      </c>
      <c r="K137">
        <v>4</v>
      </c>
      <c r="L137">
        <v>4</v>
      </c>
      <c r="M137">
        <v>195</v>
      </c>
      <c r="N137">
        <v>195</v>
      </c>
      <c r="O137">
        <v>0</v>
      </c>
      <c r="Q137" t="e">
        <v>#DIV/0!</v>
      </c>
      <c r="R137">
        <v>0</v>
      </c>
      <c r="S137">
        <v>0</v>
      </c>
      <c r="T137">
        <v>0</v>
      </c>
      <c r="U137">
        <v>0</v>
      </c>
      <c r="V137">
        <v>0</v>
      </c>
      <c r="W137">
        <v>0</v>
      </c>
      <c r="X137">
        <v>8</v>
      </c>
      <c r="Y137">
        <v>4</v>
      </c>
      <c r="Z137">
        <v>4</v>
      </c>
      <c r="AA137">
        <v>195</v>
      </c>
      <c r="AB137">
        <v>195</v>
      </c>
      <c r="AC137">
        <v>0</v>
      </c>
      <c r="AD137">
        <v>8</v>
      </c>
      <c r="AE137">
        <v>4</v>
      </c>
      <c r="AF137">
        <v>4</v>
      </c>
      <c r="AG137">
        <v>195</v>
      </c>
      <c r="AH137">
        <v>195</v>
      </c>
      <c r="AI137">
        <v>0</v>
      </c>
      <c r="AJ137">
        <v>0</v>
      </c>
      <c r="AK137">
        <v>0</v>
      </c>
      <c r="AL137">
        <v>0</v>
      </c>
      <c r="AM137">
        <v>0</v>
      </c>
      <c r="AN137">
        <v>0</v>
      </c>
      <c r="AO137">
        <v>0</v>
      </c>
    </row>
    <row r="138" spans="1:41" x14ac:dyDescent="0.2">
      <c r="A138">
        <v>2020</v>
      </c>
      <c r="B138">
        <v>1</v>
      </c>
      <c r="C138" t="s">
        <v>1321</v>
      </c>
      <c r="D138" t="s">
        <v>1305</v>
      </c>
      <c r="E138">
        <v>17</v>
      </c>
      <c r="F138">
        <v>49</v>
      </c>
      <c r="G138">
        <v>6626</v>
      </c>
      <c r="H138" t="e">
        <v>#DIV/0!</v>
      </c>
      <c r="I138" t="e">
        <v>#DIV/0!</v>
      </c>
      <c r="J138">
        <v>0</v>
      </c>
      <c r="K138">
        <v>0</v>
      </c>
      <c r="L138">
        <v>0</v>
      </c>
      <c r="M138">
        <v>0</v>
      </c>
      <c r="N138">
        <v>0</v>
      </c>
      <c r="O138">
        <v>0</v>
      </c>
      <c r="Q138" t="e">
        <v>#DIV/0!</v>
      </c>
      <c r="R138">
        <v>0</v>
      </c>
      <c r="S138">
        <v>0</v>
      </c>
      <c r="T138">
        <v>0</v>
      </c>
      <c r="U138">
        <v>0</v>
      </c>
      <c r="V138">
        <v>0</v>
      </c>
      <c r="W138">
        <v>0</v>
      </c>
      <c r="X138">
        <v>0</v>
      </c>
      <c r="Y138">
        <v>0</v>
      </c>
      <c r="Z138">
        <v>0</v>
      </c>
      <c r="AA138">
        <v>0</v>
      </c>
      <c r="AB138">
        <v>0</v>
      </c>
      <c r="AC138">
        <v>0</v>
      </c>
      <c r="AD138">
        <v>0</v>
      </c>
      <c r="AE138">
        <v>0</v>
      </c>
      <c r="AF138">
        <v>0</v>
      </c>
      <c r="AG138">
        <v>0</v>
      </c>
      <c r="AH138">
        <v>0</v>
      </c>
      <c r="AI138">
        <v>0</v>
      </c>
      <c r="AJ138">
        <v>0</v>
      </c>
      <c r="AK138">
        <v>0</v>
      </c>
      <c r="AL138">
        <v>0</v>
      </c>
      <c r="AM138">
        <v>0</v>
      </c>
      <c r="AN138">
        <v>0</v>
      </c>
      <c r="AO138">
        <v>0</v>
      </c>
    </row>
    <row r="139" spans="1:41" x14ac:dyDescent="0.2">
      <c r="A139">
        <v>2020</v>
      </c>
      <c r="B139">
        <v>1</v>
      </c>
      <c r="C139" t="s">
        <v>1322</v>
      </c>
      <c r="D139" t="s">
        <v>1305</v>
      </c>
      <c r="E139">
        <v>18</v>
      </c>
      <c r="F139">
        <v>62</v>
      </c>
      <c r="G139">
        <v>11213</v>
      </c>
      <c r="H139">
        <v>0.25</v>
      </c>
      <c r="I139">
        <v>0.75</v>
      </c>
      <c r="J139">
        <v>4</v>
      </c>
      <c r="K139">
        <v>3</v>
      </c>
      <c r="L139">
        <v>1</v>
      </c>
      <c r="M139">
        <v>146</v>
      </c>
      <c r="N139">
        <v>101</v>
      </c>
      <c r="O139">
        <v>45</v>
      </c>
      <c r="Q139">
        <v>0.75</v>
      </c>
      <c r="R139">
        <v>4</v>
      </c>
      <c r="S139">
        <v>3</v>
      </c>
      <c r="T139">
        <v>1</v>
      </c>
      <c r="U139">
        <v>146</v>
      </c>
      <c r="V139">
        <v>101</v>
      </c>
      <c r="W139">
        <v>45</v>
      </c>
      <c r="X139">
        <v>0</v>
      </c>
      <c r="Y139">
        <v>0</v>
      </c>
      <c r="Z139">
        <v>0</v>
      </c>
      <c r="AA139">
        <v>0</v>
      </c>
      <c r="AB139">
        <v>0</v>
      </c>
      <c r="AC139">
        <v>0</v>
      </c>
      <c r="AD139">
        <v>4</v>
      </c>
      <c r="AE139">
        <v>3</v>
      </c>
      <c r="AF139">
        <v>1</v>
      </c>
      <c r="AG139">
        <v>146</v>
      </c>
      <c r="AH139">
        <v>101</v>
      </c>
      <c r="AI139">
        <v>45</v>
      </c>
      <c r="AJ139">
        <v>0</v>
      </c>
      <c r="AK139">
        <v>0</v>
      </c>
      <c r="AL139">
        <v>0</v>
      </c>
      <c r="AM139">
        <v>0</v>
      </c>
      <c r="AN139">
        <v>0</v>
      </c>
      <c r="AO139">
        <v>0</v>
      </c>
    </row>
    <row r="140" spans="1:41" x14ac:dyDescent="0.2">
      <c r="A140">
        <v>2020</v>
      </c>
      <c r="B140">
        <v>1</v>
      </c>
      <c r="C140" t="s">
        <v>1323</v>
      </c>
      <c r="D140" t="s">
        <v>1305</v>
      </c>
      <c r="E140">
        <v>19</v>
      </c>
      <c r="F140">
        <v>32</v>
      </c>
      <c r="G140">
        <v>7287</v>
      </c>
      <c r="H140" t="e">
        <v>#DIV/0!</v>
      </c>
      <c r="I140" t="e">
        <v>#DIV/0!</v>
      </c>
      <c r="J140">
        <v>0</v>
      </c>
      <c r="K140">
        <v>0</v>
      </c>
      <c r="L140">
        <v>0</v>
      </c>
      <c r="M140">
        <v>0</v>
      </c>
      <c r="N140">
        <v>0</v>
      </c>
      <c r="O140">
        <v>0</v>
      </c>
      <c r="Q140" t="e">
        <v>#DIV/0!</v>
      </c>
      <c r="R140">
        <v>0</v>
      </c>
      <c r="S140">
        <v>0</v>
      </c>
      <c r="T140">
        <v>0</v>
      </c>
      <c r="U140">
        <v>0</v>
      </c>
      <c r="V140">
        <v>0</v>
      </c>
      <c r="W140">
        <v>0</v>
      </c>
      <c r="X140">
        <v>0</v>
      </c>
      <c r="Y140">
        <v>0</v>
      </c>
      <c r="Z140">
        <v>0</v>
      </c>
      <c r="AA140">
        <v>0</v>
      </c>
      <c r="AB140">
        <v>0</v>
      </c>
      <c r="AC140">
        <v>0</v>
      </c>
      <c r="AD140">
        <v>0</v>
      </c>
      <c r="AE140">
        <v>0</v>
      </c>
      <c r="AF140">
        <v>0</v>
      </c>
      <c r="AG140">
        <v>0</v>
      </c>
      <c r="AH140">
        <v>0</v>
      </c>
      <c r="AI140">
        <v>0</v>
      </c>
      <c r="AJ140">
        <v>0</v>
      </c>
      <c r="AK140">
        <v>0</v>
      </c>
      <c r="AL140">
        <v>0</v>
      </c>
      <c r="AM140">
        <v>0</v>
      </c>
      <c r="AN140">
        <v>0</v>
      </c>
      <c r="AO140">
        <v>0</v>
      </c>
    </row>
    <row r="141" spans="1:41" x14ac:dyDescent="0.2">
      <c r="A141">
        <v>2020</v>
      </c>
      <c r="B141">
        <v>1</v>
      </c>
      <c r="C141" t="s">
        <v>1324</v>
      </c>
      <c r="D141" t="s">
        <v>1305</v>
      </c>
      <c r="E141">
        <v>20</v>
      </c>
      <c r="F141">
        <v>33</v>
      </c>
      <c r="G141">
        <v>6790</v>
      </c>
      <c r="H141">
        <v>1</v>
      </c>
      <c r="I141">
        <v>0</v>
      </c>
      <c r="J141">
        <v>1</v>
      </c>
      <c r="K141">
        <v>0</v>
      </c>
      <c r="L141">
        <v>1</v>
      </c>
      <c r="M141">
        <v>24</v>
      </c>
      <c r="N141">
        <v>52</v>
      </c>
      <c r="O141">
        <v>-28</v>
      </c>
      <c r="Q141">
        <v>0</v>
      </c>
      <c r="R141">
        <v>1</v>
      </c>
      <c r="S141">
        <v>0</v>
      </c>
      <c r="T141">
        <v>1</v>
      </c>
      <c r="U141">
        <v>24</v>
      </c>
      <c r="V141">
        <v>52</v>
      </c>
      <c r="W141">
        <v>-28</v>
      </c>
      <c r="X141">
        <v>0</v>
      </c>
      <c r="Y141">
        <v>0</v>
      </c>
      <c r="Z141">
        <v>0</v>
      </c>
      <c r="AA141">
        <v>0</v>
      </c>
      <c r="AB141">
        <v>0</v>
      </c>
      <c r="AC141">
        <v>0</v>
      </c>
      <c r="AD141">
        <v>1</v>
      </c>
      <c r="AE141">
        <v>0</v>
      </c>
      <c r="AF141">
        <v>1</v>
      </c>
      <c r="AG141">
        <v>24</v>
      </c>
      <c r="AH141">
        <v>52</v>
      </c>
      <c r="AI141">
        <v>-28</v>
      </c>
      <c r="AJ141">
        <v>0</v>
      </c>
      <c r="AK141">
        <v>0</v>
      </c>
      <c r="AL141">
        <v>0</v>
      </c>
      <c r="AM141">
        <v>0</v>
      </c>
      <c r="AN141">
        <v>0</v>
      </c>
      <c r="AO141">
        <v>0</v>
      </c>
    </row>
    <row r="142" spans="1:41" x14ac:dyDescent="0.2">
      <c r="A142">
        <v>2020</v>
      </c>
      <c r="B142">
        <v>1</v>
      </c>
      <c r="C142" t="s">
        <v>1325</v>
      </c>
      <c r="D142" t="s">
        <v>1326</v>
      </c>
      <c r="E142">
        <v>1</v>
      </c>
      <c r="F142">
        <v>31</v>
      </c>
      <c r="G142">
        <v>7116</v>
      </c>
      <c r="H142" t="e">
        <v>#DIV/0!</v>
      </c>
      <c r="I142" t="e">
        <v>#DIV/0!</v>
      </c>
      <c r="J142">
        <v>0</v>
      </c>
      <c r="K142">
        <v>0</v>
      </c>
      <c r="L142">
        <v>0</v>
      </c>
      <c r="M142">
        <v>0</v>
      </c>
      <c r="N142">
        <v>0</v>
      </c>
      <c r="O142">
        <v>0</v>
      </c>
      <c r="Q142" t="e">
        <v>#DIV/0!</v>
      </c>
      <c r="R142">
        <v>0</v>
      </c>
      <c r="S142">
        <v>0</v>
      </c>
      <c r="T142">
        <v>0</v>
      </c>
      <c r="U142">
        <v>0</v>
      </c>
      <c r="V142">
        <v>0</v>
      </c>
      <c r="W142">
        <v>0</v>
      </c>
      <c r="X142">
        <v>0</v>
      </c>
      <c r="Y142">
        <v>0</v>
      </c>
      <c r="Z142">
        <v>0</v>
      </c>
      <c r="AA142">
        <v>0</v>
      </c>
      <c r="AB142">
        <v>0</v>
      </c>
      <c r="AC142">
        <v>0</v>
      </c>
      <c r="AD142">
        <v>0</v>
      </c>
      <c r="AE142">
        <v>0</v>
      </c>
      <c r="AF142">
        <v>0</v>
      </c>
      <c r="AG142">
        <v>0</v>
      </c>
      <c r="AH142">
        <v>0</v>
      </c>
      <c r="AI142">
        <v>0</v>
      </c>
      <c r="AJ142">
        <v>0</v>
      </c>
      <c r="AK142">
        <v>0</v>
      </c>
      <c r="AL142">
        <v>0</v>
      </c>
      <c r="AM142">
        <v>0</v>
      </c>
      <c r="AN142">
        <v>0</v>
      </c>
      <c r="AO142">
        <v>0</v>
      </c>
    </row>
    <row r="143" spans="1:41" x14ac:dyDescent="0.2">
      <c r="A143">
        <v>2020</v>
      </c>
      <c r="B143">
        <v>1</v>
      </c>
      <c r="C143" t="s">
        <v>1327</v>
      </c>
      <c r="D143" t="s">
        <v>1326</v>
      </c>
      <c r="E143">
        <v>2</v>
      </c>
      <c r="F143">
        <v>62</v>
      </c>
      <c r="G143">
        <v>11142</v>
      </c>
      <c r="H143">
        <v>0.428571429</v>
      </c>
      <c r="I143">
        <v>0.571428571</v>
      </c>
      <c r="J143">
        <v>7</v>
      </c>
      <c r="K143">
        <v>4</v>
      </c>
      <c r="L143">
        <v>3</v>
      </c>
      <c r="M143">
        <v>266</v>
      </c>
      <c r="N143">
        <v>150</v>
      </c>
      <c r="O143">
        <v>116</v>
      </c>
      <c r="Q143">
        <v>0.571428571</v>
      </c>
      <c r="R143">
        <v>7</v>
      </c>
      <c r="S143">
        <v>4</v>
      </c>
      <c r="T143">
        <v>3</v>
      </c>
      <c r="U143">
        <v>266</v>
      </c>
      <c r="V143">
        <v>150</v>
      </c>
      <c r="W143">
        <v>116</v>
      </c>
      <c r="X143">
        <v>0</v>
      </c>
      <c r="Y143">
        <v>0</v>
      </c>
      <c r="Z143">
        <v>0</v>
      </c>
      <c r="AA143">
        <v>0</v>
      </c>
      <c r="AB143">
        <v>0</v>
      </c>
      <c r="AC143">
        <v>0</v>
      </c>
      <c r="AD143">
        <v>0</v>
      </c>
      <c r="AE143">
        <v>0</v>
      </c>
      <c r="AF143">
        <v>0</v>
      </c>
      <c r="AG143">
        <v>0</v>
      </c>
      <c r="AH143">
        <v>0</v>
      </c>
      <c r="AI143">
        <v>0</v>
      </c>
      <c r="AJ143">
        <v>3</v>
      </c>
      <c r="AK143">
        <v>3</v>
      </c>
      <c r="AL143">
        <v>0</v>
      </c>
      <c r="AM143">
        <v>139</v>
      </c>
      <c r="AN143">
        <v>43</v>
      </c>
      <c r="AO143">
        <v>96</v>
      </c>
    </row>
    <row r="144" spans="1:41" x14ac:dyDescent="0.2">
      <c r="A144">
        <v>2020</v>
      </c>
      <c r="B144">
        <v>1</v>
      </c>
      <c r="C144" t="s">
        <v>1328</v>
      </c>
      <c r="D144" t="s">
        <v>1326</v>
      </c>
      <c r="E144">
        <v>3</v>
      </c>
      <c r="F144">
        <v>51</v>
      </c>
      <c r="G144">
        <v>8961</v>
      </c>
      <c r="H144">
        <v>0</v>
      </c>
      <c r="I144">
        <v>1</v>
      </c>
      <c r="J144">
        <v>1</v>
      </c>
      <c r="K144">
        <v>1</v>
      </c>
      <c r="L144">
        <v>0</v>
      </c>
      <c r="M144">
        <v>16</v>
      </c>
      <c r="N144">
        <v>7</v>
      </c>
      <c r="O144">
        <v>9</v>
      </c>
      <c r="Q144">
        <v>1</v>
      </c>
      <c r="R144">
        <v>1</v>
      </c>
      <c r="S144">
        <v>1</v>
      </c>
      <c r="T144">
        <v>0</v>
      </c>
      <c r="U144">
        <v>16</v>
      </c>
      <c r="V144">
        <v>7</v>
      </c>
      <c r="W144">
        <v>9</v>
      </c>
      <c r="X144">
        <v>0</v>
      </c>
      <c r="Y144">
        <v>0</v>
      </c>
      <c r="Z144">
        <v>0</v>
      </c>
      <c r="AA144">
        <v>0</v>
      </c>
      <c r="AB144">
        <v>0</v>
      </c>
      <c r="AC144">
        <v>0</v>
      </c>
      <c r="AD144">
        <v>0</v>
      </c>
      <c r="AE144">
        <v>0</v>
      </c>
      <c r="AF144">
        <v>0</v>
      </c>
      <c r="AG144">
        <v>0</v>
      </c>
      <c r="AH144">
        <v>0</v>
      </c>
      <c r="AI144">
        <v>0</v>
      </c>
      <c r="AJ144">
        <v>0</v>
      </c>
      <c r="AK144">
        <v>0</v>
      </c>
      <c r="AL144">
        <v>0</v>
      </c>
      <c r="AM144">
        <v>0</v>
      </c>
      <c r="AN144">
        <v>0</v>
      </c>
      <c r="AO144">
        <v>0</v>
      </c>
    </row>
    <row r="145" spans="1:41" x14ac:dyDescent="0.2">
      <c r="A145">
        <v>2020</v>
      </c>
      <c r="B145">
        <v>1</v>
      </c>
      <c r="C145" t="s">
        <v>1329</v>
      </c>
      <c r="D145" t="s">
        <v>1326</v>
      </c>
      <c r="E145">
        <v>4</v>
      </c>
      <c r="F145">
        <v>18</v>
      </c>
      <c r="G145">
        <v>10011</v>
      </c>
      <c r="H145">
        <v>0.5</v>
      </c>
      <c r="I145">
        <v>0.5</v>
      </c>
      <c r="J145">
        <v>10</v>
      </c>
      <c r="K145">
        <v>5</v>
      </c>
      <c r="L145">
        <v>5</v>
      </c>
      <c r="M145">
        <v>364</v>
      </c>
      <c r="N145">
        <v>364</v>
      </c>
      <c r="O145">
        <v>0</v>
      </c>
      <c r="Q145" t="e">
        <v>#DIV/0!</v>
      </c>
      <c r="R145">
        <v>0</v>
      </c>
      <c r="S145">
        <v>0</v>
      </c>
      <c r="T145">
        <v>0</v>
      </c>
      <c r="U145">
        <v>0</v>
      </c>
      <c r="V145">
        <v>0</v>
      </c>
      <c r="W145">
        <v>0</v>
      </c>
      <c r="X145">
        <v>10</v>
      </c>
      <c r="Y145">
        <v>5</v>
      </c>
      <c r="Z145">
        <v>5</v>
      </c>
      <c r="AA145">
        <v>364</v>
      </c>
      <c r="AB145">
        <v>364</v>
      </c>
      <c r="AC145">
        <v>0</v>
      </c>
      <c r="AD145">
        <v>10</v>
      </c>
      <c r="AE145">
        <v>5</v>
      </c>
      <c r="AF145">
        <v>5</v>
      </c>
      <c r="AG145">
        <v>364</v>
      </c>
      <c r="AH145">
        <v>364</v>
      </c>
      <c r="AI145">
        <v>0</v>
      </c>
      <c r="AJ145">
        <v>0</v>
      </c>
      <c r="AK145">
        <v>0</v>
      </c>
      <c r="AL145">
        <v>0</v>
      </c>
      <c r="AM145">
        <v>0</v>
      </c>
      <c r="AN145">
        <v>0</v>
      </c>
      <c r="AO145">
        <v>0</v>
      </c>
    </row>
    <row r="146" spans="1:41" x14ac:dyDescent="0.2">
      <c r="A146">
        <v>2020</v>
      </c>
      <c r="B146">
        <v>1</v>
      </c>
      <c r="C146" t="s">
        <v>1330</v>
      </c>
      <c r="D146" t="s">
        <v>1326</v>
      </c>
      <c r="E146">
        <v>5</v>
      </c>
      <c r="F146">
        <v>27</v>
      </c>
      <c r="G146">
        <v>10334</v>
      </c>
      <c r="H146">
        <v>0.5</v>
      </c>
      <c r="I146">
        <v>0.5</v>
      </c>
      <c r="J146">
        <v>10</v>
      </c>
      <c r="K146">
        <v>5</v>
      </c>
      <c r="L146">
        <v>5</v>
      </c>
      <c r="M146">
        <v>285</v>
      </c>
      <c r="N146">
        <v>285</v>
      </c>
      <c r="O146">
        <v>0</v>
      </c>
      <c r="Q146" t="e">
        <v>#DIV/0!</v>
      </c>
      <c r="R146">
        <v>0</v>
      </c>
      <c r="S146">
        <v>0</v>
      </c>
      <c r="T146">
        <v>0</v>
      </c>
      <c r="U146">
        <v>0</v>
      </c>
      <c r="V146">
        <v>0</v>
      </c>
      <c r="W146">
        <v>0</v>
      </c>
      <c r="X146">
        <v>10</v>
      </c>
      <c r="Y146">
        <v>5</v>
      </c>
      <c r="Z146">
        <v>5</v>
      </c>
      <c r="AA146">
        <v>285</v>
      </c>
      <c r="AB146">
        <v>285</v>
      </c>
      <c r="AC146">
        <v>0</v>
      </c>
      <c r="AD146">
        <v>10</v>
      </c>
      <c r="AE146">
        <v>5</v>
      </c>
      <c r="AF146">
        <v>5</v>
      </c>
      <c r="AG146">
        <v>285</v>
      </c>
      <c r="AH146">
        <v>285</v>
      </c>
      <c r="AI146">
        <v>0</v>
      </c>
      <c r="AJ146">
        <v>0</v>
      </c>
      <c r="AK146">
        <v>0</v>
      </c>
      <c r="AL146">
        <v>0</v>
      </c>
      <c r="AM146">
        <v>0</v>
      </c>
      <c r="AN146">
        <v>0</v>
      </c>
      <c r="AO146">
        <v>0</v>
      </c>
    </row>
    <row r="147" spans="1:41" x14ac:dyDescent="0.2">
      <c r="A147">
        <v>2020</v>
      </c>
      <c r="B147">
        <v>1</v>
      </c>
      <c r="C147" t="s">
        <v>1331</v>
      </c>
      <c r="D147" t="s">
        <v>1326</v>
      </c>
      <c r="E147">
        <v>6</v>
      </c>
      <c r="F147">
        <v>11</v>
      </c>
      <c r="G147">
        <v>9712</v>
      </c>
      <c r="H147">
        <v>0.5</v>
      </c>
      <c r="I147">
        <v>0.5</v>
      </c>
      <c r="J147">
        <v>6</v>
      </c>
      <c r="K147">
        <v>3</v>
      </c>
      <c r="L147">
        <v>3</v>
      </c>
      <c r="M147">
        <v>179</v>
      </c>
      <c r="N147">
        <v>179</v>
      </c>
      <c r="O147">
        <v>0</v>
      </c>
      <c r="Q147" t="e">
        <v>#DIV/0!</v>
      </c>
      <c r="R147">
        <v>0</v>
      </c>
      <c r="S147">
        <v>0</v>
      </c>
      <c r="T147">
        <v>0</v>
      </c>
      <c r="U147">
        <v>0</v>
      </c>
      <c r="V147">
        <v>0</v>
      </c>
      <c r="W147">
        <v>0</v>
      </c>
      <c r="X147">
        <v>6</v>
      </c>
      <c r="Y147">
        <v>3</v>
      </c>
      <c r="Z147">
        <v>3</v>
      </c>
      <c r="AA147">
        <v>179</v>
      </c>
      <c r="AB147">
        <v>179</v>
      </c>
      <c r="AC147">
        <v>0</v>
      </c>
      <c r="AD147">
        <v>6</v>
      </c>
      <c r="AE147">
        <v>3</v>
      </c>
      <c r="AF147">
        <v>3</v>
      </c>
      <c r="AG147">
        <v>179</v>
      </c>
      <c r="AH147">
        <v>179</v>
      </c>
      <c r="AI147">
        <v>0</v>
      </c>
      <c r="AJ147">
        <v>0</v>
      </c>
      <c r="AK147">
        <v>0</v>
      </c>
      <c r="AL147">
        <v>0</v>
      </c>
      <c r="AM147">
        <v>0</v>
      </c>
      <c r="AN147">
        <v>0</v>
      </c>
      <c r="AO147">
        <v>0</v>
      </c>
    </row>
    <row r="148" spans="1:41" x14ac:dyDescent="0.2">
      <c r="A148">
        <v>2020</v>
      </c>
      <c r="B148">
        <v>1</v>
      </c>
      <c r="C148" t="s">
        <v>1332</v>
      </c>
      <c r="D148" t="s">
        <v>1326</v>
      </c>
      <c r="E148">
        <v>7</v>
      </c>
      <c r="F148">
        <v>19</v>
      </c>
      <c r="G148">
        <v>7588</v>
      </c>
      <c r="H148">
        <v>0.5</v>
      </c>
      <c r="I148">
        <v>0.5</v>
      </c>
      <c r="J148">
        <v>10</v>
      </c>
      <c r="K148">
        <v>5</v>
      </c>
      <c r="L148">
        <v>5</v>
      </c>
      <c r="M148">
        <v>364</v>
      </c>
      <c r="N148">
        <v>364</v>
      </c>
      <c r="O148">
        <v>0</v>
      </c>
      <c r="Q148" t="e">
        <v>#DIV/0!</v>
      </c>
      <c r="R148">
        <v>0</v>
      </c>
      <c r="S148">
        <v>0</v>
      </c>
      <c r="T148">
        <v>0</v>
      </c>
      <c r="U148">
        <v>0</v>
      </c>
      <c r="V148">
        <v>0</v>
      </c>
      <c r="W148">
        <v>0</v>
      </c>
      <c r="X148">
        <v>10</v>
      </c>
      <c r="Y148">
        <v>5</v>
      </c>
      <c r="Z148">
        <v>5</v>
      </c>
      <c r="AA148">
        <v>364</v>
      </c>
      <c r="AB148">
        <v>364</v>
      </c>
      <c r="AC148">
        <v>0</v>
      </c>
      <c r="AD148">
        <v>10</v>
      </c>
      <c r="AE148">
        <v>5</v>
      </c>
      <c r="AF148">
        <v>5</v>
      </c>
      <c r="AG148">
        <v>364</v>
      </c>
      <c r="AH148">
        <v>364</v>
      </c>
      <c r="AI148">
        <v>0</v>
      </c>
      <c r="AJ148">
        <v>0</v>
      </c>
      <c r="AK148">
        <v>0</v>
      </c>
      <c r="AL148">
        <v>0</v>
      </c>
      <c r="AM148">
        <v>0</v>
      </c>
      <c r="AN148">
        <v>0</v>
      </c>
      <c r="AO148">
        <v>0</v>
      </c>
    </row>
    <row r="149" spans="1:41" x14ac:dyDescent="0.2">
      <c r="A149">
        <v>2020</v>
      </c>
      <c r="B149">
        <v>1</v>
      </c>
      <c r="C149" t="s">
        <v>1333</v>
      </c>
      <c r="D149" t="s">
        <v>1326</v>
      </c>
      <c r="E149">
        <v>8</v>
      </c>
      <c r="F149">
        <v>27</v>
      </c>
      <c r="G149">
        <v>7332</v>
      </c>
      <c r="H149">
        <v>0.5</v>
      </c>
      <c r="I149">
        <v>0.5</v>
      </c>
      <c r="J149">
        <v>10</v>
      </c>
      <c r="K149">
        <v>5</v>
      </c>
      <c r="L149">
        <v>5</v>
      </c>
      <c r="M149">
        <v>265</v>
      </c>
      <c r="N149">
        <v>265</v>
      </c>
      <c r="O149">
        <v>0</v>
      </c>
      <c r="Q149" t="e">
        <v>#DIV/0!</v>
      </c>
      <c r="R149">
        <v>0</v>
      </c>
      <c r="S149">
        <v>0</v>
      </c>
      <c r="T149">
        <v>0</v>
      </c>
      <c r="U149">
        <v>0</v>
      </c>
      <c r="V149">
        <v>0</v>
      </c>
      <c r="W149">
        <v>0</v>
      </c>
      <c r="X149">
        <v>10</v>
      </c>
      <c r="Y149">
        <v>5</v>
      </c>
      <c r="Z149">
        <v>5</v>
      </c>
      <c r="AA149">
        <v>265</v>
      </c>
      <c r="AB149">
        <v>265</v>
      </c>
      <c r="AC149">
        <v>0</v>
      </c>
      <c r="AD149">
        <v>10</v>
      </c>
      <c r="AE149">
        <v>5</v>
      </c>
      <c r="AF149">
        <v>5</v>
      </c>
      <c r="AG149">
        <v>265</v>
      </c>
      <c r="AH149">
        <v>265</v>
      </c>
      <c r="AI149">
        <v>0</v>
      </c>
      <c r="AJ149">
        <v>0</v>
      </c>
      <c r="AK149">
        <v>0</v>
      </c>
      <c r="AL149">
        <v>0</v>
      </c>
      <c r="AM149">
        <v>0</v>
      </c>
      <c r="AN149">
        <v>0</v>
      </c>
      <c r="AO149">
        <v>0</v>
      </c>
    </row>
    <row r="150" spans="1:41" x14ac:dyDescent="0.2">
      <c r="A150">
        <v>2020</v>
      </c>
      <c r="B150">
        <v>1</v>
      </c>
      <c r="C150" t="s">
        <v>1334</v>
      </c>
      <c r="D150" t="s">
        <v>1326</v>
      </c>
      <c r="E150">
        <v>9</v>
      </c>
      <c r="F150">
        <v>10</v>
      </c>
      <c r="G150">
        <v>8876</v>
      </c>
      <c r="H150">
        <v>0.5</v>
      </c>
      <c r="I150">
        <v>0.5</v>
      </c>
      <c r="J150">
        <v>10</v>
      </c>
      <c r="K150">
        <v>5</v>
      </c>
      <c r="L150">
        <v>5</v>
      </c>
      <c r="M150">
        <v>342</v>
      </c>
      <c r="N150">
        <v>342</v>
      </c>
      <c r="O150">
        <v>0</v>
      </c>
      <c r="Q150" t="e">
        <v>#DIV/0!</v>
      </c>
      <c r="R150">
        <v>0</v>
      </c>
      <c r="S150">
        <v>0</v>
      </c>
      <c r="T150">
        <v>0</v>
      </c>
      <c r="U150">
        <v>0</v>
      </c>
      <c r="V150">
        <v>0</v>
      </c>
      <c r="W150">
        <v>0</v>
      </c>
      <c r="X150">
        <v>10</v>
      </c>
      <c r="Y150">
        <v>5</v>
      </c>
      <c r="Z150">
        <v>5</v>
      </c>
      <c r="AA150">
        <v>342</v>
      </c>
      <c r="AB150">
        <v>342</v>
      </c>
      <c r="AC150">
        <v>0</v>
      </c>
      <c r="AD150">
        <v>10</v>
      </c>
      <c r="AE150">
        <v>5</v>
      </c>
      <c r="AF150">
        <v>5</v>
      </c>
      <c r="AG150">
        <v>342</v>
      </c>
      <c r="AH150">
        <v>342</v>
      </c>
      <c r="AI150">
        <v>0</v>
      </c>
      <c r="AJ150">
        <v>0</v>
      </c>
      <c r="AK150">
        <v>0</v>
      </c>
      <c r="AL150">
        <v>0</v>
      </c>
      <c r="AM150">
        <v>0</v>
      </c>
      <c r="AN150">
        <v>0</v>
      </c>
      <c r="AO150">
        <v>0</v>
      </c>
    </row>
    <row r="151" spans="1:41" x14ac:dyDescent="0.2">
      <c r="A151">
        <v>2020</v>
      </c>
      <c r="B151">
        <v>1</v>
      </c>
      <c r="C151" t="s">
        <v>1335</v>
      </c>
      <c r="D151" t="s">
        <v>1326</v>
      </c>
      <c r="E151">
        <v>10</v>
      </c>
      <c r="F151">
        <v>65</v>
      </c>
      <c r="G151">
        <v>8038</v>
      </c>
      <c r="H151">
        <v>0.5</v>
      </c>
      <c r="I151">
        <v>0.5</v>
      </c>
      <c r="J151">
        <v>10</v>
      </c>
      <c r="K151">
        <v>5</v>
      </c>
      <c r="L151">
        <v>5</v>
      </c>
      <c r="M151">
        <v>260</v>
      </c>
      <c r="N151">
        <v>260</v>
      </c>
      <c r="O151">
        <v>0</v>
      </c>
      <c r="Q151" t="e">
        <v>#DIV/0!</v>
      </c>
      <c r="R151">
        <v>0</v>
      </c>
      <c r="S151">
        <v>0</v>
      </c>
      <c r="T151">
        <v>0</v>
      </c>
      <c r="U151">
        <v>0</v>
      </c>
      <c r="V151">
        <v>0</v>
      </c>
      <c r="W151">
        <v>0</v>
      </c>
      <c r="X151">
        <v>10</v>
      </c>
      <c r="Y151">
        <v>5</v>
      </c>
      <c r="Z151">
        <v>5</v>
      </c>
      <c r="AA151">
        <v>260</v>
      </c>
      <c r="AB151">
        <v>260</v>
      </c>
      <c r="AC151">
        <v>0</v>
      </c>
      <c r="AD151">
        <v>10</v>
      </c>
      <c r="AE151">
        <v>5</v>
      </c>
      <c r="AF151">
        <v>5</v>
      </c>
      <c r="AG151">
        <v>260</v>
      </c>
      <c r="AH151">
        <v>260</v>
      </c>
      <c r="AI151">
        <v>0</v>
      </c>
      <c r="AJ151">
        <v>0</v>
      </c>
      <c r="AK151">
        <v>0</v>
      </c>
      <c r="AL151">
        <v>0</v>
      </c>
      <c r="AM151">
        <v>0</v>
      </c>
      <c r="AN151">
        <v>0</v>
      </c>
      <c r="AO151">
        <v>0</v>
      </c>
    </row>
    <row r="152" spans="1:41" x14ac:dyDescent="0.2">
      <c r="A152">
        <v>2020</v>
      </c>
      <c r="B152">
        <v>1</v>
      </c>
      <c r="C152" t="s">
        <v>1336</v>
      </c>
      <c r="D152" t="s">
        <v>1326</v>
      </c>
      <c r="E152">
        <v>11</v>
      </c>
      <c r="F152">
        <v>28</v>
      </c>
      <c r="G152">
        <v>5175</v>
      </c>
      <c r="H152">
        <v>0.5</v>
      </c>
      <c r="I152">
        <v>0.5</v>
      </c>
      <c r="J152">
        <v>4</v>
      </c>
      <c r="K152">
        <v>2</v>
      </c>
      <c r="L152">
        <v>2</v>
      </c>
      <c r="M152">
        <v>77</v>
      </c>
      <c r="N152">
        <v>77</v>
      </c>
      <c r="O152">
        <v>0</v>
      </c>
      <c r="Q152" t="e">
        <v>#DIV/0!</v>
      </c>
      <c r="R152">
        <v>0</v>
      </c>
      <c r="S152">
        <v>0</v>
      </c>
      <c r="T152">
        <v>0</v>
      </c>
      <c r="U152">
        <v>0</v>
      </c>
      <c r="V152">
        <v>0</v>
      </c>
      <c r="W152">
        <v>0</v>
      </c>
      <c r="X152">
        <v>4</v>
      </c>
      <c r="Y152">
        <v>2</v>
      </c>
      <c r="Z152">
        <v>2</v>
      </c>
      <c r="AA152">
        <v>77</v>
      </c>
      <c r="AB152">
        <v>77</v>
      </c>
      <c r="AC152">
        <v>0</v>
      </c>
      <c r="AD152">
        <v>4</v>
      </c>
      <c r="AE152">
        <v>2</v>
      </c>
      <c r="AF152">
        <v>2</v>
      </c>
      <c r="AG152">
        <v>77</v>
      </c>
      <c r="AH152">
        <v>77</v>
      </c>
      <c r="AI152">
        <v>0</v>
      </c>
      <c r="AJ152">
        <v>0</v>
      </c>
      <c r="AK152">
        <v>0</v>
      </c>
      <c r="AL152">
        <v>0</v>
      </c>
      <c r="AM152">
        <v>0</v>
      </c>
      <c r="AN152">
        <v>0</v>
      </c>
      <c r="AO152">
        <v>0</v>
      </c>
    </row>
    <row r="153" spans="1:41" x14ac:dyDescent="0.2">
      <c r="A153">
        <v>2020</v>
      </c>
      <c r="B153">
        <v>1</v>
      </c>
      <c r="C153" t="s">
        <v>1337</v>
      </c>
      <c r="D153" t="s">
        <v>1326</v>
      </c>
      <c r="E153">
        <v>12</v>
      </c>
      <c r="F153">
        <v>67</v>
      </c>
      <c r="G153">
        <v>6110</v>
      </c>
      <c r="H153">
        <v>0.5</v>
      </c>
      <c r="I153">
        <v>0.5</v>
      </c>
      <c r="J153">
        <v>4</v>
      </c>
      <c r="K153">
        <v>2</v>
      </c>
      <c r="L153">
        <v>2</v>
      </c>
      <c r="M153">
        <v>99</v>
      </c>
      <c r="N153">
        <v>99</v>
      </c>
      <c r="O153">
        <v>0</v>
      </c>
      <c r="Q153" t="e">
        <v>#DIV/0!</v>
      </c>
      <c r="R153">
        <v>0</v>
      </c>
      <c r="S153">
        <v>0</v>
      </c>
      <c r="T153">
        <v>0</v>
      </c>
      <c r="U153">
        <v>0</v>
      </c>
      <c r="V153">
        <v>0</v>
      </c>
      <c r="W153">
        <v>0</v>
      </c>
      <c r="X153">
        <v>4</v>
      </c>
      <c r="Y153">
        <v>2</v>
      </c>
      <c r="Z153">
        <v>2</v>
      </c>
      <c r="AA153">
        <v>99</v>
      </c>
      <c r="AB153">
        <v>99</v>
      </c>
      <c r="AC153">
        <v>0</v>
      </c>
      <c r="AD153">
        <v>4</v>
      </c>
      <c r="AE153">
        <v>2</v>
      </c>
      <c r="AF153">
        <v>2</v>
      </c>
      <c r="AG153">
        <v>99</v>
      </c>
      <c r="AH153">
        <v>99</v>
      </c>
      <c r="AI153">
        <v>0</v>
      </c>
      <c r="AJ153">
        <v>0</v>
      </c>
      <c r="AK153">
        <v>0</v>
      </c>
      <c r="AL153">
        <v>0</v>
      </c>
      <c r="AM153">
        <v>0</v>
      </c>
      <c r="AN153">
        <v>0</v>
      </c>
      <c r="AO153">
        <v>0</v>
      </c>
    </row>
    <row r="154" spans="1:41" x14ac:dyDescent="0.2">
      <c r="A154">
        <v>2020</v>
      </c>
      <c r="B154">
        <v>1</v>
      </c>
      <c r="C154" t="s">
        <v>1338</v>
      </c>
      <c r="D154" t="s">
        <v>1326</v>
      </c>
      <c r="E154">
        <v>13</v>
      </c>
      <c r="F154">
        <v>-5</v>
      </c>
      <c r="G154">
        <v>7536</v>
      </c>
      <c r="H154">
        <v>0.5</v>
      </c>
      <c r="I154">
        <v>0.5</v>
      </c>
      <c r="J154">
        <v>8</v>
      </c>
      <c r="K154">
        <v>4</v>
      </c>
      <c r="L154">
        <v>4</v>
      </c>
      <c r="M154">
        <v>282</v>
      </c>
      <c r="N154">
        <v>282</v>
      </c>
      <c r="O154">
        <v>0</v>
      </c>
      <c r="Q154" t="e">
        <v>#DIV/0!</v>
      </c>
      <c r="R154">
        <v>0</v>
      </c>
      <c r="S154">
        <v>0</v>
      </c>
      <c r="T154">
        <v>0</v>
      </c>
      <c r="U154">
        <v>0</v>
      </c>
      <c r="V154">
        <v>0</v>
      </c>
      <c r="W154">
        <v>0</v>
      </c>
      <c r="X154">
        <v>8</v>
      </c>
      <c r="Y154">
        <v>4</v>
      </c>
      <c r="Z154">
        <v>4</v>
      </c>
      <c r="AA154">
        <v>282</v>
      </c>
      <c r="AB154">
        <v>282</v>
      </c>
      <c r="AC154">
        <v>0</v>
      </c>
      <c r="AD154">
        <v>8</v>
      </c>
      <c r="AE154">
        <v>4</v>
      </c>
      <c r="AF154">
        <v>4</v>
      </c>
      <c r="AG154">
        <v>282</v>
      </c>
      <c r="AH154">
        <v>282</v>
      </c>
      <c r="AI154">
        <v>0</v>
      </c>
      <c r="AJ154">
        <v>0</v>
      </c>
      <c r="AK154">
        <v>0</v>
      </c>
      <c r="AL154">
        <v>0</v>
      </c>
      <c r="AM154">
        <v>0</v>
      </c>
      <c r="AN154">
        <v>0</v>
      </c>
      <c r="AO154">
        <v>0</v>
      </c>
    </row>
    <row r="155" spans="1:41" x14ac:dyDescent="0.2">
      <c r="A155">
        <v>2020</v>
      </c>
      <c r="B155">
        <v>1</v>
      </c>
      <c r="C155" t="s">
        <v>1339</v>
      </c>
      <c r="D155" t="s">
        <v>1326</v>
      </c>
      <c r="E155">
        <v>14</v>
      </c>
      <c r="F155">
        <v>27</v>
      </c>
      <c r="G155">
        <v>9323</v>
      </c>
      <c r="H155">
        <v>0.5</v>
      </c>
      <c r="I155">
        <v>0.5</v>
      </c>
      <c r="J155">
        <v>10</v>
      </c>
      <c r="K155">
        <v>5</v>
      </c>
      <c r="L155">
        <v>5</v>
      </c>
      <c r="M155">
        <v>269</v>
      </c>
      <c r="N155">
        <v>269</v>
      </c>
      <c r="O155">
        <v>0</v>
      </c>
      <c r="Q155" t="e">
        <v>#DIV/0!</v>
      </c>
      <c r="R155">
        <v>0</v>
      </c>
      <c r="S155">
        <v>0</v>
      </c>
      <c r="T155">
        <v>0</v>
      </c>
      <c r="U155">
        <v>0</v>
      </c>
      <c r="V155">
        <v>0</v>
      </c>
      <c r="W155">
        <v>0</v>
      </c>
      <c r="X155">
        <v>10</v>
      </c>
      <c r="Y155">
        <v>5</v>
      </c>
      <c r="Z155">
        <v>5</v>
      </c>
      <c r="AA155">
        <v>269</v>
      </c>
      <c r="AB155">
        <v>269</v>
      </c>
      <c r="AC155">
        <v>0</v>
      </c>
      <c r="AD155">
        <v>10</v>
      </c>
      <c r="AE155">
        <v>5</v>
      </c>
      <c r="AF155">
        <v>5</v>
      </c>
      <c r="AG155">
        <v>269</v>
      </c>
      <c r="AH155">
        <v>269</v>
      </c>
      <c r="AI155">
        <v>0</v>
      </c>
      <c r="AJ155">
        <v>0</v>
      </c>
      <c r="AK155">
        <v>0</v>
      </c>
      <c r="AL155">
        <v>0</v>
      </c>
      <c r="AM155">
        <v>0</v>
      </c>
      <c r="AN155">
        <v>0</v>
      </c>
      <c r="AO155">
        <v>0</v>
      </c>
    </row>
    <row r="156" spans="1:41" x14ac:dyDescent="0.2">
      <c r="A156">
        <v>2020</v>
      </c>
      <c r="B156">
        <v>1</v>
      </c>
      <c r="C156" t="s">
        <v>1340</v>
      </c>
      <c r="D156" t="s">
        <v>1326</v>
      </c>
      <c r="E156">
        <v>15</v>
      </c>
      <c r="F156">
        <v>25</v>
      </c>
      <c r="G156">
        <v>6630</v>
      </c>
      <c r="H156">
        <v>0.33333333300000001</v>
      </c>
      <c r="I156">
        <v>0.66666666699999999</v>
      </c>
      <c r="J156">
        <v>3</v>
      </c>
      <c r="K156">
        <v>2</v>
      </c>
      <c r="L156">
        <v>1</v>
      </c>
      <c r="M156">
        <v>97</v>
      </c>
      <c r="N156">
        <v>55</v>
      </c>
      <c r="O156">
        <v>42</v>
      </c>
      <c r="Q156">
        <v>1</v>
      </c>
      <c r="R156">
        <v>1</v>
      </c>
      <c r="S156">
        <v>1</v>
      </c>
      <c r="T156">
        <v>0</v>
      </c>
      <c r="U156">
        <v>52</v>
      </c>
      <c r="V156">
        <v>10</v>
      </c>
      <c r="W156">
        <v>42</v>
      </c>
      <c r="X156">
        <v>2</v>
      </c>
      <c r="Y156">
        <v>1</v>
      </c>
      <c r="Z156">
        <v>1</v>
      </c>
      <c r="AA156">
        <v>45</v>
      </c>
      <c r="AB156">
        <v>45</v>
      </c>
      <c r="AC156">
        <v>0</v>
      </c>
      <c r="AD156">
        <v>2</v>
      </c>
      <c r="AE156">
        <v>1</v>
      </c>
      <c r="AF156">
        <v>1</v>
      </c>
      <c r="AG156">
        <v>45</v>
      </c>
      <c r="AH156">
        <v>45</v>
      </c>
      <c r="AI156">
        <v>0</v>
      </c>
      <c r="AJ156">
        <v>0</v>
      </c>
      <c r="AK156">
        <v>0</v>
      </c>
      <c r="AL156">
        <v>0</v>
      </c>
      <c r="AM156">
        <v>0</v>
      </c>
      <c r="AN156">
        <v>0</v>
      </c>
      <c r="AO156">
        <v>0</v>
      </c>
    </row>
    <row r="157" spans="1:41" x14ac:dyDescent="0.2">
      <c r="A157">
        <v>2020</v>
      </c>
      <c r="B157">
        <v>1</v>
      </c>
      <c r="C157" t="s">
        <v>1341</v>
      </c>
      <c r="D157" t="s">
        <v>1326</v>
      </c>
      <c r="E157">
        <v>16</v>
      </c>
      <c r="F157">
        <v>77</v>
      </c>
      <c r="G157">
        <v>7174</v>
      </c>
      <c r="H157">
        <v>0.5</v>
      </c>
      <c r="I157">
        <v>0.5</v>
      </c>
      <c r="J157">
        <v>2</v>
      </c>
      <c r="K157">
        <v>1</v>
      </c>
      <c r="L157">
        <v>1</v>
      </c>
      <c r="M157">
        <v>48</v>
      </c>
      <c r="N157">
        <v>48</v>
      </c>
      <c r="O157">
        <v>0</v>
      </c>
      <c r="Q157" t="e">
        <v>#DIV/0!</v>
      </c>
      <c r="R157">
        <v>0</v>
      </c>
      <c r="S157">
        <v>0</v>
      </c>
      <c r="T157">
        <v>0</v>
      </c>
      <c r="U157">
        <v>0</v>
      </c>
      <c r="V157">
        <v>0</v>
      </c>
      <c r="W157">
        <v>0</v>
      </c>
      <c r="X157">
        <v>2</v>
      </c>
      <c r="Y157">
        <v>1</v>
      </c>
      <c r="Z157">
        <v>1</v>
      </c>
      <c r="AA157">
        <v>48</v>
      </c>
      <c r="AB157">
        <v>48</v>
      </c>
      <c r="AC157">
        <v>0</v>
      </c>
      <c r="AD157">
        <v>2</v>
      </c>
      <c r="AE157">
        <v>1</v>
      </c>
      <c r="AF157">
        <v>1</v>
      </c>
      <c r="AG157">
        <v>48</v>
      </c>
      <c r="AH157">
        <v>48</v>
      </c>
      <c r="AI157">
        <v>0</v>
      </c>
      <c r="AJ157">
        <v>0</v>
      </c>
      <c r="AK157">
        <v>0</v>
      </c>
      <c r="AL157">
        <v>0</v>
      </c>
      <c r="AM157">
        <v>0</v>
      </c>
      <c r="AN157">
        <v>0</v>
      </c>
      <c r="AO157">
        <v>0</v>
      </c>
    </row>
    <row r="158" spans="1:41" x14ac:dyDescent="0.2">
      <c r="A158">
        <v>2020</v>
      </c>
      <c r="B158">
        <v>1</v>
      </c>
      <c r="C158" t="s">
        <v>1342</v>
      </c>
      <c r="D158" t="s">
        <v>1326</v>
      </c>
      <c r="E158">
        <v>17</v>
      </c>
      <c r="F158">
        <v>45</v>
      </c>
      <c r="G158">
        <v>5851</v>
      </c>
      <c r="H158" t="e">
        <v>#DIV/0!</v>
      </c>
      <c r="I158" t="e">
        <v>#DIV/0!</v>
      </c>
      <c r="J158">
        <v>0</v>
      </c>
      <c r="K158">
        <v>0</v>
      </c>
      <c r="L158">
        <v>0</v>
      </c>
      <c r="M158">
        <v>0</v>
      </c>
      <c r="N158">
        <v>0</v>
      </c>
      <c r="O158">
        <v>0</v>
      </c>
      <c r="Q158" t="e">
        <v>#DIV/0!</v>
      </c>
      <c r="R158">
        <v>0</v>
      </c>
      <c r="S158">
        <v>0</v>
      </c>
      <c r="T158">
        <v>0</v>
      </c>
      <c r="U158">
        <v>0</v>
      </c>
      <c r="V158">
        <v>0</v>
      </c>
      <c r="W158">
        <v>0</v>
      </c>
      <c r="X158">
        <v>0</v>
      </c>
      <c r="Y158">
        <v>0</v>
      </c>
      <c r="Z158">
        <v>0</v>
      </c>
      <c r="AA158">
        <v>0</v>
      </c>
      <c r="AB158">
        <v>0</v>
      </c>
      <c r="AC158">
        <v>0</v>
      </c>
      <c r="AD158">
        <v>0</v>
      </c>
      <c r="AE158">
        <v>0</v>
      </c>
      <c r="AF158">
        <v>0</v>
      </c>
      <c r="AG158">
        <v>0</v>
      </c>
      <c r="AH158">
        <v>0</v>
      </c>
      <c r="AI158">
        <v>0</v>
      </c>
      <c r="AJ158">
        <v>0</v>
      </c>
      <c r="AK158">
        <v>0</v>
      </c>
      <c r="AL158">
        <v>0</v>
      </c>
      <c r="AM158">
        <v>0</v>
      </c>
      <c r="AN158">
        <v>0</v>
      </c>
      <c r="AO158">
        <v>0</v>
      </c>
    </row>
    <row r="159" spans="1:41" x14ac:dyDescent="0.2">
      <c r="A159">
        <v>2020</v>
      </c>
      <c r="B159">
        <v>1</v>
      </c>
      <c r="C159" t="s">
        <v>1343</v>
      </c>
      <c r="D159" t="s">
        <v>1326</v>
      </c>
      <c r="E159">
        <v>18</v>
      </c>
      <c r="F159">
        <v>55</v>
      </c>
      <c r="G159">
        <v>6656</v>
      </c>
      <c r="H159">
        <v>0</v>
      </c>
      <c r="I159">
        <v>1</v>
      </c>
      <c r="J159">
        <v>5</v>
      </c>
      <c r="K159">
        <v>5</v>
      </c>
      <c r="L159">
        <v>0</v>
      </c>
      <c r="M159">
        <v>205</v>
      </c>
      <c r="N159">
        <v>115</v>
      </c>
      <c r="O159">
        <v>90</v>
      </c>
      <c r="Q159">
        <v>1</v>
      </c>
      <c r="R159">
        <v>5</v>
      </c>
      <c r="S159">
        <v>5</v>
      </c>
      <c r="T159">
        <v>0</v>
      </c>
      <c r="U159">
        <v>205</v>
      </c>
      <c r="V159">
        <v>115</v>
      </c>
      <c r="W159">
        <v>90</v>
      </c>
      <c r="X159">
        <v>0</v>
      </c>
      <c r="Y159">
        <v>0</v>
      </c>
      <c r="Z159">
        <v>0</v>
      </c>
      <c r="AA159">
        <v>0</v>
      </c>
      <c r="AB159">
        <v>0</v>
      </c>
      <c r="AC159">
        <v>0</v>
      </c>
      <c r="AD159">
        <v>4</v>
      </c>
      <c r="AE159">
        <v>4</v>
      </c>
      <c r="AF159">
        <v>0</v>
      </c>
      <c r="AG159">
        <v>181</v>
      </c>
      <c r="AH159">
        <v>94</v>
      </c>
      <c r="AI159">
        <v>87</v>
      </c>
      <c r="AJ159">
        <v>0</v>
      </c>
      <c r="AK159">
        <v>0</v>
      </c>
      <c r="AL159">
        <v>0</v>
      </c>
      <c r="AM159">
        <v>0</v>
      </c>
      <c r="AN159">
        <v>0</v>
      </c>
      <c r="AO159">
        <v>0</v>
      </c>
    </row>
    <row r="160" spans="1:41" x14ac:dyDescent="0.2">
      <c r="A160">
        <v>2020</v>
      </c>
      <c r="B160">
        <v>1</v>
      </c>
      <c r="C160" t="s">
        <v>1344</v>
      </c>
      <c r="D160" t="s">
        <v>1326</v>
      </c>
      <c r="E160">
        <v>19</v>
      </c>
      <c r="F160">
        <v>46</v>
      </c>
      <c r="G160">
        <v>4128</v>
      </c>
      <c r="H160" t="e">
        <v>#DIV/0!</v>
      </c>
      <c r="I160" t="e">
        <v>#DIV/0!</v>
      </c>
      <c r="J160">
        <v>0</v>
      </c>
      <c r="K160">
        <v>0</v>
      </c>
      <c r="L160">
        <v>0</v>
      </c>
      <c r="M160">
        <v>0</v>
      </c>
      <c r="N160">
        <v>0</v>
      </c>
      <c r="O160">
        <v>0</v>
      </c>
      <c r="Q160" t="e">
        <v>#DIV/0!</v>
      </c>
      <c r="R160">
        <v>0</v>
      </c>
      <c r="S160">
        <v>0</v>
      </c>
      <c r="T160">
        <v>0</v>
      </c>
      <c r="U160">
        <v>0</v>
      </c>
      <c r="V160">
        <v>0</v>
      </c>
      <c r="W160">
        <v>0</v>
      </c>
      <c r="X160">
        <v>0</v>
      </c>
      <c r="Y160">
        <v>0</v>
      </c>
      <c r="Z160">
        <v>0</v>
      </c>
      <c r="AA160">
        <v>0</v>
      </c>
      <c r="AB160">
        <v>0</v>
      </c>
      <c r="AC160">
        <v>0</v>
      </c>
      <c r="AD160">
        <v>0</v>
      </c>
      <c r="AE160">
        <v>0</v>
      </c>
      <c r="AF160">
        <v>0</v>
      </c>
      <c r="AG160">
        <v>0</v>
      </c>
      <c r="AH160">
        <v>0</v>
      </c>
      <c r="AI160">
        <v>0</v>
      </c>
      <c r="AJ160">
        <v>0</v>
      </c>
      <c r="AK160">
        <v>0</v>
      </c>
      <c r="AL160">
        <v>0</v>
      </c>
      <c r="AM160">
        <v>0</v>
      </c>
      <c r="AN160">
        <v>0</v>
      </c>
      <c r="AO160">
        <v>0</v>
      </c>
    </row>
    <row r="161" spans="1:41" x14ac:dyDescent="0.2">
      <c r="A161">
        <v>2020</v>
      </c>
      <c r="B161">
        <v>1</v>
      </c>
      <c r="C161" t="s">
        <v>1345</v>
      </c>
      <c r="D161" t="s">
        <v>1326</v>
      </c>
      <c r="E161">
        <v>20</v>
      </c>
      <c r="F161">
        <v>72</v>
      </c>
      <c r="G161">
        <v>4023</v>
      </c>
      <c r="H161" t="e">
        <v>#DIV/0!</v>
      </c>
      <c r="I161" t="e">
        <v>#DIV/0!</v>
      </c>
      <c r="J161">
        <v>0</v>
      </c>
      <c r="K161">
        <v>0</v>
      </c>
      <c r="L161">
        <v>0</v>
      </c>
      <c r="M161">
        <v>0</v>
      </c>
      <c r="N161">
        <v>0</v>
      </c>
      <c r="O161">
        <v>0</v>
      </c>
      <c r="Q161" t="e">
        <v>#DIV/0!</v>
      </c>
      <c r="R161">
        <v>0</v>
      </c>
      <c r="S161">
        <v>0</v>
      </c>
      <c r="T161">
        <v>0</v>
      </c>
      <c r="U161">
        <v>0</v>
      </c>
      <c r="V161">
        <v>0</v>
      </c>
      <c r="W161">
        <v>0</v>
      </c>
      <c r="X161">
        <v>0</v>
      </c>
      <c r="Y161">
        <v>0</v>
      </c>
      <c r="Z161">
        <v>0</v>
      </c>
      <c r="AA161">
        <v>0</v>
      </c>
      <c r="AB161">
        <v>0</v>
      </c>
      <c r="AC161">
        <v>0</v>
      </c>
      <c r="AD161">
        <v>0</v>
      </c>
      <c r="AE161">
        <v>0</v>
      </c>
      <c r="AF161">
        <v>0</v>
      </c>
      <c r="AG161">
        <v>0</v>
      </c>
      <c r="AH161">
        <v>0</v>
      </c>
      <c r="AI161">
        <v>0</v>
      </c>
      <c r="AJ161">
        <v>0</v>
      </c>
      <c r="AK161">
        <v>0</v>
      </c>
      <c r="AL161">
        <v>0</v>
      </c>
      <c r="AM161">
        <v>0</v>
      </c>
      <c r="AN161">
        <v>0</v>
      </c>
      <c r="AO161">
        <v>0</v>
      </c>
    </row>
    <row r="162" spans="1:41" x14ac:dyDescent="0.2">
      <c r="A162">
        <v>2020</v>
      </c>
      <c r="B162">
        <v>1</v>
      </c>
      <c r="C162" t="s">
        <v>1387</v>
      </c>
      <c r="D162" t="s">
        <v>1347</v>
      </c>
      <c r="E162">
        <v>0</v>
      </c>
      <c r="F162">
        <v>77</v>
      </c>
      <c r="G162">
        <v>4001</v>
      </c>
      <c r="H162" t="e">
        <v>#DIV/0!</v>
      </c>
      <c r="I162" t="e">
        <v>#DIV/0!</v>
      </c>
      <c r="J162">
        <v>0</v>
      </c>
      <c r="K162">
        <v>0</v>
      </c>
      <c r="L162">
        <v>0</v>
      </c>
      <c r="M162">
        <v>0</v>
      </c>
      <c r="N162">
        <v>0</v>
      </c>
      <c r="O162">
        <v>0</v>
      </c>
      <c r="Q162" t="e">
        <v>#DIV/0!</v>
      </c>
      <c r="R162">
        <v>0</v>
      </c>
      <c r="S162">
        <v>0</v>
      </c>
      <c r="T162">
        <v>0</v>
      </c>
      <c r="U162">
        <v>0</v>
      </c>
      <c r="V162">
        <v>0</v>
      </c>
      <c r="W162">
        <v>0</v>
      </c>
      <c r="X162">
        <v>0</v>
      </c>
      <c r="Y162">
        <v>0</v>
      </c>
      <c r="Z162">
        <v>0</v>
      </c>
      <c r="AA162">
        <v>0</v>
      </c>
      <c r="AB162">
        <v>0</v>
      </c>
      <c r="AC162">
        <v>0</v>
      </c>
      <c r="AD162">
        <v>0</v>
      </c>
      <c r="AE162">
        <v>0</v>
      </c>
      <c r="AF162">
        <v>0</v>
      </c>
      <c r="AG162">
        <v>0</v>
      </c>
      <c r="AH162">
        <v>0</v>
      </c>
      <c r="AI162">
        <v>0</v>
      </c>
      <c r="AJ162">
        <v>0</v>
      </c>
      <c r="AK162">
        <v>0</v>
      </c>
      <c r="AL162">
        <v>0</v>
      </c>
      <c r="AM162">
        <v>0</v>
      </c>
      <c r="AN162">
        <v>0</v>
      </c>
    </row>
    <row r="163" spans="1:41" x14ac:dyDescent="0.2">
      <c r="A163">
        <v>2020</v>
      </c>
      <c r="B163">
        <v>1</v>
      </c>
      <c r="C163" t="s">
        <v>1346</v>
      </c>
      <c r="D163" t="s">
        <v>1347</v>
      </c>
      <c r="E163">
        <v>1</v>
      </c>
      <c r="F163">
        <v>56</v>
      </c>
      <c r="G163">
        <v>4580</v>
      </c>
      <c r="H163" t="e">
        <v>#DIV/0!</v>
      </c>
      <c r="I163" t="e">
        <v>#DIV/0!</v>
      </c>
      <c r="J163">
        <v>0</v>
      </c>
      <c r="K163">
        <v>0</v>
      </c>
      <c r="L163">
        <v>0</v>
      </c>
      <c r="M163">
        <v>0</v>
      </c>
      <c r="N163">
        <v>0</v>
      </c>
      <c r="O163">
        <v>0</v>
      </c>
      <c r="Q163" t="e">
        <v>#DIV/0!</v>
      </c>
      <c r="R163">
        <v>0</v>
      </c>
      <c r="S163">
        <v>0</v>
      </c>
      <c r="T163">
        <v>0</v>
      </c>
      <c r="U163">
        <v>0</v>
      </c>
      <c r="V163">
        <v>0</v>
      </c>
      <c r="W163">
        <v>0</v>
      </c>
      <c r="X163">
        <v>0</v>
      </c>
      <c r="Y163">
        <v>0</v>
      </c>
      <c r="Z163">
        <v>0</v>
      </c>
      <c r="AA163">
        <v>0</v>
      </c>
      <c r="AB163">
        <v>0</v>
      </c>
      <c r="AC163">
        <v>0</v>
      </c>
      <c r="AD163">
        <v>0</v>
      </c>
      <c r="AE163">
        <v>0</v>
      </c>
      <c r="AF163">
        <v>0</v>
      </c>
      <c r="AG163">
        <v>0</v>
      </c>
      <c r="AH163">
        <v>0</v>
      </c>
      <c r="AI163">
        <v>0</v>
      </c>
      <c r="AJ163">
        <v>0</v>
      </c>
      <c r="AK163">
        <v>0</v>
      </c>
      <c r="AL163">
        <v>0</v>
      </c>
      <c r="AM163">
        <v>0</v>
      </c>
      <c r="AN163">
        <v>0</v>
      </c>
      <c r="AO163">
        <v>0</v>
      </c>
    </row>
    <row r="164" spans="1:41" x14ac:dyDescent="0.2">
      <c r="A164">
        <v>2020</v>
      </c>
      <c r="B164">
        <v>1</v>
      </c>
      <c r="C164" t="s">
        <v>1348</v>
      </c>
      <c r="D164" t="s">
        <v>1347</v>
      </c>
      <c r="E164">
        <v>2</v>
      </c>
      <c r="F164">
        <v>61</v>
      </c>
      <c r="G164">
        <v>13094</v>
      </c>
      <c r="H164" t="e">
        <v>#DIV/0!</v>
      </c>
      <c r="I164" t="e">
        <v>#DIV/0!</v>
      </c>
      <c r="J164">
        <v>0</v>
      </c>
      <c r="K164">
        <v>0</v>
      </c>
      <c r="L164">
        <v>0</v>
      </c>
      <c r="M164">
        <v>0</v>
      </c>
      <c r="N164">
        <v>0</v>
      </c>
      <c r="O164">
        <v>0</v>
      </c>
      <c r="Q164" t="e">
        <v>#DIV/0!</v>
      </c>
      <c r="R164">
        <v>0</v>
      </c>
      <c r="S164">
        <v>0</v>
      </c>
      <c r="T164">
        <v>0</v>
      </c>
      <c r="U164">
        <v>0</v>
      </c>
      <c r="V164">
        <v>0</v>
      </c>
      <c r="W164">
        <v>0</v>
      </c>
      <c r="X164">
        <v>0</v>
      </c>
      <c r="Y164">
        <v>0</v>
      </c>
      <c r="Z164">
        <v>0</v>
      </c>
      <c r="AA164">
        <v>0</v>
      </c>
      <c r="AB164">
        <v>0</v>
      </c>
      <c r="AC164">
        <v>0</v>
      </c>
      <c r="AD164">
        <v>0</v>
      </c>
      <c r="AE164">
        <v>0</v>
      </c>
      <c r="AF164">
        <v>0</v>
      </c>
      <c r="AG164">
        <v>0</v>
      </c>
      <c r="AH164">
        <v>0</v>
      </c>
      <c r="AI164">
        <v>0</v>
      </c>
      <c r="AJ164">
        <v>0</v>
      </c>
      <c r="AK164">
        <v>0</v>
      </c>
      <c r="AL164">
        <v>0</v>
      </c>
      <c r="AM164">
        <v>0</v>
      </c>
      <c r="AN164">
        <v>0</v>
      </c>
      <c r="AO164">
        <v>0</v>
      </c>
    </row>
    <row r="165" spans="1:41" x14ac:dyDescent="0.2">
      <c r="A165">
        <v>2020</v>
      </c>
      <c r="B165">
        <v>1</v>
      </c>
      <c r="C165" t="s">
        <v>1349</v>
      </c>
      <c r="D165" t="s">
        <v>1347</v>
      </c>
      <c r="E165">
        <v>3</v>
      </c>
      <c r="F165">
        <v>50</v>
      </c>
      <c r="G165">
        <v>7580</v>
      </c>
      <c r="H165" t="e">
        <v>#DIV/0!</v>
      </c>
      <c r="I165" t="e">
        <v>#DIV/0!</v>
      </c>
      <c r="J165">
        <v>0</v>
      </c>
      <c r="K165">
        <v>0</v>
      </c>
      <c r="L165">
        <v>0</v>
      </c>
      <c r="M165">
        <v>0</v>
      </c>
      <c r="N165">
        <v>0</v>
      </c>
      <c r="O165">
        <v>0</v>
      </c>
      <c r="Q165" t="e">
        <v>#DIV/0!</v>
      </c>
      <c r="R165">
        <v>0</v>
      </c>
      <c r="S165">
        <v>0</v>
      </c>
      <c r="T165">
        <v>0</v>
      </c>
      <c r="U165">
        <v>0</v>
      </c>
      <c r="V165">
        <v>0</v>
      </c>
      <c r="W165">
        <v>0</v>
      </c>
      <c r="X165">
        <v>0</v>
      </c>
      <c r="Y165">
        <v>0</v>
      </c>
      <c r="Z165">
        <v>0</v>
      </c>
      <c r="AA165">
        <v>0</v>
      </c>
      <c r="AB165">
        <v>0</v>
      </c>
      <c r="AC165">
        <v>0</v>
      </c>
      <c r="AD165">
        <v>0</v>
      </c>
      <c r="AE165">
        <v>0</v>
      </c>
      <c r="AF165">
        <v>0</v>
      </c>
      <c r="AG165">
        <v>0</v>
      </c>
      <c r="AH165">
        <v>0</v>
      </c>
      <c r="AI165">
        <v>0</v>
      </c>
      <c r="AJ165">
        <v>0</v>
      </c>
      <c r="AK165">
        <v>0</v>
      </c>
      <c r="AL165">
        <v>0</v>
      </c>
      <c r="AM165">
        <v>0</v>
      </c>
      <c r="AN165">
        <v>0</v>
      </c>
      <c r="AO165">
        <v>0</v>
      </c>
    </row>
    <row r="166" spans="1:41" x14ac:dyDescent="0.2">
      <c r="A166">
        <v>2020</v>
      </c>
      <c r="B166">
        <v>1</v>
      </c>
      <c r="C166" t="s">
        <v>1350</v>
      </c>
      <c r="D166" t="s">
        <v>1347</v>
      </c>
      <c r="E166">
        <v>4</v>
      </c>
      <c r="F166">
        <v>58</v>
      </c>
      <c r="G166">
        <v>7186</v>
      </c>
      <c r="H166" t="e">
        <v>#DIV/0!</v>
      </c>
      <c r="I166" t="e">
        <v>#DIV/0!</v>
      </c>
      <c r="J166">
        <v>0</v>
      </c>
      <c r="K166">
        <v>0</v>
      </c>
      <c r="L166">
        <v>0</v>
      </c>
      <c r="M166">
        <v>0</v>
      </c>
      <c r="N166">
        <v>0</v>
      </c>
      <c r="O166">
        <v>0</v>
      </c>
      <c r="Q166" t="e">
        <v>#DIV/0!</v>
      </c>
      <c r="R166">
        <v>0</v>
      </c>
      <c r="S166">
        <v>0</v>
      </c>
      <c r="T166">
        <v>0</v>
      </c>
      <c r="U166">
        <v>0</v>
      </c>
      <c r="V166">
        <v>0</v>
      </c>
      <c r="W166">
        <v>0</v>
      </c>
      <c r="X166">
        <v>0</v>
      </c>
      <c r="Y166">
        <v>0</v>
      </c>
      <c r="Z166">
        <v>0</v>
      </c>
      <c r="AA166">
        <v>0</v>
      </c>
      <c r="AB166">
        <v>0</v>
      </c>
      <c r="AC166">
        <v>0</v>
      </c>
      <c r="AD166">
        <v>0</v>
      </c>
      <c r="AE166">
        <v>0</v>
      </c>
      <c r="AF166">
        <v>0</v>
      </c>
      <c r="AG166">
        <v>0</v>
      </c>
      <c r="AH166">
        <v>0</v>
      </c>
      <c r="AI166">
        <v>0</v>
      </c>
      <c r="AJ166">
        <v>0</v>
      </c>
      <c r="AK166">
        <v>0</v>
      </c>
      <c r="AL166">
        <v>0</v>
      </c>
      <c r="AM166">
        <v>0</v>
      </c>
      <c r="AN166">
        <v>0</v>
      </c>
      <c r="AO166">
        <v>0</v>
      </c>
    </row>
    <row r="167" spans="1:41" x14ac:dyDescent="0.2">
      <c r="A167">
        <v>2020</v>
      </c>
      <c r="B167">
        <v>1</v>
      </c>
      <c r="C167" t="s">
        <v>1351</v>
      </c>
      <c r="D167" t="s">
        <v>1347</v>
      </c>
      <c r="E167">
        <v>5</v>
      </c>
      <c r="F167">
        <v>59</v>
      </c>
      <c r="G167">
        <v>7294</v>
      </c>
      <c r="H167" t="e">
        <v>#DIV/0!</v>
      </c>
      <c r="I167" t="e">
        <v>#DIV/0!</v>
      </c>
      <c r="J167">
        <v>0</v>
      </c>
      <c r="K167">
        <v>0</v>
      </c>
      <c r="L167">
        <v>0</v>
      </c>
      <c r="M167">
        <v>0</v>
      </c>
      <c r="N167">
        <v>0</v>
      </c>
      <c r="O167">
        <v>0</v>
      </c>
      <c r="Q167" t="e">
        <v>#DIV/0!</v>
      </c>
      <c r="R167">
        <v>0</v>
      </c>
      <c r="S167">
        <v>0</v>
      </c>
      <c r="T167">
        <v>0</v>
      </c>
      <c r="U167">
        <v>0</v>
      </c>
      <c r="V167">
        <v>0</v>
      </c>
      <c r="W167">
        <v>0</v>
      </c>
      <c r="X167">
        <v>0</v>
      </c>
      <c r="Y167">
        <v>0</v>
      </c>
      <c r="Z167">
        <v>0</v>
      </c>
      <c r="AA167">
        <v>0</v>
      </c>
      <c r="AB167">
        <v>0</v>
      </c>
      <c r="AC167">
        <v>0</v>
      </c>
      <c r="AD167">
        <v>0</v>
      </c>
      <c r="AE167">
        <v>0</v>
      </c>
      <c r="AF167">
        <v>0</v>
      </c>
      <c r="AG167">
        <v>0</v>
      </c>
      <c r="AH167">
        <v>0</v>
      </c>
      <c r="AI167">
        <v>0</v>
      </c>
      <c r="AJ167">
        <v>0</v>
      </c>
      <c r="AK167">
        <v>0</v>
      </c>
      <c r="AL167">
        <v>0</v>
      </c>
      <c r="AM167">
        <v>0</v>
      </c>
      <c r="AN167">
        <v>0</v>
      </c>
      <c r="AO167">
        <v>0</v>
      </c>
    </row>
    <row r="168" spans="1:41" x14ac:dyDescent="0.2">
      <c r="A168">
        <v>2020</v>
      </c>
      <c r="B168">
        <v>1</v>
      </c>
      <c r="C168" t="s">
        <v>1352</v>
      </c>
      <c r="D168" t="s">
        <v>1347</v>
      </c>
      <c r="E168">
        <v>6</v>
      </c>
      <c r="F168">
        <v>19</v>
      </c>
      <c r="G168">
        <v>8946</v>
      </c>
      <c r="H168" t="e">
        <v>#DIV/0!</v>
      </c>
      <c r="I168" t="e">
        <v>#DIV/0!</v>
      </c>
      <c r="J168">
        <v>0</v>
      </c>
      <c r="K168">
        <v>0</v>
      </c>
      <c r="L168">
        <v>0</v>
      </c>
      <c r="M168">
        <v>0</v>
      </c>
      <c r="N168">
        <v>0</v>
      </c>
      <c r="O168">
        <v>0</v>
      </c>
      <c r="Q168" t="e">
        <v>#DIV/0!</v>
      </c>
      <c r="R168">
        <v>0</v>
      </c>
      <c r="S168">
        <v>0</v>
      </c>
      <c r="T168">
        <v>0</v>
      </c>
      <c r="U168">
        <v>0</v>
      </c>
      <c r="V168">
        <v>0</v>
      </c>
      <c r="W168">
        <v>0</v>
      </c>
      <c r="X168">
        <v>0</v>
      </c>
      <c r="Y168">
        <v>0</v>
      </c>
      <c r="Z168">
        <v>0</v>
      </c>
      <c r="AA168">
        <v>0</v>
      </c>
      <c r="AB168">
        <v>0</v>
      </c>
      <c r="AC168">
        <v>0</v>
      </c>
      <c r="AD168">
        <v>0</v>
      </c>
      <c r="AE168">
        <v>0</v>
      </c>
      <c r="AF168">
        <v>0</v>
      </c>
      <c r="AG168">
        <v>0</v>
      </c>
      <c r="AH168">
        <v>0</v>
      </c>
      <c r="AI168">
        <v>0</v>
      </c>
      <c r="AJ168">
        <v>0</v>
      </c>
      <c r="AK168">
        <v>0</v>
      </c>
      <c r="AL168">
        <v>0</v>
      </c>
      <c r="AM168">
        <v>0</v>
      </c>
      <c r="AN168">
        <v>0</v>
      </c>
      <c r="AO168">
        <v>0</v>
      </c>
    </row>
    <row r="169" spans="1:41" x14ac:dyDescent="0.2">
      <c r="A169">
        <v>2020</v>
      </c>
      <c r="B169">
        <v>1</v>
      </c>
      <c r="C169" t="s">
        <v>1353</v>
      </c>
      <c r="D169" t="s">
        <v>1347</v>
      </c>
      <c r="E169">
        <v>7</v>
      </c>
      <c r="F169">
        <v>42</v>
      </c>
      <c r="G169">
        <v>7372</v>
      </c>
      <c r="H169" t="e">
        <v>#DIV/0!</v>
      </c>
      <c r="I169" t="e">
        <v>#DIV/0!</v>
      </c>
      <c r="J169">
        <v>0</v>
      </c>
      <c r="K169">
        <v>0</v>
      </c>
      <c r="L169">
        <v>0</v>
      </c>
      <c r="M169">
        <v>0</v>
      </c>
      <c r="N169">
        <v>0</v>
      </c>
      <c r="O169">
        <v>0</v>
      </c>
      <c r="Q169" t="e">
        <v>#DIV/0!</v>
      </c>
      <c r="R169">
        <v>0</v>
      </c>
      <c r="S169">
        <v>0</v>
      </c>
      <c r="T169">
        <v>0</v>
      </c>
      <c r="U169">
        <v>0</v>
      </c>
      <c r="V169">
        <v>0</v>
      </c>
      <c r="W169">
        <v>0</v>
      </c>
      <c r="X169">
        <v>0</v>
      </c>
      <c r="Y169">
        <v>0</v>
      </c>
      <c r="Z169">
        <v>0</v>
      </c>
      <c r="AA169">
        <v>0</v>
      </c>
      <c r="AB169">
        <v>0</v>
      </c>
      <c r="AC169">
        <v>0</v>
      </c>
      <c r="AD169">
        <v>0</v>
      </c>
      <c r="AE169">
        <v>0</v>
      </c>
      <c r="AF169">
        <v>0</v>
      </c>
      <c r="AG169">
        <v>0</v>
      </c>
      <c r="AH169">
        <v>0</v>
      </c>
      <c r="AI169">
        <v>0</v>
      </c>
      <c r="AJ169">
        <v>0</v>
      </c>
      <c r="AK169">
        <v>0</v>
      </c>
      <c r="AL169">
        <v>0</v>
      </c>
      <c r="AM169">
        <v>0</v>
      </c>
      <c r="AN169">
        <v>0</v>
      </c>
      <c r="AO169">
        <v>0</v>
      </c>
    </row>
    <row r="170" spans="1:41" x14ac:dyDescent="0.2">
      <c r="A170">
        <v>2020</v>
      </c>
      <c r="B170">
        <v>1</v>
      </c>
      <c r="C170" t="s">
        <v>1354</v>
      </c>
      <c r="D170" t="s">
        <v>1347</v>
      </c>
      <c r="E170">
        <v>8</v>
      </c>
      <c r="F170">
        <v>54</v>
      </c>
      <c r="G170">
        <v>7821</v>
      </c>
      <c r="H170" t="e">
        <v>#DIV/0!</v>
      </c>
      <c r="I170" t="e">
        <v>#DIV/0!</v>
      </c>
      <c r="J170">
        <v>0</v>
      </c>
      <c r="K170">
        <v>0</v>
      </c>
      <c r="L170">
        <v>0</v>
      </c>
      <c r="M170">
        <v>0</v>
      </c>
      <c r="N170">
        <v>0</v>
      </c>
      <c r="O170">
        <v>0</v>
      </c>
      <c r="Q170" t="e">
        <v>#DIV/0!</v>
      </c>
      <c r="R170">
        <v>0</v>
      </c>
      <c r="S170">
        <v>0</v>
      </c>
      <c r="T170">
        <v>0</v>
      </c>
      <c r="U170">
        <v>0</v>
      </c>
      <c r="V170">
        <v>0</v>
      </c>
      <c r="W170">
        <v>0</v>
      </c>
      <c r="X170">
        <v>0</v>
      </c>
      <c r="Y170">
        <v>0</v>
      </c>
      <c r="Z170">
        <v>0</v>
      </c>
      <c r="AA170">
        <v>0</v>
      </c>
      <c r="AB170">
        <v>0</v>
      </c>
      <c r="AC170">
        <v>0</v>
      </c>
      <c r="AD170">
        <v>0</v>
      </c>
      <c r="AE170">
        <v>0</v>
      </c>
      <c r="AF170">
        <v>0</v>
      </c>
      <c r="AG170">
        <v>0</v>
      </c>
      <c r="AH170">
        <v>0</v>
      </c>
      <c r="AI170">
        <v>0</v>
      </c>
      <c r="AJ170">
        <v>0</v>
      </c>
      <c r="AK170">
        <v>0</v>
      </c>
      <c r="AL170">
        <v>0</v>
      </c>
      <c r="AM170">
        <v>0</v>
      </c>
      <c r="AN170">
        <v>0</v>
      </c>
      <c r="AO170">
        <v>0</v>
      </c>
    </row>
    <row r="171" spans="1:41" x14ac:dyDescent="0.2">
      <c r="A171">
        <v>2020</v>
      </c>
      <c r="B171">
        <v>1</v>
      </c>
      <c r="C171" t="s">
        <v>1355</v>
      </c>
      <c r="D171" t="s">
        <v>1347</v>
      </c>
      <c r="E171">
        <v>9</v>
      </c>
      <c r="F171">
        <v>46</v>
      </c>
      <c r="G171">
        <v>7848</v>
      </c>
      <c r="H171" t="e">
        <v>#DIV/0!</v>
      </c>
      <c r="I171" t="e">
        <v>#DIV/0!</v>
      </c>
      <c r="J171">
        <v>0</v>
      </c>
      <c r="K171">
        <v>0</v>
      </c>
      <c r="L171">
        <v>0</v>
      </c>
      <c r="M171">
        <v>0</v>
      </c>
      <c r="N171">
        <v>0</v>
      </c>
      <c r="O171">
        <v>0</v>
      </c>
      <c r="Q171" t="e">
        <v>#DIV/0!</v>
      </c>
      <c r="R171">
        <v>0</v>
      </c>
      <c r="S171">
        <v>0</v>
      </c>
      <c r="T171">
        <v>0</v>
      </c>
      <c r="U171">
        <v>0</v>
      </c>
      <c r="V171">
        <v>0</v>
      </c>
      <c r="W171">
        <v>0</v>
      </c>
      <c r="X171">
        <v>0</v>
      </c>
      <c r="Y171">
        <v>0</v>
      </c>
      <c r="Z171">
        <v>0</v>
      </c>
      <c r="AA171">
        <v>0</v>
      </c>
      <c r="AB171">
        <v>0</v>
      </c>
      <c r="AC171">
        <v>0</v>
      </c>
      <c r="AD171">
        <v>0</v>
      </c>
      <c r="AE171">
        <v>0</v>
      </c>
      <c r="AF171">
        <v>0</v>
      </c>
      <c r="AG171">
        <v>0</v>
      </c>
      <c r="AH171">
        <v>0</v>
      </c>
      <c r="AI171">
        <v>0</v>
      </c>
      <c r="AJ171">
        <v>0</v>
      </c>
      <c r="AK171">
        <v>0</v>
      </c>
      <c r="AL171">
        <v>0</v>
      </c>
      <c r="AM171">
        <v>0</v>
      </c>
      <c r="AN171">
        <v>0</v>
      </c>
      <c r="AO171">
        <v>0</v>
      </c>
    </row>
    <row r="172" spans="1:41" x14ac:dyDescent="0.2">
      <c r="A172">
        <v>2020</v>
      </c>
      <c r="B172">
        <v>1</v>
      </c>
      <c r="C172" t="s">
        <v>1356</v>
      </c>
      <c r="D172" t="s">
        <v>1347</v>
      </c>
      <c r="E172">
        <v>10</v>
      </c>
      <c r="F172">
        <v>-9</v>
      </c>
      <c r="G172">
        <v>7947</v>
      </c>
      <c r="H172">
        <v>0.5</v>
      </c>
      <c r="I172">
        <v>0.5</v>
      </c>
      <c r="J172">
        <v>8</v>
      </c>
      <c r="K172">
        <v>4</v>
      </c>
      <c r="L172">
        <v>4</v>
      </c>
      <c r="M172">
        <v>260</v>
      </c>
      <c r="N172">
        <v>260</v>
      </c>
      <c r="O172">
        <v>0</v>
      </c>
      <c r="Q172" t="e">
        <v>#DIV/0!</v>
      </c>
      <c r="R172">
        <v>0</v>
      </c>
      <c r="S172">
        <v>0</v>
      </c>
      <c r="T172">
        <v>0</v>
      </c>
      <c r="U172">
        <v>0</v>
      </c>
      <c r="V172">
        <v>0</v>
      </c>
      <c r="W172">
        <v>0</v>
      </c>
      <c r="X172">
        <v>8</v>
      </c>
      <c r="Y172">
        <v>4</v>
      </c>
      <c r="Z172">
        <v>4</v>
      </c>
      <c r="AA172">
        <v>260</v>
      </c>
      <c r="AB172">
        <v>260</v>
      </c>
      <c r="AC172">
        <v>0</v>
      </c>
      <c r="AD172">
        <v>8</v>
      </c>
      <c r="AE172">
        <v>4</v>
      </c>
      <c r="AF172">
        <v>4</v>
      </c>
      <c r="AG172">
        <v>260</v>
      </c>
      <c r="AH172">
        <v>260</v>
      </c>
      <c r="AI172">
        <v>0</v>
      </c>
      <c r="AJ172">
        <v>0</v>
      </c>
      <c r="AK172">
        <v>0</v>
      </c>
      <c r="AL172">
        <v>0</v>
      </c>
      <c r="AM172">
        <v>0</v>
      </c>
      <c r="AN172">
        <v>0</v>
      </c>
      <c r="AO172">
        <v>0</v>
      </c>
    </row>
    <row r="173" spans="1:41" x14ac:dyDescent="0.2">
      <c r="A173">
        <v>2020</v>
      </c>
      <c r="B173">
        <v>1</v>
      </c>
      <c r="C173" t="s">
        <v>1357</v>
      </c>
      <c r="D173" t="s">
        <v>1347</v>
      </c>
      <c r="E173">
        <v>11</v>
      </c>
      <c r="F173">
        <v>43</v>
      </c>
      <c r="G173">
        <v>8735</v>
      </c>
      <c r="H173">
        <v>0.5</v>
      </c>
      <c r="I173">
        <v>0.5</v>
      </c>
      <c r="J173">
        <v>10</v>
      </c>
      <c r="K173">
        <v>5</v>
      </c>
      <c r="L173">
        <v>5</v>
      </c>
      <c r="M173">
        <v>295</v>
      </c>
      <c r="N173">
        <v>295</v>
      </c>
      <c r="O173">
        <v>0</v>
      </c>
      <c r="Q173" t="e">
        <v>#DIV/0!</v>
      </c>
      <c r="R173">
        <v>0</v>
      </c>
      <c r="S173">
        <v>0</v>
      </c>
      <c r="T173">
        <v>0</v>
      </c>
      <c r="U173">
        <v>0</v>
      </c>
      <c r="V173">
        <v>0</v>
      </c>
      <c r="W173">
        <v>0</v>
      </c>
      <c r="X173">
        <v>10</v>
      </c>
      <c r="Y173">
        <v>5</v>
      </c>
      <c r="Z173">
        <v>5</v>
      </c>
      <c r="AA173">
        <v>295</v>
      </c>
      <c r="AB173">
        <v>295</v>
      </c>
      <c r="AC173">
        <v>0</v>
      </c>
      <c r="AD173">
        <v>10</v>
      </c>
      <c r="AE173">
        <v>5</v>
      </c>
      <c r="AF173">
        <v>5</v>
      </c>
      <c r="AG173">
        <v>295</v>
      </c>
      <c r="AH173">
        <v>295</v>
      </c>
      <c r="AI173">
        <v>0</v>
      </c>
      <c r="AJ173">
        <v>0</v>
      </c>
      <c r="AK173">
        <v>0</v>
      </c>
      <c r="AL173">
        <v>0</v>
      </c>
      <c r="AM173">
        <v>0</v>
      </c>
      <c r="AN173">
        <v>0</v>
      </c>
      <c r="AO173">
        <v>0</v>
      </c>
    </row>
    <row r="174" spans="1:41" x14ac:dyDescent="0.2">
      <c r="A174">
        <v>2020</v>
      </c>
      <c r="B174">
        <v>1</v>
      </c>
      <c r="C174" t="s">
        <v>1358</v>
      </c>
      <c r="D174" t="s">
        <v>1347</v>
      </c>
      <c r="E174">
        <v>12</v>
      </c>
      <c r="F174">
        <v>49</v>
      </c>
      <c r="G174">
        <v>11407</v>
      </c>
      <c r="H174">
        <v>0.5</v>
      </c>
      <c r="I174">
        <v>0.5</v>
      </c>
      <c r="J174">
        <v>8</v>
      </c>
      <c r="K174">
        <v>4</v>
      </c>
      <c r="L174">
        <v>4</v>
      </c>
      <c r="M174">
        <v>252</v>
      </c>
      <c r="N174">
        <v>252</v>
      </c>
      <c r="O174">
        <v>0</v>
      </c>
      <c r="Q174" t="e">
        <v>#DIV/0!</v>
      </c>
      <c r="R174">
        <v>0</v>
      </c>
      <c r="S174">
        <v>0</v>
      </c>
      <c r="T174">
        <v>0</v>
      </c>
      <c r="U174">
        <v>0</v>
      </c>
      <c r="V174">
        <v>0</v>
      </c>
      <c r="W174">
        <v>0</v>
      </c>
      <c r="X174">
        <v>8</v>
      </c>
      <c r="Y174">
        <v>4</v>
      </c>
      <c r="Z174">
        <v>4</v>
      </c>
      <c r="AA174">
        <v>252</v>
      </c>
      <c r="AB174">
        <v>252</v>
      </c>
      <c r="AC174">
        <v>0</v>
      </c>
      <c r="AD174">
        <v>8</v>
      </c>
      <c r="AE174">
        <v>4</v>
      </c>
      <c r="AF174">
        <v>4</v>
      </c>
      <c r="AG174">
        <v>252</v>
      </c>
      <c r="AH174">
        <v>252</v>
      </c>
      <c r="AI174">
        <v>0</v>
      </c>
      <c r="AJ174">
        <v>0</v>
      </c>
      <c r="AK174">
        <v>0</v>
      </c>
      <c r="AL174">
        <v>0</v>
      </c>
      <c r="AM174">
        <v>0</v>
      </c>
      <c r="AN174">
        <v>0</v>
      </c>
      <c r="AO174">
        <v>0</v>
      </c>
    </row>
    <row r="175" spans="1:41" x14ac:dyDescent="0.2">
      <c r="A175">
        <v>2020</v>
      </c>
      <c r="B175">
        <v>1</v>
      </c>
      <c r="C175" t="s">
        <v>1359</v>
      </c>
      <c r="D175" t="s">
        <v>1347</v>
      </c>
      <c r="E175">
        <v>13</v>
      </c>
      <c r="F175">
        <v>39</v>
      </c>
      <c r="G175">
        <v>5992</v>
      </c>
      <c r="H175">
        <v>0.44444444399999999</v>
      </c>
      <c r="I175">
        <v>0.55555555599999995</v>
      </c>
      <c r="J175">
        <v>9</v>
      </c>
      <c r="K175">
        <v>5</v>
      </c>
      <c r="L175">
        <v>4</v>
      </c>
      <c r="M175">
        <v>228</v>
      </c>
      <c r="N175">
        <v>218</v>
      </c>
      <c r="O175">
        <v>10</v>
      </c>
      <c r="Q175">
        <v>1</v>
      </c>
      <c r="R175">
        <v>1</v>
      </c>
      <c r="S175">
        <v>1</v>
      </c>
      <c r="T175">
        <v>0</v>
      </c>
      <c r="U175">
        <v>20</v>
      </c>
      <c r="V175">
        <v>10</v>
      </c>
      <c r="W175">
        <v>10</v>
      </c>
      <c r="X175">
        <v>8</v>
      </c>
      <c r="Y175">
        <v>4</v>
      </c>
      <c r="Z175">
        <v>4</v>
      </c>
      <c r="AA175">
        <v>208</v>
      </c>
      <c r="AB175">
        <v>208</v>
      </c>
      <c r="AC175">
        <v>0</v>
      </c>
      <c r="AD175">
        <v>8</v>
      </c>
      <c r="AE175">
        <v>4</v>
      </c>
      <c r="AF175">
        <v>4</v>
      </c>
      <c r="AG175">
        <v>208</v>
      </c>
      <c r="AH175">
        <v>208</v>
      </c>
      <c r="AI175">
        <v>0</v>
      </c>
      <c r="AJ175">
        <v>0</v>
      </c>
      <c r="AK175">
        <v>0</v>
      </c>
      <c r="AL175">
        <v>0</v>
      </c>
      <c r="AM175">
        <v>0</v>
      </c>
      <c r="AN175">
        <v>0</v>
      </c>
      <c r="AO175">
        <v>0</v>
      </c>
    </row>
    <row r="176" spans="1:41" x14ac:dyDescent="0.2">
      <c r="A176">
        <v>2020</v>
      </c>
      <c r="B176">
        <v>1</v>
      </c>
      <c r="C176" t="s">
        <v>1360</v>
      </c>
      <c r="D176" t="s">
        <v>1347</v>
      </c>
      <c r="E176">
        <v>14</v>
      </c>
      <c r="F176">
        <v>42</v>
      </c>
      <c r="G176">
        <v>14515</v>
      </c>
      <c r="H176">
        <v>0.5</v>
      </c>
      <c r="I176">
        <v>0.5</v>
      </c>
      <c r="J176">
        <v>12</v>
      </c>
      <c r="K176">
        <v>6</v>
      </c>
      <c r="L176">
        <v>6</v>
      </c>
      <c r="M176">
        <v>280</v>
      </c>
      <c r="N176">
        <v>280</v>
      </c>
      <c r="O176">
        <v>0</v>
      </c>
      <c r="Q176" t="e">
        <v>#DIV/0!</v>
      </c>
      <c r="R176">
        <v>0</v>
      </c>
      <c r="S176">
        <v>0</v>
      </c>
      <c r="T176">
        <v>0</v>
      </c>
      <c r="U176">
        <v>0</v>
      </c>
      <c r="V176">
        <v>0</v>
      </c>
      <c r="W176">
        <v>0</v>
      </c>
      <c r="X176">
        <v>12</v>
      </c>
      <c r="Y176">
        <v>6</v>
      </c>
      <c r="Z176">
        <v>6</v>
      </c>
      <c r="AA176">
        <v>280</v>
      </c>
      <c r="AB176">
        <v>280</v>
      </c>
      <c r="AC176">
        <v>0</v>
      </c>
      <c r="AD176">
        <v>12</v>
      </c>
      <c r="AE176">
        <v>6</v>
      </c>
      <c r="AF176">
        <v>6</v>
      </c>
      <c r="AG176">
        <v>280</v>
      </c>
      <c r="AH176">
        <v>280</v>
      </c>
      <c r="AI176">
        <v>0</v>
      </c>
      <c r="AJ176">
        <v>0</v>
      </c>
      <c r="AK176">
        <v>0</v>
      </c>
      <c r="AL176">
        <v>0</v>
      </c>
      <c r="AM176">
        <v>0</v>
      </c>
      <c r="AN176">
        <v>0</v>
      </c>
      <c r="AO176">
        <v>0</v>
      </c>
    </row>
    <row r="177" spans="1:41" x14ac:dyDescent="0.2">
      <c r="A177">
        <v>2020</v>
      </c>
      <c r="B177">
        <v>1</v>
      </c>
      <c r="C177" t="s">
        <v>1361</v>
      </c>
      <c r="D177" t="s">
        <v>1347</v>
      </c>
      <c r="E177">
        <v>15</v>
      </c>
      <c r="F177">
        <v>45</v>
      </c>
      <c r="G177">
        <v>13914</v>
      </c>
      <c r="H177">
        <v>0.5</v>
      </c>
      <c r="I177">
        <v>0.5</v>
      </c>
      <c r="J177">
        <v>8</v>
      </c>
      <c r="K177">
        <v>4</v>
      </c>
      <c r="L177">
        <v>4</v>
      </c>
      <c r="M177">
        <v>268</v>
      </c>
      <c r="N177">
        <v>268</v>
      </c>
      <c r="O177">
        <v>0</v>
      </c>
      <c r="Q177" t="e">
        <v>#DIV/0!</v>
      </c>
      <c r="R177">
        <v>0</v>
      </c>
      <c r="S177">
        <v>0</v>
      </c>
      <c r="T177">
        <v>0</v>
      </c>
      <c r="U177">
        <v>0</v>
      </c>
      <c r="V177">
        <v>0</v>
      </c>
      <c r="W177">
        <v>0</v>
      </c>
      <c r="X177">
        <v>8</v>
      </c>
      <c r="Y177">
        <v>4</v>
      </c>
      <c r="Z177">
        <v>4</v>
      </c>
      <c r="AA177">
        <v>268</v>
      </c>
      <c r="AB177">
        <v>268</v>
      </c>
      <c r="AC177">
        <v>0</v>
      </c>
      <c r="AD177">
        <v>8</v>
      </c>
      <c r="AE177">
        <v>4</v>
      </c>
      <c r="AF177">
        <v>4</v>
      </c>
      <c r="AG177">
        <v>268</v>
      </c>
      <c r="AH177">
        <v>268</v>
      </c>
      <c r="AI177">
        <v>0</v>
      </c>
      <c r="AJ177">
        <v>0</v>
      </c>
      <c r="AK177">
        <v>0</v>
      </c>
      <c r="AL177">
        <v>0</v>
      </c>
      <c r="AM177">
        <v>0</v>
      </c>
      <c r="AN177">
        <v>0</v>
      </c>
      <c r="AO177">
        <v>0</v>
      </c>
    </row>
    <row r="178" spans="1:41" x14ac:dyDescent="0.2">
      <c r="A178">
        <v>2020</v>
      </c>
      <c r="B178">
        <v>1</v>
      </c>
      <c r="C178" t="s">
        <v>1362</v>
      </c>
      <c r="D178" t="s">
        <v>1347</v>
      </c>
      <c r="E178">
        <v>16</v>
      </c>
      <c r="F178">
        <v>-16</v>
      </c>
      <c r="G178">
        <v>19582</v>
      </c>
      <c r="H178">
        <v>0.5</v>
      </c>
      <c r="I178">
        <v>0.5</v>
      </c>
      <c r="J178">
        <v>8</v>
      </c>
      <c r="K178">
        <v>4</v>
      </c>
      <c r="L178">
        <v>4</v>
      </c>
      <c r="M178">
        <v>302</v>
      </c>
      <c r="N178">
        <v>302</v>
      </c>
      <c r="O178">
        <v>0</v>
      </c>
      <c r="Q178" t="e">
        <v>#DIV/0!</v>
      </c>
      <c r="R178">
        <v>0</v>
      </c>
      <c r="S178">
        <v>0</v>
      </c>
      <c r="T178">
        <v>0</v>
      </c>
      <c r="U178">
        <v>0</v>
      </c>
      <c r="V178">
        <v>0</v>
      </c>
      <c r="W178">
        <v>0</v>
      </c>
      <c r="X178">
        <v>8</v>
      </c>
      <c r="Y178">
        <v>4</v>
      </c>
      <c r="Z178">
        <v>4</v>
      </c>
      <c r="AA178">
        <v>302</v>
      </c>
      <c r="AB178">
        <v>302</v>
      </c>
      <c r="AC178">
        <v>0</v>
      </c>
      <c r="AD178">
        <v>8</v>
      </c>
      <c r="AE178">
        <v>4</v>
      </c>
      <c r="AF178">
        <v>4</v>
      </c>
      <c r="AG178">
        <v>302</v>
      </c>
      <c r="AH178">
        <v>302</v>
      </c>
      <c r="AI178">
        <v>0</v>
      </c>
      <c r="AJ178">
        <v>0</v>
      </c>
      <c r="AK178">
        <v>0</v>
      </c>
      <c r="AL178">
        <v>0</v>
      </c>
      <c r="AM178">
        <v>0</v>
      </c>
      <c r="AN178">
        <v>0</v>
      </c>
      <c r="AO178">
        <v>0</v>
      </c>
    </row>
    <row r="179" spans="1:41" x14ac:dyDescent="0.2">
      <c r="A179">
        <v>2020</v>
      </c>
      <c r="B179">
        <v>1</v>
      </c>
      <c r="C179" t="s">
        <v>1363</v>
      </c>
      <c r="D179" t="s">
        <v>1347</v>
      </c>
      <c r="E179">
        <v>17</v>
      </c>
      <c r="F179">
        <v>64</v>
      </c>
      <c r="G179">
        <v>14820</v>
      </c>
      <c r="H179" t="e">
        <v>#DIV/0!</v>
      </c>
      <c r="I179" t="e">
        <v>#DIV/0!</v>
      </c>
      <c r="J179">
        <v>0</v>
      </c>
      <c r="K179">
        <v>0</v>
      </c>
      <c r="L179">
        <v>0</v>
      </c>
      <c r="M179">
        <v>0</v>
      </c>
      <c r="N179">
        <v>0</v>
      </c>
      <c r="O179">
        <v>0</v>
      </c>
      <c r="Q179" t="e">
        <v>#DIV/0!</v>
      </c>
      <c r="R179">
        <v>0</v>
      </c>
      <c r="S179">
        <v>0</v>
      </c>
      <c r="T179">
        <v>0</v>
      </c>
      <c r="U179">
        <v>0</v>
      </c>
      <c r="V179">
        <v>0</v>
      </c>
      <c r="W179">
        <v>0</v>
      </c>
      <c r="X179">
        <v>0</v>
      </c>
      <c r="Y179">
        <v>0</v>
      </c>
      <c r="Z179">
        <v>0</v>
      </c>
      <c r="AA179">
        <v>0</v>
      </c>
      <c r="AB179">
        <v>0</v>
      </c>
      <c r="AC179">
        <v>0</v>
      </c>
      <c r="AD179">
        <v>0</v>
      </c>
      <c r="AE179">
        <v>0</v>
      </c>
      <c r="AF179">
        <v>0</v>
      </c>
      <c r="AG179">
        <v>0</v>
      </c>
      <c r="AH179">
        <v>0</v>
      </c>
      <c r="AI179">
        <v>0</v>
      </c>
      <c r="AJ179">
        <v>0</v>
      </c>
      <c r="AK179">
        <v>0</v>
      </c>
      <c r="AL179">
        <v>0</v>
      </c>
      <c r="AM179">
        <v>0</v>
      </c>
      <c r="AN179">
        <v>0</v>
      </c>
      <c r="AO179">
        <v>0</v>
      </c>
    </row>
    <row r="180" spans="1:41" x14ac:dyDescent="0.2">
      <c r="A180">
        <v>2020</v>
      </c>
      <c r="B180">
        <v>1</v>
      </c>
      <c r="C180" t="s">
        <v>1364</v>
      </c>
      <c r="D180" t="s">
        <v>1347</v>
      </c>
      <c r="E180">
        <v>18</v>
      </c>
      <c r="F180">
        <v>73</v>
      </c>
      <c r="G180">
        <v>28386</v>
      </c>
      <c r="H180">
        <v>1</v>
      </c>
      <c r="I180">
        <v>0</v>
      </c>
      <c r="J180">
        <v>2</v>
      </c>
      <c r="K180">
        <v>0</v>
      </c>
      <c r="L180">
        <v>2</v>
      </c>
      <c r="M180">
        <v>40</v>
      </c>
      <c r="N180">
        <v>89</v>
      </c>
      <c r="O180">
        <v>-49</v>
      </c>
      <c r="Q180">
        <v>0</v>
      </c>
      <c r="R180">
        <v>2</v>
      </c>
      <c r="S180">
        <v>0</v>
      </c>
      <c r="T180">
        <v>2</v>
      </c>
      <c r="U180">
        <v>40</v>
      </c>
      <c r="V180">
        <v>89</v>
      </c>
      <c r="W180">
        <v>-49</v>
      </c>
      <c r="X180">
        <v>0</v>
      </c>
      <c r="Y180">
        <v>0</v>
      </c>
      <c r="Z180">
        <v>0</v>
      </c>
      <c r="AA180">
        <v>0</v>
      </c>
      <c r="AB180">
        <v>0</v>
      </c>
      <c r="AC180">
        <v>0</v>
      </c>
      <c r="AD180">
        <v>2</v>
      </c>
      <c r="AE180">
        <v>0</v>
      </c>
      <c r="AF180">
        <v>2</v>
      </c>
      <c r="AG180">
        <v>40</v>
      </c>
      <c r="AH180">
        <v>89</v>
      </c>
      <c r="AI180">
        <v>-49</v>
      </c>
      <c r="AJ180">
        <v>0</v>
      </c>
      <c r="AK180">
        <v>0</v>
      </c>
      <c r="AL180">
        <v>0</v>
      </c>
      <c r="AM180">
        <v>0</v>
      </c>
      <c r="AN180">
        <v>0</v>
      </c>
      <c r="AO180">
        <v>0</v>
      </c>
    </row>
    <row r="181" spans="1:41" x14ac:dyDescent="0.2">
      <c r="A181">
        <v>2020</v>
      </c>
      <c r="B181">
        <v>1</v>
      </c>
      <c r="C181" t="s">
        <v>1365</v>
      </c>
      <c r="D181" t="s">
        <v>1347</v>
      </c>
      <c r="E181">
        <v>19</v>
      </c>
      <c r="F181">
        <v>68</v>
      </c>
      <c r="G181">
        <v>5408</v>
      </c>
      <c r="H181" t="e">
        <v>#DIV/0!</v>
      </c>
      <c r="I181" t="e">
        <v>#DIV/0!</v>
      </c>
      <c r="J181">
        <v>0</v>
      </c>
      <c r="K181">
        <v>0</v>
      </c>
      <c r="L181">
        <v>0</v>
      </c>
      <c r="M181">
        <v>0</v>
      </c>
      <c r="N181">
        <v>0</v>
      </c>
      <c r="O181">
        <v>0</v>
      </c>
      <c r="Q181" t="e">
        <v>#DIV/0!</v>
      </c>
      <c r="R181">
        <v>0</v>
      </c>
      <c r="S181">
        <v>0</v>
      </c>
      <c r="T181">
        <v>0</v>
      </c>
      <c r="U181">
        <v>0</v>
      </c>
      <c r="V181">
        <v>0</v>
      </c>
      <c r="W181">
        <v>0</v>
      </c>
      <c r="X181">
        <v>0</v>
      </c>
      <c r="Y181">
        <v>0</v>
      </c>
      <c r="Z181">
        <v>0</v>
      </c>
      <c r="AA181">
        <v>0</v>
      </c>
      <c r="AB181">
        <v>0</v>
      </c>
      <c r="AC181">
        <v>0</v>
      </c>
      <c r="AD181">
        <v>0</v>
      </c>
      <c r="AE181">
        <v>0</v>
      </c>
      <c r="AF181">
        <v>0</v>
      </c>
      <c r="AG181">
        <v>0</v>
      </c>
      <c r="AH181">
        <v>0</v>
      </c>
      <c r="AI181">
        <v>0</v>
      </c>
      <c r="AJ181">
        <v>0</v>
      </c>
      <c r="AK181">
        <v>0</v>
      </c>
      <c r="AL181">
        <v>0</v>
      </c>
      <c r="AM181">
        <v>0</v>
      </c>
      <c r="AN181">
        <v>0</v>
      </c>
      <c r="AO181">
        <v>0</v>
      </c>
    </row>
    <row r="182" spans="1:41" x14ac:dyDescent="0.2">
      <c r="A182">
        <v>2020</v>
      </c>
      <c r="B182">
        <v>1</v>
      </c>
      <c r="C182" t="s">
        <v>1367</v>
      </c>
      <c r="D182" t="s">
        <v>46</v>
      </c>
      <c r="E182">
        <v>1</v>
      </c>
      <c r="F182">
        <v>77</v>
      </c>
      <c r="G182">
        <v>18852</v>
      </c>
      <c r="H182" t="e">
        <v>#DIV/0!</v>
      </c>
      <c r="I182" t="e">
        <v>#DIV/0!</v>
      </c>
      <c r="J182">
        <v>0</v>
      </c>
      <c r="K182">
        <v>0</v>
      </c>
      <c r="L182">
        <v>0</v>
      </c>
      <c r="M182">
        <v>0</v>
      </c>
      <c r="N182">
        <v>0</v>
      </c>
      <c r="O182">
        <v>0</v>
      </c>
      <c r="Q182" t="e">
        <v>#DIV/0!</v>
      </c>
      <c r="R182">
        <v>0</v>
      </c>
      <c r="S182">
        <v>0</v>
      </c>
      <c r="T182">
        <v>0</v>
      </c>
      <c r="U182">
        <v>0</v>
      </c>
      <c r="V182">
        <v>0</v>
      </c>
      <c r="W182">
        <v>0</v>
      </c>
      <c r="X182">
        <v>0</v>
      </c>
      <c r="Y182">
        <v>0</v>
      </c>
      <c r="Z182">
        <v>0</v>
      </c>
      <c r="AA182">
        <v>0</v>
      </c>
      <c r="AB182">
        <v>0</v>
      </c>
      <c r="AC182">
        <v>0</v>
      </c>
      <c r="AD182">
        <v>0</v>
      </c>
      <c r="AE182">
        <v>0</v>
      </c>
      <c r="AF182">
        <v>0</v>
      </c>
      <c r="AG182">
        <v>0</v>
      </c>
      <c r="AH182">
        <v>0</v>
      </c>
      <c r="AI182">
        <v>0</v>
      </c>
      <c r="AJ182">
        <v>0</v>
      </c>
      <c r="AK182">
        <v>0</v>
      </c>
      <c r="AL182">
        <v>0</v>
      </c>
      <c r="AM182">
        <v>0</v>
      </c>
      <c r="AN182">
        <v>0</v>
      </c>
      <c r="AO182">
        <v>0</v>
      </c>
    </row>
    <row r="183" spans="1:41" x14ac:dyDescent="0.2">
      <c r="A183">
        <v>2020</v>
      </c>
      <c r="B183">
        <v>1</v>
      </c>
      <c r="C183" t="s">
        <v>1368</v>
      </c>
      <c r="D183" t="s">
        <v>46</v>
      </c>
      <c r="E183">
        <v>2</v>
      </c>
      <c r="F183">
        <v>40</v>
      </c>
      <c r="G183">
        <v>7988</v>
      </c>
      <c r="H183" t="e">
        <v>#DIV/0!</v>
      </c>
      <c r="I183" t="e">
        <v>#DIV/0!</v>
      </c>
      <c r="J183">
        <v>0</v>
      </c>
      <c r="K183">
        <v>0</v>
      </c>
      <c r="L183">
        <v>0</v>
      </c>
      <c r="M183">
        <v>0</v>
      </c>
      <c r="N183">
        <v>0</v>
      </c>
      <c r="O183">
        <v>0</v>
      </c>
      <c r="Q183" t="e">
        <v>#DIV/0!</v>
      </c>
      <c r="R183">
        <v>0</v>
      </c>
      <c r="S183">
        <v>0</v>
      </c>
      <c r="T183">
        <v>0</v>
      </c>
      <c r="U183">
        <v>0</v>
      </c>
      <c r="V183">
        <v>0</v>
      </c>
      <c r="W183">
        <v>0</v>
      </c>
      <c r="X183">
        <v>0</v>
      </c>
      <c r="Y183">
        <v>0</v>
      </c>
      <c r="Z183">
        <v>0</v>
      </c>
      <c r="AA183">
        <v>0</v>
      </c>
      <c r="AB183">
        <v>0</v>
      </c>
      <c r="AC183">
        <v>0</v>
      </c>
      <c r="AD183">
        <v>0</v>
      </c>
      <c r="AE183">
        <v>0</v>
      </c>
      <c r="AF183">
        <v>0</v>
      </c>
      <c r="AG183">
        <v>0</v>
      </c>
      <c r="AH183">
        <v>0</v>
      </c>
      <c r="AI183">
        <v>0</v>
      </c>
      <c r="AJ183">
        <v>0</v>
      </c>
      <c r="AK183">
        <v>0</v>
      </c>
      <c r="AL183">
        <v>0</v>
      </c>
      <c r="AM183">
        <v>0</v>
      </c>
      <c r="AN183">
        <v>0</v>
      </c>
      <c r="AO183">
        <v>0</v>
      </c>
    </row>
    <row r="184" spans="1:41" x14ac:dyDescent="0.2">
      <c r="A184">
        <v>2020</v>
      </c>
      <c r="B184">
        <v>1</v>
      </c>
      <c r="C184" t="s">
        <v>1369</v>
      </c>
      <c r="D184" t="s">
        <v>46</v>
      </c>
      <c r="E184">
        <v>3</v>
      </c>
      <c r="F184">
        <v>4</v>
      </c>
      <c r="G184">
        <v>10942</v>
      </c>
      <c r="H184" t="e">
        <v>#DIV/0!</v>
      </c>
      <c r="I184" t="e">
        <v>#DIV/0!</v>
      </c>
      <c r="J184">
        <v>0</v>
      </c>
      <c r="K184">
        <v>0</v>
      </c>
      <c r="L184">
        <v>0</v>
      </c>
      <c r="M184">
        <v>0</v>
      </c>
      <c r="N184">
        <v>0</v>
      </c>
      <c r="O184">
        <v>0</v>
      </c>
      <c r="Q184" t="e">
        <v>#DIV/0!</v>
      </c>
      <c r="R184">
        <v>0</v>
      </c>
      <c r="S184">
        <v>0</v>
      </c>
      <c r="T184">
        <v>0</v>
      </c>
      <c r="U184">
        <v>0</v>
      </c>
      <c r="V184">
        <v>0</v>
      </c>
      <c r="W184">
        <v>0</v>
      </c>
      <c r="X184">
        <v>0</v>
      </c>
      <c r="Y184">
        <v>0</v>
      </c>
      <c r="Z184">
        <v>0</v>
      </c>
      <c r="AA184">
        <v>0</v>
      </c>
      <c r="AB184">
        <v>0</v>
      </c>
      <c r="AC184">
        <v>0</v>
      </c>
      <c r="AD184">
        <v>0</v>
      </c>
      <c r="AE184">
        <v>0</v>
      </c>
      <c r="AF184">
        <v>0</v>
      </c>
      <c r="AG184">
        <v>0</v>
      </c>
      <c r="AH184">
        <v>0</v>
      </c>
      <c r="AI184">
        <v>0</v>
      </c>
      <c r="AJ184">
        <v>0</v>
      </c>
      <c r="AK184">
        <v>0</v>
      </c>
      <c r="AL184">
        <v>0</v>
      </c>
      <c r="AM184">
        <v>0</v>
      </c>
      <c r="AN184">
        <v>0</v>
      </c>
      <c r="AO184">
        <v>0</v>
      </c>
    </row>
    <row r="185" spans="1:41" x14ac:dyDescent="0.2">
      <c r="A185">
        <v>2020</v>
      </c>
      <c r="B185">
        <v>1</v>
      </c>
      <c r="C185" t="s">
        <v>1370</v>
      </c>
      <c r="D185" t="s">
        <v>46</v>
      </c>
      <c r="E185">
        <v>4</v>
      </c>
      <c r="F185">
        <v>53</v>
      </c>
      <c r="G185">
        <v>20616</v>
      </c>
      <c r="H185">
        <v>0.5</v>
      </c>
      <c r="I185">
        <v>0.5</v>
      </c>
      <c r="J185">
        <v>14</v>
      </c>
      <c r="K185">
        <v>7</v>
      </c>
      <c r="L185">
        <v>7</v>
      </c>
      <c r="M185">
        <v>397</v>
      </c>
      <c r="N185">
        <v>397</v>
      </c>
      <c r="O185">
        <v>0</v>
      </c>
      <c r="Q185" t="e">
        <v>#DIV/0!</v>
      </c>
      <c r="R185">
        <v>0</v>
      </c>
      <c r="S185">
        <v>0</v>
      </c>
      <c r="T185">
        <v>0</v>
      </c>
      <c r="U185">
        <v>0</v>
      </c>
      <c r="V185">
        <v>0</v>
      </c>
      <c r="W185">
        <v>0</v>
      </c>
      <c r="X185">
        <v>14</v>
      </c>
      <c r="Y185">
        <v>7</v>
      </c>
      <c r="Z185">
        <v>7</v>
      </c>
      <c r="AA185">
        <v>397</v>
      </c>
      <c r="AB185">
        <v>397</v>
      </c>
      <c r="AC185">
        <v>0</v>
      </c>
      <c r="AD185">
        <v>14</v>
      </c>
      <c r="AE185">
        <v>7</v>
      </c>
      <c r="AF185">
        <v>7</v>
      </c>
      <c r="AG185">
        <v>397</v>
      </c>
      <c r="AH185">
        <v>397</v>
      </c>
      <c r="AI185">
        <v>0</v>
      </c>
      <c r="AJ185">
        <v>0</v>
      </c>
      <c r="AK185">
        <v>0</v>
      </c>
      <c r="AL185">
        <v>0</v>
      </c>
      <c r="AM185">
        <v>0</v>
      </c>
      <c r="AN185">
        <v>0</v>
      </c>
      <c r="AO185">
        <v>0</v>
      </c>
    </row>
    <row r="186" spans="1:41" x14ac:dyDescent="0.2">
      <c r="A186">
        <v>2020</v>
      </c>
      <c r="B186">
        <v>1</v>
      </c>
      <c r="C186" t="s">
        <v>1371</v>
      </c>
      <c r="D186" t="s">
        <v>46</v>
      </c>
      <c r="E186">
        <v>5</v>
      </c>
      <c r="F186">
        <v>47</v>
      </c>
      <c r="G186">
        <v>11677</v>
      </c>
      <c r="H186">
        <v>0.5</v>
      </c>
      <c r="I186">
        <v>0.5</v>
      </c>
      <c r="J186">
        <v>14</v>
      </c>
      <c r="K186">
        <v>7</v>
      </c>
      <c r="L186">
        <v>7</v>
      </c>
      <c r="M186">
        <v>384</v>
      </c>
      <c r="N186">
        <v>384</v>
      </c>
      <c r="O186">
        <v>0</v>
      </c>
      <c r="Q186" t="e">
        <v>#DIV/0!</v>
      </c>
      <c r="R186">
        <v>0</v>
      </c>
      <c r="S186">
        <v>0</v>
      </c>
      <c r="T186">
        <v>0</v>
      </c>
      <c r="U186">
        <v>0</v>
      </c>
      <c r="V186">
        <v>0</v>
      </c>
      <c r="W186">
        <v>0</v>
      </c>
      <c r="X186">
        <v>14</v>
      </c>
      <c r="Y186">
        <v>7</v>
      </c>
      <c r="Z186">
        <v>7</v>
      </c>
      <c r="AA186">
        <v>384</v>
      </c>
      <c r="AB186">
        <v>384</v>
      </c>
      <c r="AC186">
        <v>0</v>
      </c>
      <c r="AD186">
        <v>14</v>
      </c>
      <c r="AE186">
        <v>7</v>
      </c>
      <c r="AF186">
        <v>7</v>
      </c>
      <c r="AG186">
        <v>384</v>
      </c>
      <c r="AH186">
        <v>384</v>
      </c>
      <c r="AI186">
        <v>0</v>
      </c>
      <c r="AJ186">
        <v>0</v>
      </c>
      <c r="AK186">
        <v>0</v>
      </c>
      <c r="AL186">
        <v>0</v>
      </c>
      <c r="AM186">
        <v>0</v>
      </c>
      <c r="AN186">
        <v>0</v>
      </c>
      <c r="AO186">
        <v>0</v>
      </c>
    </row>
    <row r="187" spans="1:41" x14ac:dyDescent="0.2">
      <c r="A187">
        <v>2020</v>
      </c>
      <c r="B187">
        <v>1</v>
      </c>
      <c r="C187" t="s">
        <v>1372</v>
      </c>
      <c r="D187" t="s">
        <v>46</v>
      </c>
      <c r="E187">
        <v>6</v>
      </c>
      <c r="F187">
        <v>19</v>
      </c>
      <c r="G187">
        <v>11153</v>
      </c>
      <c r="H187">
        <v>0.5</v>
      </c>
      <c r="I187">
        <v>0.5</v>
      </c>
      <c r="J187">
        <v>14</v>
      </c>
      <c r="K187">
        <v>7</v>
      </c>
      <c r="L187">
        <v>7</v>
      </c>
      <c r="M187">
        <v>473</v>
      </c>
      <c r="N187">
        <v>473</v>
      </c>
      <c r="O187">
        <v>0</v>
      </c>
      <c r="Q187" t="e">
        <v>#DIV/0!</v>
      </c>
      <c r="R187">
        <v>0</v>
      </c>
      <c r="S187">
        <v>0</v>
      </c>
      <c r="T187">
        <v>0</v>
      </c>
      <c r="U187">
        <v>0</v>
      </c>
      <c r="V187">
        <v>0</v>
      </c>
      <c r="W187">
        <v>0</v>
      </c>
      <c r="X187">
        <v>14</v>
      </c>
      <c r="Y187">
        <v>7</v>
      </c>
      <c r="Z187">
        <v>7</v>
      </c>
      <c r="AA187">
        <v>473</v>
      </c>
      <c r="AB187">
        <v>473</v>
      </c>
      <c r="AC187">
        <v>0</v>
      </c>
      <c r="AD187">
        <v>14</v>
      </c>
      <c r="AE187">
        <v>7</v>
      </c>
      <c r="AF187">
        <v>7</v>
      </c>
      <c r="AG187">
        <v>473</v>
      </c>
      <c r="AH187">
        <v>473</v>
      </c>
      <c r="AI187">
        <v>0</v>
      </c>
      <c r="AJ187">
        <v>0</v>
      </c>
      <c r="AK187">
        <v>0</v>
      </c>
      <c r="AL187">
        <v>0</v>
      </c>
      <c r="AM187">
        <v>0</v>
      </c>
      <c r="AN187">
        <v>0</v>
      </c>
      <c r="AO187">
        <v>0</v>
      </c>
    </row>
    <row r="188" spans="1:41" x14ac:dyDescent="0.2">
      <c r="A188">
        <v>2020</v>
      </c>
      <c r="B188">
        <v>1</v>
      </c>
      <c r="C188" t="s">
        <v>1373</v>
      </c>
      <c r="D188" t="s">
        <v>46</v>
      </c>
      <c r="E188">
        <v>7</v>
      </c>
      <c r="F188">
        <v>54</v>
      </c>
      <c r="G188">
        <v>18510</v>
      </c>
      <c r="H188">
        <v>0.5</v>
      </c>
      <c r="I188">
        <v>0.5</v>
      </c>
      <c r="J188">
        <v>14</v>
      </c>
      <c r="K188">
        <v>7</v>
      </c>
      <c r="L188">
        <v>7</v>
      </c>
      <c r="M188">
        <v>397</v>
      </c>
      <c r="N188">
        <v>397</v>
      </c>
      <c r="O188">
        <v>0</v>
      </c>
      <c r="Q188" t="e">
        <v>#DIV/0!</v>
      </c>
      <c r="R188">
        <v>0</v>
      </c>
      <c r="S188">
        <v>0</v>
      </c>
      <c r="T188">
        <v>0</v>
      </c>
      <c r="U188">
        <v>0</v>
      </c>
      <c r="V188">
        <v>0</v>
      </c>
      <c r="W188">
        <v>0</v>
      </c>
      <c r="X188">
        <v>14</v>
      </c>
      <c r="Y188">
        <v>7</v>
      </c>
      <c r="Z188">
        <v>7</v>
      </c>
      <c r="AA188">
        <v>397</v>
      </c>
      <c r="AB188">
        <v>397</v>
      </c>
      <c r="AC188">
        <v>0</v>
      </c>
      <c r="AD188">
        <v>14</v>
      </c>
      <c r="AE188">
        <v>7</v>
      </c>
      <c r="AF188">
        <v>7</v>
      </c>
      <c r="AG188">
        <v>397</v>
      </c>
      <c r="AH188">
        <v>397</v>
      </c>
      <c r="AI188">
        <v>0</v>
      </c>
      <c r="AJ188">
        <v>0</v>
      </c>
      <c r="AK188">
        <v>0</v>
      </c>
      <c r="AL188">
        <v>0</v>
      </c>
      <c r="AM188">
        <v>0</v>
      </c>
      <c r="AN188">
        <v>0</v>
      </c>
      <c r="AO188">
        <v>0</v>
      </c>
    </row>
    <row r="189" spans="1:41" x14ac:dyDescent="0.2">
      <c r="A189">
        <v>2020</v>
      </c>
      <c r="B189">
        <v>1</v>
      </c>
      <c r="C189" t="s">
        <v>1374</v>
      </c>
      <c r="D189" t="s">
        <v>46</v>
      </c>
      <c r="E189">
        <v>8</v>
      </c>
      <c r="F189">
        <v>33</v>
      </c>
      <c r="G189">
        <v>11753</v>
      </c>
      <c r="H189">
        <v>0.5</v>
      </c>
      <c r="I189">
        <v>0.5</v>
      </c>
      <c r="J189">
        <v>8</v>
      </c>
      <c r="K189">
        <v>4</v>
      </c>
      <c r="L189">
        <v>4</v>
      </c>
      <c r="M189">
        <v>234</v>
      </c>
      <c r="N189">
        <v>234</v>
      </c>
      <c r="O189">
        <v>0</v>
      </c>
      <c r="Q189" t="e">
        <v>#DIV/0!</v>
      </c>
      <c r="R189">
        <v>0</v>
      </c>
      <c r="S189">
        <v>0</v>
      </c>
      <c r="T189">
        <v>0</v>
      </c>
      <c r="U189">
        <v>0</v>
      </c>
      <c r="V189">
        <v>0</v>
      </c>
      <c r="W189">
        <v>0</v>
      </c>
      <c r="X189">
        <v>8</v>
      </c>
      <c r="Y189">
        <v>4</v>
      </c>
      <c r="Z189">
        <v>4</v>
      </c>
      <c r="AA189">
        <v>234</v>
      </c>
      <c r="AB189">
        <v>234</v>
      </c>
      <c r="AC189">
        <v>0</v>
      </c>
      <c r="AD189">
        <v>8</v>
      </c>
      <c r="AE189">
        <v>4</v>
      </c>
      <c r="AF189">
        <v>4</v>
      </c>
      <c r="AG189">
        <v>234</v>
      </c>
      <c r="AH189">
        <v>234</v>
      </c>
      <c r="AI189">
        <v>0</v>
      </c>
      <c r="AJ189">
        <v>0</v>
      </c>
      <c r="AK189">
        <v>0</v>
      </c>
      <c r="AL189">
        <v>0</v>
      </c>
      <c r="AM189">
        <v>0</v>
      </c>
      <c r="AN189">
        <v>0</v>
      </c>
      <c r="AO189">
        <v>0</v>
      </c>
    </row>
    <row r="190" spans="1:41" x14ac:dyDescent="0.2">
      <c r="A190">
        <v>2020</v>
      </c>
      <c r="B190">
        <v>1</v>
      </c>
      <c r="C190" t="s">
        <v>1375</v>
      </c>
      <c r="D190" t="s">
        <v>46</v>
      </c>
      <c r="E190">
        <v>9</v>
      </c>
      <c r="F190">
        <v>36</v>
      </c>
      <c r="G190">
        <v>8537</v>
      </c>
      <c r="H190">
        <v>0.5</v>
      </c>
      <c r="I190">
        <v>0.5</v>
      </c>
      <c r="J190">
        <v>12</v>
      </c>
      <c r="K190">
        <v>6</v>
      </c>
      <c r="L190">
        <v>6</v>
      </c>
      <c r="M190">
        <v>323</v>
      </c>
      <c r="N190">
        <v>323</v>
      </c>
      <c r="O190">
        <v>0</v>
      </c>
      <c r="Q190" t="e">
        <v>#DIV/0!</v>
      </c>
      <c r="R190">
        <v>0</v>
      </c>
      <c r="S190">
        <v>0</v>
      </c>
      <c r="T190">
        <v>0</v>
      </c>
      <c r="U190">
        <v>0</v>
      </c>
      <c r="V190">
        <v>0</v>
      </c>
      <c r="W190">
        <v>0</v>
      </c>
      <c r="X190">
        <v>12</v>
      </c>
      <c r="Y190">
        <v>6</v>
      </c>
      <c r="Z190">
        <v>6</v>
      </c>
      <c r="AA190">
        <v>323</v>
      </c>
      <c r="AB190">
        <v>323</v>
      </c>
      <c r="AC190">
        <v>0</v>
      </c>
      <c r="AD190">
        <v>12</v>
      </c>
      <c r="AE190">
        <v>6</v>
      </c>
      <c r="AF190">
        <v>6</v>
      </c>
      <c r="AG190">
        <v>323</v>
      </c>
      <c r="AH190">
        <v>323</v>
      </c>
      <c r="AI190">
        <v>0</v>
      </c>
      <c r="AJ190">
        <v>0</v>
      </c>
      <c r="AK190">
        <v>0</v>
      </c>
      <c r="AL190">
        <v>0</v>
      </c>
      <c r="AM190">
        <v>0</v>
      </c>
      <c r="AN190">
        <v>0</v>
      </c>
      <c r="AO190">
        <v>0</v>
      </c>
    </row>
    <row r="191" spans="1:41" x14ac:dyDescent="0.2">
      <c r="A191">
        <v>2020</v>
      </c>
      <c r="B191">
        <v>1</v>
      </c>
      <c r="C191" t="s">
        <v>1376</v>
      </c>
      <c r="D191" t="s">
        <v>46</v>
      </c>
      <c r="E191">
        <v>10</v>
      </c>
      <c r="F191">
        <v>40</v>
      </c>
      <c r="G191">
        <v>15552</v>
      </c>
      <c r="H191">
        <v>0.5</v>
      </c>
      <c r="I191">
        <v>0.5</v>
      </c>
      <c r="J191">
        <v>8</v>
      </c>
      <c r="K191">
        <v>4</v>
      </c>
      <c r="L191">
        <v>4</v>
      </c>
      <c r="M191">
        <v>201</v>
      </c>
      <c r="N191">
        <v>201</v>
      </c>
      <c r="O191">
        <v>0</v>
      </c>
      <c r="Q191" t="e">
        <v>#DIV/0!</v>
      </c>
      <c r="R191">
        <v>0</v>
      </c>
      <c r="S191">
        <v>0</v>
      </c>
      <c r="T191">
        <v>0</v>
      </c>
      <c r="U191">
        <v>0</v>
      </c>
      <c r="V191">
        <v>0</v>
      </c>
      <c r="W191">
        <v>0</v>
      </c>
      <c r="X191">
        <v>8</v>
      </c>
      <c r="Y191">
        <v>4</v>
      </c>
      <c r="Z191">
        <v>4</v>
      </c>
      <c r="AA191">
        <v>201</v>
      </c>
      <c r="AB191">
        <v>201</v>
      </c>
      <c r="AC191">
        <v>0</v>
      </c>
      <c r="AD191">
        <v>8</v>
      </c>
      <c r="AE191">
        <v>4</v>
      </c>
      <c r="AF191">
        <v>4</v>
      </c>
      <c r="AG191">
        <v>201</v>
      </c>
      <c r="AH191">
        <v>201</v>
      </c>
      <c r="AI191">
        <v>0</v>
      </c>
      <c r="AJ191">
        <v>0</v>
      </c>
      <c r="AK191">
        <v>0</v>
      </c>
      <c r="AL191">
        <v>0</v>
      </c>
      <c r="AM191">
        <v>0</v>
      </c>
      <c r="AN191">
        <v>0</v>
      </c>
      <c r="AO191">
        <v>0</v>
      </c>
    </row>
    <row r="192" spans="1:41" x14ac:dyDescent="0.2">
      <c r="A192">
        <v>2020</v>
      </c>
      <c r="B192">
        <v>1</v>
      </c>
      <c r="C192" t="s">
        <v>1377</v>
      </c>
      <c r="D192" t="s">
        <v>46</v>
      </c>
      <c r="E192">
        <v>11</v>
      </c>
      <c r="F192">
        <v>9</v>
      </c>
      <c r="G192">
        <v>9685</v>
      </c>
      <c r="H192">
        <v>0.5</v>
      </c>
      <c r="I192">
        <v>0.5</v>
      </c>
      <c r="J192">
        <v>6</v>
      </c>
      <c r="K192">
        <v>3</v>
      </c>
      <c r="L192">
        <v>3</v>
      </c>
      <c r="M192">
        <v>272</v>
      </c>
      <c r="N192">
        <v>272</v>
      </c>
      <c r="O192">
        <v>0</v>
      </c>
      <c r="Q192" t="e">
        <v>#DIV/0!</v>
      </c>
      <c r="R192">
        <v>0</v>
      </c>
      <c r="S192">
        <v>0</v>
      </c>
      <c r="T192">
        <v>0</v>
      </c>
      <c r="U192">
        <v>0</v>
      </c>
      <c r="V192">
        <v>0</v>
      </c>
      <c r="W192">
        <v>0</v>
      </c>
      <c r="X192">
        <v>6</v>
      </c>
      <c r="Y192">
        <v>3</v>
      </c>
      <c r="Z192">
        <v>3</v>
      </c>
      <c r="AA192">
        <v>272</v>
      </c>
      <c r="AB192">
        <v>272</v>
      </c>
      <c r="AC192">
        <v>0</v>
      </c>
      <c r="AD192">
        <v>6</v>
      </c>
      <c r="AE192">
        <v>3</v>
      </c>
      <c r="AF192">
        <v>3</v>
      </c>
      <c r="AG192">
        <v>272</v>
      </c>
      <c r="AH192">
        <v>272</v>
      </c>
      <c r="AI192">
        <v>0</v>
      </c>
      <c r="AJ192">
        <v>0</v>
      </c>
      <c r="AK192">
        <v>0</v>
      </c>
      <c r="AL192">
        <v>0</v>
      </c>
      <c r="AM192">
        <v>0</v>
      </c>
      <c r="AN192">
        <v>0</v>
      </c>
      <c r="AO192">
        <v>0</v>
      </c>
    </row>
    <row r="193" spans="1:41" x14ac:dyDescent="0.2">
      <c r="A193">
        <v>2020</v>
      </c>
      <c r="B193">
        <v>1</v>
      </c>
      <c r="C193" t="s">
        <v>1378</v>
      </c>
      <c r="D193" t="s">
        <v>46</v>
      </c>
      <c r="E193">
        <v>12</v>
      </c>
      <c r="F193">
        <v>19</v>
      </c>
      <c r="G193">
        <v>8974</v>
      </c>
      <c r="H193">
        <v>0.5</v>
      </c>
      <c r="I193">
        <v>0.5</v>
      </c>
      <c r="J193">
        <v>12</v>
      </c>
      <c r="K193">
        <v>6</v>
      </c>
      <c r="L193">
        <v>6</v>
      </c>
      <c r="M193">
        <v>301</v>
      </c>
      <c r="N193">
        <v>301</v>
      </c>
      <c r="O193">
        <v>0</v>
      </c>
      <c r="Q193" t="e">
        <v>#DIV/0!</v>
      </c>
      <c r="R193">
        <v>0</v>
      </c>
      <c r="S193">
        <v>0</v>
      </c>
      <c r="T193">
        <v>0</v>
      </c>
      <c r="U193">
        <v>0</v>
      </c>
      <c r="V193">
        <v>0</v>
      </c>
      <c r="W193">
        <v>0</v>
      </c>
      <c r="X193">
        <v>12</v>
      </c>
      <c r="Y193">
        <v>6</v>
      </c>
      <c r="Z193">
        <v>6</v>
      </c>
      <c r="AA193">
        <v>301</v>
      </c>
      <c r="AB193">
        <v>301</v>
      </c>
      <c r="AC193">
        <v>0</v>
      </c>
      <c r="AD193">
        <v>12</v>
      </c>
      <c r="AE193">
        <v>6</v>
      </c>
      <c r="AF193">
        <v>6</v>
      </c>
      <c r="AG193">
        <v>301</v>
      </c>
      <c r="AH193">
        <v>301</v>
      </c>
      <c r="AI193">
        <v>0</v>
      </c>
      <c r="AJ193">
        <v>0</v>
      </c>
      <c r="AK193">
        <v>0</v>
      </c>
      <c r="AL193">
        <v>0</v>
      </c>
      <c r="AM193">
        <v>0</v>
      </c>
      <c r="AN193">
        <v>0</v>
      </c>
      <c r="AO193">
        <v>0</v>
      </c>
    </row>
    <row r="194" spans="1:41" x14ac:dyDescent="0.2">
      <c r="A194">
        <v>2020</v>
      </c>
      <c r="B194">
        <v>1</v>
      </c>
      <c r="C194" t="s">
        <v>1379</v>
      </c>
      <c r="D194" t="s">
        <v>46</v>
      </c>
      <c r="E194">
        <v>13</v>
      </c>
      <c r="F194">
        <v>38</v>
      </c>
      <c r="G194">
        <v>11549</v>
      </c>
      <c r="H194">
        <v>0.5</v>
      </c>
      <c r="I194">
        <v>0.5</v>
      </c>
      <c r="J194">
        <v>12</v>
      </c>
      <c r="K194">
        <v>6</v>
      </c>
      <c r="L194">
        <v>6</v>
      </c>
      <c r="M194">
        <v>283</v>
      </c>
      <c r="N194">
        <v>283</v>
      </c>
      <c r="O194">
        <v>0</v>
      </c>
      <c r="Q194" t="e">
        <v>#DIV/0!</v>
      </c>
      <c r="R194">
        <v>0</v>
      </c>
      <c r="S194">
        <v>0</v>
      </c>
      <c r="T194">
        <v>0</v>
      </c>
      <c r="U194">
        <v>0</v>
      </c>
      <c r="V194">
        <v>0</v>
      </c>
      <c r="W194">
        <v>0</v>
      </c>
      <c r="X194">
        <v>12</v>
      </c>
      <c r="Y194">
        <v>6</v>
      </c>
      <c r="Z194">
        <v>6</v>
      </c>
      <c r="AA194">
        <v>283</v>
      </c>
      <c r="AB194">
        <v>283</v>
      </c>
      <c r="AC194">
        <v>0</v>
      </c>
      <c r="AD194">
        <v>12</v>
      </c>
      <c r="AE194">
        <v>6</v>
      </c>
      <c r="AF194">
        <v>6</v>
      </c>
      <c r="AG194">
        <v>283</v>
      </c>
      <c r="AH194">
        <v>283</v>
      </c>
      <c r="AI194">
        <v>0</v>
      </c>
      <c r="AJ194">
        <v>0</v>
      </c>
      <c r="AK194">
        <v>0</v>
      </c>
      <c r="AL194">
        <v>0</v>
      </c>
      <c r="AM194">
        <v>0</v>
      </c>
      <c r="AN194">
        <v>0</v>
      </c>
      <c r="AO194">
        <v>0</v>
      </c>
    </row>
    <row r="195" spans="1:41" x14ac:dyDescent="0.2">
      <c r="A195">
        <v>2020</v>
      </c>
      <c r="B195">
        <v>1</v>
      </c>
      <c r="C195" t="s">
        <v>1380</v>
      </c>
      <c r="D195" t="s">
        <v>46</v>
      </c>
      <c r="E195">
        <v>14</v>
      </c>
      <c r="F195">
        <v>21</v>
      </c>
      <c r="G195">
        <v>9656</v>
      </c>
      <c r="H195">
        <v>0.5</v>
      </c>
      <c r="I195">
        <v>0.5</v>
      </c>
      <c r="J195">
        <v>10</v>
      </c>
      <c r="K195">
        <v>5</v>
      </c>
      <c r="L195">
        <v>5</v>
      </c>
      <c r="M195">
        <v>330</v>
      </c>
      <c r="N195">
        <v>330</v>
      </c>
      <c r="O195">
        <v>0</v>
      </c>
      <c r="Q195" t="e">
        <v>#DIV/0!</v>
      </c>
      <c r="R195">
        <v>0</v>
      </c>
      <c r="S195">
        <v>0</v>
      </c>
      <c r="T195">
        <v>0</v>
      </c>
      <c r="U195">
        <v>0</v>
      </c>
      <c r="V195">
        <v>0</v>
      </c>
      <c r="W195">
        <v>0</v>
      </c>
      <c r="X195">
        <v>10</v>
      </c>
      <c r="Y195">
        <v>5</v>
      </c>
      <c r="Z195">
        <v>5</v>
      </c>
      <c r="AA195">
        <v>330</v>
      </c>
      <c r="AB195">
        <v>330</v>
      </c>
      <c r="AC195">
        <v>0</v>
      </c>
      <c r="AD195">
        <v>10</v>
      </c>
      <c r="AE195">
        <v>5</v>
      </c>
      <c r="AF195">
        <v>5</v>
      </c>
      <c r="AG195">
        <v>330</v>
      </c>
      <c r="AH195">
        <v>330</v>
      </c>
      <c r="AI195">
        <v>0</v>
      </c>
      <c r="AJ195">
        <v>0</v>
      </c>
      <c r="AK195">
        <v>0</v>
      </c>
      <c r="AL195">
        <v>0</v>
      </c>
      <c r="AM195">
        <v>0</v>
      </c>
      <c r="AN195">
        <v>0</v>
      </c>
      <c r="AO195">
        <v>0</v>
      </c>
    </row>
    <row r="196" spans="1:41" x14ac:dyDescent="0.2">
      <c r="A196">
        <v>2020</v>
      </c>
      <c r="B196">
        <v>1</v>
      </c>
      <c r="C196" t="s">
        <v>1381</v>
      </c>
      <c r="D196" t="s">
        <v>46</v>
      </c>
      <c r="E196">
        <v>15</v>
      </c>
      <c r="F196">
        <v>7</v>
      </c>
      <c r="G196">
        <v>10624</v>
      </c>
      <c r="H196">
        <v>0.5</v>
      </c>
      <c r="I196">
        <v>0.5</v>
      </c>
      <c r="J196">
        <v>10</v>
      </c>
      <c r="K196">
        <v>5</v>
      </c>
      <c r="L196">
        <v>5</v>
      </c>
      <c r="M196">
        <v>282</v>
      </c>
      <c r="N196">
        <v>282</v>
      </c>
      <c r="O196">
        <v>0</v>
      </c>
      <c r="Q196" t="e">
        <v>#DIV/0!</v>
      </c>
      <c r="R196">
        <v>0</v>
      </c>
      <c r="S196">
        <v>0</v>
      </c>
      <c r="T196">
        <v>0</v>
      </c>
      <c r="U196">
        <v>0</v>
      </c>
      <c r="V196">
        <v>0</v>
      </c>
      <c r="W196">
        <v>0</v>
      </c>
      <c r="X196">
        <v>10</v>
      </c>
      <c r="Y196">
        <v>5</v>
      </c>
      <c r="Z196">
        <v>5</v>
      </c>
      <c r="AA196">
        <v>282</v>
      </c>
      <c r="AB196">
        <v>282</v>
      </c>
      <c r="AC196">
        <v>0</v>
      </c>
      <c r="AD196">
        <v>10</v>
      </c>
      <c r="AE196">
        <v>5</v>
      </c>
      <c r="AF196">
        <v>5</v>
      </c>
      <c r="AG196">
        <v>282</v>
      </c>
      <c r="AH196">
        <v>282</v>
      </c>
      <c r="AI196">
        <v>0</v>
      </c>
      <c r="AJ196">
        <v>0</v>
      </c>
      <c r="AK196">
        <v>0</v>
      </c>
      <c r="AL196">
        <v>0</v>
      </c>
      <c r="AM196">
        <v>0</v>
      </c>
      <c r="AN196">
        <v>0</v>
      </c>
      <c r="AO196">
        <v>0</v>
      </c>
    </row>
    <row r="197" spans="1:41" x14ac:dyDescent="0.2">
      <c r="A197">
        <v>2020</v>
      </c>
      <c r="B197">
        <v>1</v>
      </c>
      <c r="C197" t="s">
        <v>1382</v>
      </c>
      <c r="D197" t="s">
        <v>46</v>
      </c>
      <c r="E197">
        <v>16</v>
      </c>
      <c r="F197">
        <v>44</v>
      </c>
      <c r="G197">
        <v>13286</v>
      </c>
      <c r="H197">
        <v>0.5</v>
      </c>
      <c r="I197">
        <v>0.5</v>
      </c>
      <c r="J197">
        <v>8</v>
      </c>
      <c r="K197">
        <v>4</v>
      </c>
      <c r="L197">
        <v>4</v>
      </c>
      <c r="M197">
        <v>329</v>
      </c>
      <c r="N197">
        <v>329</v>
      </c>
      <c r="O197">
        <v>0</v>
      </c>
      <c r="Q197" t="e">
        <v>#DIV/0!</v>
      </c>
      <c r="R197">
        <v>0</v>
      </c>
      <c r="S197">
        <v>0</v>
      </c>
      <c r="T197">
        <v>0</v>
      </c>
      <c r="U197">
        <v>0</v>
      </c>
      <c r="V197">
        <v>0</v>
      </c>
      <c r="W197">
        <v>0</v>
      </c>
      <c r="X197">
        <v>8</v>
      </c>
      <c r="Y197">
        <v>4</v>
      </c>
      <c r="Z197">
        <v>4</v>
      </c>
      <c r="AA197">
        <v>329</v>
      </c>
      <c r="AB197">
        <v>329</v>
      </c>
      <c r="AC197">
        <v>0</v>
      </c>
      <c r="AD197">
        <v>8</v>
      </c>
      <c r="AE197">
        <v>4</v>
      </c>
      <c r="AF197">
        <v>4</v>
      </c>
      <c r="AG197">
        <v>329</v>
      </c>
      <c r="AH197">
        <v>329</v>
      </c>
      <c r="AI197">
        <v>0</v>
      </c>
      <c r="AJ197">
        <v>0</v>
      </c>
      <c r="AK197">
        <v>0</v>
      </c>
      <c r="AL197">
        <v>0</v>
      </c>
      <c r="AM197">
        <v>0</v>
      </c>
      <c r="AN197">
        <v>0</v>
      </c>
      <c r="AO197">
        <v>0</v>
      </c>
    </row>
    <row r="198" spans="1:41" x14ac:dyDescent="0.2">
      <c r="A198">
        <v>2020</v>
      </c>
      <c r="B198">
        <v>1</v>
      </c>
      <c r="C198" t="s">
        <v>1383</v>
      </c>
      <c r="D198" t="s">
        <v>46</v>
      </c>
      <c r="E198">
        <v>17</v>
      </c>
      <c r="F198">
        <v>30</v>
      </c>
      <c r="G198">
        <v>11248</v>
      </c>
      <c r="H198" t="e">
        <v>#DIV/0!</v>
      </c>
      <c r="I198" t="e">
        <v>#DIV/0!</v>
      </c>
      <c r="J198">
        <v>0</v>
      </c>
      <c r="K198">
        <v>0</v>
      </c>
      <c r="L198">
        <v>0</v>
      </c>
      <c r="M198">
        <v>0</v>
      </c>
      <c r="N198">
        <v>0</v>
      </c>
      <c r="O198">
        <v>0</v>
      </c>
      <c r="Q198" t="e">
        <v>#DIV/0!</v>
      </c>
      <c r="R198">
        <v>0</v>
      </c>
      <c r="S198">
        <v>0</v>
      </c>
      <c r="T198">
        <v>0</v>
      </c>
      <c r="U198">
        <v>0</v>
      </c>
      <c r="V198">
        <v>0</v>
      </c>
      <c r="W198">
        <v>0</v>
      </c>
      <c r="X198">
        <v>0</v>
      </c>
      <c r="Y198">
        <v>0</v>
      </c>
      <c r="Z198">
        <v>0</v>
      </c>
      <c r="AA198">
        <v>0</v>
      </c>
      <c r="AB198">
        <v>0</v>
      </c>
      <c r="AC198">
        <v>0</v>
      </c>
      <c r="AD198">
        <v>0</v>
      </c>
      <c r="AE198">
        <v>0</v>
      </c>
      <c r="AF198">
        <v>0</v>
      </c>
      <c r="AG198">
        <v>0</v>
      </c>
      <c r="AH198">
        <v>0</v>
      </c>
      <c r="AI198">
        <v>0</v>
      </c>
      <c r="AJ198">
        <v>0</v>
      </c>
      <c r="AK198">
        <v>0</v>
      </c>
      <c r="AL198">
        <v>0</v>
      </c>
      <c r="AM198">
        <v>0</v>
      </c>
      <c r="AN198">
        <v>0</v>
      </c>
      <c r="AO198">
        <v>0</v>
      </c>
    </row>
    <row r="199" spans="1:41" x14ac:dyDescent="0.2">
      <c r="A199">
        <v>2020</v>
      </c>
      <c r="B199">
        <v>1</v>
      </c>
      <c r="C199" t="s">
        <v>1384</v>
      </c>
      <c r="D199" t="s">
        <v>46</v>
      </c>
      <c r="E199">
        <v>18</v>
      </c>
      <c r="F199">
        <v>40</v>
      </c>
      <c r="G199">
        <v>10610</v>
      </c>
      <c r="H199">
        <v>0.25</v>
      </c>
      <c r="I199">
        <v>0.75</v>
      </c>
      <c r="J199">
        <v>8</v>
      </c>
      <c r="K199">
        <v>6</v>
      </c>
      <c r="L199">
        <v>2</v>
      </c>
      <c r="M199">
        <v>212</v>
      </c>
      <c r="N199">
        <v>219</v>
      </c>
      <c r="O199">
        <v>-7</v>
      </c>
      <c r="Q199">
        <v>0.75</v>
      </c>
      <c r="R199">
        <v>8</v>
      </c>
      <c r="S199">
        <v>6</v>
      </c>
      <c r="T199">
        <v>2</v>
      </c>
      <c r="U199">
        <v>212</v>
      </c>
      <c r="V199">
        <v>219</v>
      </c>
      <c r="W199">
        <v>-7</v>
      </c>
      <c r="X199">
        <v>0</v>
      </c>
      <c r="Y199">
        <v>0</v>
      </c>
      <c r="Z199">
        <v>0</v>
      </c>
      <c r="AA199">
        <v>0</v>
      </c>
      <c r="AB199">
        <v>0</v>
      </c>
      <c r="AC199">
        <v>0</v>
      </c>
      <c r="AD199">
        <v>6</v>
      </c>
      <c r="AE199">
        <v>4</v>
      </c>
      <c r="AF199">
        <v>2</v>
      </c>
      <c r="AG199">
        <v>160</v>
      </c>
      <c r="AH199">
        <v>172</v>
      </c>
      <c r="AI199">
        <v>-12</v>
      </c>
      <c r="AJ199">
        <v>0</v>
      </c>
      <c r="AK199">
        <v>0</v>
      </c>
      <c r="AL199">
        <v>0</v>
      </c>
      <c r="AM199">
        <v>0</v>
      </c>
      <c r="AN199">
        <v>0</v>
      </c>
      <c r="AO199">
        <v>0</v>
      </c>
    </row>
    <row r="200" spans="1:41" x14ac:dyDescent="0.2">
      <c r="A200">
        <v>2020</v>
      </c>
      <c r="B200">
        <v>1</v>
      </c>
      <c r="C200" t="s">
        <v>1385</v>
      </c>
      <c r="D200" t="s">
        <v>46</v>
      </c>
      <c r="E200">
        <v>19</v>
      </c>
      <c r="F200">
        <v>48</v>
      </c>
      <c r="G200">
        <v>15178</v>
      </c>
      <c r="H200" t="e">
        <v>#DIV/0!</v>
      </c>
      <c r="I200" t="e">
        <v>#DIV/0!</v>
      </c>
      <c r="J200">
        <v>0</v>
      </c>
      <c r="K200">
        <v>0</v>
      </c>
      <c r="L200">
        <v>0</v>
      </c>
      <c r="M200">
        <v>0</v>
      </c>
      <c r="N200">
        <v>0</v>
      </c>
      <c r="O200">
        <v>0</v>
      </c>
      <c r="Q200" t="e">
        <v>#DIV/0!</v>
      </c>
      <c r="R200">
        <v>0</v>
      </c>
      <c r="S200">
        <v>0</v>
      </c>
      <c r="T200">
        <v>0</v>
      </c>
      <c r="U200">
        <v>0</v>
      </c>
      <c r="V200">
        <v>0</v>
      </c>
      <c r="W200">
        <v>0</v>
      </c>
      <c r="X200">
        <v>0</v>
      </c>
      <c r="Y200">
        <v>0</v>
      </c>
      <c r="Z200">
        <v>0</v>
      </c>
      <c r="AA200">
        <v>0</v>
      </c>
      <c r="AB200">
        <v>0</v>
      </c>
      <c r="AC200">
        <v>0</v>
      </c>
      <c r="AD200">
        <v>0</v>
      </c>
      <c r="AE200">
        <v>0</v>
      </c>
      <c r="AF200">
        <v>0</v>
      </c>
      <c r="AG200">
        <v>0</v>
      </c>
      <c r="AH200">
        <v>0</v>
      </c>
      <c r="AI200">
        <v>0</v>
      </c>
      <c r="AJ200">
        <v>0</v>
      </c>
      <c r="AK200">
        <v>0</v>
      </c>
      <c r="AL200">
        <v>0</v>
      </c>
      <c r="AM200">
        <v>0</v>
      </c>
      <c r="AN200">
        <v>0</v>
      </c>
      <c r="AO200">
        <v>0</v>
      </c>
    </row>
    <row r="201" spans="1:41" x14ac:dyDescent="0.2">
      <c r="A201">
        <v>2020</v>
      </c>
      <c r="B201">
        <v>1</v>
      </c>
      <c r="C201" t="s">
        <v>1386</v>
      </c>
      <c r="D201" t="s">
        <v>46</v>
      </c>
      <c r="E201">
        <v>20</v>
      </c>
      <c r="F201">
        <v>73</v>
      </c>
      <c r="G201">
        <v>10097</v>
      </c>
      <c r="H201">
        <v>0</v>
      </c>
      <c r="I201">
        <v>1</v>
      </c>
      <c r="J201">
        <v>1</v>
      </c>
      <c r="K201">
        <v>1</v>
      </c>
      <c r="L201">
        <v>0</v>
      </c>
      <c r="M201">
        <v>52</v>
      </c>
      <c r="N201">
        <v>24</v>
      </c>
      <c r="O201">
        <v>28</v>
      </c>
      <c r="Q201">
        <v>1</v>
      </c>
      <c r="R201">
        <v>1</v>
      </c>
      <c r="S201">
        <v>1</v>
      </c>
      <c r="T201">
        <v>0</v>
      </c>
      <c r="U201">
        <v>52</v>
      </c>
      <c r="V201">
        <v>24</v>
      </c>
      <c r="W201">
        <v>28</v>
      </c>
      <c r="X201">
        <v>0</v>
      </c>
      <c r="Y201">
        <v>0</v>
      </c>
      <c r="Z201">
        <v>0</v>
      </c>
      <c r="AA201">
        <v>0</v>
      </c>
      <c r="AB201">
        <v>0</v>
      </c>
      <c r="AC201">
        <v>0</v>
      </c>
      <c r="AD201">
        <v>1</v>
      </c>
      <c r="AE201">
        <v>1</v>
      </c>
      <c r="AF201">
        <v>0</v>
      </c>
      <c r="AG201">
        <v>52</v>
      </c>
      <c r="AH201">
        <v>24</v>
      </c>
      <c r="AI201">
        <v>28</v>
      </c>
      <c r="AJ201">
        <v>0</v>
      </c>
      <c r="AK201">
        <v>0</v>
      </c>
      <c r="AL201">
        <v>0</v>
      </c>
      <c r="AM201">
        <v>0</v>
      </c>
      <c r="AN201">
        <v>0</v>
      </c>
      <c r="AO201">
        <v>0</v>
      </c>
    </row>
    <row r="202" spans="1:41" x14ac:dyDescent="0.2">
      <c r="A202">
        <v>2021</v>
      </c>
      <c r="B202">
        <v>0</v>
      </c>
      <c r="C202" t="s">
        <v>1284</v>
      </c>
      <c r="D202" t="s">
        <v>40</v>
      </c>
      <c r="E202">
        <v>1</v>
      </c>
      <c r="F202">
        <v>46</v>
      </c>
      <c r="G202">
        <v>9017</v>
      </c>
      <c r="H202">
        <v>0.46666666699999998</v>
      </c>
      <c r="I202">
        <v>0.53333333299999997</v>
      </c>
      <c r="J202">
        <v>15</v>
      </c>
      <c r="K202">
        <v>8</v>
      </c>
      <c r="L202">
        <v>7</v>
      </c>
      <c r="M202">
        <v>456</v>
      </c>
      <c r="N202">
        <v>282</v>
      </c>
      <c r="O202">
        <v>174</v>
      </c>
      <c r="Q202">
        <v>0.54545454500000001</v>
      </c>
      <c r="R202">
        <v>11</v>
      </c>
      <c r="S202">
        <v>6</v>
      </c>
      <c r="T202">
        <v>5</v>
      </c>
      <c r="U202">
        <v>350</v>
      </c>
      <c r="V202">
        <v>176</v>
      </c>
      <c r="W202">
        <v>174</v>
      </c>
      <c r="X202">
        <v>4</v>
      </c>
      <c r="Y202">
        <v>2</v>
      </c>
      <c r="Z202">
        <v>2</v>
      </c>
      <c r="AA202">
        <v>106</v>
      </c>
      <c r="AB202">
        <v>106</v>
      </c>
      <c r="AC202">
        <v>0</v>
      </c>
      <c r="AD202">
        <v>7</v>
      </c>
      <c r="AE202">
        <v>2</v>
      </c>
      <c r="AF202">
        <v>5</v>
      </c>
      <c r="AG202">
        <v>146</v>
      </c>
      <c r="AH202">
        <v>203</v>
      </c>
      <c r="AI202">
        <v>-57</v>
      </c>
      <c r="AJ202">
        <v>2</v>
      </c>
      <c r="AK202">
        <v>2</v>
      </c>
      <c r="AL202">
        <v>0</v>
      </c>
      <c r="AM202">
        <v>94</v>
      </c>
      <c r="AN202">
        <v>0</v>
      </c>
      <c r="AO202">
        <v>94</v>
      </c>
    </row>
    <row r="203" spans="1:41" x14ac:dyDescent="0.2">
      <c r="A203">
        <v>2021</v>
      </c>
      <c r="B203">
        <v>0</v>
      </c>
      <c r="C203" t="s">
        <v>1285</v>
      </c>
      <c r="D203" t="s">
        <v>40</v>
      </c>
      <c r="E203">
        <v>2</v>
      </c>
      <c r="F203">
        <v>41</v>
      </c>
      <c r="G203">
        <v>12994</v>
      </c>
      <c r="H203">
        <v>0.2</v>
      </c>
      <c r="I203">
        <v>0.8</v>
      </c>
      <c r="J203">
        <v>15</v>
      </c>
      <c r="K203">
        <v>12</v>
      </c>
      <c r="L203">
        <v>3</v>
      </c>
      <c r="M203">
        <v>523</v>
      </c>
      <c r="N203">
        <v>276</v>
      </c>
      <c r="O203">
        <v>247</v>
      </c>
      <c r="Q203">
        <v>0.8</v>
      </c>
      <c r="R203">
        <v>15</v>
      </c>
      <c r="S203">
        <v>12</v>
      </c>
      <c r="T203">
        <v>3</v>
      </c>
      <c r="U203">
        <v>523</v>
      </c>
      <c r="V203">
        <v>276</v>
      </c>
      <c r="W203">
        <v>247</v>
      </c>
      <c r="X203">
        <v>0</v>
      </c>
      <c r="Y203">
        <v>0</v>
      </c>
      <c r="Z203">
        <v>0</v>
      </c>
      <c r="AA203">
        <v>0</v>
      </c>
      <c r="AB203">
        <v>0</v>
      </c>
      <c r="AC203">
        <v>0</v>
      </c>
      <c r="AD203">
        <v>4</v>
      </c>
      <c r="AE203">
        <v>2</v>
      </c>
      <c r="AF203">
        <v>2</v>
      </c>
      <c r="AG203">
        <v>100</v>
      </c>
      <c r="AH203">
        <v>89</v>
      </c>
      <c r="AI203">
        <v>11</v>
      </c>
      <c r="AJ203">
        <v>6</v>
      </c>
      <c r="AK203">
        <v>5</v>
      </c>
      <c r="AL203">
        <v>1</v>
      </c>
      <c r="AM203">
        <v>227</v>
      </c>
      <c r="AN203">
        <v>76</v>
      </c>
      <c r="AO203">
        <v>151</v>
      </c>
    </row>
    <row r="204" spans="1:41" x14ac:dyDescent="0.2">
      <c r="A204">
        <v>2021</v>
      </c>
      <c r="B204">
        <v>0</v>
      </c>
      <c r="C204" t="s">
        <v>1286</v>
      </c>
      <c r="D204" t="s">
        <v>40</v>
      </c>
      <c r="E204">
        <v>3</v>
      </c>
      <c r="F204">
        <v>28</v>
      </c>
      <c r="G204">
        <v>11286</v>
      </c>
      <c r="H204">
        <v>0.4</v>
      </c>
      <c r="I204">
        <v>0.6</v>
      </c>
      <c r="J204">
        <v>15</v>
      </c>
      <c r="K204">
        <v>9</v>
      </c>
      <c r="L204">
        <v>6</v>
      </c>
      <c r="M204">
        <v>482</v>
      </c>
      <c r="N204">
        <v>383</v>
      </c>
      <c r="O204">
        <v>99</v>
      </c>
      <c r="Q204">
        <v>0.66666666699999999</v>
      </c>
      <c r="R204">
        <v>9</v>
      </c>
      <c r="S204">
        <v>6</v>
      </c>
      <c r="T204">
        <v>3</v>
      </c>
      <c r="U204">
        <v>313</v>
      </c>
      <c r="V204">
        <v>214</v>
      </c>
      <c r="W204">
        <v>99</v>
      </c>
      <c r="X204">
        <v>6</v>
      </c>
      <c r="Y204">
        <v>3</v>
      </c>
      <c r="Z204">
        <v>3</v>
      </c>
      <c r="AA204">
        <v>169</v>
      </c>
      <c r="AB204">
        <v>169</v>
      </c>
      <c r="AC204">
        <v>0</v>
      </c>
      <c r="AD204">
        <v>10</v>
      </c>
      <c r="AE204">
        <v>5</v>
      </c>
      <c r="AF204">
        <v>5</v>
      </c>
      <c r="AG204">
        <v>264</v>
      </c>
      <c r="AH204">
        <v>270</v>
      </c>
      <c r="AI204">
        <v>-6</v>
      </c>
      <c r="AJ204">
        <v>2</v>
      </c>
      <c r="AK204">
        <v>2</v>
      </c>
      <c r="AL204">
        <v>0</v>
      </c>
      <c r="AM204">
        <v>107</v>
      </c>
      <c r="AN204">
        <v>31</v>
      </c>
      <c r="AO204">
        <v>76</v>
      </c>
    </row>
    <row r="205" spans="1:41" x14ac:dyDescent="0.2">
      <c r="A205">
        <v>2021</v>
      </c>
      <c r="B205">
        <v>0</v>
      </c>
      <c r="C205" t="s">
        <v>1287</v>
      </c>
      <c r="D205" t="s">
        <v>40</v>
      </c>
      <c r="E205">
        <v>4</v>
      </c>
      <c r="F205">
        <v>33</v>
      </c>
      <c r="G205">
        <v>7808</v>
      </c>
      <c r="H205">
        <v>0.26666666700000002</v>
      </c>
      <c r="I205">
        <v>0.73333333300000003</v>
      </c>
      <c r="J205">
        <v>15</v>
      </c>
      <c r="K205">
        <v>11</v>
      </c>
      <c r="L205">
        <v>4</v>
      </c>
      <c r="M205">
        <v>548</v>
      </c>
      <c r="N205">
        <v>341</v>
      </c>
      <c r="O205">
        <v>207</v>
      </c>
      <c r="Q205">
        <v>1</v>
      </c>
      <c r="R205">
        <v>7</v>
      </c>
      <c r="S205">
        <v>7</v>
      </c>
      <c r="T205">
        <v>0</v>
      </c>
      <c r="U205">
        <v>325</v>
      </c>
      <c r="V205">
        <v>118</v>
      </c>
      <c r="W205">
        <v>207</v>
      </c>
      <c r="X205">
        <v>8</v>
      </c>
      <c r="Y205">
        <v>4</v>
      </c>
      <c r="Z205">
        <v>4</v>
      </c>
      <c r="AA205">
        <v>223</v>
      </c>
      <c r="AB205">
        <v>223</v>
      </c>
      <c r="AC205">
        <v>0</v>
      </c>
      <c r="AD205">
        <v>11</v>
      </c>
      <c r="AE205">
        <v>7</v>
      </c>
      <c r="AF205">
        <v>4</v>
      </c>
      <c r="AG205">
        <v>357</v>
      </c>
      <c r="AH205">
        <v>303</v>
      </c>
      <c r="AI205">
        <v>54</v>
      </c>
      <c r="AJ205">
        <v>3</v>
      </c>
      <c r="AK205">
        <v>3</v>
      </c>
      <c r="AL205">
        <v>0</v>
      </c>
      <c r="AM205">
        <v>167</v>
      </c>
      <c r="AN205">
        <v>17</v>
      </c>
      <c r="AO205">
        <v>150</v>
      </c>
    </row>
    <row r="206" spans="1:41" x14ac:dyDescent="0.2">
      <c r="A206">
        <v>2021</v>
      </c>
      <c r="B206">
        <v>0</v>
      </c>
      <c r="C206" t="s">
        <v>1288</v>
      </c>
      <c r="D206" t="s">
        <v>40</v>
      </c>
      <c r="E206">
        <v>5</v>
      </c>
      <c r="F206">
        <v>37</v>
      </c>
      <c r="G206">
        <v>7005</v>
      </c>
      <c r="H206">
        <v>0.5</v>
      </c>
      <c r="I206">
        <v>0.5</v>
      </c>
      <c r="J206">
        <v>14</v>
      </c>
      <c r="K206">
        <v>7</v>
      </c>
      <c r="L206">
        <v>7</v>
      </c>
      <c r="M206">
        <v>389</v>
      </c>
      <c r="N206">
        <v>393</v>
      </c>
      <c r="O206">
        <v>-4</v>
      </c>
      <c r="Q206">
        <v>0.5</v>
      </c>
      <c r="R206">
        <v>2</v>
      </c>
      <c r="S206">
        <v>1</v>
      </c>
      <c r="T206">
        <v>1</v>
      </c>
      <c r="U206">
        <v>47</v>
      </c>
      <c r="V206">
        <v>51</v>
      </c>
      <c r="W206">
        <v>-4</v>
      </c>
      <c r="X206">
        <v>12</v>
      </c>
      <c r="Y206">
        <v>6</v>
      </c>
      <c r="Z206">
        <v>6</v>
      </c>
      <c r="AA206">
        <v>342</v>
      </c>
      <c r="AB206">
        <v>342</v>
      </c>
      <c r="AC206">
        <v>0</v>
      </c>
      <c r="AD206">
        <v>12</v>
      </c>
      <c r="AE206">
        <v>6</v>
      </c>
      <c r="AF206">
        <v>6</v>
      </c>
      <c r="AG206">
        <v>342</v>
      </c>
      <c r="AH206">
        <v>342</v>
      </c>
      <c r="AI206">
        <v>0</v>
      </c>
      <c r="AJ206">
        <v>0</v>
      </c>
      <c r="AK206">
        <v>0</v>
      </c>
      <c r="AL206">
        <v>0</v>
      </c>
      <c r="AM206">
        <v>0</v>
      </c>
      <c r="AN206">
        <v>0</v>
      </c>
      <c r="AO206">
        <v>0</v>
      </c>
    </row>
    <row r="207" spans="1:41" x14ac:dyDescent="0.2">
      <c r="A207">
        <v>2021</v>
      </c>
      <c r="B207">
        <v>0</v>
      </c>
      <c r="C207" t="s">
        <v>1289</v>
      </c>
      <c r="D207" t="s">
        <v>40</v>
      </c>
      <c r="E207">
        <v>6</v>
      </c>
      <c r="F207">
        <v>42</v>
      </c>
      <c r="G207">
        <v>5130</v>
      </c>
      <c r="H207">
        <v>0.5</v>
      </c>
      <c r="I207">
        <v>0.5</v>
      </c>
      <c r="J207">
        <v>10</v>
      </c>
      <c r="K207">
        <v>5</v>
      </c>
      <c r="L207">
        <v>5</v>
      </c>
      <c r="M207">
        <v>323</v>
      </c>
      <c r="N207">
        <v>323</v>
      </c>
      <c r="O207">
        <v>0</v>
      </c>
      <c r="Q207" t="e">
        <v>#DIV/0!</v>
      </c>
      <c r="R207">
        <v>0</v>
      </c>
      <c r="S207">
        <v>0</v>
      </c>
      <c r="T207">
        <v>0</v>
      </c>
      <c r="U207">
        <v>0</v>
      </c>
      <c r="V207">
        <v>0</v>
      </c>
      <c r="W207">
        <v>0</v>
      </c>
      <c r="X207">
        <v>10</v>
      </c>
      <c r="Y207">
        <v>5</v>
      </c>
      <c r="Z207">
        <v>5</v>
      </c>
      <c r="AA207">
        <v>323</v>
      </c>
      <c r="AB207">
        <v>323</v>
      </c>
      <c r="AC207">
        <v>0</v>
      </c>
      <c r="AD207">
        <v>10</v>
      </c>
      <c r="AE207">
        <v>5</v>
      </c>
      <c r="AF207">
        <v>5</v>
      </c>
      <c r="AG207">
        <v>323</v>
      </c>
      <c r="AH207">
        <v>323</v>
      </c>
      <c r="AI207">
        <v>0</v>
      </c>
      <c r="AJ207">
        <v>0</v>
      </c>
      <c r="AK207">
        <v>0</v>
      </c>
      <c r="AL207">
        <v>0</v>
      </c>
      <c r="AM207">
        <v>0</v>
      </c>
      <c r="AN207">
        <v>0</v>
      </c>
      <c r="AO207">
        <v>0</v>
      </c>
    </row>
    <row r="208" spans="1:41" x14ac:dyDescent="0.2">
      <c r="A208">
        <v>2021</v>
      </c>
      <c r="B208">
        <v>0</v>
      </c>
      <c r="C208" t="s">
        <v>1290</v>
      </c>
      <c r="D208" t="s">
        <v>40</v>
      </c>
      <c r="E208">
        <v>7</v>
      </c>
      <c r="F208">
        <v>-3</v>
      </c>
      <c r="G208">
        <v>5429</v>
      </c>
      <c r="H208">
        <v>0.26666666700000002</v>
      </c>
      <c r="I208">
        <v>0.73333333300000003</v>
      </c>
      <c r="J208">
        <v>15</v>
      </c>
      <c r="K208">
        <v>11</v>
      </c>
      <c r="L208">
        <v>4</v>
      </c>
      <c r="M208">
        <v>548</v>
      </c>
      <c r="N208">
        <v>341</v>
      </c>
      <c r="O208">
        <v>207</v>
      </c>
      <c r="Q208">
        <v>1</v>
      </c>
      <c r="R208">
        <v>7</v>
      </c>
      <c r="S208">
        <v>7</v>
      </c>
      <c r="T208">
        <v>0</v>
      </c>
      <c r="U208">
        <v>325</v>
      </c>
      <c r="V208">
        <v>118</v>
      </c>
      <c r="W208">
        <v>207</v>
      </c>
      <c r="X208">
        <v>8</v>
      </c>
      <c r="Y208">
        <v>4</v>
      </c>
      <c r="Z208">
        <v>4</v>
      </c>
      <c r="AA208">
        <v>223</v>
      </c>
      <c r="AB208">
        <v>223</v>
      </c>
      <c r="AC208">
        <v>0</v>
      </c>
      <c r="AD208">
        <v>11</v>
      </c>
      <c r="AE208">
        <v>7</v>
      </c>
      <c r="AF208">
        <v>4</v>
      </c>
      <c r="AG208">
        <v>357</v>
      </c>
      <c r="AH208">
        <v>303</v>
      </c>
      <c r="AI208">
        <v>54</v>
      </c>
      <c r="AJ208">
        <v>3</v>
      </c>
      <c r="AK208">
        <v>3</v>
      </c>
      <c r="AL208">
        <v>0</v>
      </c>
      <c r="AM208">
        <v>167</v>
      </c>
      <c r="AN208">
        <v>17</v>
      </c>
      <c r="AO208">
        <v>150</v>
      </c>
    </row>
    <row r="209" spans="1:41" x14ac:dyDescent="0.2">
      <c r="A209">
        <v>2021</v>
      </c>
      <c r="B209">
        <v>0</v>
      </c>
      <c r="C209" t="s">
        <v>1291</v>
      </c>
      <c r="D209" t="s">
        <v>40</v>
      </c>
      <c r="E209">
        <v>8</v>
      </c>
      <c r="F209">
        <v>32</v>
      </c>
      <c r="G209">
        <v>5436</v>
      </c>
      <c r="H209">
        <v>0.38461538499999998</v>
      </c>
      <c r="I209">
        <v>0.61538461499999997</v>
      </c>
      <c r="J209">
        <v>13</v>
      </c>
      <c r="K209">
        <v>8</v>
      </c>
      <c r="L209">
        <v>5</v>
      </c>
      <c r="M209">
        <v>472</v>
      </c>
      <c r="N209">
        <v>387</v>
      </c>
      <c r="O209">
        <v>85</v>
      </c>
      <c r="Q209">
        <v>1</v>
      </c>
      <c r="R209">
        <v>3</v>
      </c>
      <c r="S209">
        <v>3</v>
      </c>
      <c r="T209">
        <v>0</v>
      </c>
      <c r="U209">
        <v>160</v>
      </c>
      <c r="V209">
        <v>75</v>
      </c>
      <c r="W209">
        <v>85</v>
      </c>
      <c r="X209">
        <v>10</v>
      </c>
      <c r="Y209">
        <v>5</v>
      </c>
      <c r="Z209">
        <v>5</v>
      </c>
      <c r="AA209">
        <v>312</v>
      </c>
      <c r="AB209">
        <v>312</v>
      </c>
      <c r="AC209">
        <v>0</v>
      </c>
      <c r="AD209">
        <v>11</v>
      </c>
      <c r="AE209">
        <v>6</v>
      </c>
      <c r="AF209">
        <v>5</v>
      </c>
      <c r="AG209">
        <v>343</v>
      </c>
      <c r="AH209">
        <v>328</v>
      </c>
      <c r="AI209">
        <v>15</v>
      </c>
      <c r="AJ209">
        <v>0</v>
      </c>
      <c r="AK209">
        <v>0</v>
      </c>
      <c r="AL209">
        <v>0</v>
      </c>
      <c r="AM209">
        <v>0</v>
      </c>
      <c r="AN209">
        <v>0</v>
      </c>
      <c r="AO209">
        <v>0</v>
      </c>
    </row>
    <row r="210" spans="1:41" x14ac:dyDescent="0.2">
      <c r="A210">
        <v>2021</v>
      </c>
      <c r="B210">
        <v>0</v>
      </c>
      <c r="C210" t="s">
        <v>1292</v>
      </c>
      <c r="D210" t="s">
        <v>40</v>
      </c>
      <c r="E210">
        <v>9</v>
      </c>
      <c r="F210">
        <v>43</v>
      </c>
      <c r="G210">
        <v>5767</v>
      </c>
      <c r="H210">
        <v>0.53333333299999997</v>
      </c>
      <c r="I210">
        <v>0.46666666699999998</v>
      </c>
      <c r="J210">
        <v>15</v>
      </c>
      <c r="K210">
        <v>7</v>
      </c>
      <c r="L210">
        <v>8</v>
      </c>
      <c r="M210">
        <v>412</v>
      </c>
      <c r="N210">
        <v>429</v>
      </c>
      <c r="O210">
        <v>-17</v>
      </c>
      <c r="Q210">
        <v>0</v>
      </c>
      <c r="R210">
        <v>1</v>
      </c>
      <c r="S210">
        <v>0</v>
      </c>
      <c r="T210">
        <v>1</v>
      </c>
      <c r="U210">
        <v>49</v>
      </c>
      <c r="V210">
        <v>66</v>
      </c>
      <c r="W210">
        <v>-17</v>
      </c>
      <c r="X210">
        <v>14</v>
      </c>
      <c r="Y210">
        <v>7</v>
      </c>
      <c r="Z210">
        <v>7</v>
      </c>
      <c r="AA210">
        <v>363</v>
      </c>
      <c r="AB210">
        <v>363</v>
      </c>
      <c r="AC210">
        <v>0</v>
      </c>
      <c r="AD210">
        <v>14</v>
      </c>
      <c r="AE210">
        <v>7</v>
      </c>
      <c r="AF210">
        <v>7</v>
      </c>
      <c r="AG210">
        <v>363</v>
      </c>
      <c r="AH210">
        <v>363</v>
      </c>
      <c r="AI210">
        <v>0</v>
      </c>
      <c r="AJ210">
        <v>0</v>
      </c>
      <c r="AK210">
        <v>0</v>
      </c>
      <c r="AL210">
        <v>0</v>
      </c>
      <c r="AM210">
        <v>0</v>
      </c>
      <c r="AN210">
        <v>0</v>
      </c>
      <c r="AO210">
        <v>0</v>
      </c>
    </row>
    <row r="211" spans="1:41" x14ac:dyDescent="0.2">
      <c r="A211">
        <v>2021</v>
      </c>
      <c r="B211">
        <v>0</v>
      </c>
      <c r="C211" t="s">
        <v>1293</v>
      </c>
      <c r="D211" t="s">
        <v>40</v>
      </c>
      <c r="E211">
        <v>10</v>
      </c>
      <c r="F211">
        <v>33</v>
      </c>
      <c r="G211">
        <v>5522</v>
      </c>
      <c r="H211">
        <v>0.46153846199999998</v>
      </c>
      <c r="I211">
        <v>0.53846153799999996</v>
      </c>
      <c r="J211">
        <v>13</v>
      </c>
      <c r="K211">
        <v>7</v>
      </c>
      <c r="L211">
        <v>6</v>
      </c>
      <c r="M211">
        <v>409</v>
      </c>
      <c r="N211">
        <v>381</v>
      </c>
      <c r="O211">
        <v>28</v>
      </c>
      <c r="Q211">
        <v>1</v>
      </c>
      <c r="R211">
        <v>1</v>
      </c>
      <c r="S211">
        <v>1</v>
      </c>
      <c r="T211">
        <v>0</v>
      </c>
      <c r="U211">
        <v>34</v>
      </c>
      <c r="V211">
        <v>6</v>
      </c>
      <c r="W211">
        <v>28</v>
      </c>
      <c r="X211">
        <v>12</v>
      </c>
      <c r="Y211">
        <v>6</v>
      </c>
      <c r="Z211">
        <v>6</v>
      </c>
      <c r="AA211">
        <v>375</v>
      </c>
      <c r="AB211">
        <v>375</v>
      </c>
      <c r="AC211">
        <v>0</v>
      </c>
      <c r="AD211">
        <v>12</v>
      </c>
      <c r="AE211">
        <v>6</v>
      </c>
      <c r="AF211">
        <v>6</v>
      </c>
      <c r="AG211">
        <v>375</v>
      </c>
      <c r="AH211">
        <v>375</v>
      </c>
      <c r="AI211">
        <v>0</v>
      </c>
      <c r="AJ211">
        <v>0</v>
      </c>
      <c r="AK211">
        <v>0</v>
      </c>
      <c r="AL211">
        <v>0</v>
      </c>
      <c r="AM211">
        <v>0</v>
      </c>
      <c r="AN211">
        <v>0</v>
      </c>
      <c r="AO211">
        <v>0</v>
      </c>
    </row>
    <row r="212" spans="1:41" x14ac:dyDescent="0.2">
      <c r="A212">
        <v>2021</v>
      </c>
      <c r="B212">
        <v>0</v>
      </c>
      <c r="C212" t="s">
        <v>1294</v>
      </c>
      <c r="D212" t="s">
        <v>40</v>
      </c>
      <c r="E212">
        <v>11</v>
      </c>
      <c r="F212">
        <v>18</v>
      </c>
      <c r="G212">
        <v>5861</v>
      </c>
      <c r="H212">
        <v>0.46666666699999998</v>
      </c>
      <c r="I212">
        <v>0.53333333299999997</v>
      </c>
      <c r="J212">
        <v>15</v>
      </c>
      <c r="K212">
        <v>8</v>
      </c>
      <c r="L212">
        <v>7</v>
      </c>
      <c r="M212">
        <v>454</v>
      </c>
      <c r="N212">
        <v>417</v>
      </c>
      <c r="O212">
        <v>37</v>
      </c>
      <c r="Q212">
        <v>1</v>
      </c>
      <c r="R212">
        <v>1</v>
      </c>
      <c r="S212">
        <v>1</v>
      </c>
      <c r="T212">
        <v>0</v>
      </c>
      <c r="U212">
        <v>44</v>
      </c>
      <c r="V212">
        <v>7</v>
      </c>
      <c r="W212">
        <v>37</v>
      </c>
      <c r="X212">
        <v>14</v>
      </c>
      <c r="Y212">
        <v>7</v>
      </c>
      <c r="Z212">
        <v>7</v>
      </c>
      <c r="AA212">
        <v>410</v>
      </c>
      <c r="AB212">
        <v>410</v>
      </c>
      <c r="AC212">
        <v>0</v>
      </c>
      <c r="AD212">
        <v>14</v>
      </c>
      <c r="AE212">
        <v>7</v>
      </c>
      <c r="AF212">
        <v>7</v>
      </c>
      <c r="AG212">
        <v>410</v>
      </c>
      <c r="AH212">
        <v>410</v>
      </c>
      <c r="AI212">
        <v>0</v>
      </c>
      <c r="AJ212">
        <v>0</v>
      </c>
      <c r="AK212">
        <v>0</v>
      </c>
      <c r="AL212">
        <v>0</v>
      </c>
      <c r="AM212">
        <v>0</v>
      </c>
      <c r="AN212">
        <v>0</v>
      </c>
      <c r="AO212">
        <v>0</v>
      </c>
    </row>
    <row r="213" spans="1:41" x14ac:dyDescent="0.2">
      <c r="A213">
        <v>2021</v>
      </c>
      <c r="B213">
        <v>0</v>
      </c>
      <c r="C213" t="s">
        <v>1295</v>
      </c>
      <c r="D213" t="s">
        <v>40</v>
      </c>
      <c r="E213">
        <v>12</v>
      </c>
      <c r="F213">
        <v>26</v>
      </c>
      <c r="G213">
        <v>6635</v>
      </c>
      <c r="H213">
        <v>0.46666666699999998</v>
      </c>
      <c r="I213">
        <v>0.53333333299999997</v>
      </c>
      <c r="J213">
        <v>15</v>
      </c>
      <c r="K213">
        <v>8</v>
      </c>
      <c r="L213">
        <v>7</v>
      </c>
      <c r="M213">
        <v>505</v>
      </c>
      <c r="N213">
        <v>485</v>
      </c>
      <c r="O213">
        <v>20</v>
      </c>
      <c r="Q213">
        <v>1</v>
      </c>
      <c r="R213">
        <v>1</v>
      </c>
      <c r="S213">
        <v>1</v>
      </c>
      <c r="T213">
        <v>0</v>
      </c>
      <c r="U213">
        <v>34</v>
      </c>
      <c r="V213">
        <v>14</v>
      </c>
      <c r="W213">
        <v>20</v>
      </c>
      <c r="X213">
        <v>14</v>
      </c>
      <c r="Y213">
        <v>7</v>
      </c>
      <c r="Z213">
        <v>7</v>
      </c>
      <c r="AA213">
        <v>471</v>
      </c>
      <c r="AB213">
        <v>471</v>
      </c>
      <c r="AC213">
        <v>0</v>
      </c>
      <c r="AD213">
        <v>14</v>
      </c>
      <c r="AE213">
        <v>7</v>
      </c>
      <c r="AF213">
        <v>7</v>
      </c>
      <c r="AG213">
        <v>471</v>
      </c>
      <c r="AH213">
        <v>471</v>
      </c>
      <c r="AI213">
        <v>0</v>
      </c>
      <c r="AJ213">
        <v>1</v>
      </c>
      <c r="AK213">
        <v>1</v>
      </c>
      <c r="AL213">
        <v>0</v>
      </c>
      <c r="AM213">
        <v>34</v>
      </c>
      <c r="AN213">
        <v>14</v>
      </c>
      <c r="AO213">
        <v>20</v>
      </c>
    </row>
    <row r="214" spans="1:41" x14ac:dyDescent="0.2">
      <c r="A214">
        <v>2021</v>
      </c>
      <c r="B214">
        <v>0</v>
      </c>
      <c r="C214" t="s">
        <v>1296</v>
      </c>
      <c r="D214" t="s">
        <v>40</v>
      </c>
      <c r="E214">
        <v>13</v>
      </c>
      <c r="F214">
        <v>29</v>
      </c>
      <c r="G214">
        <v>6027</v>
      </c>
      <c r="H214">
        <v>0.53333333299999997</v>
      </c>
      <c r="I214">
        <v>0.46666666699999998</v>
      </c>
      <c r="J214">
        <v>15</v>
      </c>
      <c r="K214">
        <v>7</v>
      </c>
      <c r="L214">
        <v>8</v>
      </c>
      <c r="M214">
        <v>387</v>
      </c>
      <c r="N214">
        <v>405</v>
      </c>
      <c r="O214">
        <v>-18</v>
      </c>
      <c r="Q214">
        <v>0.4</v>
      </c>
      <c r="R214">
        <v>5</v>
      </c>
      <c r="S214">
        <v>2</v>
      </c>
      <c r="T214">
        <v>3</v>
      </c>
      <c r="U214">
        <v>117</v>
      </c>
      <c r="V214">
        <v>135</v>
      </c>
      <c r="W214">
        <v>-18</v>
      </c>
      <c r="X214">
        <v>10</v>
      </c>
      <c r="Y214">
        <v>5</v>
      </c>
      <c r="Z214">
        <v>5</v>
      </c>
      <c r="AA214">
        <v>270</v>
      </c>
      <c r="AB214">
        <v>270</v>
      </c>
      <c r="AC214">
        <v>0</v>
      </c>
      <c r="AD214">
        <v>15</v>
      </c>
      <c r="AE214">
        <v>7</v>
      </c>
      <c r="AF214">
        <v>8</v>
      </c>
      <c r="AG214">
        <v>387</v>
      </c>
      <c r="AH214">
        <v>405</v>
      </c>
      <c r="AI214">
        <v>-18</v>
      </c>
      <c r="AJ214">
        <v>0</v>
      </c>
      <c r="AK214">
        <v>0</v>
      </c>
      <c r="AL214">
        <v>0</v>
      </c>
      <c r="AM214">
        <v>0</v>
      </c>
      <c r="AN214">
        <v>0</v>
      </c>
      <c r="AO214">
        <v>0</v>
      </c>
    </row>
    <row r="215" spans="1:41" x14ac:dyDescent="0.2">
      <c r="A215">
        <v>2021</v>
      </c>
      <c r="B215">
        <v>0</v>
      </c>
      <c r="C215" t="s">
        <v>1297</v>
      </c>
      <c r="D215" t="s">
        <v>40</v>
      </c>
      <c r="E215">
        <v>14</v>
      </c>
      <c r="F215">
        <v>46</v>
      </c>
      <c r="G215">
        <v>17147</v>
      </c>
      <c r="H215">
        <v>0.5</v>
      </c>
      <c r="I215">
        <v>0.5</v>
      </c>
      <c r="J215">
        <v>2</v>
      </c>
      <c r="K215">
        <v>1</v>
      </c>
      <c r="L215">
        <v>1</v>
      </c>
      <c r="M215">
        <v>66</v>
      </c>
      <c r="N215">
        <v>66</v>
      </c>
      <c r="O215">
        <v>0</v>
      </c>
      <c r="Q215" t="e">
        <v>#DIV/0!</v>
      </c>
      <c r="R215">
        <v>0</v>
      </c>
      <c r="S215">
        <v>0</v>
      </c>
      <c r="T215">
        <v>0</v>
      </c>
      <c r="U215">
        <v>0</v>
      </c>
      <c r="V215">
        <v>0</v>
      </c>
      <c r="W215">
        <v>0</v>
      </c>
      <c r="X215">
        <v>2</v>
      </c>
      <c r="Y215">
        <v>1</v>
      </c>
      <c r="Z215">
        <v>1</v>
      </c>
      <c r="AA215">
        <v>66</v>
      </c>
      <c r="AB215">
        <v>66</v>
      </c>
      <c r="AC215">
        <v>0</v>
      </c>
      <c r="AD215">
        <v>2</v>
      </c>
      <c r="AE215">
        <v>1</v>
      </c>
      <c r="AF215">
        <v>1</v>
      </c>
      <c r="AG215">
        <v>66</v>
      </c>
      <c r="AH215">
        <v>66</v>
      </c>
      <c r="AI215">
        <v>0</v>
      </c>
      <c r="AJ215">
        <v>0</v>
      </c>
      <c r="AK215">
        <v>0</v>
      </c>
      <c r="AL215">
        <v>0</v>
      </c>
      <c r="AM215">
        <v>0</v>
      </c>
      <c r="AN215">
        <v>0</v>
      </c>
      <c r="AO215">
        <v>0</v>
      </c>
    </row>
    <row r="216" spans="1:41" x14ac:dyDescent="0.2">
      <c r="A216">
        <v>2021</v>
      </c>
      <c r="B216">
        <v>0</v>
      </c>
      <c r="C216" t="s">
        <v>1298</v>
      </c>
      <c r="D216" t="s">
        <v>40</v>
      </c>
      <c r="E216">
        <v>15</v>
      </c>
      <c r="F216">
        <v>65</v>
      </c>
      <c r="G216">
        <v>8384</v>
      </c>
      <c r="H216" t="e">
        <v>#DIV/0!</v>
      </c>
      <c r="I216" t="e">
        <v>#DIV/0!</v>
      </c>
      <c r="J216">
        <v>0</v>
      </c>
      <c r="K216">
        <v>0</v>
      </c>
      <c r="L216">
        <v>0</v>
      </c>
      <c r="M216">
        <v>0</v>
      </c>
      <c r="N216">
        <v>0</v>
      </c>
      <c r="O216">
        <v>0</v>
      </c>
      <c r="Q216" t="e">
        <v>#DIV/0!</v>
      </c>
      <c r="R216">
        <v>0</v>
      </c>
      <c r="S216">
        <v>0</v>
      </c>
      <c r="T216">
        <v>0</v>
      </c>
      <c r="U216">
        <v>0</v>
      </c>
      <c r="V216">
        <v>0</v>
      </c>
      <c r="W216">
        <v>0</v>
      </c>
      <c r="X216">
        <v>0</v>
      </c>
      <c r="Y216">
        <v>0</v>
      </c>
      <c r="Z216">
        <v>0</v>
      </c>
      <c r="AA216">
        <v>0</v>
      </c>
      <c r="AB216">
        <v>0</v>
      </c>
      <c r="AC216">
        <v>0</v>
      </c>
      <c r="AD216">
        <v>0</v>
      </c>
      <c r="AE216">
        <v>0</v>
      </c>
      <c r="AF216">
        <v>0</v>
      </c>
      <c r="AG216">
        <v>0</v>
      </c>
      <c r="AH216">
        <v>0</v>
      </c>
      <c r="AI216">
        <v>0</v>
      </c>
      <c r="AJ216">
        <v>0</v>
      </c>
      <c r="AK216">
        <v>0</v>
      </c>
      <c r="AL216">
        <v>0</v>
      </c>
      <c r="AM216">
        <v>0</v>
      </c>
      <c r="AN216">
        <v>0</v>
      </c>
      <c r="AO216">
        <v>0</v>
      </c>
    </row>
    <row r="217" spans="1:41" x14ac:dyDescent="0.2">
      <c r="A217">
        <v>2021</v>
      </c>
      <c r="B217">
        <v>0</v>
      </c>
      <c r="C217" t="s">
        <v>1299</v>
      </c>
      <c r="D217" t="s">
        <v>40</v>
      </c>
      <c r="E217">
        <v>16</v>
      </c>
      <c r="F217">
        <v>81</v>
      </c>
      <c r="G217">
        <v>6275</v>
      </c>
      <c r="H217" t="e">
        <v>#DIV/0!</v>
      </c>
      <c r="I217" t="e">
        <v>#DIV/0!</v>
      </c>
      <c r="J217">
        <v>0</v>
      </c>
      <c r="K217">
        <v>0</v>
      </c>
      <c r="L217">
        <v>0</v>
      </c>
      <c r="M217">
        <v>0</v>
      </c>
      <c r="N217">
        <v>0</v>
      </c>
      <c r="O217">
        <v>0</v>
      </c>
      <c r="Q217" t="e">
        <v>#DIV/0!</v>
      </c>
      <c r="R217">
        <v>0</v>
      </c>
      <c r="S217">
        <v>0</v>
      </c>
      <c r="T217">
        <v>0</v>
      </c>
      <c r="U217">
        <v>0</v>
      </c>
      <c r="V217">
        <v>0</v>
      </c>
      <c r="W217">
        <v>0</v>
      </c>
      <c r="X217">
        <v>0</v>
      </c>
      <c r="Y217">
        <v>0</v>
      </c>
      <c r="Z217">
        <v>0</v>
      </c>
      <c r="AA217">
        <v>0</v>
      </c>
      <c r="AB217">
        <v>0</v>
      </c>
      <c r="AC217">
        <v>0</v>
      </c>
      <c r="AD217">
        <v>0</v>
      </c>
      <c r="AE217">
        <v>0</v>
      </c>
      <c r="AF217">
        <v>0</v>
      </c>
      <c r="AG217">
        <v>0</v>
      </c>
      <c r="AH217">
        <v>0</v>
      </c>
      <c r="AI217">
        <v>0</v>
      </c>
      <c r="AJ217">
        <v>0</v>
      </c>
      <c r="AK217">
        <v>0</v>
      </c>
      <c r="AL217">
        <v>0</v>
      </c>
      <c r="AM217">
        <v>0</v>
      </c>
      <c r="AN217">
        <v>0</v>
      </c>
      <c r="AO217">
        <v>0</v>
      </c>
    </row>
    <row r="218" spans="1:41" x14ac:dyDescent="0.2">
      <c r="A218">
        <v>2021</v>
      </c>
      <c r="B218">
        <v>0</v>
      </c>
      <c r="C218" t="s">
        <v>1300</v>
      </c>
      <c r="D218" t="s">
        <v>40</v>
      </c>
      <c r="E218">
        <v>17</v>
      </c>
      <c r="F218">
        <v>39</v>
      </c>
      <c r="G218">
        <v>2744</v>
      </c>
      <c r="H218" t="e">
        <v>#DIV/0!</v>
      </c>
      <c r="I218" t="e">
        <v>#DIV/0!</v>
      </c>
      <c r="J218">
        <v>0</v>
      </c>
      <c r="K218">
        <v>0</v>
      </c>
      <c r="L218">
        <v>0</v>
      </c>
      <c r="M218">
        <v>0</v>
      </c>
      <c r="N218">
        <v>0</v>
      </c>
      <c r="O218">
        <v>0</v>
      </c>
      <c r="Q218" t="e">
        <v>#DIV/0!</v>
      </c>
      <c r="R218">
        <v>0</v>
      </c>
      <c r="S218">
        <v>0</v>
      </c>
      <c r="T218">
        <v>0</v>
      </c>
      <c r="U218">
        <v>0</v>
      </c>
      <c r="V218">
        <v>0</v>
      </c>
      <c r="W218">
        <v>0</v>
      </c>
      <c r="X218">
        <v>0</v>
      </c>
      <c r="Y218">
        <v>0</v>
      </c>
      <c r="Z218">
        <v>0</v>
      </c>
      <c r="AA218">
        <v>0</v>
      </c>
      <c r="AB218">
        <v>0</v>
      </c>
      <c r="AC218">
        <v>0</v>
      </c>
      <c r="AD218">
        <v>0</v>
      </c>
      <c r="AE218">
        <v>0</v>
      </c>
      <c r="AF218">
        <v>0</v>
      </c>
      <c r="AG218">
        <v>0</v>
      </c>
      <c r="AH218">
        <v>0</v>
      </c>
      <c r="AI218">
        <v>0</v>
      </c>
      <c r="AJ218">
        <v>0</v>
      </c>
      <c r="AK218">
        <v>0</v>
      </c>
      <c r="AL218">
        <v>0</v>
      </c>
      <c r="AM218">
        <v>0</v>
      </c>
      <c r="AN218">
        <v>0</v>
      </c>
      <c r="AO218">
        <v>0</v>
      </c>
    </row>
    <row r="219" spans="1:41" x14ac:dyDescent="0.2">
      <c r="A219">
        <v>2021</v>
      </c>
      <c r="B219">
        <v>0</v>
      </c>
      <c r="C219" t="s">
        <v>1301</v>
      </c>
      <c r="D219" t="s">
        <v>40</v>
      </c>
      <c r="E219">
        <v>18</v>
      </c>
      <c r="F219">
        <v>44</v>
      </c>
      <c r="G219">
        <v>6445</v>
      </c>
      <c r="H219">
        <v>0.71428571399999996</v>
      </c>
      <c r="I219">
        <v>0.28571428599999998</v>
      </c>
      <c r="J219">
        <v>7</v>
      </c>
      <c r="K219">
        <v>2</v>
      </c>
      <c r="L219">
        <v>5</v>
      </c>
      <c r="M219">
        <v>173</v>
      </c>
      <c r="N219">
        <v>214</v>
      </c>
      <c r="O219">
        <v>-41</v>
      </c>
      <c r="Q219">
        <v>0.28571428599999998</v>
      </c>
      <c r="R219">
        <v>7</v>
      </c>
      <c r="S219">
        <v>2</v>
      </c>
      <c r="T219">
        <v>5</v>
      </c>
      <c r="U219">
        <v>173</v>
      </c>
      <c r="V219">
        <v>214</v>
      </c>
      <c r="W219">
        <v>-41</v>
      </c>
      <c r="X219">
        <v>0</v>
      </c>
      <c r="Y219">
        <v>0</v>
      </c>
      <c r="Z219">
        <v>0</v>
      </c>
      <c r="AA219">
        <v>0</v>
      </c>
      <c r="AB219">
        <v>0</v>
      </c>
      <c r="AC219">
        <v>0</v>
      </c>
      <c r="AD219">
        <v>6</v>
      </c>
      <c r="AE219">
        <v>2</v>
      </c>
      <c r="AF219">
        <v>4</v>
      </c>
      <c r="AG219">
        <v>145</v>
      </c>
      <c r="AH219">
        <v>183</v>
      </c>
      <c r="AI219">
        <v>-38</v>
      </c>
      <c r="AJ219">
        <v>0</v>
      </c>
      <c r="AK219">
        <v>0</v>
      </c>
      <c r="AL219">
        <v>0</v>
      </c>
      <c r="AM219">
        <v>0</v>
      </c>
      <c r="AN219">
        <v>0</v>
      </c>
      <c r="AO219">
        <v>0</v>
      </c>
    </row>
    <row r="220" spans="1:41" x14ac:dyDescent="0.2">
      <c r="A220">
        <v>2021</v>
      </c>
      <c r="B220">
        <v>0</v>
      </c>
      <c r="C220" t="s">
        <v>1302</v>
      </c>
      <c r="D220" t="s">
        <v>40</v>
      </c>
      <c r="E220">
        <v>19</v>
      </c>
      <c r="F220">
        <v>41</v>
      </c>
      <c r="G220">
        <v>3752</v>
      </c>
      <c r="H220" t="e">
        <v>#DIV/0!</v>
      </c>
      <c r="I220" t="e">
        <v>#DIV/0!</v>
      </c>
      <c r="J220">
        <v>0</v>
      </c>
      <c r="K220">
        <v>0</v>
      </c>
      <c r="L220">
        <v>0</v>
      </c>
      <c r="M220">
        <v>0</v>
      </c>
      <c r="N220">
        <v>0</v>
      </c>
      <c r="O220">
        <v>0</v>
      </c>
      <c r="Q220" t="e">
        <v>#DIV/0!</v>
      </c>
      <c r="R220">
        <v>0</v>
      </c>
      <c r="S220">
        <v>0</v>
      </c>
      <c r="T220">
        <v>0</v>
      </c>
      <c r="U220">
        <v>0</v>
      </c>
      <c r="V220">
        <v>0</v>
      </c>
      <c r="W220">
        <v>0</v>
      </c>
      <c r="X220">
        <v>0</v>
      </c>
      <c r="Y220">
        <v>0</v>
      </c>
      <c r="Z220">
        <v>0</v>
      </c>
      <c r="AA220">
        <v>0</v>
      </c>
      <c r="AB220">
        <v>0</v>
      </c>
      <c r="AC220">
        <v>0</v>
      </c>
      <c r="AD220">
        <v>0</v>
      </c>
      <c r="AE220">
        <v>0</v>
      </c>
      <c r="AF220">
        <v>0</v>
      </c>
      <c r="AG220">
        <v>0</v>
      </c>
      <c r="AH220">
        <v>0</v>
      </c>
      <c r="AI220">
        <v>0</v>
      </c>
      <c r="AJ220">
        <v>0</v>
      </c>
      <c r="AK220">
        <v>0</v>
      </c>
      <c r="AL220">
        <v>0</v>
      </c>
      <c r="AM220">
        <v>0</v>
      </c>
      <c r="AN220">
        <v>0</v>
      </c>
      <c r="AO220">
        <v>0</v>
      </c>
    </row>
    <row r="221" spans="1:41" x14ac:dyDescent="0.2">
      <c r="A221">
        <v>2021</v>
      </c>
      <c r="B221">
        <v>0</v>
      </c>
      <c r="C221" t="s">
        <v>1303</v>
      </c>
      <c r="D221" t="s">
        <v>40</v>
      </c>
      <c r="E221">
        <v>20</v>
      </c>
      <c r="F221">
        <v>51</v>
      </c>
      <c r="G221">
        <v>3420</v>
      </c>
      <c r="H221" t="e">
        <v>#DIV/0!</v>
      </c>
      <c r="I221" t="e">
        <v>#DIV/0!</v>
      </c>
      <c r="J221">
        <v>0</v>
      </c>
      <c r="K221">
        <v>0</v>
      </c>
      <c r="L221">
        <v>0</v>
      </c>
      <c r="M221">
        <v>0</v>
      </c>
      <c r="N221">
        <v>0</v>
      </c>
      <c r="O221">
        <v>0</v>
      </c>
      <c r="Q221" t="e">
        <v>#DIV/0!</v>
      </c>
      <c r="R221">
        <v>0</v>
      </c>
      <c r="S221">
        <v>0</v>
      </c>
      <c r="T221">
        <v>0</v>
      </c>
      <c r="U221">
        <v>0</v>
      </c>
      <c r="V221">
        <v>0</v>
      </c>
      <c r="W221">
        <v>0</v>
      </c>
      <c r="X221">
        <v>0</v>
      </c>
      <c r="Y221">
        <v>0</v>
      </c>
      <c r="Z221">
        <v>0</v>
      </c>
      <c r="AA221">
        <v>0</v>
      </c>
      <c r="AB221">
        <v>0</v>
      </c>
      <c r="AC221">
        <v>0</v>
      </c>
      <c r="AD221">
        <v>0</v>
      </c>
      <c r="AE221">
        <v>0</v>
      </c>
      <c r="AF221">
        <v>0</v>
      </c>
      <c r="AG221">
        <v>0</v>
      </c>
      <c r="AH221">
        <v>0</v>
      </c>
      <c r="AI221">
        <v>0</v>
      </c>
      <c r="AJ221">
        <v>0</v>
      </c>
      <c r="AK221">
        <v>0</v>
      </c>
      <c r="AL221">
        <v>0</v>
      </c>
      <c r="AM221">
        <v>0</v>
      </c>
      <c r="AN221">
        <v>0</v>
      </c>
      <c r="AO221">
        <v>0</v>
      </c>
    </row>
    <row r="222" spans="1:41" x14ac:dyDescent="0.2">
      <c r="A222">
        <v>2021</v>
      </c>
      <c r="B222">
        <v>0</v>
      </c>
      <c r="C222" t="s">
        <v>1304</v>
      </c>
      <c r="D222" t="s">
        <v>1305</v>
      </c>
      <c r="E222">
        <v>1</v>
      </c>
      <c r="F222">
        <v>36</v>
      </c>
      <c r="G222">
        <v>20576</v>
      </c>
      <c r="H222">
        <v>0.375</v>
      </c>
      <c r="I222">
        <v>0.625</v>
      </c>
      <c r="J222">
        <v>16</v>
      </c>
      <c r="K222">
        <v>10</v>
      </c>
      <c r="L222">
        <v>6</v>
      </c>
      <c r="M222">
        <v>503</v>
      </c>
      <c r="N222">
        <v>370</v>
      </c>
      <c r="O222">
        <v>133</v>
      </c>
      <c r="Q222">
        <v>0.83333333300000001</v>
      </c>
      <c r="R222">
        <v>6</v>
      </c>
      <c r="S222">
        <v>5</v>
      </c>
      <c r="T222">
        <v>1</v>
      </c>
      <c r="U222">
        <v>250</v>
      </c>
      <c r="V222">
        <v>117</v>
      </c>
      <c r="W222">
        <v>133</v>
      </c>
      <c r="X222">
        <v>10</v>
      </c>
      <c r="Y222">
        <v>5</v>
      </c>
      <c r="Z222">
        <v>5</v>
      </c>
      <c r="AA222">
        <v>253</v>
      </c>
      <c r="AB222">
        <v>253</v>
      </c>
      <c r="AC222">
        <v>0</v>
      </c>
      <c r="AD222">
        <v>12</v>
      </c>
      <c r="AE222">
        <v>7</v>
      </c>
      <c r="AF222">
        <v>5</v>
      </c>
      <c r="AG222">
        <v>313</v>
      </c>
      <c r="AH222">
        <v>298</v>
      </c>
      <c r="AI222">
        <v>15</v>
      </c>
      <c r="AJ222">
        <v>1</v>
      </c>
      <c r="AK222">
        <v>1</v>
      </c>
      <c r="AL222">
        <v>0</v>
      </c>
      <c r="AM222">
        <v>52</v>
      </c>
      <c r="AN222">
        <v>7</v>
      </c>
      <c r="AO222">
        <v>45</v>
      </c>
    </row>
    <row r="223" spans="1:41" x14ac:dyDescent="0.2">
      <c r="A223">
        <v>2021</v>
      </c>
      <c r="B223">
        <v>0</v>
      </c>
      <c r="C223" t="s">
        <v>1306</v>
      </c>
      <c r="D223" t="s">
        <v>1305</v>
      </c>
      <c r="E223">
        <v>2</v>
      </c>
      <c r="F223">
        <v>50</v>
      </c>
      <c r="G223">
        <v>13414</v>
      </c>
      <c r="H223">
        <v>0.14285714299999999</v>
      </c>
      <c r="I223">
        <v>0.85714285700000004</v>
      </c>
      <c r="J223">
        <v>14</v>
      </c>
      <c r="K223">
        <v>12</v>
      </c>
      <c r="L223">
        <v>2</v>
      </c>
      <c r="M223">
        <v>487</v>
      </c>
      <c r="N223">
        <v>194</v>
      </c>
      <c r="O223">
        <v>293</v>
      </c>
      <c r="Q223">
        <v>0.85714285700000004</v>
      </c>
      <c r="R223">
        <v>14</v>
      </c>
      <c r="S223">
        <v>12</v>
      </c>
      <c r="T223">
        <v>2</v>
      </c>
      <c r="U223">
        <v>487</v>
      </c>
      <c r="V223">
        <v>194</v>
      </c>
      <c r="W223">
        <v>293</v>
      </c>
      <c r="X223">
        <v>0</v>
      </c>
      <c r="Y223">
        <v>0</v>
      </c>
      <c r="Z223">
        <v>0</v>
      </c>
      <c r="AA223">
        <v>0</v>
      </c>
      <c r="AB223">
        <v>0</v>
      </c>
      <c r="AC223">
        <v>0</v>
      </c>
      <c r="AD223">
        <v>5</v>
      </c>
      <c r="AE223">
        <v>3</v>
      </c>
      <c r="AF223">
        <v>2</v>
      </c>
      <c r="AG223">
        <v>117</v>
      </c>
      <c r="AH223">
        <v>111</v>
      </c>
      <c r="AI223">
        <v>6</v>
      </c>
      <c r="AJ223">
        <v>4</v>
      </c>
      <c r="AK223">
        <v>4</v>
      </c>
      <c r="AL223">
        <v>0</v>
      </c>
      <c r="AM223">
        <v>184</v>
      </c>
      <c r="AN223">
        <v>34</v>
      </c>
      <c r="AO223">
        <v>150</v>
      </c>
    </row>
    <row r="224" spans="1:41" x14ac:dyDescent="0.2">
      <c r="A224">
        <v>2021</v>
      </c>
      <c r="B224">
        <v>0</v>
      </c>
      <c r="C224" t="s">
        <v>1307</v>
      </c>
      <c r="D224" t="s">
        <v>1305</v>
      </c>
      <c r="E224">
        <v>3</v>
      </c>
      <c r="F224">
        <v>62</v>
      </c>
      <c r="G224">
        <v>13332</v>
      </c>
      <c r="H224">
        <v>0.38461538499999998</v>
      </c>
      <c r="I224">
        <v>0.61538461499999997</v>
      </c>
      <c r="J224">
        <v>13</v>
      </c>
      <c r="K224">
        <v>8</v>
      </c>
      <c r="L224">
        <v>5</v>
      </c>
      <c r="M224">
        <v>388</v>
      </c>
      <c r="N224">
        <v>242</v>
      </c>
      <c r="O224">
        <v>146</v>
      </c>
      <c r="Q224">
        <v>0.63636363600000001</v>
      </c>
      <c r="R224">
        <v>11</v>
      </c>
      <c r="S224">
        <v>7</v>
      </c>
      <c r="T224">
        <v>4</v>
      </c>
      <c r="U224">
        <v>351</v>
      </c>
      <c r="V224">
        <v>205</v>
      </c>
      <c r="W224">
        <v>146</v>
      </c>
      <c r="X224">
        <v>2</v>
      </c>
      <c r="Y224">
        <v>1</v>
      </c>
      <c r="Z224">
        <v>1</v>
      </c>
      <c r="AA224">
        <v>37</v>
      </c>
      <c r="AB224">
        <v>37</v>
      </c>
      <c r="AC224">
        <v>0</v>
      </c>
      <c r="AD224">
        <v>7</v>
      </c>
      <c r="AE224">
        <v>4</v>
      </c>
      <c r="AF224">
        <v>3</v>
      </c>
      <c r="AG224">
        <v>172</v>
      </c>
      <c r="AH224">
        <v>127</v>
      </c>
      <c r="AI224">
        <v>45</v>
      </c>
      <c r="AJ224">
        <v>1</v>
      </c>
      <c r="AK224">
        <v>1</v>
      </c>
      <c r="AL224">
        <v>0</v>
      </c>
      <c r="AM224">
        <v>45</v>
      </c>
      <c r="AN224">
        <v>13</v>
      </c>
      <c r="AO224">
        <v>32</v>
      </c>
    </row>
    <row r="225" spans="1:41" x14ac:dyDescent="0.2">
      <c r="A225">
        <v>2021</v>
      </c>
      <c r="B225">
        <v>0</v>
      </c>
      <c r="C225" t="s">
        <v>1308</v>
      </c>
      <c r="D225" t="s">
        <v>1305</v>
      </c>
      <c r="E225">
        <v>4</v>
      </c>
      <c r="F225">
        <v>17</v>
      </c>
      <c r="G225">
        <v>12638</v>
      </c>
      <c r="H225">
        <v>0.35714285699999998</v>
      </c>
      <c r="I225">
        <v>0.64285714299999996</v>
      </c>
      <c r="J225">
        <v>14</v>
      </c>
      <c r="K225">
        <v>9</v>
      </c>
      <c r="L225">
        <v>5</v>
      </c>
      <c r="M225">
        <v>347</v>
      </c>
      <c r="N225">
        <v>244</v>
      </c>
      <c r="O225">
        <v>103</v>
      </c>
      <c r="Q225">
        <v>0.75</v>
      </c>
      <c r="R225">
        <v>8</v>
      </c>
      <c r="S225">
        <v>6</v>
      </c>
      <c r="T225">
        <v>2</v>
      </c>
      <c r="U225">
        <v>249</v>
      </c>
      <c r="V225">
        <v>146</v>
      </c>
      <c r="W225">
        <v>103</v>
      </c>
      <c r="X225">
        <v>6</v>
      </c>
      <c r="Y225">
        <v>3</v>
      </c>
      <c r="Z225">
        <v>3</v>
      </c>
      <c r="AA225">
        <v>98</v>
      </c>
      <c r="AB225">
        <v>98</v>
      </c>
      <c r="AC225">
        <v>0</v>
      </c>
      <c r="AD225">
        <v>6</v>
      </c>
      <c r="AE225">
        <v>3</v>
      </c>
      <c r="AF225">
        <v>3</v>
      </c>
      <c r="AG225">
        <v>98</v>
      </c>
      <c r="AH225">
        <v>98</v>
      </c>
      <c r="AI225">
        <v>0</v>
      </c>
      <c r="AJ225">
        <v>1</v>
      </c>
      <c r="AK225">
        <v>1</v>
      </c>
      <c r="AL225">
        <v>0</v>
      </c>
      <c r="AM225">
        <v>38</v>
      </c>
      <c r="AN225">
        <v>17</v>
      </c>
      <c r="AO225">
        <v>21</v>
      </c>
    </row>
    <row r="226" spans="1:41" x14ac:dyDescent="0.2">
      <c r="A226">
        <v>2021</v>
      </c>
      <c r="B226">
        <v>0</v>
      </c>
      <c r="C226" t="s">
        <v>1309</v>
      </c>
      <c r="D226" t="s">
        <v>1305</v>
      </c>
      <c r="E226">
        <v>5</v>
      </c>
      <c r="F226">
        <v>49</v>
      </c>
      <c r="G226">
        <v>12448</v>
      </c>
      <c r="H226">
        <v>0.428571429</v>
      </c>
      <c r="I226">
        <v>0.571428571</v>
      </c>
      <c r="J226">
        <v>14</v>
      </c>
      <c r="K226">
        <v>8</v>
      </c>
      <c r="L226">
        <v>6</v>
      </c>
      <c r="M226">
        <v>377</v>
      </c>
      <c r="N226">
        <v>350</v>
      </c>
      <c r="O226">
        <v>27</v>
      </c>
      <c r="Q226">
        <v>1</v>
      </c>
      <c r="R226">
        <v>2</v>
      </c>
      <c r="S226">
        <v>2</v>
      </c>
      <c r="T226">
        <v>0</v>
      </c>
      <c r="U226">
        <v>72</v>
      </c>
      <c r="V226">
        <v>45</v>
      </c>
      <c r="W226">
        <v>27</v>
      </c>
      <c r="X226">
        <v>12</v>
      </c>
      <c r="Y226">
        <v>6</v>
      </c>
      <c r="Z226">
        <v>6</v>
      </c>
      <c r="AA226">
        <v>305</v>
      </c>
      <c r="AB226">
        <v>305</v>
      </c>
      <c r="AC226">
        <v>0</v>
      </c>
      <c r="AD226">
        <v>12</v>
      </c>
      <c r="AE226">
        <v>6</v>
      </c>
      <c r="AF226">
        <v>6</v>
      </c>
      <c r="AG226">
        <v>305</v>
      </c>
      <c r="AH226">
        <v>305</v>
      </c>
      <c r="AI226">
        <v>0</v>
      </c>
      <c r="AJ226">
        <v>0</v>
      </c>
      <c r="AK226">
        <v>0</v>
      </c>
      <c r="AL226">
        <v>0</v>
      </c>
      <c r="AM226">
        <v>0</v>
      </c>
      <c r="AN226">
        <v>0</v>
      </c>
      <c r="AO226">
        <v>0</v>
      </c>
    </row>
    <row r="227" spans="1:41" x14ac:dyDescent="0.2">
      <c r="A227">
        <v>2021</v>
      </c>
      <c r="B227">
        <v>0</v>
      </c>
      <c r="C227" t="s">
        <v>1310</v>
      </c>
      <c r="D227" t="s">
        <v>1305</v>
      </c>
      <c r="E227">
        <v>6</v>
      </c>
      <c r="F227">
        <v>37</v>
      </c>
      <c r="G227">
        <v>12592</v>
      </c>
      <c r="H227">
        <v>0.5</v>
      </c>
      <c r="I227">
        <v>0.5</v>
      </c>
      <c r="J227">
        <v>10</v>
      </c>
      <c r="K227">
        <v>5</v>
      </c>
      <c r="L227">
        <v>5</v>
      </c>
      <c r="M227">
        <v>255</v>
      </c>
      <c r="N227">
        <v>255</v>
      </c>
      <c r="O227">
        <v>0</v>
      </c>
      <c r="Q227" t="e">
        <v>#DIV/0!</v>
      </c>
      <c r="R227">
        <v>0</v>
      </c>
      <c r="S227">
        <v>0</v>
      </c>
      <c r="T227">
        <v>0</v>
      </c>
      <c r="U227">
        <v>0</v>
      </c>
      <c r="V227">
        <v>0</v>
      </c>
      <c r="W227">
        <v>0</v>
      </c>
      <c r="X227">
        <v>10</v>
      </c>
      <c r="Y227">
        <v>5</v>
      </c>
      <c r="Z227">
        <v>5</v>
      </c>
      <c r="AA227">
        <v>255</v>
      </c>
      <c r="AB227">
        <v>255</v>
      </c>
      <c r="AC227">
        <v>0</v>
      </c>
      <c r="AD227">
        <v>10</v>
      </c>
      <c r="AE227">
        <v>5</v>
      </c>
      <c r="AF227">
        <v>5</v>
      </c>
      <c r="AG227">
        <v>255</v>
      </c>
      <c r="AH227">
        <v>255</v>
      </c>
      <c r="AI227">
        <v>0</v>
      </c>
      <c r="AJ227">
        <v>0</v>
      </c>
      <c r="AK227">
        <v>0</v>
      </c>
      <c r="AL227">
        <v>0</v>
      </c>
      <c r="AM227">
        <v>0</v>
      </c>
      <c r="AN227">
        <v>0</v>
      </c>
      <c r="AO227">
        <v>0</v>
      </c>
    </row>
    <row r="228" spans="1:41" x14ac:dyDescent="0.2">
      <c r="A228">
        <v>2021</v>
      </c>
      <c r="B228">
        <v>0</v>
      </c>
      <c r="C228" t="s">
        <v>1311</v>
      </c>
      <c r="D228" t="s">
        <v>1305</v>
      </c>
      <c r="E228">
        <v>7</v>
      </c>
      <c r="F228">
        <v>30</v>
      </c>
      <c r="G228">
        <v>9641</v>
      </c>
      <c r="H228">
        <v>0.35714285699999998</v>
      </c>
      <c r="I228">
        <v>0.64285714299999996</v>
      </c>
      <c r="J228">
        <v>14</v>
      </c>
      <c r="K228">
        <v>9</v>
      </c>
      <c r="L228">
        <v>5</v>
      </c>
      <c r="M228">
        <v>347</v>
      </c>
      <c r="N228">
        <v>244</v>
      </c>
      <c r="O228">
        <v>103</v>
      </c>
      <c r="Q228">
        <v>0.75</v>
      </c>
      <c r="R228">
        <v>8</v>
      </c>
      <c r="S228">
        <v>6</v>
      </c>
      <c r="T228">
        <v>2</v>
      </c>
      <c r="U228">
        <v>249</v>
      </c>
      <c r="V228">
        <v>146</v>
      </c>
      <c r="W228">
        <v>103</v>
      </c>
      <c r="X228">
        <v>6</v>
      </c>
      <c r="Y228">
        <v>3</v>
      </c>
      <c r="Z228">
        <v>3</v>
      </c>
      <c r="AA228">
        <v>98</v>
      </c>
      <c r="AB228">
        <v>98</v>
      </c>
      <c r="AC228">
        <v>0</v>
      </c>
      <c r="AD228">
        <v>6</v>
      </c>
      <c r="AE228">
        <v>3</v>
      </c>
      <c r="AF228">
        <v>3</v>
      </c>
      <c r="AG228">
        <v>98</v>
      </c>
      <c r="AH228">
        <v>98</v>
      </c>
      <c r="AI228">
        <v>0</v>
      </c>
      <c r="AJ228">
        <v>1</v>
      </c>
      <c r="AK228">
        <v>1</v>
      </c>
      <c r="AL228">
        <v>0</v>
      </c>
      <c r="AM228">
        <v>38</v>
      </c>
      <c r="AN228">
        <v>17</v>
      </c>
      <c r="AO228">
        <v>21</v>
      </c>
    </row>
    <row r="229" spans="1:41" x14ac:dyDescent="0.2">
      <c r="A229">
        <v>2021</v>
      </c>
      <c r="B229">
        <v>0</v>
      </c>
      <c r="C229" t="s">
        <v>1312</v>
      </c>
      <c r="D229" t="s">
        <v>1305</v>
      </c>
      <c r="E229">
        <v>8</v>
      </c>
      <c r="F229">
        <v>42</v>
      </c>
      <c r="G229">
        <v>8809</v>
      </c>
      <c r="H229">
        <v>0.5</v>
      </c>
      <c r="I229">
        <v>0.5</v>
      </c>
      <c r="J229">
        <v>10</v>
      </c>
      <c r="K229">
        <v>5</v>
      </c>
      <c r="L229">
        <v>5</v>
      </c>
      <c r="M229">
        <v>232</v>
      </c>
      <c r="N229">
        <v>232</v>
      </c>
      <c r="O229">
        <v>0</v>
      </c>
      <c r="Q229" t="e">
        <v>#DIV/0!</v>
      </c>
      <c r="R229">
        <v>0</v>
      </c>
      <c r="S229">
        <v>0</v>
      </c>
      <c r="T229">
        <v>0</v>
      </c>
      <c r="U229">
        <v>0</v>
      </c>
      <c r="V229">
        <v>0</v>
      </c>
      <c r="W229">
        <v>0</v>
      </c>
      <c r="X229">
        <v>10</v>
      </c>
      <c r="Y229">
        <v>5</v>
      </c>
      <c r="Z229">
        <v>5</v>
      </c>
      <c r="AA229">
        <v>232</v>
      </c>
      <c r="AB229">
        <v>232</v>
      </c>
      <c r="AC229">
        <v>0</v>
      </c>
      <c r="AD229">
        <v>10</v>
      </c>
      <c r="AE229">
        <v>5</v>
      </c>
      <c r="AF229">
        <v>5</v>
      </c>
      <c r="AG229">
        <v>232</v>
      </c>
      <c r="AH229">
        <v>232</v>
      </c>
      <c r="AI229">
        <v>0</v>
      </c>
      <c r="AJ229">
        <v>0</v>
      </c>
      <c r="AK229">
        <v>0</v>
      </c>
      <c r="AL229">
        <v>0</v>
      </c>
      <c r="AM229">
        <v>0</v>
      </c>
      <c r="AN229">
        <v>0</v>
      </c>
      <c r="AO229">
        <v>0</v>
      </c>
    </row>
    <row r="230" spans="1:41" x14ac:dyDescent="0.2">
      <c r="A230">
        <v>2021</v>
      </c>
      <c r="B230">
        <v>0</v>
      </c>
      <c r="C230" t="s">
        <v>1313</v>
      </c>
      <c r="D230" t="s">
        <v>1305</v>
      </c>
      <c r="E230">
        <v>9</v>
      </c>
      <c r="F230">
        <v>25</v>
      </c>
      <c r="G230">
        <v>12042</v>
      </c>
      <c r="H230">
        <v>0.5</v>
      </c>
      <c r="I230">
        <v>0.5</v>
      </c>
      <c r="J230">
        <v>14</v>
      </c>
      <c r="K230">
        <v>7</v>
      </c>
      <c r="L230">
        <v>7</v>
      </c>
      <c r="M230">
        <v>374</v>
      </c>
      <c r="N230">
        <v>374</v>
      </c>
      <c r="O230">
        <v>0</v>
      </c>
      <c r="Q230" t="e">
        <v>#DIV/0!</v>
      </c>
      <c r="R230">
        <v>0</v>
      </c>
      <c r="S230">
        <v>0</v>
      </c>
      <c r="T230">
        <v>0</v>
      </c>
      <c r="U230">
        <v>0</v>
      </c>
      <c r="V230">
        <v>0</v>
      </c>
      <c r="W230">
        <v>0</v>
      </c>
      <c r="X230">
        <v>14</v>
      </c>
      <c r="Y230">
        <v>7</v>
      </c>
      <c r="Z230">
        <v>7</v>
      </c>
      <c r="AA230">
        <v>374</v>
      </c>
      <c r="AB230">
        <v>374</v>
      </c>
      <c r="AC230">
        <v>0</v>
      </c>
      <c r="AD230">
        <v>14</v>
      </c>
      <c r="AE230">
        <v>7</v>
      </c>
      <c r="AF230">
        <v>7</v>
      </c>
      <c r="AG230">
        <v>374</v>
      </c>
      <c r="AH230">
        <v>374</v>
      </c>
      <c r="AI230">
        <v>0</v>
      </c>
      <c r="AJ230">
        <v>0</v>
      </c>
      <c r="AK230">
        <v>0</v>
      </c>
      <c r="AL230">
        <v>0</v>
      </c>
      <c r="AM230">
        <v>0</v>
      </c>
      <c r="AN230">
        <v>0</v>
      </c>
      <c r="AO230">
        <v>0</v>
      </c>
    </row>
    <row r="231" spans="1:41" x14ac:dyDescent="0.2">
      <c r="A231">
        <v>2021</v>
      </c>
      <c r="B231">
        <v>0</v>
      </c>
      <c r="C231" t="s">
        <v>1314</v>
      </c>
      <c r="D231" t="s">
        <v>1305</v>
      </c>
      <c r="E231">
        <v>10</v>
      </c>
      <c r="F231">
        <v>61</v>
      </c>
      <c r="G231">
        <v>12334</v>
      </c>
      <c r="H231">
        <v>0.5</v>
      </c>
      <c r="I231">
        <v>0.5</v>
      </c>
      <c r="J231">
        <v>14</v>
      </c>
      <c r="K231">
        <v>7</v>
      </c>
      <c r="L231">
        <v>7</v>
      </c>
      <c r="M231">
        <v>297</v>
      </c>
      <c r="N231">
        <v>297</v>
      </c>
      <c r="O231">
        <v>0</v>
      </c>
      <c r="Q231" t="e">
        <v>#DIV/0!</v>
      </c>
      <c r="R231">
        <v>0</v>
      </c>
      <c r="S231">
        <v>0</v>
      </c>
      <c r="T231">
        <v>0</v>
      </c>
      <c r="U231">
        <v>0</v>
      </c>
      <c r="V231">
        <v>0</v>
      </c>
      <c r="W231">
        <v>0</v>
      </c>
      <c r="X231">
        <v>14</v>
      </c>
      <c r="Y231">
        <v>7</v>
      </c>
      <c r="Z231">
        <v>7</v>
      </c>
      <c r="AA231">
        <v>297</v>
      </c>
      <c r="AB231">
        <v>297</v>
      </c>
      <c r="AC231">
        <v>0</v>
      </c>
      <c r="AD231">
        <v>14</v>
      </c>
      <c r="AE231">
        <v>7</v>
      </c>
      <c r="AF231">
        <v>7</v>
      </c>
      <c r="AG231">
        <v>297</v>
      </c>
      <c r="AH231">
        <v>297</v>
      </c>
      <c r="AI231">
        <v>0</v>
      </c>
      <c r="AJ231">
        <v>0</v>
      </c>
      <c r="AK231">
        <v>0</v>
      </c>
      <c r="AL231">
        <v>0</v>
      </c>
      <c r="AM231">
        <v>0</v>
      </c>
      <c r="AN231">
        <v>0</v>
      </c>
      <c r="AO231">
        <v>0</v>
      </c>
    </row>
    <row r="232" spans="1:41" x14ac:dyDescent="0.2">
      <c r="A232">
        <v>2021</v>
      </c>
      <c r="B232">
        <v>0</v>
      </c>
      <c r="C232" t="s">
        <v>1315</v>
      </c>
      <c r="D232" t="s">
        <v>1305</v>
      </c>
      <c r="E232">
        <v>11</v>
      </c>
      <c r="F232">
        <v>23</v>
      </c>
      <c r="G232">
        <v>11834</v>
      </c>
      <c r="H232">
        <v>0.5</v>
      </c>
      <c r="I232">
        <v>0.5</v>
      </c>
      <c r="J232">
        <v>12</v>
      </c>
      <c r="K232">
        <v>6</v>
      </c>
      <c r="L232">
        <v>6</v>
      </c>
      <c r="M232">
        <v>321</v>
      </c>
      <c r="N232">
        <v>321</v>
      </c>
      <c r="O232">
        <v>0</v>
      </c>
      <c r="Q232" t="e">
        <v>#DIV/0!</v>
      </c>
      <c r="R232">
        <v>0</v>
      </c>
      <c r="S232">
        <v>0</v>
      </c>
      <c r="T232">
        <v>0</v>
      </c>
      <c r="U232">
        <v>0</v>
      </c>
      <c r="V232">
        <v>0</v>
      </c>
      <c r="W232">
        <v>0</v>
      </c>
      <c r="X232">
        <v>12</v>
      </c>
      <c r="Y232">
        <v>6</v>
      </c>
      <c r="Z232">
        <v>6</v>
      </c>
      <c r="AA232">
        <v>321</v>
      </c>
      <c r="AB232">
        <v>321</v>
      </c>
      <c r="AC232">
        <v>0</v>
      </c>
      <c r="AD232">
        <v>12</v>
      </c>
      <c r="AE232">
        <v>6</v>
      </c>
      <c r="AF232">
        <v>6</v>
      </c>
      <c r="AG232">
        <v>321</v>
      </c>
      <c r="AH232">
        <v>321</v>
      </c>
      <c r="AI232">
        <v>0</v>
      </c>
      <c r="AJ232">
        <v>0</v>
      </c>
      <c r="AK232">
        <v>0</v>
      </c>
      <c r="AL232">
        <v>0</v>
      </c>
      <c r="AM232">
        <v>0</v>
      </c>
      <c r="AN232">
        <v>0</v>
      </c>
      <c r="AO232">
        <v>0</v>
      </c>
    </row>
    <row r="233" spans="1:41" x14ac:dyDescent="0.2">
      <c r="A233">
        <v>2021</v>
      </c>
      <c r="B233">
        <v>0</v>
      </c>
      <c r="C233" t="s">
        <v>1316</v>
      </c>
      <c r="D233" t="s">
        <v>1305</v>
      </c>
      <c r="E233">
        <v>12</v>
      </c>
      <c r="F233">
        <v>37</v>
      </c>
      <c r="G233">
        <v>11611</v>
      </c>
      <c r="H233">
        <v>0.5</v>
      </c>
      <c r="I233">
        <v>0.5</v>
      </c>
      <c r="J233">
        <v>14</v>
      </c>
      <c r="K233">
        <v>7</v>
      </c>
      <c r="L233">
        <v>7</v>
      </c>
      <c r="M233">
        <v>382</v>
      </c>
      <c r="N233">
        <v>382</v>
      </c>
      <c r="O233">
        <v>0</v>
      </c>
      <c r="Q233" t="e">
        <v>#DIV/0!</v>
      </c>
      <c r="R233">
        <v>0</v>
      </c>
      <c r="S233">
        <v>0</v>
      </c>
      <c r="T233">
        <v>0</v>
      </c>
      <c r="U233">
        <v>0</v>
      </c>
      <c r="V233">
        <v>0</v>
      </c>
      <c r="W233">
        <v>0</v>
      </c>
      <c r="X233">
        <v>14</v>
      </c>
      <c r="Y233">
        <v>7</v>
      </c>
      <c r="Z233">
        <v>7</v>
      </c>
      <c r="AA233">
        <v>382</v>
      </c>
      <c r="AB233">
        <v>382</v>
      </c>
      <c r="AC233">
        <v>0</v>
      </c>
      <c r="AD233">
        <v>14</v>
      </c>
      <c r="AE233">
        <v>7</v>
      </c>
      <c r="AF233">
        <v>7</v>
      </c>
      <c r="AG233">
        <v>382</v>
      </c>
      <c r="AH233">
        <v>382</v>
      </c>
      <c r="AI233">
        <v>0</v>
      </c>
      <c r="AJ233">
        <v>0</v>
      </c>
      <c r="AK233">
        <v>0</v>
      </c>
      <c r="AL233">
        <v>0</v>
      </c>
      <c r="AM233">
        <v>0</v>
      </c>
      <c r="AN233">
        <v>0</v>
      </c>
      <c r="AO233">
        <v>0</v>
      </c>
    </row>
    <row r="234" spans="1:41" x14ac:dyDescent="0.2">
      <c r="A234">
        <v>2021</v>
      </c>
      <c r="B234">
        <v>0</v>
      </c>
      <c r="C234" t="s">
        <v>1317</v>
      </c>
      <c r="D234" t="s">
        <v>1305</v>
      </c>
      <c r="E234">
        <v>13</v>
      </c>
      <c r="F234">
        <v>66</v>
      </c>
      <c r="G234">
        <v>19170</v>
      </c>
      <c r="H234">
        <v>0.5</v>
      </c>
      <c r="I234">
        <v>0.5</v>
      </c>
      <c r="J234">
        <v>14</v>
      </c>
      <c r="K234">
        <v>7</v>
      </c>
      <c r="L234">
        <v>7</v>
      </c>
      <c r="M234">
        <v>379</v>
      </c>
      <c r="N234">
        <v>379</v>
      </c>
      <c r="O234">
        <v>0</v>
      </c>
      <c r="Q234" t="e">
        <v>#DIV/0!</v>
      </c>
      <c r="R234">
        <v>0</v>
      </c>
      <c r="S234">
        <v>0</v>
      </c>
      <c r="T234">
        <v>0</v>
      </c>
      <c r="U234">
        <v>0</v>
      </c>
      <c r="V234">
        <v>0</v>
      </c>
      <c r="W234">
        <v>0</v>
      </c>
      <c r="X234">
        <v>14</v>
      </c>
      <c r="Y234">
        <v>7</v>
      </c>
      <c r="Z234">
        <v>7</v>
      </c>
      <c r="AA234">
        <v>379</v>
      </c>
      <c r="AB234">
        <v>379</v>
      </c>
      <c r="AC234">
        <v>0</v>
      </c>
      <c r="AD234">
        <v>14</v>
      </c>
      <c r="AE234">
        <v>7</v>
      </c>
      <c r="AF234">
        <v>7</v>
      </c>
      <c r="AG234">
        <v>379</v>
      </c>
      <c r="AH234">
        <v>379</v>
      </c>
      <c r="AI234">
        <v>0</v>
      </c>
      <c r="AJ234">
        <v>0</v>
      </c>
      <c r="AK234">
        <v>0</v>
      </c>
      <c r="AL234">
        <v>0</v>
      </c>
      <c r="AM234">
        <v>0</v>
      </c>
      <c r="AN234">
        <v>0</v>
      </c>
      <c r="AO234">
        <v>0</v>
      </c>
    </row>
    <row r="235" spans="1:41" x14ac:dyDescent="0.2">
      <c r="A235">
        <v>2021</v>
      </c>
      <c r="B235">
        <v>0</v>
      </c>
      <c r="C235" t="s">
        <v>1318</v>
      </c>
      <c r="D235" t="s">
        <v>1305</v>
      </c>
      <c r="E235">
        <v>14</v>
      </c>
      <c r="F235">
        <v>64</v>
      </c>
      <c r="G235">
        <v>19019</v>
      </c>
      <c r="H235">
        <v>0.5</v>
      </c>
      <c r="I235">
        <v>0.5</v>
      </c>
      <c r="J235">
        <v>2</v>
      </c>
      <c r="K235">
        <v>1</v>
      </c>
      <c r="L235">
        <v>1</v>
      </c>
      <c r="M235">
        <v>45</v>
      </c>
      <c r="N235">
        <v>45</v>
      </c>
      <c r="O235">
        <v>0</v>
      </c>
      <c r="Q235" t="e">
        <v>#DIV/0!</v>
      </c>
      <c r="R235">
        <v>0</v>
      </c>
      <c r="S235">
        <v>0</v>
      </c>
      <c r="T235">
        <v>0</v>
      </c>
      <c r="U235">
        <v>0</v>
      </c>
      <c r="V235">
        <v>0</v>
      </c>
      <c r="W235">
        <v>0</v>
      </c>
      <c r="X235">
        <v>2</v>
      </c>
      <c r="Y235">
        <v>1</v>
      </c>
      <c r="Z235">
        <v>1</v>
      </c>
      <c r="AA235">
        <v>45</v>
      </c>
      <c r="AB235">
        <v>45</v>
      </c>
      <c r="AC235">
        <v>0</v>
      </c>
      <c r="AD235">
        <v>2</v>
      </c>
      <c r="AE235">
        <v>1</v>
      </c>
      <c r="AF235">
        <v>1</v>
      </c>
      <c r="AG235">
        <v>45</v>
      </c>
      <c r="AH235">
        <v>45</v>
      </c>
      <c r="AI235">
        <v>0</v>
      </c>
      <c r="AJ235">
        <v>0</v>
      </c>
      <c r="AK235">
        <v>0</v>
      </c>
      <c r="AL235">
        <v>0</v>
      </c>
      <c r="AM235">
        <v>0</v>
      </c>
      <c r="AN235">
        <v>0</v>
      </c>
      <c r="AO235">
        <v>0</v>
      </c>
    </row>
    <row r="236" spans="1:41" x14ac:dyDescent="0.2">
      <c r="A236">
        <v>2021</v>
      </c>
      <c r="B236">
        <v>0</v>
      </c>
      <c r="C236" t="s">
        <v>1319</v>
      </c>
      <c r="D236" t="s">
        <v>1305</v>
      </c>
      <c r="E236">
        <v>15</v>
      </c>
      <c r="F236">
        <v>64</v>
      </c>
      <c r="G236">
        <v>14888</v>
      </c>
      <c r="H236" t="e">
        <v>#DIV/0!</v>
      </c>
      <c r="I236" t="e">
        <v>#DIV/0!</v>
      </c>
      <c r="J236">
        <v>0</v>
      </c>
      <c r="K236">
        <v>0</v>
      </c>
      <c r="L236">
        <v>0</v>
      </c>
      <c r="M236">
        <v>0</v>
      </c>
      <c r="N236">
        <v>0</v>
      </c>
      <c r="O236">
        <v>0</v>
      </c>
      <c r="Q236" t="e">
        <v>#DIV/0!</v>
      </c>
      <c r="R236">
        <v>0</v>
      </c>
      <c r="S236">
        <v>0</v>
      </c>
      <c r="T236">
        <v>0</v>
      </c>
      <c r="U236">
        <v>0</v>
      </c>
      <c r="V236">
        <v>0</v>
      </c>
      <c r="W236">
        <v>0</v>
      </c>
      <c r="X236">
        <v>0</v>
      </c>
      <c r="Y236">
        <v>0</v>
      </c>
      <c r="Z236">
        <v>0</v>
      </c>
      <c r="AA236">
        <v>0</v>
      </c>
      <c r="AB236">
        <v>0</v>
      </c>
      <c r="AC236">
        <v>0</v>
      </c>
      <c r="AD236">
        <v>0</v>
      </c>
      <c r="AE236">
        <v>0</v>
      </c>
      <c r="AF236">
        <v>0</v>
      </c>
      <c r="AG236">
        <v>0</v>
      </c>
      <c r="AH236">
        <v>0</v>
      </c>
      <c r="AI236">
        <v>0</v>
      </c>
      <c r="AJ236">
        <v>0</v>
      </c>
      <c r="AK236">
        <v>0</v>
      </c>
      <c r="AL236">
        <v>0</v>
      </c>
      <c r="AM236">
        <v>0</v>
      </c>
      <c r="AN236">
        <v>0</v>
      </c>
      <c r="AO236">
        <v>0</v>
      </c>
    </row>
    <row r="237" spans="1:41" x14ac:dyDescent="0.2">
      <c r="A237">
        <v>2021</v>
      </c>
      <c r="B237">
        <v>0</v>
      </c>
      <c r="C237" t="s">
        <v>1320</v>
      </c>
      <c r="D237" t="s">
        <v>1305</v>
      </c>
      <c r="E237">
        <v>16</v>
      </c>
      <c r="F237">
        <v>71</v>
      </c>
      <c r="G237">
        <v>11287</v>
      </c>
      <c r="H237" t="e">
        <v>#DIV/0!</v>
      </c>
      <c r="I237" t="e">
        <v>#DIV/0!</v>
      </c>
      <c r="J237">
        <v>0</v>
      </c>
      <c r="K237">
        <v>0</v>
      </c>
      <c r="L237">
        <v>0</v>
      </c>
      <c r="M237">
        <v>0</v>
      </c>
      <c r="N237">
        <v>0</v>
      </c>
      <c r="O237">
        <v>0</v>
      </c>
      <c r="Q237" t="e">
        <v>#DIV/0!</v>
      </c>
      <c r="R237">
        <v>0</v>
      </c>
      <c r="S237">
        <v>0</v>
      </c>
      <c r="T237">
        <v>0</v>
      </c>
      <c r="U237">
        <v>0</v>
      </c>
      <c r="V237">
        <v>0</v>
      </c>
      <c r="W237">
        <v>0</v>
      </c>
      <c r="X237">
        <v>0</v>
      </c>
      <c r="Y237">
        <v>0</v>
      </c>
      <c r="Z237">
        <v>0</v>
      </c>
      <c r="AA237">
        <v>0</v>
      </c>
      <c r="AB237">
        <v>0</v>
      </c>
      <c r="AC237">
        <v>0</v>
      </c>
      <c r="AD237">
        <v>0</v>
      </c>
      <c r="AE237">
        <v>0</v>
      </c>
      <c r="AF237">
        <v>0</v>
      </c>
      <c r="AG237">
        <v>0</v>
      </c>
      <c r="AH237">
        <v>0</v>
      </c>
      <c r="AI237">
        <v>0</v>
      </c>
      <c r="AJ237">
        <v>0</v>
      </c>
      <c r="AK237">
        <v>0</v>
      </c>
      <c r="AL237">
        <v>0</v>
      </c>
      <c r="AM237">
        <v>0</v>
      </c>
      <c r="AN237">
        <v>0</v>
      </c>
      <c r="AO237">
        <v>0</v>
      </c>
    </row>
    <row r="238" spans="1:41" x14ac:dyDescent="0.2">
      <c r="A238">
        <v>2021</v>
      </c>
      <c r="B238">
        <v>0</v>
      </c>
      <c r="C238" t="s">
        <v>1321</v>
      </c>
      <c r="D238" t="s">
        <v>1305</v>
      </c>
      <c r="E238">
        <v>17</v>
      </c>
      <c r="F238">
        <v>60</v>
      </c>
      <c r="G238">
        <v>6155</v>
      </c>
      <c r="H238" t="e">
        <v>#DIV/0!</v>
      </c>
      <c r="I238" t="e">
        <v>#DIV/0!</v>
      </c>
      <c r="J238">
        <v>0</v>
      </c>
      <c r="K238">
        <v>0</v>
      </c>
      <c r="L238">
        <v>0</v>
      </c>
      <c r="M238">
        <v>0</v>
      </c>
      <c r="N238">
        <v>0</v>
      </c>
      <c r="O238">
        <v>0</v>
      </c>
      <c r="Q238" t="e">
        <v>#DIV/0!</v>
      </c>
      <c r="R238">
        <v>0</v>
      </c>
      <c r="S238">
        <v>0</v>
      </c>
      <c r="T238">
        <v>0</v>
      </c>
      <c r="U238">
        <v>0</v>
      </c>
      <c r="V238">
        <v>0</v>
      </c>
      <c r="W238">
        <v>0</v>
      </c>
      <c r="X238">
        <v>0</v>
      </c>
      <c r="Y238">
        <v>0</v>
      </c>
      <c r="Z238">
        <v>0</v>
      </c>
      <c r="AA238">
        <v>0</v>
      </c>
      <c r="AB238">
        <v>0</v>
      </c>
      <c r="AC238">
        <v>0</v>
      </c>
      <c r="AD238">
        <v>0</v>
      </c>
      <c r="AE238">
        <v>0</v>
      </c>
      <c r="AF238">
        <v>0</v>
      </c>
      <c r="AG238">
        <v>0</v>
      </c>
      <c r="AH238">
        <v>0</v>
      </c>
      <c r="AI238">
        <v>0</v>
      </c>
      <c r="AJ238">
        <v>0</v>
      </c>
      <c r="AK238">
        <v>0</v>
      </c>
      <c r="AL238">
        <v>0</v>
      </c>
      <c r="AM238">
        <v>0</v>
      </c>
      <c r="AN238">
        <v>0</v>
      </c>
      <c r="AO238">
        <v>0</v>
      </c>
    </row>
    <row r="239" spans="1:41" x14ac:dyDescent="0.2">
      <c r="A239">
        <v>2021</v>
      </c>
      <c r="B239">
        <v>0</v>
      </c>
      <c r="C239" t="s">
        <v>1322</v>
      </c>
      <c r="D239" t="s">
        <v>1305</v>
      </c>
      <c r="E239">
        <v>18</v>
      </c>
      <c r="F239">
        <v>-11</v>
      </c>
      <c r="G239">
        <v>18240</v>
      </c>
      <c r="H239">
        <v>0.4</v>
      </c>
      <c r="I239">
        <v>0.6</v>
      </c>
      <c r="J239">
        <v>10</v>
      </c>
      <c r="K239">
        <v>6</v>
      </c>
      <c r="L239">
        <v>4</v>
      </c>
      <c r="M239">
        <v>267</v>
      </c>
      <c r="N239">
        <v>256</v>
      </c>
      <c r="O239">
        <v>11</v>
      </c>
      <c r="Q239">
        <v>0.6</v>
      </c>
      <c r="R239">
        <v>10</v>
      </c>
      <c r="S239">
        <v>6</v>
      </c>
      <c r="T239">
        <v>4</v>
      </c>
      <c r="U239">
        <v>267</v>
      </c>
      <c r="V239">
        <v>256</v>
      </c>
      <c r="W239">
        <v>11</v>
      </c>
      <c r="X239">
        <v>0</v>
      </c>
      <c r="Y239">
        <v>0</v>
      </c>
      <c r="Z239">
        <v>0</v>
      </c>
      <c r="AA239">
        <v>0</v>
      </c>
      <c r="AB239">
        <v>0</v>
      </c>
      <c r="AC239">
        <v>0</v>
      </c>
      <c r="AD239">
        <v>10</v>
      </c>
      <c r="AE239">
        <v>6</v>
      </c>
      <c r="AF239">
        <v>4</v>
      </c>
      <c r="AG239">
        <v>267</v>
      </c>
      <c r="AH239">
        <v>256</v>
      </c>
      <c r="AI239">
        <v>11</v>
      </c>
      <c r="AJ239">
        <v>0</v>
      </c>
      <c r="AK239">
        <v>0</v>
      </c>
      <c r="AL239">
        <v>0</v>
      </c>
      <c r="AM239">
        <v>0</v>
      </c>
      <c r="AN239">
        <v>0</v>
      </c>
      <c r="AO239">
        <v>0</v>
      </c>
    </row>
    <row r="240" spans="1:41" x14ac:dyDescent="0.2">
      <c r="A240">
        <v>2021</v>
      </c>
      <c r="B240">
        <v>0</v>
      </c>
      <c r="C240" t="s">
        <v>1323</v>
      </c>
      <c r="D240" t="s">
        <v>1305</v>
      </c>
      <c r="E240">
        <v>19</v>
      </c>
      <c r="F240">
        <v>50</v>
      </c>
      <c r="G240">
        <v>8695</v>
      </c>
      <c r="H240" t="e">
        <v>#DIV/0!</v>
      </c>
      <c r="I240" t="e">
        <v>#DIV/0!</v>
      </c>
      <c r="J240">
        <v>0</v>
      </c>
      <c r="K240">
        <v>0</v>
      </c>
      <c r="L240">
        <v>0</v>
      </c>
      <c r="M240">
        <v>0</v>
      </c>
      <c r="N240">
        <v>0</v>
      </c>
      <c r="O240">
        <v>0</v>
      </c>
      <c r="Q240" t="e">
        <v>#DIV/0!</v>
      </c>
      <c r="R240">
        <v>0</v>
      </c>
      <c r="S240">
        <v>0</v>
      </c>
      <c r="T240">
        <v>0</v>
      </c>
      <c r="U240">
        <v>0</v>
      </c>
      <c r="V240">
        <v>0</v>
      </c>
      <c r="W240">
        <v>0</v>
      </c>
      <c r="X240">
        <v>0</v>
      </c>
      <c r="Y240">
        <v>0</v>
      </c>
      <c r="Z240">
        <v>0</v>
      </c>
      <c r="AA240">
        <v>0</v>
      </c>
      <c r="AB240">
        <v>0</v>
      </c>
      <c r="AC240">
        <v>0</v>
      </c>
      <c r="AD240">
        <v>0</v>
      </c>
      <c r="AE240">
        <v>0</v>
      </c>
      <c r="AF240">
        <v>0</v>
      </c>
      <c r="AG240">
        <v>0</v>
      </c>
      <c r="AH240">
        <v>0</v>
      </c>
      <c r="AI240">
        <v>0</v>
      </c>
      <c r="AJ240">
        <v>0</v>
      </c>
      <c r="AK240">
        <v>0</v>
      </c>
      <c r="AL240">
        <v>0</v>
      </c>
      <c r="AM240">
        <v>0</v>
      </c>
      <c r="AN240">
        <v>0</v>
      </c>
      <c r="AO240">
        <v>0</v>
      </c>
    </row>
    <row r="241" spans="1:41" x14ac:dyDescent="0.2">
      <c r="A241">
        <v>2021</v>
      </c>
      <c r="B241">
        <v>0</v>
      </c>
      <c r="C241" t="s">
        <v>1324</v>
      </c>
      <c r="D241" t="s">
        <v>1305</v>
      </c>
      <c r="E241">
        <v>20</v>
      </c>
      <c r="F241">
        <v>76</v>
      </c>
      <c r="G241">
        <v>7257</v>
      </c>
      <c r="H241" t="e">
        <v>#DIV/0!</v>
      </c>
      <c r="I241" t="e">
        <v>#DIV/0!</v>
      </c>
      <c r="J241">
        <v>0</v>
      </c>
      <c r="K241">
        <v>0</v>
      </c>
      <c r="L241">
        <v>0</v>
      </c>
      <c r="M241">
        <v>0</v>
      </c>
      <c r="N241">
        <v>0</v>
      </c>
      <c r="O241">
        <v>0</v>
      </c>
      <c r="Q241" t="e">
        <v>#DIV/0!</v>
      </c>
      <c r="R241">
        <v>0</v>
      </c>
      <c r="S241">
        <v>0</v>
      </c>
      <c r="T241">
        <v>0</v>
      </c>
      <c r="U241">
        <v>0</v>
      </c>
      <c r="V241">
        <v>0</v>
      </c>
      <c r="W241">
        <v>0</v>
      </c>
      <c r="X241">
        <v>0</v>
      </c>
      <c r="Y241">
        <v>0</v>
      </c>
      <c r="Z241">
        <v>0</v>
      </c>
      <c r="AA241">
        <v>0</v>
      </c>
      <c r="AB241">
        <v>0</v>
      </c>
      <c r="AC241">
        <v>0</v>
      </c>
      <c r="AD241">
        <v>0</v>
      </c>
      <c r="AE241">
        <v>0</v>
      </c>
      <c r="AF241">
        <v>0</v>
      </c>
      <c r="AG241">
        <v>0</v>
      </c>
      <c r="AH241">
        <v>0</v>
      </c>
      <c r="AI241">
        <v>0</v>
      </c>
      <c r="AJ241">
        <v>0</v>
      </c>
      <c r="AK241">
        <v>0</v>
      </c>
      <c r="AL241">
        <v>0</v>
      </c>
      <c r="AM241">
        <v>0</v>
      </c>
      <c r="AN241">
        <v>0</v>
      </c>
      <c r="AO241">
        <v>0</v>
      </c>
    </row>
    <row r="242" spans="1:41" x14ac:dyDescent="0.2">
      <c r="A242">
        <v>2021</v>
      </c>
      <c r="B242">
        <v>0</v>
      </c>
      <c r="C242" t="s">
        <v>1325</v>
      </c>
      <c r="D242" t="s">
        <v>1326</v>
      </c>
      <c r="E242">
        <v>1</v>
      </c>
      <c r="F242">
        <v>50</v>
      </c>
      <c r="G242">
        <v>13403</v>
      </c>
      <c r="H242">
        <v>0.1</v>
      </c>
      <c r="I242">
        <v>0.9</v>
      </c>
      <c r="J242">
        <v>10</v>
      </c>
      <c r="K242">
        <v>9</v>
      </c>
      <c r="L242">
        <v>1</v>
      </c>
      <c r="M242">
        <v>294</v>
      </c>
      <c r="N242">
        <v>174</v>
      </c>
      <c r="O242">
        <v>120</v>
      </c>
      <c r="Q242">
        <v>0.9</v>
      </c>
      <c r="R242">
        <v>10</v>
      </c>
      <c r="S242">
        <v>9</v>
      </c>
      <c r="T242">
        <v>1</v>
      </c>
      <c r="U242">
        <v>294</v>
      </c>
      <c r="V242">
        <v>174</v>
      </c>
      <c r="W242">
        <v>120</v>
      </c>
      <c r="X242">
        <v>0</v>
      </c>
      <c r="Y242">
        <v>0</v>
      </c>
      <c r="Z242">
        <v>0</v>
      </c>
      <c r="AA242">
        <v>0</v>
      </c>
      <c r="AB242">
        <v>0</v>
      </c>
      <c r="AC242">
        <v>0</v>
      </c>
      <c r="AD242">
        <v>2</v>
      </c>
      <c r="AE242">
        <v>1</v>
      </c>
      <c r="AF242">
        <v>1</v>
      </c>
      <c r="AG242">
        <v>48</v>
      </c>
      <c r="AH242">
        <v>37</v>
      </c>
      <c r="AI242">
        <v>11</v>
      </c>
      <c r="AJ242">
        <v>4</v>
      </c>
      <c r="AK242">
        <v>4</v>
      </c>
      <c r="AL242">
        <v>0</v>
      </c>
      <c r="AM242">
        <v>101</v>
      </c>
      <c r="AN242">
        <v>43</v>
      </c>
      <c r="AO242">
        <v>58</v>
      </c>
    </row>
    <row r="243" spans="1:41" x14ac:dyDescent="0.2">
      <c r="A243">
        <v>2021</v>
      </c>
      <c r="B243">
        <v>0</v>
      </c>
      <c r="C243" t="s">
        <v>1327</v>
      </c>
      <c r="D243" t="s">
        <v>1326</v>
      </c>
      <c r="E243">
        <v>2</v>
      </c>
      <c r="F243">
        <v>56</v>
      </c>
      <c r="G243">
        <v>12764</v>
      </c>
      <c r="H243">
        <v>0.3</v>
      </c>
      <c r="I243">
        <v>0.7</v>
      </c>
      <c r="J243">
        <v>10</v>
      </c>
      <c r="K243">
        <v>7</v>
      </c>
      <c r="L243">
        <v>3</v>
      </c>
      <c r="M243">
        <v>389</v>
      </c>
      <c r="N243">
        <v>223</v>
      </c>
      <c r="O243">
        <v>166</v>
      </c>
      <c r="Q243">
        <v>0.7</v>
      </c>
      <c r="R243">
        <v>10</v>
      </c>
      <c r="S243">
        <v>7</v>
      </c>
      <c r="T243">
        <v>3</v>
      </c>
      <c r="U243">
        <v>389</v>
      </c>
      <c r="V243">
        <v>223</v>
      </c>
      <c r="W243">
        <v>166</v>
      </c>
      <c r="X243">
        <v>0</v>
      </c>
      <c r="Y243">
        <v>0</v>
      </c>
      <c r="Z243">
        <v>0</v>
      </c>
      <c r="AA243">
        <v>0</v>
      </c>
      <c r="AB243">
        <v>0</v>
      </c>
      <c r="AC243">
        <v>0</v>
      </c>
      <c r="AD243">
        <v>3</v>
      </c>
      <c r="AE243">
        <v>1</v>
      </c>
      <c r="AF243">
        <v>2</v>
      </c>
      <c r="AG243">
        <v>72</v>
      </c>
      <c r="AH243">
        <v>99</v>
      </c>
      <c r="AI243">
        <v>-27</v>
      </c>
      <c r="AJ243">
        <v>5</v>
      </c>
      <c r="AK243">
        <v>5</v>
      </c>
      <c r="AL243">
        <v>0</v>
      </c>
      <c r="AM243">
        <v>267</v>
      </c>
      <c r="AN243">
        <v>52</v>
      </c>
      <c r="AO243">
        <v>215</v>
      </c>
    </row>
    <row r="244" spans="1:41" x14ac:dyDescent="0.2">
      <c r="A244">
        <v>2021</v>
      </c>
      <c r="B244">
        <v>0</v>
      </c>
      <c r="C244" t="s">
        <v>1328</v>
      </c>
      <c r="D244" t="s">
        <v>1326</v>
      </c>
      <c r="E244">
        <v>3</v>
      </c>
      <c r="F244">
        <v>10</v>
      </c>
      <c r="G244">
        <v>10322</v>
      </c>
      <c r="H244">
        <v>0.111111111</v>
      </c>
      <c r="I244">
        <v>0.88888888899999996</v>
      </c>
      <c r="J244">
        <v>9</v>
      </c>
      <c r="K244">
        <v>8</v>
      </c>
      <c r="L244">
        <v>1</v>
      </c>
      <c r="M244">
        <v>321</v>
      </c>
      <c r="N244">
        <v>150</v>
      </c>
      <c r="O244">
        <v>171</v>
      </c>
      <c r="Q244">
        <v>1</v>
      </c>
      <c r="R244">
        <v>7</v>
      </c>
      <c r="S244">
        <v>7</v>
      </c>
      <c r="T244">
        <v>0</v>
      </c>
      <c r="U244">
        <v>269</v>
      </c>
      <c r="V244">
        <v>98</v>
      </c>
      <c r="W244">
        <v>171</v>
      </c>
      <c r="X244">
        <v>2</v>
      </c>
      <c r="Y244">
        <v>1</v>
      </c>
      <c r="Z244">
        <v>1</v>
      </c>
      <c r="AA244">
        <v>52</v>
      </c>
      <c r="AB244">
        <v>52</v>
      </c>
      <c r="AC244">
        <v>0</v>
      </c>
      <c r="AD244">
        <v>4</v>
      </c>
      <c r="AE244">
        <v>3</v>
      </c>
      <c r="AF244">
        <v>1</v>
      </c>
      <c r="AG244">
        <v>102</v>
      </c>
      <c r="AH244">
        <v>89</v>
      </c>
      <c r="AI244">
        <v>13</v>
      </c>
      <c r="AJ244">
        <v>0</v>
      </c>
      <c r="AK244">
        <v>0</v>
      </c>
      <c r="AL244">
        <v>0</v>
      </c>
      <c r="AM244">
        <v>0</v>
      </c>
      <c r="AN244">
        <v>0</v>
      </c>
      <c r="AO244">
        <v>0</v>
      </c>
    </row>
    <row r="245" spans="1:41" x14ac:dyDescent="0.2">
      <c r="A245">
        <v>2021</v>
      </c>
      <c r="B245">
        <v>0</v>
      </c>
      <c r="C245" t="s">
        <v>1329</v>
      </c>
      <c r="D245" t="s">
        <v>1326</v>
      </c>
      <c r="E245">
        <v>4</v>
      </c>
      <c r="F245">
        <v>32</v>
      </c>
      <c r="G245">
        <v>8739</v>
      </c>
      <c r="H245">
        <v>0.6</v>
      </c>
      <c r="I245">
        <v>0.4</v>
      </c>
      <c r="J245">
        <v>10</v>
      </c>
      <c r="K245">
        <v>4</v>
      </c>
      <c r="L245">
        <v>6</v>
      </c>
      <c r="M245">
        <v>312</v>
      </c>
      <c r="N245">
        <v>339</v>
      </c>
      <c r="O245">
        <v>-27</v>
      </c>
      <c r="Q245">
        <v>0</v>
      </c>
      <c r="R245">
        <v>2</v>
      </c>
      <c r="S245">
        <v>0</v>
      </c>
      <c r="T245">
        <v>2</v>
      </c>
      <c r="U245">
        <v>67</v>
      </c>
      <c r="V245">
        <v>94</v>
      </c>
      <c r="W245">
        <v>-27</v>
      </c>
      <c r="X245">
        <v>8</v>
      </c>
      <c r="Y245">
        <v>4</v>
      </c>
      <c r="Z245">
        <v>4</v>
      </c>
      <c r="AA245">
        <v>245</v>
      </c>
      <c r="AB245">
        <v>245</v>
      </c>
      <c r="AC245">
        <v>0</v>
      </c>
      <c r="AD245">
        <v>9</v>
      </c>
      <c r="AE245">
        <v>4</v>
      </c>
      <c r="AF245">
        <v>5</v>
      </c>
      <c r="AG245">
        <v>278</v>
      </c>
      <c r="AH245">
        <v>297</v>
      </c>
      <c r="AI245">
        <v>-19</v>
      </c>
      <c r="AJ245">
        <v>0</v>
      </c>
      <c r="AK245">
        <v>0</v>
      </c>
      <c r="AL245">
        <v>0</v>
      </c>
      <c r="AM245">
        <v>0</v>
      </c>
      <c r="AN245">
        <v>0</v>
      </c>
      <c r="AO245">
        <v>0</v>
      </c>
    </row>
    <row r="246" spans="1:41" x14ac:dyDescent="0.2">
      <c r="A246">
        <v>2021</v>
      </c>
      <c r="B246">
        <v>0</v>
      </c>
      <c r="C246" t="s">
        <v>1330</v>
      </c>
      <c r="D246" t="s">
        <v>1326</v>
      </c>
      <c r="E246">
        <v>5</v>
      </c>
      <c r="F246">
        <v>37</v>
      </c>
      <c r="G246">
        <v>7979</v>
      </c>
      <c r="H246">
        <v>0.5</v>
      </c>
      <c r="I246">
        <v>0.5</v>
      </c>
      <c r="J246">
        <v>10</v>
      </c>
      <c r="K246">
        <v>5</v>
      </c>
      <c r="L246">
        <v>5</v>
      </c>
      <c r="M246">
        <v>274</v>
      </c>
      <c r="N246">
        <v>274</v>
      </c>
      <c r="O246">
        <v>0</v>
      </c>
      <c r="Q246" t="e">
        <v>#DIV/0!</v>
      </c>
      <c r="R246">
        <v>0</v>
      </c>
      <c r="S246">
        <v>0</v>
      </c>
      <c r="T246">
        <v>0</v>
      </c>
      <c r="U246">
        <v>0</v>
      </c>
      <c r="V246">
        <v>0</v>
      </c>
      <c r="W246">
        <v>0</v>
      </c>
      <c r="X246">
        <v>10</v>
      </c>
      <c r="Y246">
        <v>5</v>
      </c>
      <c r="Z246">
        <v>5</v>
      </c>
      <c r="AA246">
        <v>274</v>
      </c>
      <c r="AB246">
        <v>274</v>
      </c>
      <c r="AC246">
        <v>0</v>
      </c>
      <c r="AD246">
        <v>10</v>
      </c>
      <c r="AE246">
        <v>5</v>
      </c>
      <c r="AF246">
        <v>5</v>
      </c>
      <c r="AG246">
        <v>274</v>
      </c>
      <c r="AH246">
        <v>274</v>
      </c>
      <c r="AI246">
        <v>0</v>
      </c>
      <c r="AJ246">
        <v>0</v>
      </c>
      <c r="AK246">
        <v>0</v>
      </c>
      <c r="AL246">
        <v>0</v>
      </c>
      <c r="AM246">
        <v>0</v>
      </c>
      <c r="AN246">
        <v>0</v>
      </c>
      <c r="AO246">
        <v>0</v>
      </c>
    </row>
    <row r="247" spans="1:41" x14ac:dyDescent="0.2">
      <c r="A247">
        <v>2021</v>
      </c>
      <c r="B247">
        <v>0</v>
      </c>
      <c r="C247" t="s">
        <v>1331</v>
      </c>
      <c r="D247" t="s">
        <v>1326</v>
      </c>
      <c r="E247">
        <v>6</v>
      </c>
      <c r="F247">
        <v>28</v>
      </c>
      <c r="G247">
        <v>9239</v>
      </c>
      <c r="H247">
        <v>0.5</v>
      </c>
      <c r="I247">
        <v>0.5</v>
      </c>
      <c r="J247">
        <v>6</v>
      </c>
      <c r="K247">
        <v>3</v>
      </c>
      <c r="L247">
        <v>3</v>
      </c>
      <c r="M247">
        <v>251</v>
      </c>
      <c r="N247">
        <v>251</v>
      </c>
      <c r="O247">
        <v>0</v>
      </c>
      <c r="Q247" t="e">
        <v>#DIV/0!</v>
      </c>
      <c r="R247">
        <v>0</v>
      </c>
      <c r="S247">
        <v>0</v>
      </c>
      <c r="T247">
        <v>0</v>
      </c>
      <c r="U247">
        <v>0</v>
      </c>
      <c r="V247">
        <v>0</v>
      </c>
      <c r="W247">
        <v>0</v>
      </c>
      <c r="X247">
        <v>6</v>
      </c>
      <c r="Y247">
        <v>3</v>
      </c>
      <c r="Z247">
        <v>3</v>
      </c>
      <c r="AA247">
        <v>251</v>
      </c>
      <c r="AB247">
        <v>251</v>
      </c>
      <c r="AC247">
        <v>0</v>
      </c>
      <c r="AD247">
        <v>6</v>
      </c>
      <c r="AE247">
        <v>3</v>
      </c>
      <c r="AF247">
        <v>3</v>
      </c>
      <c r="AG247">
        <v>251</v>
      </c>
      <c r="AH247">
        <v>251</v>
      </c>
      <c r="AI247">
        <v>0</v>
      </c>
      <c r="AJ247">
        <v>0</v>
      </c>
      <c r="AK247">
        <v>0</v>
      </c>
      <c r="AL247">
        <v>0</v>
      </c>
      <c r="AM247">
        <v>0</v>
      </c>
      <c r="AN247">
        <v>0</v>
      </c>
      <c r="AO247">
        <v>0</v>
      </c>
    </row>
    <row r="248" spans="1:41" x14ac:dyDescent="0.2">
      <c r="A248">
        <v>2021</v>
      </c>
      <c r="B248">
        <v>0</v>
      </c>
      <c r="C248" t="s">
        <v>1332</v>
      </c>
      <c r="D248" t="s">
        <v>1326</v>
      </c>
      <c r="E248">
        <v>7</v>
      </c>
      <c r="F248">
        <v>28</v>
      </c>
      <c r="G248">
        <v>9138</v>
      </c>
      <c r="H248">
        <v>0.6</v>
      </c>
      <c r="I248">
        <v>0.4</v>
      </c>
      <c r="J248">
        <v>10</v>
      </c>
      <c r="K248">
        <v>4</v>
      </c>
      <c r="L248">
        <v>6</v>
      </c>
      <c r="M248">
        <v>312</v>
      </c>
      <c r="N248">
        <v>339</v>
      </c>
      <c r="O248">
        <v>-27</v>
      </c>
      <c r="Q248">
        <v>0</v>
      </c>
      <c r="R248">
        <v>2</v>
      </c>
      <c r="S248">
        <v>0</v>
      </c>
      <c r="T248">
        <v>2</v>
      </c>
      <c r="U248">
        <v>67</v>
      </c>
      <c r="V248">
        <v>94</v>
      </c>
      <c r="W248">
        <v>-27</v>
      </c>
      <c r="X248">
        <v>8</v>
      </c>
      <c r="Y248">
        <v>4</v>
      </c>
      <c r="Z248">
        <v>4</v>
      </c>
      <c r="AA248">
        <v>245</v>
      </c>
      <c r="AB248">
        <v>245</v>
      </c>
      <c r="AC248">
        <v>0</v>
      </c>
      <c r="AD248">
        <v>9</v>
      </c>
      <c r="AE248">
        <v>4</v>
      </c>
      <c r="AF248">
        <v>5</v>
      </c>
      <c r="AG248">
        <v>278</v>
      </c>
      <c r="AH248">
        <v>297</v>
      </c>
      <c r="AI248">
        <v>-19</v>
      </c>
      <c r="AJ248">
        <v>0</v>
      </c>
      <c r="AK248">
        <v>0</v>
      </c>
      <c r="AL248">
        <v>0</v>
      </c>
      <c r="AM248">
        <v>0</v>
      </c>
      <c r="AN248">
        <v>0</v>
      </c>
      <c r="AO248">
        <v>0</v>
      </c>
    </row>
    <row r="249" spans="1:41" x14ac:dyDescent="0.2">
      <c r="A249">
        <v>2021</v>
      </c>
      <c r="B249">
        <v>0</v>
      </c>
      <c r="C249" t="s">
        <v>1333</v>
      </c>
      <c r="D249" t="s">
        <v>1326</v>
      </c>
      <c r="E249">
        <v>8</v>
      </c>
      <c r="F249">
        <v>41</v>
      </c>
      <c r="G249">
        <v>9238</v>
      </c>
      <c r="H249">
        <v>0.5</v>
      </c>
      <c r="I249">
        <v>0.5</v>
      </c>
      <c r="J249">
        <v>8</v>
      </c>
      <c r="K249">
        <v>4</v>
      </c>
      <c r="L249">
        <v>4</v>
      </c>
      <c r="M249">
        <v>198</v>
      </c>
      <c r="N249">
        <v>198</v>
      </c>
      <c r="O249">
        <v>0</v>
      </c>
      <c r="Q249" t="e">
        <v>#DIV/0!</v>
      </c>
      <c r="R249">
        <v>0</v>
      </c>
      <c r="S249">
        <v>0</v>
      </c>
      <c r="T249">
        <v>0</v>
      </c>
      <c r="U249">
        <v>0</v>
      </c>
      <c r="V249">
        <v>0</v>
      </c>
      <c r="W249">
        <v>0</v>
      </c>
      <c r="X249">
        <v>8</v>
      </c>
      <c r="Y249">
        <v>4</v>
      </c>
      <c r="Z249">
        <v>4</v>
      </c>
      <c r="AA249">
        <v>198</v>
      </c>
      <c r="AB249">
        <v>198</v>
      </c>
      <c r="AC249">
        <v>0</v>
      </c>
      <c r="AD249">
        <v>8</v>
      </c>
      <c r="AE249">
        <v>4</v>
      </c>
      <c r="AF249">
        <v>4</v>
      </c>
      <c r="AG249">
        <v>198</v>
      </c>
      <c r="AH249">
        <v>198</v>
      </c>
      <c r="AI249">
        <v>0</v>
      </c>
      <c r="AJ249">
        <v>0</v>
      </c>
      <c r="AK249">
        <v>0</v>
      </c>
      <c r="AL249">
        <v>0</v>
      </c>
      <c r="AM249">
        <v>0</v>
      </c>
      <c r="AN249">
        <v>0</v>
      </c>
      <c r="AO249">
        <v>0</v>
      </c>
    </row>
    <row r="250" spans="1:41" x14ac:dyDescent="0.2">
      <c r="A250">
        <v>2021</v>
      </c>
      <c r="B250">
        <v>0</v>
      </c>
      <c r="C250" t="s">
        <v>1334</v>
      </c>
      <c r="D250" t="s">
        <v>1326</v>
      </c>
      <c r="E250">
        <v>9</v>
      </c>
      <c r="F250">
        <v>29</v>
      </c>
      <c r="G250">
        <v>7892</v>
      </c>
      <c r="H250">
        <v>0.5</v>
      </c>
      <c r="I250">
        <v>0.5</v>
      </c>
      <c r="J250">
        <v>10</v>
      </c>
      <c r="K250">
        <v>5</v>
      </c>
      <c r="L250">
        <v>5</v>
      </c>
      <c r="M250">
        <v>298</v>
      </c>
      <c r="N250">
        <v>298</v>
      </c>
      <c r="O250">
        <v>0</v>
      </c>
      <c r="Q250" t="e">
        <v>#DIV/0!</v>
      </c>
      <c r="R250">
        <v>0</v>
      </c>
      <c r="S250">
        <v>0</v>
      </c>
      <c r="T250">
        <v>0</v>
      </c>
      <c r="U250">
        <v>0</v>
      </c>
      <c r="V250">
        <v>0</v>
      </c>
      <c r="W250">
        <v>0</v>
      </c>
      <c r="X250">
        <v>10</v>
      </c>
      <c r="Y250">
        <v>5</v>
      </c>
      <c r="Z250">
        <v>5</v>
      </c>
      <c r="AA250">
        <v>298</v>
      </c>
      <c r="AB250">
        <v>298</v>
      </c>
      <c r="AC250">
        <v>0</v>
      </c>
      <c r="AD250">
        <v>10</v>
      </c>
      <c r="AE250">
        <v>5</v>
      </c>
      <c r="AF250">
        <v>5</v>
      </c>
      <c r="AG250">
        <v>298</v>
      </c>
      <c r="AH250">
        <v>298</v>
      </c>
      <c r="AI250">
        <v>0</v>
      </c>
      <c r="AJ250">
        <v>0</v>
      </c>
      <c r="AK250">
        <v>0</v>
      </c>
      <c r="AL250">
        <v>0</v>
      </c>
      <c r="AM250">
        <v>0</v>
      </c>
      <c r="AN250">
        <v>0</v>
      </c>
      <c r="AO250">
        <v>0</v>
      </c>
    </row>
    <row r="251" spans="1:41" x14ac:dyDescent="0.2">
      <c r="A251">
        <v>2021</v>
      </c>
      <c r="B251">
        <v>0</v>
      </c>
      <c r="C251" t="s">
        <v>1335</v>
      </c>
      <c r="D251" t="s">
        <v>1326</v>
      </c>
      <c r="E251">
        <v>10</v>
      </c>
      <c r="F251">
        <v>21</v>
      </c>
      <c r="G251">
        <v>9978</v>
      </c>
      <c r="H251">
        <v>0.5</v>
      </c>
      <c r="I251">
        <v>0.5</v>
      </c>
      <c r="J251">
        <v>8</v>
      </c>
      <c r="K251">
        <v>4</v>
      </c>
      <c r="L251">
        <v>4</v>
      </c>
      <c r="M251">
        <v>167</v>
      </c>
      <c r="N251">
        <v>167</v>
      </c>
      <c r="O251">
        <v>0</v>
      </c>
      <c r="Q251" t="e">
        <v>#DIV/0!</v>
      </c>
      <c r="R251">
        <v>0</v>
      </c>
      <c r="S251">
        <v>0</v>
      </c>
      <c r="T251">
        <v>0</v>
      </c>
      <c r="U251">
        <v>0</v>
      </c>
      <c r="V251">
        <v>0</v>
      </c>
      <c r="W251">
        <v>0</v>
      </c>
      <c r="X251">
        <v>8</v>
      </c>
      <c r="Y251">
        <v>4</v>
      </c>
      <c r="Z251">
        <v>4</v>
      </c>
      <c r="AA251">
        <v>167</v>
      </c>
      <c r="AB251">
        <v>167</v>
      </c>
      <c r="AC251">
        <v>0</v>
      </c>
      <c r="AD251">
        <v>8</v>
      </c>
      <c r="AE251">
        <v>4</v>
      </c>
      <c r="AF251">
        <v>4</v>
      </c>
      <c r="AG251">
        <v>167</v>
      </c>
      <c r="AH251">
        <v>167</v>
      </c>
      <c r="AI251">
        <v>0</v>
      </c>
      <c r="AJ251">
        <v>0</v>
      </c>
      <c r="AK251">
        <v>0</v>
      </c>
      <c r="AL251">
        <v>0</v>
      </c>
      <c r="AM251">
        <v>0</v>
      </c>
      <c r="AN251">
        <v>0</v>
      </c>
      <c r="AO251">
        <v>0</v>
      </c>
    </row>
    <row r="252" spans="1:41" x14ac:dyDescent="0.2">
      <c r="A252">
        <v>2021</v>
      </c>
      <c r="B252">
        <v>0</v>
      </c>
      <c r="C252" t="s">
        <v>1336</v>
      </c>
      <c r="D252" t="s">
        <v>1326</v>
      </c>
      <c r="E252">
        <v>11</v>
      </c>
      <c r="F252">
        <v>58</v>
      </c>
      <c r="G252">
        <v>9794</v>
      </c>
      <c r="H252">
        <v>0.5</v>
      </c>
      <c r="I252">
        <v>0.5</v>
      </c>
      <c r="J252">
        <v>10</v>
      </c>
      <c r="K252">
        <v>5</v>
      </c>
      <c r="L252">
        <v>5</v>
      </c>
      <c r="M252">
        <v>364</v>
      </c>
      <c r="N252">
        <v>364</v>
      </c>
      <c r="O252">
        <v>0</v>
      </c>
      <c r="Q252" t="e">
        <v>#DIV/0!</v>
      </c>
      <c r="R252">
        <v>0</v>
      </c>
      <c r="S252">
        <v>0</v>
      </c>
      <c r="T252">
        <v>0</v>
      </c>
      <c r="U252">
        <v>0</v>
      </c>
      <c r="V252">
        <v>0</v>
      </c>
      <c r="W252">
        <v>0</v>
      </c>
      <c r="X252">
        <v>10</v>
      </c>
      <c r="Y252">
        <v>5</v>
      </c>
      <c r="Z252">
        <v>5</v>
      </c>
      <c r="AA252">
        <v>364</v>
      </c>
      <c r="AB252">
        <v>364</v>
      </c>
      <c r="AC252">
        <v>0</v>
      </c>
      <c r="AD252">
        <v>10</v>
      </c>
      <c r="AE252">
        <v>5</v>
      </c>
      <c r="AF252">
        <v>5</v>
      </c>
      <c r="AG252">
        <v>364</v>
      </c>
      <c r="AH252">
        <v>364</v>
      </c>
      <c r="AI252">
        <v>0</v>
      </c>
      <c r="AJ252">
        <v>0</v>
      </c>
      <c r="AK252">
        <v>0</v>
      </c>
      <c r="AL252">
        <v>0</v>
      </c>
      <c r="AM252">
        <v>0</v>
      </c>
      <c r="AN252">
        <v>0</v>
      </c>
      <c r="AO252">
        <v>0</v>
      </c>
    </row>
    <row r="253" spans="1:41" x14ac:dyDescent="0.2">
      <c r="A253">
        <v>2021</v>
      </c>
      <c r="B253">
        <v>0</v>
      </c>
      <c r="C253" t="s">
        <v>1337</v>
      </c>
      <c r="D253" t="s">
        <v>1326</v>
      </c>
      <c r="E253">
        <v>12</v>
      </c>
      <c r="F253">
        <v>63</v>
      </c>
      <c r="G253">
        <v>11074</v>
      </c>
      <c r="H253">
        <v>0.5</v>
      </c>
      <c r="I253">
        <v>0.5</v>
      </c>
      <c r="J253">
        <v>10</v>
      </c>
      <c r="K253">
        <v>5</v>
      </c>
      <c r="L253">
        <v>5</v>
      </c>
      <c r="M253">
        <v>215</v>
      </c>
      <c r="N253">
        <v>215</v>
      </c>
      <c r="O253">
        <v>0</v>
      </c>
      <c r="Q253" t="e">
        <v>#DIV/0!</v>
      </c>
      <c r="R253">
        <v>0</v>
      </c>
      <c r="S253">
        <v>0</v>
      </c>
      <c r="T253">
        <v>0</v>
      </c>
      <c r="U253">
        <v>0</v>
      </c>
      <c r="V253">
        <v>0</v>
      </c>
      <c r="W253">
        <v>0</v>
      </c>
      <c r="X253">
        <v>10</v>
      </c>
      <c r="Y253">
        <v>5</v>
      </c>
      <c r="Z253">
        <v>5</v>
      </c>
      <c r="AA253">
        <v>215</v>
      </c>
      <c r="AB253">
        <v>215</v>
      </c>
      <c r="AC253">
        <v>0</v>
      </c>
      <c r="AD253">
        <v>10</v>
      </c>
      <c r="AE253">
        <v>5</v>
      </c>
      <c r="AF253">
        <v>5</v>
      </c>
      <c r="AG253">
        <v>215</v>
      </c>
      <c r="AH253">
        <v>215</v>
      </c>
      <c r="AI253">
        <v>0</v>
      </c>
      <c r="AJ253">
        <v>0</v>
      </c>
      <c r="AK253">
        <v>0</v>
      </c>
      <c r="AL253">
        <v>0</v>
      </c>
      <c r="AM253">
        <v>0</v>
      </c>
      <c r="AN253">
        <v>0</v>
      </c>
      <c r="AO253">
        <v>0</v>
      </c>
    </row>
    <row r="254" spans="1:41" x14ac:dyDescent="0.2">
      <c r="A254">
        <v>2021</v>
      </c>
      <c r="B254">
        <v>0</v>
      </c>
      <c r="C254" t="s">
        <v>1338</v>
      </c>
      <c r="D254" t="s">
        <v>1326</v>
      </c>
      <c r="E254">
        <v>13</v>
      </c>
      <c r="F254">
        <v>40</v>
      </c>
      <c r="G254">
        <v>8428</v>
      </c>
      <c r="H254">
        <v>0.5</v>
      </c>
      <c r="I254">
        <v>0.5</v>
      </c>
      <c r="J254">
        <v>10</v>
      </c>
      <c r="K254">
        <v>5</v>
      </c>
      <c r="L254">
        <v>5</v>
      </c>
      <c r="M254">
        <v>284</v>
      </c>
      <c r="N254">
        <v>284</v>
      </c>
      <c r="O254">
        <v>0</v>
      </c>
      <c r="Q254" t="e">
        <v>#DIV/0!</v>
      </c>
      <c r="R254">
        <v>0</v>
      </c>
      <c r="S254">
        <v>0</v>
      </c>
      <c r="T254">
        <v>0</v>
      </c>
      <c r="U254">
        <v>0</v>
      </c>
      <c r="V254">
        <v>0</v>
      </c>
      <c r="W254">
        <v>0</v>
      </c>
      <c r="X254">
        <v>10</v>
      </c>
      <c r="Y254">
        <v>5</v>
      </c>
      <c r="Z254">
        <v>5</v>
      </c>
      <c r="AA254">
        <v>284</v>
      </c>
      <c r="AB254">
        <v>284</v>
      </c>
      <c r="AC254">
        <v>0</v>
      </c>
      <c r="AD254">
        <v>10</v>
      </c>
      <c r="AE254">
        <v>5</v>
      </c>
      <c r="AF254">
        <v>5</v>
      </c>
      <c r="AG254">
        <v>284</v>
      </c>
      <c r="AH254">
        <v>284</v>
      </c>
      <c r="AI254">
        <v>0</v>
      </c>
      <c r="AJ254">
        <v>0</v>
      </c>
      <c r="AK254">
        <v>0</v>
      </c>
      <c r="AL254">
        <v>0</v>
      </c>
      <c r="AM254">
        <v>0</v>
      </c>
      <c r="AN254">
        <v>0</v>
      </c>
      <c r="AO254">
        <v>0</v>
      </c>
    </row>
    <row r="255" spans="1:41" x14ac:dyDescent="0.2">
      <c r="A255">
        <v>2021</v>
      </c>
      <c r="B255">
        <v>0</v>
      </c>
      <c r="C255" t="s">
        <v>1339</v>
      </c>
      <c r="D255" t="s">
        <v>1326</v>
      </c>
      <c r="E255">
        <v>14</v>
      </c>
      <c r="F255">
        <v>56</v>
      </c>
      <c r="G255">
        <v>12818</v>
      </c>
      <c r="H255">
        <v>0.5</v>
      </c>
      <c r="I255">
        <v>0.5</v>
      </c>
      <c r="J255">
        <v>2</v>
      </c>
      <c r="K255">
        <v>1</v>
      </c>
      <c r="L255">
        <v>1</v>
      </c>
      <c r="M255">
        <v>37</v>
      </c>
      <c r="N255">
        <v>37</v>
      </c>
      <c r="O255">
        <v>0</v>
      </c>
      <c r="Q255" t="e">
        <v>#DIV/0!</v>
      </c>
      <c r="R255">
        <v>0</v>
      </c>
      <c r="S255">
        <v>0</v>
      </c>
      <c r="T255">
        <v>0</v>
      </c>
      <c r="U255">
        <v>0</v>
      </c>
      <c r="V255">
        <v>0</v>
      </c>
      <c r="W255">
        <v>0</v>
      </c>
      <c r="X255">
        <v>2</v>
      </c>
      <c r="Y255">
        <v>1</v>
      </c>
      <c r="Z255">
        <v>1</v>
      </c>
      <c r="AA255">
        <v>37</v>
      </c>
      <c r="AB255">
        <v>37</v>
      </c>
      <c r="AC255">
        <v>0</v>
      </c>
      <c r="AD255">
        <v>2</v>
      </c>
      <c r="AE255">
        <v>1</v>
      </c>
      <c r="AF255">
        <v>1</v>
      </c>
      <c r="AG255">
        <v>37</v>
      </c>
      <c r="AH255">
        <v>37</v>
      </c>
      <c r="AI255">
        <v>0</v>
      </c>
      <c r="AJ255">
        <v>0</v>
      </c>
      <c r="AK255">
        <v>0</v>
      </c>
      <c r="AL255">
        <v>0</v>
      </c>
      <c r="AM255">
        <v>0</v>
      </c>
      <c r="AN255">
        <v>0</v>
      </c>
      <c r="AO255">
        <v>0</v>
      </c>
    </row>
    <row r="256" spans="1:41" x14ac:dyDescent="0.2">
      <c r="A256">
        <v>2021</v>
      </c>
      <c r="B256">
        <v>0</v>
      </c>
      <c r="C256" t="s">
        <v>1340</v>
      </c>
      <c r="D256" t="s">
        <v>1326</v>
      </c>
      <c r="E256">
        <v>15</v>
      </c>
      <c r="F256">
        <v>67</v>
      </c>
      <c r="G256">
        <v>10691</v>
      </c>
      <c r="H256" t="e">
        <v>#DIV/0!</v>
      </c>
      <c r="I256" t="e">
        <v>#DIV/0!</v>
      </c>
      <c r="J256">
        <v>0</v>
      </c>
      <c r="K256">
        <v>0</v>
      </c>
      <c r="L256">
        <v>0</v>
      </c>
      <c r="M256">
        <v>0</v>
      </c>
      <c r="N256">
        <v>0</v>
      </c>
      <c r="O256">
        <v>0</v>
      </c>
      <c r="Q256" t="e">
        <v>#DIV/0!</v>
      </c>
      <c r="R256">
        <v>0</v>
      </c>
      <c r="S256">
        <v>0</v>
      </c>
      <c r="T256">
        <v>0</v>
      </c>
      <c r="U256">
        <v>0</v>
      </c>
      <c r="V256">
        <v>0</v>
      </c>
      <c r="W256">
        <v>0</v>
      </c>
      <c r="X256">
        <v>0</v>
      </c>
      <c r="Y256">
        <v>0</v>
      </c>
      <c r="Z256">
        <v>0</v>
      </c>
      <c r="AA256">
        <v>0</v>
      </c>
      <c r="AB256">
        <v>0</v>
      </c>
      <c r="AC256">
        <v>0</v>
      </c>
      <c r="AD256">
        <v>0</v>
      </c>
      <c r="AE256">
        <v>0</v>
      </c>
      <c r="AF256">
        <v>0</v>
      </c>
      <c r="AG256">
        <v>0</v>
      </c>
      <c r="AH256">
        <v>0</v>
      </c>
      <c r="AI256">
        <v>0</v>
      </c>
      <c r="AJ256">
        <v>0</v>
      </c>
      <c r="AK256">
        <v>0</v>
      </c>
      <c r="AL256">
        <v>0</v>
      </c>
      <c r="AM256">
        <v>0</v>
      </c>
      <c r="AN256">
        <v>0</v>
      </c>
      <c r="AO256">
        <v>0</v>
      </c>
    </row>
    <row r="257" spans="1:41" x14ac:dyDescent="0.2">
      <c r="A257">
        <v>2021</v>
      </c>
      <c r="B257">
        <v>0</v>
      </c>
      <c r="C257" t="s">
        <v>1341</v>
      </c>
      <c r="D257" t="s">
        <v>1326</v>
      </c>
      <c r="E257">
        <v>16</v>
      </c>
      <c r="F257">
        <v>62</v>
      </c>
      <c r="G257">
        <v>9765</v>
      </c>
      <c r="H257" t="e">
        <v>#DIV/0!</v>
      </c>
      <c r="I257" t="e">
        <v>#DIV/0!</v>
      </c>
      <c r="J257">
        <v>0</v>
      </c>
      <c r="K257">
        <v>0</v>
      </c>
      <c r="L257">
        <v>0</v>
      </c>
      <c r="M257">
        <v>0</v>
      </c>
      <c r="N257">
        <v>0</v>
      </c>
      <c r="O257">
        <v>0</v>
      </c>
      <c r="Q257" t="e">
        <v>#DIV/0!</v>
      </c>
      <c r="R257">
        <v>0</v>
      </c>
      <c r="S257">
        <v>0</v>
      </c>
      <c r="T257">
        <v>0</v>
      </c>
      <c r="U257">
        <v>0</v>
      </c>
      <c r="V257">
        <v>0</v>
      </c>
      <c r="W257">
        <v>0</v>
      </c>
      <c r="X257">
        <v>0</v>
      </c>
      <c r="Y257">
        <v>0</v>
      </c>
      <c r="Z257">
        <v>0</v>
      </c>
      <c r="AA257">
        <v>0</v>
      </c>
      <c r="AB257">
        <v>0</v>
      </c>
      <c r="AC257">
        <v>0</v>
      </c>
      <c r="AD257">
        <v>0</v>
      </c>
      <c r="AE257">
        <v>0</v>
      </c>
      <c r="AF257">
        <v>0</v>
      </c>
      <c r="AG257">
        <v>0</v>
      </c>
      <c r="AH257">
        <v>0</v>
      </c>
      <c r="AI257">
        <v>0</v>
      </c>
      <c r="AJ257">
        <v>0</v>
      </c>
      <c r="AK257">
        <v>0</v>
      </c>
      <c r="AL257">
        <v>0</v>
      </c>
      <c r="AM257">
        <v>0</v>
      </c>
      <c r="AN257">
        <v>0</v>
      </c>
      <c r="AO257">
        <v>0</v>
      </c>
    </row>
    <row r="258" spans="1:41" x14ac:dyDescent="0.2">
      <c r="A258">
        <v>2021</v>
      </c>
      <c r="B258">
        <v>0</v>
      </c>
      <c r="C258" t="s">
        <v>1342</v>
      </c>
      <c r="D258" t="s">
        <v>1326</v>
      </c>
      <c r="E258">
        <v>17</v>
      </c>
      <c r="F258">
        <v>62</v>
      </c>
      <c r="G258">
        <v>6401</v>
      </c>
      <c r="H258" t="e">
        <v>#DIV/0!</v>
      </c>
      <c r="I258" t="e">
        <v>#DIV/0!</v>
      </c>
      <c r="J258">
        <v>0</v>
      </c>
      <c r="K258">
        <v>0</v>
      </c>
      <c r="L258">
        <v>0</v>
      </c>
      <c r="M258">
        <v>0</v>
      </c>
      <c r="N258">
        <v>0</v>
      </c>
      <c r="O258">
        <v>0</v>
      </c>
      <c r="Q258" t="e">
        <v>#DIV/0!</v>
      </c>
      <c r="R258">
        <v>0</v>
      </c>
      <c r="S258">
        <v>0</v>
      </c>
      <c r="T258">
        <v>0</v>
      </c>
      <c r="U258">
        <v>0</v>
      </c>
      <c r="V258">
        <v>0</v>
      </c>
      <c r="W258">
        <v>0</v>
      </c>
      <c r="X258">
        <v>0</v>
      </c>
      <c r="Y258">
        <v>0</v>
      </c>
      <c r="Z258">
        <v>0</v>
      </c>
      <c r="AA258">
        <v>0</v>
      </c>
      <c r="AB258">
        <v>0</v>
      </c>
      <c r="AC258">
        <v>0</v>
      </c>
      <c r="AD258">
        <v>0</v>
      </c>
      <c r="AE258">
        <v>0</v>
      </c>
      <c r="AF258">
        <v>0</v>
      </c>
      <c r="AG258">
        <v>0</v>
      </c>
      <c r="AH258">
        <v>0</v>
      </c>
      <c r="AI258">
        <v>0</v>
      </c>
      <c r="AJ258">
        <v>0</v>
      </c>
      <c r="AK258">
        <v>0</v>
      </c>
      <c r="AL258">
        <v>0</v>
      </c>
      <c r="AM258">
        <v>0</v>
      </c>
      <c r="AN258">
        <v>0</v>
      </c>
      <c r="AO258">
        <v>0</v>
      </c>
    </row>
    <row r="259" spans="1:41" x14ac:dyDescent="0.2">
      <c r="A259">
        <v>2021</v>
      </c>
      <c r="B259">
        <v>0</v>
      </c>
      <c r="C259" t="s">
        <v>1343</v>
      </c>
      <c r="D259" t="s">
        <v>1326</v>
      </c>
      <c r="E259">
        <v>18</v>
      </c>
      <c r="F259">
        <v>49</v>
      </c>
      <c r="G259">
        <v>7714</v>
      </c>
      <c r="H259">
        <v>0.33333333300000001</v>
      </c>
      <c r="I259">
        <v>0.66666666699999999</v>
      </c>
      <c r="J259">
        <v>6</v>
      </c>
      <c r="K259">
        <v>4</v>
      </c>
      <c r="L259">
        <v>2</v>
      </c>
      <c r="M259">
        <v>158</v>
      </c>
      <c r="N259">
        <v>119</v>
      </c>
      <c r="O259">
        <v>39</v>
      </c>
      <c r="Q259">
        <v>0.66666666699999999</v>
      </c>
      <c r="R259">
        <v>6</v>
      </c>
      <c r="S259">
        <v>4</v>
      </c>
      <c r="T259">
        <v>2</v>
      </c>
      <c r="U259">
        <v>158</v>
      </c>
      <c r="V259">
        <v>119</v>
      </c>
      <c r="W259">
        <v>39</v>
      </c>
      <c r="X259">
        <v>0</v>
      </c>
      <c r="Y259">
        <v>0</v>
      </c>
      <c r="Z259">
        <v>0</v>
      </c>
      <c r="AA259">
        <v>0</v>
      </c>
      <c r="AB259">
        <v>0</v>
      </c>
      <c r="AC259">
        <v>0</v>
      </c>
      <c r="AD259">
        <v>5</v>
      </c>
      <c r="AE259">
        <v>3</v>
      </c>
      <c r="AF259">
        <v>2</v>
      </c>
      <c r="AG259">
        <v>121</v>
      </c>
      <c r="AH259">
        <v>84</v>
      </c>
      <c r="AI259">
        <v>37</v>
      </c>
      <c r="AJ259">
        <v>0</v>
      </c>
      <c r="AK259">
        <v>0</v>
      </c>
      <c r="AL259">
        <v>0</v>
      </c>
      <c r="AM259">
        <v>0</v>
      </c>
      <c r="AN259">
        <v>0</v>
      </c>
      <c r="AO259">
        <v>0</v>
      </c>
    </row>
    <row r="260" spans="1:41" x14ac:dyDescent="0.2">
      <c r="A260">
        <v>2021</v>
      </c>
      <c r="B260">
        <v>0</v>
      </c>
      <c r="C260" t="s">
        <v>1344</v>
      </c>
      <c r="D260" t="s">
        <v>1326</v>
      </c>
      <c r="E260">
        <v>19</v>
      </c>
      <c r="F260">
        <v>62</v>
      </c>
      <c r="G260">
        <v>4209</v>
      </c>
      <c r="H260">
        <v>0</v>
      </c>
      <c r="I260">
        <v>1</v>
      </c>
      <c r="J260">
        <v>1</v>
      </c>
      <c r="K260">
        <v>1</v>
      </c>
      <c r="L260">
        <v>0</v>
      </c>
      <c r="M260">
        <v>42</v>
      </c>
      <c r="N260">
        <v>20</v>
      </c>
      <c r="O260">
        <v>22</v>
      </c>
      <c r="Q260">
        <v>1</v>
      </c>
      <c r="R260">
        <v>1</v>
      </c>
      <c r="S260">
        <v>1</v>
      </c>
      <c r="T260">
        <v>0</v>
      </c>
      <c r="U260">
        <v>42</v>
      </c>
      <c r="V260">
        <v>20</v>
      </c>
      <c r="W260">
        <v>22</v>
      </c>
      <c r="X260">
        <v>0</v>
      </c>
      <c r="Y260">
        <v>0</v>
      </c>
      <c r="Z260">
        <v>0</v>
      </c>
      <c r="AA260">
        <v>0</v>
      </c>
      <c r="AB260">
        <v>0</v>
      </c>
      <c r="AC260">
        <v>0</v>
      </c>
      <c r="AD260">
        <v>1</v>
      </c>
      <c r="AE260">
        <v>1</v>
      </c>
      <c r="AF260">
        <v>0</v>
      </c>
      <c r="AG260">
        <v>42</v>
      </c>
      <c r="AH260">
        <v>20</v>
      </c>
      <c r="AI260">
        <v>22</v>
      </c>
      <c r="AJ260">
        <v>0</v>
      </c>
      <c r="AK260">
        <v>0</v>
      </c>
      <c r="AL260">
        <v>0</v>
      </c>
      <c r="AM260">
        <v>0</v>
      </c>
      <c r="AN260">
        <v>0</v>
      </c>
      <c r="AO260">
        <v>0</v>
      </c>
    </row>
    <row r="261" spans="1:41" x14ac:dyDescent="0.2">
      <c r="A261">
        <v>2021</v>
      </c>
      <c r="B261">
        <v>0</v>
      </c>
      <c r="C261" t="s">
        <v>1345</v>
      </c>
      <c r="D261" t="s">
        <v>1326</v>
      </c>
      <c r="E261">
        <v>20</v>
      </c>
      <c r="F261">
        <v>75</v>
      </c>
      <c r="G261">
        <v>3609</v>
      </c>
      <c r="H261" t="e">
        <v>#DIV/0!</v>
      </c>
      <c r="I261" t="e">
        <v>#DIV/0!</v>
      </c>
      <c r="J261">
        <v>0</v>
      </c>
      <c r="K261">
        <v>0</v>
      </c>
      <c r="L261">
        <v>0</v>
      </c>
      <c r="M261">
        <v>0</v>
      </c>
      <c r="N261">
        <v>0</v>
      </c>
      <c r="O261">
        <v>0</v>
      </c>
      <c r="Q261" t="e">
        <v>#DIV/0!</v>
      </c>
      <c r="R261">
        <v>0</v>
      </c>
      <c r="S261">
        <v>0</v>
      </c>
      <c r="T261">
        <v>0</v>
      </c>
      <c r="U261">
        <v>0</v>
      </c>
      <c r="V261">
        <v>0</v>
      </c>
      <c r="W261">
        <v>0</v>
      </c>
      <c r="X261">
        <v>0</v>
      </c>
      <c r="Y261">
        <v>0</v>
      </c>
      <c r="Z261">
        <v>0</v>
      </c>
      <c r="AA261">
        <v>0</v>
      </c>
      <c r="AB261">
        <v>0</v>
      </c>
      <c r="AC261">
        <v>0</v>
      </c>
      <c r="AD261">
        <v>0</v>
      </c>
      <c r="AE261">
        <v>0</v>
      </c>
      <c r="AF261">
        <v>0</v>
      </c>
      <c r="AG261">
        <v>0</v>
      </c>
      <c r="AH261">
        <v>0</v>
      </c>
      <c r="AI261">
        <v>0</v>
      </c>
      <c r="AJ261">
        <v>0</v>
      </c>
      <c r="AK261">
        <v>0</v>
      </c>
      <c r="AL261">
        <v>0</v>
      </c>
      <c r="AM261">
        <v>0</v>
      </c>
      <c r="AN261">
        <v>0</v>
      </c>
      <c r="AO261">
        <v>0</v>
      </c>
    </row>
    <row r="262" spans="1:41" x14ac:dyDescent="0.2">
      <c r="A262">
        <v>2021</v>
      </c>
      <c r="B262">
        <v>0</v>
      </c>
      <c r="C262" t="s">
        <v>1346</v>
      </c>
      <c r="D262" t="s">
        <v>1347</v>
      </c>
      <c r="E262">
        <v>1</v>
      </c>
      <c r="F262">
        <v>68</v>
      </c>
      <c r="G262">
        <v>9970</v>
      </c>
      <c r="H262">
        <v>0.46153846199999998</v>
      </c>
      <c r="I262">
        <v>0.53846153799999996</v>
      </c>
      <c r="J262">
        <v>13</v>
      </c>
      <c r="K262">
        <v>7</v>
      </c>
      <c r="L262">
        <v>6</v>
      </c>
      <c r="M262">
        <v>350</v>
      </c>
      <c r="N262">
        <v>245</v>
      </c>
      <c r="O262">
        <v>105</v>
      </c>
      <c r="Q262">
        <v>0.53846153799999996</v>
      </c>
      <c r="R262">
        <v>13</v>
      </c>
      <c r="S262">
        <v>7</v>
      </c>
      <c r="T262">
        <v>6</v>
      </c>
      <c r="U262">
        <v>350</v>
      </c>
      <c r="V262">
        <v>245</v>
      </c>
      <c r="W262">
        <v>105</v>
      </c>
      <c r="X262">
        <v>0</v>
      </c>
      <c r="Y262">
        <v>0</v>
      </c>
      <c r="Z262">
        <v>0</v>
      </c>
      <c r="AA262">
        <v>0</v>
      </c>
      <c r="AB262">
        <v>0</v>
      </c>
      <c r="AC262">
        <v>0</v>
      </c>
      <c r="AD262">
        <v>3</v>
      </c>
      <c r="AE262">
        <v>1</v>
      </c>
      <c r="AF262">
        <v>2</v>
      </c>
      <c r="AG262">
        <v>66</v>
      </c>
      <c r="AH262">
        <v>81</v>
      </c>
      <c r="AI262">
        <v>-15</v>
      </c>
      <c r="AJ262">
        <v>4</v>
      </c>
      <c r="AK262">
        <v>3</v>
      </c>
      <c r="AL262">
        <v>1</v>
      </c>
      <c r="AM262">
        <v>123</v>
      </c>
      <c r="AN262">
        <v>51</v>
      </c>
      <c r="AO262">
        <v>72</v>
      </c>
    </row>
    <row r="263" spans="1:41" x14ac:dyDescent="0.2">
      <c r="A263">
        <v>2021</v>
      </c>
      <c r="B263">
        <v>0</v>
      </c>
      <c r="C263" t="s">
        <v>1348</v>
      </c>
      <c r="D263" t="s">
        <v>1347</v>
      </c>
      <c r="E263">
        <v>2</v>
      </c>
      <c r="F263">
        <v>35</v>
      </c>
      <c r="G263">
        <v>9259</v>
      </c>
      <c r="H263">
        <v>0.54545454500000001</v>
      </c>
      <c r="I263">
        <v>0.45454545499999999</v>
      </c>
      <c r="J263">
        <v>11</v>
      </c>
      <c r="K263">
        <v>5</v>
      </c>
      <c r="L263">
        <v>6</v>
      </c>
      <c r="M263">
        <v>311</v>
      </c>
      <c r="N263">
        <v>298</v>
      </c>
      <c r="O263">
        <v>13</v>
      </c>
      <c r="Q263">
        <v>0.44444444399999999</v>
      </c>
      <c r="R263">
        <v>9</v>
      </c>
      <c r="S263">
        <v>4</v>
      </c>
      <c r="T263">
        <v>5</v>
      </c>
      <c r="U263">
        <v>241</v>
      </c>
      <c r="V263">
        <v>228</v>
      </c>
      <c r="W263">
        <v>13</v>
      </c>
      <c r="X263">
        <v>2</v>
      </c>
      <c r="Y263">
        <v>1</v>
      </c>
      <c r="Z263">
        <v>1</v>
      </c>
      <c r="AA263">
        <v>70</v>
      </c>
      <c r="AB263">
        <v>70</v>
      </c>
      <c r="AC263">
        <v>0</v>
      </c>
      <c r="AD263">
        <v>6</v>
      </c>
      <c r="AE263">
        <v>2</v>
      </c>
      <c r="AF263">
        <v>4</v>
      </c>
      <c r="AG263">
        <v>154</v>
      </c>
      <c r="AH263">
        <v>173</v>
      </c>
      <c r="AI263">
        <v>-19</v>
      </c>
      <c r="AJ263">
        <v>1</v>
      </c>
      <c r="AK263">
        <v>1</v>
      </c>
      <c r="AL263">
        <v>0</v>
      </c>
      <c r="AM263">
        <v>44</v>
      </c>
      <c r="AN263">
        <v>24</v>
      </c>
      <c r="AO263">
        <v>20</v>
      </c>
    </row>
    <row r="264" spans="1:41" x14ac:dyDescent="0.2">
      <c r="A264">
        <v>2021</v>
      </c>
      <c r="B264">
        <v>0</v>
      </c>
      <c r="C264" t="s">
        <v>1349</v>
      </c>
      <c r="D264" t="s">
        <v>1347</v>
      </c>
      <c r="E264">
        <v>3</v>
      </c>
      <c r="F264">
        <v>63</v>
      </c>
      <c r="G264">
        <v>21249</v>
      </c>
      <c r="H264">
        <v>0.5</v>
      </c>
      <c r="I264">
        <v>0.5</v>
      </c>
      <c r="J264">
        <v>12</v>
      </c>
      <c r="K264">
        <v>6</v>
      </c>
      <c r="L264">
        <v>6</v>
      </c>
      <c r="M264">
        <v>388</v>
      </c>
      <c r="N264">
        <v>273</v>
      </c>
      <c r="O264">
        <v>115</v>
      </c>
      <c r="Q264">
        <v>0.5</v>
      </c>
      <c r="R264">
        <v>10</v>
      </c>
      <c r="S264">
        <v>5</v>
      </c>
      <c r="T264">
        <v>5</v>
      </c>
      <c r="U264">
        <v>329</v>
      </c>
      <c r="V264">
        <v>214</v>
      </c>
      <c r="W264">
        <v>115</v>
      </c>
      <c r="X264">
        <v>2</v>
      </c>
      <c r="Y264">
        <v>1</v>
      </c>
      <c r="Z264">
        <v>1</v>
      </c>
      <c r="AA264">
        <v>59</v>
      </c>
      <c r="AB264">
        <v>59</v>
      </c>
      <c r="AC264">
        <v>0</v>
      </c>
      <c r="AD264">
        <v>4</v>
      </c>
      <c r="AE264">
        <v>2</v>
      </c>
      <c r="AF264">
        <v>2</v>
      </c>
      <c r="AG264">
        <v>100</v>
      </c>
      <c r="AH264">
        <v>112</v>
      </c>
      <c r="AI264">
        <v>-12</v>
      </c>
      <c r="AJ264">
        <v>4</v>
      </c>
      <c r="AK264">
        <v>3</v>
      </c>
      <c r="AL264">
        <v>1</v>
      </c>
      <c r="AM264">
        <v>151</v>
      </c>
      <c r="AN264">
        <v>58</v>
      </c>
      <c r="AO264">
        <v>93</v>
      </c>
    </row>
    <row r="265" spans="1:41" x14ac:dyDescent="0.2">
      <c r="A265">
        <v>2021</v>
      </c>
      <c r="B265">
        <v>0</v>
      </c>
      <c r="C265" t="s">
        <v>1350</v>
      </c>
      <c r="D265" t="s">
        <v>1347</v>
      </c>
      <c r="E265">
        <v>4</v>
      </c>
      <c r="F265">
        <v>66</v>
      </c>
      <c r="G265">
        <v>7753</v>
      </c>
      <c r="H265">
        <v>0.5</v>
      </c>
      <c r="I265">
        <v>0.5</v>
      </c>
      <c r="J265">
        <v>12</v>
      </c>
      <c r="K265">
        <v>6</v>
      </c>
      <c r="L265">
        <v>6</v>
      </c>
      <c r="M265">
        <v>331</v>
      </c>
      <c r="N265">
        <v>331</v>
      </c>
      <c r="O265">
        <v>0</v>
      </c>
      <c r="Q265" t="e">
        <v>#DIV/0!</v>
      </c>
      <c r="R265">
        <v>0</v>
      </c>
      <c r="S265">
        <v>0</v>
      </c>
      <c r="T265">
        <v>0</v>
      </c>
      <c r="U265">
        <v>0</v>
      </c>
      <c r="V265">
        <v>0</v>
      </c>
      <c r="W265">
        <v>0</v>
      </c>
      <c r="X265">
        <v>12</v>
      </c>
      <c r="Y265">
        <v>6</v>
      </c>
      <c r="Z265">
        <v>6</v>
      </c>
      <c r="AA265">
        <v>331</v>
      </c>
      <c r="AB265">
        <v>331</v>
      </c>
      <c r="AC265">
        <v>0</v>
      </c>
      <c r="AD265">
        <v>12</v>
      </c>
      <c r="AE265">
        <v>6</v>
      </c>
      <c r="AF265">
        <v>6</v>
      </c>
      <c r="AG265">
        <v>331</v>
      </c>
      <c r="AH265">
        <v>331</v>
      </c>
      <c r="AI265">
        <v>0</v>
      </c>
      <c r="AJ265">
        <v>0</v>
      </c>
      <c r="AK265">
        <v>0</v>
      </c>
      <c r="AL265">
        <v>0</v>
      </c>
      <c r="AM265">
        <v>0</v>
      </c>
      <c r="AN265">
        <v>0</v>
      </c>
      <c r="AO265">
        <v>0</v>
      </c>
    </row>
    <row r="266" spans="1:41" x14ac:dyDescent="0.2">
      <c r="A266">
        <v>2021</v>
      </c>
      <c r="B266">
        <v>0</v>
      </c>
      <c r="C266" t="s">
        <v>1351</v>
      </c>
      <c r="D266" t="s">
        <v>1347</v>
      </c>
      <c r="E266">
        <v>5</v>
      </c>
      <c r="F266">
        <v>-25</v>
      </c>
      <c r="G266">
        <v>14800</v>
      </c>
      <c r="H266">
        <v>0.5</v>
      </c>
      <c r="I266">
        <v>0.5</v>
      </c>
      <c r="J266">
        <v>10</v>
      </c>
      <c r="K266">
        <v>5</v>
      </c>
      <c r="L266">
        <v>5</v>
      </c>
      <c r="M266">
        <v>249</v>
      </c>
      <c r="N266">
        <v>249</v>
      </c>
      <c r="O266">
        <v>0</v>
      </c>
      <c r="Q266" t="e">
        <v>#DIV/0!</v>
      </c>
      <c r="R266">
        <v>0</v>
      </c>
      <c r="S266">
        <v>0</v>
      </c>
      <c r="T266">
        <v>0</v>
      </c>
      <c r="U266">
        <v>0</v>
      </c>
      <c r="V266">
        <v>0</v>
      </c>
      <c r="W266">
        <v>0</v>
      </c>
      <c r="X266">
        <v>10</v>
      </c>
      <c r="Y266">
        <v>5</v>
      </c>
      <c r="Z266">
        <v>5</v>
      </c>
      <c r="AA266">
        <v>249</v>
      </c>
      <c r="AB266">
        <v>249</v>
      </c>
      <c r="AC266">
        <v>0</v>
      </c>
      <c r="AD266">
        <v>10</v>
      </c>
      <c r="AE266">
        <v>5</v>
      </c>
      <c r="AF266">
        <v>5</v>
      </c>
      <c r="AG266">
        <v>249</v>
      </c>
      <c r="AH266">
        <v>249</v>
      </c>
      <c r="AI266">
        <v>0</v>
      </c>
      <c r="AJ266">
        <v>0</v>
      </c>
      <c r="AK266">
        <v>0</v>
      </c>
      <c r="AL266">
        <v>0</v>
      </c>
      <c r="AM266">
        <v>0</v>
      </c>
      <c r="AN266">
        <v>0</v>
      </c>
      <c r="AO266">
        <v>0</v>
      </c>
    </row>
    <row r="267" spans="1:41" x14ac:dyDescent="0.2">
      <c r="A267">
        <v>2021</v>
      </c>
      <c r="B267">
        <v>0</v>
      </c>
      <c r="C267" t="s">
        <v>1352</v>
      </c>
      <c r="D267" t="s">
        <v>1347</v>
      </c>
      <c r="E267">
        <v>6</v>
      </c>
      <c r="F267">
        <v>17</v>
      </c>
      <c r="G267">
        <v>11745</v>
      </c>
      <c r="H267">
        <v>0.5</v>
      </c>
      <c r="I267">
        <v>0.5</v>
      </c>
      <c r="J267">
        <v>8</v>
      </c>
      <c r="K267">
        <v>4</v>
      </c>
      <c r="L267">
        <v>4</v>
      </c>
      <c r="M267">
        <v>211</v>
      </c>
      <c r="N267">
        <v>211</v>
      </c>
      <c r="O267">
        <v>0</v>
      </c>
      <c r="Q267" t="e">
        <v>#DIV/0!</v>
      </c>
      <c r="R267">
        <v>0</v>
      </c>
      <c r="S267">
        <v>0</v>
      </c>
      <c r="T267">
        <v>0</v>
      </c>
      <c r="U267">
        <v>0</v>
      </c>
      <c r="V267">
        <v>0</v>
      </c>
      <c r="W267">
        <v>0</v>
      </c>
      <c r="X267">
        <v>8</v>
      </c>
      <c r="Y267">
        <v>4</v>
      </c>
      <c r="Z267">
        <v>4</v>
      </c>
      <c r="AA267">
        <v>211</v>
      </c>
      <c r="AB267">
        <v>211</v>
      </c>
      <c r="AC267">
        <v>0</v>
      </c>
      <c r="AD267">
        <v>8</v>
      </c>
      <c r="AE267">
        <v>4</v>
      </c>
      <c r="AF267">
        <v>4</v>
      </c>
      <c r="AG267">
        <v>211</v>
      </c>
      <c r="AH267">
        <v>211</v>
      </c>
      <c r="AI267">
        <v>0</v>
      </c>
      <c r="AJ267">
        <v>0</v>
      </c>
      <c r="AK267">
        <v>0</v>
      </c>
      <c r="AL267">
        <v>0</v>
      </c>
      <c r="AM267">
        <v>0</v>
      </c>
      <c r="AN267">
        <v>0</v>
      </c>
      <c r="AO267">
        <v>0</v>
      </c>
    </row>
    <row r="268" spans="1:41" x14ac:dyDescent="0.2">
      <c r="A268">
        <v>2021</v>
      </c>
      <c r="B268">
        <v>0</v>
      </c>
      <c r="C268" t="s">
        <v>1353</v>
      </c>
      <c r="D268" t="s">
        <v>1347</v>
      </c>
      <c r="E268">
        <v>7</v>
      </c>
      <c r="F268">
        <v>69</v>
      </c>
      <c r="G268">
        <v>12616</v>
      </c>
      <c r="H268">
        <v>0.5</v>
      </c>
      <c r="I268">
        <v>0.5</v>
      </c>
      <c r="J268">
        <v>12</v>
      </c>
      <c r="K268">
        <v>6</v>
      </c>
      <c r="L268">
        <v>6</v>
      </c>
      <c r="M268">
        <v>331</v>
      </c>
      <c r="N268">
        <v>331</v>
      </c>
      <c r="O268">
        <v>0</v>
      </c>
      <c r="Q268" t="e">
        <v>#DIV/0!</v>
      </c>
      <c r="R268">
        <v>0</v>
      </c>
      <c r="S268">
        <v>0</v>
      </c>
      <c r="T268">
        <v>0</v>
      </c>
      <c r="U268">
        <v>0</v>
      </c>
      <c r="V268">
        <v>0</v>
      </c>
      <c r="W268">
        <v>0</v>
      </c>
      <c r="X268">
        <v>12</v>
      </c>
      <c r="Y268">
        <v>6</v>
      </c>
      <c r="Z268">
        <v>6</v>
      </c>
      <c r="AA268">
        <v>331</v>
      </c>
      <c r="AB268">
        <v>331</v>
      </c>
      <c r="AC268">
        <v>0</v>
      </c>
      <c r="AD268">
        <v>12</v>
      </c>
      <c r="AE268">
        <v>6</v>
      </c>
      <c r="AF268">
        <v>6</v>
      </c>
      <c r="AG268">
        <v>331</v>
      </c>
      <c r="AH268">
        <v>331</v>
      </c>
      <c r="AI268">
        <v>0</v>
      </c>
      <c r="AJ268">
        <v>0</v>
      </c>
      <c r="AK268">
        <v>0</v>
      </c>
      <c r="AL268">
        <v>0</v>
      </c>
      <c r="AM268">
        <v>0</v>
      </c>
      <c r="AN268">
        <v>0</v>
      </c>
      <c r="AO268">
        <v>0</v>
      </c>
    </row>
    <row r="269" spans="1:41" x14ac:dyDescent="0.2">
      <c r="A269">
        <v>2021</v>
      </c>
      <c r="B269">
        <v>0</v>
      </c>
      <c r="C269" t="s">
        <v>1354</v>
      </c>
      <c r="D269" t="s">
        <v>1347</v>
      </c>
      <c r="E269">
        <v>8</v>
      </c>
      <c r="F269">
        <v>23</v>
      </c>
      <c r="G269">
        <v>17306</v>
      </c>
      <c r="H269">
        <v>0.6</v>
      </c>
      <c r="I269">
        <v>0.4</v>
      </c>
      <c r="J269">
        <v>10</v>
      </c>
      <c r="K269">
        <v>4</v>
      </c>
      <c r="L269">
        <v>6</v>
      </c>
      <c r="M269">
        <v>242</v>
      </c>
      <c r="N269">
        <v>259</v>
      </c>
      <c r="O269">
        <v>-17</v>
      </c>
      <c r="Q269">
        <v>0</v>
      </c>
      <c r="R269">
        <v>2</v>
      </c>
      <c r="S269">
        <v>0</v>
      </c>
      <c r="T269">
        <v>2</v>
      </c>
      <c r="U269">
        <v>35</v>
      </c>
      <c r="V269">
        <v>52</v>
      </c>
      <c r="W269">
        <v>-17</v>
      </c>
      <c r="X269">
        <v>8</v>
      </c>
      <c r="Y269">
        <v>4</v>
      </c>
      <c r="Z269">
        <v>4</v>
      </c>
      <c r="AA269">
        <v>207</v>
      </c>
      <c r="AB269">
        <v>207</v>
      </c>
      <c r="AC269">
        <v>0</v>
      </c>
      <c r="AD269">
        <v>8</v>
      </c>
      <c r="AE269">
        <v>4</v>
      </c>
      <c r="AF269">
        <v>4</v>
      </c>
      <c r="AG269">
        <v>207</v>
      </c>
      <c r="AH269">
        <v>207</v>
      </c>
      <c r="AI269">
        <v>0</v>
      </c>
      <c r="AJ269">
        <v>0</v>
      </c>
      <c r="AK269">
        <v>0</v>
      </c>
      <c r="AL269">
        <v>0</v>
      </c>
      <c r="AM269">
        <v>0</v>
      </c>
      <c r="AN269">
        <v>0</v>
      </c>
      <c r="AO269">
        <v>0</v>
      </c>
    </row>
    <row r="270" spans="1:41" x14ac:dyDescent="0.2">
      <c r="A270">
        <v>2021</v>
      </c>
      <c r="B270">
        <v>0</v>
      </c>
      <c r="C270" t="s">
        <v>1355</v>
      </c>
      <c r="D270" t="s">
        <v>1347</v>
      </c>
      <c r="E270">
        <v>9</v>
      </c>
      <c r="F270">
        <v>44</v>
      </c>
      <c r="G270">
        <v>8862</v>
      </c>
      <c r="H270">
        <v>0.5</v>
      </c>
      <c r="I270">
        <v>0.5</v>
      </c>
      <c r="J270">
        <v>12</v>
      </c>
      <c r="K270">
        <v>6</v>
      </c>
      <c r="L270">
        <v>6</v>
      </c>
      <c r="M270">
        <v>376</v>
      </c>
      <c r="N270">
        <v>376</v>
      </c>
      <c r="O270">
        <v>0</v>
      </c>
      <c r="Q270" t="e">
        <v>#DIV/0!</v>
      </c>
      <c r="R270">
        <v>0</v>
      </c>
      <c r="S270">
        <v>0</v>
      </c>
      <c r="T270">
        <v>0</v>
      </c>
      <c r="U270">
        <v>0</v>
      </c>
      <c r="V270">
        <v>0</v>
      </c>
      <c r="W270">
        <v>0</v>
      </c>
      <c r="X270">
        <v>12</v>
      </c>
      <c r="Y270">
        <v>6</v>
      </c>
      <c r="Z270">
        <v>6</v>
      </c>
      <c r="AA270">
        <v>376</v>
      </c>
      <c r="AB270">
        <v>376</v>
      </c>
      <c r="AC270">
        <v>0</v>
      </c>
      <c r="AD270">
        <v>12</v>
      </c>
      <c r="AE270">
        <v>6</v>
      </c>
      <c r="AF270">
        <v>6</v>
      </c>
      <c r="AG270">
        <v>376</v>
      </c>
      <c r="AH270">
        <v>376</v>
      </c>
      <c r="AI270">
        <v>0</v>
      </c>
      <c r="AJ270">
        <v>0</v>
      </c>
      <c r="AK270">
        <v>0</v>
      </c>
      <c r="AL270">
        <v>0</v>
      </c>
      <c r="AM270">
        <v>0</v>
      </c>
      <c r="AN270">
        <v>0</v>
      </c>
      <c r="AO270">
        <v>0</v>
      </c>
    </row>
    <row r="271" spans="1:41" x14ac:dyDescent="0.2">
      <c r="A271">
        <v>2021</v>
      </c>
      <c r="B271">
        <v>0</v>
      </c>
      <c r="C271" t="s">
        <v>1356</v>
      </c>
      <c r="D271" t="s">
        <v>1347</v>
      </c>
      <c r="E271">
        <v>10</v>
      </c>
      <c r="F271">
        <v>24</v>
      </c>
      <c r="G271">
        <v>9883</v>
      </c>
      <c r="H271">
        <v>0.5</v>
      </c>
      <c r="I271">
        <v>0.5</v>
      </c>
      <c r="J271">
        <v>10</v>
      </c>
      <c r="K271">
        <v>5</v>
      </c>
      <c r="L271">
        <v>5</v>
      </c>
      <c r="M271">
        <v>232</v>
      </c>
      <c r="N271">
        <v>232</v>
      </c>
      <c r="O271">
        <v>0</v>
      </c>
      <c r="Q271" t="e">
        <v>#DIV/0!</v>
      </c>
      <c r="R271">
        <v>0</v>
      </c>
      <c r="S271">
        <v>0</v>
      </c>
      <c r="T271">
        <v>0</v>
      </c>
      <c r="U271">
        <v>0</v>
      </c>
      <c r="V271">
        <v>0</v>
      </c>
      <c r="W271">
        <v>0</v>
      </c>
      <c r="X271">
        <v>10</v>
      </c>
      <c r="Y271">
        <v>5</v>
      </c>
      <c r="Z271">
        <v>5</v>
      </c>
      <c r="AA271">
        <v>232</v>
      </c>
      <c r="AB271">
        <v>232</v>
      </c>
      <c r="AC271">
        <v>0</v>
      </c>
      <c r="AD271">
        <v>10</v>
      </c>
      <c r="AE271">
        <v>5</v>
      </c>
      <c r="AF271">
        <v>5</v>
      </c>
      <c r="AG271">
        <v>232</v>
      </c>
      <c r="AH271">
        <v>232</v>
      </c>
      <c r="AI271">
        <v>0</v>
      </c>
      <c r="AJ271">
        <v>0</v>
      </c>
      <c r="AK271">
        <v>0</v>
      </c>
      <c r="AL271">
        <v>0</v>
      </c>
      <c r="AM271">
        <v>0</v>
      </c>
      <c r="AN271">
        <v>0</v>
      </c>
      <c r="AO271">
        <v>0</v>
      </c>
    </row>
    <row r="272" spans="1:41" x14ac:dyDescent="0.2">
      <c r="A272">
        <v>2021</v>
      </c>
      <c r="B272">
        <v>0</v>
      </c>
      <c r="C272" t="s">
        <v>1357</v>
      </c>
      <c r="D272" t="s">
        <v>1347</v>
      </c>
      <c r="E272">
        <v>11</v>
      </c>
      <c r="F272">
        <v>33</v>
      </c>
      <c r="G272">
        <v>6233</v>
      </c>
      <c r="H272">
        <v>0.5</v>
      </c>
      <c r="I272">
        <v>0.5</v>
      </c>
      <c r="J272">
        <v>10</v>
      </c>
      <c r="K272">
        <v>5</v>
      </c>
      <c r="L272">
        <v>5</v>
      </c>
      <c r="M272">
        <v>307</v>
      </c>
      <c r="N272">
        <v>307</v>
      </c>
      <c r="O272">
        <v>0</v>
      </c>
      <c r="Q272" t="e">
        <v>#DIV/0!</v>
      </c>
      <c r="R272">
        <v>0</v>
      </c>
      <c r="S272">
        <v>0</v>
      </c>
      <c r="T272">
        <v>0</v>
      </c>
      <c r="U272">
        <v>0</v>
      </c>
      <c r="V272">
        <v>0</v>
      </c>
      <c r="W272">
        <v>0</v>
      </c>
      <c r="X272">
        <v>10</v>
      </c>
      <c r="Y272">
        <v>5</v>
      </c>
      <c r="Z272">
        <v>5</v>
      </c>
      <c r="AA272">
        <v>307</v>
      </c>
      <c r="AB272">
        <v>307</v>
      </c>
      <c r="AC272">
        <v>0</v>
      </c>
      <c r="AD272">
        <v>10</v>
      </c>
      <c r="AE272">
        <v>5</v>
      </c>
      <c r="AF272">
        <v>5</v>
      </c>
      <c r="AG272">
        <v>307</v>
      </c>
      <c r="AH272">
        <v>307</v>
      </c>
      <c r="AI272">
        <v>0</v>
      </c>
      <c r="AJ272">
        <v>0</v>
      </c>
      <c r="AK272">
        <v>0</v>
      </c>
      <c r="AL272">
        <v>0</v>
      </c>
      <c r="AM272">
        <v>0</v>
      </c>
      <c r="AN272">
        <v>0</v>
      </c>
      <c r="AO272">
        <v>0</v>
      </c>
    </row>
    <row r="273" spans="1:41" x14ac:dyDescent="0.2">
      <c r="A273">
        <v>2021</v>
      </c>
      <c r="B273">
        <v>0</v>
      </c>
      <c r="C273" t="s">
        <v>1358</v>
      </c>
      <c r="D273" t="s">
        <v>1347</v>
      </c>
      <c r="E273">
        <v>12</v>
      </c>
      <c r="F273">
        <v>12</v>
      </c>
      <c r="G273">
        <v>11457</v>
      </c>
      <c r="H273">
        <v>0.5</v>
      </c>
      <c r="I273">
        <v>0.5</v>
      </c>
      <c r="J273">
        <v>12</v>
      </c>
      <c r="K273">
        <v>6</v>
      </c>
      <c r="L273">
        <v>6</v>
      </c>
      <c r="M273">
        <v>325</v>
      </c>
      <c r="N273">
        <v>325</v>
      </c>
      <c r="O273">
        <v>0</v>
      </c>
      <c r="Q273" t="e">
        <v>#DIV/0!</v>
      </c>
      <c r="R273">
        <v>0</v>
      </c>
      <c r="S273">
        <v>0</v>
      </c>
      <c r="T273">
        <v>0</v>
      </c>
      <c r="U273">
        <v>0</v>
      </c>
      <c r="V273">
        <v>0</v>
      </c>
      <c r="W273">
        <v>0</v>
      </c>
      <c r="X273">
        <v>12</v>
      </c>
      <c r="Y273">
        <v>6</v>
      </c>
      <c r="Z273">
        <v>6</v>
      </c>
      <c r="AA273">
        <v>325</v>
      </c>
      <c r="AB273">
        <v>325</v>
      </c>
      <c r="AC273">
        <v>0</v>
      </c>
      <c r="AD273">
        <v>12</v>
      </c>
      <c r="AE273">
        <v>6</v>
      </c>
      <c r="AF273">
        <v>6</v>
      </c>
      <c r="AG273">
        <v>325</v>
      </c>
      <c r="AH273">
        <v>325</v>
      </c>
      <c r="AI273">
        <v>0</v>
      </c>
      <c r="AJ273">
        <v>0</v>
      </c>
      <c r="AK273">
        <v>0</v>
      </c>
      <c r="AL273">
        <v>0</v>
      </c>
      <c r="AM273">
        <v>0</v>
      </c>
      <c r="AN273">
        <v>0</v>
      </c>
      <c r="AO273">
        <v>0</v>
      </c>
    </row>
    <row r="274" spans="1:41" x14ac:dyDescent="0.2">
      <c r="A274">
        <v>2021</v>
      </c>
      <c r="B274">
        <v>0</v>
      </c>
      <c r="C274" t="s">
        <v>1359</v>
      </c>
      <c r="D274" t="s">
        <v>1347</v>
      </c>
      <c r="E274">
        <v>13</v>
      </c>
      <c r="F274">
        <v>20</v>
      </c>
      <c r="G274">
        <v>12286</v>
      </c>
      <c r="H274">
        <v>0.58333333300000001</v>
      </c>
      <c r="I274">
        <v>0.41666666699999999</v>
      </c>
      <c r="J274">
        <v>12</v>
      </c>
      <c r="K274">
        <v>5</v>
      </c>
      <c r="L274">
        <v>7</v>
      </c>
      <c r="M274">
        <v>315</v>
      </c>
      <c r="N274">
        <v>350</v>
      </c>
      <c r="O274">
        <v>-35</v>
      </c>
      <c r="Q274">
        <v>0</v>
      </c>
      <c r="R274">
        <v>2</v>
      </c>
      <c r="S274">
        <v>0</v>
      </c>
      <c r="T274">
        <v>2</v>
      </c>
      <c r="U274">
        <v>45</v>
      </c>
      <c r="V274">
        <v>80</v>
      </c>
      <c r="W274">
        <v>-35</v>
      </c>
      <c r="X274">
        <v>10</v>
      </c>
      <c r="Y274">
        <v>5</v>
      </c>
      <c r="Z274">
        <v>5</v>
      </c>
      <c r="AA274">
        <v>270</v>
      </c>
      <c r="AB274">
        <v>270</v>
      </c>
      <c r="AC274">
        <v>0</v>
      </c>
      <c r="AD274">
        <v>10</v>
      </c>
      <c r="AE274">
        <v>5</v>
      </c>
      <c r="AF274">
        <v>5</v>
      </c>
      <c r="AG274">
        <v>270</v>
      </c>
      <c r="AH274">
        <v>270</v>
      </c>
      <c r="AI274">
        <v>0</v>
      </c>
      <c r="AJ274">
        <v>0</v>
      </c>
      <c r="AK274">
        <v>0</v>
      </c>
      <c r="AL274">
        <v>0</v>
      </c>
      <c r="AM274">
        <v>0</v>
      </c>
      <c r="AN274">
        <v>0</v>
      </c>
      <c r="AO274">
        <v>0</v>
      </c>
    </row>
    <row r="275" spans="1:41" x14ac:dyDescent="0.2">
      <c r="A275">
        <v>2021</v>
      </c>
      <c r="B275">
        <v>0</v>
      </c>
      <c r="C275" t="s">
        <v>1360</v>
      </c>
      <c r="D275" t="s">
        <v>1347</v>
      </c>
      <c r="E275">
        <v>14</v>
      </c>
      <c r="F275">
        <v>27</v>
      </c>
      <c r="G275">
        <v>19834</v>
      </c>
      <c r="H275">
        <v>0.5</v>
      </c>
      <c r="I275">
        <v>0.5</v>
      </c>
      <c r="J275">
        <v>4</v>
      </c>
      <c r="K275">
        <v>2</v>
      </c>
      <c r="L275">
        <v>2</v>
      </c>
      <c r="M275">
        <v>86</v>
      </c>
      <c r="N275">
        <v>86</v>
      </c>
      <c r="O275">
        <v>0</v>
      </c>
      <c r="Q275" t="e">
        <v>#DIV/0!</v>
      </c>
      <c r="R275">
        <v>0</v>
      </c>
      <c r="S275">
        <v>0</v>
      </c>
      <c r="T275">
        <v>0</v>
      </c>
      <c r="U275">
        <v>0</v>
      </c>
      <c r="V275">
        <v>0</v>
      </c>
      <c r="W275">
        <v>0</v>
      </c>
      <c r="X275">
        <v>4</v>
      </c>
      <c r="Y275">
        <v>2</v>
      </c>
      <c r="Z275">
        <v>2</v>
      </c>
      <c r="AA275">
        <v>86</v>
      </c>
      <c r="AB275">
        <v>86</v>
      </c>
      <c r="AC275">
        <v>0</v>
      </c>
      <c r="AD275">
        <v>4</v>
      </c>
      <c r="AE275">
        <v>2</v>
      </c>
      <c r="AF275">
        <v>2</v>
      </c>
      <c r="AG275">
        <v>86</v>
      </c>
      <c r="AH275">
        <v>86</v>
      </c>
      <c r="AI275">
        <v>0</v>
      </c>
      <c r="AJ275">
        <v>0</v>
      </c>
      <c r="AK275">
        <v>0</v>
      </c>
      <c r="AL275">
        <v>0</v>
      </c>
      <c r="AM275">
        <v>0</v>
      </c>
      <c r="AN275">
        <v>0</v>
      </c>
      <c r="AO275">
        <v>0</v>
      </c>
    </row>
    <row r="276" spans="1:41" x14ac:dyDescent="0.2">
      <c r="A276">
        <v>2021</v>
      </c>
      <c r="B276">
        <v>0</v>
      </c>
      <c r="C276" t="s">
        <v>1361</v>
      </c>
      <c r="D276" t="s">
        <v>1347</v>
      </c>
      <c r="E276">
        <v>15</v>
      </c>
      <c r="F276">
        <v>-10</v>
      </c>
      <c r="G276">
        <v>17035</v>
      </c>
      <c r="H276" t="e">
        <v>#DIV/0!</v>
      </c>
      <c r="I276" t="e">
        <v>#DIV/0!</v>
      </c>
      <c r="J276">
        <v>0</v>
      </c>
      <c r="K276">
        <v>0</v>
      </c>
      <c r="L276">
        <v>0</v>
      </c>
      <c r="M276">
        <v>0</v>
      </c>
      <c r="N276">
        <v>0</v>
      </c>
      <c r="O276">
        <v>0</v>
      </c>
      <c r="Q276" t="e">
        <v>#DIV/0!</v>
      </c>
      <c r="R276">
        <v>0</v>
      </c>
      <c r="S276">
        <v>0</v>
      </c>
      <c r="T276">
        <v>0</v>
      </c>
      <c r="U276">
        <v>0</v>
      </c>
      <c r="V276">
        <v>0</v>
      </c>
      <c r="W276">
        <v>0</v>
      </c>
      <c r="X276">
        <v>0</v>
      </c>
      <c r="Y276">
        <v>0</v>
      </c>
      <c r="Z276">
        <v>0</v>
      </c>
      <c r="AA276">
        <v>0</v>
      </c>
      <c r="AB276">
        <v>0</v>
      </c>
      <c r="AC276">
        <v>0</v>
      </c>
      <c r="AD276">
        <v>0</v>
      </c>
      <c r="AE276">
        <v>0</v>
      </c>
      <c r="AF276">
        <v>0</v>
      </c>
      <c r="AG276">
        <v>0</v>
      </c>
      <c r="AH276">
        <v>0</v>
      </c>
      <c r="AI276">
        <v>0</v>
      </c>
      <c r="AJ276">
        <v>0</v>
      </c>
      <c r="AK276">
        <v>0</v>
      </c>
      <c r="AL276">
        <v>0</v>
      </c>
      <c r="AM276">
        <v>0</v>
      </c>
      <c r="AN276">
        <v>0</v>
      </c>
      <c r="AO276">
        <v>0</v>
      </c>
    </row>
    <row r="277" spans="1:41" x14ac:dyDescent="0.2">
      <c r="A277">
        <v>2021</v>
      </c>
      <c r="B277">
        <v>0</v>
      </c>
      <c r="C277" t="s">
        <v>1362</v>
      </c>
      <c r="D277" t="s">
        <v>1347</v>
      </c>
      <c r="E277">
        <v>16</v>
      </c>
      <c r="F277">
        <v>56</v>
      </c>
      <c r="G277">
        <v>13116</v>
      </c>
      <c r="H277">
        <v>1</v>
      </c>
      <c r="I277">
        <v>0</v>
      </c>
      <c r="J277">
        <v>1</v>
      </c>
      <c r="K277">
        <v>0</v>
      </c>
      <c r="L277">
        <v>1</v>
      </c>
      <c r="M277">
        <v>13</v>
      </c>
      <c r="N277">
        <v>24</v>
      </c>
      <c r="O277">
        <v>-11</v>
      </c>
      <c r="Q277">
        <v>0</v>
      </c>
      <c r="R277">
        <v>1</v>
      </c>
      <c r="S277">
        <v>0</v>
      </c>
      <c r="T277">
        <v>1</v>
      </c>
      <c r="U277">
        <v>13</v>
      </c>
      <c r="V277">
        <v>24</v>
      </c>
      <c r="W277">
        <v>-11</v>
      </c>
      <c r="X277">
        <v>0</v>
      </c>
      <c r="Y277">
        <v>0</v>
      </c>
      <c r="Z277">
        <v>0</v>
      </c>
      <c r="AA277">
        <v>0</v>
      </c>
      <c r="AB277">
        <v>0</v>
      </c>
      <c r="AC277">
        <v>0</v>
      </c>
      <c r="AD277">
        <v>0</v>
      </c>
      <c r="AE277">
        <v>0</v>
      </c>
      <c r="AF277">
        <v>0</v>
      </c>
      <c r="AG277">
        <v>0</v>
      </c>
      <c r="AH277">
        <v>0</v>
      </c>
      <c r="AI277">
        <v>0</v>
      </c>
      <c r="AJ277">
        <v>0</v>
      </c>
      <c r="AK277">
        <v>0</v>
      </c>
      <c r="AL277">
        <v>0</v>
      </c>
      <c r="AM277">
        <v>0</v>
      </c>
      <c r="AN277">
        <v>0</v>
      </c>
      <c r="AO277">
        <v>0</v>
      </c>
    </row>
    <row r="278" spans="1:41" x14ac:dyDescent="0.2">
      <c r="A278">
        <v>2021</v>
      </c>
      <c r="B278">
        <v>0</v>
      </c>
      <c r="C278" t="s">
        <v>1363</v>
      </c>
      <c r="D278" t="s">
        <v>1347</v>
      </c>
      <c r="E278">
        <v>17</v>
      </c>
      <c r="F278">
        <v>70</v>
      </c>
      <c r="G278">
        <v>7855</v>
      </c>
      <c r="H278" t="e">
        <v>#DIV/0!</v>
      </c>
      <c r="I278" t="e">
        <v>#DIV/0!</v>
      </c>
      <c r="J278">
        <v>0</v>
      </c>
      <c r="K278">
        <v>0</v>
      </c>
      <c r="L278">
        <v>0</v>
      </c>
      <c r="M278">
        <v>0</v>
      </c>
      <c r="N278">
        <v>0</v>
      </c>
      <c r="O278">
        <v>0</v>
      </c>
      <c r="Q278" t="e">
        <v>#DIV/0!</v>
      </c>
      <c r="R278">
        <v>0</v>
      </c>
      <c r="S278">
        <v>0</v>
      </c>
      <c r="T278">
        <v>0</v>
      </c>
      <c r="U278">
        <v>0</v>
      </c>
      <c r="V278">
        <v>0</v>
      </c>
      <c r="W278">
        <v>0</v>
      </c>
      <c r="X278">
        <v>0</v>
      </c>
      <c r="Y278">
        <v>0</v>
      </c>
      <c r="Z278">
        <v>0</v>
      </c>
      <c r="AA278">
        <v>0</v>
      </c>
      <c r="AB278">
        <v>0</v>
      </c>
      <c r="AC278">
        <v>0</v>
      </c>
      <c r="AD278">
        <v>0</v>
      </c>
      <c r="AE278">
        <v>0</v>
      </c>
      <c r="AF278">
        <v>0</v>
      </c>
      <c r="AG278">
        <v>0</v>
      </c>
      <c r="AH278">
        <v>0</v>
      </c>
      <c r="AI278">
        <v>0</v>
      </c>
      <c r="AJ278">
        <v>0</v>
      </c>
      <c r="AK278">
        <v>0</v>
      </c>
      <c r="AL278">
        <v>0</v>
      </c>
      <c r="AM278">
        <v>0</v>
      </c>
      <c r="AN278">
        <v>0</v>
      </c>
      <c r="AO278">
        <v>0</v>
      </c>
    </row>
    <row r="279" spans="1:41" x14ac:dyDescent="0.2">
      <c r="A279">
        <v>2021</v>
      </c>
      <c r="B279">
        <v>0</v>
      </c>
      <c r="C279" t="s">
        <v>1364</v>
      </c>
      <c r="D279" t="s">
        <v>1347</v>
      </c>
      <c r="E279">
        <v>18</v>
      </c>
      <c r="F279">
        <v>70</v>
      </c>
      <c r="G279">
        <v>14047</v>
      </c>
      <c r="H279">
        <v>1</v>
      </c>
      <c r="I279">
        <v>0</v>
      </c>
      <c r="J279">
        <v>4</v>
      </c>
      <c r="K279">
        <v>0</v>
      </c>
      <c r="L279">
        <v>4</v>
      </c>
      <c r="M279">
        <v>111</v>
      </c>
      <c r="N279">
        <v>139</v>
      </c>
      <c r="O279">
        <v>-28</v>
      </c>
      <c r="Q279">
        <v>0</v>
      </c>
      <c r="R279">
        <v>4</v>
      </c>
      <c r="S279">
        <v>0</v>
      </c>
      <c r="T279">
        <v>4</v>
      </c>
      <c r="U279">
        <v>111</v>
      </c>
      <c r="V279">
        <v>139</v>
      </c>
      <c r="W279">
        <v>-28</v>
      </c>
      <c r="X279">
        <v>0</v>
      </c>
      <c r="Y279">
        <v>0</v>
      </c>
      <c r="Z279">
        <v>0</v>
      </c>
      <c r="AA279">
        <v>0</v>
      </c>
      <c r="AB279">
        <v>0</v>
      </c>
      <c r="AC279">
        <v>0</v>
      </c>
      <c r="AD279">
        <v>3</v>
      </c>
      <c r="AE279">
        <v>0</v>
      </c>
      <c r="AF279">
        <v>3</v>
      </c>
      <c r="AG279">
        <v>90</v>
      </c>
      <c r="AH279">
        <v>115</v>
      </c>
      <c r="AI279">
        <v>-25</v>
      </c>
      <c r="AJ279">
        <v>0</v>
      </c>
      <c r="AK279">
        <v>0</v>
      </c>
      <c r="AL279">
        <v>0</v>
      </c>
      <c r="AM279">
        <v>0</v>
      </c>
      <c r="AN279">
        <v>0</v>
      </c>
      <c r="AO279">
        <v>0</v>
      </c>
    </row>
    <row r="280" spans="1:41" x14ac:dyDescent="0.2">
      <c r="A280">
        <v>2021</v>
      </c>
      <c r="B280">
        <v>0</v>
      </c>
      <c r="C280" t="s">
        <v>1365</v>
      </c>
      <c r="D280" t="s">
        <v>1347</v>
      </c>
      <c r="E280">
        <v>19</v>
      </c>
      <c r="F280">
        <v>66</v>
      </c>
      <c r="G280">
        <v>9766</v>
      </c>
      <c r="H280" t="e">
        <v>#DIV/0!</v>
      </c>
      <c r="I280" t="e">
        <v>#DIV/0!</v>
      </c>
      <c r="J280">
        <v>0</v>
      </c>
      <c r="K280">
        <v>0</v>
      </c>
      <c r="L280">
        <v>0</v>
      </c>
      <c r="M280">
        <v>0</v>
      </c>
      <c r="N280">
        <v>0</v>
      </c>
      <c r="O280">
        <v>0</v>
      </c>
      <c r="Q280" t="e">
        <v>#DIV/0!</v>
      </c>
      <c r="R280">
        <v>0</v>
      </c>
      <c r="S280">
        <v>0</v>
      </c>
      <c r="T280">
        <v>0</v>
      </c>
      <c r="U280">
        <v>0</v>
      </c>
      <c r="V280">
        <v>0</v>
      </c>
      <c r="W280">
        <v>0</v>
      </c>
      <c r="X280">
        <v>0</v>
      </c>
      <c r="Y280">
        <v>0</v>
      </c>
      <c r="Z280">
        <v>0</v>
      </c>
      <c r="AA280">
        <v>0</v>
      </c>
      <c r="AB280">
        <v>0</v>
      </c>
      <c r="AC280">
        <v>0</v>
      </c>
      <c r="AD280">
        <v>0</v>
      </c>
      <c r="AE280">
        <v>0</v>
      </c>
      <c r="AF280">
        <v>0</v>
      </c>
      <c r="AG280">
        <v>0</v>
      </c>
      <c r="AH280">
        <v>0</v>
      </c>
      <c r="AI280">
        <v>0</v>
      </c>
      <c r="AJ280">
        <v>0</v>
      </c>
      <c r="AK280">
        <v>0</v>
      </c>
      <c r="AL280">
        <v>0</v>
      </c>
      <c r="AM280">
        <v>0</v>
      </c>
      <c r="AN280">
        <v>0</v>
      </c>
      <c r="AO280">
        <v>0</v>
      </c>
    </row>
    <row r="281" spans="1:41" x14ac:dyDescent="0.2">
      <c r="A281">
        <v>2021</v>
      </c>
      <c r="B281">
        <v>0</v>
      </c>
      <c r="C281" t="s">
        <v>1366</v>
      </c>
      <c r="D281" t="s">
        <v>1347</v>
      </c>
      <c r="E281">
        <v>20</v>
      </c>
      <c r="F281">
        <v>71</v>
      </c>
      <c r="G281">
        <v>7339</v>
      </c>
      <c r="H281" t="e">
        <v>#DIV/0!</v>
      </c>
      <c r="I281" t="e">
        <v>#DIV/0!</v>
      </c>
      <c r="J281">
        <v>0</v>
      </c>
      <c r="K281">
        <v>0</v>
      </c>
      <c r="L281">
        <v>0</v>
      </c>
      <c r="M281">
        <v>0</v>
      </c>
      <c r="N281">
        <v>0</v>
      </c>
      <c r="O281">
        <v>0</v>
      </c>
      <c r="Q281" t="e">
        <v>#DIV/0!</v>
      </c>
      <c r="R281">
        <v>0</v>
      </c>
      <c r="S281">
        <v>0</v>
      </c>
      <c r="T281">
        <v>0</v>
      </c>
      <c r="U281">
        <v>0</v>
      </c>
      <c r="V281">
        <v>0</v>
      </c>
      <c r="W281">
        <v>0</v>
      </c>
      <c r="X281">
        <v>0</v>
      </c>
      <c r="Y281">
        <v>0</v>
      </c>
      <c r="Z281">
        <v>0</v>
      </c>
      <c r="AA281">
        <v>0</v>
      </c>
      <c r="AB281">
        <v>0</v>
      </c>
      <c r="AC281">
        <v>0</v>
      </c>
      <c r="AD281">
        <v>0</v>
      </c>
      <c r="AE281">
        <v>0</v>
      </c>
      <c r="AF281">
        <v>0</v>
      </c>
      <c r="AG281">
        <v>0</v>
      </c>
      <c r="AH281">
        <v>0</v>
      </c>
      <c r="AI281">
        <v>0</v>
      </c>
      <c r="AJ281">
        <v>0</v>
      </c>
      <c r="AK281">
        <v>0</v>
      </c>
      <c r="AL281">
        <v>0</v>
      </c>
      <c r="AM281">
        <v>0</v>
      </c>
      <c r="AN281">
        <v>0</v>
      </c>
      <c r="AO281">
        <v>0</v>
      </c>
    </row>
    <row r="282" spans="1:41" x14ac:dyDescent="0.2">
      <c r="A282">
        <v>2021</v>
      </c>
      <c r="B282">
        <v>0</v>
      </c>
      <c r="C282" t="s">
        <v>1367</v>
      </c>
      <c r="D282" t="s">
        <v>46</v>
      </c>
      <c r="E282">
        <v>1</v>
      </c>
      <c r="F282">
        <v>58</v>
      </c>
      <c r="G282">
        <v>18299</v>
      </c>
      <c r="H282">
        <v>0.14285714299999999</v>
      </c>
      <c r="I282">
        <v>0.85714285700000004</v>
      </c>
      <c r="J282">
        <v>14</v>
      </c>
      <c r="K282">
        <v>12</v>
      </c>
      <c r="L282">
        <v>2</v>
      </c>
      <c r="M282">
        <v>499</v>
      </c>
      <c r="N282">
        <v>226</v>
      </c>
      <c r="O282">
        <v>273</v>
      </c>
      <c r="Q282">
        <v>0.85714285700000004</v>
      </c>
      <c r="R282">
        <v>14</v>
      </c>
      <c r="S282">
        <v>12</v>
      </c>
      <c r="T282">
        <v>2</v>
      </c>
      <c r="U282">
        <v>499</v>
      </c>
      <c r="V282">
        <v>226</v>
      </c>
      <c r="W282">
        <v>273</v>
      </c>
      <c r="X282">
        <v>0</v>
      </c>
      <c r="Y282">
        <v>0</v>
      </c>
      <c r="Z282">
        <v>0</v>
      </c>
      <c r="AA282">
        <v>0</v>
      </c>
      <c r="AB282">
        <v>0</v>
      </c>
      <c r="AC282">
        <v>0</v>
      </c>
      <c r="AD282">
        <v>4</v>
      </c>
      <c r="AE282">
        <v>3</v>
      </c>
      <c r="AF282">
        <v>1</v>
      </c>
      <c r="AG282">
        <v>124</v>
      </c>
      <c r="AH282">
        <v>78</v>
      </c>
      <c r="AI282">
        <v>46</v>
      </c>
      <c r="AJ282">
        <v>2</v>
      </c>
      <c r="AK282">
        <v>1</v>
      </c>
      <c r="AL282">
        <v>1</v>
      </c>
      <c r="AM282">
        <v>49</v>
      </c>
      <c r="AN282">
        <v>23</v>
      </c>
      <c r="AO282">
        <v>26</v>
      </c>
    </row>
    <row r="283" spans="1:41" x14ac:dyDescent="0.2">
      <c r="A283">
        <v>2021</v>
      </c>
      <c r="B283">
        <v>0</v>
      </c>
      <c r="C283" t="s">
        <v>1368</v>
      </c>
      <c r="D283" t="s">
        <v>46</v>
      </c>
      <c r="E283">
        <v>2</v>
      </c>
      <c r="F283">
        <v>42</v>
      </c>
      <c r="G283">
        <v>16203</v>
      </c>
      <c r="H283">
        <v>0.14285714299999999</v>
      </c>
      <c r="I283">
        <v>0.85714285700000004</v>
      </c>
      <c r="J283">
        <v>14</v>
      </c>
      <c r="K283">
        <v>12</v>
      </c>
      <c r="L283">
        <v>2</v>
      </c>
      <c r="M283">
        <v>511</v>
      </c>
      <c r="N283">
        <v>245</v>
      </c>
      <c r="O283">
        <v>266</v>
      </c>
      <c r="Q283">
        <v>0.91666666699999999</v>
      </c>
      <c r="R283">
        <v>12</v>
      </c>
      <c r="S283">
        <v>11</v>
      </c>
      <c r="T283">
        <v>1</v>
      </c>
      <c r="U283">
        <v>448</v>
      </c>
      <c r="V283">
        <v>182</v>
      </c>
      <c r="W283">
        <v>266</v>
      </c>
      <c r="X283">
        <v>2</v>
      </c>
      <c r="Y283">
        <v>1</v>
      </c>
      <c r="Z283">
        <v>1</v>
      </c>
      <c r="AA283">
        <v>63</v>
      </c>
      <c r="AB283">
        <v>63</v>
      </c>
      <c r="AC283">
        <v>0</v>
      </c>
      <c r="AD283">
        <v>6</v>
      </c>
      <c r="AE283">
        <v>4</v>
      </c>
      <c r="AF283">
        <v>2</v>
      </c>
      <c r="AG283">
        <v>171</v>
      </c>
      <c r="AH283">
        <v>142</v>
      </c>
      <c r="AI283">
        <v>29</v>
      </c>
      <c r="AJ283">
        <v>4</v>
      </c>
      <c r="AK283">
        <v>4</v>
      </c>
      <c r="AL283">
        <v>0</v>
      </c>
      <c r="AM283">
        <v>198</v>
      </c>
      <c r="AN283">
        <v>38</v>
      </c>
      <c r="AO283">
        <v>160</v>
      </c>
    </row>
    <row r="284" spans="1:41" x14ac:dyDescent="0.2">
      <c r="A284">
        <v>2021</v>
      </c>
      <c r="B284">
        <v>0</v>
      </c>
      <c r="C284" t="s">
        <v>1369</v>
      </c>
      <c r="D284" t="s">
        <v>46</v>
      </c>
      <c r="E284">
        <v>3</v>
      </c>
      <c r="F284">
        <v>14</v>
      </c>
      <c r="G284">
        <v>13217</v>
      </c>
      <c r="H284">
        <v>0.35714285699999998</v>
      </c>
      <c r="I284">
        <v>0.64285714299999996</v>
      </c>
      <c r="J284">
        <v>14</v>
      </c>
      <c r="K284">
        <v>9</v>
      </c>
      <c r="L284">
        <v>5</v>
      </c>
      <c r="M284">
        <v>517</v>
      </c>
      <c r="N284">
        <v>316</v>
      </c>
      <c r="O284">
        <v>201</v>
      </c>
      <c r="Q284">
        <v>0.7</v>
      </c>
      <c r="R284">
        <v>10</v>
      </c>
      <c r="S284">
        <v>7</v>
      </c>
      <c r="T284">
        <v>3</v>
      </c>
      <c r="U284">
        <v>404</v>
      </c>
      <c r="V284">
        <v>203</v>
      </c>
      <c r="W284">
        <v>201</v>
      </c>
      <c r="X284">
        <v>4</v>
      </c>
      <c r="Y284">
        <v>2</v>
      </c>
      <c r="Z284">
        <v>2</v>
      </c>
      <c r="AA284">
        <v>113</v>
      </c>
      <c r="AB284">
        <v>113</v>
      </c>
      <c r="AC284">
        <v>0</v>
      </c>
      <c r="AD284">
        <v>6</v>
      </c>
      <c r="AE284">
        <v>2</v>
      </c>
      <c r="AF284">
        <v>4</v>
      </c>
      <c r="AG284">
        <v>156</v>
      </c>
      <c r="AH284">
        <v>182</v>
      </c>
      <c r="AI284">
        <v>-26</v>
      </c>
      <c r="AJ284">
        <v>3</v>
      </c>
      <c r="AK284">
        <v>3</v>
      </c>
      <c r="AL284">
        <v>0</v>
      </c>
      <c r="AM284">
        <v>143</v>
      </c>
      <c r="AN284">
        <v>51</v>
      </c>
      <c r="AO284">
        <v>92</v>
      </c>
    </row>
    <row r="285" spans="1:41" x14ac:dyDescent="0.2">
      <c r="A285">
        <v>2021</v>
      </c>
      <c r="B285">
        <v>0</v>
      </c>
      <c r="C285" t="s">
        <v>1370</v>
      </c>
      <c r="D285" t="s">
        <v>46</v>
      </c>
      <c r="E285">
        <v>4</v>
      </c>
      <c r="F285">
        <v>29</v>
      </c>
      <c r="G285">
        <v>13406</v>
      </c>
      <c r="H285">
        <v>0.46153846199999998</v>
      </c>
      <c r="I285">
        <v>0.53846153799999996</v>
      </c>
      <c r="J285">
        <v>13</v>
      </c>
      <c r="K285">
        <v>7</v>
      </c>
      <c r="L285">
        <v>6</v>
      </c>
      <c r="M285">
        <v>354</v>
      </c>
      <c r="N285">
        <v>302</v>
      </c>
      <c r="O285">
        <v>52</v>
      </c>
      <c r="Q285">
        <v>0.66666666699999999</v>
      </c>
      <c r="R285">
        <v>3</v>
      </c>
      <c r="S285">
        <v>2</v>
      </c>
      <c r="T285">
        <v>1</v>
      </c>
      <c r="U285">
        <v>131</v>
      </c>
      <c r="V285">
        <v>79</v>
      </c>
      <c r="W285">
        <v>52</v>
      </c>
      <c r="X285">
        <v>10</v>
      </c>
      <c r="Y285">
        <v>5</v>
      </c>
      <c r="Z285">
        <v>5</v>
      </c>
      <c r="AA285">
        <v>223</v>
      </c>
      <c r="AB285">
        <v>223</v>
      </c>
      <c r="AC285">
        <v>0</v>
      </c>
      <c r="AD285">
        <v>11</v>
      </c>
      <c r="AE285">
        <v>5</v>
      </c>
      <c r="AF285">
        <v>6</v>
      </c>
      <c r="AG285">
        <v>257</v>
      </c>
      <c r="AH285">
        <v>264</v>
      </c>
      <c r="AI285">
        <v>-7</v>
      </c>
      <c r="AJ285">
        <v>0</v>
      </c>
      <c r="AK285">
        <v>0</v>
      </c>
      <c r="AL285">
        <v>0</v>
      </c>
      <c r="AM285">
        <v>0</v>
      </c>
      <c r="AN285">
        <v>0</v>
      </c>
      <c r="AO285">
        <v>0</v>
      </c>
    </row>
    <row r="286" spans="1:41" x14ac:dyDescent="0.2">
      <c r="A286">
        <v>2021</v>
      </c>
      <c r="B286">
        <v>0</v>
      </c>
      <c r="C286" t="s">
        <v>1371</v>
      </c>
      <c r="D286" t="s">
        <v>46</v>
      </c>
      <c r="E286">
        <v>5</v>
      </c>
      <c r="F286">
        <v>-47</v>
      </c>
      <c r="G286">
        <v>15692</v>
      </c>
      <c r="H286">
        <v>0.428571429</v>
      </c>
      <c r="I286">
        <v>0.571428571</v>
      </c>
      <c r="J286">
        <v>14</v>
      </c>
      <c r="K286">
        <v>8</v>
      </c>
      <c r="L286">
        <v>6</v>
      </c>
      <c r="M286">
        <v>363</v>
      </c>
      <c r="N286">
        <v>352</v>
      </c>
      <c r="O286">
        <v>11</v>
      </c>
      <c r="Q286">
        <v>1</v>
      </c>
      <c r="R286">
        <v>2</v>
      </c>
      <c r="S286">
        <v>2</v>
      </c>
      <c r="T286">
        <v>0</v>
      </c>
      <c r="U286">
        <v>53</v>
      </c>
      <c r="V286">
        <v>42</v>
      </c>
      <c r="W286">
        <v>11</v>
      </c>
      <c r="X286">
        <v>12</v>
      </c>
      <c r="Y286">
        <v>6</v>
      </c>
      <c r="Z286">
        <v>6</v>
      </c>
      <c r="AA286">
        <v>310</v>
      </c>
      <c r="AB286">
        <v>310</v>
      </c>
      <c r="AC286">
        <v>0</v>
      </c>
      <c r="AD286">
        <v>12</v>
      </c>
      <c r="AE286">
        <v>6</v>
      </c>
      <c r="AF286">
        <v>6</v>
      </c>
      <c r="AG286">
        <v>310</v>
      </c>
      <c r="AH286">
        <v>310</v>
      </c>
      <c r="AI286">
        <v>0</v>
      </c>
      <c r="AJ286">
        <v>0</v>
      </c>
      <c r="AK286">
        <v>0</v>
      </c>
      <c r="AL286">
        <v>0</v>
      </c>
      <c r="AM286">
        <v>0</v>
      </c>
      <c r="AN286">
        <v>0</v>
      </c>
      <c r="AO286">
        <v>0</v>
      </c>
    </row>
    <row r="287" spans="1:41" x14ac:dyDescent="0.2">
      <c r="A287">
        <v>2021</v>
      </c>
      <c r="B287">
        <v>0</v>
      </c>
      <c r="C287" t="s">
        <v>1372</v>
      </c>
      <c r="D287" t="s">
        <v>46</v>
      </c>
      <c r="E287">
        <v>6</v>
      </c>
      <c r="F287">
        <v>6</v>
      </c>
      <c r="G287">
        <v>14430</v>
      </c>
      <c r="H287">
        <v>0.46153846199999998</v>
      </c>
      <c r="I287">
        <v>0.53846153799999996</v>
      </c>
      <c r="J287">
        <v>13</v>
      </c>
      <c r="K287">
        <v>7</v>
      </c>
      <c r="L287">
        <v>6</v>
      </c>
      <c r="M287">
        <v>444</v>
      </c>
      <c r="N287">
        <v>431</v>
      </c>
      <c r="O287">
        <v>13</v>
      </c>
      <c r="Q287">
        <v>1</v>
      </c>
      <c r="R287">
        <v>1</v>
      </c>
      <c r="S287">
        <v>1</v>
      </c>
      <c r="T287">
        <v>0</v>
      </c>
      <c r="U287">
        <v>48</v>
      </c>
      <c r="V287">
        <v>35</v>
      </c>
      <c r="W287">
        <v>13</v>
      </c>
      <c r="X287">
        <v>12</v>
      </c>
      <c r="Y287">
        <v>6</v>
      </c>
      <c r="Z287">
        <v>6</v>
      </c>
      <c r="AA287">
        <v>396</v>
      </c>
      <c r="AB287">
        <v>396</v>
      </c>
      <c r="AC287">
        <v>0</v>
      </c>
      <c r="AD287">
        <v>12</v>
      </c>
      <c r="AE287">
        <v>6</v>
      </c>
      <c r="AF287">
        <v>6</v>
      </c>
      <c r="AG287">
        <v>396</v>
      </c>
      <c r="AH287">
        <v>396</v>
      </c>
      <c r="AI287">
        <v>0</v>
      </c>
      <c r="AJ287">
        <v>0</v>
      </c>
      <c r="AK287">
        <v>0</v>
      </c>
      <c r="AL287">
        <v>0</v>
      </c>
      <c r="AM287">
        <v>0</v>
      </c>
      <c r="AN287">
        <v>0</v>
      </c>
      <c r="AO287">
        <v>0</v>
      </c>
    </row>
    <row r="288" spans="1:41" x14ac:dyDescent="0.2">
      <c r="A288">
        <v>2021</v>
      </c>
      <c r="B288">
        <v>0</v>
      </c>
      <c r="C288" t="s">
        <v>1373</v>
      </c>
      <c r="D288" t="s">
        <v>46</v>
      </c>
      <c r="E288">
        <v>7</v>
      </c>
      <c r="F288">
        <v>25</v>
      </c>
      <c r="G288">
        <v>18051</v>
      </c>
      <c r="H288">
        <v>0.46153846199999998</v>
      </c>
      <c r="I288">
        <v>0.53846153799999996</v>
      </c>
      <c r="J288">
        <v>13</v>
      </c>
      <c r="K288">
        <v>7</v>
      </c>
      <c r="L288">
        <v>6</v>
      </c>
      <c r="M288">
        <v>354</v>
      </c>
      <c r="N288">
        <v>302</v>
      </c>
      <c r="O288">
        <v>52</v>
      </c>
      <c r="Q288">
        <v>0.66666666699999999</v>
      </c>
      <c r="R288">
        <v>3</v>
      </c>
      <c r="S288">
        <v>2</v>
      </c>
      <c r="T288">
        <v>1</v>
      </c>
      <c r="U288">
        <v>131</v>
      </c>
      <c r="V288">
        <v>79</v>
      </c>
      <c r="W288">
        <v>52</v>
      </c>
      <c r="X288">
        <v>10</v>
      </c>
      <c r="Y288">
        <v>5</v>
      </c>
      <c r="Z288">
        <v>5</v>
      </c>
      <c r="AA288">
        <v>223</v>
      </c>
      <c r="AB288">
        <v>223</v>
      </c>
      <c r="AC288">
        <v>0</v>
      </c>
      <c r="AD288">
        <v>11</v>
      </c>
      <c r="AE288">
        <v>5</v>
      </c>
      <c r="AF288">
        <v>6</v>
      </c>
      <c r="AG288">
        <v>257</v>
      </c>
      <c r="AH288">
        <v>264</v>
      </c>
      <c r="AI288">
        <v>-7</v>
      </c>
      <c r="AJ288">
        <v>0</v>
      </c>
      <c r="AK288">
        <v>0</v>
      </c>
      <c r="AL288">
        <v>0</v>
      </c>
      <c r="AM288">
        <v>0</v>
      </c>
      <c r="AN288">
        <v>0</v>
      </c>
      <c r="AO288">
        <v>0</v>
      </c>
    </row>
    <row r="289" spans="1:41" x14ac:dyDescent="0.2">
      <c r="A289">
        <v>2021</v>
      </c>
      <c r="B289">
        <v>0</v>
      </c>
      <c r="C289" t="s">
        <v>1374</v>
      </c>
      <c r="D289" t="s">
        <v>46</v>
      </c>
      <c r="E289">
        <v>8</v>
      </c>
      <c r="F289">
        <v>-21</v>
      </c>
      <c r="G289">
        <v>13612</v>
      </c>
      <c r="H289">
        <v>0.44444444399999999</v>
      </c>
      <c r="I289">
        <v>0.55555555599999995</v>
      </c>
      <c r="J289">
        <v>9</v>
      </c>
      <c r="K289">
        <v>5</v>
      </c>
      <c r="L289">
        <v>4</v>
      </c>
      <c r="M289">
        <v>278</v>
      </c>
      <c r="N289">
        <v>236</v>
      </c>
      <c r="O289">
        <v>42</v>
      </c>
      <c r="Q289">
        <v>1</v>
      </c>
      <c r="R289">
        <v>1</v>
      </c>
      <c r="S289">
        <v>1</v>
      </c>
      <c r="T289">
        <v>0</v>
      </c>
      <c r="U289">
        <v>45</v>
      </c>
      <c r="V289">
        <v>3</v>
      </c>
      <c r="W289">
        <v>42</v>
      </c>
      <c r="X289">
        <v>8</v>
      </c>
      <c r="Y289">
        <v>4</v>
      </c>
      <c r="Z289">
        <v>4</v>
      </c>
      <c r="AA289">
        <v>233</v>
      </c>
      <c r="AB289">
        <v>233</v>
      </c>
      <c r="AC289">
        <v>0</v>
      </c>
      <c r="AD289">
        <v>8</v>
      </c>
      <c r="AE289">
        <v>4</v>
      </c>
      <c r="AF289">
        <v>4</v>
      </c>
      <c r="AG289">
        <v>233</v>
      </c>
      <c r="AH289">
        <v>233</v>
      </c>
      <c r="AI289">
        <v>0</v>
      </c>
      <c r="AJ289">
        <v>1</v>
      </c>
      <c r="AK289">
        <v>1</v>
      </c>
      <c r="AL289">
        <v>0</v>
      </c>
      <c r="AM289">
        <v>45</v>
      </c>
      <c r="AN289">
        <v>3</v>
      </c>
      <c r="AO289">
        <v>42</v>
      </c>
    </row>
    <row r="290" spans="1:41" x14ac:dyDescent="0.2">
      <c r="A290">
        <v>2021</v>
      </c>
      <c r="B290">
        <v>0</v>
      </c>
      <c r="C290" t="s">
        <v>1375</v>
      </c>
      <c r="D290" t="s">
        <v>46</v>
      </c>
      <c r="E290">
        <v>9</v>
      </c>
      <c r="F290">
        <v>13</v>
      </c>
      <c r="G290">
        <v>10735</v>
      </c>
      <c r="H290">
        <v>0.5</v>
      </c>
      <c r="I290">
        <v>0.5</v>
      </c>
      <c r="J290">
        <v>8</v>
      </c>
      <c r="K290">
        <v>4</v>
      </c>
      <c r="L290">
        <v>4</v>
      </c>
      <c r="M290">
        <v>205</v>
      </c>
      <c r="N290">
        <v>205</v>
      </c>
      <c r="O290">
        <v>0</v>
      </c>
      <c r="Q290" t="e">
        <v>#DIV/0!</v>
      </c>
      <c r="R290">
        <v>0</v>
      </c>
      <c r="S290">
        <v>0</v>
      </c>
      <c r="T290">
        <v>0</v>
      </c>
      <c r="U290">
        <v>0</v>
      </c>
      <c r="V290">
        <v>0</v>
      </c>
      <c r="W290">
        <v>0</v>
      </c>
      <c r="X290">
        <v>8</v>
      </c>
      <c r="Y290">
        <v>4</v>
      </c>
      <c r="Z290">
        <v>4</v>
      </c>
      <c r="AA290">
        <v>205</v>
      </c>
      <c r="AB290">
        <v>205</v>
      </c>
      <c r="AC290">
        <v>0</v>
      </c>
      <c r="AD290">
        <v>8</v>
      </c>
      <c r="AE290">
        <v>4</v>
      </c>
      <c r="AF290">
        <v>4</v>
      </c>
      <c r="AG290">
        <v>205</v>
      </c>
      <c r="AH290">
        <v>205</v>
      </c>
      <c r="AI290">
        <v>0</v>
      </c>
      <c r="AJ290">
        <v>0</v>
      </c>
      <c r="AK290">
        <v>0</v>
      </c>
      <c r="AL290">
        <v>0</v>
      </c>
      <c r="AM290">
        <v>0</v>
      </c>
      <c r="AN290">
        <v>0</v>
      </c>
      <c r="AO290">
        <v>0</v>
      </c>
    </row>
    <row r="291" spans="1:41" x14ac:dyDescent="0.2">
      <c r="A291">
        <v>2021</v>
      </c>
      <c r="B291">
        <v>0</v>
      </c>
      <c r="C291" t="s">
        <v>1376</v>
      </c>
      <c r="D291" t="s">
        <v>46</v>
      </c>
      <c r="E291">
        <v>10</v>
      </c>
      <c r="F291">
        <v>47</v>
      </c>
      <c r="G291">
        <v>12181</v>
      </c>
      <c r="H291">
        <v>0.46153846199999998</v>
      </c>
      <c r="I291">
        <v>0.53846153799999996</v>
      </c>
      <c r="J291">
        <v>13</v>
      </c>
      <c r="K291">
        <v>7</v>
      </c>
      <c r="L291">
        <v>6</v>
      </c>
      <c r="M291">
        <v>336</v>
      </c>
      <c r="N291">
        <v>323</v>
      </c>
      <c r="O291">
        <v>13</v>
      </c>
      <c r="Q291">
        <v>1</v>
      </c>
      <c r="R291">
        <v>1</v>
      </c>
      <c r="S291">
        <v>1</v>
      </c>
      <c r="T291">
        <v>0</v>
      </c>
      <c r="U291">
        <v>27</v>
      </c>
      <c r="V291">
        <v>14</v>
      </c>
      <c r="W291">
        <v>13</v>
      </c>
      <c r="X291">
        <v>12</v>
      </c>
      <c r="Y291">
        <v>6</v>
      </c>
      <c r="Z291">
        <v>6</v>
      </c>
      <c r="AA291">
        <v>309</v>
      </c>
      <c r="AB291">
        <v>309</v>
      </c>
      <c r="AC291">
        <v>0</v>
      </c>
      <c r="AD291">
        <v>12</v>
      </c>
      <c r="AE291">
        <v>6</v>
      </c>
      <c r="AF291">
        <v>6</v>
      </c>
      <c r="AG291">
        <v>309</v>
      </c>
      <c r="AH291">
        <v>309</v>
      </c>
      <c r="AI291">
        <v>0</v>
      </c>
      <c r="AJ291">
        <v>0</v>
      </c>
      <c r="AK291">
        <v>0</v>
      </c>
      <c r="AL291">
        <v>0</v>
      </c>
      <c r="AM291">
        <v>0</v>
      </c>
      <c r="AN291">
        <v>0</v>
      </c>
      <c r="AO291">
        <v>0</v>
      </c>
    </row>
    <row r="292" spans="1:41" x14ac:dyDescent="0.2">
      <c r="A292">
        <v>2021</v>
      </c>
      <c r="B292">
        <v>0</v>
      </c>
      <c r="C292" t="s">
        <v>1377</v>
      </c>
      <c r="D292" t="s">
        <v>46</v>
      </c>
      <c r="E292">
        <v>11</v>
      </c>
      <c r="F292">
        <v>30</v>
      </c>
      <c r="G292">
        <v>12102</v>
      </c>
      <c r="H292">
        <v>0.428571429</v>
      </c>
      <c r="I292">
        <v>0.571428571</v>
      </c>
      <c r="J292">
        <v>14</v>
      </c>
      <c r="K292">
        <v>8</v>
      </c>
      <c r="L292">
        <v>6</v>
      </c>
      <c r="M292">
        <v>451</v>
      </c>
      <c r="N292">
        <v>377</v>
      </c>
      <c r="O292">
        <v>74</v>
      </c>
      <c r="Q292">
        <v>1</v>
      </c>
      <c r="R292">
        <v>2</v>
      </c>
      <c r="S292">
        <v>2</v>
      </c>
      <c r="T292">
        <v>0</v>
      </c>
      <c r="U292">
        <v>129</v>
      </c>
      <c r="V292">
        <v>55</v>
      </c>
      <c r="W292">
        <v>74</v>
      </c>
      <c r="X292">
        <v>12</v>
      </c>
      <c r="Y292">
        <v>6</v>
      </c>
      <c r="Z292">
        <v>6</v>
      </c>
      <c r="AA292">
        <v>322</v>
      </c>
      <c r="AB292">
        <v>322</v>
      </c>
      <c r="AC292">
        <v>0</v>
      </c>
      <c r="AD292">
        <v>12</v>
      </c>
      <c r="AE292">
        <v>6</v>
      </c>
      <c r="AF292">
        <v>6</v>
      </c>
      <c r="AG292">
        <v>322</v>
      </c>
      <c r="AH292">
        <v>322</v>
      </c>
      <c r="AI292">
        <v>0</v>
      </c>
      <c r="AJ292">
        <v>1</v>
      </c>
      <c r="AK292">
        <v>1</v>
      </c>
      <c r="AL292">
        <v>0</v>
      </c>
      <c r="AM292">
        <v>70</v>
      </c>
      <c r="AN292">
        <v>52</v>
      </c>
      <c r="AO292">
        <v>18</v>
      </c>
    </row>
    <row r="293" spans="1:41" x14ac:dyDescent="0.2">
      <c r="A293">
        <v>2021</v>
      </c>
      <c r="B293">
        <v>0</v>
      </c>
      <c r="C293" t="s">
        <v>1378</v>
      </c>
      <c r="D293" t="s">
        <v>46</v>
      </c>
      <c r="E293">
        <v>12</v>
      </c>
      <c r="F293">
        <v>29</v>
      </c>
      <c r="G293">
        <v>11664</v>
      </c>
      <c r="H293">
        <v>0.28571428599999998</v>
      </c>
      <c r="I293">
        <v>0.71428571399999996</v>
      </c>
      <c r="J293">
        <v>14</v>
      </c>
      <c r="K293">
        <v>10</v>
      </c>
      <c r="L293">
        <v>4</v>
      </c>
      <c r="M293">
        <v>516</v>
      </c>
      <c r="N293">
        <v>274</v>
      </c>
      <c r="O293">
        <v>242</v>
      </c>
      <c r="Q293">
        <v>1</v>
      </c>
      <c r="R293">
        <v>6</v>
      </c>
      <c r="S293">
        <v>6</v>
      </c>
      <c r="T293">
        <v>0</v>
      </c>
      <c r="U293">
        <v>306</v>
      </c>
      <c r="V293">
        <v>64</v>
      </c>
      <c r="W293">
        <v>242</v>
      </c>
      <c r="X293">
        <v>8</v>
      </c>
      <c r="Y293">
        <v>4</v>
      </c>
      <c r="Z293">
        <v>4</v>
      </c>
      <c r="AA293">
        <v>210</v>
      </c>
      <c r="AB293">
        <v>210</v>
      </c>
      <c r="AC293">
        <v>0</v>
      </c>
      <c r="AD293">
        <v>8</v>
      </c>
      <c r="AE293">
        <v>4</v>
      </c>
      <c r="AF293">
        <v>4</v>
      </c>
      <c r="AG293">
        <v>210</v>
      </c>
      <c r="AH293">
        <v>210</v>
      </c>
      <c r="AI293">
        <v>0</v>
      </c>
      <c r="AJ293">
        <v>3</v>
      </c>
      <c r="AK293">
        <v>3</v>
      </c>
      <c r="AL293">
        <v>0</v>
      </c>
      <c r="AM293">
        <v>163</v>
      </c>
      <c r="AN293">
        <v>20</v>
      </c>
      <c r="AO293">
        <v>143</v>
      </c>
    </row>
    <row r="294" spans="1:41" x14ac:dyDescent="0.2">
      <c r="A294">
        <v>2021</v>
      </c>
      <c r="B294">
        <v>0</v>
      </c>
      <c r="C294" t="s">
        <v>1379</v>
      </c>
      <c r="D294" t="s">
        <v>46</v>
      </c>
      <c r="E294">
        <v>13</v>
      </c>
      <c r="F294">
        <v>46</v>
      </c>
      <c r="G294">
        <v>15538</v>
      </c>
      <c r="H294">
        <v>0.428571429</v>
      </c>
      <c r="I294">
        <v>0.571428571</v>
      </c>
      <c r="J294">
        <v>14</v>
      </c>
      <c r="K294">
        <v>8</v>
      </c>
      <c r="L294">
        <v>6</v>
      </c>
      <c r="M294">
        <v>387</v>
      </c>
      <c r="N294">
        <v>338</v>
      </c>
      <c r="O294">
        <v>49</v>
      </c>
      <c r="Q294">
        <v>0.75</v>
      </c>
      <c r="R294">
        <v>4</v>
      </c>
      <c r="S294">
        <v>3</v>
      </c>
      <c r="T294">
        <v>1</v>
      </c>
      <c r="U294">
        <v>121</v>
      </c>
      <c r="V294">
        <v>72</v>
      </c>
      <c r="W294">
        <v>49</v>
      </c>
      <c r="X294">
        <v>10</v>
      </c>
      <c r="Y294">
        <v>5</v>
      </c>
      <c r="Z294">
        <v>5</v>
      </c>
      <c r="AA294">
        <v>266</v>
      </c>
      <c r="AB294">
        <v>266</v>
      </c>
      <c r="AC294">
        <v>0</v>
      </c>
      <c r="AD294">
        <v>14</v>
      </c>
      <c r="AE294">
        <v>8</v>
      </c>
      <c r="AF294">
        <v>6</v>
      </c>
      <c r="AG294">
        <v>387</v>
      </c>
      <c r="AH294">
        <v>338</v>
      </c>
      <c r="AI294">
        <v>49</v>
      </c>
      <c r="AJ294">
        <v>0</v>
      </c>
      <c r="AK294">
        <v>0</v>
      </c>
      <c r="AL294">
        <v>0</v>
      </c>
      <c r="AM294">
        <v>0</v>
      </c>
      <c r="AN294">
        <v>0</v>
      </c>
      <c r="AO294">
        <v>0</v>
      </c>
    </row>
    <row r="295" spans="1:41" x14ac:dyDescent="0.2">
      <c r="A295">
        <v>2021</v>
      </c>
      <c r="B295">
        <v>0</v>
      </c>
      <c r="C295" t="s">
        <v>1380</v>
      </c>
      <c r="D295" t="s">
        <v>46</v>
      </c>
      <c r="E295">
        <v>14</v>
      </c>
      <c r="F295">
        <v>49</v>
      </c>
      <c r="G295">
        <v>19805</v>
      </c>
      <c r="H295">
        <v>0.5</v>
      </c>
      <c r="I295">
        <v>0.5</v>
      </c>
      <c r="J295">
        <v>2</v>
      </c>
      <c r="K295">
        <v>1</v>
      </c>
      <c r="L295">
        <v>1</v>
      </c>
      <c r="M295">
        <v>65</v>
      </c>
      <c r="N295">
        <v>65</v>
      </c>
      <c r="O295">
        <v>0</v>
      </c>
      <c r="Q295" t="e">
        <v>#DIV/0!</v>
      </c>
      <c r="R295">
        <v>0</v>
      </c>
      <c r="S295">
        <v>0</v>
      </c>
      <c r="T295">
        <v>0</v>
      </c>
      <c r="U295">
        <v>0</v>
      </c>
      <c r="V295">
        <v>0</v>
      </c>
      <c r="W295">
        <v>0</v>
      </c>
      <c r="X295">
        <v>2</v>
      </c>
      <c r="Y295">
        <v>1</v>
      </c>
      <c r="Z295">
        <v>1</v>
      </c>
      <c r="AA295">
        <v>65</v>
      </c>
      <c r="AB295">
        <v>65</v>
      </c>
      <c r="AC295">
        <v>0</v>
      </c>
      <c r="AD295">
        <v>2</v>
      </c>
      <c r="AE295">
        <v>1</v>
      </c>
      <c r="AF295">
        <v>1</v>
      </c>
      <c r="AG295">
        <v>65</v>
      </c>
      <c r="AH295">
        <v>65</v>
      </c>
      <c r="AI295">
        <v>0</v>
      </c>
      <c r="AJ295">
        <v>0</v>
      </c>
      <c r="AK295">
        <v>0</v>
      </c>
      <c r="AL295">
        <v>0</v>
      </c>
      <c r="AM295">
        <v>0</v>
      </c>
      <c r="AN295">
        <v>0</v>
      </c>
      <c r="AO295">
        <v>0</v>
      </c>
    </row>
    <row r="296" spans="1:41" x14ac:dyDescent="0.2">
      <c r="A296">
        <v>2021</v>
      </c>
      <c r="B296">
        <v>0</v>
      </c>
      <c r="C296" t="s">
        <v>1381</v>
      </c>
      <c r="D296" t="s">
        <v>46</v>
      </c>
      <c r="E296">
        <v>15</v>
      </c>
      <c r="F296">
        <v>74</v>
      </c>
      <c r="G296">
        <v>14069</v>
      </c>
      <c r="H296" t="e">
        <v>#DIV/0!</v>
      </c>
      <c r="I296" t="e">
        <v>#DIV/0!</v>
      </c>
      <c r="J296">
        <v>0</v>
      </c>
      <c r="K296">
        <v>0</v>
      </c>
      <c r="L296">
        <v>0</v>
      </c>
      <c r="M296">
        <v>0</v>
      </c>
      <c r="N296">
        <v>0</v>
      </c>
      <c r="O296">
        <v>0</v>
      </c>
      <c r="Q296" t="e">
        <v>#DIV/0!</v>
      </c>
      <c r="R296">
        <v>0</v>
      </c>
      <c r="S296">
        <v>0</v>
      </c>
      <c r="T296">
        <v>0</v>
      </c>
      <c r="U296">
        <v>0</v>
      </c>
      <c r="V296">
        <v>0</v>
      </c>
      <c r="W296">
        <v>0</v>
      </c>
      <c r="X296">
        <v>0</v>
      </c>
      <c r="Y296">
        <v>0</v>
      </c>
      <c r="Z296">
        <v>0</v>
      </c>
      <c r="AA296">
        <v>0</v>
      </c>
      <c r="AB296">
        <v>0</v>
      </c>
      <c r="AC296">
        <v>0</v>
      </c>
      <c r="AD296">
        <v>0</v>
      </c>
      <c r="AE296">
        <v>0</v>
      </c>
      <c r="AF296">
        <v>0</v>
      </c>
      <c r="AG296">
        <v>0</v>
      </c>
      <c r="AH296">
        <v>0</v>
      </c>
      <c r="AI296">
        <v>0</v>
      </c>
      <c r="AJ296">
        <v>0</v>
      </c>
      <c r="AK296">
        <v>0</v>
      </c>
      <c r="AL296">
        <v>0</v>
      </c>
      <c r="AM296">
        <v>0</v>
      </c>
      <c r="AN296">
        <v>0</v>
      </c>
      <c r="AO296">
        <v>0</v>
      </c>
    </row>
    <row r="297" spans="1:41" x14ac:dyDescent="0.2">
      <c r="A297">
        <v>2021</v>
      </c>
      <c r="B297">
        <v>0</v>
      </c>
      <c r="C297" t="s">
        <v>1382</v>
      </c>
      <c r="D297" t="s">
        <v>46</v>
      </c>
      <c r="E297">
        <v>16</v>
      </c>
      <c r="F297">
        <v>28</v>
      </c>
      <c r="G297">
        <v>13867</v>
      </c>
      <c r="H297" t="e">
        <v>#DIV/0!</v>
      </c>
      <c r="I297" t="e">
        <v>#DIV/0!</v>
      </c>
      <c r="J297">
        <v>0</v>
      </c>
      <c r="K297">
        <v>0</v>
      </c>
      <c r="L297">
        <v>0</v>
      </c>
      <c r="M297">
        <v>0</v>
      </c>
      <c r="N297">
        <v>0</v>
      </c>
      <c r="O297">
        <v>0</v>
      </c>
      <c r="Q297" t="e">
        <v>#DIV/0!</v>
      </c>
      <c r="R297">
        <v>0</v>
      </c>
      <c r="S297">
        <v>0</v>
      </c>
      <c r="T297">
        <v>0</v>
      </c>
      <c r="U297">
        <v>0</v>
      </c>
      <c r="V297">
        <v>0</v>
      </c>
      <c r="W297">
        <v>0</v>
      </c>
      <c r="X297">
        <v>0</v>
      </c>
      <c r="Y297">
        <v>0</v>
      </c>
      <c r="Z297">
        <v>0</v>
      </c>
      <c r="AA297">
        <v>0</v>
      </c>
      <c r="AB297">
        <v>0</v>
      </c>
      <c r="AC297">
        <v>0</v>
      </c>
      <c r="AD297">
        <v>0</v>
      </c>
      <c r="AE297">
        <v>0</v>
      </c>
      <c r="AF297">
        <v>0</v>
      </c>
      <c r="AG297">
        <v>0</v>
      </c>
      <c r="AH297">
        <v>0</v>
      </c>
      <c r="AI297">
        <v>0</v>
      </c>
      <c r="AJ297">
        <v>0</v>
      </c>
      <c r="AK297">
        <v>0</v>
      </c>
      <c r="AL297">
        <v>0</v>
      </c>
      <c r="AM297">
        <v>0</v>
      </c>
      <c r="AN297">
        <v>0</v>
      </c>
      <c r="AO297">
        <v>0</v>
      </c>
    </row>
    <row r="298" spans="1:41" x14ac:dyDescent="0.2">
      <c r="A298">
        <v>2021</v>
      </c>
      <c r="B298">
        <v>0</v>
      </c>
      <c r="C298" t="s">
        <v>1383</v>
      </c>
      <c r="D298" t="s">
        <v>46</v>
      </c>
      <c r="E298">
        <v>17</v>
      </c>
      <c r="F298">
        <v>-21</v>
      </c>
      <c r="G298">
        <v>7530</v>
      </c>
      <c r="H298">
        <v>1</v>
      </c>
      <c r="I298">
        <v>0</v>
      </c>
      <c r="J298">
        <v>2</v>
      </c>
      <c r="K298">
        <v>0</v>
      </c>
      <c r="L298">
        <v>2</v>
      </c>
      <c r="M298">
        <v>39</v>
      </c>
      <c r="N298">
        <v>53</v>
      </c>
      <c r="O298">
        <v>-14</v>
      </c>
      <c r="Q298">
        <v>0</v>
      </c>
      <c r="R298">
        <v>2</v>
      </c>
      <c r="S298">
        <v>0</v>
      </c>
      <c r="T298">
        <v>2</v>
      </c>
      <c r="U298">
        <v>39</v>
      </c>
      <c r="V298">
        <v>53</v>
      </c>
      <c r="W298">
        <v>-14</v>
      </c>
      <c r="X298">
        <v>0</v>
      </c>
      <c r="Y298">
        <v>0</v>
      </c>
      <c r="Z298">
        <v>0</v>
      </c>
      <c r="AA298">
        <v>0</v>
      </c>
      <c r="AB298">
        <v>0</v>
      </c>
      <c r="AC298">
        <v>0</v>
      </c>
      <c r="AD298">
        <v>0</v>
      </c>
      <c r="AE298">
        <v>0</v>
      </c>
      <c r="AF298">
        <v>0</v>
      </c>
      <c r="AG298">
        <v>0</v>
      </c>
      <c r="AH298">
        <v>0</v>
      </c>
      <c r="AI298">
        <v>0</v>
      </c>
      <c r="AJ298">
        <v>0</v>
      </c>
      <c r="AK298">
        <v>0</v>
      </c>
      <c r="AL298">
        <v>0</v>
      </c>
      <c r="AM298">
        <v>0</v>
      </c>
      <c r="AN298">
        <v>0</v>
      </c>
      <c r="AO298">
        <v>0</v>
      </c>
    </row>
    <row r="299" spans="1:41" x14ac:dyDescent="0.2">
      <c r="A299">
        <v>2021</v>
      </c>
      <c r="B299">
        <v>0</v>
      </c>
      <c r="C299" t="s">
        <v>1384</v>
      </c>
      <c r="D299" t="s">
        <v>46</v>
      </c>
      <c r="E299">
        <v>18</v>
      </c>
      <c r="F299">
        <v>2</v>
      </c>
      <c r="G299">
        <v>13698</v>
      </c>
      <c r="H299">
        <v>0.44444444399999999</v>
      </c>
      <c r="I299">
        <v>0.55555555599999995</v>
      </c>
      <c r="J299">
        <v>9</v>
      </c>
      <c r="K299">
        <v>5</v>
      </c>
      <c r="L299">
        <v>4</v>
      </c>
      <c r="M299">
        <v>215</v>
      </c>
      <c r="N299">
        <v>185</v>
      </c>
      <c r="O299">
        <v>30</v>
      </c>
      <c r="Q299">
        <v>0.55555555599999995</v>
      </c>
      <c r="R299">
        <v>9</v>
      </c>
      <c r="S299">
        <v>5</v>
      </c>
      <c r="T299">
        <v>4</v>
      </c>
      <c r="U299">
        <v>215</v>
      </c>
      <c r="V299">
        <v>185</v>
      </c>
      <c r="W299">
        <v>30</v>
      </c>
      <c r="X299">
        <v>0</v>
      </c>
      <c r="Y299">
        <v>0</v>
      </c>
      <c r="Z299">
        <v>0</v>
      </c>
      <c r="AA299">
        <v>0</v>
      </c>
      <c r="AB299">
        <v>0</v>
      </c>
      <c r="AC299">
        <v>0</v>
      </c>
      <c r="AD299">
        <v>7</v>
      </c>
      <c r="AE299">
        <v>4</v>
      </c>
      <c r="AF299">
        <v>3</v>
      </c>
      <c r="AG299">
        <v>175</v>
      </c>
      <c r="AH299">
        <v>162</v>
      </c>
      <c r="AI299">
        <v>13</v>
      </c>
      <c r="AJ299">
        <v>0</v>
      </c>
      <c r="AK299">
        <v>0</v>
      </c>
      <c r="AL299">
        <v>0</v>
      </c>
      <c r="AM299">
        <v>0</v>
      </c>
      <c r="AN299">
        <v>0</v>
      </c>
      <c r="AO299">
        <v>0</v>
      </c>
    </row>
    <row r="300" spans="1:41" x14ac:dyDescent="0.2">
      <c r="A300">
        <v>2021</v>
      </c>
      <c r="B300">
        <v>0</v>
      </c>
      <c r="C300" t="s">
        <v>1385</v>
      </c>
      <c r="D300" t="s">
        <v>46</v>
      </c>
      <c r="E300">
        <v>19</v>
      </c>
      <c r="F300">
        <v>19</v>
      </c>
      <c r="G300">
        <v>9522</v>
      </c>
      <c r="H300">
        <v>0.66666666699999999</v>
      </c>
      <c r="I300">
        <v>0.33333333300000001</v>
      </c>
      <c r="J300">
        <v>3</v>
      </c>
      <c r="K300">
        <v>1</v>
      </c>
      <c r="L300">
        <v>2</v>
      </c>
      <c r="M300">
        <v>71</v>
      </c>
      <c r="N300">
        <v>93</v>
      </c>
      <c r="O300">
        <v>-22</v>
      </c>
      <c r="Q300">
        <v>0</v>
      </c>
      <c r="R300">
        <v>1</v>
      </c>
      <c r="S300">
        <v>0</v>
      </c>
      <c r="T300">
        <v>1</v>
      </c>
      <c r="U300">
        <v>20</v>
      </c>
      <c r="V300">
        <v>42</v>
      </c>
      <c r="W300">
        <v>-22</v>
      </c>
      <c r="X300">
        <v>2</v>
      </c>
      <c r="Y300">
        <v>1</v>
      </c>
      <c r="Z300">
        <v>1</v>
      </c>
      <c r="AA300">
        <v>51</v>
      </c>
      <c r="AB300">
        <v>51</v>
      </c>
      <c r="AC300">
        <v>0</v>
      </c>
      <c r="AD300">
        <v>3</v>
      </c>
      <c r="AE300">
        <v>1</v>
      </c>
      <c r="AF300">
        <v>2</v>
      </c>
      <c r="AG300">
        <v>71</v>
      </c>
      <c r="AH300">
        <v>93</v>
      </c>
      <c r="AI300">
        <v>-22</v>
      </c>
      <c r="AJ300">
        <v>0</v>
      </c>
      <c r="AK300">
        <v>0</v>
      </c>
      <c r="AL300">
        <v>0</v>
      </c>
      <c r="AM300">
        <v>0</v>
      </c>
      <c r="AN300">
        <v>0</v>
      </c>
      <c r="AO300">
        <v>0</v>
      </c>
    </row>
    <row r="301" spans="1:41" x14ac:dyDescent="0.2">
      <c r="A301">
        <v>2021</v>
      </c>
      <c r="B301">
        <v>0</v>
      </c>
      <c r="C301" t="s">
        <v>1386</v>
      </c>
      <c r="D301" t="s">
        <v>46</v>
      </c>
      <c r="E301">
        <v>20</v>
      </c>
      <c r="F301">
        <v>64</v>
      </c>
      <c r="G301">
        <v>15115</v>
      </c>
      <c r="H301" t="e">
        <v>#DIV/0!</v>
      </c>
      <c r="I301" t="e">
        <v>#DIV/0!</v>
      </c>
      <c r="J301">
        <v>0</v>
      </c>
      <c r="K301">
        <v>0</v>
      </c>
      <c r="L301">
        <v>0</v>
      </c>
      <c r="M301">
        <v>0</v>
      </c>
      <c r="N301">
        <v>0</v>
      </c>
      <c r="O301">
        <v>0</v>
      </c>
      <c r="Q301" t="e">
        <v>#DIV/0!</v>
      </c>
      <c r="R301">
        <v>0</v>
      </c>
      <c r="S301">
        <v>0</v>
      </c>
      <c r="T301">
        <v>0</v>
      </c>
      <c r="U301">
        <v>0</v>
      </c>
      <c r="V301">
        <v>0</v>
      </c>
      <c r="W301">
        <v>0</v>
      </c>
      <c r="X301">
        <v>0</v>
      </c>
      <c r="Y301">
        <v>0</v>
      </c>
      <c r="Z301">
        <v>0</v>
      </c>
      <c r="AA301">
        <v>0</v>
      </c>
      <c r="AB301">
        <v>0</v>
      </c>
      <c r="AC301">
        <v>0</v>
      </c>
      <c r="AD301">
        <v>0</v>
      </c>
      <c r="AE301">
        <v>0</v>
      </c>
      <c r="AF301">
        <v>0</v>
      </c>
      <c r="AG301">
        <v>0</v>
      </c>
      <c r="AH301">
        <v>0</v>
      </c>
      <c r="AI301">
        <v>0</v>
      </c>
      <c r="AJ301">
        <v>0</v>
      </c>
      <c r="AK301">
        <v>0</v>
      </c>
      <c r="AL301">
        <v>0</v>
      </c>
      <c r="AM301">
        <v>0</v>
      </c>
      <c r="AN301">
        <v>0</v>
      </c>
      <c r="AO301">
        <v>0</v>
      </c>
    </row>
    <row r="302" spans="1:41" x14ac:dyDescent="0.2">
      <c r="A302">
        <v>2022</v>
      </c>
      <c r="B302">
        <v>0</v>
      </c>
      <c r="C302" t="s">
        <v>1284</v>
      </c>
      <c r="D302" t="s">
        <v>40</v>
      </c>
      <c r="E302">
        <v>1</v>
      </c>
      <c r="F302">
        <v>38</v>
      </c>
      <c r="G302">
        <v>10917</v>
      </c>
      <c r="H302">
        <v>0.29411764699999998</v>
      </c>
      <c r="I302">
        <v>0.70588235300000002</v>
      </c>
      <c r="J302">
        <v>17</v>
      </c>
      <c r="K302">
        <v>12</v>
      </c>
      <c r="L302">
        <v>5</v>
      </c>
      <c r="M302">
        <v>564</v>
      </c>
      <c r="N302">
        <v>358</v>
      </c>
      <c r="O302">
        <v>206</v>
      </c>
      <c r="Q302">
        <v>0.6875</v>
      </c>
      <c r="R302">
        <v>16</v>
      </c>
      <c r="S302">
        <v>11</v>
      </c>
      <c r="T302">
        <v>5</v>
      </c>
      <c r="U302">
        <v>523</v>
      </c>
      <c r="V302">
        <v>348</v>
      </c>
      <c r="W302">
        <v>175</v>
      </c>
      <c r="X302">
        <v>1</v>
      </c>
      <c r="Y302">
        <v>1</v>
      </c>
      <c r="Z302">
        <v>0</v>
      </c>
      <c r="AA302">
        <v>41</v>
      </c>
      <c r="AB302">
        <v>10</v>
      </c>
      <c r="AC302">
        <v>31</v>
      </c>
      <c r="AD302">
        <v>8</v>
      </c>
      <c r="AE302">
        <v>4</v>
      </c>
      <c r="AF302">
        <v>4</v>
      </c>
      <c r="AG302">
        <v>182</v>
      </c>
      <c r="AH302">
        <v>186</v>
      </c>
      <c r="AI302">
        <v>-4</v>
      </c>
      <c r="AJ302">
        <v>5</v>
      </c>
      <c r="AK302">
        <v>5</v>
      </c>
      <c r="AL302">
        <v>0</v>
      </c>
      <c r="AM302">
        <v>251</v>
      </c>
      <c r="AN302">
        <v>71</v>
      </c>
      <c r="AO302">
        <v>180</v>
      </c>
    </row>
    <row r="303" spans="1:41" x14ac:dyDescent="0.2">
      <c r="A303">
        <v>2022</v>
      </c>
      <c r="B303">
        <v>0</v>
      </c>
      <c r="C303" t="s">
        <v>1285</v>
      </c>
      <c r="D303" t="s">
        <v>40</v>
      </c>
      <c r="E303">
        <v>2</v>
      </c>
      <c r="F303">
        <v>36</v>
      </c>
      <c r="G303">
        <v>11332</v>
      </c>
      <c r="H303">
        <v>0.28571428599999998</v>
      </c>
      <c r="I303">
        <v>0.71428571399999996</v>
      </c>
      <c r="J303">
        <v>14</v>
      </c>
      <c r="K303">
        <v>10</v>
      </c>
      <c r="L303">
        <v>4</v>
      </c>
      <c r="M303">
        <v>422</v>
      </c>
      <c r="N303">
        <v>264</v>
      </c>
      <c r="O303">
        <v>158</v>
      </c>
      <c r="Q303">
        <v>0.71428571399999996</v>
      </c>
      <c r="R303">
        <v>14</v>
      </c>
      <c r="S303">
        <v>10</v>
      </c>
      <c r="T303">
        <v>4</v>
      </c>
      <c r="U303">
        <v>422</v>
      </c>
      <c r="V303">
        <v>264</v>
      </c>
      <c r="W303">
        <v>158</v>
      </c>
      <c r="X303">
        <v>0</v>
      </c>
      <c r="Y303">
        <v>0</v>
      </c>
      <c r="Z303">
        <v>0</v>
      </c>
      <c r="AA303">
        <v>0</v>
      </c>
      <c r="AB303">
        <v>0</v>
      </c>
      <c r="AC303">
        <v>0</v>
      </c>
      <c r="AD303">
        <v>6</v>
      </c>
      <c r="AE303">
        <v>3</v>
      </c>
      <c r="AF303">
        <v>3</v>
      </c>
      <c r="AG303">
        <v>143</v>
      </c>
      <c r="AH303">
        <v>143</v>
      </c>
      <c r="AI303">
        <v>0</v>
      </c>
      <c r="AJ303">
        <v>3</v>
      </c>
      <c r="AK303">
        <v>3</v>
      </c>
      <c r="AL303">
        <v>0</v>
      </c>
      <c r="AM303">
        <v>125</v>
      </c>
      <c r="AN303">
        <v>32</v>
      </c>
      <c r="AO303">
        <v>93</v>
      </c>
    </row>
    <row r="304" spans="1:41" x14ac:dyDescent="0.2">
      <c r="A304">
        <v>2022</v>
      </c>
      <c r="B304">
        <v>0</v>
      </c>
      <c r="C304" t="s">
        <v>1286</v>
      </c>
      <c r="D304" t="s">
        <v>40</v>
      </c>
      <c r="E304">
        <v>3</v>
      </c>
      <c r="F304">
        <v>56</v>
      </c>
      <c r="G304">
        <v>10373</v>
      </c>
      <c r="H304">
        <v>0.21428571399999999</v>
      </c>
      <c r="I304">
        <v>0.78571428600000004</v>
      </c>
      <c r="J304">
        <v>14</v>
      </c>
      <c r="K304">
        <v>11</v>
      </c>
      <c r="L304">
        <v>3</v>
      </c>
      <c r="M304">
        <v>407</v>
      </c>
      <c r="N304">
        <v>312</v>
      </c>
      <c r="O304">
        <v>95</v>
      </c>
      <c r="Q304">
        <v>0.76923076899999998</v>
      </c>
      <c r="R304">
        <v>13</v>
      </c>
      <c r="S304">
        <v>10</v>
      </c>
      <c r="T304">
        <v>3</v>
      </c>
      <c r="U304">
        <v>372</v>
      </c>
      <c r="V304">
        <v>281</v>
      </c>
      <c r="W304">
        <v>91</v>
      </c>
      <c r="X304">
        <v>1</v>
      </c>
      <c r="Y304">
        <v>1</v>
      </c>
      <c r="Z304">
        <v>0</v>
      </c>
      <c r="AA304">
        <v>35</v>
      </c>
      <c r="AB304">
        <v>31</v>
      </c>
      <c r="AC304">
        <v>4</v>
      </c>
      <c r="AD304">
        <v>7</v>
      </c>
      <c r="AE304">
        <v>4</v>
      </c>
      <c r="AF304">
        <v>3</v>
      </c>
      <c r="AG304">
        <v>158</v>
      </c>
      <c r="AH304">
        <v>185</v>
      </c>
      <c r="AI304">
        <v>-27</v>
      </c>
      <c r="AJ304">
        <v>3</v>
      </c>
      <c r="AK304">
        <v>3</v>
      </c>
      <c r="AL304">
        <v>0</v>
      </c>
      <c r="AM304">
        <v>114</v>
      </c>
      <c r="AN304">
        <v>44</v>
      </c>
      <c r="AO304">
        <v>70</v>
      </c>
    </row>
    <row r="305" spans="1:41" x14ac:dyDescent="0.2">
      <c r="A305">
        <v>2022</v>
      </c>
      <c r="B305">
        <v>0</v>
      </c>
      <c r="C305" t="s">
        <v>1287</v>
      </c>
      <c r="D305" t="s">
        <v>40</v>
      </c>
      <c r="E305">
        <v>4</v>
      </c>
      <c r="F305">
        <v>47</v>
      </c>
      <c r="G305">
        <v>9227</v>
      </c>
      <c r="H305">
        <v>0.53333333299999997</v>
      </c>
      <c r="I305">
        <v>0.46666666699999998</v>
      </c>
      <c r="J305">
        <v>15</v>
      </c>
      <c r="K305">
        <v>7</v>
      </c>
      <c r="L305">
        <v>8</v>
      </c>
      <c r="M305">
        <v>478</v>
      </c>
      <c r="N305">
        <v>450</v>
      </c>
      <c r="O305">
        <v>28</v>
      </c>
      <c r="Q305">
        <v>0.5</v>
      </c>
      <c r="R305">
        <v>10</v>
      </c>
      <c r="S305">
        <v>5</v>
      </c>
      <c r="T305">
        <v>5</v>
      </c>
      <c r="U305">
        <v>286</v>
      </c>
      <c r="V305">
        <v>273</v>
      </c>
      <c r="W305">
        <v>13</v>
      </c>
      <c r="X305">
        <v>5</v>
      </c>
      <c r="Y305">
        <v>2</v>
      </c>
      <c r="Z305">
        <v>3</v>
      </c>
      <c r="AA305">
        <v>192</v>
      </c>
      <c r="AB305">
        <v>177</v>
      </c>
      <c r="AC305">
        <v>15</v>
      </c>
      <c r="AD305">
        <v>10</v>
      </c>
      <c r="AE305">
        <v>4</v>
      </c>
      <c r="AF305">
        <v>6</v>
      </c>
      <c r="AG305">
        <v>310</v>
      </c>
      <c r="AH305">
        <v>341</v>
      </c>
      <c r="AI305">
        <v>-31</v>
      </c>
      <c r="AJ305">
        <v>1</v>
      </c>
      <c r="AK305">
        <v>1</v>
      </c>
      <c r="AL305">
        <v>0</v>
      </c>
      <c r="AM305">
        <v>45</v>
      </c>
      <c r="AN305">
        <v>24</v>
      </c>
      <c r="AO305">
        <v>21</v>
      </c>
    </row>
    <row r="306" spans="1:41" x14ac:dyDescent="0.2">
      <c r="A306">
        <v>2022</v>
      </c>
      <c r="B306">
        <v>0</v>
      </c>
      <c r="C306" t="s">
        <v>1288</v>
      </c>
      <c r="D306" t="s">
        <v>40</v>
      </c>
      <c r="E306">
        <v>5</v>
      </c>
      <c r="F306">
        <v>38</v>
      </c>
      <c r="G306">
        <v>7839</v>
      </c>
      <c r="H306">
        <v>0.46153846199999998</v>
      </c>
      <c r="I306">
        <v>0.53846153799999996</v>
      </c>
      <c r="J306">
        <v>13</v>
      </c>
      <c r="K306">
        <v>7</v>
      </c>
      <c r="L306">
        <v>6</v>
      </c>
      <c r="M306">
        <v>381</v>
      </c>
      <c r="N306">
        <v>322</v>
      </c>
      <c r="O306">
        <v>59</v>
      </c>
      <c r="Q306">
        <v>0.5</v>
      </c>
      <c r="R306">
        <v>6</v>
      </c>
      <c r="S306">
        <v>3</v>
      </c>
      <c r="T306">
        <v>3</v>
      </c>
      <c r="U306">
        <v>183</v>
      </c>
      <c r="V306">
        <v>155</v>
      </c>
      <c r="W306">
        <v>28</v>
      </c>
      <c r="X306">
        <v>7</v>
      </c>
      <c r="Y306">
        <v>4</v>
      </c>
      <c r="Z306">
        <v>3</v>
      </c>
      <c r="AA306">
        <v>198</v>
      </c>
      <c r="AB306">
        <v>167</v>
      </c>
      <c r="AC306">
        <v>31</v>
      </c>
      <c r="AD306">
        <v>12</v>
      </c>
      <c r="AE306">
        <v>6</v>
      </c>
      <c r="AF306">
        <v>6</v>
      </c>
      <c r="AG306">
        <v>322</v>
      </c>
      <c r="AH306">
        <v>322</v>
      </c>
      <c r="AI306">
        <v>0</v>
      </c>
      <c r="AJ306">
        <v>1</v>
      </c>
      <c r="AK306">
        <v>1</v>
      </c>
      <c r="AL306">
        <v>0</v>
      </c>
      <c r="AM306">
        <v>59</v>
      </c>
      <c r="AN306">
        <v>0</v>
      </c>
      <c r="AO306">
        <v>59</v>
      </c>
    </row>
    <row r="307" spans="1:41" x14ac:dyDescent="0.2">
      <c r="A307">
        <v>2022</v>
      </c>
      <c r="B307">
        <v>0</v>
      </c>
      <c r="C307" t="s">
        <v>1289</v>
      </c>
      <c r="D307" t="s">
        <v>40</v>
      </c>
      <c r="E307">
        <v>6</v>
      </c>
      <c r="F307">
        <v>28</v>
      </c>
      <c r="G307">
        <v>7979</v>
      </c>
      <c r="H307">
        <v>0.428571429</v>
      </c>
      <c r="I307">
        <v>0.571428571</v>
      </c>
      <c r="J307">
        <v>14</v>
      </c>
      <c r="K307">
        <v>8</v>
      </c>
      <c r="L307">
        <v>6</v>
      </c>
      <c r="M307">
        <v>362</v>
      </c>
      <c r="N307">
        <v>319</v>
      </c>
      <c r="O307">
        <v>43</v>
      </c>
      <c r="Q307">
        <v>0.625</v>
      </c>
      <c r="R307">
        <v>8</v>
      </c>
      <c r="S307">
        <v>5</v>
      </c>
      <c r="T307">
        <v>3</v>
      </c>
      <c r="U307">
        <v>231</v>
      </c>
      <c r="V307">
        <v>199</v>
      </c>
      <c r="W307">
        <v>32</v>
      </c>
      <c r="X307">
        <v>6</v>
      </c>
      <c r="Y307">
        <v>3</v>
      </c>
      <c r="Z307">
        <v>3</v>
      </c>
      <c r="AA307">
        <v>131</v>
      </c>
      <c r="AB307">
        <v>120</v>
      </c>
      <c r="AC307">
        <v>11</v>
      </c>
      <c r="AD307">
        <v>12</v>
      </c>
      <c r="AE307">
        <v>6</v>
      </c>
      <c r="AF307">
        <v>6</v>
      </c>
      <c r="AG307">
        <v>289</v>
      </c>
      <c r="AH307">
        <v>289</v>
      </c>
      <c r="AI307">
        <v>0</v>
      </c>
      <c r="AJ307">
        <v>0</v>
      </c>
      <c r="AK307">
        <v>0</v>
      </c>
      <c r="AL307">
        <v>0</v>
      </c>
      <c r="AM307">
        <v>0</v>
      </c>
      <c r="AN307">
        <v>0</v>
      </c>
      <c r="AO307">
        <v>0</v>
      </c>
    </row>
    <row r="308" spans="1:41" x14ac:dyDescent="0.2">
      <c r="A308">
        <v>2022</v>
      </c>
      <c r="B308">
        <v>0</v>
      </c>
      <c r="C308" t="s">
        <v>1290</v>
      </c>
      <c r="D308" t="s">
        <v>40</v>
      </c>
      <c r="E308">
        <v>7</v>
      </c>
      <c r="F308">
        <v>26</v>
      </c>
      <c r="G308">
        <v>6444</v>
      </c>
      <c r="H308">
        <v>0.53333333299999997</v>
      </c>
      <c r="I308">
        <v>0.46666666699999998</v>
      </c>
      <c r="J308">
        <v>15</v>
      </c>
      <c r="K308">
        <v>7</v>
      </c>
      <c r="L308">
        <v>8</v>
      </c>
      <c r="M308">
        <v>478</v>
      </c>
      <c r="N308">
        <v>450</v>
      </c>
      <c r="O308">
        <v>28</v>
      </c>
      <c r="Q308">
        <v>0.5</v>
      </c>
      <c r="R308">
        <v>10</v>
      </c>
      <c r="S308">
        <v>5</v>
      </c>
      <c r="T308">
        <v>5</v>
      </c>
      <c r="U308">
        <v>286</v>
      </c>
      <c r="V308">
        <v>273</v>
      </c>
      <c r="W308">
        <v>13</v>
      </c>
      <c r="X308">
        <v>5</v>
      </c>
      <c r="Y308">
        <v>2</v>
      </c>
      <c r="Z308">
        <v>3</v>
      </c>
      <c r="AA308">
        <v>192</v>
      </c>
      <c r="AB308">
        <v>177</v>
      </c>
      <c r="AC308">
        <v>15</v>
      </c>
      <c r="AD308">
        <v>10</v>
      </c>
      <c r="AE308">
        <v>4</v>
      </c>
      <c r="AF308">
        <v>6</v>
      </c>
      <c r="AG308">
        <v>310</v>
      </c>
      <c r="AH308">
        <v>341</v>
      </c>
      <c r="AI308">
        <v>-31</v>
      </c>
      <c r="AJ308">
        <v>1</v>
      </c>
      <c r="AK308">
        <v>1</v>
      </c>
      <c r="AL308">
        <v>0</v>
      </c>
      <c r="AM308">
        <v>45</v>
      </c>
      <c r="AN308">
        <v>24</v>
      </c>
      <c r="AO308">
        <v>21</v>
      </c>
    </row>
    <row r="309" spans="1:41" x14ac:dyDescent="0.2">
      <c r="A309">
        <v>2022</v>
      </c>
      <c r="B309">
        <v>0</v>
      </c>
      <c r="C309" t="s">
        <v>1291</v>
      </c>
      <c r="D309" t="s">
        <v>40</v>
      </c>
      <c r="E309">
        <v>8</v>
      </c>
      <c r="F309">
        <v>20</v>
      </c>
      <c r="G309">
        <v>6426</v>
      </c>
      <c r="H309">
        <v>0.45454545499999999</v>
      </c>
      <c r="I309">
        <v>0.54545454500000001</v>
      </c>
      <c r="J309">
        <v>11</v>
      </c>
      <c r="K309">
        <v>6</v>
      </c>
      <c r="L309">
        <v>5</v>
      </c>
      <c r="M309">
        <v>275</v>
      </c>
      <c r="N309">
        <v>252</v>
      </c>
      <c r="O309">
        <v>23</v>
      </c>
      <c r="Q309">
        <v>0.28571428599999998</v>
      </c>
      <c r="R309">
        <v>7</v>
      </c>
      <c r="S309">
        <v>2</v>
      </c>
      <c r="T309">
        <v>5</v>
      </c>
      <c r="U309">
        <v>144</v>
      </c>
      <c r="V309">
        <v>186</v>
      </c>
      <c r="W309">
        <v>-42</v>
      </c>
      <c r="X309">
        <v>4</v>
      </c>
      <c r="Y309">
        <v>4</v>
      </c>
      <c r="Z309">
        <v>0</v>
      </c>
      <c r="AA309">
        <v>131</v>
      </c>
      <c r="AB309">
        <v>66</v>
      </c>
      <c r="AC309">
        <v>65</v>
      </c>
      <c r="AD309">
        <v>10</v>
      </c>
      <c r="AE309">
        <v>5</v>
      </c>
      <c r="AF309">
        <v>5</v>
      </c>
      <c r="AG309">
        <v>231</v>
      </c>
      <c r="AH309">
        <v>231</v>
      </c>
      <c r="AI309">
        <v>0</v>
      </c>
      <c r="AJ309">
        <v>0</v>
      </c>
      <c r="AK309">
        <v>0</v>
      </c>
      <c r="AL309">
        <v>0</v>
      </c>
      <c r="AM309">
        <v>0</v>
      </c>
      <c r="AN309">
        <v>0</v>
      </c>
      <c r="AO309">
        <v>0</v>
      </c>
    </row>
    <row r="310" spans="1:41" x14ac:dyDescent="0.2">
      <c r="A310">
        <v>2022</v>
      </c>
      <c r="B310">
        <v>0</v>
      </c>
      <c r="C310" t="s">
        <v>1292</v>
      </c>
      <c r="D310" t="s">
        <v>40</v>
      </c>
      <c r="E310">
        <v>9</v>
      </c>
      <c r="F310">
        <v>33</v>
      </c>
      <c r="G310">
        <v>7668</v>
      </c>
      <c r="H310">
        <v>0.53846153799999996</v>
      </c>
      <c r="I310">
        <v>0.46153846199999998</v>
      </c>
      <c r="J310">
        <v>13</v>
      </c>
      <c r="K310">
        <v>6</v>
      </c>
      <c r="L310">
        <v>7</v>
      </c>
      <c r="M310">
        <v>329</v>
      </c>
      <c r="N310">
        <v>339</v>
      </c>
      <c r="O310">
        <v>-10</v>
      </c>
      <c r="Q310">
        <v>0.375</v>
      </c>
      <c r="R310">
        <v>8</v>
      </c>
      <c r="S310">
        <v>3</v>
      </c>
      <c r="T310">
        <v>5</v>
      </c>
      <c r="U310">
        <v>191</v>
      </c>
      <c r="V310">
        <v>216</v>
      </c>
      <c r="W310">
        <v>-25</v>
      </c>
      <c r="X310">
        <v>5</v>
      </c>
      <c r="Y310">
        <v>3</v>
      </c>
      <c r="Z310">
        <v>2</v>
      </c>
      <c r="AA310">
        <v>138</v>
      </c>
      <c r="AB310">
        <v>123</v>
      </c>
      <c r="AC310">
        <v>15</v>
      </c>
      <c r="AD310">
        <v>12</v>
      </c>
      <c r="AE310">
        <v>6</v>
      </c>
      <c r="AF310">
        <v>6</v>
      </c>
      <c r="AG310">
        <v>326</v>
      </c>
      <c r="AH310">
        <v>326</v>
      </c>
      <c r="AI310">
        <v>0</v>
      </c>
      <c r="AJ310">
        <v>0</v>
      </c>
      <c r="AK310">
        <v>0</v>
      </c>
      <c r="AL310">
        <v>0</v>
      </c>
      <c r="AM310">
        <v>0</v>
      </c>
      <c r="AN310">
        <v>0</v>
      </c>
      <c r="AO310">
        <v>0</v>
      </c>
    </row>
    <row r="311" spans="1:41" x14ac:dyDescent="0.2">
      <c r="A311">
        <v>2022</v>
      </c>
      <c r="B311">
        <v>0</v>
      </c>
      <c r="C311" t="s">
        <v>1293</v>
      </c>
      <c r="D311" t="s">
        <v>40</v>
      </c>
      <c r="E311">
        <v>10</v>
      </c>
      <c r="F311">
        <v>44</v>
      </c>
      <c r="G311">
        <v>6728</v>
      </c>
      <c r="H311">
        <v>0.46666666699999998</v>
      </c>
      <c r="I311">
        <v>0.53333333299999997</v>
      </c>
      <c r="J311">
        <v>15</v>
      </c>
      <c r="K311">
        <v>8</v>
      </c>
      <c r="L311">
        <v>7</v>
      </c>
      <c r="M311">
        <v>393</v>
      </c>
      <c r="N311">
        <v>369</v>
      </c>
      <c r="O311">
        <v>24</v>
      </c>
      <c r="Q311">
        <v>0.5</v>
      </c>
      <c r="R311">
        <v>8</v>
      </c>
      <c r="S311">
        <v>4</v>
      </c>
      <c r="T311">
        <v>4</v>
      </c>
      <c r="U311">
        <v>186</v>
      </c>
      <c r="V311">
        <v>190</v>
      </c>
      <c r="W311">
        <v>-4</v>
      </c>
      <c r="X311">
        <v>7</v>
      </c>
      <c r="Y311">
        <v>4</v>
      </c>
      <c r="Z311">
        <v>3</v>
      </c>
      <c r="AA311">
        <v>207</v>
      </c>
      <c r="AB311">
        <v>179</v>
      </c>
      <c r="AC311">
        <v>28</v>
      </c>
      <c r="AD311">
        <v>14</v>
      </c>
      <c r="AE311">
        <v>7</v>
      </c>
      <c r="AF311">
        <v>7</v>
      </c>
      <c r="AG311">
        <v>359</v>
      </c>
      <c r="AH311">
        <v>359</v>
      </c>
      <c r="AI311">
        <v>0</v>
      </c>
      <c r="AJ311">
        <v>0</v>
      </c>
      <c r="AK311">
        <v>0</v>
      </c>
      <c r="AL311">
        <v>0</v>
      </c>
      <c r="AM311">
        <v>0</v>
      </c>
      <c r="AN311">
        <v>0</v>
      </c>
      <c r="AO311">
        <v>0</v>
      </c>
    </row>
    <row r="312" spans="1:41" x14ac:dyDescent="0.2">
      <c r="A312">
        <v>2022</v>
      </c>
      <c r="B312">
        <v>0</v>
      </c>
      <c r="C312" t="s">
        <v>1294</v>
      </c>
      <c r="D312" t="s">
        <v>40</v>
      </c>
      <c r="E312">
        <v>11</v>
      </c>
      <c r="F312">
        <v>12</v>
      </c>
      <c r="G312">
        <v>6760</v>
      </c>
      <c r="H312">
        <v>0.46666666699999998</v>
      </c>
      <c r="I312">
        <v>0.53333333299999997</v>
      </c>
      <c r="J312">
        <v>15</v>
      </c>
      <c r="K312">
        <v>8</v>
      </c>
      <c r="L312">
        <v>7</v>
      </c>
      <c r="M312">
        <v>358</v>
      </c>
      <c r="N312">
        <v>355</v>
      </c>
      <c r="O312">
        <v>3</v>
      </c>
      <c r="Q312">
        <v>0.44444444399999999</v>
      </c>
      <c r="R312">
        <v>9</v>
      </c>
      <c r="S312">
        <v>4</v>
      </c>
      <c r="T312">
        <v>5</v>
      </c>
      <c r="U312">
        <v>175</v>
      </c>
      <c r="V312">
        <v>238</v>
      </c>
      <c r="W312">
        <v>-63</v>
      </c>
      <c r="X312">
        <v>6</v>
      </c>
      <c r="Y312">
        <v>4</v>
      </c>
      <c r="Z312">
        <v>2</v>
      </c>
      <c r="AA312">
        <v>183</v>
      </c>
      <c r="AB312">
        <v>117</v>
      </c>
      <c r="AC312">
        <v>66</v>
      </c>
      <c r="AD312">
        <v>14</v>
      </c>
      <c r="AE312">
        <v>7</v>
      </c>
      <c r="AF312">
        <v>7</v>
      </c>
      <c r="AG312">
        <v>323</v>
      </c>
      <c r="AH312">
        <v>323</v>
      </c>
      <c r="AI312">
        <v>0</v>
      </c>
      <c r="AJ312">
        <v>0</v>
      </c>
      <c r="AK312">
        <v>0</v>
      </c>
      <c r="AL312">
        <v>0</v>
      </c>
      <c r="AM312">
        <v>0</v>
      </c>
      <c r="AN312">
        <v>0</v>
      </c>
      <c r="AO312">
        <v>0</v>
      </c>
    </row>
    <row r="313" spans="1:41" x14ac:dyDescent="0.2">
      <c r="A313">
        <v>2022</v>
      </c>
      <c r="B313">
        <v>0</v>
      </c>
      <c r="C313" t="s">
        <v>1295</v>
      </c>
      <c r="D313" t="s">
        <v>40</v>
      </c>
      <c r="E313">
        <v>12</v>
      </c>
      <c r="F313">
        <v>-53</v>
      </c>
      <c r="G313">
        <v>20767</v>
      </c>
      <c r="H313">
        <v>0.428571429</v>
      </c>
      <c r="I313">
        <v>0.571428571</v>
      </c>
      <c r="J313">
        <v>14</v>
      </c>
      <c r="K313">
        <v>8</v>
      </c>
      <c r="L313">
        <v>6</v>
      </c>
      <c r="M313">
        <v>373</v>
      </c>
      <c r="N313">
        <v>340</v>
      </c>
      <c r="O313">
        <v>33</v>
      </c>
      <c r="Q313">
        <v>0.66666666699999999</v>
      </c>
      <c r="R313">
        <v>9</v>
      </c>
      <c r="S313">
        <v>6</v>
      </c>
      <c r="T313">
        <v>3</v>
      </c>
      <c r="U313">
        <v>235</v>
      </c>
      <c r="V313">
        <v>221</v>
      </c>
      <c r="W313">
        <v>14</v>
      </c>
      <c r="X313">
        <v>5</v>
      </c>
      <c r="Y313">
        <v>2</v>
      </c>
      <c r="Z313">
        <v>3</v>
      </c>
      <c r="AA313">
        <v>138</v>
      </c>
      <c r="AB313">
        <v>119</v>
      </c>
      <c r="AC313">
        <v>19</v>
      </c>
      <c r="AD313">
        <v>12</v>
      </c>
      <c r="AE313">
        <v>6</v>
      </c>
      <c r="AF313">
        <v>6</v>
      </c>
      <c r="AG313">
        <v>301</v>
      </c>
      <c r="AH313">
        <v>301</v>
      </c>
      <c r="AI313">
        <v>0</v>
      </c>
      <c r="AJ313">
        <v>0</v>
      </c>
      <c r="AK313">
        <v>0</v>
      </c>
      <c r="AL313">
        <v>0</v>
      </c>
      <c r="AM313">
        <v>0</v>
      </c>
      <c r="AN313">
        <v>0</v>
      </c>
      <c r="AO313">
        <v>0</v>
      </c>
    </row>
    <row r="314" spans="1:41" x14ac:dyDescent="0.2">
      <c r="A314">
        <v>2022</v>
      </c>
      <c r="B314">
        <v>0</v>
      </c>
      <c r="C314" t="s">
        <v>1296</v>
      </c>
      <c r="D314" t="s">
        <v>40</v>
      </c>
      <c r="E314">
        <v>13</v>
      </c>
      <c r="F314">
        <v>-59</v>
      </c>
      <c r="G314">
        <v>10455</v>
      </c>
      <c r="H314">
        <v>0.61538461499999997</v>
      </c>
      <c r="I314">
        <v>0.38461538499999998</v>
      </c>
      <c r="J314">
        <v>13</v>
      </c>
      <c r="K314">
        <v>5</v>
      </c>
      <c r="L314">
        <v>8</v>
      </c>
      <c r="M314">
        <v>364</v>
      </c>
      <c r="N314">
        <v>405</v>
      </c>
      <c r="O314">
        <v>-41</v>
      </c>
      <c r="Q314">
        <v>0.33333333300000001</v>
      </c>
      <c r="R314">
        <v>9</v>
      </c>
      <c r="S314">
        <v>3</v>
      </c>
      <c r="T314">
        <v>6</v>
      </c>
      <c r="U314">
        <v>242</v>
      </c>
      <c r="V314">
        <v>283</v>
      </c>
      <c r="W314">
        <v>-41</v>
      </c>
      <c r="X314">
        <v>4</v>
      </c>
      <c r="Y314">
        <v>2</v>
      </c>
      <c r="Z314">
        <v>2</v>
      </c>
      <c r="AA314">
        <v>122</v>
      </c>
      <c r="AB314">
        <v>122</v>
      </c>
      <c r="AC314">
        <v>0</v>
      </c>
      <c r="AD314">
        <v>13</v>
      </c>
      <c r="AE314">
        <v>5</v>
      </c>
      <c r="AF314">
        <v>8</v>
      </c>
      <c r="AG314">
        <v>364</v>
      </c>
      <c r="AH314">
        <v>405</v>
      </c>
      <c r="AI314">
        <v>-41</v>
      </c>
      <c r="AJ314">
        <v>0</v>
      </c>
      <c r="AK314">
        <v>0</v>
      </c>
      <c r="AL314">
        <v>0</v>
      </c>
      <c r="AM314">
        <v>0</v>
      </c>
      <c r="AN314">
        <v>0</v>
      </c>
      <c r="AO314">
        <v>0</v>
      </c>
    </row>
    <row r="315" spans="1:41" x14ac:dyDescent="0.2">
      <c r="A315">
        <v>2022</v>
      </c>
      <c r="B315">
        <v>0</v>
      </c>
      <c r="C315" t="s">
        <v>1297</v>
      </c>
      <c r="D315" t="s">
        <v>40</v>
      </c>
      <c r="E315">
        <v>14</v>
      </c>
      <c r="F315">
        <v>41</v>
      </c>
      <c r="G315">
        <v>7142</v>
      </c>
      <c r="H315">
        <v>0.5</v>
      </c>
      <c r="I315">
        <v>0.5</v>
      </c>
      <c r="J315">
        <v>2</v>
      </c>
      <c r="K315">
        <v>1</v>
      </c>
      <c r="L315">
        <v>1</v>
      </c>
      <c r="M315">
        <v>49</v>
      </c>
      <c r="N315">
        <v>49</v>
      </c>
      <c r="O315">
        <v>0</v>
      </c>
      <c r="Q315" t="e">
        <v>#DIV/0!</v>
      </c>
      <c r="R315">
        <v>0</v>
      </c>
      <c r="S315">
        <v>0</v>
      </c>
      <c r="T315">
        <v>0</v>
      </c>
      <c r="U315">
        <v>0</v>
      </c>
      <c r="V315">
        <v>0</v>
      </c>
      <c r="W315">
        <v>0</v>
      </c>
      <c r="X315">
        <v>2</v>
      </c>
      <c r="Y315">
        <v>1</v>
      </c>
      <c r="Z315">
        <v>1</v>
      </c>
      <c r="AA315">
        <v>49</v>
      </c>
      <c r="AB315">
        <v>49</v>
      </c>
      <c r="AC315">
        <v>0</v>
      </c>
      <c r="AD315">
        <v>2</v>
      </c>
      <c r="AE315">
        <v>1</v>
      </c>
      <c r="AF315">
        <v>1</v>
      </c>
      <c r="AG315">
        <v>49</v>
      </c>
      <c r="AH315">
        <v>49</v>
      </c>
      <c r="AI315">
        <v>0</v>
      </c>
      <c r="AJ315">
        <v>0</v>
      </c>
      <c r="AK315">
        <v>0</v>
      </c>
      <c r="AL315">
        <v>0</v>
      </c>
      <c r="AM315">
        <v>0</v>
      </c>
      <c r="AN315">
        <v>0</v>
      </c>
      <c r="AO315">
        <v>0</v>
      </c>
    </row>
    <row r="316" spans="1:41" x14ac:dyDescent="0.2">
      <c r="A316">
        <v>2022</v>
      </c>
      <c r="B316">
        <v>0</v>
      </c>
      <c r="C316" t="s">
        <v>1298</v>
      </c>
      <c r="D316" t="s">
        <v>40</v>
      </c>
      <c r="E316">
        <v>15</v>
      </c>
      <c r="F316">
        <v>43</v>
      </c>
      <c r="G316">
        <v>9789</v>
      </c>
      <c r="H316" t="e">
        <v>#DIV/0!</v>
      </c>
      <c r="I316" t="e">
        <v>#DIV/0!</v>
      </c>
      <c r="J316">
        <v>0</v>
      </c>
      <c r="K316">
        <v>0</v>
      </c>
      <c r="L316">
        <v>0</v>
      </c>
      <c r="M316">
        <v>0</v>
      </c>
      <c r="N316">
        <v>0</v>
      </c>
      <c r="O316">
        <v>0</v>
      </c>
      <c r="Q316" t="e">
        <v>#DIV/0!</v>
      </c>
      <c r="R316">
        <v>0</v>
      </c>
      <c r="S316">
        <v>0</v>
      </c>
      <c r="T316">
        <v>0</v>
      </c>
      <c r="U316">
        <v>0</v>
      </c>
      <c r="V316">
        <v>0</v>
      </c>
      <c r="W316">
        <v>0</v>
      </c>
      <c r="X316">
        <v>0</v>
      </c>
      <c r="Y316">
        <v>0</v>
      </c>
      <c r="Z316">
        <v>0</v>
      </c>
      <c r="AA316">
        <v>0</v>
      </c>
      <c r="AB316">
        <v>0</v>
      </c>
      <c r="AC316">
        <v>0</v>
      </c>
      <c r="AD316">
        <v>0</v>
      </c>
      <c r="AE316">
        <v>0</v>
      </c>
      <c r="AF316">
        <v>0</v>
      </c>
      <c r="AG316">
        <v>0</v>
      </c>
      <c r="AH316">
        <v>0</v>
      </c>
      <c r="AI316">
        <v>0</v>
      </c>
      <c r="AJ316">
        <v>0</v>
      </c>
      <c r="AK316">
        <v>0</v>
      </c>
      <c r="AL316">
        <v>0</v>
      </c>
      <c r="AM316">
        <v>0</v>
      </c>
      <c r="AN316">
        <v>0</v>
      </c>
      <c r="AO316">
        <v>0</v>
      </c>
    </row>
    <row r="317" spans="1:41" x14ac:dyDescent="0.2">
      <c r="A317">
        <v>2022</v>
      </c>
      <c r="B317">
        <v>0</v>
      </c>
      <c r="C317" t="s">
        <v>1299</v>
      </c>
      <c r="D317" t="s">
        <v>40</v>
      </c>
      <c r="E317">
        <v>16</v>
      </c>
      <c r="F317">
        <v>75</v>
      </c>
      <c r="G317">
        <v>6364</v>
      </c>
      <c r="H317">
        <v>0</v>
      </c>
      <c r="I317">
        <v>1</v>
      </c>
      <c r="J317">
        <v>1</v>
      </c>
      <c r="K317">
        <v>1</v>
      </c>
      <c r="L317">
        <v>0</v>
      </c>
      <c r="M317">
        <v>24</v>
      </c>
      <c r="N317">
        <v>7</v>
      </c>
      <c r="O317">
        <v>17</v>
      </c>
      <c r="Q317">
        <v>1</v>
      </c>
      <c r="R317">
        <v>1</v>
      </c>
      <c r="S317">
        <v>1</v>
      </c>
      <c r="T317">
        <v>0</v>
      </c>
      <c r="U317">
        <v>24</v>
      </c>
      <c r="V317">
        <v>7</v>
      </c>
      <c r="W317">
        <v>17</v>
      </c>
      <c r="X317">
        <v>0</v>
      </c>
      <c r="Y317">
        <v>0</v>
      </c>
      <c r="Z317">
        <v>0</v>
      </c>
      <c r="AA317">
        <v>0</v>
      </c>
      <c r="AB317">
        <v>0</v>
      </c>
      <c r="AC317">
        <v>0</v>
      </c>
      <c r="AD317">
        <v>0</v>
      </c>
      <c r="AE317">
        <v>0</v>
      </c>
      <c r="AF317">
        <v>0</v>
      </c>
      <c r="AG317">
        <v>0</v>
      </c>
      <c r="AH317">
        <v>0</v>
      </c>
      <c r="AI317">
        <v>0</v>
      </c>
      <c r="AJ317">
        <v>0</v>
      </c>
      <c r="AK317">
        <v>0</v>
      </c>
      <c r="AL317">
        <v>0</v>
      </c>
      <c r="AM317">
        <v>0</v>
      </c>
      <c r="AN317">
        <v>0</v>
      </c>
      <c r="AO317">
        <v>0</v>
      </c>
    </row>
    <row r="318" spans="1:41" x14ac:dyDescent="0.2">
      <c r="A318">
        <v>2022</v>
      </c>
      <c r="B318">
        <v>0</v>
      </c>
      <c r="C318" t="s">
        <v>1300</v>
      </c>
      <c r="D318" t="s">
        <v>40</v>
      </c>
      <c r="E318">
        <v>17</v>
      </c>
      <c r="F318">
        <v>73</v>
      </c>
      <c r="G318">
        <v>6646</v>
      </c>
      <c r="H318">
        <v>0</v>
      </c>
      <c r="I318">
        <v>1</v>
      </c>
      <c r="J318">
        <v>1</v>
      </c>
      <c r="K318">
        <v>1</v>
      </c>
      <c r="L318">
        <v>0</v>
      </c>
      <c r="M318">
        <v>27</v>
      </c>
      <c r="N318">
        <v>17</v>
      </c>
      <c r="O318">
        <v>10</v>
      </c>
      <c r="Q318">
        <v>1</v>
      </c>
      <c r="R318">
        <v>1</v>
      </c>
      <c r="S318">
        <v>1</v>
      </c>
      <c r="T318">
        <v>0</v>
      </c>
      <c r="U318">
        <v>27</v>
      </c>
      <c r="V318">
        <v>17</v>
      </c>
      <c r="W318">
        <v>10</v>
      </c>
      <c r="X318">
        <v>0</v>
      </c>
      <c r="Y318">
        <v>0</v>
      </c>
      <c r="Z318">
        <v>0</v>
      </c>
      <c r="AA318">
        <v>0</v>
      </c>
      <c r="AB318">
        <v>0</v>
      </c>
      <c r="AC318">
        <v>0</v>
      </c>
      <c r="AD318">
        <v>1</v>
      </c>
      <c r="AE318">
        <v>1</v>
      </c>
      <c r="AF318">
        <v>0</v>
      </c>
      <c r="AG318">
        <v>27</v>
      </c>
      <c r="AH318">
        <v>17</v>
      </c>
      <c r="AI318">
        <v>10</v>
      </c>
      <c r="AJ318">
        <v>0</v>
      </c>
      <c r="AK318">
        <v>0</v>
      </c>
      <c r="AL318">
        <v>0</v>
      </c>
      <c r="AM318">
        <v>0</v>
      </c>
      <c r="AN318">
        <v>0</v>
      </c>
      <c r="AO318">
        <v>0</v>
      </c>
    </row>
    <row r="319" spans="1:41" x14ac:dyDescent="0.2">
      <c r="A319">
        <v>2022</v>
      </c>
      <c r="B319">
        <v>0</v>
      </c>
      <c r="C319" t="s">
        <v>1301</v>
      </c>
      <c r="D319" t="s">
        <v>40</v>
      </c>
      <c r="E319">
        <v>18</v>
      </c>
      <c r="F319">
        <v>25</v>
      </c>
      <c r="G319">
        <v>5833</v>
      </c>
      <c r="H319">
        <v>0.5</v>
      </c>
      <c r="I319">
        <v>0.5</v>
      </c>
      <c r="J319">
        <v>8</v>
      </c>
      <c r="K319">
        <v>4</v>
      </c>
      <c r="L319">
        <v>4</v>
      </c>
      <c r="M319">
        <v>220</v>
      </c>
      <c r="N319">
        <v>221</v>
      </c>
      <c r="O319">
        <v>-1</v>
      </c>
      <c r="Q319">
        <v>0.5</v>
      </c>
      <c r="R319">
        <v>8</v>
      </c>
      <c r="S319">
        <v>4</v>
      </c>
      <c r="T319">
        <v>4</v>
      </c>
      <c r="U319">
        <v>220</v>
      </c>
      <c r="V319">
        <v>221</v>
      </c>
      <c r="W319">
        <v>-1</v>
      </c>
      <c r="X319">
        <v>0</v>
      </c>
      <c r="Y319">
        <v>0</v>
      </c>
      <c r="Z319">
        <v>0</v>
      </c>
      <c r="AA319">
        <v>0</v>
      </c>
      <c r="AB319">
        <v>0</v>
      </c>
      <c r="AC319">
        <v>0</v>
      </c>
      <c r="AD319">
        <v>7</v>
      </c>
      <c r="AE319">
        <v>3</v>
      </c>
      <c r="AF319">
        <v>4</v>
      </c>
      <c r="AG319">
        <v>190</v>
      </c>
      <c r="AH319">
        <v>208</v>
      </c>
      <c r="AI319">
        <v>-18</v>
      </c>
      <c r="AJ319">
        <v>0</v>
      </c>
      <c r="AK319">
        <v>0</v>
      </c>
      <c r="AL319">
        <v>0</v>
      </c>
      <c r="AM319">
        <v>0</v>
      </c>
      <c r="AN319">
        <v>0</v>
      </c>
      <c r="AO319">
        <v>0</v>
      </c>
    </row>
    <row r="320" spans="1:41" x14ac:dyDescent="0.2">
      <c r="A320">
        <v>2022</v>
      </c>
      <c r="B320">
        <v>0</v>
      </c>
      <c r="C320" t="s">
        <v>1302</v>
      </c>
      <c r="D320" t="s">
        <v>40</v>
      </c>
      <c r="E320">
        <v>19</v>
      </c>
      <c r="F320">
        <v>74</v>
      </c>
      <c r="G320">
        <v>5576</v>
      </c>
      <c r="H320" t="e">
        <v>#DIV/0!</v>
      </c>
      <c r="I320" t="e">
        <v>#DIV/0!</v>
      </c>
      <c r="J320">
        <v>0</v>
      </c>
      <c r="K320">
        <v>0</v>
      </c>
      <c r="L320">
        <v>0</v>
      </c>
      <c r="M320">
        <v>0</v>
      </c>
      <c r="N320">
        <v>0</v>
      </c>
      <c r="O320">
        <v>0</v>
      </c>
      <c r="Q320" t="e">
        <v>#DIV/0!</v>
      </c>
      <c r="R320">
        <v>0</v>
      </c>
      <c r="S320">
        <v>0</v>
      </c>
      <c r="T320">
        <v>0</v>
      </c>
      <c r="U320">
        <v>0</v>
      </c>
      <c r="V320">
        <v>0</v>
      </c>
      <c r="W320">
        <v>0</v>
      </c>
      <c r="X320">
        <v>0</v>
      </c>
      <c r="Y320">
        <v>0</v>
      </c>
      <c r="Z320">
        <v>0</v>
      </c>
      <c r="AA320">
        <v>0</v>
      </c>
      <c r="AB320">
        <v>0</v>
      </c>
      <c r="AC320">
        <v>0</v>
      </c>
      <c r="AD320">
        <v>0</v>
      </c>
      <c r="AE320">
        <v>0</v>
      </c>
      <c r="AF320">
        <v>0</v>
      </c>
      <c r="AG320">
        <v>0</v>
      </c>
      <c r="AH320">
        <v>0</v>
      </c>
      <c r="AI320">
        <v>0</v>
      </c>
      <c r="AJ320">
        <v>0</v>
      </c>
      <c r="AK320">
        <v>0</v>
      </c>
      <c r="AL320">
        <v>0</v>
      </c>
      <c r="AM320">
        <v>0</v>
      </c>
      <c r="AN320">
        <v>0</v>
      </c>
      <c r="AO320">
        <v>0</v>
      </c>
    </row>
    <row r="321" spans="1:41" x14ac:dyDescent="0.2">
      <c r="A321">
        <v>2022</v>
      </c>
      <c r="B321">
        <v>0</v>
      </c>
      <c r="C321" t="s">
        <v>1303</v>
      </c>
      <c r="D321" t="s">
        <v>40</v>
      </c>
      <c r="E321">
        <v>20</v>
      </c>
      <c r="F321">
        <v>57</v>
      </c>
      <c r="G321">
        <v>3769</v>
      </c>
      <c r="H321" t="e">
        <v>#DIV/0!</v>
      </c>
      <c r="I321" t="e">
        <v>#DIV/0!</v>
      </c>
      <c r="J321">
        <v>0</v>
      </c>
      <c r="K321">
        <v>0</v>
      </c>
      <c r="L321">
        <v>0</v>
      </c>
      <c r="M321">
        <v>0</v>
      </c>
      <c r="N321">
        <v>0</v>
      </c>
      <c r="O321">
        <v>0</v>
      </c>
      <c r="Q321" t="e">
        <v>#DIV/0!</v>
      </c>
      <c r="R321">
        <v>0</v>
      </c>
      <c r="S321">
        <v>0</v>
      </c>
      <c r="T321">
        <v>0</v>
      </c>
      <c r="U321">
        <v>0</v>
      </c>
      <c r="V321">
        <v>0</v>
      </c>
      <c r="W321">
        <v>0</v>
      </c>
      <c r="X321">
        <v>0</v>
      </c>
      <c r="Y321">
        <v>0</v>
      </c>
      <c r="Z321">
        <v>0</v>
      </c>
      <c r="AA321">
        <v>0</v>
      </c>
      <c r="AB321">
        <v>0</v>
      </c>
      <c r="AC321">
        <v>0</v>
      </c>
      <c r="AD321">
        <v>0</v>
      </c>
      <c r="AE321">
        <v>0</v>
      </c>
      <c r="AF321">
        <v>0</v>
      </c>
      <c r="AG321">
        <v>0</v>
      </c>
      <c r="AH321">
        <v>0</v>
      </c>
      <c r="AI321">
        <v>0</v>
      </c>
      <c r="AJ321">
        <v>0</v>
      </c>
      <c r="AK321">
        <v>0</v>
      </c>
      <c r="AL321">
        <v>0</v>
      </c>
      <c r="AM321">
        <v>0</v>
      </c>
      <c r="AN321">
        <v>0</v>
      </c>
      <c r="AO321">
        <v>0</v>
      </c>
    </row>
    <row r="322" spans="1:41" x14ac:dyDescent="0.2">
      <c r="A322">
        <v>2022</v>
      </c>
      <c r="B322">
        <v>0</v>
      </c>
      <c r="C322" t="s">
        <v>1304</v>
      </c>
      <c r="D322" t="s">
        <v>1305</v>
      </c>
      <c r="E322">
        <v>1</v>
      </c>
      <c r="F322">
        <v>53</v>
      </c>
      <c r="G322">
        <v>24615</v>
      </c>
      <c r="H322">
        <v>0.1875</v>
      </c>
      <c r="I322">
        <v>0.8125</v>
      </c>
      <c r="J322">
        <v>16</v>
      </c>
      <c r="K322">
        <v>13</v>
      </c>
      <c r="L322">
        <v>3</v>
      </c>
      <c r="M322">
        <v>487</v>
      </c>
      <c r="N322">
        <v>255</v>
      </c>
      <c r="O322">
        <v>232</v>
      </c>
      <c r="Q322">
        <v>1</v>
      </c>
      <c r="R322">
        <v>10</v>
      </c>
      <c r="S322">
        <v>10</v>
      </c>
      <c r="T322">
        <v>0</v>
      </c>
      <c r="U322">
        <v>319</v>
      </c>
      <c r="V322">
        <v>87</v>
      </c>
      <c r="W322">
        <v>232</v>
      </c>
      <c r="X322">
        <v>6</v>
      </c>
      <c r="Y322">
        <v>3</v>
      </c>
      <c r="Z322">
        <v>3</v>
      </c>
      <c r="AA322">
        <v>168</v>
      </c>
      <c r="AB322">
        <v>168</v>
      </c>
      <c r="AC322">
        <v>0</v>
      </c>
      <c r="AD322">
        <v>7</v>
      </c>
      <c r="AE322">
        <v>4</v>
      </c>
      <c r="AF322">
        <v>3</v>
      </c>
      <c r="AG322">
        <v>190</v>
      </c>
      <c r="AH322">
        <v>189</v>
      </c>
      <c r="AI322">
        <v>1</v>
      </c>
      <c r="AJ322">
        <v>3</v>
      </c>
      <c r="AK322">
        <v>3</v>
      </c>
      <c r="AL322">
        <v>0</v>
      </c>
      <c r="AM322">
        <v>83</v>
      </c>
      <c r="AN322">
        <v>20</v>
      </c>
      <c r="AO322">
        <v>63</v>
      </c>
    </row>
    <row r="323" spans="1:41" x14ac:dyDescent="0.2">
      <c r="A323">
        <v>2022</v>
      </c>
      <c r="B323">
        <v>0</v>
      </c>
      <c r="C323" t="s">
        <v>1306</v>
      </c>
      <c r="D323" t="s">
        <v>1305</v>
      </c>
      <c r="E323">
        <v>2</v>
      </c>
      <c r="F323">
        <v>43</v>
      </c>
      <c r="G323">
        <v>17495</v>
      </c>
      <c r="H323">
        <v>0.28571428599999998</v>
      </c>
      <c r="I323">
        <v>0.71428571399999996</v>
      </c>
      <c r="J323">
        <v>14</v>
      </c>
      <c r="K323">
        <v>10</v>
      </c>
      <c r="L323">
        <v>4</v>
      </c>
      <c r="M323">
        <v>584</v>
      </c>
      <c r="N323">
        <v>198</v>
      </c>
      <c r="O323">
        <v>386</v>
      </c>
      <c r="Q323">
        <v>0.71428571399999996</v>
      </c>
      <c r="R323">
        <v>14</v>
      </c>
      <c r="S323">
        <v>10</v>
      </c>
      <c r="T323">
        <v>4</v>
      </c>
      <c r="U323">
        <v>584</v>
      </c>
      <c r="V323">
        <v>198</v>
      </c>
      <c r="W323">
        <v>386</v>
      </c>
      <c r="X323">
        <v>0</v>
      </c>
      <c r="Y323">
        <v>0</v>
      </c>
      <c r="Z323">
        <v>0</v>
      </c>
      <c r="AA323">
        <v>0</v>
      </c>
      <c r="AB323">
        <v>0</v>
      </c>
      <c r="AC323">
        <v>0</v>
      </c>
      <c r="AD323">
        <v>4</v>
      </c>
      <c r="AE323">
        <v>1</v>
      </c>
      <c r="AF323">
        <v>3</v>
      </c>
      <c r="AG323">
        <v>68</v>
      </c>
      <c r="AH323">
        <v>61</v>
      </c>
      <c r="AI323">
        <v>7</v>
      </c>
      <c r="AJ323">
        <v>4</v>
      </c>
      <c r="AK323">
        <v>4</v>
      </c>
      <c r="AL323">
        <v>0</v>
      </c>
      <c r="AM323">
        <v>219</v>
      </c>
      <c r="AN323">
        <v>39</v>
      </c>
      <c r="AO323">
        <v>180</v>
      </c>
    </row>
    <row r="324" spans="1:41" x14ac:dyDescent="0.2">
      <c r="A324">
        <v>2022</v>
      </c>
      <c r="B324">
        <v>0</v>
      </c>
      <c r="C324" t="s">
        <v>1307</v>
      </c>
      <c r="D324" t="s">
        <v>1305</v>
      </c>
      <c r="E324">
        <v>3</v>
      </c>
      <c r="F324">
        <v>21</v>
      </c>
      <c r="G324">
        <v>19700</v>
      </c>
      <c r="H324">
        <v>0.30769230800000003</v>
      </c>
      <c r="I324">
        <v>0.69230769199999997</v>
      </c>
      <c r="J324">
        <v>13</v>
      </c>
      <c r="K324">
        <v>9</v>
      </c>
      <c r="L324">
        <v>4</v>
      </c>
      <c r="M324">
        <v>497</v>
      </c>
      <c r="N324">
        <v>269</v>
      </c>
      <c r="O324">
        <v>228</v>
      </c>
      <c r="Q324">
        <v>0.69230769199999997</v>
      </c>
      <c r="R324">
        <v>13</v>
      </c>
      <c r="S324">
        <v>9</v>
      </c>
      <c r="T324">
        <v>4</v>
      </c>
      <c r="U324">
        <v>497</v>
      </c>
      <c r="V324">
        <v>269</v>
      </c>
      <c r="W324">
        <v>228</v>
      </c>
      <c r="X324">
        <v>0</v>
      </c>
      <c r="Y324">
        <v>0</v>
      </c>
      <c r="Z324">
        <v>0</v>
      </c>
      <c r="AA324">
        <v>0</v>
      </c>
      <c r="AB324">
        <v>0</v>
      </c>
      <c r="AC324">
        <v>0</v>
      </c>
      <c r="AD324">
        <v>5</v>
      </c>
      <c r="AE324">
        <v>2</v>
      </c>
      <c r="AF324">
        <v>3</v>
      </c>
      <c r="AG324">
        <v>161</v>
      </c>
      <c r="AH324">
        <v>139</v>
      </c>
      <c r="AI324">
        <v>22</v>
      </c>
      <c r="AJ324">
        <v>1</v>
      </c>
      <c r="AK324">
        <v>0</v>
      </c>
      <c r="AL324">
        <v>1</v>
      </c>
      <c r="AM324">
        <v>24</v>
      </c>
      <c r="AN324">
        <v>31</v>
      </c>
      <c r="AO324">
        <v>-7</v>
      </c>
    </row>
    <row r="325" spans="1:41" x14ac:dyDescent="0.2">
      <c r="A325">
        <v>2022</v>
      </c>
      <c r="B325">
        <v>0</v>
      </c>
      <c r="C325" t="s">
        <v>1308</v>
      </c>
      <c r="D325" t="s">
        <v>1305</v>
      </c>
      <c r="E325">
        <v>4</v>
      </c>
      <c r="F325">
        <v>59</v>
      </c>
      <c r="G325">
        <v>15875</v>
      </c>
      <c r="H325">
        <v>0.46153846199999998</v>
      </c>
      <c r="I325">
        <v>0.53846153799999996</v>
      </c>
      <c r="J325">
        <v>13</v>
      </c>
      <c r="K325">
        <v>7</v>
      </c>
      <c r="L325">
        <v>6</v>
      </c>
      <c r="M325">
        <v>342</v>
      </c>
      <c r="N325">
        <v>314</v>
      </c>
      <c r="O325">
        <v>28</v>
      </c>
      <c r="Q325">
        <v>0.6</v>
      </c>
      <c r="R325">
        <v>5</v>
      </c>
      <c r="S325">
        <v>3</v>
      </c>
      <c r="T325">
        <v>2</v>
      </c>
      <c r="U325">
        <v>130</v>
      </c>
      <c r="V325">
        <v>102</v>
      </c>
      <c r="W325">
        <v>28</v>
      </c>
      <c r="X325">
        <v>8</v>
      </c>
      <c r="Y325">
        <v>4</v>
      </c>
      <c r="Z325">
        <v>4</v>
      </c>
      <c r="AA325">
        <v>212</v>
      </c>
      <c r="AB325">
        <v>212</v>
      </c>
      <c r="AC325">
        <v>0</v>
      </c>
      <c r="AD325">
        <v>8</v>
      </c>
      <c r="AE325">
        <v>4</v>
      </c>
      <c r="AF325">
        <v>4</v>
      </c>
      <c r="AG325">
        <v>212</v>
      </c>
      <c r="AH325">
        <v>212</v>
      </c>
      <c r="AI325">
        <v>0</v>
      </c>
      <c r="AJ325">
        <v>1</v>
      </c>
      <c r="AK325">
        <v>1</v>
      </c>
      <c r="AL325">
        <v>0</v>
      </c>
      <c r="AM325">
        <v>31</v>
      </c>
      <c r="AN325">
        <v>0</v>
      </c>
      <c r="AO325">
        <v>31</v>
      </c>
    </row>
    <row r="326" spans="1:41" x14ac:dyDescent="0.2">
      <c r="A326">
        <v>2022</v>
      </c>
      <c r="B326">
        <v>0</v>
      </c>
      <c r="C326" t="s">
        <v>1309</v>
      </c>
      <c r="D326" t="s">
        <v>1305</v>
      </c>
      <c r="E326">
        <v>5</v>
      </c>
      <c r="F326">
        <v>10</v>
      </c>
      <c r="G326">
        <v>14864</v>
      </c>
      <c r="H326">
        <v>0.5</v>
      </c>
      <c r="I326">
        <v>0.5</v>
      </c>
      <c r="J326">
        <v>14</v>
      </c>
      <c r="K326">
        <v>7</v>
      </c>
      <c r="L326">
        <v>7</v>
      </c>
      <c r="M326">
        <v>294</v>
      </c>
      <c r="N326">
        <v>294</v>
      </c>
      <c r="O326">
        <v>0</v>
      </c>
      <c r="Q326" t="e">
        <v>#DIV/0!</v>
      </c>
      <c r="R326">
        <v>0</v>
      </c>
      <c r="S326">
        <v>0</v>
      </c>
      <c r="T326">
        <v>0</v>
      </c>
      <c r="U326">
        <v>0</v>
      </c>
      <c r="V326">
        <v>0</v>
      </c>
      <c r="W326">
        <v>0</v>
      </c>
      <c r="X326">
        <v>14</v>
      </c>
      <c r="Y326">
        <v>7</v>
      </c>
      <c r="Z326">
        <v>7</v>
      </c>
      <c r="AA326">
        <v>294</v>
      </c>
      <c r="AB326">
        <v>294</v>
      </c>
      <c r="AC326">
        <v>0</v>
      </c>
      <c r="AD326">
        <v>14</v>
      </c>
      <c r="AE326">
        <v>7</v>
      </c>
      <c r="AF326">
        <v>7</v>
      </c>
      <c r="AG326">
        <v>294</v>
      </c>
      <c r="AH326">
        <v>294</v>
      </c>
      <c r="AI326">
        <v>0</v>
      </c>
      <c r="AJ326">
        <v>0</v>
      </c>
      <c r="AK326">
        <v>0</v>
      </c>
      <c r="AL326">
        <v>0</v>
      </c>
      <c r="AM326">
        <v>0</v>
      </c>
      <c r="AN326">
        <v>0</v>
      </c>
      <c r="AO326">
        <v>0</v>
      </c>
    </row>
    <row r="327" spans="1:41" x14ac:dyDescent="0.2">
      <c r="A327">
        <v>2022</v>
      </c>
      <c r="B327">
        <v>0</v>
      </c>
      <c r="C327" t="s">
        <v>1310</v>
      </c>
      <c r="D327" t="s">
        <v>1305</v>
      </c>
      <c r="E327">
        <v>6</v>
      </c>
      <c r="F327">
        <v>29</v>
      </c>
      <c r="G327">
        <v>14275</v>
      </c>
      <c r="H327">
        <v>0.5</v>
      </c>
      <c r="I327">
        <v>0.5</v>
      </c>
      <c r="J327">
        <v>12</v>
      </c>
      <c r="K327">
        <v>6</v>
      </c>
      <c r="L327">
        <v>6</v>
      </c>
      <c r="M327">
        <v>261</v>
      </c>
      <c r="N327">
        <v>261</v>
      </c>
      <c r="O327">
        <v>0</v>
      </c>
      <c r="Q327" t="e">
        <v>#DIV/0!</v>
      </c>
      <c r="R327">
        <v>0</v>
      </c>
      <c r="S327">
        <v>0</v>
      </c>
      <c r="T327">
        <v>0</v>
      </c>
      <c r="U327">
        <v>0</v>
      </c>
      <c r="V327">
        <v>0</v>
      </c>
      <c r="W327">
        <v>0</v>
      </c>
      <c r="X327">
        <v>12</v>
      </c>
      <c r="Y327">
        <v>6</v>
      </c>
      <c r="Z327">
        <v>6</v>
      </c>
      <c r="AA327">
        <v>261</v>
      </c>
      <c r="AB327">
        <v>261</v>
      </c>
      <c r="AC327">
        <v>0</v>
      </c>
      <c r="AD327">
        <v>12</v>
      </c>
      <c r="AE327">
        <v>6</v>
      </c>
      <c r="AF327">
        <v>6</v>
      </c>
      <c r="AG327">
        <v>261</v>
      </c>
      <c r="AH327">
        <v>261</v>
      </c>
      <c r="AI327">
        <v>0</v>
      </c>
      <c r="AJ327">
        <v>0</v>
      </c>
      <c r="AK327">
        <v>0</v>
      </c>
      <c r="AL327">
        <v>0</v>
      </c>
      <c r="AM327">
        <v>0</v>
      </c>
      <c r="AN327">
        <v>0</v>
      </c>
      <c r="AO327">
        <v>0</v>
      </c>
    </row>
    <row r="328" spans="1:41" x14ac:dyDescent="0.2">
      <c r="A328">
        <v>2022</v>
      </c>
      <c r="B328">
        <v>0</v>
      </c>
      <c r="C328" t="s">
        <v>1311</v>
      </c>
      <c r="D328" t="s">
        <v>1305</v>
      </c>
      <c r="E328">
        <v>7</v>
      </c>
      <c r="F328">
        <v>52</v>
      </c>
      <c r="G328">
        <v>12130</v>
      </c>
      <c r="H328">
        <v>0.46153846199999998</v>
      </c>
      <c r="I328">
        <v>0.53846153799999996</v>
      </c>
      <c r="J328">
        <v>13</v>
      </c>
      <c r="K328">
        <v>7</v>
      </c>
      <c r="L328">
        <v>6</v>
      </c>
      <c r="M328">
        <v>342</v>
      </c>
      <c r="N328">
        <v>314</v>
      </c>
      <c r="O328">
        <v>28</v>
      </c>
      <c r="Q328">
        <v>0.6</v>
      </c>
      <c r="R328">
        <v>5</v>
      </c>
      <c r="S328">
        <v>3</v>
      </c>
      <c r="T328">
        <v>2</v>
      </c>
      <c r="U328">
        <v>130</v>
      </c>
      <c r="V328">
        <v>102</v>
      </c>
      <c r="W328">
        <v>28</v>
      </c>
      <c r="X328">
        <v>8</v>
      </c>
      <c r="Y328">
        <v>4</v>
      </c>
      <c r="Z328">
        <v>4</v>
      </c>
      <c r="AA328">
        <v>212</v>
      </c>
      <c r="AB328">
        <v>212</v>
      </c>
      <c r="AC328">
        <v>0</v>
      </c>
      <c r="AD328">
        <v>8</v>
      </c>
      <c r="AE328">
        <v>4</v>
      </c>
      <c r="AF328">
        <v>4</v>
      </c>
      <c r="AG328">
        <v>212</v>
      </c>
      <c r="AH328">
        <v>212</v>
      </c>
      <c r="AI328">
        <v>0</v>
      </c>
      <c r="AJ328">
        <v>1</v>
      </c>
      <c r="AK328">
        <v>1</v>
      </c>
      <c r="AL328">
        <v>0</v>
      </c>
      <c r="AM328">
        <v>31</v>
      </c>
      <c r="AN328">
        <v>0</v>
      </c>
      <c r="AO328">
        <v>31</v>
      </c>
    </row>
    <row r="329" spans="1:41" x14ac:dyDescent="0.2">
      <c r="A329">
        <v>2022</v>
      </c>
      <c r="B329">
        <v>0</v>
      </c>
      <c r="C329" t="s">
        <v>1312</v>
      </c>
      <c r="D329" t="s">
        <v>1305</v>
      </c>
      <c r="E329">
        <v>8</v>
      </c>
      <c r="F329">
        <v>42</v>
      </c>
      <c r="G329">
        <v>12555</v>
      </c>
      <c r="H329">
        <v>0.5</v>
      </c>
      <c r="I329">
        <v>0.5</v>
      </c>
      <c r="J329">
        <v>10</v>
      </c>
      <c r="K329">
        <v>5</v>
      </c>
      <c r="L329">
        <v>5</v>
      </c>
      <c r="M329">
        <v>281</v>
      </c>
      <c r="N329">
        <v>281</v>
      </c>
      <c r="O329">
        <v>0</v>
      </c>
      <c r="Q329" t="e">
        <v>#DIV/0!</v>
      </c>
      <c r="R329">
        <v>0</v>
      </c>
      <c r="S329">
        <v>0</v>
      </c>
      <c r="T329">
        <v>0</v>
      </c>
      <c r="U329">
        <v>0</v>
      </c>
      <c r="V329">
        <v>0</v>
      </c>
      <c r="W329">
        <v>0</v>
      </c>
      <c r="X329">
        <v>10</v>
      </c>
      <c r="Y329">
        <v>5</v>
      </c>
      <c r="Z329">
        <v>5</v>
      </c>
      <c r="AA329">
        <v>281</v>
      </c>
      <c r="AB329">
        <v>281</v>
      </c>
      <c r="AC329">
        <v>0</v>
      </c>
      <c r="AD329">
        <v>10</v>
      </c>
      <c r="AE329">
        <v>5</v>
      </c>
      <c r="AF329">
        <v>5</v>
      </c>
      <c r="AG329">
        <v>281</v>
      </c>
      <c r="AH329">
        <v>281</v>
      </c>
      <c r="AI329">
        <v>0</v>
      </c>
      <c r="AJ329">
        <v>0</v>
      </c>
      <c r="AK329">
        <v>0</v>
      </c>
      <c r="AL329">
        <v>0</v>
      </c>
      <c r="AM329">
        <v>0</v>
      </c>
      <c r="AN329">
        <v>0</v>
      </c>
      <c r="AO329">
        <v>0</v>
      </c>
    </row>
    <row r="330" spans="1:41" x14ac:dyDescent="0.2">
      <c r="A330">
        <v>2022</v>
      </c>
      <c r="B330">
        <v>0</v>
      </c>
      <c r="C330" t="s">
        <v>1313</v>
      </c>
      <c r="D330" t="s">
        <v>1305</v>
      </c>
      <c r="E330">
        <v>9</v>
      </c>
      <c r="F330">
        <v>48</v>
      </c>
      <c r="G330">
        <v>13171</v>
      </c>
      <c r="H330">
        <v>0.5</v>
      </c>
      <c r="I330">
        <v>0.5</v>
      </c>
      <c r="J330">
        <v>10</v>
      </c>
      <c r="K330">
        <v>5</v>
      </c>
      <c r="L330">
        <v>5</v>
      </c>
      <c r="M330">
        <v>223</v>
      </c>
      <c r="N330">
        <v>223</v>
      </c>
      <c r="O330">
        <v>0</v>
      </c>
      <c r="Q330" t="e">
        <v>#DIV/0!</v>
      </c>
      <c r="R330">
        <v>0</v>
      </c>
      <c r="S330">
        <v>0</v>
      </c>
      <c r="T330">
        <v>0</v>
      </c>
      <c r="U330">
        <v>0</v>
      </c>
      <c r="V330">
        <v>0</v>
      </c>
      <c r="W330">
        <v>0</v>
      </c>
      <c r="X330">
        <v>10</v>
      </c>
      <c r="Y330">
        <v>5</v>
      </c>
      <c r="Z330">
        <v>5</v>
      </c>
      <c r="AA330">
        <v>223</v>
      </c>
      <c r="AB330">
        <v>223</v>
      </c>
      <c r="AC330">
        <v>0</v>
      </c>
      <c r="AD330">
        <v>10</v>
      </c>
      <c r="AE330">
        <v>5</v>
      </c>
      <c r="AF330">
        <v>5</v>
      </c>
      <c r="AG330">
        <v>223</v>
      </c>
      <c r="AH330">
        <v>223</v>
      </c>
      <c r="AI330">
        <v>0</v>
      </c>
      <c r="AJ330">
        <v>0</v>
      </c>
      <c r="AK330">
        <v>0</v>
      </c>
      <c r="AL330">
        <v>0</v>
      </c>
      <c r="AM330">
        <v>0</v>
      </c>
      <c r="AN330">
        <v>0</v>
      </c>
      <c r="AO330">
        <v>0</v>
      </c>
    </row>
    <row r="331" spans="1:41" x14ac:dyDescent="0.2">
      <c r="A331">
        <v>2022</v>
      </c>
      <c r="B331">
        <v>0</v>
      </c>
      <c r="C331" t="s">
        <v>1314</v>
      </c>
      <c r="D331" t="s">
        <v>1305</v>
      </c>
      <c r="E331">
        <v>10</v>
      </c>
      <c r="F331">
        <v>18</v>
      </c>
      <c r="G331">
        <v>14792</v>
      </c>
      <c r="H331">
        <v>0.5</v>
      </c>
      <c r="I331">
        <v>0.5</v>
      </c>
      <c r="J331">
        <v>14</v>
      </c>
      <c r="K331">
        <v>7</v>
      </c>
      <c r="L331">
        <v>7</v>
      </c>
      <c r="M331">
        <v>287</v>
      </c>
      <c r="N331">
        <v>287</v>
      </c>
      <c r="O331">
        <v>0</v>
      </c>
      <c r="Q331" t="e">
        <v>#DIV/0!</v>
      </c>
      <c r="R331">
        <v>0</v>
      </c>
      <c r="S331">
        <v>0</v>
      </c>
      <c r="T331">
        <v>0</v>
      </c>
      <c r="U331">
        <v>0</v>
      </c>
      <c r="V331">
        <v>0</v>
      </c>
      <c r="W331">
        <v>0</v>
      </c>
      <c r="X331">
        <v>14</v>
      </c>
      <c r="Y331">
        <v>7</v>
      </c>
      <c r="Z331">
        <v>7</v>
      </c>
      <c r="AA331">
        <v>287</v>
      </c>
      <c r="AB331">
        <v>287</v>
      </c>
      <c r="AC331">
        <v>0</v>
      </c>
      <c r="AD331">
        <v>14</v>
      </c>
      <c r="AE331">
        <v>7</v>
      </c>
      <c r="AF331">
        <v>7</v>
      </c>
      <c r="AG331">
        <v>287</v>
      </c>
      <c r="AH331">
        <v>287</v>
      </c>
      <c r="AI331">
        <v>0</v>
      </c>
      <c r="AJ331">
        <v>0</v>
      </c>
      <c r="AK331">
        <v>0</v>
      </c>
      <c r="AL331">
        <v>0</v>
      </c>
      <c r="AM331">
        <v>0</v>
      </c>
      <c r="AN331">
        <v>0</v>
      </c>
      <c r="AO331">
        <v>0</v>
      </c>
    </row>
    <row r="332" spans="1:41" x14ac:dyDescent="0.2">
      <c r="A332">
        <v>2022</v>
      </c>
      <c r="B332">
        <v>0</v>
      </c>
      <c r="C332" t="s">
        <v>1315</v>
      </c>
      <c r="D332" t="s">
        <v>1305</v>
      </c>
      <c r="E332">
        <v>11</v>
      </c>
      <c r="F332">
        <v>55</v>
      </c>
      <c r="G332">
        <v>11385</v>
      </c>
      <c r="H332">
        <v>0.5</v>
      </c>
      <c r="I332">
        <v>0.5</v>
      </c>
      <c r="J332">
        <v>14</v>
      </c>
      <c r="K332">
        <v>7</v>
      </c>
      <c r="L332">
        <v>7</v>
      </c>
      <c r="M332">
        <v>308</v>
      </c>
      <c r="N332">
        <v>308</v>
      </c>
      <c r="O332">
        <v>0</v>
      </c>
      <c r="Q332" t="e">
        <v>#DIV/0!</v>
      </c>
      <c r="R332">
        <v>0</v>
      </c>
      <c r="S332">
        <v>0</v>
      </c>
      <c r="T332">
        <v>0</v>
      </c>
      <c r="U332">
        <v>0</v>
      </c>
      <c r="V332">
        <v>0</v>
      </c>
      <c r="W332">
        <v>0</v>
      </c>
      <c r="X332">
        <v>14</v>
      </c>
      <c r="Y332">
        <v>7</v>
      </c>
      <c r="Z332">
        <v>7</v>
      </c>
      <c r="AA332">
        <v>308</v>
      </c>
      <c r="AB332">
        <v>308</v>
      </c>
      <c r="AC332">
        <v>0</v>
      </c>
      <c r="AD332">
        <v>14</v>
      </c>
      <c r="AE332">
        <v>7</v>
      </c>
      <c r="AF332">
        <v>7</v>
      </c>
      <c r="AG332">
        <v>308</v>
      </c>
      <c r="AH332">
        <v>308</v>
      </c>
      <c r="AI332">
        <v>0</v>
      </c>
      <c r="AJ332">
        <v>0</v>
      </c>
      <c r="AK332">
        <v>0</v>
      </c>
      <c r="AL332">
        <v>0</v>
      </c>
      <c r="AM332">
        <v>0</v>
      </c>
      <c r="AN332">
        <v>0</v>
      </c>
      <c r="AO332">
        <v>0</v>
      </c>
    </row>
    <row r="333" spans="1:41" x14ac:dyDescent="0.2">
      <c r="A333">
        <v>2022</v>
      </c>
      <c r="B333">
        <v>0</v>
      </c>
      <c r="C333" t="s">
        <v>1316</v>
      </c>
      <c r="D333" t="s">
        <v>1305</v>
      </c>
      <c r="E333">
        <v>12</v>
      </c>
      <c r="F333">
        <v>30</v>
      </c>
      <c r="G333">
        <v>14074</v>
      </c>
      <c r="H333">
        <v>0.5</v>
      </c>
      <c r="I333">
        <v>0.5</v>
      </c>
      <c r="J333">
        <v>14</v>
      </c>
      <c r="K333">
        <v>7</v>
      </c>
      <c r="L333">
        <v>7</v>
      </c>
      <c r="M333">
        <v>322</v>
      </c>
      <c r="N333">
        <v>322</v>
      </c>
      <c r="O333">
        <v>0</v>
      </c>
      <c r="Q333" t="e">
        <v>#DIV/0!</v>
      </c>
      <c r="R333">
        <v>0</v>
      </c>
      <c r="S333">
        <v>0</v>
      </c>
      <c r="T333">
        <v>0</v>
      </c>
      <c r="U333">
        <v>0</v>
      </c>
      <c r="V333">
        <v>0</v>
      </c>
      <c r="W333">
        <v>0</v>
      </c>
      <c r="X333">
        <v>14</v>
      </c>
      <c r="Y333">
        <v>7</v>
      </c>
      <c r="Z333">
        <v>7</v>
      </c>
      <c r="AA333">
        <v>322</v>
      </c>
      <c r="AB333">
        <v>322</v>
      </c>
      <c r="AC333">
        <v>0</v>
      </c>
      <c r="AD333">
        <v>14</v>
      </c>
      <c r="AE333">
        <v>7</v>
      </c>
      <c r="AF333">
        <v>7</v>
      </c>
      <c r="AG333">
        <v>322</v>
      </c>
      <c r="AH333">
        <v>322</v>
      </c>
      <c r="AI333">
        <v>0</v>
      </c>
      <c r="AJ333">
        <v>0</v>
      </c>
      <c r="AK333">
        <v>0</v>
      </c>
      <c r="AL333">
        <v>0</v>
      </c>
      <c r="AM333">
        <v>0</v>
      </c>
      <c r="AN333">
        <v>0</v>
      </c>
      <c r="AO333">
        <v>0</v>
      </c>
    </row>
    <row r="334" spans="1:41" x14ac:dyDescent="0.2">
      <c r="A334">
        <v>2022</v>
      </c>
      <c r="B334">
        <v>0</v>
      </c>
      <c r="C334" t="s">
        <v>1317</v>
      </c>
      <c r="D334" t="s">
        <v>1305</v>
      </c>
      <c r="E334">
        <v>13</v>
      </c>
      <c r="F334">
        <v>29</v>
      </c>
      <c r="G334">
        <v>23354</v>
      </c>
      <c r="H334">
        <v>0.5</v>
      </c>
      <c r="I334">
        <v>0.5</v>
      </c>
      <c r="J334">
        <v>14</v>
      </c>
      <c r="K334">
        <v>7</v>
      </c>
      <c r="L334">
        <v>7</v>
      </c>
      <c r="M334">
        <v>326</v>
      </c>
      <c r="N334">
        <v>326</v>
      </c>
      <c r="O334">
        <v>0</v>
      </c>
      <c r="Q334" t="e">
        <v>#DIV/0!</v>
      </c>
      <c r="R334">
        <v>0</v>
      </c>
      <c r="S334">
        <v>0</v>
      </c>
      <c r="T334">
        <v>0</v>
      </c>
      <c r="U334">
        <v>0</v>
      </c>
      <c r="V334">
        <v>0</v>
      </c>
      <c r="W334">
        <v>0</v>
      </c>
      <c r="X334">
        <v>14</v>
      </c>
      <c r="Y334">
        <v>7</v>
      </c>
      <c r="Z334">
        <v>7</v>
      </c>
      <c r="AA334">
        <v>326</v>
      </c>
      <c r="AB334">
        <v>326</v>
      </c>
      <c r="AC334">
        <v>0</v>
      </c>
      <c r="AD334">
        <v>14</v>
      </c>
      <c r="AE334">
        <v>7</v>
      </c>
      <c r="AF334">
        <v>7</v>
      </c>
      <c r="AG334">
        <v>326</v>
      </c>
      <c r="AH334">
        <v>326</v>
      </c>
      <c r="AI334">
        <v>0</v>
      </c>
      <c r="AJ334">
        <v>0</v>
      </c>
      <c r="AK334">
        <v>0</v>
      </c>
      <c r="AL334">
        <v>0</v>
      </c>
      <c r="AM334">
        <v>0</v>
      </c>
      <c r="AN334">
        <v>0</v>
      </c>
      <c r="AO334">
        <v>0</v>
      </c>
    </row>
    <row r="335" spans="1:41" x14ac:dyDescent="0.2">
      <c r="A335">
        <v>2022</v>
      </c>
      <c r="B335">
        <v>0</v>
      </c>
      <c r="C335" t="s">
        <v>1318</v>
      </c>
      <c r="D335" t="s">
        <v>1305</v>
      </c>
      <c r="E335">
        <v>14</v>
      </c>
      <c r="F335">
        <v>32</v>
      </c>
      <c r="G335">
        <v>22307</v>
      </c>
      <c r="H335">
        <v>0.5</v>
      </c>
      <c r="I335">
        <v>0.5</v>
      </c>
      <c r="J335">
        <v>2</v>
      </c>
      <c r="K335">
        <v>1</v>
      </c>
      <c r="L335">
        <v>1</v>
      </c>
      <c r="M335">
        <v>65</v>
      </c>
      <c r="N335">
        <v>65</v>
      </c>
      <c r="O335">
        <v>0</v>
      </c>
      <c r="Q335" t="e">
        <v>#DIV/0!</v>
      </c>
      <c r="R335">
        <v>0</v>
      </c>
      <c r="S335">
        <v>0</v>
      </c>
      <c r="T335">
        <v>0</v>
      </c>
      <c r="U335">
        <v>0</v>
      </c>
      <c r="V335">
        <v>0</v>
      </c>
      <c r="W335">
        <v>0</v>
      </c>
      <c r="X335">
        <v>2</v>
      </c>
      <c r="Y335">
        <v>1</v>
      </c>
      <c r="Z335">
        <v>1</v>
      </c>
      <c r="AA335">
        <v>65</v>
      </c>
      <c r="AB335">
        <v>65</v>
      </c>
      <c r="AC335">
        <v>0</v>
      </c>
      <c r="AD335">
        <v>2</v>
      </c>
      <c r="AE335">
        <v>1</v>
      </c>
      <c r="AF335">
        <v>1</v>
      </c>
      <c r="AG335">
        <v>65</v>
      </c>
      <c r="AH335">
        <v>65</v>
      </c>
      <c r="AI335">
        <v>0</v>
      </c>
      <c r="AJ335">
        <v>0</v>
      </c>
      <c r="AK335">
        <v>0</v>
      </c>
      <c r="AL335">
        <v>0</v>
      </c>
      <c r="AM335">
        <v>0</v>
      </c>
      <c r="AN335">
        <v>0</v>
      </c>
      <c r="AO335">
        <v>0</v>
      </c>
    </row>
    <row r="336" spans="1:41" x14ac:dyDescent="0.2">
      <c r="A336">
        <v>2022</v>
      </c>
      <c r="B336">
        <v>0</v>
      </c>
      <c r="C336" t="s">
        <v>1319</v>
      </c>
      <c r="D336" t="s">
        <v>1305</v>
      </c>
      <c r="E336">
        <v>15</v>
      </c>
      <c r="F336">
        <v>10</v>
      </c>
      <c r="G336">
        <v>14642</v>
      </c>
      <c r="H336" t="e">
        <v>#DIV/0!</v>
      </c>
      <c r="I336" t="e">
        <v>#DIV/0!</v>
      </c>
      <c r="J336">
        <v>0</v>
      </c>
      <c r="K336">
        <v>0</v>
      </c>
      <c r="L336">
        <v>0</v>
      </c>
      <c r="M336">
        <v>0</v>
      </c>
      <c r="N336">
        <v>0</v>
      </c>
      <c r="O336">
        <v>0</v>
      </c>
      <c r="Q336" t="e">
        <v>#DIV/0!</v>
      </c>
      <c r="R336">
        <v>0</v>
      </c>
      <c r="S336">
        <v>0</v>
      </c>
      <c r="T336">
        <v>0</v>
      </c>
      <c r="U336">
        <v>0</v>
      </c>
      <c r="V336">
        <v>0</v>
      </c>
      <c r="W336">
        <v>0</v>
      </c>
      <c r="X336">
        <v>0</v>
      </c>
      <c r="Y336">
        <v>0</v>
      </c>
      <c r="Z336">
        <v>0</v>
      </c>
      <c r="AA336">
        <v>0</v>
      </c>
      <c r="AB336">
        <v>0</v>
      </c>
      <c r="AC336">
        <v>0</v>
      </c>
      <c r="AD336">
        <v>0</v>
      </c>
      <c r="AE336">
        <v>0</v>
      </c>
      <c r="AF336">
        <v>0</v>
      </c>
      <c r="AG336">
        <v>0</v>
      </c>
      <c r="AH336">
        <v>0</v>
      </c>
      <c r="AI336">
        <v>0</v>
      </c>
      <c r="AJ336">
        <v>0</v>
      </c>
      <c r="AK336">
        <v>0</v>
      </c>
      <c r="AL336">
        <v>0</v>
      </c>
      <c r="AM336">
        <v>0</v>
      </c>
      <c r="AN336">
        <v>0</v>
      </c>
      <c r="AO336">
        <v>0</v>
      </c>
    </row>
    <row r="337" spans="1:41" x14ac:dyDescent="0.2">
      <c r="A337">
        <v>2022</v>
      </c>
      <c r="B337">
        <v>0</v>
      </c>
      <c r="C337" t="s">
        <v>1320</v>
      </c>
      <c r="D337" t="s">
        <v>1305</v>
      </c>
      <c r="E337">
        <v>16</v>
      </c>
      <c r="F337">
        <v>20</v>
      </c>
      <c r="G337">
        <v>12466</v>
      </c>
      <c r="H337" t="e">
        <v>#DIV/0!</v>
      </c>
      <c r="I337" t="e">
        <v>#DIV/0!</v>
      </c>
      <c r="J337">
        <v>0</v>
      </c>
      <c r="K337">
        <v>0</v>
      </c>
      <c r="L337">
        <v>0</v>
      </c>
      <c r="M337">
        <v>0</v>
      </c>
      <c r="N337">
        <v>0</v>
      </c>
      <c r="O337">
        <v>0</v>
      </c>
      <c r="Q337" t="e">
        <v>#DIV/0!</v>
      </c>
      <c r="R337">
        <v>0</v>
      </c>
      <c r="S337">
        <v>0</v>
      </c>
      <c r="T337">
        <v>0</v>
      </c>
      <c r="U337">
        <v>0</v>
      </c>
      <c r="V337">
        <v>0</v>
      </c>
      <c r="W337">
        <v>0</v>
      </c>
      <c r="X337">
        <v>0</v>
      </c>
      <c r="Y337">
        <v>0</v>
      </c>
      <c r="Z337">
        <v>0</v>
      </c>
      <c r="AA337">
        <v>0</v>
      </c>
      <c r="AB337">
        <v>0</v>
      </c>
      <c r="AC337">
        <v>0</v>
      </c>
      <c r="AD337">
        <v>0</v>
      </c>
      <c r="AE337">
        <v>0</v>
      </c>
      <c r="AF337">
        <v>0</v>
      </c>
      <c r="AG337">
        <v>0</v>
      </c>
      <c r="AH337">
        <v>0</v>
      </c>
      <c r="AI337">
        <v>0</v>
      </c>
      <c r="AJ337">
        <v>0</v>
      </c>
      <c r="AK337">
        <v>0</v>
      </c>
      <c r="AL337">
        <v>0</v>
      </c>
      <c r="AM337">
        <v>0</v>
      </c>
      <c r="AN337">
        <v>0</v>
      </c>
      <c r="AO337">
        <v>0</v>
      </c>
    </row>
    <row r="338" spans="1:41" x14ac:dyDescent="0.2">
      <c r="A338">
        <v>2022</v>
      </c>
      <c r="B338">
        <v>0</v>
      </c>
      <c r="C338" t="s">
        <v>1321</v>
      </c>
      <c r="D338" t="s">
        <v>1305</v>
      </c>
      <c r="E338">
        <v>17</v>
      </c>
      <c r="F338">
        <v>58</v>
      </c>
      <c r="G338">
        <v>9463</v>
      </c>
      <c r="H338" t="e">
        <v>#DIV/0!</v>
      </c>
      <c r="I338" t="e">
        <v>#DIV/0!</v>
      </c>
      <c r="J338">
        <v>0</v>
      </c>
      <c r="K338">
        <v>0</v>
      </c>
      <c r="L338">
        <v>0</v>
      </c>
      <c r="M338">
        <v>0</v>
      </c>
      <c r="N338">
        <v>0</v>
      </c>
      <c r="O338">
        <v>0</v>
      </c>
      <c r="Q338" t="e">
        <v>#DIV/0!</v>
      </c>
      <c r="R338">
        <v>0</v>
      </c>
      <c r="S338">
        <v>0</v>
      </c>
      <c r="T338">
        <v>0</v>
      </c>
      <c r="U338">
        <v>0</v>
      </c>
      <c r="V338">
        <v>0</v>
      </c>
      <c r="W338">
        <v>0</v>
      </c>
      <c r="X338">
        <v>0</v>
      </c>
      <c r="Y338">
        <v>0</v>
      </c>
      <c r="Z338">
        <v>0</v>
      </c>
      <c r="AA338">
        <v>0</v>
      </c>
      <c r="AB338">
        <v>0</v>
      </c>
      <c r="AC338">
        <v>0</v>
      </c>
      <c r="AD338">
        <v>0</v>
      </c>
      <c r="AE338">
        <v>0</v>
      </c>
      <c r="AF338">
        <v>0</v>
      </c>
      <c r="AG338">
        <v>0</v>
      </c>
      <c r="AH338">
        <v>0</v>
      </c>
      <c r="AI338">
        <v>0</v>
      </c>
      <c r="AJ338">
        <v>0</v>
      </c>
      <c r="AK338">
        <v>0</v>
      </c>
      <c r="AL338">
        <v>0</v>
      </c>
      <c r="AM338">
        <v>0</v>
      </c>
      <c r="AN338">
        <v>0</v>
      </c>
      <c r="AO338">
        <v>0</v>
      </c>
    </row>
    <row r="339" spans="1:41" x14ac:dyDescent="0.2">
      <c r="A339">
        <v>2022</v>
      </c>
      <c r="B339">
        <v>0</v>
      </c>
      <c r="C339" t="s">
        <v>1322</v>
      </c>
      <c r="D339" t="s">
        <v>1305</v>
      </c>
      <c r="E339">
        <v>18</v>
      </c>
      <c r="F339">
        <v>44</v>
      </c>
      <c r="G339">
        <v>14565</v>
      </c>
      <c r="H339">
        <v>0.44444444399999999</v>
      </c>
      <c r="I339">
        <v>0.55555555599999995</v>
      </c>
      <c r="J339">
        <v>9</v>
      </c>
      <c r="K339">
        <v>5</v>
      </c>
      <c r="L339">
        <v>4</v>
      </c>
      <c r="M339">
        <v>227</v>
      </c>
      <c r="N339">
        <v>245</v>
      </c>
      <c r="O339">
        <v>-18</v>
      </c>
      <c r="Q339">
        <v>0.55555555599999995</v>
      </c>
      <c r="R339">
        <v>9</v>
      </c>
      <c r="S339">
        <v>5</v>
      </c>
      <c r="T339">
        <v>4</v>
      </c>
      <c r="U339">
        <v>227</v>
      </c>
      <c r="V339">
        <v>245</v>
      </c>
      <c r="W339">
        <v>-18</v>
      </c>
      <c r="X339">
        <v>0</v>
      </c>
      <c r="Y339">
        <v>0</v>
      </c>
      <c r="Z339">
        <v>0</v>
      </c>
      <c r="AA339">
        <v>0</v>
      </c>
      <c r="AB339">
        <v>0</v>
      </c>
      <c r="AC339">
        <v>0</v>
      </c>
      <c r="AD339">
        <v>9</v>
      </c>
      <c r="AE339">
        <v>5</v>
      </c>
      <c r="AF339">
        <v>4</v>
      </c>
      <c r="AG339">
        <v>227</v>
      </c>
      <c r="AH339">
        <v>245</v>
      </c>
      <c r="AI339">
        <v>-18</v>
      </c>
      <c r="AJ339">
        <v>0</v>
      </c>
      <c r="AK339">
        <v>0</v>
      </c>
      <c r="AL339">
        <v>0</v>
      </c>
      <c r="AM339">
        <v>0</v>
      </c>
      <c r="AN339">
        <v>0</v>
      </c>
      <c r="AO339">
        <v>0</v>
      </c>
    </row>
    <row r="340" spans="1:41" x14ac:dyDescent="0.2">
      <c r="A340">
        <v>2022</v>
      </c>
      <c r="B340">
        <v>0</v>
      </c>
      <c r="C340" t="s">
        <v>1323</v>
      </c>
      <c r="D340" t="s">
        <v>1305</v>
      </c>
      <c r="E340">
        <v>19</v>
      </c>
      <c r="F340">
        <v>26</v>
      </c>
      <c r="G340">
        <v>10979</v>
      </c>
      <c r="H340" t="e">
        <v>#DIV/0!</v>
      </c>
      <c r="I340" t="e">
        <v>#DIV/0!</v>
      </c>
      <c r="J340">
        <v>0</v>
      </c>
      <c r="K340">
        <v>0</v>
      </c>
      <c r="L340">
        <v>0</v>
      </c>
      <c r="M340">
        <v>0</v>
      </c>
      <c r="N340">
        <v>0</v>
      </c>
      <c r="O340">
        <v>0</v>
      </c>
      <c r="Q340" t="e">
        <v>#DIV/0!</v>
      </c>
      <c r="R340">
        <v>0</v>
      </c>
      <c r="S340">
        <v>0</v>
      </c>
      <c r="T340">
        <v>0</v>
      </c>
      <c r="U340">
        <v>0</v>
      </c>
      <c r="V340">
        <v>0</v>
      </c>
      <c r="W340">
        <v>0</v>
      </c>
      <c r="X340">
        <v>0</v>
      </c>
      <c r="Y340">
        <v>0</v>
      </c>
      <c r="Z340">
        <v>0</v>
      </c>
      <c r="AA340">
        <v>0</v>
      </c>
      <c r="AB340">
        <v>0</v>
      </c>
      <c r="AC340">
        <v>0</v>
      </c>
      <c r="AD340">
        <v>0</v>
      </c>
      <c r="AE340">
        <v>0</v>
      </c>
      <c r="AF340">
        <v>0</v>
      </c>
      <c r="AG340">
        <v>0</v>
      </c>
      <c r="AH340">
        <v>0</v>
      </c>
      <c r="AI340">
        <v>0</v>
      </c>
      <c r="AJ340">
        <v>0</v>
      </c>
      <c r="AK340">
        <v>0</v>
      </c>
      <c r="AL340">
        <v>0</v>
      </c>
      <c r="AM340">
        <v>0</v>
      </c>
      <c r="AN340">
        <v>0</v>
      </c>
      <c r="AO340">
        <v>0</v>
      </c>
    </row>
    <row r="341" spans="1:41" x14ac:dyDescent="0.2">
      <c r="A341">
        <v>2022</v>
      </c>
      <c r="B341">
        <v>0</v>
      </c>
      <c r="C341" t="s">
        <v>1324</v>
      </c>
      <c r="D341" t="s">
        <v>1305</v>
      </c>
      <c r="E341">
        <v>20</v>
      </c>
      <c r="F341">
        <v>53</v>
      </c>
      <c r="G341">
        <v>6653</v>
      </c>
      <c r="H341" t="e">
        <v>#DIV/0!</v>
      </c>
      <c r="I341" t="e">
        <v>#DIV/0!</v>
      </c>
      <c r="J341">
        <v>0</v>
      </c>
      <c r="K341">
        <v>0</v>
      </c>
      <c r="L341">
        <v>0</v>
      </c>
      <c r="M341">
        <v>0</v>
      </c>
      <c r="N341">
        <v>0</v>
      </c>
      <c r="O341">
        <v>0</v>
      </c>
      <c r="Q341" t="e">
        <v>#DIV/0!</v>
      </c>
      <c r="R341">
        <v>0</v>
      </c>
      <c r="S341">
        <v>0</v>
      </c>
      <c r="T341">
        <v>0</v>
      </c>
      <c r="U341">
        <v>0</v>
      </c>
      <c r="V341">
        <v>0</v>
      </c>
      <c r="W341">
        <v>0</v>
      </c>
      <c r="X341">
        <v>0</v>
      </c>
      <c r="Y341">
        <v>0</v>
      </c>
      <c r="Z341">
        <v>0</v>
      </c>
      <c r="AA341">
        <v>0</v>
      </c>
      <c r="AB341">
        <v>0</v>
      </c>
      <c r="AC341">
        <v>0</v>
      </c>
      <c r="AD341">
        <v>0</v>
      </c>
      <c r="AE341">
        <v>0</v>
      </c>
      <c r="AF341">
        <v>0</v>
      </c>
      <c r="AG341">
        <v>0</v>
      </c>
      <c r="AH341">
        <v>0</v>
      </c>
      <c r="AI341">
        <v>0</v>
      </c>
      <c r="AJ341">
        <v>0</v>
      </c>
      <c r="AK341">
        <v>0</v>
      </c>
      <c r="AL341">
        <v>0</v>
      </c>
      <c r="AM341">
        <v>0</v>
      </c>
      <c r="AN341">
        <v>0</v>
      </c>
      <c r="AO341">
        <v>0</v>
      </c>
    </row>
    <row r="342" spans="1:41" x14ac:dyDescent="0.2">
      <c r="A342">
        <v>2022</v>
      </c>
      <c r="B342">
        <v>0</v>
      </c>
      <c r="C342" t="s">
        <v>1325</v>
      </c>
      <c r="D342" t="s">
        <v>1326</v>
      </c>
      <c r="E342">
        <v>1</v>
      </c>
      <c r="F342">
        <v>53</v>
      </c>
      <c r="G342">
        <v>13548</v>
      </c>
      <c r="H342">
        <v>0.1</v>
      </c>
      <c r="I342">
        <v>0.9</v>
      </c>
      <c r="J342">
        <v>10</v>
      </c>
      <c r="K342">
        <v>9</v>
      </c>
      <c r="L342">
        <v>1</v>
      </c>
      <c r="M342">
        <v>488</v>
      </c>
      <c r="N342">
        <v>158</v>
      </c>
      <c r="O342">
        <v>330</v>
      </c>
      <c r="Q342">
        <v>0.9</v>
      </c>
      <c r="R342">
        <v>10</v>
      </c>
      <c r="S342">
        <v>9</v>
      </c>
      <c r="T342">
        <v>1</v>
      </c>
      <c r="U342">
        <v>488</v>
      </c>
      <c r="V342">
        <v>158</v>
      </c>
      <c r="W342">
        <v>330</v>
      </c>
      <c r="X342">
        <v>0</v>
      </c>
      <c r="Y342">
        <v>0</v>
      </c>
      <c r="Z342">
        <v>0</v>
      </c>
      <c r="AA342">
        <v>0</v>
      </c>
      <c r="AB342">
        <v>0</v>
      </c>
      <c r="AC342">
        <v>0</v>
      </c>
      <c r="AD342">
        <v>2</v>
      </c>
      <c r="AE342">
        <v>1</v>
      </c>
      <c r="AF342">
        <v>1</v>
      </c>
      <c r="AG342">
        <v>69</v>
      </c>
      <c r="AH342">
        <v>51</v>
      </c>
      <c r="AI342">
        <v>18</v>
      </c>
      <c r="AJ342">
        <v>5</v>
      </c>
      <c r="AK342">
        <v>5</v>
      </c>
      <c r="AL342">
        <v>0</v>
      </c>
      <c r="AM342">
        <v>264</v>
      </c>
      <c r="AN342">
        <v>40</v>
      </c>
      <c r="AO342">
        <v>224</v>
      </c>
    </row>
    <row r="343" spans="1:41" x14ac:dyDescent="0.2">
      <c r="A343">
        <v>2022</v>
      </c>
      <c r="B343">
        <v>0</v>
      </c>
      <c r="C343" t="s">
        <v>1327</v>
      </c>
      <c r="D343" t="s">
        <v>1326</v>
      </c>
      <c r="E343">
        <v>2</v>
      </c>
      <c r="F343">
        <v>43</v>
      </c>
      <c r="G343">
        <v>12720</v>
      </c>
      <c r="H343">
        <v>0.3</v>
      </c>
      <c r="I343">
        <v>0.7</v>
      </c>
      <c r="J343">
        <v>10</v>
      </c>
      <c r="K343">
        <v>7</v>
      </c>
      <c r="L343">
        <v>3</v>
      </c>
      <c r="M343">
        <v>345</v>
      </c>
      <c r="N343">
        <v>229</v>
      </c>
      <c r="O343">
        <v>116</v>
      </c>
      <c r="Q343">
        <v>0.75</v>
      </c>
      <c r="R343">
        <v>8</v>
      </c>
      <c r="S343">
        <v>6</v>
      </c>
      <c r="T343">
        <v>2</v>
      </c>
      <c r="U343">
        <v>248</v>
      </c>
      <c r="V343">
        <v>132</v>
      </c>
      <c r="W343">
        <v>116</v>
      </c>
      <c r="X343">
        <v>2</v>
      </c>
      <c r="Y343">
        <v>1</v>
      </c>
      <c r="Z343">
        <v>1</v>
      </c>
      <c r="AA343">
        <v>97</v>
      </c>
      <c r="AB343">
        <v>97</v>
      </c>
      <c r="AC343">
        <v>0</v>
      </c>
      <c r="AD343">
        <v>6</v>
      </c>
      <c r="AE343">
        <v>4</v>
      </c>
      <c r="AF343">
        <v>2</v>
      </c>
      <c r="AG343">
        <v>200</v>
      </c>
      <c r="AH343">
        <v>153</v>
      </c>
      <c r="AI343">
        <v>47</v>
      </c>
      <c r="AJ343">
        <v>1</v>
      </c>
      <c r="AK343">
        <v>1</v>
      </c>
      <c r="AL343">
        <v>0</v>
      </c>
      <c r="AM343">
        <v>59</v>
      </c>
      <c r="AN343">
        <v>17</v>
      </c>
      <c r="AO343">
        <v>42</v>
      </c>
    </row>
    <row r="344" spans="1:41" x14ac:dyDescent="0.2">
      <c r="A344">
        <v>2022</v>
      </c>
      <c r="B344">
        <v>0</v>
      </c>
      <c r="C344" t="s">
        <v>1328</v>
      </c>
      <c r="D344" t="s">
        <v>1326</v>
      </c>
      <c r="E344">
        <v>3</v>
      </c>
      <c r="F344">
        <v>56</v>
      </c>
      <c r="G344">
        <v>13652</v>
      </c>
      <c r="H344">
        <v>0.222222222</v>
      </c>
      <c r="I344">
        <v>0.77777777800000003</v>
      </c>
      <c r="J344">
        <v>9</v>
      </c>
      <c r="K344">
        <v>7</v>
      </c>
      <c r="L344">
        <v>2</v>
      </c>
      <c r="M344">
        <v>375</v>
      </c>
      <c r="N344">
        <v>139</v>
      </c>
      <c r="O344">
        <v>236</v>
      </c>
      <c r="Q344">
        <v>0.77777777800000003</v>
      </c>
      <c r="R344">
        <v>9</v>
      </c>
      <c r="S344">
        <v>7</v>
      </c>
      <c r="T344">
        <v>2</v>
      </c>
      <c r="U344">
        <v>375</v>
      </c>
      <c r="V344">
        <v>139</v>
      </c>
      <c r="W344">
        <v>236</v>
      </c>
      <c r="X344">
        <v>0</v>
      </c>
      <c r="Y344">
        <v>0</v>
      </c>
      <c r="Z344">
        <v>0</v>
      </c>
      <c r="AA344">
        <v>0</v>
      </c>
      <c r="AB344">
        <v>0</v>
      </c>
      <c r="AC344">
        <v>0</v>
      </c>
      <c r="AD344">
        <v>2</v>
      </c>
      <c r="AE344">
        <v>1</v>
      </c>
      <c r="AF344">
        <v>1</v>
      </c>
      <c r="AG344">
        <v>63</v>
      </c>
      <c r="AH344">
        <v>41</v>
      </c>
      <c r="AI344">
        <v>22</v>
      </c>
      <c r="AJ344">
        <v>2</v>
      </c>
      <c r="AK344">
        <v>2</v>
      </c>
      <c r="AL344">
        <v>0</v>
      </c>
      <c r="AM344">
        <v>128</v>
      </c>
      <c r="AN344">
        <v>14</v>
      </c>
      <c r="AO344">
        <v>114</v>
      </c>
    </row>
    <row r="345" spans="1:41" x14ac:dyDescent="0.2">
      <c r="A345">
        <v>2022</v>
      </c>
      <c r="B345">
        <v>0</v>
      </c>
      <c r="C345" t="s">
        <v>1329</v>
      </c>
      <c r="D345" t="s">
        <v>1326</v>
      </c>
      <c r="E345">
        <v>4</v>
      </c>
      <c r="F345">
        <v>53</v>
      </c>
      <c r="G345">
        <v>12713</v>
      </c>
      <c r="H345">
        <v>0.33333333300000001</v>
      </c>
      <c r="I345">
        <v>0.66666666699999999</v>
      </c>
      <c r="J345">
        <v>9</v>
      </c>
      <c r="K345">
        <v>6</v>
      </c>
      <c r="L345">
        <v>3</v>
      </c>
      <c r="M345">
        <v>311</v>
      </c>
      <c r="N345">
        <v>272</v>
      </c>
      <c r="O345">
        <v>39</v>
      </c>
      <c r="Q345">
        <v>1</v>
      </c>
      <c r="R345">
        <v>3</v>
      </c>
      <c r="S345">
        <v>3</v>
      </c>
      <c r="T345">
        <v>0</v>
      </c>
      <c r="U345">
        <v>110</v>
      </c>
      <c r="V345">
        <v>71</v>
      </c>
      <c r="W345">
        <v>39</v>
      </c>
      <c r="X345">
        <v>6</v>
      </c>
      <c r="Y345">
        <v>3</v>
      </c>
      <c r="Z345">
        <v>3</v>
      </c>
      <c r="AA345">
        <v>201</v>
      </c>
      <c r="AB345">
        <v>201</v>
      </c>
      <c r="AC345">
        <v>0</v>
      </c>
      <c r="AD345">
        <v>8</v>
      </c>
      <c r="AE345">
        <v>5</v>
      </c>
      <c r="AF345">
        <v>3</v>
      </c>
      <c r="AG345">
        <v>269</v>
      </c>
      <c r="AH345">
        <v>238</v>
      </c>
      <c r="AI345">
        <v>31</v>
      </c>
      <c r="AJ345">
        <v>0</v>
      </c>
      <c r="AK345">
        <v>0</v>
      </c>
      <c r="AL345">
        <v>0</v>
      </c>
      <c r="AM345">
        <v>0</v>
      </c>
      <c r="AN345">
        <v>0</v>
      </c>
      <c r="AO345">
        <v>0</v>
      </c>
    </row>
    <row r="346" spans="1:41" x14ac:dyDescent="0.2">
      <c r="A346">
        <v>2022</v>
      </c>
      <c r="B346">
        <v>0</v>
      </c>
      <c r="C346" t="s">
        <v>1330</v>
      </c>
      <c r="D346" t="s">
        <v>1326</v>
      </c>
      <c r="E346">
        <v>5</v>
      </c>
      <c r="F346">
        <v>23</v>
      </c>
      <c r="G346">
        <v>10378</v>
      </c>
      <c r="H346">
        <v>0.5</v>
      </c>
      <c r="I346">
        <v>0.5</v>
      </c>
      <c r="J346">
        <v>10</v>
      </c>
      <c r="K346">
        <v>5</v>
      </c>
      <c r="L346">
        <v>5</v>
      </c>
      <c r="M346">
        <v>288</v>
      </c>
      <c r="N346">
        <v>288</v>
      </c>
      <c r="O346">
        <v>0</v>
      </c>
      <c r="Q346" t="e">
        <v>#DIV/0!</v>
      </c>
      <c r="R346">
        <v>0</v>
      </c>
      <c r="S346">
        <v>0</v>
      </c>
      <c r="T346">
        <v>0</v>
      </c>
      <c r="U346">
        <v>0</v>
      </c>
      <c r="V346">
        <v>0</v>
      </c>
      <c r="W346">
        <v>0</v>
      </c>
      <c r="X346">
        <v>10</v>
      </c>
      <c r="Y346">
        <v>5</v>
      </c>
      <c r="Z346">
        <v>5</v>
      </c>
      <c r="AA346">
        <v>288</v>
      </c>
      <c r="AB346">
        <v>288</v>
      </c>
      <c r="AC346">
        <v>0</v>
      </c>
      <c r="AD346">
        <v>10</v>
      </c>
      <c r="AE346">
        <v>5</v>
      </c>
      <c r="AF346">
        <v>5</v>
      </c>
      <c r="AG346">
        <v>288</v>
      </c>
      <c r="AH346">
        <v>288</v>
      </c>
      <c r="AI346">
        <v>0</v>
      </c>
      <c r="AJ346">
        <v>0</v>
      </c>
      <c r="AK346">
        <v>0</v>
      </c>
      <c r="AL346">
        <v>0</v>
      </c>
      <c r="AM346">
        <v>0</v>
      </c>
      <c r="AN346">
        <v>0</v>
      </c>
      <c r="AO346">
        <v>0</v>
      </c>
    </row>
    <row r="347" spans="1:41" x14ac:dyDescent="0.2">
      <c r="A347">
        <v>2022</v>
      </c>
      <c r="B347">
        <v>0</v>
      </c>
      <c r="C347" t="s">
        <v>1331</v>
      </c>
      <c r="D347" t="s">
        <v>1326</v>
      </c>
      <c r="E347">
        <v>6</v>
      </c>
      <c r="F347">
        <v>45</v>
      </c>
      <c r="G347">
        <v>10360</v>
      </c>
      <c r="H347">
        <v>0.5</v>
      </c>
      <c r="I347">
        <v>0.5</v>
      </c>
      <c r="J347">
        <v>8</v>
      </c>
      <c r="K347">
        <v>4</v>
      </c>
      <c r="L347">
        <v>4</v>
      </c>
      <c r="M347">
        <v>209</v>
      </c>
      <c r="N347">
        <v>209</v>
      </c>
      <c r="O347">
        <v>0</v>
      </c>
      <c r="Q347" t="e">
        <v>#DIV/0!</v>
      </c>
      <c r="R347">
        <v>0</v>
      </c>
      <c r="S347">
        <v>0</v>
      </c>
      <c r="T347">
        <v>0</v>
      </c>
      <c r="U347">
        <v>0</v>
      </c>
      <c r="V347">
        <v>0</v>
      </c>
      <c r="W347">
        <v>0</v>
      </c>
      <c r="X347">
        <v>8</v>
      </c>
      <c r="Y347">
        <v>4</v>
      </c>
      <c r="Z347">
        <v>4</v>
      </c>
      <c r="AA347">
        <v>209</v>
      </c>
      <c r="AB347">
        <v>209</v>
      </c>
      <c r="AC347">
        <v>0</v>
      </c>
      <c r="AD347">
        <v>8</v>
      </c>
      <c r="AE347">
        <v>4</v>
      </c>
      <c r="AF347">
        <v>4</v>
      </c>
      <c r="AG347">
        <v>209</v>
      </c>
      <c r="AH347">
        <v>209</v>
      </c>
      <c r="AI347">
        <v>0</v>
      </c>
      <c r="AJ347">
        <v>0</v>
      </c>
      <c r="AK347">
        <v>0</v>
      </c>
      <c r="AL347">
        <v>0</v>
      </c>
      <c r="AM347">
        <v>0</v>
      </c>
      <c r="AN347">
        <v>0</v>
      </c>
      <c r="AO347">
        <v>0</v>
      </c>
    </row>
    <row r="348" spans="1:41" x14ac:dyDescent="0.2">
      <c r="A348">
        <v>2022</v>
      </c>
      <c r="B348">
        <v>0</v>
      </c>
      <c r="C348" t="s">
        <v>1332</v>
      </c>
      <c r="D348" t="s">
        <v>1326</v>
      </c>
      <c r="E348">
        <v>7</v>
      </c>
      <c r="F348">
        <v>44</v>
      </c>
      <c r="G348">
        <v>10125</v>
      </c>
      <c r="H348">
        <v>0.33333333300000001</v>
      </c>
      <c r="I348">
        <v>0.66666666699999999</v>
      </c>
      <c r="J348">
        <v>9</v>
      </c>
      <c r="K348">
        <v>6</v>
      </c>
      <c r="L348">
        <v>3</v>
      </c>
      <c r="M348">
        <v>311</v>
      </c>
      <c r="N348">
        <v>272</v>
      </c>
      <c r="O348">
        <v>39</v>
      </c>
      <c r="Q348">
        <v>1</v>
      </c>
      <c r="R348">
        <v>3</v>
      </c>
      <c r="S348">
        <v>3</v>
      </c>
      <c r="T348">
        <v>0</v>
      </c>
      <c r="U348">
        <v>110</v>
      </c>
      <c r="V348">
        <v>71</v>
      </c>
      <c r="W348">
        <v>39</v>
      </c>
      <c r="X348">
        <v>6</v>
      </c>
      <c r="Y348">
        <v>3</v>
      </c>
      <c r="Z348">
        <v>3</v>
      </c>
      <c r="AA348">
        <v>201</v>
      </c>
      <c r="AB348">
        <v>201</v>
      </c>
      <c r="AC348">
        <v>0</v>
      </c>
      <c r="AD348">
        <v>8</v>
      </c>
      <c r="AE348">
        <v>5</v>
      </c>
      <c r="AF348">
        <v>3</v>
      </c>
      <c r="AG348">
        <v>269</v>
      </c>
      <c r="AH348">
        <v>238</v>
      </c>
      <c r="AI348">
        <v>31</v>
      </c>
      <c r="AJ348">
        <v>0</v>
      </c>
      <c r="AK348">
        <v>0</v>
      </c>
      <c r="AL348">
        <v>0</v>
      </c>
      <c r="AM348">
        <v>0</v>
      </c>
      <c r="AN348">
        <v>0</v>
      </c>
      <c r="AO348">
        <v>0</v>
      </c>
    </row>
    <row r="349" spans="1:41" x14ac:dyDescent="0.2">
      <c r="A349">
        <v>2022</v>
      </c>
      <c r="B349">
        <v>0</v>
      </c>
      <c r="C349" t="s">
        <v>1333</v>
      </c>
      <c r="D349" t="s">
        <v>1326</v>
      </c>
      <c r="E349">
        <v>8</v>
      </c>
      <c r="F349">
        <v>14</v>
      </c>
      <c r="G349">
        <v>7717</v>
      </c>
      <c r="H349">
        <v>0.5</v>
      </c>
      <c r="I349">
        <v>0.5</v>
      </c>
      <c r="J349">
        <v>8</v>
      </c>
      <c r="K349">
        <v>4</v>
      </c>
      <c r="L349">
        <v>4</v>
      </c>
      <c r="M349">
        <v>257</v>
      </c>
      <c r="N349">
        <v>257</v>
      </c>
      <c r="O349">
        <v>0</v>
      </c>
      <c r="Q349" t="e">
        <v>#DIV/0!</v>
      </c>
      <c r="R349">
        <v>0</v>
      </c>
      <c r="S349">
        <v>0</v>
      </c>
      <c r="T349">
        <v>0</v>
      </c>
      <c r="U349">
        <v>0</v>
      </c>
      <c r="V349">
        <v>0</v>
      </c>
      <c r="W349">
        <v>0</v>
      </c>
      <c r="X349">
        <v>8</v>
      </c>
      <c r="Y349">
        <v>4</v>
      </c>
      <c r="Z349">
        <v>4</v>
      </c>
      <c r="AA349">
        <v>257</v>
      </c>
      <c r="AB349">
        <v>257</v>
      </c>
      <c r="AC349">
        <v>0</v>
      </c>
      <c r="AD349">
        <v>8</v>
      </c>
      <c r="AE349">
        <v>4</v>
      </c>
      <c r="AF349">
        <v>4</v>
      </c>
      <c r="AG349">
        <v>257</v>
      </c>
      <c r="AH349">
        <v>257</v>
      </c>
      <c r="AI349">
        <v>0</v>
      </c>
      <c r="AJ349">
        <v>0</v>
      </c>
      <c r="AK349">
        <v>0</v>
      </c>
      <c r="AL349">
        <v>0</v>
      </c>
      <c r="AM349">
        <v>0</v>
      </c>
      <c r="AN349">
        <v>0</v>
      </c>
      <c r="AO349">
        <v>0</v>
      </c>
    </row>
    <row r="350" spans="1:41" x14ac:dyDescent="0.2">
      <c r="A350">
        <v>2022</v>
      </c>
      <c r="B350">
        <v>0</v>
      </c>
      <c r="C350" t="s">
        <v>1334</v>
      </c>
      <c r="D350" t="s">
        <v>1326</v>
      </c>
      <c r="E350">
        <v>9</v>
      </c>
      <c r="F350">
        <v>6</v>
      </c>
      <c r="G350">
        <v>8713</v>
      </c>
      <c r="H350">
        <v>0.5</v>
      </c>
      <c r="I350">
        <v>0.5</v>
      </c>
      <c r="J350">
        <v>8</v>
      </c>
      <c r="K350">
        <v>4</v>
      </c>
      <c r="L350">
        <v>4</v>
      </c>
      <c r="M350">
        <v>222</v>
      </c>
      <c r="N350">
        <v>222</v>
      </c>
      <c r="O350">
        <v>0</v>
      </c>
      <c r="Q350" t="e">
        <v>#DIV/0!</v>
      </c>
      <c r="R350">
        <v>0</v>
      </c>
      <c r="S350">
        <v>0</v>
      </c>
      <c r="T350">
        <v>0</v>
      </c>
      <c r="U350">
        <v>0</v>
      </c>
      <c r="V350">
        <v>0</v>
      </c>
      <c r="W350">
        <v>0</v>
      </c>
      <c r="X350">
        <v>8</v>
      </c>
      <c r="Y350">
        <v>4</v>
      </c>
      <c r="Z350">
        <v>4</v>
      </c>
      <c r="AA350">
        <v>222</v>
      </c>
      <c r="AB350">
        <v>222</v>
      </c>
      <c r="AC350">
        <v>0</v>
      </c>
      <c r="AD350">
        <v>8</v>
      </c>
      <c r="AE350">
        <v>4</v>
      </c>
      <c r="AF350">
        <v>4</v>
      </c>
      <c r="AG350">
        <v>222</v>
      </c>
      <c r="AH350">
        <v>222</v>
      </c>
      <c r="AI350">
        <v>0</v>
      </c>
      <c r="AJ350">
        <v>0</v>
      </c>
      <c r="AK350">
        <v>0</v>
      </c>
      <c r="AL350">
        <v>0</v>
      </c>
      <c r="AM350">
        <v>0</v>
      </c>
      <c r="AN350">
        <v>0</v>
      </c>
      <c r="AO350">
        <v>0</v>
      </c>
    </row>
    <row r="351" spans="1:41" x14ac:dyDescent="0.2">
      <c r="A351">
        <v>2022</v>
      </c>
      <c r="B351">
        <v>0</v>
      </c>
      <c r="C351" t="s">
        <v>1335</v>
      </c>
      <c r="D351" t="s">
        <v>1326</v>
      </c>
      <c r="E351">
        <v>10</v>
      </c>
      <c r="F351">
        <v>73</v>
      </c>
      <c r="G351">
        <v>8758</v>
      </c>
      <c r="H351">
        <v>0.5</v>
      </c>
      <c r="I351">
        <v>0.5</v>
      </c>
      <c r="J351">
        <v>10</v>
      </c>
      <c r="K351">
        <v>5</v>
      </c>
      <c r="L351">
        <v>5</v>
      </c>
      <c r="M351">
        <v>290</v>
      </c>
      <c r="N351">
        <v>290</v>
      </c>
      <c r="O351">
        <v>0</v>
      </c>
      <c r="Q351" t="e">
        <v>#DIV/0!</v>
      </c>
      <c r="R351">
        <v>0</v>
      </c>
      <c r="S351">
        <v>0</v>
      </c>
      <c r="T351">
        <v>0</v>
      </c>
      <c r="U351">
        <v>0</v>
      </c>
      <c r="V351">
        <v>0</v>
      </c>
      <c r="W351">
        <v>0</v>
      </c>
      <c r="X351">
        <v>10</v>
      </c>
      <c r="Y351">
        <v>5</v>
      </c>
      <c r="Z351">
        <v>5</v>
      </c>
      <c r="AA351">
        <v>290</v>
      </c>
      <c r="AB351">
        <v>290</v>
      </c>
      <c r="AC351">
        <v>0</v>
      </c>
      <c r="AD351">
        <v>10</v>
      </c>
      <c r="AE351">
        <v>5</v>
      </c>
      <c r="AF351">
        <v>5</v>
      </c>
      <c r="AG351">
        <v>290</v>
      </c>
      <c r="AH351">
        <v>290</v>
      </c>
      <c r="AI351">
        <v>0</v>
      </c>
      <c r="AJ351">
        <v>0</v>
      </c>
      <c r="AK351">
        <v>0</v>
      </c>
      <c r="AL351">
        <v>0</v>
      </c>
      <c r="AM351">
        <v>0</v>
      </c>
      <c r="AN351">
        <v>0</v>
      </c>
      <c r="AO351">
        <v>0</v>
      </c>
    </row>
    <row r="352" spans="1:41" x14ac:dyDescent="0.2">
      <c r="A352">
        <v>2022</v>
      </c>
      <c r="B352">
        <v>0</v>
      </c>
      <c r="C352" t="s">
        <v>1336</v>
      </c>
      <c r="D352" t="s">
        <v>1326</v>
      </c>
      <c r="E352">
        <v>11</v>
      </c>
      <c r="F352">
        <v>39</v>
      </c>
      <c r="G352">
        <v>8267</v>
      </c>
      <c r="H352">
        <v>0.5</v>
      </c>
      <c r="I352">
        <v>0.5</v>
      </c>
      <c r="J352">
        <v>10</v>
      </c>
      <c r="K352">
        <v>5</v>
      </c>
      <c r="L352">
        <v>5</v>
      </c>
      <c r="M352">
        <v>209</v>
      </c>
      <c r="N352">
        <v>209</v>
      </c>
      <c r="O352">
        <v>0</v>
      </c>
      <c r="Q352" t="e">
        <v>#DIV/0!</v>
      </c>
      <c r="R352">
        <v>0</v>
      </c>
      <c r="S352">
        <v>0</v>
      </c>
      <c r="T352">
        <v>0</v>
      </c>
      <c r="U352">
        <v>0</v>
      </c>
      <c r="V352">
        <v>0</v>
      </c>
      <c r="W352">
        <v>0</v>
      </c>
      <c r="X352">
        <v>10</v>
      </c>
      <c r="Y352">
        <v>5</v>
      </c>
      <c r="Z352">
        <v>5</v>
      </c>
      <c r="AA352">
        <v>209</v>
      </c>
      <c r="AB352">
        <v>209</v>
      </c>
      <c r="AC352">
        <v>0</v>
      </c>
      <c r="AD352">
        <v>10</v>
      </c>
      <c r="AE352">
        <v>5</v>
      </c>
      <c r="AF352">
        <v>5</v>
      </c>
      <c r="AG352">
        <v>209</v>
      </c>
      <c r="AH352">
        <v>209</v>
      </c>
      <c r="AI352">
        <v>0</v>
      </c>
      <c r="AJ352">
        <v>0</v>
      </c>
      <c r="AK352">
        <v>0</v>
      </c>
      <c r="AL352">
        <v>0</v>
      </c>
      <c r="AM352">
        <v>0</v>
      </c>
      <c r="AN352">
        <v>0</v>
      </c>
      <c r="AO352">
        <v>0</v>
      </c>
    </row>
    <row r="353" spans="1:41" x14ac:dyDescent="0.2">
      <c r="A353">
        <v>2022</v>
      </c>
      <c r="B353">
        <v>0</v>
      </c>
      <c r="C353" t="s">
        <v>1337</v>
      </c>
      <c r="D353" t="s">
        <v>1326</v>
      </c>
      <c r="E353">
        <v>12</v>
      </c>
      <c r="F353">
        <v>24</v>
      </c>
      <c r="G353">
        <v>8729</v>
      </c>
      <c r="H353">
        <v>0.5</v>
      </c>
      <c r="I353">
        <v>0.5</v>
      </c>
      <c r="J353">
        <v>10</v>
      </c>
      <c r="K353">
        <v>5</v>
      </c>
      <c r="L353">
        <v>5</v>
      </c>
      <c r="M353">
        <v>270</v>
      </c>
      <c r="N353">
        <v>270</v>
      </c>
      <c r="O353">
        <v>0</v>
      </c>
      <c r="Q353" t="e">
        <v>#DIV/0!</v>
      </c>
      <c r="R353">
        <v>0</v>
      </c>
      <c r="S353">
        <v>0</v>
      </c>
      <c r="T353">
        <v>0</v>
      </c>
      <c r="U353">
        <v>0</v>
      </c>
      <c r="V353">
        <v>0</v>
      </c>
      <c r="W353">
        <v>0</v>
      </c>
      <c r="X353">
        <v>10</v>
      </c>
      <c r="Y353">
        <v>5</v>
      </c>
      <c r="Z353">
        <v>5</v>
      </c>
      <c r="AA353">
        <v>270</v>
      </c>
      <c r="AB353">
        <v>270</v>
      </c>
      <c r="AC353">
        <v>0</v>
      </c>
      <c r="AD353">
        <v>10</v>
      </c>
      <c r="AE353">
        <v>5</v>
      </c>
      <c r="AF353">
        <v>5</v>
      </c>
      <c r="AG353">
        <v>270</v>
      </c>
      <c r="AH353">
        <v>270</v>
      </c>
      <c r="AI353">
        <v>0</v>
      </c>
      <c r="AJ353">
        <v>0</v>
      </c>
      <c r="AK353">
        <v>0</v>
      </c>
      <c r="AL353">
        <v>0</v>
      </c>
      <c r="AM353">
        <v>0</v>
      </c>
      <c r="AN353">
        <v>0</v>
      </c>
      <c r="AO353">
        <v>0</v>
      </c>
    </row>
    <row r="354" spans="1:41" x14ac:dyDescent="0.2">
      <c r="A354">
        <v>2022</v>
      </c>
      <c r="B354">
        <v>0</v>
      </c>
      <c r="C354" t="s">
        <v>1338</v>
      </c>
      <c r="D354" t="s">
        <v>1326</v>
      </c>
      <c r="E354">
        <v>13</v>
      </c>
      <c r="F354">
        <v>43</v>
      </c>
      <c r="G354">
        <v>7824</v>
      </c>
      <c r="H354">
        <v>0.5</v>
      </c>
      <c r="I354">
        <v>0.5</v>
      </c>
      <c r="J354">
        <v>10</v>
      </c>
      <c r="K354">
        <v>5</v>
      </c>
      <c r="L354">
        <v>5</v>
      </c>
      <c r="M354">
        <v>357</v>
      </c>
      <c r="N354">
        <v>357</v>
      </c>
      <c r="O354">
        <v>0</v>
      </c>
      <c r="Q354" t="e">
        <v>#DIV/0!</v>
      </c>
      <c r="R354">
        <v>0</v>
      </c>
      <c r="S354">
        <v>0</v>
      </c>
      <c r="T354">
        <v>0</v>
      </c>
      <c r="U354">
        <v>0</v>
      </c>
      <c r="V354">
        <v>0</v>
      </c>
      <c r="W354">
        <v>0</v>
      </c>
      <c r="X354">
        <v>10</v>
      </c>
      <c r="Y354">
        <v>5</v>
      </c>
      <c r="Z354">
        <v>5</v>
      </c>
      <c r="AA354">
        <v>357</v>
      </c>
      <c r="AB354">
        <v>357</v>
      </c>
      <c r="AC354">
        <v>0</v>
      </c>
      <c r="AD354">
        <v>10</v>
      </c>
      <c r="AE354">
        <v>5</v>
      </c>
      <c r="AF354">
        <v>5</v>
      </c>
      <c r="AG354">
        <v>357</v>
      </c>
      <c r="AH354">
        <v>357</v>
      </c>
      <c r="AI354">
        <v>0</v>
      </c>
      <c r="AJ354">
        <v>0</v>
      </c>
      <c r="AK354">
        <v>0</v>
      </c>
      <c r="AL354">
        <v>0</v>
      </c>
      <c r="AM354">
        <v>0</v>
      </c>
      <c r="AN354">
        <v>0</v>
      </c>
      <c r="AO354">
        <v>0</v>
      </c>
    </row>
    <row r="355" spans="1:41" x14ac:dyDescent="0.2">
      <c r="A355">
        <v>2022</v>
      </c>
      <c r="B355">
        <v>0</v>
      </c>
      <c r="C355" t="s">
        <v>1339</v>
      </c>
      <c r="D355" t="s">
        <v>1326</v>
      </c>
      <c r="E355">
        <v>14</v>
      </c>
      <c r="F355">
        <v>62</v>
      </c>
      <c r="G355">
        <v>9311</v>
      </c>
      <c r="H355">
        <v>0.5</v>
      </c>
      <c r="I355">
        <v>0.5</v>
      </c>
      <c r="J355">
        <v>2</v>
      </c>
      <c r="K355">
        <v>1</v>
      </c>
      <c r="L355">
        <v>1</v>
      </c>
      <c r="M355">
        <v>59</v>
      </c>
      <c r="N355">
        <v>59</v>
      </c>
      <c r="O355">
        <v>0</v>
      </c>
      <c r="Q355" t="e">
        <v>#DIV/0!</v>
      </c>
      <c r="R355">
        <v>0</v>
      </c>
      <c r="S355">
        <v>0</v>
      </c>
      <c r="T355">
        <v>0</v>
      </c>
      <c r="U355">
        <v>0</v>
      </c>
      <c r="V355">
        <v>0</v>
      </c>
      <c r="W355">
        <v>0</v>
      </c>
      <c r="X355">
        <v>2</v>
      </c>
      <c r="Y355">
        <v>1</v>
      </c>
      <c r="Z355">
        <v>1</v>
      </c>
      <c r="AA355">
        <v>59</v>
      </c>
      <c r="AB355">
        <v>59</v>
      </c>
      <c r="AC355">
        <v>0</v>
      </c>
      <c r="AD355">
        <v>2</v>
      </c>
      <c r="AE355">
        <v>1</v>
      </c>
      <c r="AF355">
        <v>1</v>
      </c>
      <c r="AG355">
        <v>59</v>
      </c>
      <c r="AH355">
        <v>59</v>
      </c>
      <c r="AI355">
        <v>0</v>
      </c>
      <c r="AJ355">
        <v>0</v>
      </c>
      <c r="AK355">
        <v>0</v>
      </c>
      <c r="AL355">
        <v>0</v>
      </c>
      <c r="AM355">
        <v>0</v>
      </c>
      <c r="AN355">
        <v>0</v>
      </c>
      <c r="AO355">
        <v>0</v>
      </c>
    </row>
    <row r="356" spans="1:41" x14ac:dyDescent="0.2">
      <c r="A356">
        <v>2022</v>
      </c>
      <c r="B356">
        <v>0</v>
      </c>
      <c r="C356" t="s">
        <v>1340</v>
      </c>
      <c r="D356" t="s">
        <v>1326</v>
      </c>
      <c r="E356">
        <v>15</v>
      </c>
      <c r="F356">
        <v>53</v>
      </c>
      <c r="G356">
        <v>7611</v>
      </c>
      <c r="H356" t="e">
        <v>#DIV/0!</v>
      </c>
      <c r="I356" t="e">
        <v>#DIV/0!</v>
      </c>
      <c r="J356">
        <v>0</v>
      </c>
      <c r="K356">
        <v>0</v>
      </c>
      <c r="L356">
        <v>0</v>
      </c>
      <c r="M356">
        <v>0</v>
      </c>
      <c r="N356">
        <v>0</v>
      </c>
      <c r="O356">
        <v>0</v>
      </c>
      <c r="Q356" t="e">
        <v>#DIV/0!</v>
      </c>
      <c r="R356">
        <v>0</v>
      </c>
      <c r="S356">
        <v>0</v>
      </c>
      <c r="T356">
        <v>0</v>
      </c>
      <c r="U356">
        <v>0</v>
      </c>
      <c r="V356">
        <v>0</v>
      </c>
      <c r="W356">
        <v>0</v>
      </c>
      <c r="X356">
        <v>0</v>
      </c>
      <c r="Y356">
        <v>0</v>
      </c>
      <c r="Z356">
        <v>0</v>
      </c>
      <c r="AA356">
        <v>0</v>
      </c>
      <c r="AB356">
        <v>0</v>
      </c>
      <c r="AC356">
        <v>0</v>
      </c>
      <c r="AD356">
        <v>0</v>
      </c>
      <c r="AE356">
        <v>0</v>
      </c>
      <c r="AF356">
        <v>0</v>
      </c>
      <c r="AG356">
        <v>0</v>
      </c>
      <c r="AH356">
        <v>0</v>
      </c>
      <c r="AI356">
        <v>0</v>
      </c>
      <c r="AJ356">
        <v>0</v>
      </c>
      <c r="AK356">
        <v>0</v>
      </c>
      <c r="AL356">
        <v>0</v>
      </c>
      <c r="AM356">
        <v>0</v>
      </c>
      <c r="AN356">
        <v>0</v>
      </c>
      <c r="AO356">
        <v>0</v>
      </c>
    </row>
    <row r="357" spans="1:41" x14ac:dyDescent="0.2">
      <c r="A357">
        <v>2022</v>
      </c>
      <c r="B357">
        <v>0</v>
      </c>
      <c r="C357" t="s">
        <v>1341</v>
      </c>
      <c r="D357" t="s">
        <v>1326</v>
      </c>
      <c r="E357">
        <v>16</v>
      </c>
      <c r="F357">
        <v>19</v>
      </c>
      <c r="G357">
        <v>8012</v>
      </c>
      <c r="H357" t="e">
        <v>#DIV/0!</v>
      </c>
      <c r="I357" t="e">
        <v>#DIV/0!</v>
      </c>
      <c r="J357">
        <v>0</v>
      </c>
      <c r="K357">
        <v>0</v>
      </c>
      <c r="L357">
        <v>0</v>
      </c>
      <c r="M357">
        <v>0</v>
      </c>
      <c r="N357">
        <v>0</v>
      </c>
      <c r="O357">
        <v>0</v>
      </c>
      <c r="Q357" t="e">
        <v>#DIV/0!</v>
      </c>
      <c r="R357">
        <v>0</v>
      </c>
      <c r="S357">
        <v>0</v>
      </c>
      <c r="T357">
        <v>0</v>
      </c>
      <c r="U357">
        <v>0</v>
      </c>
      <c r="V357">
        <v>0</v>
      </c>
      <c r="W357">
        <v>0</v>
      </c>
      <c r="X357">
        <v>0</v>
      </c>
      <c r="Y357">
        <v>0</v>
      </c>
      <c r="Z357">
        <v>0</v>
      </c>
      <c r="AA357">
        <v>0</v>
      </c>
      <c r="AB357">
        <v>0</v>
      </c>
      <c r="AC357">
        <v>0</v>
      </c>
      <c r="AD357">
        <v>0</v>
      </c>
      <c r="AE357">
        <v>0</v>
      </c>
      <c r="AF357">
        <v>0</v>
      </c>
      <c r="AG357">
        <v>0</v>
      </c>
      <c r="AH357">
        <v>0</v>
      </c>
      <c r="AI357">
        <v>0</v>
      </c>
      <c r="AJ357">
        <v>0</v>
      </c>
      <c r="AK357">
        <v>0</v>
      </c>
      <c r="AL357">
        <v>0</v>
      </c>
      <c r="AM357">
        <v>0</v>
      </c>
      <c r="AN357">
        <v>0</v>
      </c>
      <c r="AO357">
        <v>0</v>
      </c>
    </row>
    <row r="358" spans="1:41" x14ac:dyDescent="0.2">
      <c r="A358">
        <v>2022</v>
      </c>
      <c r="B358">
        <v>0</v>
      </c>
      <c r="C358" t="s">
        <v>1342</v>
      </c>
      <c r="D358" t="s">
        <v>1326</v>
      </c>
      <c r="E358">
        <v>17</v>
      </c>
      <c r="F358">
        <v>73</v>
      </c>
      <c r="G358">
        <v>6811</v>
      </c>
      <c r="H358">
        <v>1</v>
      </c>
      <c r="I358">
        <v>0</v>
      </c>
      <c r="J358">
        <v>1</v>
      </c>
      <c r="K358">
        <v>0</v>
      </c>
      <c r="L358">
        <v>1</v>
      </c>
      <c r="M358">
        <v>15</v>
      </c>
      <c r="N358">
        <v>30</v>
      </c>
      <c r="O358">
        <v>-15</v>
      </c>
      <c r="Q358">
        <v>0</v>
      </c>
      <c r="R358">
        <v>1</v>
      </c>
      <c r="S358">
        <v>0</v>
      </c>
      <c r="T358">
        <v>1</v>
      </c>
      <c r="U358">
        <v>15</v>
      </c>
      <c r="V358">
        <v>30</v>
      </c>
      <c r="W358">
        <v>-15</v>
      </c>
      <c r="X358">
        <v>0</v>
      </c>
      <c r="Y358">
        <v>0</v>
      </c>
      <c r="Z358">
        <v>0</v>
      </c>
      <c r="AA358">
        <v>0</v>
      </c>
      <c r="AB358">
        <v>0</v>
      </c>
      <c r="AC358">
        <v>0</v>
      </c>
      <c r="AD358">
        <v>0</v>
      </c>
      <c r="AE358">
        <v>0</v>
      </c>
      <c r="AF358">
        <v>0</v>
      </c>
      <c r="AG358">
        <v>0</v>
      </c>
      <c r="AH358">
        <v>0</v>
      </c>
      <c r="AI358">
        <v>0</v>
      </c>
      <c r="AJ358">
        <v>0</v>
      </c>
      <c r="AK358">
        <v>0</v>
      </c>
      <c r="AL358">
        <v>0</v>
      </c>
      <c r="AM358">
        <v>0</v>
      </c>
      <c r="AN358">
        <v>0</v>
      </c>
      <c r="AO358">
        <v>0</v>
      </c>
    </row>
    <row r="359" spans="1:41" x14ac:dyDescent="0.2">
      <c r="A359">
        <v>2022</v>
      </c>
      <c r="B359">
        <v>0</v>
      </c>
      <c r="C359" t="s">
        <v>1343</v>
      </c>
      <c r="D359" t="s">
        <v>1326</v>
      </c>
      <c r="E359">
        <v>18</v>
      </c>
      <c r="F359">
        <v>22</v>
      </c>
      <c r="G359">
        <v>9900</v>
      </c>
      <c r="H359">
        <v>0.71428571399999996</v>
      </c>
      <c r="I359">
        <v>0.28571428599999998</v>
      </c>
      <c r="J359">
        <v>7</v>
      </c>
      <c r="K359">
        <v>2</v>
      </c>
      <c r="L359">
        <v>5</v>
      </c>
      <c r="M359">
        <v>235</v>
      </c>
      <c r="N359">
        <v>256</v>
      </c>
      <c r="O359">
        <v>-21</v>
      </c>
      <c r="Q359">
        <v>0.28571428599999998</v>
      </c>
      <c r="R359">
        <v>7</v>
      </c>
      <c r="S359">
        <v>2</v>
      </c>
      <c r="T359">
        <v>5</v>
      </c>
      <c r="U359">
        <v>235</v>
      </c>
      <c r="V359">
        <v>256</v>
      </c>
      <c r="W359">
        <v>-21</v>
      </c>
      <c r="X359">
        <v>0</v>
      </c>
      <c r="Y359">
        <v>0</v>
      </c>
      <c r="Z359">
        <v>0</v>
      </c>
      <c r="AA359">
        <v>0</v>
      </c>
      <c r="AB359">
        <v>0</v>
      </c>
      <c r="AC359">
        <v>0</v>
      </c>
      <c r="AD359">
        <v>7</v>
      </c>
      <c r="AE359">
        <v>2</v>
      </c>
      <c r="AF359">
        <v>5</v>
      </c>
      <c r="AG359">
        <v>235</v>
      </c>
      <c r="AH359">
        <v>256</v>
      </c>
      <c r="AI359">
        <v>-21</v>
      </c>
      <c r="AJ359">
        <v>0</v>
      </c>
      <c r="AK359">
        <v>0</v>
      </c>
      <c r="AL359">
        <v>0</v>
      </c>
      <c r="AM359">
        <v>0</v>
      </c>
      <c r="AN359">
        <v>0</v>
      </c>
      <c r="AO359">
        <v>0</v>
      </c>
    </row>
    <row r="360" spans="1:41" x14ac:dyDescent="0.2">
      <c r="A360">
        <v>2022</v>
      </c>
      <c r="B360">
        <v>0</v>
      </c>
      <c r="C360" t="s">
        <v>1344</v>
      </c>
      <c r="D360" t="s">
        <v>1326</v>
      </c>
      <c r="E360">
        <v>19</v>
      </c>
      <c r="F360">
        <v>-1</v>
      </c>
      <c r="G360">
        <v>5396</v>
      </c>
      <c r="H360">
        <v>1</v>
      </c>
      <c r="I360">
        <v>0</v>
      </c>
      <c r="J360">
        <v>1</v>
      </c>
      <c r="K360">
        <v>0</v>
      </c>
      <c r="L360">
        <v>1</v>
      </c>
      <c r="M360">
        <v>7</v>
      </c>
      <c r="N360">
        <v>65</v>
      </c>
      <c r="O360">
        <v>-58</v>
      </c>
      <c r="Q360">
        <v>0</v>
      </c>
      <c r="R360">
        <v>1</v>
      </c>
      <c r="S360">
        <v>0</v>
      </c>
      <c r="T360">
        <v>1</v>
      </c>
      <c r="U360">
        <v>7</v>
      </c>
      <c r="V360">
        <v>65</v>
      </c>
      <c r="W360">
        <v>-58</v>
      </c>
      <c r="X360">
        <v>0</v>
      </c>
      <c r="Y360">
        <v>0</v>
      </c>
      <c r="Z360">
        <v>0</v>
      </c>
      <c r="AA360">
        <v>0</v>
      </c>
      <c r="AB360">
        <v>0</v>
      </c>
      <c r="AC360">
        <v>0</v>
      </c>
      <c r="AD360">
        <v>1</v>
      </c>
      <c r="AE360">
        <v>0</v>
      </c>
      <c r="AF360">
        <v>1</v>
      </c>
      <c r="AG360">
        <v>7</v>
      </c>
      <c r="AH360">
        <v>65</v>
      </c>
      <c r="AI360">
        <v>-58</v>
      </c>
      <c r="AJ360">
        <v>0</v>
      </c>
      <c r="AK360">
        <v>0</v>
      </c>
      <c r="AL360">
        <v>0</v>
      </c>
      <c r="AM360">
        <v>0</v>
      </c>
      <c r="AN360">
        <v>0</v>
      </c>
      <c r="AO360">
        <v>0</v>
      </c>
    </row>
    <row r="361" spans="1:41" x14ac:dyDescent="0.2">
      <c r="A361">
        <v>2022</v>
      </c>
      <c r="B361">
        <v>0</v>
      </c>
      <c r="C361" t="s">
        <v>1345</v>
      </c>
      <c r="D361" t="s">
        <v>1326</v>
      </c>
      <c r="E361">
        <v>20</v>
      </c>
      <c r="F361">
        <v>56</v>
      </c>
      <c r="G361">
        <v>6548</v>
      </c>
      <c r="H361" t="e">
        <v>#DIV/0!</v>
      </c>
      <c r="I361" t="e">
        <v>#DIV/0!</v>
      </c>
      <c r="J361">
        <v>0</v>
      </c>
      <c r="K361">
        <v>0</v>
      </c>
      <c r="L361">
        <v>0</v>
      </c>
      <c r="M361">
        <v>0</v>
      </c>
      <c r="N361">
        <v>0</v>
      </c>
      <c r="O361">
        <v>0</v>
      </c>
      <c r="Q361" t="e">
        <v>#DIV/0!</v>
      </c>
      <c r="R361">
        <v>0</v>
      </c>
      <c r="S361">
        <v>0</v>
      </c>
      <c r="T361">
        <v>0</v>
      </c>
      <c r="U361">
        <v>0</v>
      </c>
      <c r="V361">
        <v>0</v>
      </c>
      <c r="W361">
        <v>0</v>
      </c>
      <c r="X361">
        <v>0</v>
      </c>
      <c r="Y361">
        <v>0</v>
      </c>
      <c r="Z361">
        <v>0</v>
      </c>
      <c r="AA361">
        <v>0</v>
      </c>
      <c r="AB361">
        <v>0</v>
      </c>
      <c r="AC361">
        <v>0</v>
      </c>
      <c r="AD361">
        <v>0</v>
      </c>
      <c r="AE361">
        <v>0</v>
      </c>
      <c r="AF361">
        <v>0</v>
      </c>
      <c r="AG361">
        <v>0</v>
      </c>
      <c r="AH361">
        <v>0</v>
      </c>
      <c r="AI361">
        <v>0</v>
      </c>
      <c r="AJ361">
        <v>0</v>
      </c>
      <c r="AK361">
        <v>0</v>
      </c>
      <c r="AL361">
        <v>0</v>
      </c>
      <c r="AM361">
        <v>0</v>
      </c>
      <c r="AN361">
        <v>0</v>
      </c>
      <c r="AO361">
        <v>0</v>
      </c>
    </row>
    <row r="362" spans="1:41" x14ac:dyDescent="0.2">
      <c r="A362">
        <v>2022</v>
      </c>
      <c r="B362">
        <v>0</v>
      </c>
      <c r="C362" t="s">
        <v>1346</v>
      </c>
      <c r="D362" t="s">
        <v>1347</v>
      </c>
      <c r="E362">
        <v>1</v>
      </c>
      <c r="F362">
        <v>55</v>
      </c>
      <c r="G362">
        <v>9804</v>
      </c>
      <c r="H362">
        <v>0.25</v>
      </c>
      <c r="I362">
        <v>0.75</v>
      </c>
      <c r="J362">
        <v>12</v>
      </c>
      <c r="K362">
        <v>9</v>
      </c>
      <c r="L362">
        <v>3</v>
      </c>
      <c r="M362">
        <v>409</v>
      </c>
      <c r="N362">
        <v>247</v>
      </c>
      <c r="O362">
        <v>162</v>
      </c>
      <c r="Q362">
        <v>0.75</v>
      </c>
      <c r="R362">
        <v>12</v>
      </c>
      <c r="S362">
        <v>9</v>
      </c>
      <c r="T362">
        <v>3</v>
      </c>
      <c r="U362">
        <v>409</v>
      </c>
      <c r="V362">
        <v>247</v>
      </c>
      <c r="W362">
        <v>162</v>
      </c>
      <c r="X362">
        <v>0</v>
      </c>
      <c r="Y362">
        <v>0</v>
      </c>
      <c r="Z362">
        <v>0</v>
      </c>
      <c r="AA362">
        <v>0</v>
      </c>
      <c r="AB362">
        <v>0</v>
      </c>
      <c r="AC362">
        <v>0</v>
      </c>
      <c r="AD362">
        <v>3</v>
      </c>
      <c r="AE362">
        <v>0</v>
      </c>
      <c r="AF362">
        <v>3</v>
      </c>
      <c r="AG362">
        <v>42</v>
      </c>
      <c r="AH362">
        <v>116</v>
      </c>
      <c r="AI362">
        <v>-74</v>
      </c>
      <c r="AJ362">
        <v>4</v>
      </c>
      <c r="AK362">
        <v>4</v>
      </c>
      <c r="AL362">
        <v>0</v>
      </c>
      <c r="AM362">
        <v>139</v>
      </c>
      <c r="AN362">
        <v>43</v>
      </c>
      <c r="AO362">
        <v>96</v>
      </c>
    </row>
    <row r="363" spans="1:41" x14ac:dyDescent="0.2">
      <c r="A363">
        <v>2022</v>
      </c>
      <c r="B363">
        <v>0</v>
      </c>
      <c r="C363" t="s">
        <v>1348</v>
      </c>
      <c r="D363" t="s">
        <v>1347</v>
      </c>
      <c r="E363">
        <v>2</v>
      </c>
      <c r="F363">
        <v>64</v>
      </c>
      <c r="G363">
        <v>6856</v>
      </c>
      <c r="H363">
        <v>0.33333333300000001</v>
      </c>
      <c r="I363">
        <v>0.66666666699999999</v>
      </c>
      <c r="J363">
        <v>12</v>
      </c>
      <c r="K363">
        <v>8</v>
      </c>
      <c r="L363">
        <v>4</v>
      </c>
      <c r="M363">
        <v>425</v>
      </c>
      <c r="N363">
        <v>277</v>
      </c>
      <c r="O363">
        <v>148</v>
      </c>
      <c r="Q363">
        <v>0.7</v>
      </c>
      <c r="R363">
        <v>10</v>
      </c>
      <c r="S363">
        <v>7</v>
      </c>
      <c r="T363">
        <v>3</v>
      </c>
      <c r="U363">
        <v>356</v>
      </c>
      <c r="V363">
        <v>208</v>
      </c>
      <c r="W363">
        <v>148</v>
      </c>
      <c r="X363">
        <v>2</v>
      </c>
      <c r="Y363">
        <v>1</v>
      </c>
      <c r="Z363">
        <v>1</v>
      </c>
      <c r="AA363">
        <v>69</v>
      </c>
      <c r="AB363">
        <v>69</v>
      </c>
      <c r="AC363">
        <v>0</v>
      </c>
      <c r="AD363">
        <v>5</v>
      </c>
      <c r="AE363">
        <v>2</v>
      </c>
      <c r="AF363">
        <v>3</v>
      </c>
      <c r="AG363">
        <v>120</v>
      </c>
      <c r="AH363">
        <v>156</v>
      </c>
      <c r="AI363">
        <v>-36</v>
      </c>
      <c r="AJ363">
        <v>4</v>
      </c>
      <c r="AK363">
        <v>4</v>
      </c>
      <c r="AL363">
        <v>0</v>
      </c>
      <c r="AM363">
        <v>240</v>
      </c>
      <c r="AN363">
        <v>34</v>
      </c>
      <c r="AO363">
        <v>206</v>
      </c>
    </row>
    <row r="364" spans="1:41" x14ac:dyDescent="0.2">
      <c r="A364">
        <v>2022</v>
      </c>
      <c r="B364">
        <v>0</v>
      </c>
      <c r="C364" t="s">
        <v>1349</v>
      </c>
      <c r="D364" t="s">
        <v>1347</v>
      </c>
      <c r="E364">
        <v>3</v>
      </c>
      <c r="F364">
        <v>60</v>
      </c>
      <c r="G364">
        <v>6196</v>
      </c>
      <c r="H364">
        <v>0.27272727299999999</v>
      </c>
      <c r="I364">
        <v>0.72727272700000001</v>
      </c>
      <c r="J364">
        <v>11</v>
      </c>
      <c r="K364">
        <v>8</v>
      </c>
      <c r="L364">
        <v>3</v>
      </c>
      <c r="M364">
        <v>374</v>
      </c>
      <c r="N364">
        <v>269</v>
      </c>
      <c r="O364">
        <v>105</v>
      </c>
      <c r="Q364">
        <v>0.72727272700000001</v>
      </c>
      <c r="R364">
        <v>11</v>
      </c>
      <c r="S364">
        <v>8</v>
      </c>
      <c r="T364">
        <v>3</v>
      </c>
      <c r="U364">
        <v>374</v>
      </c>
      <c r="V364">
        <v>269</v>
      </c>
      <c r="W364">
        <v>105</v>
      </c>
      <c r="X364">
        <v>0</v>
      </c>
      <c r="Y364">
        <v>0</v>
      </c>
      <c r="Z364">
        <v>0</v>
      </c>
      <c r="AA364">
        <v>0</v>
      </c>
      <c r="AB364">
        <v>0</v>
      </c>
      <c r="AC364">
        <v>0</v>
      </c>
      <c r="AD364">
        <v>2</v>
      </c>
      <c r="AE364">
        <v>1</v>
      </c>
      <c r="AF364">
        <v>1</v>
      </c>
      <c r="AG364">
        <v>46</v>
      </c>
      <c r="AH364">
        <v>77</v>
      </c>
      <c r="AI364">
        <v>-31</v>
      </c>
      <c r="AJ364">
        <v>2</v>
      </c>
      <c r="AK364">
        <v>2</v>
      </c>
      <c r="AL364">
        <v>0</v>
      </c>
      <c r="AM364">
        <v>99</v>
      </c>
      <c r="AN364">
        <v>56</v>
      </c>
      <c r="AO364">
        <v>43</v>
      </c>
    </row>
    <row r="365" spans="1:41" x14ac:dyDescent="0.2">
      <c r="A365">
        <v>2022</v>
      </c>
      <c r="B365">
        <v>0</v>
      </c>
      <c r="C365" t="s">
        <v>1350</v>
      </c>
      <c r="D365" t="s">
        <v>1347</v>
      </c>
      <c r="E365">
        <v>4</v>
      </c>
      <c r="F365">
        <v>31</v>
      </c>
      <c r="G365">
        <v>7956</v>
      </c>
      <c r="H365">
        <v>0.5</v>
      </c>
      <c r="I365">
        <v>0.5</v>
      </c>
      <c r="J365">
        <v>12</v>
      </c>
      <c r="K365">
        <v>6</v>
      </c>
      <c r="L365">
        <v>6</v>
      </c>
      <c r="M365">
        <v>367</v>
      </c>
      <c r="N365">
        <v>367</v>
      </c>
      <c r="O365">
        <v>0</v>
      </c>
      <c r="Q365" t="e">
        <v>#DIV/0!</v>
      </c>
      <c r="R365">
        <v>0</v>
      </c>
      <c r="S365">
        <v>0</v>
      </c>
      <c r="T365">
        <v>0</v>
      </c>
      <c r="U365">
        <v>0</v>
      </c>
      <c r="V365">
        <v>0</v>
      </c>
      <c r="W365">
        <v>0</v>
      </c>
      <c r="X365">
        <v>12</v>
      </c>
      <c r="Y365">
        <v>6</v>
      </c>
      <c r="Z365">
        <v>6</v>
      </c>
      <c r="AA365">
        <v>367</v>
      </c>
      <c r="AB365">
        <v>367</v>
      </c>
      <c r="AC365">
        <v>0</v>
      </c>
      <c r="AD365">
        <v>12</v>
      </c>
      <c r="AE365">
        <v>6</v>
      </c>
      <c r="AF365">
        <v>6</v>
      </c>
      <c r="AG365">
        <v>367</v>
      </c>
      <c r="AH365">
        <v>367</v>
      </c>
      <c r="AI365">
        <v>0</v>
      </c>
      <c r="AJ365">
        <v>0</v>
      </c>
      <c r="AK365">
        <v>0</v>
      </c>
      <c r="AL365">
        <v>0</v>
      </c>
      <c r="AM365">
        <v>0</v>
      </c>
      <c r="AN365">
        <v>0</v>
      </c>
      <c r="AO365">
        <v>0</v>
      </c>
    </row>
    <row r="366" spans="1:41" x14ac:dyDescent="0.2">
      <c r="A366">
        <v>2022</v>
      </c>
      <c r="B366">
        <v>0</v>
      </c>
      <c r="C366" t="s">
        <v>1351</v>
      </c>
      <c r="D366" t="s">
        <v>1347</v>
      </c>
      <c r="E366">
        <v>5</v>
      </c>
      <c r="F366">
        <v>11</v>
      </c>
      <c r="G366">
        <v>7215</v>
      </c>
      <c r="H366">
        <v>0.5</v>
      </c>
      <c r="I366">
        <v>0.5</v>
      </c>
      <c r="J366">
        <v>12</v>
      </c>
      <c r="K366">
        <v>6</v>
      </c>
      <c r="L366">
        <v>6</v>
      </c>
      <c r="M366">
        <v>369</v>
      </c>
      <c r="N366">
        <v>369</v>
      </c>
      <c r="O366">
        <v>0</v>
      </c>
      <c r="Q366" t="e">
        <v>#DIV/0!</v>
      </c>
      <c r="R366">
        <v>0</v>
      </c>
      <c r="S366">
        <v>0</v>
      </c>
      <c r="T366">
        <v>0</v>
      </c>
      <c r="U366">
        <v>0</v>
      </c>
      <c r="V366">
        <v>0</v>
      </c>
      <c r="W366">
        <v>0</v>
      </c>
      <c r="X366">
        <v>12</v>
      </c>
      <c r="Y366">
        <v>6</v>
      </c>
      <c r="Z366">
        <v>6</v>
      </c>
      <c r="AA366">
        <v>369</v>
      </c>
      <c r="AB366">
        <v>369</v>
      </c>
      <c r="AC366">
        <v>0</v>
      </c>
      <c r="AD366">
        <v>12</v>
      </c>
      <c r="AE366">
        <v>6</v>
      </c>
      <c r="AF366">
        <v>6</v>
      </c>
      <c r="AG366">
        <v>369</v>
      </c>
      <c r="AH366">
        <v>369</v>
      </c>
      <c r="AI366">
        <v>0</v>
      </c>
      <c r="AJ366">
        <v>0</v>
      </c>
      <c r="AK366">
        <v>0</v>
      </c>
      <c r="AL366">
        <v>0</v>
      </c>
      <c r="AM366">
        <v>0</v>
      </c>
      <c r="AN366">
        <v>0</v>
      </c>
      <c r="AO366">
        <v>0</v>
      </c>
    </row>
    <row r="367" spans="1:41" x14ac:dyDescent="0.2">
      <c r="A367">
        <v>2022</v>
      </c>
      <c r="B367">
        <v>0</v>
      </c>
      <c r="C367" t="s">
        <v>1352</v>
      </c>
      <c r="D367" t="s">
        <v>1347</v>
      </c>
      <c r="E367">
        <v>6</v>
      </c>
      <c r="F367">
        <v>27</v>
      </c>
      <c r="G367">
        <v>6576</v>
      </c>
      <c r="H367">
        <v>0.5</v>
      </c>
      <c r="I367">
        <v>0.5</v>
      </c>
      <c r="J367">
        <v>10</v>
      </c>
      <c r="K367">
        <v>5</v>
      </c>
      <c r="L367">
        <v>5</v>
      </c>
      <c r="M367">
        <v>327</v>
      </c>
      <c r="N367">
        <v>327</v>
      </c>
      <c r="O367">
        <v>0</v>
      </c>
      <c r="Q367" t="e">
        <v>#DIV/0!</v>
      </c>
      <c r="R367">
        <v>0</v>
      </c>
      <c r="S367">
        <v>0</v>
      </c>
      <c r="T367">
        <v>0</v>
      </c>
      <c r="U367">
        <v>0</v>
      </c>
      <c r="V367">
        <v>0</v>
      </c>
      <c r="W367">
        <v>0</v>
      </c>
      <c r="X367">
        <v>10</v>
      </c>
      <c r="Y367">
        <v>5</v>
      </c>
      <c r="Z367">
        <v>5</v>
      </c>
      <c r="AA367">
        <v>327</v>
      </c>
      <c r="AB367">
        <v>327</v>
      </c>
      <c r="AC367">
        <v>0</v>
      </c>
      <c r="AD367">
        <v>10</v>
      </c>
      <c r="AE367">
        <v>5</v>
      </c>
      <c r="AF367">
        <v>5</v>
      </c>
      <c r="AG367">
        <v>327</v>
      </c>
      <c r="AH367">
        <v>327</v>
      </c>
      <c r="AI367">
        <v>0</v>
      </c>
      <c r="AJ367">
        <v>0</v>
      </c>
      <c r="AK367">
        <v>0</v>
      </c>
      <c r="AL367">
        <v>0</v>
      </c>
      <c r="AM367">
        <v>0</v>
      </c>
      <c r="AN367">
        <v>0</v>
      </c>
      <c r="AO367">
        <v>0</v>
      </c>
    </row>
    <row r="368" spans="1:41" x14ac:dyDescent="0.2">
      <c r="A368">
        <v>2022</v>
      </c>
      <c r="B368">
        <v>0</v>
      </c>
      <c r="C368" t="s">
        <v>1353</v>
      </c>
      <c r="D368" t="s">
        <v>1347</v>
      </c>
      <c r="E368">
        <v>7</v>
      </c>
      <c r="F368">
        <v>67</v>
      </c>
      <c r="G368">
        <v>5850</v>
      </c>
      <c r="H368">
        <v>0.5</v>
      </c>
      <c r="I368">
        <v>0.5</v>
      </c>
      <c r="J368">
        <v>12</v>
      </c>
      <c r="K368">
        <v>6</v>
      </c>
      <c r="L368">
        <v>6</v>
      </c>
      <c r="M368">
        <v>367</v>
      </c>
      <c r="N368">
        <v>367</v>
      </c>
      <c r="O368">
        <v>0</v>
      </c>
      <c r="Q368" t="e">
        <v>#DIV/0!</v>
      </c>
      <c r="R368">
        <v>0</v>
      </c>
      <c r="S368">
        <v>0</v>
      </c>
      <c r="T368">
        <v>0</v>
      </c>
      <c r="U368">
        <v>0</v>
      </c>
      <c r="V368">
        <v>0</v>
      </c>
      <c r="W368">
        <v>0</v>
      </c>
      <c r="X368">
        <v>12</v>
      </c>
      <c r="Y368">
        <v>6</v>
      </c>
      <c r="Z368">
        <v>6</v>
      </c>
      <c r="AA368">
        <v>367</v>
      </c>
      <c r="AB368">
        <v>367</v>
      </c>
      <c r="AC368">
        <v>0</v>
      </c>
      <c r="AD368">
        <v>12</v>
      </c>
      <c r="AE368">
        <v>6</v>
      </c>
      <c r="AF368">
        <v>6</v>
      </c>
      <c r="AG368">
        <v>367</v>
      </c>
      <c r="AH368">
        <v>367</v>
      </c>
      <c r="AI368">
        <v>0</v>
      </c>
      <c r="AJ368">
        <v>0</v>
      </c>
      <c r="AK368">
        <v>0</v>
      </c>
      <c r="AL368">
        <v>0</v>
      </c>
      <c r="AM368">
        <v>0</v>
      </c>
      <c r="AN368">
        <v>0</v>
      </c>
      <c r="AO368">
        <v>0</v>
      </c>
    </row>
    <row r="369" spans="1:41" x14ac:dyDescent="0.2">
      <c r="A369">
        <v>2022</v>
      </c>
      <c r="B369">
        <v>0</v>
      </c>
      <c r="C369" t="s">
        <v>1354</v>
      </c>
      <c r="D369" t="s">
        <v>1347</v>
      </c>
      <c r="E369">
        <v>8</v>
      </c>
      <c r="F369">
        <v>-33</v>
      </c>
      <c r="G369">
        <v>7881</v>
      </c>
      <c r="H369">
        <v>0.5</v>
      </c>
      <c r="I369">
        <v>0.5</v>
      </c>
      <c r="J369">
        <v>8</v>
      </c>
      <c r="K369">
        <v>4</v>
      </c>
      <c r="L369">
        <v>4</v>
      </c>
      <c r="M369">
        <v>204</v>
      </c>
      <c r="N369">
        <v>204</v>
      </c>
      <c r="O369">
        <v>0</v>
      </c>
      <c r="Q369" t="e">
        <v>#DIV/0!</v>
      </c>
      <c r="R369">
        <v>0</v>
      </c>
      <c r="S369">
        <v>0</v>
      </c>
      <c r="T369">
        <v>0</v>
      </c>
      <c r="U369">
        <v>0</v>
      </c>
      <c r="V369">
        <v>0</v>
      </c>
      <c r="W369">
        <v>0</v>
      </c>
      <c r="X369">
        <v>8</v>
      </c>
      <c r="Y369">
        <v>4</v>
      </c>
      <c r="Z369">
        <v>4</v>
      </c>
      <c r="AA369">
        <v>204</v>
      </c>
      <c r="AB369">
        <v>204</v>
      </c>
      <c r="AC369">
        <v>0</v>
      </c>
      <c r="AD369">
        <v>8</v>
      </c>
      <c r="AE369">
        <v>4</v>
      </c>
      <c r="AF369">
        <v>4</v>
      </c>
      <c r="AG369">
        <v>204</v>
      </c>
      <c r="AH369">
        <v>204</v>
      </c>
      <c r="AI369">
        <v>0</v>
      </c>
      <c r="AJ369">
        <v>0</v>
      </c>
      <c r="AK369">
        <v>0</v>
      </c>
      <c r="AL369">
        <v>0</v>
      </c>
      <c r="AM369">
        <v>0</v>
      </c>
      <c r="AN369">
        <v>0</v>
      </c>
      <c r="AO369">
        <v>0</v>
      </c>
    </row>
    <row r="370" spans="1:41" x14ac:dyDescent="0.2">
      <c r="A370">
        <v>2022</v>
      </c>
      <c r="B370">
        <v>0</v>
      </c>
      <c r="C370" t="s">
        <v>1355</v>
      </c>
      <c r="D370" t="s">
        <v>1347</v>
      </c>
      <c r="E370">
        <v>9</v>
      </c>
      <c r="F370">
        <v>47</v>
      </c>
      <c r="G370">
        <v>5323</v>
      </c>
      <c r="H370">
        <v>0.5</v>
      </c>
      <c r="I370">
        <v>0.5</v>
      </c>
      <c r="J370">
        <v>10</v>
      </c>
      <c r="K370">
        <v>5</v>
      </c>
      <c r="L370">
        <v>5</v>
      </c>
      <c r="M370">
        <v>313</v>
      </c>
      <c r="N370">
        <v>313</v>
      </c>
      <c r="O370">
        <v>0</v>
      </c>
      <c r="Q370" t="e">
        <v>#DIV/0!</v>
      </c>
      <c r="R370">
        <v>0</v>
      </c>
      <c r="S370">
        <v>0</v>
      </c>
      <c r="T370">
        <v>0</v>
      </c>
      <c r="U370">
        <v>0</v>
      </c>
      <c r="V370">
        <v>0</v>
      </c>
      <c r="W370">
        <v>0</v>
      </c>
      <c r="X370">
        <v>10</v>
      </c>
      <c r="Y370">
        <v>5</v>
      </c>
      <c r="Z370">
        <v>5</v>
      </c>
      <c r="AA370">
        <v>313</v>
      </c>
      <c r="AB370">
        <v>313</v>
      </c>
      <c r="AC370">
        <v>0</v>
      </c>
      <c r="AD370">
        <v>10</v>
      </c>
      <c r="AE370">
        <v>5</v>
      </c>
      <c r="AF370">
        <v>5</v>
      </c>
      <c r="AG370">
        <v>313</v>
      </c>
      <c r="AH370">
        <v>313</v>
      </c>
      <c r="AI370">
        <v>0</v>
      </c>
      <c r="AJ370">
        <v>0</v>
      </c>
      <c r="AK370">
        <v>0</v>
      </c>
      <c r="AL370">
        <v>0</v>
      </c>
      <c r="AM370">
        <v>0</v>
      </c>
      <c r="AN370">
        <v>0</v>
      </c>
      <c r="AO370">
        <v>0</v>
      </c>
    </row>
    <row r="371" spans="1:41" x14ac:dyDescent="0.2">
      <c r="A371">
        <v>2022</v>
      </c>
      <c r="B371">
        <v>0</v>
      </c>
      <c r="C371" t="s">
        <v>1356</v>
      </c>
      <c r="D371" t="s">
        <v>1347</v>
      </c>
      <c r="E371">
        <v>10</v>
      </c>
      <c r="F371">
        <v>84</v>
      </c>
      <c r="G371">
        <v>5558</v>
      </c>
      <c r="H371">
        <v>0.5</v>
      </c>
      <c r="I371">
        <v>0.5</v>
      </c>
      <c r="J371">
        <v>12</v>
      </c>
      <c r="K371">
        <v>6</v>
      </c>
      <c r="L371">
        <v>6</v>
      </c>
      <c r="M371">
        <v>397</v>
      </c>
      <c r="N371">
        <v>397</v>
      </c>
      <c r="O371">
        <v>0</v>
      </c>
      <c r="Q371" t="e">
        <v>#DIV/0!</v>
      </c>
      <c r="R371">
        <v>0</v>
      </c>
      <c r="S371">
        <v>0</v>
      </c>
      <c r="T371">
        <v>0</v>
      </c>
      <c r="U371">
        <v>0</v>
      </c>
      <c r="V371">
        <v>0</v>
      </c>
      <c r="W371">
        <v>0</v>
      </c>
      <c r="X371">
        <v>12</v>
      </c>
      <c r="Y371">
        <v>6</v>
      </c>
      <c r="Z371">
        <v>6</v>
      </c>
      <c r="AA371">
        <v>397</v>
      </c>
      <c r="AB371">
        <v>397</v>
      </c>
      <c r="AC371">
        <v>0</v>
      </c>
      <c r="AD371">
        <v>12</v>
      </c>
      <c r="AE371">
        <v>6</v>
      </c>
      <c r="AF371">
        <v>6</v>
      </c>
      <c r="AG371">
        <v>397</v>
      </c>
      <c r="AH371">
        <v>397</v>
      </c>
      <c r="AI371">
        <v>0</v>
      </c>
      <c r="AJ371">
        <v>0</v>
      </c>
      <c r="AK371">
        <v>0</v>
      </c>
      <c r="AL371">
        <v>0</v>
      </c>
      <c r="AM371">
        <v>0</v>
      </c>
      <c r="AN371">
        <v>0</v>
      </c>
      <c r="AO371">
        <v>0</v>
      </c>
    </row>
    <row r="372" spans="1:41" x14ac:dyDescent="0.2">
      <c r="A372">
        <v>2022</v>
      </c>
      <c r="B372">
        <v>0</v>
      </c>
      <c r="C372" t="s">
        <v>1357</v>
      </c>
      <c r="D372" t="s">
        <v>1347</v>
      </c>
      <c r="E372">
        <v>11</v>
      </c>
      <c r="F372">
        <v>73</v>
      </c>
      <c r="G372">
        <v>5788</v>
      </c>
      <c r="H372">
        <v>0.5</v>
      </c>
      <c r="I372">
        <v>0.5</v>
      </c>
      <c r="J372">
        <v>12</v>
      </c>
      <c r="K372">
        <v>6</v>
      </c>
      <c r="L372">
        <v>6</v>
      </c>
      <c r="M372">
        <v>348</v>
      </c>
      <c r="N372">
        <v>348</v>
      </c>
      <c r="O372">
        <v>0</v>
      </c>
      <c r="Q372" t="e">
        <v>#DIV/0!</v>
      </c>
      <c r="R372">
        <v>0</v>
      </c>
      <c r="S372">
        <v>0</v>
      </c>
      <c r="T372">
        <v>0</v>
      </c>
      <c r="U372">
        <v>0</v>
      </c>
      <c r="V372">
        <v>0</v>
      </c>
      <c r="W372">
        <v>0</v>
      </c>
      <c r="X372">
        <v>12</v>
      </c>
      <c r="Y372">
        <v>6</v>
      </c>
      <c r="Z372">
        <v>6</v>
      </c>
      <c r="AA372">
        <v>348</v>
      </c>
      <c r="AB372">
        <v>348</v>
      </c>
      <c r="AC372">
        <v>0</v>
      </c>
      <c r="AD372">
        <v>12</v>
      </c>
      <c r="AE372">
        <v>6</v>
      </c>
      <c r="AF372">
        <v>6</v>
      </c>
      <c r="AG372">
        <v>348</v>
      </c>
      <c r="AH372">
        <v>348</v>
      </c>
      <c r="AI372">
        <v>0</v>
      </c>
      <c r="AJ372">
        <v>0</v>
      </c>
      <c r="AK372">
        <v>0</v>
      </c>
      <c r="AL372">
        <v>0</v>
      </c>
      <c r="AM372">
        <v>0</v>
      </c>
      <c r="AN372">
        <v>0</v>
      </c>
      <c r="AO372">
        <v>0</v>
      </c>
    </row>
    <row r="373" spans="1:41" x14ac:dyDescent="0.2">
      <c r="A373">
        <v>2022</v>
      </c>
      <c r="B373">
        <v>0</v>
      </c>
      <c r="C373" t="s">
        <v>1358</v>
      </c>
      <c r="D373" t="s">
        <v>1347</v>
      </c>
      <c r="E373">
        <v>12</v>
      </c>
      <c r="F373">
        <v>40</v>
      </c>
      <c r="G373">
        <v>6819</v>
      </c>
      <c r="H373">
        <v>0.5</v>
      </c>
      <c r="I373">
        <v>0.5</v>
      </c>
      <c r="J373">
        <v>12</v>
      </c>
      <c r="K373">
        <v>6</v>
      </c>
      <c r="L373">
        <v>6</v>
      </c>
      <c r="M373">
        <v>327</v>
      </c>
      <c r="N373">
        <v>327</v>
      </c>
      <c r="O373">
        <v>0</v>
      </c>
      <c r="Q373" t="e">
        <v>#DIV/0!</v>
      </c>
      <c r="R373">
        <v>0</v>
      </c>
      <c r="S373">
        <v>0</v>
      </c>
      <c r="T373">
        <v>0</v>
      </c>
      <c r="U373">
        <v>0</v>
      </c>
      <c r="V373">
        <v>0</v>
      </c>
      <c r="W373">
        <v>0</v>
      </c>
      <c r="X373">
        <v>12</v>
      </c>
      <c r="Y373">
        <v>6</v>
      </c>
      <c r="Z373">
        <v>6</v>
      </c>
      <c r="AA373">
        <v>327</v>
      </c>
      <c r="AB373">
        <v>327</v>
      </c>
      <c r="AC373">
        <v>0</v>
      </c>
      <c r="AD373">
        <v>12</v>
      </c>
      <c r="AE373">
        <v>6</v>
      </c>
      <c r="AF373">
        <v>6</v>
      </c>
      <c r="AG373">
        <v>327</v>
      </c>
      <c r="AH373">
        <v>327</v>
      </c>
      <c r="AI373">
        <v>0</v>
      </c>
      <c r="AJ373">
        <v>0</v>
      </c>
      <c r="AK373">
        <v>0</v>
      </c>
      <c r="AL373">
        <v>0</v>
      </c>
      <c r="AM373">
        <v>0</v>
      </c>
      <c r="AN373">
        <v>0</v>
      </c>
      <c r="AO373">
        <v>0</v>
      </c>
    </row>
    <row r="374" spans="1:41" x14ac:dyDescent="0.2">
      <c r="A374">
        <v>2022</v>
      </c>
      <c r="B374">
        <v>0</v>
      </c>
      <c r="C374" t="s">
        <v>1359</v>
      </c>
      <c r="D374" t="s">
        <v>1347</v>
      </c>
      <c r="E374">
        <v>13</v>
      </c>
      <c r="F374">
        <v>-13</v>
      </c>
      <c r="G374">
        <v>7962</v>
      </c>
      <c r="H374">
        <v>0.5</v>
      </c>
      <c r="I374">
        <v>0.5</v>
      </c>
      <c r="J374">
        <v>12</v>
      </c>
      <c r="K374">
        <v>6</v>
      </c>
      <c r="L374">
        <v>6</v>
      </c>
      <c r="M374">
        <v>440</v>
      </c>
      <c r="N374">
        <v>438</v>
      </c>
      <c r="O374">
        <v>2</v>
      </c>
      <c r="Q374">
        <v>0.5</v>
      </c>
      <c r="R374">
        <v>2</v>
      </c>
      <c r="S374">
        <v>1</v>
      </c>
      <c r="T374">
        <v>1</v>
      </c>
      <c r="U374">
        <v>64</v>
      </c>
      <c r="V374">
        <v>62</v>
      </c>
      <c r="W374">
        <v>2</v>
      </c>
      <c r="X374">
        <v>10</v>
      </c>
      <c r="Y374">
        <v>5</v>
      </c>
      <c r="Z374">
        <v>5</v>
      </c>
      <c r="AA374">
        <v>376</v>
      </c>
      <c r="AB374">
        <v>376</v>
      </c>
      <c r="AC374">
        <v>0</v>
      </c>
      <c r="AD374">
        <v>10</v>
      </c>
      <c r="AE374">
        <v>5</v>
      </c>
      <c r="AF374">
        <v>5</v>
      </c>
      <c r="AG374">
        <v>376</v>
      </c>
      <c r="AH374">
        <v>376</v>
      </c>
      <c r="AI374">
        <v>0</v>
      </c>
      <c r="AJ374">
        <v>0</v>
      </c>
      <c r="AK374">
        <v>0</v>
      </c>
      <c r="AL374">
        <v>0</v>
      </c>
      <c r="AM374">
        <v>0</v>
      </c>
      <c r="AN374">
        <v>0</v>
      </c>
      <c r="AO374">
        <v>0</v>
      </c>
    </row>
    <row r="375" spans="1:41" x14ac:dyDescent="0.2">
      <c r="A375">
        <v>2022</v>
      </c>
      <c r="B375">
        <v>0</v>
      </c>
      <c r="C375" t="s">
        <v>1360</v>
      </c>
      <c r="D375" t="s">
        <v>1347</v>
      </c>
      <c r="E375">
        <v>14</v>
      </c>
      <c r="F375">
        <v>40</v>
      </c>
      <c r="G375">
        <v>14481</v>
      </c>
      <c r="H375">
        <v>0.5</v>
      </c>
      <c r="I375">
        <v>0.5</v>
      </c>
      <c r="J375">
        <v>2</v>
      </c>
      <c r="K375">
        <v>1</v>
      </c>
      <c r="L375">
        <v>1</v>
      </c>
      <c r="M375">
        <v>71</v>
      </c>
      <c r="N375">
        <v>71</v>
      </c>
      <c r="O375">
        <v>0</v>
      </c>
      <c r="Q375" t="e">
        <v>#DIV/0!</v>
      </c>
      <c r="R375">
        <v>0</v>
      </c>
      <c r="S375">
        <v>0</v>
      </c>
      <c r="T375">
        <v>0</v>
      </c>
      <c r="U375">
        <v>0</v>
      </c>
      <c r="V375">
        <v>0</v>
      </c>
      <c r="W375">
        <v>0</v>
      </c>
      <c r="X375">
        <v>2</v>
      </c>
      <c r="Y375">
        <v>1</v>
      </c>
      <c r="Z375">
        <v>1</v>
      </c>
      <c r="AA375">
        <v>71</v>
      </c>
      <c r="AB375">
        <v>71</v>
      </c>
      <c r="AC375">
        <v>0</v>
      </c>
      <c r="AD375">
        <v>2</v>
      </c>
      <c r="AE375">
        <v>1</v>
      </c>
      <c r="AF375">
        <v>1</v>
      </c>
      <c r="AG375">
        <v>71</v>
      </c>
      <c r="AH375">
        <v>71</v>
      </c>
      <c r="AI375">
        <v>0</v>
      </c>
      <c r="AJ375">
        <v>0</v>
      </c>
      <c r="AK375">
        <v>0</v>
      </c>
      <c r="AL375">
        <v>0</v>
      </c>
      <c r="AM375">
        <v>0</v>
      </c>
      <c r="AN375">
        <v>0</v>
      </c>
      <c r="AO375">
        <v>0</v>
      </c>
    </row>
    <row r="376" spans="1:41" x14ac:dyDescent="0.2">
      <c r="A376">
        <v>2022</v>
      </c>
      <c r="B376">
        <v>0</v>
      </c>
      <c r="C376" t="s">
        <v>1361</v>
      </c>
      <c r="D376" t="s">
        <v>1347</v>
      </c>
      <c r="E376">
        <v>15</v>
      </c>
      <c r="F376">
        <v>74</v>
      </c>
      <c r="G376">
        <v>11175</v>
      </c>
      <c r="H376" t="e">
        <v>#DIV/0!</v>
      </c>
      <c r="I376" t="e">
        <v>#DIV/0!</v>
      </c>
      <c r="J376">
        <v>0</v>
      </c>
      <c r="K376">
        <v>0</v>
      </c>
      <c r="L376">
        <v>0</v>
      </c>
      <c r="M376">
        <v>0</v>
      </c>
      <c r="N376">
        <v>0</v>
      </c>
      <c r="O376">
        <v>0</v>
      </c>
      <c r="Q376" t="e">
        <v>#DIV/0!</v>
      </c>
      <c r="R376">
        <v>0</v>
      </c>
      <c r="S376">
        <v>0</v>
      </c>
      <c r="T376">
        <v>0</v>
      </c>
      <c r="U376">
        <v>0</v>
      </c>
      <c r="V376">
        <v>0</v>
      </c>
      <c r="W376">
        <v>0</v>
      </c>
      <c r="X376">
        <v>0</v>
      </c>
      <c r="Y376">
        <v>0</v>
      </c>
      <c r="Z376">
        <v>0</v>
      </c>
      <c r="AA376">
        <v>0</v>
      </c>
      <c r="AB376">
        <v>0</v>
      </c>
      <c r="AC376">
        <v>0</v>
      </c>
      <c r="AD376">
        <v>0</v>
      </c>
      <c r="AE376">
        <v>0</v>
      </c>
      <c r="AF376">
        <v>0</v>
      </c>
      <c r="AG376">
        <v>0</v>
      </c>
      <c r="AH376">
        <v>0</v>
      </c>
      <c r="AI376">
        <v>0</v>
      </c>
      <c r="AJ376">
        <v>0</v>
      </c>
      <c r="AK376">
        <v>0</v>
      </c>
      <c r="AL376">
        <v>0</v>
      </c>
      <c r="AM376">
        <v>0</v>
      </c>
      <c r="AN376">
        <v>0</v>
      </c>
      <c r="AO376">
        <v>0</v>
      </c>
    </row>
    <row r="377" spans="1:41" x14ac:dyDescent="0.2">
      <c r="A377">
        <v>2022</v>
      </c>
      <c r="B377">
        <v>0</v>
      </c>
      <c r="C377" t="s">
        <v>1362</v>
      </c>
      <c r="D377" t="s">
        <v>1347</v>
      </c>
      <c r="E377">
        <v>16</v>
      </c>
      <c r="F377">
        <v>62</v>
      </c>
      <c r="G377">
        <v>5497</v>
      </c>
      <c r="H377">
        <v>0.5</v>
      </c>
      <c r="I377">
        <v>0.5</v>
      </c>
      <c r="J377">
        <v>2</v>
      </c>
      <c r="K377">
        <v>1</v>
      </c>
      <c r="L377">
        <v>1</v>
      </c>
      <c r="M377">
        <v>36</v>
      </c>
      <c r="N377">
        <v>32</v>
      </c>
      <c r="O377">
        <v>4</v>
      </c>
      <c r="Q377">
        <v>0.5</v>
      </c>
      <c r="R377">
        <v>2</v>
      </c>
      <c r="S377">
        <v>1</v>
      </c>
      <c r="T377">
        <v>1</v>
      </c>
      <c r="U377">
        <v>36</v>
      </c>
      <c r="V377">
        <v>32</v>
      </c>
      <c r="W377">
        <v>4</v>
      </c>
      <c r="X377">
        <v>0</v>
      </c>
      <c r="Y377">
        <v>0</v>
      </c>
      <c r="Z377">
        <v>0</v>
      </c>
      <c r="AA377">
        <v>0</v>
      </c>
      <c r="AB377">
        <v>0</v>
      </c>
      <c r="AC377">
        <v>0</v>
      </c>
      <c r="AD377">
        <v>1</v>
      </c>
      <c r="AE377">
        <v>1</v>
      </c>
      <c r="AF377">
        <v>0</v>
      </c>
      <c r="AG377">
        <v>30</v>
      </c>
      <c r="AH377">
        <v>3</v>
      </c>
      <c r="AI377">
        <v>27</v>
      </c>
      <c r="AJ377">
        <v>0</v>
      </c>
      <c r="AK377">
        <v>0</v>
      </c>
      <c r="AL377">
        <v>0</v>
      </c>
      <c r="AM377">
        <v>0</v>
      </c>
      <c r="AN377">
        <v>0</v>
      </c>
      <c r="AO377">
        <v>0</v>
      </c>
    </row>
    <row r="378" spans="1:41" x14ac:dyDescent="0.2">
      <c r="A378">
        <v>2022</v>
      </c>
      <c r="B378">
        <v>0</v>
      </c>
      <c r="C378" t="s">
        <v>1363</v>
      </c>
      <c r="D378" t="s">
        <v>1347</v>
      </c>
      <c r="E378">
        <v>17</v>
      </c>
      <c r="F378">
        <v>75</v>
      </c>
      <c r="G378">
        <v>7202</v>
      </c>
      <c r="H378" t="e">
        <v>#DIV/0!</v>
      </c>
      <c r="I378" t="e">
        <v>#DIV/0!</v>
      </c>
      <c r="J378">
        <v>0</v>
      </c>
      <c r="K378">
        <v>0</v>
      </c>
      <c r="L378">
        <v>0</v>
      </c>
      <c r="M378">
        <v>0</v>
      </c>
      <c r="N378">
        <v>0</v>
      </c>
      <c r="O378">
        <v>0</v>
      </c>
      <c r="Q378" t="e">
        <v>#DIV/0!</v>
      </c>
      <c r="R378">
        <v>0</v>
      </c>
      <c r="S378">
        <v>0</v>
      </c>
      <c r="T378">
        <v>0</v>
      </c>
      <c r="U378">
        <v>0</v>
      </c>
      <c r="V378">
        <v>0</v>
      </c>
      <c r="W378">
        <v>0</v>
      </c>
      <c r="X378">
        <v>0</v>
      </c>
      <c r="Y378">
        <v>0</v>
      </c>
      <c r="Z378">
        <v>0</v>
      </c>
      <c r="AA378">
        <v>0</v>
      </c>
      <c r="AB378">
        <v>0</v>
      </c>
      <c r="AC378">
        <v>0</v>
      </c>
      <c r="AD378">
        <v>0</v>
      </c>
      <c r="AE378">
        <v>0</v>
      </c>
      <c r="AF378">
        <v>0</v>
      </c>
      <c r="AG378">
        <v>0</v>
      </c>
      <c r="AH378">
        <v>0</v>
      </c>
      <c r="AI378">
        <v>0</v>
      </c>
      <c r="AJ378">
        <v>0</v>
      </c>
      <c r="AK378">
        <v>0</v>
      </c>
      <c r="AL378">
        <v>0</v>
      </c>
      <c r="AM378">
        <v>0</v>
      </c>
      <c r="AN378">
        <v>0</v>
      </c>
      <c r="AO378">
        <v>0</v>
      </c>
    </row>
    <row r="379" spans="1:41" x14ac:dyDescent="0.2">
      <c r="A379">
        <v>2022</v>
      </c>
      <c r="B379">
        <v>0</v>
      </c>
      <c r="C379" t="s">
        <v>1364</v>
      </c>
      <c r="D379" t="s">
        <v>1347</v>
      </c>
      <c r="E379">
        <v>18</v>
      </c>
      <c r="F379">
        <v>54</v>
      </c>
      <c r="G379">
        <v>4662</v>
      </c>
      <c r="H379">
        <v>0.6</v>
      </c>
      <c r="I379">
        <v>0.4</v>
      </c>
      <c r="J379">
        <v>5</v>
      </c>
      <c r="K379">
        <v>2</v>
      </c>
      <c r="L379">
        <v>3</v>
      </c>
      <c r="M379">
        <v>156</v>
      </c>
      <c r="N379">
        <v>165</v>
      </c>
      <c r="O379">
        <v>-9</v>
      </c>
      <c r="Q379">
        <v>0.4</v>
      </c>
      <c r="R379">
        <v>5</v>
      </c>
      <c r="S379">
        <v>2</v>
      </c>
      <c r="T379">
        <v>3</v>
      </c>
      <c r="U379">
        <v>156</v>
      </c>
      <c r="V379">
        <v>165</v>
      </c>
      <c r="W379">
        <v>-9</v>
      </c>
      <c r="X379">
        <v>0</v>
      </c>
      <c r="Y379">
        <v>0</v>
      </c>
      <c r="Z379">
        <v>0</v>
      </c>
      <c r="AA379">
        <v>0</v>
      </c>
      <c r="AB379">
        <v>0</v>
      </c>
      <c r="AC379">
        <v>0</v>
      </c>
      <c r="AD379">
        <v>4</v>
      </c>
      <c r="AE379">
        <v>2</v>
      </c>
      <c r="AF379">
        <v>2</v>
      </c>
      <c r="AG379">
        <v>111</v>
      </c>
      <c r="AH379">
        <v>119</v>
      </c>
      <c r="AI379">
        <v>-8</v>
      </c>
      <c r="AJ379">
        <v>0</v>
      </c>
      <c r="AK379">
        <v>0</v>
      </c>
      <c r="AL379">
        <v>0</v>
      </c>
      <c r="AM379">
        <v>0</v>
      </c>
      <c r="AN379">
        <v>0</v>
      </c>
      <c r="AO379">
        <v>0</v>
      </c>
    </row>
    <row r="380" spans="1:41" x14ac:dyDescent="0.2">
      <c r="A380">
        <v>2022</v>
      </c>
      <c r="B380">
        <v>0</v>
      </c>
      <c r="C380" t="s">
        <v>1365</v>
      </c>
      <c r="D380" t="s">
        <v>1347</v>
      </c>
      <c r="E380">
        <v>19</v>
      </c>
      <c r="F380">
        <v>77</v>
      </c>
      <c r="G380">
        <v>4623</v>
      </c>
      <c r="H380" t="e">
        <v>#DIV/0!</v>
      </c>
      <c r="I380" t="e">
        <v>#DIV/0!</v>
      </c>
      <c r="J380">
        <v>0</v>
      </c>
      <c r="K380">
        <v>0</v>
      </c>
      <c r="L380">
        <v>0</v>
      </c>
      <c r="M380">
        <v>0</v>
      </c>
      <c r="N380">
        <v>0</v>
      </c>
      <c r="O380">
        <v>0</v>
      </c>
      <c r="Q380" t="e">
        <v>#DIV/0!</v>
      </c>
      <c r="R380">
        <v>0</v>
      </c>
      <c r="S380">
        <v>0</v>
      </c>
      <c r="T380">
        <v>0</v>
      </c>
      <c r="U380">
        <v>0</v>
      </c>
      <c r="V380">
        <v>0</v>
      </c>
      <c r="W380">
        <v>0</v>
      </c>
      <c r="X380">
        <v>0</v>
      </c>
      <c r="Y380">
        <v>0</v>
      </c>
      <c r="Z380">
        <v>0</v>
      </c>
      <c r="AA380">
        <v>0</v>
      </c>
      <c r="AB380">
        <v>0</v>
      </c>
      <c r="AC380">
        <v>0</v>
      </c>
      <c r="AD380">
        <v>0</v>
      </c>
      <c r="AE380">
        <v>0</v>
      </c>
      <c r="AF380">
        <v>0</v>
      </c>
      <c r="AG380">
        <v>0</v>
      </c>
      <c r="AH380">
        <v>0</v>
      </c>
      <c r="AI380">
        <v>0</v>
      </c>
      <c r="AJ380">
        <v>0</v>
      </c>
      <c r="AK380">
        <v>0</v>
      </c>
      <c r="AL380">
        <v>0</v>
      </c>
      <c r="AM380">
        <v>0</v>
      </c>
      <c r="AN380">
        <v>0</v>
      </c>
      <c r="AO380">
        <v>0</v>
      </c>
    </row>
    <row r="381" spans="1:41" x14ac:dyDescent="0.2">
      <c r="A381">
        <v>2022</v>
      </c>
      <c r="B381">
        <v>0</v>
      </c>
      <c r="C381" t="s">
        <v>1366</v>
      </c>
      <c r="D381" t="s">
        <v>1347</v>
      </c>
      <c r="E381">
        <v>20</v>
      </c>
      <c r="F381">
        <v>38</v>
      </c>
      <c r="G381">
        <v>3507</v>
      </c>
      <c r="H381" t="e">
        <v>#DIV/0!</v>
      </c>
      <c r="I381" t="e">
        <v>#DIV/0!</v>
      </c>
      <c r="J381">
        <v>0</v>
      </c>
      <c r="K381">
        <v>0</v>
      </c>
      <c r="L381">
        <v>0</v>
      </c>
      <c r="M381">
        <v>0</v>
      </c>
      <c r="N381">
        <v>0</v>
      </c>
      <c r="O381">
        <v>0</v>
      </c>
      <c r="Q381" t="e">
        <v>#DIV/0!</v>
      </c>
      <c r="R381">
        <v>0</v>
      </c>
      <c r="S381">
        <v>0</v>
      </c>
      <c r="T381">
        <v>0</v>
      </c>
      <c r="U381">
        <v>0</v>
      </c>
      <c r="V381">
        <v>0</v>
      </c>
      <c r="W381">
        <v>0</v>
      </c>
      <c r="X381">
        <v>0</v>
      </c>
      <c r="Y381">
        <v>0</v>
      </c>
      <c r="Z381">
        <v>0</v>
      </c>
      <c r="AA381">
        <v>0</v>
      </c>
      <c r="AB381">
        <v>0</v>
      </c>
      <c r="AC381">
        <v>0</v>
      </c>
      <c r="AD381">
        <v>0</v>
      </c>
      <c r="AE381">
        <v>0</v>
      </c>
      <c r="AF381">
        <v>0</v>
      </c>
      <c r="AG381">
        <v>0</v>
      </c>
      <c r="AH381">
        <v>0</v>
      </c>
      <c r="AI381">
        <v>0</v>
      </c>
      <c r="AJ381">
        <v>0</v>
      </c>
      <c r="AK381">
        <v>0</v>
      </c>
      <c r="AL381">
        <v>0</v>
      </c>
      <c r="AM381">
        <v>0</v>
      </c>
      <c r="AN381">
        <v>0</v>
      </c>
      <c r="AO381">
        <v>0</v>
      </c>
    </row>
    <row r="382" spans="1:41" x14ac:dyDescent="0.2">
      <c r="A382">
        <v>2022</v>
      </c>
      <c r="B382">
        <v>0</v>
      </c>
      <c r="C382" t="s">
        <v>1367</v>
      </c>
      <c r="D382" t="s">
        <v>46</v>
      </c>
      <c r="E382">
        <v>1</v>
      </c>
      <c r="F382">
        <v>67</v>
      </c>
      <c r="G382">
        <v>20719</v>
      </c>
      <c r="H382">
        <v>6.6666666999999999E-2</v>
      </c>
      <c r="I382">
        <v>0.93333333299999999</v>
      </c>
      <c r="J382">
        <v>15</v>
      </c>
      <c r="K382">
        <v>14</v>
      </c>
      <c r="L382">
        <v>1</v>
      </c>
      <c r="M382">
        <v>625</v>
      </c>
      <c r="N382">
        <v>228</v>
      </c>
      <c r="O382">
        <v>397</v>
      </c>
      <c r="Q382">
        <v>0.93333333299999999</v>
      </c>
      <c r="R382">
        <v>15</v>
      </c>
      <c r="S382">
        <v>14</v>
      </c>
      <c r="T382">
        <v>1</v>
      </c>
      <c r="U382">
        <v>625</v>
      </c>
      <c r="V382">
        <v>228</v>
      </c>
      <c r="W382">
        <v>397</v>
      </c>
      <c r="X382">
        <v>0</v>
      </c>
      <c r="Y382">
        <v>0</v>
      </c>
      <c r="Z382">
        <v>0</v>
      </c>
      <c r="AA382">
        <v>0</v>
      </c>
      <c r="AB382">
        <v>0</v>
      </c>
      <c r="AC382">
        <v>0</v>
      </c>
      <c r="AD382">
        <v>3</v>
      </c>
      <c r="AE382">
        <v>2</v>
      </c>
      <c r="AF382">
        <v>1</v>
      </c>
      <c r="AG382">
        <v>101</v>
      </c>
      <c r="AH382">
        <v>53</v>
      </c>
      <c r="AI382">
        <v>48</v>
      </c>
      <c r="AJ382">
        <v>3</v>
      </c>
      <c r="AK382">
        <v>3</v>
      </c>
      <c r="AL382">
        <v>0</v>
      </c>
      <c r="AM382">
        <v>115</v>
      </c>
      <c r="AN382">
        <v>47</v>
      </c>
      <c r="AO382">
        <v>68</v>
      </c>
    </row>
    <row r="383" spans="1:41" x14ac:dyDescent="0.2">
      <c r="A383">
        <v>2022</v>
      </c>
      <c r="B383">
        <v>0</v>
      </c>
      <c r="C383" t="s">
        <v>1368</v>
      </c>
      <c r="D383" t="s">
        <v>46</v>
      </c>
      <c r="E383">
        <v>2</v>
      </c>
      <c r="F383">
        <v>18</v>
      </c>
      <c r="G383">
        <v>20043</v>
      </c>
      <c r="H383">
        <v>0.35714285699999998</v>
      </c>
      <c r="I383">
        <v>0.64285714299999996</v>
      </c>
      <c r="J383">
        <v>14</v>
      </c>
      <c r="K383">
        <v>9</v>
      </c>
      <c r="L383">
        <v>5</v>
      </c>
      <c r="M383">
        <v>441</v>
      </c>
      <c r="N383">
        <v>317</v>
      </c>
      <c r="O383">
        <v>124</v>
      </c>
      <c r="Q383">
        <v>0.7</v>
      </c>
      <c r="R383">
        <v>10</v>
      </c>
      <c r="S383">
        <v>7</v>
      </c>
      <c r="T383">
        <v>3</v>
      </c>
      <c r="U383">
        <v>325</v>
      </c>
      <c r="V383">
        <v>201</v>
      </c>
      <c r="W383">
        <v>124</v>
      </c>
      <c r="X383">
        <v>4</v>
      </c>
      <c r="Y383">
        <v>2</v>
      </c>
      <c r="Z383">
        <v>2</v>
      </c>
      <c r="AA383">
        <v>116</v>
      </c>
      <c r="AB383">
        <v>116</v>
      </c>
      <c r="AC383">
        <v>0</v>
      </c>
      <c r="AD383">
        <v>9</v>
      </c>
      <c r="AE383">
        <v>5</v>
      </c>
      <c r="AF383">
        <v>4</v>
      </c>
      <c r="AG383">
        <v>246</v>
      </c>
      <c r="AH383">
        <v>264</v>
      </c>
      <c r="AI383">
        <v>-18</v>
      </c>
      <c r="AJ383">
        <v>3</v>
      </c>
      <c r="AK383">
        <v>3</v>
      </c>
      <c r="AL383">
        <v>0</v>
      </c>
      <c r="AM383">
        <v>157</v>
      </c>
      <c r="AN383">
        <v>20</v>
      </c>
      <c r="AO383">
        <v>137</v>
      </c>
    </row>
    <row r="384" spans="1:41" x14ac:dyDescent="0.2">
      <c r="A384">
        <v>2022</v>
      </c>
      <c r="B384">
        <v>0</v>
      </c>
      <c r="C384" t="s">
        <v>1369</v>
      </c>
      <c r="D384" t="s">
        <v>46</v>
      </c>
      <c r="E384">
        <v>3</v>
      </c>
      <c r="F384">
        <v>50</v>
      </c>
      <c r="G384">
        <v>17979</v>
      </c>
      <c r="H384">
        <v>0.21428571399999999</v>
      </c>
      <c r="I384">
        <v>0.78571428600000004</v>
      </c>
      <c r="J384">
        <v>14</v>
      </c>
      <c r="K384">
        <v>11</v>
      </c>
      <c r="L384">
        <v>3</v>
      </c>
      <c r="M384">
        <v>471</v>
      </c>
      <c r="N384">
        <v>265</v>
      </c>
      <c r="O384">
        <v>206</v>
      </c>
      <c r="Q384">
        <v>0.9</v>
      </c>
      <c r="R384">
        <v>10</v>
      </c>
      <c r="S384">
        <v>9</v>
      </c>
      <c r="T384">
        <v>1</v>
      </c>
      <c r="U384">
        <v>369</v>
      </c>
      <c r="V384">
        <v>163</v>
      </c>
      <c r="W384">
        <v>206</v>
      </c>
      <c r="X384">
        <v>4</v>
      </c>
      <c r="Y384">
        <v>2</v>
      </c>
      <c r="Z384">
        <v>2</v>
      </c>
      <c r="AA384">
        <v>102</v>
      </c>
      <c r="AB384">
        <v>102</v>
      </c>
      <c r="AC384">
        <v>0</v>
      </c>
      <c r="AD384">
        <v>7</v>
      </c>
      <c r="AE384">
        <v>4</v>
      </c>
      <c r="AF384">
        <v>3</v>
      </c>
      <c r="AG384">
        <v>173</v>
      </c>
      <c r="AH384">
        <v>152</v>
      </c>
      <c r="AI384">
        <v>21</v>
      </c>
      <c r="AJ384">
        <v>3</v>
      </c>
      <c r="AK384">
        <v>3</v>
      </c>
      <c r="AL384">
        <v>0</v>
      </c>
      <c r="AM384">
        <v>103</v>
      </c>
      <c r="AN384">
        <v>44</v>
      </c>
      <c r="AO384">
        <v>59</v>
      </c>
    </row>
    <row r="385" spans="1:41" x14ac:dyDescent="0.2">
      <c r="A385">
        <v>2022</v>
      </c>
      <c r="B385">
        <v>0</v>
      </c>
      <c r="C385" t="s">
        <v>1370</v>
      </c>
      <c r="D385" t="s">
        <v>46</v>
      </c>
      <c r="E385">
        <v>4</v>
      </c>
      <c r="F385">
        <v>17</v>
      </c>
      <c r="G385">
        <v>18227</v>
      </c>
      <c r="H385">
        <v>0.28571428599999998</v>
      </c>
      <c r="I385">
        <v>0.71428571399999996</v>
      </c>
      <c r="J385">
        <v>14</v>
      </c>
      <c r="K385">
        <v>10</v>
      </c>
      <c r="L385">
        <v>4</v>
      </c>
      <c r="M385">
        <v>448</v>
      </c>
      <c r="N385">
        <v>310</v>
      </c>
      <c r="O385">
        <v>138</v>
      </c>
      <c r="Q385">
        <v>1</v>
      </c>
      <c r="R385">
        <v>6</v>
      </c>
      <c r="S385">
        <v>6</v>
      </c>
      <c r="T385">
        <v>0</v>
      </c>
      <c r="U385">
        <v>244</v>
      </c>
      <c r="V385">
        <v>106</v>
      </c>
      <c r="W385">
        <v>138</v>
      </c>
      <c r="X385">
        <v>8</v>
      </c>
      <c r="Y385">
        <v>4</v>
      </c>
      <c r="Z385">
        <v>4</v>
      </c>
      <c r="AA385">
        <v>204</v>
      </c>
      <c r="AB385">
        <v>204</v>
      </c>
      <c r="AC385">
        <v>0</v>
      </c>
      <c r="AD385">
        <v>8</v>
      </c>
      <c r="AE385">
        <v>4</v>
      </c>
      <c r="AF385">
        <v>4</v>
      </c>
      <c r="AG385">
        <v>204</v>
      </c>
      <c r="AH385">
        <v>204</v>
      </c>
      <c r="AI385">
        <v>0</v>
      </c>
      <c r="AJ385">
        <v>0</v>
      </c>
      <c r="AK385">
        <v>0</v>
      </c>
      <c r="AL385">
        <v>0</v>
      </c>
      <c r="AM385">
        <v>0</v>
      </c>
      <c r="AN385">
        <v>0</v>
      </c>
      <c r="AO385">
        <v>0</v>
      </c>
    </row>
    <row r="386" spans="1:41" x14ac:dyDescent="0.2">
      <c r="A386">
        <v>2022</v>
      </c>
      <c r="B386">
        <v>0</v>
      </c>
      <c r="C386" t="s">
        <v>1371</v>
      </c>
      <c r="D386" t="s">
        <v>46</v>
      </c>
      <c r="E386">
        <v>5</v>
      </c>
      <c r="F386">
        <v>40</v>
      </c>
      <c r="G386">
        <v>15167</v>
      </c>
      <c r="H386">
        <v>0.41666666699999999</v>
      </c>
      <c r="I386">
        <v>0.58333333300000001</v>
      </c>
      <c r="J386">
        <v>12</v>
      </c>
      <c r="K386">
        <v>7</v>
      </c>
      <c r="L386">
        <v>5</v>
      </c>
      <c r="M386">
        <v>370</v>
      </c>
      <c r="N386">
        <v>295</v>
      </c>
      <c r="O386">
        <v>75</v>
      </c>
      <c r="Q386">
        <v>1</v>
      </c>
      <c r="R386">
        <v>2</v>
      </c>
      <c r="S386">
        <v>2</v>
      </c>
      <c r="T386">
        <v>0</v>
      </c>
      <c r="U386">
        <v>102</v>
      </c>
      <c r="V386">
        <v>27</v>
      </c>
      <c r="W386">
        <v>75</v>
      </c>
      <c r="X386">
        <v>10</v>
      </c>
      <c r="Y386">
        <v>5</v>
      </c>
      <c r="Z386">
        <v>5</v>
      </c>
      <c r="AA386">
        <v>268</v>
      </c>
      <c r="AB386">
        <v>268</v>
      </c>
      <c r="AC386">
        <v>0</v>
      </c>
      <c r="AD386">
        <v>10</v>
      </c>
      <c r="AE386">
        <v>5</v>
      </c>
      <c r="AF386">
        <v>5</v>
      </c>
      <c r="AG386">
        <v>268</v>
      </c>
      <c r="AH386">
        <v>268</v>
      </c>
      <c r="AI386">
        <v>0</v>
      </c>
      <c r="AJ386">
        <v>2</v>
      </c>
      <c r="AK386">
        <v>2</v>
      </c>
      <c r="AL386">
        <v>0</v>
      </c>
      <c r="AM386">
        <v>102</v>
      </c>
      <c r="AN386">
        <v>27</v>
      </c>
      <c r="AO386">
        <v>75</v>
      </c>
    </row>
    <row r="387" spans="1:41" x14ac:dyDescent="0.2">
      <c r="A387">
        <v>2022</v>
      </c>
      <c r="B387">
        <v>0</v>
      </c>
      <c r="C387" t="s">
        <v>1372</v>
      </c>
      <c r="D387" t="s">
        <v>46</v>
      </c>
      <c r="E387">
        <v>6</v>
      </c>
      <c r="F387">
        <v>25</v>
      </c>
      <c r="G387">
        <v>17599</v>
      </c>
      <c r="H387">
        <v>0.5</v>
      </c>
      <c r="I387">
        <v>0.5</v>
      </c>
      <c r="J387">
        <v>14</v>
      </c>
      <c r="K387">
        <v>7</v>
      </c>
      <c r="L387">
        <v>7</v>
      </c>
      <c r="M387">
        <v>365</v>
      </c>
      <c r="N387">
        <v>365</v>
      </c>
      <c r="O387">
        <v>0</v>
      </c>
      <c r="Q387" t="e">
        <v>#DIV/0!</v>
      </c>
      <c r="R387">
        <v>0</v>
      </c>
      <c r="S387">
        <v>0</v>
      </c>
      <c r="T387">
        <v>0</v>
      </c>
      <c r="U387">
        <v>0</v>
      </c>
      <c r="V387">
        <v>0</v>
      </c>
      <c r="W387">
        <v>0</v>
      </c>
      <c r="X387">
        <v>14</v>
      </c>
      <c r="Y387">
        <v>7</v>
      </c>
      <c r="Z387">
        <v>7</v>
      </c>
      <c r="AA387">
        <v>365</v>
      </c>
      <c r="AB387">
        <v>365</v>
      </c>
      <c r="AC387">
        <v>0</v>
      </c>
      <c r="AD387">
        <v>14</v>
      </c>
      <c r="AE387">
        <v>7</v>
      </c>
      <c r="AF387">
        <v>7</v>
      </c>
      <c r="AG387">
        <v>365</v>
      </c>
      <c r="AH387">
        <v>365</v>
      </c>
      <c r="AI387">
        <v>0</v>
      </c>
      <c r="AJ387">
        <v>0</v>
      </c>
      <c r="AK387">
        <v>0</v>
      </c>
      <c r="AL387">
        <v>0</v>
      </c>
      <c r="AM387">
        <v>0</v>
      </c>
      <c r="AN387">
        <v>0</v>
      </c>
      <c r="AO387">
        <v>0</v>
      </c>
    </row>
    <row r="388" spans="1:41" x14ac:dyDescent="0.2">
      <c r="A388">
        <v>2022</v>
      </c>
      <c r="B388">
        <v>0</v>
      </c>
      <c r="C388" t="s">
        <v>1373</v>
      </c>
      <c r="D388" t="s">
        <v>46</v>
      </c>
      <c r="E388">
        <v>7</v>
      </c>
      <c r="F388">
        <v>25</v>
      </c>
      <c r="G388">
        <v>15604</v>
      </c>
      <c r="H388">
        <v>0.28571428599999998</v>
      </c>
      <c r="I388">
        <v>0.71428571399999996</v>
      </c>
      <c r="J388">
        <v>14</v>
      </c>
      <c r="K388">
        <v>10</v>
      </c>
      <c r="L388">
        <v>4</v>
      </c>
      <c r="M388">
        <v>448</v>
      </c>
      <c r="N388">
        <v>310</v>
      </c>
      <c r="O388">
        <v>138</v>
      </c>
      <c r="Q388">
        <v>1</v>
      </c>
      <c r="R388">
        <v>6</v>
      </c>
      <c r="S388">
        <v>6</v>
      </c>
      <c r="T388">
        <v>0</v>
      </c>
      <c r="U388">
        <v>244</v>
      </c>
      <c r="V388">
        <v>106</v>
      </c>
      <c r="W388">
        <v>138</v>
      </c>
      <c r="X388">
        <v>8</v>
      </c>
      <c r="Y388">
        <v>4</v>
      </c>
      <c r="Z388">
        <v>4</v>
      </c>
      <c r="AA388">
        <v>204</v>
      </c>
      <c r="AB388">
        <v>204</v>
      </c>
      <c r="AC388">
        <v>0</v>
      </c>
      <c r="AD388">
        <v>8</v>
      </c>
      <c r="AE388">
        <v>4</v>
      </c>
      <c r="AF388">
        <v>4</v>
      </c>
      <c r="AG388">
        <v>204</v>
      </c>
      <c r="AH388">
        <v>204</v>
      </c>
      <c r="AI388">
        <v>0</v>
      </c>
      <c r="AJ388">
        <v>0</v>
      </c>
      <c r="AK388">
        <v>0</v>
      </c>
      <c r="AL388">
        <v>0</v>
      </c>
      <c r="AM388">
        <v>0</v>
      </c>
      <c r="AN388">
        <v>0</v>
      </c>
      <c r="AO388">
        <v>0</v>
      </c>
    </row>
    <row r="389" spans="1:41" x14ac:dyDescent="0.2">
      <c r="A389">
        <v>2022</v>
      </c>
      <c r="B389">
        <v>0</v>
      </c>
      <c r="C389" t="s">
        <v>1374</v>
      </c>
      <c r="D389" t="s">
        <v>46</v>
      </c>
      <c r="E389">
        <v>8</v>
      </c>
      <c r="F389">
        <v>-19</v>
      </c>
      <c r="G389">
        <v>17107</v>
      </c>
      <c r="H389">
        <v>0.44444444399999999</v>
      </c>
      <c r="I389">
        <v>0.55555555599999995</v>
      </c>
      <c r="J389">
        <v>9</v>
      </c>
      <c r="K389">
        <v>5</v>
      </c>
      <c r="L389">
        <v>4</v>
      </c>
      <c r="M389">
        <v>251</v>
      </c>
      <c r="N389">
        <v>210</v>
      </c>
      <c r="O389">
        <v>41</v>
      </c>
      <c r="Q389">
        <v>1</v>
      </c>
      <c r="R389">
        <v>1</v>
      </c>
      <c r="S389">
        <v>1</v>
      </c>
      <c r="T389">
        <v>0</v>
      </c>
      <c r="U389">
        <v>65</v>
      </c>
      <c r="V389">
        <v>24</v>
      </c>
      <c r="W389">
        <v>41</v>
      </c>
      <c r="X389">
        <v>8</v>
      </c>
      <c r="Y389">
        <v>4</v>
      </c>
      <c r="Z389">
        <v>4</v>
      </c>
      <c r="AA389">
        <v>186</v>
      </c>
      <c r="AB389">
        <v>186</v>
      </c>
      <c r="AC389">
        <v>0</v>
      </c>
      <c r="AD389">
        <v>8</v>
      </c>
      <c r="AE389">
        <v>4</v>
      </c>
      <c r="AF389">
        <v>4</v>
      </c>
      <c r="AG389">
        <v>186</v>
      </c>
      <c r="AH389">
        <v>186</v>
      </c>
      <c r="AI389">
        <v>0</v>
      </c>
      <c r="AJ389">
        <v>1</v>
      </c>
      <c r="AK389">
        <v>1</v>
      </c>
      <c r="AL389">
        <v>0</v>
      </c>
      <c r="AM389">
        <v>65</v>
      </c>
      <c r="AN389">
        <v>24</v>
      </c>
      <c r="AO389">
        <v>41</v>
      </c>
    </row>
    <row r="390" spans="1:41" x14ac:dyDescent="0.2">
      <c r="A390">
        <v>2022</v>
      </c>
      <c r="B390">
        <v>0</v>
      </c>
      <c r="C390" t="s">
        <v>1375</v>
      </c>
      <c r="D390" t="s">
        <v>46</v>
      </c>
      <c r="E390">
        <v>9</v>
      </c>
      <c r="F390">
        <v>-30</v>
      </c>
      <c r="G390">
        <v>15641</v>
      </c>
      <c r="H390">
        <v>0.5</v>
      </c>
      <c r="I390">
        <v>0.5</v>
      </c>
      <c r="J390">
        <v>10</v>
      </c>
      <c r="K390">
        <v>5</v>
      </c>
      <c r="L390">
        <v>5</v>
      </c>
      <c r="M390">
        <v>272</v>
      </c>
      <c r="N390">
        <v>272</v>
      </c>
      <c r="O390">
        <v>0</v>
      </c>
      <c r="Q390" t="e">
        <v>#DIV/0!</v>
      </c>
      <c r="R390">
        <v>0</v>
      </c>
      <c r="S390">
        <v>0</v>
      </c>
      <c r="T390">
        <v>0</v>
      </c>
      <c r="U390">
        <v>0</v>
      </c>
      <c r="V390">
        <v>0</v>
      </c>
      <c r="W390">
        <v>0</v>
      </c>
      <c r="X390">
        <v>10</v>
      </c>
      <c r="Y390">
        <v>5</v>
      </c>
      <c r="Z390">
        <v>5</v>
      </c>
      <c r="AA390">
        <v>272</v>
      </c>
      <c r="AB390">
        <v>272</v>
      </c>
      <c r="AC390">
        <v>0</v>
      </c>
      <c r="AD390">
        <v>10</v>
      </c>
      <c r="AE390">
        <v>5</v>
      </c>
      <c r="AF390">
        <v>5</v>
      </c>
      <c r="AG390">
        <v>272</v>
      </c>
      <c r="AH390">
        <v>272</v>
      </c>
      <c r="AI390">
        <v>0</v>
      </c>
      <c r="AJ390">
        <v>0</v>
      </c>
      <c r="AK390">
        <v>0</v>
      </c>
      <c r="AL390">
        <v>0</v>
      </c>
      <c r="AM390">
        <v>0</v>
      </c>
      <c r="AN390">
        <v>0</v>
      </c>
      <c r="AO390">
        <v>0</v>
      </c>
    </row>
    <row r="391" spans="1:41" x14ac:dyDescent="0.2">
      <c r="A391">
        <v>2022</v>
      </c>
      <c r="B391">
        <v>0</v>
      </c>
      <c r="C391" t="s">
        <v>1376</v>
      </c>
      <c r="D391" t="s">
        <v>46</v>
      </c>
      <c r="E391">
        <v>10</v>
      </c>
      <c r="F391">
        <v>30</v>
      </c>
      <c r="G391">
        <v>19481</v>
      </c>
      <c r="H391">
        <v>0.53846153799999996</v>
      </c>
      <c r="I391">
        <v>0.46153846199999998</v>
      </c>
      <c r="J391">
        <v>13</v>
      </c>
      <c r="K391">
        <v>6</v>
      </c>
      <c r="L391">
        <v>7</v>
      </c>
      <c r="M391">
        <v>362</v>
      </c>
      <c r="N391">
        <v>364</v>
      </c>
      <c r="O391">
        <v>-2</v>
      </c>
      <c r="Q391">
        <v>0</v>
      </c>
      <c r="R391">
        <v>1</v>
      </c>
      <c r="S391">
        <v>0</v>
      </c>
      <c r="T391">
        <v>1</v>
      </c>
      <c r="U391">
        <v>19</v>
      </c>
      <c r="V391">
        <v>21</v>
      </c>
      <c r="W391">
        <v>-2</v>
      </c>
      <c r="X391">
        <v>12</v>
      </c>
      <c r="Y391">
        <v>6</v>
      </c>
      <c r="Z391">
        <v>6</v>
      </c>
      <c r="AA391">
        <v>343</v>
      </c>
      <c r="AB391">
        <v>343</v>
      </c>
      <c r="AC391">
        <v>0</v>
      </c>
      <c r="AD391">
        <v>12</v>
      </c>
      <c r="AE391">
        <v>6</v>
      </c>
      <c r="AF391">
        <v>6</v>
      </c>
      <c r="AG391">
        <v>343</v>
      </c>
      <c r="AH391">
        <v>343</v>
      </c>
      <c r="AI391">
        <v>0</v>
      </c>
      <c r="AJ391">
        <v>0</v>
      </c>
      <c r="AK391">
        <v>0</v>
      </c>
      <c r="AL391">
        <v>0</v>
      </c>
      <c r="AM391">
        <v>0</v>
      </c>
      <c r="AN391">
        <v>0</v>
      </c>
      <c r="AO391">
        <v>0</v>
      </c>
    </row>
    <row r="392" spans="1:41" x14ac:dyDescent="0.2">
      <c r="A392">
        <v>2022</v>
      </c>
      <c r="B392">
        <v>0</v>
      </c>
      <c r="C392" t="s">
        <v>1377</v>
      </c>
      <c r="D392" t="s">
        <v>46</v>
      </c>
      <c r="E392">
        <v>11</v>
      </c>
      <c r="F392">
        <v>14</v>
      </c>
      <c r="G392">
        <v>16984</v>
      </c>
      <c r="H392">
        <v>0.5</v>
      </c>
      <c r="I392">
        <v>0.5</v>
      </c>
      <c r="J392">
        <v>14</v>
      </c>
      <c r="K392">
        <v>7</v>
      </c>
      <c r="L392">
        <v>7</v>
      </c>
      <c r="M392">
        <v>343</v>
      </c>
      <c r="N392">
        <v>343</v>
      </c>
      <c r="O392">
        <v>0</v>
      </c>
      <c r="Q392" t="e">
        <v>#DIV/0!</v>
      </c>
      <c r="R392">
        <v>0</v>
      </c>
      <c r="S392">
        <v>0</v>
      </c>
      <c r="T392">
        <v>0</v>
      </c>
      <c r="U392">
        <v>0</v>
      </c>
      <c r="V392">
        <v>0</v>
      </c>
      <c r="W392">
        <v>0</v>
      </c>
      <c r="X392">
        <v>14</v>
      </c>
      <c r="Y392">
        <v>7</v>
      </c>
      <c r="Z392">
        <v>7</v>
      </c>
      <c r="AA392">
        <v>343</v>
      </c>
      <c r="AB392">
        <v>343</v>
      </c>
      <c r="AC392">
        <v>0</v>
      </c>
      <c r="AD392">
        <v>14</v>
      </c>
      <c r="AE392">
        <v>7</v>
      </c>
      <c r="AF392">
        <v>7</v>
      </c>
      <c r="AG392">
        <v>343</v>
      </c>
      <c r="AH392">
        <v>343</v>
      </c>
      <c r="AI392">
        <v>0</v>
      </c>
      <c r="AJ392">
        <v>0</v>
      </c>
      <c r="AK392">
        <v>0</v>
      </c>
      <c r="AL392">
        <v>0</v>
      </c>
      <c r="AM392">
        <v>0</v>
      </c>
      <c r="AN392">
        <v>0</v>
      </c>
      <c r="AO392">
        <v>0</v>
      </c>
    </row>
    <row r="393" spans="1:41" x14ac:dyDescent="0.2">
      <c r="A393">
        <v>2022</v>
      </c>
      <c r="B393">
        <v>0</v>
      </c>
      <c r="C393" t="s">
        <v>1378</v>
      </c>
      <c r="D393" t="s">
        <v>46</v>
      </c>
      <c r="E393">
        <v>12</v>
      </c>
      <c r="F393">
        <v>40</v>
      </c>
      <c r="G393">
        <v>12127</v>
      </c>
      <c r="H393">
        <v>0.28571428599999998</v>
      </c>
      <c r="I393">
        <v>0.71428571399999996</v>
      </c>
      <c r="J393">
        <v>14</v>
      </c>
      <c r="K393">
        <v>10</v>
      </c>
      <c r="L393">
        <v>4</v>
      </c>
      <c r="M393">
        <v>484</v>
      </c>
      <c r="N393">
        <v>298</v>
      </c>
      <c r="O393">
        <v>186</v>
      </c>
      <c r="Q393">
        <v>1</v>
      </c>
      <c r="R393">
        <v>6</v>
      </c>
      <c r="S393">
        <v>6</v>
      </c>
      <c r="T393">
        <v>0</v>
      </c>
      <c r="U393">
        <v>237</v>
      </c>
      <c r="V393">
        <v>51</v>
      </c>
      <c r="W393">
        <v>186</v>
      </c>
      <c r="X393">
        <v>8</v>
      </c>
      <c r="Y393">
        <v>4</v>
      </c>
      <c r="Z393">
        <v>4</v>
      </c>
      <c r="AA393">
        <v>247</v>
      </c>
      <c r="AB393">
        <v>247</v>
      </c>
      <c r="AC393">
        <v>0</v>
      </c>
      <c r="AD393">
        <v>8</v>
      </c>
      <c r="AE393">
        <v>4</v>
      </c>
      <c r="AF393">
        <v>4</v>
      </c>
      <c r="AG393">
        <v>247</v>
      </c>
      <c r="AH393">
        <v>247</v>
      </c>
      <c r="AI393">
        <v>0</v>
      </c>
      <c r="AJ393">
        <v>2</v>
      </c>
      <c r="AK393">
        <v>2</v>
      </c>
      <c r="AL393">
        <v>0</v>
      </c>
      <c r="AM393">
        <v>90</v>
      </c>
      <c r="AN393">
        <v>7</v>
      </c>
      <c r="AO393">
        <v>83</v>
      </c>
    </row>
    <row r="394" spans="1:41" x14ac:dyDescent="0.2">
      <c r="A394">
        <v>2022</v>
      </c>
      <c r="B394">
        <v>0</v>
      </c>
      <c r="C394" t="s">
        <v>1379</v>
      </c>
      <c r="D394" t="s">
        <v>46</v>
      </c>
      <c r="E394">
        <v>13</v>
      </c>
      <c r="F394">
        <v>44</v>
      </c>
      <c r="G394">
        <v>14702</v>
      </c>
      <c r="H394">
        <v>0.428571429</v>
      </c>
      <c r="I394">
        <v>0.571428571</v>
      </c>
      <c r="J394">
        <v>14</v>
      </c>
      <c r="K394">
        <v>8</v>
      </c>
      <c r="L394">
        <v>6</v>
      </c>
      <c r="M394">
        <v>427</v>
      </c>
      <c r="N394">
        <v>397</v>
      </c>
      <c r="O394">
        <v>30</v>
      </c>
      <c r="Q394">
        <v>0.75</v>
      </c>
      <c r="R394">
        <v>4</v>
      </c>
      <c r="S394">
        <v>3</v>
      </c>
      <c r="T394">
        <v>1</v>
      </c>
      <c r="U394">
        <v>132</v>
      </c>
      <c r="V394">
        <v>102</v>
      </c>
      <c r="W394">
        <v>30</v>
      </c>
      <c r="X394">
        <v>10</v>
      </c>
      <c r="Y394">
        <v>5</v>
      </c>
      <c r="Z394">
        <v>5</v>
      </c>
      <c r="AA394">
        <v>295</v>
      </c>
      <c r="AB394">
        <v>295</v>
      </c>
      <c r="AC394">
        <v>0</v>
      </c>
      <c r="AD394">
        <v>14</v>
      </c>
      <c r="AE394">
        <v>8</v>
      </c>
      <c r="AF394">
        <v>6</v>
      </c>
      <c r="AG394">
        <v>427</v>
      </c>
      <c r="AH394">
        <v>397</v>
      </c>
      <c r="AI394">
        <v>30</v>
      </c>
      <c r="AJ394">
        <v>0</v>
      </c>
      <c r="AK394">
        <v>0</v>
      </c>
      <c r="AL394">
        <v>0</v>
      </c>
      <c r="AM394">
        <v>0</v>
      </c>
      <c r="AN394">
        <v>0</v>
      </c>
      <c r="AO394">
        <v>0</v>
      </c>
    </row>
    <row r="395" spans="1:41" x14ac:dyDescent="0.2">
      <c r="A395">
        <v>2022</v>
      </c>
      <c r="B395">
        <v>0</v>
      </c>
      <c r="C395" t="s">
        <v>1380</v>
      </c>
      <c r="D395" t="s">
        <v>46</v>
      </c>
      <c r="E395">
        <v>14</v>
      </c>
      <c r="F395">
        <v>44</v>
      </c>
      <c r="G395">
        <v>16036</v>
      </c>
      <c r="H395">
        <v>0.5</v>
      </c>
      <c r="I395">
        <v>0.5</v>
      </c>
      <c r="J395">
        <v>2</v>
      </c>
      <c r="K395">
        <v>1</v>
      </c>
      <c r="L395">
        <v>1</v>
      </c>
      <c r="M395">
        <v>80</v>
      </c>
      <c r="N395">
        <v>80</v>
      </c>
      <c r="O395">
        <v>0</v>
      </c>
      <c r="Q395" t="e">
        <v>#DIV/0!</v>
      </c>
      <c r="R395">
        <v>0</v>
      </c>
      <c r="S395">
        <v>0</v>
      </c>
      <c r="T395">
        <v>0</v>
      </c>
      <c r="U395">
        <v>0</v>
      </c>
      <c r="V395">
        <v>0</v>
      </c>
      <c r="W395">
        <v>0</v>
      </c>
      <c r="X395">
        <v>2</v>
      </c>
      <c r="Y395">
        <v>1</v>
      </c>
      <c r="Z395">
        <v>1</v>
      </c>
      <c r="AA395">
        <v>80</v>
      </c>
      <c r="AB395">
        <v>80</v>
      </c>
      <c r="AC395">
        <v>0</v>
      </c>
      <c r="AD395">
        <v>2</v>
      </c>
      <c r="AE395">
        <v>1</v>
      </c>
      <c r="AF395">
        <v>1</v>
      </c>
      <c r="AG395">
        <v>80</v>
      </c>
      <c r="AH395">
        <v>80</v>
      </c>
      <c r="AI395">
        <v>0</v>
      </c>
      <c r="AJ395">
        <v>0</v>
      </c>
      <c r="AK395">
        <v>0</v>
      </c>
      <c r="AL395">
        <v>0</v>
      </c>
      <c r="AM395">
        <v>0</v>
      </c>
      <c r="AN395">
        <v>0</v>
      </c>
      <c r="AO395">
        <v>0</v>
      </c>
    </row>
    <row r="396" spans="1:41" x14ac:dyDescent="0.2">
      <c r="A396">
        <v>2022</v>
      </c>
      <c r="B396">
        <v>0</v>
      </c>
      <c r="C396" t="s">
        <v>1381</v>
      </c>
      <c r="D396" t="s">
        <v>46</v>
      </c>
      <c r="E396">
        <v>15</v>
      </c>
      <c r="F396">
        <v>63</v>
      </c>
      <c r="G396">
        <v>13616</v>
      </c>
      <c r="H396" t="e">
        <v>#DIV/0!</v>
      </c>
      <c r="I396" t="e">
        <v>#DIV/0!</v>
      </c>
      <c r="J396">
        <v>0</v>
      </c>
      <c r="K396">
        <v>0</v>
      </c>
      <c r="L396">
        <v>0</v>
      </c>
      <c r="M396">
        <v>0</v>
      </c>
      <c r="N396">
        <v>0</v>
      </c>
      <c r="O396">
        <v>0</v>
      </c>
      <c r="Q396" t="e">
        <v>#DIV/0!</v>
      </c>
      <c r="R396">
        <v>0</v>
      </c>
      <c r="S396">
        <v>0</v>
      </c>
      <c r="T396">
        <v>0</v>
      </c>
      <c r="U396">
        <v>0</v>
      </c>
      <c r="V396">
        <v>0</v>
      </c>
      <c r="W396">
        <v>0</v>
      </c>
      <c r="X396">
        <v>0</v>
      </c>
      <c r="Y396">
        <v>0</v>
      </c>
      <c r="Z396">
        <v>0</v>
      </c>
      <c r="AA396">
        <v>0</v>
      </c>
      <c r="AB396">
        <v>0</v>
      </c>
      <c r="AC396">
        <v>0</v>
      </c>
      <c r="AD396">
        <v>0</v>
      </c>
      <c r="AE396">
        <v>0</v>
      </c>
      <c r="AF396">
        <v>0</v>
      </c>
      <c r="AG396">
        <v>0</v>
      </c>
      <c r="AH396">
        <v>0</v>
      </c>
      <c r="AI396">
        <v>0</v>
      </c>
      <c r="AJ396">
        <v>0</v>
      </c>
      <c r="AK396">
        <v>0</v>
      </c>
      <c r="AL396">
        <v>0</v>
      </c>
      <c r="AM396">
        <v>0</v>
      </c>
      <c r="AN396">
        <v>0</v>
      </c>
      <c r="AO396">
        <v>0</v>
      </c>
    </row>
    <row r="397" spans="1:41" x14ac:dyDescent="0.2">
      <c r="A397">
        <v>2022</v>
      </c>
      <c r="B397">
        <v>0</v>
      </c>
      <c r="C397" t="s">
        <v>1382</v>
      </c>
      <c r="D397" t="s">
        <v>46</v>
      </c>
      <c r="E397">
        <v>16</v>
      </c>
      <c r="F397">
        <v>-62</v>
      </c>
      <c r="G397">
        <v>23179</v>
      </c>
      <c r="H397">
        <v>1</v>
      </c>
      <c r="I397">
        <v>0</v>
      </c>
      <c r="J397">
        <v>1</v>
      </c>
      <c r="K397">
        <v>0</v>
      </c>
      <c r="L397">
        <v>1</v>
      </c>
      <c r="M397">
        <v>3</v>
      </c>
      <c r="N397">
        <v>30</v>
      </c>
      <c r="O397">
        <v>-27</v>
      </c>
      <c r="Q397">
        <v>0</v>
      </c>
      <c r="R397">
        <v>1</v>
      </c>
      <c r="S397">
        <v>0</v>
      </c>
      <c r="T397">
        <v>1</v>
      </c>
      <c r="U397">
        <v>3</v>
      </c>
      <c r="V397">
        <v>30</v>
      </c>
      <c r="W397">
        <v>-27</v>
      </c>
      <c r="X397">
        <v>0</v>
      </c>
      <c r="Y397">
        <v>0</v>
      </c>
      <c r="Z397">
        <v>0</v>
      </c>
      <c r="AA397">
        <v>0</v>
      </c>
      <c r="AB397">
        <v>0</v>
      </c>
      <c r="AC397">
        <v>0</v>
      </c>
      <c r="AD397">
        <v>1</v>
      </c>
      <c r="AE397">
        <v>0</v>
      </c>
      <c r="AF397">
        <v>1</v>
      </c>
      <c r="AG397">
        <v>3</v>
      </c>
      <c r="AH397">
        <v>30</v>
      </c>
      <c r="AI397">
        <v>-27</v>
      </c>
      <c r="AJ397">
        <v>0</v>
      </c>
      <c r="AK397">
        <v>0</v>
      </c>
      <c r="AL397">
        <v>0</v>
      </c>
      <c r="AM397">
        <v>0</v>
      </c>
      <c r="AN397">
        <v>0</v>
      </c>
      <c r="AO397">
        <v>0</v>
      </c>
    </row>
    <row r="398" spans="1:41" x14ac:dyDescent="0.2">
      <c r="A398">
        <v>2022</v>
      </c>
      <c r="B398">
        <v>0</v>
      </c>
      <c r="C398" t="s">
        <v>1383</v>
      </c>
      <c r="D398" t="s">
        <v>46</v>
      </c>
      <c r="E398">
        <v>17</v>
      </c>
      <c r="F398">
        <v>69</v>
      </c>
      <c r="G398">
        <v>13335</v>
      </c>
      <c r="H398">
        <v>1</v>
      </c>
      <c r="I398">
        <v>0</v>
      </c>
      <c r="J398">
        <v>1</v>
      </c>
      <c r="K398">
        <v>0</v>
      </c>
      <c r="L398">
        <v>1</v>
      </c>
      <c r="M398">
        <v>17</v>
      </c>
      <c r="N398">
        <v>27</v>
      </c>
      <c r="O398">
        <v>-10</v>
      </c>
      <c r="Q398">
        <v>0</v>
      </c>
      <c r="R398">
        <v>1</v>
      </c>
      <c r="S398">
        <v>0</v>
      </c>
      <c r="T398">
        <v>1</v>
      </c>
      <c r="U398">
        <v>17</v>
      </c>
      <c r="V398">
        <v>27</v>
      </c>
      <c r="W398">
        <v>-10</v>
      </c>
      <c r="X398">
        <v>0</v>
      </c>
      <c r="Y398">
        <v>0</v>
      </c>
      <c r="Z398">
        <v>0</v>
      </c>
      <c r="AA398">
        <v>0</v>
      </c>
      <c r="AB398">
        <v>0</v>
      </c>
      <c r="AC398">
        <v>0</v>
      </c>
      <c r="AD398">
        <v>1</v>
      </c>
      <c r="AE398">
        <v>0</v>
      </c>
      <c r="AF398">
        <v>1</v>
      </c>
      <c r="AG398">
        <v>17</v>
      </c>
      <c r="AH398">
        <v>27</v>
      </c>
      <c r="AI398">
        <v>-10</v>
      </c>
      <c r="AJ398">
        <v>0</v>
      </c>
      <c r="AK398">
        <v>0</v>
      </c>
      <c r="AL398">
        <v>0</v>
      </c>
      <c r="AM398">
        <v>0</v>
      </c>
      <c r="AN398">
        <v>0</v>
      </c>
      <c r="AO398">
        <v>0</v>
      </c>
    </row>
    <row r="399" spans="1:41" x14ac:dyDescent="0.2">
      <c r="A399">
        <v>2022</v>
      </c>
      <c r="B399">
        <v>0</v>
      </c>
      <c r="C399" t="s">
        <v>1384</v>
      </c>
      <c r="D399" t="s">
        <v>46</v>
      </c>
      <c r="E399">
        <v>18</v>
      </c>
      <c r="F399">
        <v>28</v>
      </c>
      <c r="G399">
        <v>9966</v>
      </c>
      <c r="H399">
        <v>0.33333333300000001</v>
      </c>
      <c r="I399">
        <v>0.66666666699999999</v>
      </c>
      <c r="J399">
        <v>9</v>
      </c>
      <c r="K399">
        <v>6</v>
      </c>
      <c r="L399">
        <v>3</v>
      </c>
      <c r="M399">
        <v>318</v>
      </c>
      <c r="N399">
        <v>253</v>
      </c>
      <c r="O399">
        <v>65</v>
      </c>
      <c r="Q399">
        <v>0.66666666699999999</v>
      </c>
      <c r="R399">
        <v>9</v>
      </c>
      <c r="S399">
        <v>6</v>
      </c>
      <c r="T399">
        <v>3</v>
      </c>
      <c r="U399">
        <v>318</v>
      </c>
      <c r="V399">
        <v>253</v>
      </c>
      <c r="W399">
        <v>65</v>
      </c>
      <c r="X399">
        <v>0</v>
      </c>
      <c r="Y399">
        <v>0</v>
      </c>
      <c r="Z399">
        <v>0</v>
      </c>
      <c r="AA399">
        <v>0</v>
      </c>
      <c r="AB399">
        <v>0</v>
      </c>
      <c r="AC399">
        <v>0</v>
      </c>
      <c r="AD399">
        <v>8</v>
      </c>
      <c r="AE399">
        <v>6</v>
      </c>
      <c r="AF399">
        <v>2</v>
      </c>
      <c r="AG399">
        <v>280</v>
      </c>
      <c r="AH399">
        <v>208</v>
      </c>
      <c r="AI399">
        <v>72</v>
      </c>
      <c r="AJ399">
        <v>0</v>
      </c>
      <c r="AK399">
        <v>0</v>
      </c>
      <c r="AL399">
        <v>0</v>
      </c>
      <c r="AM399">
        <v>0</v>
      </c>
      <c r="AN399">
        <v>0</v>
      </c>
      <c r="AO399">
        <v>0</v>
      </c>
    </row>
    <row r="400" spans="1:41" x14ac:dyDescent="0.2">
      <c r="A400">
        <v>2022</v>
      </c>
      <c r="B400">
        <v>0</v>
      </c>
      <c r="C400" t="s">
        <v>1385</v>
      </c>
      <c r="D400" t="s">
        <v>46</v>
      </c>
      <c r="E400">
        <v>19</v>
      </c>
      <c r="F400">
        <v>71</v>
      </c>
      <c r="G400">
        <v>10770</v>
      </c>
      <c r="H400">
        <v>0</v>
      </c>
      <c r="I400">
        <v>1</v>
      </c>
      <c r="J400">
        <v>1</v>
      </c>
      <c r="K400">
        <v>1</v>
      </c>
      <c r="L400">
        <v>0</v>
      </c>
      <c r="M400">
        <v>65</v>
      </c>
      <c r="N400">
        <v>7</v>
      </c>
      <c r="O400">
        <v>58</v>
      </c>
      <c r="Q400">
        <v>1</v>
      </c>
      <c r="R400">
        <v>1</v>
      </c>
      <c r="S400">
        <v>1</v>
      </c>
      <c r="T400">
        <v>0</v>
      </c>
      <c r="U400">
        <v>65</v>
      </c>
      <c r="V400">
        <v>7</v>
      </c>
      <c r="W400">
        <v>58</v>
      </c>
      <c r="X400">
        <v>0</v>
      </c>
      <c r="Y400">
        <v>0</v>
      </c>
      <c r="Z400">
        <v>0</v>
      </c>
      <c r="AA400">
        <v>0</v>
      </c>
      <c r="AB400">
        <v>0</v>
      </c>
      <c r="AC400">
        <v>0</v>
      </c>
      <c r="AD400">
        <v>1</v>
      </c>
      <c r="AE400">
        <v>1</v>
      </c>
      <c r="AF400">
        <v>0</v>
      </c>
      <c r="AG400">
        <v>65</v>
      </c>
      <c r="AH400">
        <v>7</v>
      </c>
      <c r="AI400">
        <v>58</v>
      </c>
      <c r="AJ400">
        <v>0</v>
      </c>
      <c r="AK400">
        <v>0</v>
      </c>
      <c r="AL400">
        <v>0</v>
      </c>
      <c r="AM400">
        <v>0</v>
      </c>
      <c r="AN400">
        <v>0</v>
      </c>
      <c r="AO400">
        <v>0</v>
      </c>
    </row>
    <row r="401" spans="1:41" x14ac:dyDescent="0.2">
      <c r="A401">
        <v>2022</v>
      </c>
      <c r="B401">
        <v>0</v>
      </c>
      <c r="C401" t="s">
        <v>1386</v>
      </c>
      <c r="D401" t="s">
        <v>46</v>
      </c>
      <c r="E401">
        <v>20</v>
      </c>
      <c r="F401">
        <v>65</v>
      </c>
      <c r="G401">
        <v>11541</v>
      </c>
      <c r="H401" t="e">
        <v>#DIV/0!</v>
      </c>
      <c r="I401" t="e">
        <v>#DIV/0!</v>
      </c>
      <c r="J401">
        <v>0</v>
      </c>
      <c r="K401">
        <v>0</v>
      </c>
      <c r="L401">
        <v>0</v>
      </c>
      <c r="M401">
        <v>0</v>
      </c>
      <c r="N401">
        <v>0</v>
      </c>
      <c r="O401">
        <v>0</v>
      </c>
      <c r="Q401" t="e">
        <v>#DIV/0!</v>
      </c>
      <c r="R401">
        <v>0</v>
      </c>
      <c r="S401">
        <v>0</v>
      </c>
      <c r="T401">
        <v>0</v>
      </c>
      <c r="U401">
        <v>0</v>
      </c>
      <c r="V401">
        <v>0</v>
      </c>
      <c r="W401">
        <v>0</v>
      </c>
      <c r="X401">
        <v>0</v>
      </c>
      <c r="Y401">
        <v>0</v>
      </c>
      <c r="Z401">
        <v>0</v>
      </c>
      <c r="AA401">
        <v>0</v>
      </c>
      <c r="AB401">
        <v>0</v>
      </c>
      <c r="AC401">
        <v>0</v>
      </c>
      <c r="AD401">
        <v>0</v>
      </c>
      <c r="AE401">
        <v>0</v>
      </c>
      <c r="AF401">
        <v>0</v>
      </c>
      <c r="AG401">
        <v>0</v>
      </c>
      <c r="AH401">
        <v>0</v>
      </c>
      <c r="AI401">
        <v>0</v>
      </c>
      <c r="AJ401">
        <v>0</v>
      </c>
      <c r="AK401">
        <v>0</v>
      </c>
      <c r="AL401">
        <v>0</v>
      </c>
      <c r="AM401">
        <v>0</v>
      </c>
      <c r="AN401">
        <v>0</v>
      </c>
      <c r="AO401">
        <v>0</v>
      </c>
    </row>
    <row r="402" spans="1:41" x14ac:dyDescent="0.2">
      <c r="A402">
        <v>2023</v>
      </c>
      <c r="B402">
        <v>0</v>
      </c>
      <c r="C402" t="s">
        <v>1284</v>
      </c>
      <c r="D402" t="s">
        <v>40</v>
      </c>
      <c r="E402">
        <v>1</v>
      </c>
      <c r="F402">
        <v>35</v>
      </c>
      <c r="G402">
        <v>13788</v>
      </c>
      <c r="H402">
        <v>0.25</v>
      </c>
      <c r="I402">
        <v>0.75</v>
      </c>
      <c r="J402">
        <v>16</v>
      </c>
      <c r="K402">
        <v>12</v>
      </c>
      <c r="L402">
        <v>4</v>
      </c>
      <c r="M402">
        <v>564</v>
      </c>
      <c r="N402">
        <v>289</v>
      </c>
      <c r="O402">
        <v>275</v>
      </c>
      <c r="Q402">
        <v>0.84615384599999999</v>
      </c>
      <c r="R402">
        <v>13</v>
      </c>
      <c r="S402">
        <v>11</v>
      </c>
      <c r="T402">
        <v>2</v>
      </c>
      <c r="U402">
        <v>495</v>
      </c>
      <c r="V402">
        <v>215</v>
      </c>
      <c r="W402">
        <v>280</v>
      </c>
      <c r="X402">
        <v>3</v>
      </c>
      <c r="Y402">
        <v>1</v>
      </c>
      <c r="Z402">
        <v>2</v>
      </c>
      <c r="AA402">
        <v>69</v>
      </c>
      <c r="AB402">
        <v>74</v>
      </c>
      <c r="AC402">
        <v>-5</v>
      </c>
      <c r="AD402">
        <v>7</v>
      </c>
      <c r="AE402">
        <v>4</v>
      </c>
      <c r="AF402">
        <v>3</v>
      </c>
      <c r="AG402">
        <v>197</v>
      </c>
      <c r="AH402">
        <v>198</v>
      </c>
      <c r="AI402">
        <v>-1</v>
      </c>
      <c r="AJ402">
        <v>4</v>
      </c>
      <c r="AK402">
        <v>4</v>
      </c>
      <c r="AL402">
        <v>0</v>
      </c>
      <c r="AM402">
        <v>203</v>
      </c>
      <c r="AN402">
        <v>27</v>
      </c>
      <c r="AO402">
        <v>176</v>
      </c>
    </row>
    <row r="403" spans="1:41" x14ac:dyDescent="0.2">
      <c r="A403">
        <v>2023</v>
      </c>
      <c r="B403">
        <v>0</v>
      </c>
      <c r="C403" t="s">
        <v>1285</v>
      </c>
      <c r="D403" t="s">
        <v>40</v>
      </c>
      <c r="E403">
        <v>2</v>
      </c>
      <c r="F403">
        <v>39</v>
      </c>
      <c r="G403">
        <v>22540</v>
      </c>
      <c r="H403">
        <v>0.26666666700000002</v>
      </c>
      <c r="I403">
        <v>0.73333333300000003</v>
      </c>
      <c r="J403">
        <v>15</v>
      </c>
      <c r="K403">
        <v>11</v>
      </c>
      <c r="L403">
        <v>4</v>
      </c>
      <c r="M403">
        <v>623</v>
      </c>
      <c r="N403">
        <v>328</v>
      </c>
      <c r="O403">
        <v>295</v>
      </c>
      <c r="Q403">
        <v>0.78571428600000004</v>
      </c>
      <c r="R403">
        <v>14</v>
      </c>
      <c r="S403">
        <v>11</v>
      </c>
      <c r="T403">
        <v>3</v>
      </c>
      <c r="U403">
        <v>599</v>
      </c>
      <c r="V403">
        <v>283</v>
      </c>
      <c r="W403">
        <v>316</v>
      </c>
      <c r="X403">
        <v>1</v>
      </c>
      <c r="Y403">
        <v>0</v>
      </c>
      <c r="Z403">
        <v>1</v>
      </c>
      <c r="AA403">
        <v>24</v>
      </c>
      <c r="AB403">
        <v>45</v>
      </c>
      <c r="AC403">
        <v>-21</v>
      </c>
      <c r="AD403">
        <v>6</v>
      </c>
      <c r="AE403">
        <v>3</v>
      </c>
      <c r="AF403">
        <v>3</v>
      </c>
      <c r="AG403">
        <v>191</v>
      </c>
      <c r="AH403">
        <v>173</v>
      </c>
      <c r="AI403">
        <v>18</v>
      </c>
      <c r="AJ403">
        <v>5</v>
      </c>
      <c r="AK403">
        <v>5</v>
      </c>
      <c r="AL403">
        <v>0</v>
      </c>
      <c r="AM403">
        <v>243</v>
      </c>
      <c r="AN403">
        <v>65</v>
      </c>
      <c r="AO403">
        <v>178</v>
      </c>
    </row>
    <row r="404" spans="1:41" x14ac:dyDescent="0.2">
      <c r="A404">
        <v>2023</v>
      </c>
      <c r="B404">
        <v>0</v>
      </c>
      <c r="C404" t="s">
        <v>1286</v>
      </c>
      <c r="D404" t="s">
        <v>40</v>
      </c>
      <c r="E404">
        <v>3</v>
      </c>
      <c r="F404">
        <v>58</v>
      </c>
      <c r="G404">
        <v>11423</v>
      </c>
      <c r="H404">
        <v>0.33333333300000001</v>
      </c>
      <c r="I404">
        <v>0.66666666699999999</v>
      </c>
      <c r="J404">
        <v>15</v>
      </c>
      <c r="K404">
        <v>10</v>
      </c>
      <c r="L404">
        <v>5</v>
      </c>
      <c r="M404">
        <v>453</v>
      </c>
      <c r="N404">
        <v>332</v>
      </c>
      <c r="O404">
        <v>121</v>
      </c>
      <c r="Q404">
        <v>0.64285714299999996</v>
      </c>
      <c r="R404">
        <v>14</v>
      </c>
      <c r="S404">
        <v>9</v>
      </c>
      <c r="T404">
        <v>5</v>
      </c>
      <c r="U404">
        <v>422</v>
      </c>
      <c r="V404">
        <v>303</v>
      </c>
      <c r="W404">
        <v>119</v>
      </c>
      <c r="X404">
        <v>1</v>
      </c>
      <c r="Y404">
        <v>1</v>
      </c>
      <c r="Z404">
        <v>0</v>
      </c>
      <c r="AA404">
        <v>31</v>
      </c>
      <c r="AB404">
        <v>29</v>
      </c>
      <c r="AC404">
        <v>2</v>
      </c>
      <c r="AD404">
        <v>10</v>
      </c>
      <c r="AE404">
        <v>5</v>
      </c>
      <c r="AF404">
        <v>5</v>
      </c>
      <c r="AG404">
        <v>244</v>
      </c>
      <c r="AH404">
        <v>263</v>
      </c>
      <c r="AI404">
        <v>-19</v>
      </c>
      <c r="AJ404">
        <v>2</v>
      </c>
      <c r="AK404">
        <v>2</v>
      </c>
      <c r="AL404">
        <v>0</v>
      </c>
      <c r="AM404">
        <v>93</v>
      </c>
      <c r="AN404">
        <v>14</v>
      </c>
      <c r="AO404">
        <v>79</v>
      </c>
    </row>
    <row r="405" spans="1:41" x14ac:dyDescent="0.2">
      <c r="A405">
        <v>2023</v>
      </c>
      <c r="B405">
        <v>0</v>
      </c>
      <c r="C405" t="s">
        <v>1287</v>
      </c>
      <c r="D405" t="s">
        <v>40</v>
      </c>
      <c r="E405">
        <v>4</v>
      </c>
      <c r="F405">
        <v>62</v>
      </c>
      <c r="G405">
        <v>13185</v>
      </c>
      <c r="H405">
        <v>0.46666666699999998</v>
      </c>
      <c r="I405">
        <v>0.53333333299999997</v>
      </c>
      <c r="J405">
        <v>15</v>
      </c>
      <c r="K405">
        <v>8</v>
      </c>
      <c r="L405">
        <v>7</v>
      </c>
      <c r="M405">
        <v>437</v>
      </c>
      <c r="N405">
        <v>366</v>
      </c>
      <c r="O405">
        <v>71</v>
      </c>
      <c r="Q405">
        <v>0.55555555599999995</v>
      </c>
      <c r="R405">
        <v>9</v>
      </c>
      <c r="S405">
        <v>5</v>
      </c>
      <c r="T405">
        <v>4</v>
      </c>
      <c r="U405">
        <v>280</v>
      </c>
      <c r="V405">
        <v>212</v>
      </c>
      <c r="W405">
        <v>68</v>
      </c>
      <c r="X405">
        <v>6</v>
      </c>
      <c r="Y405">
        <v>3</v>
      </c>
      <c r="Z405">
        <v>3</v>
      </c>
      <c r="AA405">
        <v>157</v>
      </c>
      <c r="AB405">
        <v>154</v>
      </c>
      <c r="AC405">
        <v>3</v>
      </c>
      <c r="AD405">
        <v>11</v>
      </c>
      <c r="AE405">
        <v>5</v>
      </c>
      <c r="AF405">
        <v>6</v>
      </c>
      <c r="AG405">
        <v>309</v>
      </c>
      <c r="AH405">
        <v>312</v>
      </c>
      <c r="AI405">
        <v>-3</v>
      </c>
      <c r="AJ405">
        <v>0</v>
      </c>
      <c r="AK405">
        <v>0</v>
      </c>
      <c r="AL405">
        <v>0</v>
      </c>
      <c r="AM405">
        <v>0</v>
      </c>
      <c r="AN405">
        <v>0</v>
      </c>
      <c r="AO405">
        <v>0</v>
      </c>
    </row>
    <row r="406" spans="1:41" x14ac:dyDescent="0.2">
      <c r="A406">
        <v>2023</v>
      </c>
      <c r="B406">
        <v>0</v>
      </c>
      <c r="C406" t="s">
        <v>1288</v>
      </c>
      <c r="D406" t="s">
        <v>40</v>
      </c>
      <c r="E406">
        <v>5</v>
      </c>
      <c r="F406">
        <v>57</v>
      </c>
      <c r="G406">
        <v>11718</v>
      </c>
      <c r="H406">
        <v>0.54545454500000001</v>
      </c>
      <c r="I406">
        <v>0.45454545499999999</v>
      </c>
      <c r="J406">
        <v>11</v>
      </c>
      <c r="K406">
        <v>5</v>
      </c>
      <c r="L406">
        <v>6</v>
      </c>
      <c r="M406">
        <v>240</v>
      </c>
      <c r="N406">
        <v>251</v>
      </c>
      <c r="O406">
        <v>-11</v>
      </c>
      <c r="Q406">
        <v>0.571428571</v>
      </c>
      <c r="R406">
        <v>7</v>
      </c>
      <c r="S406">
        <v>4</v>
      </c>
      <c r="T406">
        <v>3</v>
      </c>
      <c r="U406">
        <v>161</v>
      </c>
      <c r="V406">
        <v>176</v>
      </c>
      <c r="W406">
        <v>-15</v>
      </c>
      <c r="X406">
        <v>4</v>
      </c>
      <c r="Y406">
        <v>1</v>
      </c>
      <c r="Z406">
        <v>3</v>
      </c>
      <c r="AA406">
        <v>79</v>
      </c>
      <c r="AB406">
        <v>75</v>
      </c>
      <c r="AC406">
        <v>4</v>
      </c>
      <c r="AD406">
        <v>10</v>
      </c>
      <c r="AE406">
        <v>5</v>
      </c>
      <c r="AF406">
        <v>5</v>
      </c>
      <c r="AG406">
        <v>213</v>
      </c>
      <c r="AH406">
        <v>213</v>
      </c>
      <c r="AI406">
        <v>0</v>
      </c>
      <c r="AJ406">
        <v>0</v>
      </c>
      <c r="AK406">
        <v>0</v>
      </c>
      <c r="AL406">
        <v>0</v>
      </c>
      <c r="AM406">
        <v>0</v>
      </c>
      <c r="AN406">
        <v>0</v>
      </c>
      <c r="AO406">
        <v>0</v>
      </c>
    </row>
    <row r="407" spans="1:41" x14ac:dyDescent="0.2">
      <c r="A407">
        <v>2023</v>
      </c>
      <c r="B407">
        <v>0</v>
      </c>
      <c r="C407" t="s">
        <v>1289</v>
      </c>
      <c r="D407" t="s">
        <v>40</v>
      </c>
      <c r="E407">
        <v>6</v>
      </c>
      <c r="F407">
        <v>37</v>
      </c>
      <c r="G407">
        <v>10067</v>
      </c>
      <c r="H407">
        <v>0.38461538499999998</v>
      </c>
      <c r="I407">
        <v>0.61538461499999997</v>
      </c>
      <c r="J407">
        <v>13</v>
      </c>
      <c r="K407">
        <v>8</v>
      </c>
      <c r="L407">
        <v>5</v>
      </c>
      <c r="M407">
        <v>330</v>
      </c>
      <c r="N407">
        <v>306</v>
      </c>
      <c r="O407">
        <v>24</v>
      </c>
      <c r="Q407">
        <v>0.55555555599999995</v>
      </c>
      <c r="R407">
        <v>9</v>
      </c>
      <c r="S407">
        <v>5</v>
      </c>
      <c r="T407">
        <v>4</v>
      </c>
      <c r="U407">
        <v>222</v>
      </c>
      <c r="V407">
        <v>253</v>
      </c>
      <c r="W407">
        <v>-31</v>
      </c>
      <c r="X407">
        <v>4</v>
      </c>
      <c r="Y407">
        <v>3</v>
      </c>
      <c r="Z407">
        <v>1</v>
      </c>
      <c r="AA407">
        <v>108</v>
      </c>
      <c r="AB407">
        <v>53</v>
      </c>
      <c r="AC407">
        <v>55</v>
      </c>
      <c r="AD407">
        <v>10</v>
      </c>
      <c r="AE407">
        <v>5</v>
      </c>
      <c r="AF407">
        <v>5</v>
      </c>
      <c r="AG407">
        <v>228</v>
      </c>
      <c r="AH407">
        <v>228</v>
      </c>
      <c r="AI407">
        <v>0</v>
      </c>
      <c r="AJ407">
        <v>1</v>
      </c>
      <c r="AK407">
        <v>1</v>
      </c>
      <c r="AL407">
        <v>0</v>
      </c>
      <c r="AM407">
        <v>27</v>
      </c>
      <c r="AN407">
        <v>13</v>
      </c>
      <c r="AO407">
        <v>14</v>
      </c>
    </row>
    <row r="408" spans="1:41" x14ac:dyDescent="0.2">
      <c r="A408">
        <v>2023</v>
      </c>
      <c r="B408">
        <v>0</v>
      </c>
      <c r="C408" t="s">
        <v>1290</v>
      </c>
      <c r="D408" t="s">
        <v>40</v>
      </c>
      <c r="E408">
        <v>7</v>
      </c>
      <c r="F408">
        <v>8</v>
      </c>
      <c r="G408">
        <v>9443</v>
      </c>
      <c r="H408">
        <v>0.46666666699999998</v>
      </c>
      <c r="I408">
        <v>0.53333333299999997</v>
      </c>
      <c r="J408">
        <v>15</v>
      </c>
      <c r="K408">
        <v>8</v>
      </c>
      <c r="L408">
        <v>7</v>
      </c>
      <c r="M408">
        <v>437</v>
      </c>
      <c r="N408">
        <v>366</v>
      </c>
      <c r="O408">
        <v>71</v>
      </c>
      <c r="Q408">
        <v>0.55555555599999995</v>
      </c>
      <c r="R408">
        <v>9</v>
      </c>
      <c r="S408">
        <v>5</v>
      </c>
      <c r="T408">
        <v>4</v>
      </c>
      <c r="U408">
        <v>280</v>
      </c>
      <c r="V408">
        <v>212</v>
      </c>
      <c r="W408">
        <v>68</v>
      </c>
      <c r="X408">
        <v>6</v>
      </c>
      <c r="Y408">
        <v>3</v>
      </c>
      <c r="Z408">
        <v>3</v>
      </c>
      <c r="AA408">
        <v>157</v>
      </c>
      <c r="AB408">
        <v>154</v>
      </c>
      <c r="AC408">
        <v>3</v>
      </c>
      <c r="AD408">
        <v>11</v>
      </c>
      <c r="AE408">
        <v>5</v>
      </c>
      <c r="AF408">
        <v>6</v>
      </c>
      <c r="AG408">
        <v>309</v>
      </c>
      <c r="AH408">
        <v>312</v>
      </c>
      <c r="AI408">
        <v>-3</v>
      </c>
      <c r="AJ408">
        <v>0</v>
      </c>
      <c r="AK408">
        <v>0</v>
      </c>
      <c r="AL408">
        <v>0</v>
      </c>
      <c r="AM408">
        <v>0</v>
      </c>
      <c r="AN408">
        <v>0</v>
      </c>
      <c r="AO408">
        <v>0</v>
      </c>
    </row>
    <row r="409" spans="1:41" x14ac:dyDescent="0.2">
      <c r="A409">
        <v>2023</v>
      </c>
      <c r="B409">
        <v>0</v>
      </c>
      <c r="C409" t="s">
        <v>1291</v>
      </c>
      <c r="D409" t="s">
        <v>40</v>
      </c>
      <c r="E409">
        <v>8</v>
      </c>
      <c r="F409">
        <v>57</v>
      </c>
      <c r="G409">
        <v>9773</v>
      </c>
      <c r="H409">
        <v>0.5</v>
      </c>
      <c r="I409">
        <v>0.5</v>
      </c>
      <c r="J409">
        <v>10</v>
      </c>
      <c r="K409">
        <v>5</v>
      </c>
      <c r="L409">
        <v>5</v>
      </c>
      <c r="M409">
        <v>263</v>
      </c>
      <c r="N409">
        <v>263</v>
      </c>
      <c r="O409">
        <v>0</v>
      </c>
      <c r="Q409">
        <v>0.5</v>
      </c>
      <c r="R409">
        <v>4</v>
      </c>
      <c r="S409">
        <v>2</v>
      </c>
      <c r="T409">
        <v>2</v>
      </c>
      <c r="U409">
        <v>106</v>
      </c>
      <c r="V409">
        <v>102</v>
      </c>
      <c r="W409">
        <v>4</v>
      </c>
      <c r="X409">
        <v>6</v>
      </c>
      <c r="Y409">
        <v>3</v>
      </c>
      <c r="Z409">
        <v>3</v>
      </c>
      <c r="AA409">
        <v>157</v>
      </c>
      <c r="AB409">
        <v>161</v>
      </c>
      <c r="AC409">
        <v>-4</v>
      </c>
      <c r="AD409">
        <v>10</v>
      </c>
      <c r="AE409">
        <v>5</v>
      </c>
      <c r="AF409">
        <v>5</v>
      </c>
      <c r="AG409">
        <v>263</v>
      </c>
      <c r="AH409">
        <v>263</v>
      </c>
      <c r="AI409">
        <v>0</v>
      </c>
      <c r="AJ409">
        <v>0</v>
      </c>
      <c r="AK409">
        <v>0</v>
      </c>
      <c r="AL409">
        <v>0</v>
      </c>
      <c r="AM409">
        <v>0</v>
      </c>
      <c r="AN409">
        <v>0</v>
      </c>
      <c r="AO409">
        <v>0</v>
      </c>
    </row>
    <row r="410" spans="1:41" x14ac:dyDescent="0.2">
      <c r="A410">
        <v>2023</v>
      </c>
      <c r="B410">
        <v>0</v>
      </c>
      <c r="C410" t="s">
        <v>1292</v>
      </c>
      <c r="D410" t="s">
        <v>40</v>
      </c>
      <c r="E410">
        <v>9</v>
      </c>
      <c r="F410">
        <v>-12</v>
      </c>
      <c r="G410">
        <v>10240</v>
      </c>
      <c r="H410">
        <v>0.46666666699999998</v>
      </c>
      <c r="I410">
        <v>0.53333333299999997</v>
      </c>
      <c r="J410">
        <v>15</v>
      </c>
      <c r="K410">
        <v>8</v>
      </c>
      <c r="L410">
        <v>7</v>
      </c>
      <c r="M410">
        <v>398</v>
      </c>
      <c r="N410">
        <v>391</v>
      </c>
      <c r="O410">
        <v>7</v>
      </c>
      <c r="Q410">
        <v>0.75</v>
      </c>
      <c r="R410">
        <v>8</v>
      </c>
      <c r="S410">
        <v>6</v>
      </c>
      <c r="T410">
        <v>2</v>
      </c>
      <c r="U410">
        <v>232</v>
      </c>
      <c r="V410">
        <v>195</v>
      </c>
      <c r="W410">
        <v>37</v>
      </c>
      <c r="X410">
        <v>7</v>
      </c>
      <c r="Y410">
        <v>2</v>
      </c>
      <c r="Z410">
        <v>5</v>
      </c>
      <c r="AA410">
        <v>166</v>
      </c>
      <c r="AB410">
        <v>196</v>
      </c>
      <c r="AC410">
        <v>-30</v>
      </c>
      <c r="AD410">
        <v>14</v>
      </c>
      <c r="AE410">
        <v>7</v>
      </c>
      <c r="AF410">
        <v>7</v>
      </c>
      <c r="AG410">
        <v>377</v>
      </c>
      <c r="AH410">
        <v>377</v>
      </c>
      <c r="AI410">
        <v>0</v>
      </c>
      <c r="AJ410">
        <v>0</v>
      </c>
      <c r="AK410">
        <v>0</v>
      </c>
      <c r="AL410">
        <v>0</v>
      </c>
      <c r="AM410">
        <v>0</v>
      </c>
      <c r="AN410">
        <v>0</v>
      </c>
      <c r="AO410">
        <v>0</v>
      </c>
    </row>
    <row r="411" spans="1:41" x14ac:dyDescent="0.2">
      <c r="A411">
        <v>2023</v>
      </c>
      <c r="B411">
        <v>0</v>
      </c>
      <c r="C411" t="s">
        <v>1293</v>
      </c>
      <c r="D411" t="s">
        <v>40</v>
      </c>
      <c r="E411">
        <v>10</v>
      </c>
      <c r="F411">
        <v>33</v>
      </c>
      <c r="G411">
        <v>10753</v>
      </c>
      <c r="H411">
        <v>0.46666666699999998</v>
      </c>
      <c r="I411">
        <v>0.53333333299999997</v>
      </c>
      <c r="J411">
        <v>15</v>
      </c>
      <c r="K411">
        <v>8</v>
      </c>
      <c r="L411">
        <v>7</v>
      </c>
      <c r="M411">
        <v>341</v>
      </c>
      <c r="N411">
        <v>289</v>
      </c>
      <c r="O411">
        <v>52</v>
      </c>
      <c r="Q411">
        <v>0.44444444399999999</v>
      </c>
      <c r="R411">
        <v>9</v>
      </c>
      <c r="S411">
        <v>4</v>
      </c>
      <c r="T411">
        <v>5</v>
      </c>
      <c r="U411">
        <v>204</v>
      </c>
      <c r="V411">
        <v>163</v>
      </c>
      <c r="W411">
        <v>41</v>
      </c>
      <c r="X411">
        <v>6</v>
      </c>
      <c r="Y411">
        <v>4</v>
      </c>
      <c r="Z411">
        <v>2</v>
      </c>
      <c r="AA411">
        <v>137</v>
      </c>
      <c r="AB411">
        <v>126</v>
      </c>
      <c r="AC411">
        <v>11</v>
      </c>
      <c r="AD411">
        <v>14</v>
      </c>
      <c r="AE411">
        <v>7</v>
      </c>
      <c r="AF411">
        <v>7</v>
      </c>
      <c r="AG411">
        <v>282</v>
      </c>
      <c r="AH411">
        <v>282</v>
      </c>
      <c r="AI411">
        <v>0</v>
      </c>
      <c r="AJ411">
        <v>1</v>
      </c>
      <c r="AK411">
        <v>1</v>
      </c>
      <c r="AL411">
        <v>0</v>
      </c>
      <c r="AM411">
        <v>59</v>
      </c>
      <c r="AN411">
        <v>7</v>
      </c>
      <c r="AO411">
        <v>52</v>
      </c>
    </row>
    <row r="412" spans="1:41" x14ac:dyDescent="0.2">
      <c r="A412">
        <v>2023</v>
      </c>
      <c r="B412">
        <v>0</v>
      </c>
      <c r="C412" t="s">
        <v>1294</v>
      </c>
      <c r="D412" t="s">
        <v>40</v>
      </c>
      <c r="E412">
        <v>11</v>
      </c>
      <c r="F412">
        <v>16</v>
      </c>
      <c r="G412">
        <v>9649</v>
      </c>
      <c r="H412">
        <v>0.5</v>
      </c>
      <c r="I412">
        <v>0.5</v>
      </c>
      <c r="J412">
        <v>14</v>
      </c>
      <c r="K412">
        <v>7</v>
      </c>
      <c r="L412">
        <v>7</v>
      </c>
      <c r="M412">
        <v>400</v>
      </c>
      <c r="N412">
        <v>400</v>
      </c>
      <c r="O412">
        <v>0</v>
      </c>
      <c r="Q412">
        <v>0.428571429</v>
      </c>
      <c r="R412">
        <v>7</v>
      </c>
      <c r="S412">
        <v>3</v>
      </c>
      <c r="T412">
        <v>4</v>
      </c>
      <c r="U412">
        <v>183</v>
      </c>
      <c r="V412">
        <v>204</v>
      </c>
      <c r="W412">
        <v>-21</v>
      </c>
      <c r="X412">
        <v>7</v>
      </c>
      <c r="Y412">
        <v>4</v>
      </c>
      <c r="Z412">
        <v>3</v>
      </c>
      <c r="AA412">
        <v>217</v>
      </c>
      <c r="AB412">
        <v>196</v>
      </c>
      <c r="AC412">
        <v>21</v>
      </c>
      <c r="AD412">
        <v>14</v>
      </c>
      <c r="AE412">
        <v>7</v>
      </c>
      <c r="AF412">
        <v>7</v>
      </c>
      <c r="AG412">
        <v>400</v>
      </c>
      <c r="AH412">
        <v>400</v>
      </c>
      <c r="AI412">
        <v>0</v>
      </c>
      <c r="AJ412">
        <v>0</v>
      </c>
      <c r="AK412">
        <v>0</v>
      </c>
      <c r="AL412">
        <v>0</v>
      </c>
      <c r="AM412">
        <v>0</v>
      </c>
      <c r="AN412">
        <v>0</v>
      </c>
      <c r="AO412">
        <v>0</v>
      </c>
    </row>
    <row r="413" spans="1:41" x14ac:dyDescent="0.2">
      <c r="A413">
        <v>2023</v>
      </c>
      <c r="B413">
        <v>0</v>
      </c>
      <c r="C413" t="s">
        <v>1295</v>
      </c>
      <c r="D413" t="s">
        <v>40</v>
      </c>
      <c r="E413">
        <v>12</v>
      </c>
      <c r="F413">
        <v>43</v>
      </c>
      <c r="G413">
        <v>9822</v>
      </c>
      <c r="H413">
        <v>0.46666666699999998</v>
      </c>
      <c r="I413">
        <v>0.53333333299999997</v>
      </c>
      <c r="J413">
        <v>15</v>
      </c>
      <c r="K413">
        <v>8</v>
      </c>
      <c r="L413">
        <v>7</v>
      </c>
      <c r="M413">
        <v>443</v>
      </c>
      <c r="N413">
        <v>398</v>
      </c>
      <c r="O413">
        <v>45</v>
      </c>
      <c r="Q413">
        <v>0.55555555599999995</v>
      </c>
      <c r="R413">
        <v>9</v>
      </c>
      <c r="S413">
        <v>5</v>
      </c>
      <c r="T413">
        <v>4</v>
      </c>
      <c r="U413">
        <v>293</v>
      </c>
      <c r="V413">
        <v>217</v>
      </c>
      <c r="W413">
        <v>76</v>
      </c>
      <c r="X413">
        <v>6</v>
      </c>
      <c r="Y413">
        <v>3</v>
      </c>
      <c r="Z413">
        <v>3</v>
      </c>
      <c r="AA413">
        <v>150</v>
      </c>
      <c r="AB413">
        <v>181</v>
      </c>
      <c r="AC413">
        <v>-31</v>
      </c>
      <c r="AD413">
        <v>14</v>
      </c>
      <c r="AE413">
        <v>7</v>
      </c>
      <c r="AF413">
        <v>7</v>
      </c>
      <c r="AG413">
        <v>385</v>
      </c>
      <c r="AH413">
        <v>385</v>
      </c>
      <c r="AI413">
        <v>0</v>
      </c>
      <c r="AJ413">
        <v>1</v>
      </c>
      <c r="AK413">
        <v>1</v>
      </c>
      <c r="AL413">
        <v>0</v>
      </c>
      <c r="AM413">
        <v>58</v>
      </c>
      <c r="AN413">
        <v>13</v>
      </c>
      <c r="AO413">
        <v>45</v>
      </c>
    </row>
    <row r="414" spans="1:41" x14ac:dyDescent="0.2">
      <c r="A414">
        <v>2023</v>
      </c>
      <c r="B414">
        <v>0</v>
      </c>
      <c r="C414" t="s">
        <v>1296</v>
      </c>
      <c r="D414" t="s">
        <v>40</v>
      </c>
      <c r="E414">
        <v>13</v>
      </c>
      <c r="F414">
        <v>59</v>
      </c>
      <c r="G414">
        <v>14174</v>
      </c>
      <c r="H414">
        <v>0.46666666699999998</v>
      </c>
      <c r="I414">
        <v>0.53333333299999997</v>
      </c>
      <c r="J414">
        <v>15</v>
      </c>
      <c r="K414">
        <v>8</v>
      </c>
      <c r="L414">
        <v>7</v>
      </c>
      <c r="M414">
        <v>461</v>
      </c>
      <c r="N414">
        <v>425</v>
      </c>
      <c r="O414">
        <v>36</v>
      </c>
      <c r="Q414">
        <v>0.6</v>
      </c>
      <c r="R414">
        <v>10</v>
      </c>
      <c r="S414">
        <v>6</v>
      </c>
      <c r="T414">
        <v>4</v>
      </c>
      <c r="U414">
        <v>324</v>
      </c>
      <c r="V414">
        <v>257</v>
      </c>
      <c r="W414">
        <v>67</v>
      </c>
      <c r="X414">
        <v>5</v>
      </c>
      <c r="Y414">
        <v>2</v>
      </c>
      <c r="Z414">
        <v>3</v>
      </c>
      <c r="AA414">
        <v>137</v>
      </c>
      <c r="AB414">
        <v>168</v>
      </c>
      <c r="AC414">
        <v>-31</v>
      </c>
      <c r="AD414">
        <v>15</v>
      </c>
      <c r="AE414">
        <v>8</v>
      </c>
      <c r="AF414">
        <v>7</v>
      </c>
      <c r="AG414">
        <v>461</v>
      </c>
      <c r="AH414">
        <v>425</v>
      </c>
      <c r="AI414">
        <v>36</v>
      </c>
      <c r="AJ414">
        <v>0</v>
      </c>
      <c r="AK414">
        <v>0</v>
      </c>
      <c r="AL414">
        <v>0</v>
      </c>
      <c r="AM414">
        <v>0</v>
      </c>
      <c r="AN414">
        <v>0</v>
      </c>
      <c r="AO414">
        <v>0</v>
      </c>
    </row>
    <row r="415" spans="1:41" x14ac:dyDescent="0.2">
      <c r="A415">
        <v>2023</v>
      </c>
      <c r="B415">
        <v>0</v>
      </c>
      <c r="C415" t="s">
        <v>1297</v>
      </c>
      <c r="D415" t="s">
        <v>40</v>
      </c>
      <c r="E415">
        <v>14</v>
      </c>
      <c r="F415">
        <v>61</v>
      </c>
      <c r="G415">
        <v>16619</v>
      </c>
      <c r="H415">
        <v>0.5</v>
      </c>
      <c r="I415">
        <v>0.5</v>
      </c>
      <c r="J415">
        <v>2</v>
      </c>
      <c r="K415">
        <v>1</v>
      </c>
      <c r="L415">
        <v>1</v>
      </c>
      <c r="M415">
        <v>22</v>
      </c>
      <c r="N415">
        <v>22</v>
      </c>
      <c r="O415">
        <v>0</v>
      </c>
      <c r="Q415">
        <v>0</v>
      </c>
      <c r="R415">
        <v>1</v>
      </c>
      <c r="S415">
        <v>0</v>
      </c>
      <c r="T415">
        <v>1</v>
      </c>
      <c r="U415">
        <v>6</v>
      </c>
      <c r="V415">
        <v>16</v>
      </c>
      <c r="W415">
        <v>-10</v>
      </c>
      <c r="X415">
        <v>1</v>
      </c>
      <c r="Y415">
        <v>1</v>
      </c>
      <c r="Z415">
        <v>0</v>
      </c>
      <c r="AA415">
        <v>16</v>
      </c>
      <c r="AB415">
        <v>6</v>
      </c>
      <c r="AC415">
        <v>10</v>
      </c>
      <c r="AD415">
        <v>2</v>
      </c>
      <c r="AE415">
        <v>1</v>
      </c>
      <c r="AF415">
        <v>1</v>
      </c>
      <c r="AG415">
        <v>22</v>
      </c>
      <c r="AH415">
        <v>22</v>
      </c>
      <c r="AI415">
        <v>0</v>
      </c>
      <c r="AJ415">
        <v>0</v>
      </c>
      <c r="AK415">
        <v>0</v>
      </c>
      <c r="AL415">
        <v>0</v>
      </c>
      <c r="AM415">
        <v>0</v>
      </c>
      <c r="AN415">
        <v>0</v>
      </c>
      <c r="AO415">
        <v>0</v>
      </c>
    </row>
    <row r="416" spans="1:41" x14ac:dyDescent="0.2">
      <c r="A416">
        <v>2023</v>
      </c>
      <c r="B416">
        <v>0</v>
      </c>
      <c r="C416" t="s">
        <v>1298</v>
      </c>
      <c r="D416" t="s">
        <v>40</v>
      </c>
      <c r="E416">
        <v>15</v>
      </c>
      <c r="F416">
        <v>49</v>
      </c>
      <c r="G416">
        <v>14098</v>
      </c>
      <c r="H416" t="e">
        <v>#DIV/0!</v>
      </c>
      <c r="I416" t="e">
        <v>#DIV/0!</v>
      </c>
      <c r="J416">
        <v>0</v>
      </c>
      <c r="K416">
        <v>0</v>
      </c>
      <c r="L416">
        <v>0</v>
      </c>
      <c r="M416">
        <v>0</v>
      </c>
      <c r="N416">
        <v>0</v>
      </c>
      <c r="O416">
        <v>0</v>
      </c>
      <c r="Q416" t="e">
        <v>#DIV/0!</v>
      </c>
      <c r="R416">
        <v>0</v>
      </c>
      <c r="S416">
        <v>0</v>
      </c>
      <c r="T416">
        <v>0</v>
      </c>
      <c r="U416">
        <v>0</v>
      </c>
      <c r="V416">
        <v>0</v>
      </c>
      <c r="W416">
        <v>0</v>
      </c>
      <c r="X416">
        <v>0</v>
      </c>
      <c r="Y416">
        <v>0</v>
      </c>
      <c r="Z416">
        <v>0</v>
      </c>
      <c r="AA416">
        <v>0</v>
      </c>
      <c r="AB416">
        <v>0</v>
      </c>
      <c r="AC416">
        <v>0</v>
      </c>
      <c r="AD416">
        <v>0</v>
      </c>
      <c r="AE416">
        <v>0</v>
      </c>
      <c r="AF416">
        <v>0</v>
      </c>
      <c r="AG416">
        <v>0</v>
      </c>
      <c r="AH416">
        <v>0</v>
      </c>
      <c r="AI416">
        <v>0</v>
      </c>
      <c r="AJ416">
        <v>0</v>
      </c>
      <c r="AK416">
        <v>0</v>
      </c>
      <c r="AL416">
        <v>0</v>
      </c>
      <c r="AM416">
        <v>0</v>
      </c>
      <c r="AN416">
        <v>0</v>
      </c>
      <c r="AO416">
        <v>0</v>
      </c>
    </row>
    <row r="417" spans="1:41" x14ac:dyDescent="0.2">
      <c r="A417">
        <v>2023</v>
      </c>
      <c r="B417">
        <v>0</v>
      </c>
      <c r="C417" t="s">
        <v>1299</v>
      </c>
      <c r="D417" t="s">
        <v>40</v>
      </c>
      <c r="E417">
        <v>16</v>
      </c>
      <c r="F417">
        <v>54</v>
      </c>
      <c r="G417">
        <v>10806</v>
      </c>
      <c r="H417" t="e">
        <v>#DIV/0!</v>
      </c>
      <c r="I417" t="e">
        <v>#DIV/0!</v>
      </c>
      <c r="J417">
        <v>0</v>
      </c>
      <c r="K417">
        <v>0</v>
      </c>
      <c r="L417">
        <v>0</v>
      </c>
      <c r="M417">
        <v>0</v>
      </c>
      <c r="N417">
        <v>0</v>
      </c>
      <c r="O417">
        <v>0</v>
      </c>
      <c r="Q417" t="e">
        <v>#DIV/0!</v>
      </c>
      <c r="R417">
        <v>0</v>
      </c>
      <c r="S417">
        <v>0</v>
      </c>
      <c r="T417">
        <v>0</v>
      </c>
      <c r="U417">
        <v>0</v>
      </c>
      <c r="V417">
        <v>0</v>
      </c>
      <c r="W417">
        <v>0</v>
      </c>
      <c r="X417">
        <v>0</v>
      </c>
      <c r="Y417">
        <v>0</v>
      </c>
      <c r="Z417">
        <v>0</v>
      </c>
      <c r="AA417">
        <v>0</v>
      </c>
      <c r="AB417">
        <v>0</v>
      </c>
      <c r="AC417">
        <v>0</v>
      </c>
      <c r="AD417">
        <v>0</v>
      </c>
      <c r="AE417">
        <v>0</v>
      </c>
      <c r="AF417">
        <v>0</v>
      </c>
      <c r="AG417">
        <v>0</v>
      </c>
      <c r="AH417">
        <v>0</v>
      </c>
      <c r="AI417">
        <v>0</v>
      </c>
      <c r="AJ417">
        <v>0</v>
      </c>
      <c r="AK417">
        <v>0</v>
      </c>
      <c r="AL417">
        <v>0</v>
      </c>
      <c r="AM417">
        <v>0</v>
      </c>
      <c r="AN417">
        <v>0</v>
      </c>
      <c r="AO417">
        <v>0</v>
      </c>
    </row>
    <row r="418" spans="1:41" x14ac:dyDescent="0.2">
      <c r="A418">
        <v>2023</v>
      </c>
      <c r="B418">
        <v>0</v>
      </c>
      <c r="C418" t="s">
        <v>1300</v>
      </c>
      <c r="D418" t="s">
        <v>40</v>
      </c>
      <c r="E418">
        <v>17</v>
      </c>
      <c r="F418">
        <v>19</v>
      </c>
      <c r="G418">
        <v>14253</v>
      </c>
      <c r="H418">
        <v>0.33333333300000001</v>
      </c>
      <c r="I418">
        <v>0.66666666699999999</v>
      </c>
      <c r="J418">
        <v>3</v>
      </c>
      <c r="K418">
        <v>2</v>
      </c>
      <c r="L418">
        <v>1</v>
      </c>
      <c r="M418">
        <v>47</v>
      </c>
      <c r="N418">
        <v>72</v>
      </c>
      <c r="O418">
        <v>-25</v>
      </c>
      <c r="Q418">
        <v>0.66666666699999999</v>
      </c>
      <c r="R418">
        <v>3</v>
      </c>
      <c r="S418">
        <v>2</v>
      </c>
      <c r="T418">
        <v>1</v>
      </c>
      <c r="U418">
        <v>47</v>
      </c>
      <c r="V418">
        <v>72</v>
      </c>
      <c r="W418">
        <v>-25</v>
      </c>
      <c r="X418">
        <v>0</v>
      </c>
      <c r="Y418">
        <v>0</v>
      </c>
      <c r="Z418">
        <v>0</v>
      </c>
      <c r="AA418">
        <v>0</v>
      </c>
      <c r="AB418">
        <v>0</v>
      </c>
      <c r="AC418">
        <v>0</v>
      </c>
      <c r="AD418">
        <v>1</v>
      </c>
      <c r="AE418">
        <v>1</v>
      </c>
      <c r="AF418">
        <v>0</v>
      </c>
      <c r="AG418">
        <v>30</v>
      </c>
      <c r="AH418">
        <v>17</v>
      </c>
      <c r="AI418">
        <v>13</v>
      </c>
      <c r="AJ418">
        <v>0</v>
      </c>
      <c r="AK418">
        <v>0</v>
      </c>
      <c r="AL418">
        <v>0</v>
      </c>
      <c r="AM418">
        <v>0</v>
      </c>
      <c r="AN418">
        <v>0</v>
      </c>
      <c r="AO418">
        <v>0</v>
      </c>
    </row>
    <row r="419" spans="1:41" x14ac:dyDescent="0.2">
      <c r="A419">
        <v>2023</v>
      </c>
      <c r="B419">
        <v>0</v>
      </c>
      <c r="C419" t="s">
        <v>1301</v>
      </c>
      <c r="D419" t="s">
        <v>40</v>
      </c>
      <c r="E419">
        <v>18</v>
      </c>
      <c r="F419">
        <v>56</v>
      </c>
      <c r="G419">
        <v>12292</v>
      </c>
      <c r="H419">
        <v>0.55555555599999995</v>
      </c>
      <c r="I419">
        <v>0.44444444399999999</v>
      </c>
      <c r="J419">
        <v>9</v>
      </c>
      <c r="K419">
        <v>4</v>
      </c>
      <c r="L419">
        <v>5</v>
      </c>
      <c r="M419">
        <v>226</v>
      </c>
      <c r="N419">
        <v>271</v>
      </c>
      <c r="O419">
        <v>-45</v>
      </c>
      <c r="Q419">
        <v>0.44444444399999999</v>
      </c>
      <c r="R419">
        <v>9</v>
      </c>
      <c r="S419">
        <v>4</v>
      </c>
      <c r="T419">
        <v>5</v>
      </c>
      <c r="U419">
        <v>226</v>
      </c>
      <c r="V419">
        <v>271</v>
      </c>
      <c r="W419">
        <v>-45</v>
      </c>
      <c r="X419">
        <v>0</v>
      </c>
      <c r="Y419">
        <v>0</v>
      </c>
      <c r="Z419">
        <v>0</v>
      </c>
      <c r="AA419">
        <v>0</v>
      </c>
      <c r="AB419">
        <v>0</v>
      </c>
      <c r="AC419">
        <v>0</v>
      </c>
      <c r="AD419">
        <v>6</v>
      </c>
      <c r="AE419">
        <v>2</v>
      </c>
      <c r="AF419">
        <v>4</v>
      </c>
      <c r="AG419">
        <v>134</v>
      </c>
      <c r="AH419">
        <v>195</v>
      </c>
      <c r="AI419">
        <v>-61</v>
      </c>
      <c r="AJ419">
        <v>0</v>
      </c>
      <c r="AK419">
        <v>0</v>
      </c>
      <c r="AL419">
        <v>0</v>
      </c>
      <c r="AM419">
        <v>0</v>
      </c>
      <c r="AN419">
        <v>0</v>
      </c>
      <c r="AO419">
        <v>0</v>
      </c>
    </row>
    <row r="420" spans="1:41" x14ac:dyDescent="0.2">
      <c r="A420">
        <v>2023</v>
      </c>
      <c r="B420">
        <v>0</v>
      </c>
      <c r="C420" t="s">
        <v>1302</v>
      </c>
      <c r="D420" t="s">
        <v>40</v>
      </c>
      <c r="E420">
        <v>19</v>
      </c>
      <c r="F420">
        <v>45</v>
      </c>
      <c r="G420">
        <v>8056</v>
      </c>
      <c r="H420" t="e">
        <v>#DIV/0!</v>
      </c>
      <c r="I420" t="e">
        <v>#DIV/0!</v>
      </c>
      <c r="J420">
        <v>0</v>
      </c>
      <c r="K420">
        <v>0</v>
      </c>
      <c r="L420">
        <v>0</v>
      </c>
      <c r="M420">
        <v>0</v>
      </c>
      <c r="N420">
        <v>0</v>
      </c>
      <c r="O420">
        <v>0</v>
      </c>
      <c r="Q420" t="e">
        <v>#DIV/0!</v>
      </c>
      <c r="R420">
        <v>0</v>
      </c>
      <c r="S420">
        <v>0</v>
      </c>
      <c r="T420">
        <v>0</v>
      </c>
      <c r="U420">
        <v>0</v>
      </c>
      <c r="V420">
        <v>0</v>
      </c>
      <c r="W420">
        <v>0</v>
      </c>
      <c r="X420">
        <v>0</v>
      </c>
      <c r="Y420">
        <v>0</v>
      </c>
      <c r="Z420">
        <v>0</v>
      </c>
      <c r="AA420">
        <v>0</v>
      </c>
      <c r="AB420">
        <v>0</v>
      </c>
      <c r="AC420">
        <v>0</v>
      </c>
      <c r="AD420">
        <v>0</v>
      </c>
      <c r="AE420">
        <v>0</v>
      </c>
      <c r="AF420">
        <v>0</v>
      </c>
      <c r="AG420">
        <v>0</v>
      </c>
      <c r="AH420">
        <v>0</v>
      </c>
      <c r="AI420">
        <v>0</v>
      </c>
      <c r="AJ420">
        <v>0</v>
      </c>
      <c r="AK420">
        <v>0</v>
      </c>
      <c r="AL420">
        <v>0</v>
      </c>
      <c r="AM420">
        <v>0</v>
      </c>
      <c r="AN420">
        <v>0</v>
      </c>
      <c r="AO420">
        <v>0</v>
      </c>
    </row>
    <row r="421" spans="1:41" x14ac:dyDescent="0.2">
      <c r="A421">
        <v>2023</v>
      </c>
      <c r="B421">
        <v>0</v>
      </c>
      <c r="C421" t="s">
        <v>1303</v>
      </c>
      <c r="D421" t="s">
        <v>40</v>
      </c>
      <c r="E421">
        <v>20</v>
      </c>
      <c r="F421">
        <v>60</v>
      </c>
      <c r="G421">
        <v>8695</v>
      </c>
      <c r="H421" t="e">
        <v>#DIV/0!</v>
      </c>
      <c r="I421" t="e">
        <v>#DIV/0!</v>
      </c>
      <c r="J421">
        <v>0</v>
      </c>
      <c r="K421">
        <v>0</v>
      </c>
      <c r="L421">
        <v>0</v>
      </c>
      <c r="M421">
        <v>0</v>
      </c>
      <c r="N421">
        <v>0</v>
      </c>
      <c r="O421">
        <v>0</v>
      </c>
      <c r="Q421" t="e">
        <v>#DIV/0!</v>
      </c>
      <c r="R421">
        <v>0</v>
      </c>
      <c r="S421">
        <v>0</v>
      </c>
      <c r="T421">
        <v>0</v>
      </c>
      <c r="U421">
        <v>0</v>
      </c>
      <c r="V421">
        <v>0</v>
      </c>
      <c r="W421">
        <v>0</v>
      </c>
      <c r="X421">
        <v>0</v>
      </c>
      <c r="Y421">
        <v>0</v>
      </c>
      <c r="Z421">
        <v>0</v>
      </c>
      <c r="AA421">
        <v>0</v>
      </c>
      <c r="AB421">
        <v>0</v>
      </c>
      <c r="AC421">
        <v>0</v>
      </c>
      <c r="AD421">
        <v>0</v>
      </c>
      <c r="AE421">
        <v>0</v>
      </c>
      <c r="AF421">
        <v>0</v>
      </c>
      <c r="AG421">
        <v>0</v>
      </c>
      <c r="AH421">
        <v>0</v>
      </c>
      <c r="AI421">
        <v>0</v>
      </c>
      <c r="AJ421">
        <v>0</v>
      </c>
      <c r="AK421">
        <v>0</v>
      </c>
      <c r="AL421">
        <v>0</v>
      </c>
      <c r="AM421">
        <v>0</v>
      </c>
      <c r="AN421">
        <v>0</v>
      </c>
      <c r="AO421">
        <v>0</v>
      </c>
    </row>
    <row r="422" spans="1:41" x14ac:dyDescent="0.2">
      <c r="A422">
        <v>2023</v>
      </c>
      <c r="B422">
        <v>0</v>
      </c>
      <c r="C422" t="s">
        <v>1304</v>
      </c>
      <c r="D422" t="s">
        <v>1305</v>
      </c>
      <c r="E422">
        <v>1</v>
      </c>
      <c r="F422">
        <v>40</v>
      </c>
      <c r="G422">
        <v>27897</v>
      </c>
      <c r="H422">
        <v>0.28571428599999998</v>
      </c>
      <c r="I422">
        <v>0.71428571399999996</v>
      </c>
      <c r="J422">
        <v>14</v>
      </c>
      <c r="K422">
        <v>10</v>
      </c>
      <c r="L422">
        <v>4</v>
      </c>
      <c r="M422">
        <v>344</v>
      </c>
      <c r="N422">
        <v>209</v>
      </c>
      <c r="O422">
        <v>135</v>
      </c>
      <c r="Q422">
        <v>0.875</v>
      </c>
      <c r="R422">
        <v>8</v>
      </c>
      <c r="S422">
        <v>7</v>
      </c>
      <c r="T422">
        <v>1</v>
      </c>
      <c r="U422">
        <v>264</v>
      </c>
      <c r="V422">
        <v>129</v>
      </c>
      <c r="W422">
        <v>135</v>
      </c>
      <c r="X422">
        <v>6</v>
      </c>
      <c r="Y422">
        <v>3</v>
      </c>
      <c r="Z422">
        <v>3</v>
      </c>
      <c r="AA422">
        <v>80</v>
      </c>
      <c r="AB422">
        <v>80</v>
      </c>
      <c r="AC422">
        <v>0</v>
      </c>
      <c r="AD422">
        <v>7</v>
      </c>
      <c r="AE422">
        <v>4</v>
      </c>
      <c r="AF422">
        <v>3</v>
      </c>
      <c r="AG422">
        <v>118</v>
      </c>
      <c r="AH422">
        <v>95</v>
      </c>
      <c r="AI422">
        <v>23</v>
      </c>
      <c r="AJ422">
        <v>1</v>
      </c>
      <c r="AK422">
        <v>1</v>
      </c>
      <c r="AL422">
        <v>0</v>
      </c>
      <c r="AM422">
        <v>38</v>
      </c>
      <c r="AN422">
        <v>6</v>
      </c>
      <c r="AO422">
        <v>32</v>
      </c>
    </row>
    <row r="423" spans="1:41" x14ac:dyDescent="0.2">
      <c r="A423">
        <v>2023</v>
      </c>
      <c r="B423">
        <v>0</v>
      </c>
      <c r="C423" t="s">
        <v>1306</v>
      </c>
      <c r="D423" t="s">
        <v>1305</v>
      </c>
      <c r="E423">
        <v>2</v>
      </c>
      <c r="F423">
        <v>33</v>
      </c>
      <c r="G423">
        <v>26867</v>
      </c>
      <c r="H423">
        <v>0.21428571399999999</v>
      </c>
      <c r="I423">
        <v>0.78571428600000004</v>
      </c>
      <c r="J423">
        <v>14</v>
      </c>
      <c r="K423">
        <v>11</v>
      </c>
      <c r="L423">
        <v>3</v>
      </c>
      <c r="M423">
        <v>459</v>
      </c>
      <c r="N423">
        <v>213</v>
      </c>
      <c r="O423">
        <v>246</v>
      </c>
      <c r="Q423">
        <v>0.78571428600000004</v>
      </c>
      <c r="R423">
        <v>14</v>
      </c>
      <c r="S423">
        <v>11</v>
      </c>
      <c r="T423">
        <v>3</v>
      </c>
      <c r="U423">
        <v>459</v>
      </c>
      <c r="V423">
        <v>213</v>
      </c>
      <c r="W423">
        <v>246</v>
      </c>
      <c r="X423">
        <v>0</v>
      </c>
      <c r="Y423">
        <v>0</v>
      </c>
      <c r="Z423">
        <v>0</v>
      </c>
      <c r="AA423">
        <v>0</v>
      </c>
      <c r="AB423">
        <v>0</v>
      </c>
      <c r="AC423">
        <v>0</v>
      </c>
      <c r="AD423">
        <v>5</v>
      </c>
      <c r="AE423">
        <v>2</v>
      </c>
      <c r="AF423">
        <v>3</v>
      </c>
      <c r="AG423">
        <v>103</v>
      </c>
      <c r="AH423">
        <v>131</v>
      </c>
      <c r="AI423">
        <v>-28</v>
      </c>
      <c r="AJ423">
        <v>4</v>
      </c>
      <c r="AK423">
        <v>4</v>
      </c>
      <c r="AL423">
        <v>0</v>
      </c>
      <c r="AM423">
        <v>184</v>
      </c>
      <c r="AN423">
        <v>35</v>
      </c>
      <c r="AO423">
        <v>149</v>
      </c>
    </row>
    <row r="424" spans="1:41" x14ac:dyDescent="0.2">
      <c r="A424">
        <v>2023</v>
      </c>
      <c r="B424">
        <v>0</v>
      </c>
      <c r="C424" t="s">
        <v>1307</v>
      </c>
      <c r="D424" t="s">
        <v>1305</v>
      </c>
      <c r="E424">
        <v>3</v>
      </c>
      <c r="F424">
        <v>48</v>
      </c>
      <c r="G424">
        <v>29719</v>
      </c>
      <c r="H424">
        <v>0.428571429</v>
      </c>
      <c r="I424">
        <v>0.571428571</v>
      </c>
      <c r="J424">
        <v>14</v>
      </c>
      <c r="K424">
        <v>8</v>
      </c>
      <c r="L424">
        <v>6</v>
      </c>
      <c r="M424">
        <v>393</v>
      </c>
      <c r="N424">
        <v>290</v>
      </c>
      <c r="O424">
        <v>103</v>
      </c>
      <c r="Q424">
        <v>0.58333333300000001</v>
      </c>
      <c r="R424">
        <v>12</v>
      </c>
      <c r="S424">
        <v>7</v>
      </c>
      <c r="T424">
        <v>5</v>
      </c>
      <c r="U424">
        <v>350</v>
      </c>
      <c r="V424">
        <v>247</v>
      </c>
      <c r="W424">
        <v>103</v>
      </c>
      <c r="X424">
        <v>2</v>
      </c>
      <c r="Y424">
        <v>1</v>
      </c>
      <c r="Z424">
        <v>1</v>
      </c>
      <c r="AA424">
        <v>43</v>
      </c>
      <c r="AB424">
        <v>43</v>
      </c>
      <c r="AC424">
        <v>0</v>
      </c>
      <c r="AD424">
        <v>9</v>
      </c>
      <c r="AE424">
        <v>3</v>
      </c>
      <c r="AF424">
        <v>6</v>
      </c>
      <c r="AG424">
        <v>188</v>
      </c>
      <c r="AH424">
        <v>239</v>
      </c>
      <c r="AI424">
        <v>-51</v>
      </c>
      <c r="AJ424">
        <v>0</v>
      </c>
      <c r="AK424">
        <v>0</v>
      </c>
      <c r="AL424">
        <v>0</v>
      </c>
      <c r="AM424">
        <v>0</v>
      </c>
      <c r="AN424">
        <v>0</v>
      </c>
      <c r="AO424">
        <v>0</v>
      </c>
    </row>
    <row r="425" spans="1:41" x14ac:dyDescent="0.2">
      <c r="A425">
        <v>2023</v>
      </c>
      <c r="B425">
        <v>0</v>
      </c>
      <c r="C425" t="s">
        <v>1308</v>
      </c>
      <c r="D425" t="s">
        <v>1305</v>
      </c>
      <c r="E425">
        <v>4</v>
      </c>
      <c r="F425">
        <v>38</v>
      </c>
      <c r="G425">
        <v>17221</v>
      </c>
      <c r="H425">
        <v>0.35714285699999998</v>
      </c>
      <c r="I425">
        <v>0.64285714299999996</v>
      </c>
      <c r="J425">
        <v>14</v>
      </c>
      <c r="K425">
        <v>9</v>
      </c>
      <c r="L425">
        <v>5</v>
      </c>
      <c r="M425">
        <v>332</v>
      </c>
      <c r="N425">
        <v>307</v>
      </c>
      <c r="O425">
        <v>25</v>
      </c>
      <c r="Q425">
        <v>1</v>
      </c>
      <c r="R425">
        <v>4</v>
      </c>
      <c r="S425">
        <v>4</v>
      </c>
      <c r="T425">
        <v>0</v>
      </c>
      <c r="U425">
        <v>97</v>
      </c>
      <c r="V425">
        <v>72</v>
      </c>
      <c r="W425">
        <v>25</v>
      </c>
      <c r="X425">
        <v>10</v>
      </c>
      <c r="Y425">
        <v>5</v>
      </c>
      <c r="Z425">
        <v>5</v>
      </c>
      <c r="AA425">
        <v>235</v>
      </c>
      <c r="AB425">
        <v>235</v>
      </c>
      <c r="AC425">
        <v>0</v>
      </c>
      <c r="AD425">
        <v>10</v>
      </c>
      <c r="AE425">
        <v>5</v>
      </c>
      <c r="AF425">
        <v>5</v>
      </c>
      <c r="AG425">
        <v>235</v>
      </c>
      <c r="AH425">
        <v>235</v>
      </c>
      <c r="AI425">
        <v>0</v>
      </c>
      <c r="AJ425">
        <v>0</v>
      </c>
      <c r="AK425">
        <v>0</v>
      </c>
      <c r="AL425">
        <v>0</v>
      </c>
      <c r="AM425">
        <v>0</v>
      </c>
      <c r="AN425">
        <v>0</v>
      </c>
      <c r="AO425">
        <v>0</v>
      </c>
    </row>
    <row r="426" spans="1:41" x14ac:dyDescent="0.2">
      <c r="A426">
        <v>2023</v>
      </c>
      <c r="B426">
        <v>0</v>
      </c>
      <c r="C426" t="s">
        <v>1309</v>
      </c>
      <c r="D426" t="s">
        <v>1305</v>
      </c>
      <c r="E426">
        <v>5</v>
      </c>
      <c r="F426">
        <v>36</v>
      </c>
      <c r="G426">
        <v>16319</v>
      </c>
      <c r="H426">
        <v>0.41666666699999999</v>
      </c>
      <c r="I426">
        <v>0.58333333300000001</v>
      </c>
      <c r="J426">
        <v>12</v>
      </c>
      <c r="K426">
        <v>7</v>
      </c>
      <c r="L426">
        <v>5</v>
      </c>
      <c r="M426">
        <v>359</v>
      </c>
      <c r="N426">
        <v>299</v>
      </c>
      <c r="O426">
        <v>60</v>
      </c>
      <c r="Q426">
        <v>1</v>
      </c>
      <c r="R426">
        <v>2</v>
      </c>
      <c r="S426">
        <v>2</v>
      </c>
      <c r="T426">
        <v>0</v>
      </c>
      <c r="U426">
        <v>87</v>
      </c>
      <c r="V426">
        <v>27</v>
      </c>
      <c r="W426">
        <v>60</v>
      </c>
      <c r="X426">
        <v>10</v>
      </c>
      <c r="Y426">
        <v>5</v>
      </c>
      <c r="Z426">
        <v>5</v>
      </c>
      <c r="AA426">
        <v>272</v>
      </c>
      <c r="AB426">
        <v>272</v>
      </c>
      <c r="AC426">
        <v>0</v>
      </c>
      <c r="AD426">
        <v>10</v>
      </c>
      <c r="AE426">
        <v>5</v>
      </c>
      <c r="AF426">
        <v>5</v>
      </c>
      <c r="AG426">
        <v>272</v>
      </c>
      <c r="AH426">
        <v>272</v>
      </c>
      <c r="AI426">
        <v>0</v>
      </c>
      <c r="AJ426">
        <v>1</v>
      </c>
      <c r="AK426">
        <v>1</v>
      </c>
      <c r="AL426">
        <v>0</v>
      </c>
      <c r="AM426">
        <v>52</v>
      </c>
      <c r="AN426">
        <v>3</v>
      </c>
      <c r="AO426">
        <v>49</v>
      </c>
    </row>
    <row r="427" spans="1:41" x14ac:dyDescent="0.2">
      <c r="A427">
        <v>2023</v>
      </c>
      <c r="B427">
        <v>0</v>
      </c>
      <c r="C427" t="s">
        <v>1310</v>
      </c>
      <c r="D427" t="s">
        <v>1305</v>
      </c>
      <c r="E427">
        <v>6</v>
      </c>
      <c r="F427">
        <v>35</v>
      </c>
      <c r="G427">
        <v>17521</v>
      </c>
      <c r="H427">
        <v>0.45454545499999999</v>
      </c>
      <c r="I427">
        <v>0.54545454500000001</v>
      </c>
      <c r="J427">
        <v>11</v>
      </c>
      <c r="K427">
        <v>6</v>
      </c>
      <c r="L427">
        <v>5</v>
      </c>
      <c r="M427">
        <v>237</v>
      </c>
      <c r="N427">
        <v>234</v>
      </c>
      <c r="O427">
        <v>3</v>
      </c>
      <c r="Q427">
        <v>1</v>
      </c>
      <c r="R427">
        <v>1</v>
      </c>
      <c r="S427">
        <v>1</v>
      </c>
      <c r="T427">
        <v>0</v>
      </c>
      <c r="U427">
        <v>23</v>
      </c>
      <c r="V427">
        <v>20</v>
      </c>
      <c r="W427">
        <v>3</v>
      </c>
      <c r="X427">
        <v>10</v>
      </c>
      <c r="Y427">
        <v>5</v>
      </c>
      <c r="Z427">
        <v>5</v>
      </c>
      <c r="AA427">
        <v>214</v>
      </c>
      <c r="AB427">
        <v>214</v>
      </c>
      <c r="AC427">
        <v>0</v>
      </c>
      <c r="AD427">
        <v>10</v>
      </c>
      <c r="AE427">
        <v>5</v>
      </c>
      <c r="AF427">
        <v>5</v>
      </c>
      <c r="AG427">
        <v>214</v>
      </c>
      <c r="AH427">
        <v>214</v>
      </c>
      <c r="AI427">
        <v>0</v>
      </c>
      <c r="AJ427">
        <v>1</v>
      </c>
      <c r="AK427">
        <v>1</v>
      </c>
      <c r="AL427">
        <v>0</v>
      </c>
      <c r="AM427">
        <v>23</v>
      </c>
      <c r="AN427">
        <v>20</v>
      </c>
      <c r="AO427">
        <v>3</v>
      </c>
    </row>
    <row r="428" spans="1:41" x14ac:dyDescent="0.2">
      <c r="A428">
        <v>2023</v>
      </c>
      <c r="B428">
        <v>0</v>
      </c>
      <c r="C428" t="s">
        <v>1311</v>
      </c>
      <c r="D428" t="s">
        <v>1305</v>
      </c>
      <c r="E428">
        <v>7</v>
      </c>
      <c r="F428">
        <v>21</v>
      </c>
      <c r="G428">
        <v>15785</v>
      </c>
      <c r="H428">
        <v>0.35714285699999998</v>
      </c>
      <c r="I428">
        <v>0.64285714299999996</v>
      </c>
      <c r="J428">
        <v>14</v>
      </c>
      <c r="K428">
        <v>9</v>
      </c>
      <c r="L428">
        <v>5</v>
      </c>
      <c r="M428">
        <v>332</v>
      </c>
      <c r="N428">
        <v>307</v>
      </c>
      <c r="O428">
        <v>25</v>
      </c>
      <c r="Q428">
        <v>1</v>
      </c>
      <c r="R428">
        <v>4</v>
      </c>
      <c r="S428">
        <v>4</v>
      </c>
      <c r="T428">
        <v>0</v>
      </c>
      <c r="U428">
        <v>97</v>
      </c>
      <c r="V428">
        <v>72</v>
      </c>
      <c r="W428">
        <v>25</v>
      </c>
      <c r="X428">
        <v>10</v>
      </c>
      <c r="Y428">
        <v>5</v>
      </c>
      <c r="Z428">
        <v>5</v>
      </c>
      <c r="AA428">
        <v>235</v>
      </c>
      <c r="AB428">
        <v>235</v>
      </c>
      <c r="AC428">
        <v>0</v>
      </c>
      <c r="AD428">
        <v>10</v>
      </c>
      <c r="AE428">
        <v>5</v>
      </c>
      <c r="AF428">
        <v>5</v>
      </c>
      <c r="AG428">
        <v>235</v>
      </c>
      <c r="AH428">
        <v>235</v>
      </c>
      <c r="AI428">
        <v>0</v>
      </c>
      <c r="AJ428">
        <v>0</v>
      </c>
      <c r="AK428">
        <v>0</v>
      </c>
      <c r="AL428">
        <v>0</v>
      </c>
      <c r="AM428">
        <v>0</v>
      </c>
      <c r="AN428">
        <v>0</v>
      </c>
      <c r="AO428">
        <v>0</v>
      </c>
    </row>
    <row r="429" spans="1:41" x14ac:dyDescent="0.2">
      <c r="A429">
        <v>2023</v>
      </c>
      <c r="B429">
        <v>0</v>
      </c>
      <c r="C429" t="s">
        <v>1312</v>
      </c>
      <c r="D429" t="s">
        <v>1305</v>
      </c>
      <c r="E429">
        <v>8</v>
      </c>
      <c r="F429">
        <v>13</v>
      </c>
      <c r="G429">
        <v>27459</v>
      </c>
      <c r="H429">
        <v>0.5</v>
      </c>
      <c r="I429">
        <v>0.5</v>
      </c>
      <c r="J429">
        <v>12</v>
      </c>
      <c r="K429">
        <v>6</v>
      </c>
      <c r="L429">
        <v>6</v>
      </c>
      <c r="M429">
        <v>220</v>
      </c>
      <c r="N429">
        <v>220</v>
      </c>
      <c r="O429">
        <v>0</v>
      </c>
      <c r="Q429" t="e">
        <v>#DIV/0!</v>
      </c>
      <c r="R429">
        <v>0</v>
      </c>
      <c r="S429">
        <v>0</v>
      </c>
      <c r="T429">
        <v>0</v>
      </c>
      <c r="U429">
        <v>0</v>
      </c>
      <c r="V429">
        <v>0</v>
      </c>
      <c r="W429">
        <v>0</v>
      </c>
      <c r="X429">
        <v>12</v>
      </c>
      <c r="Y429">
        <v>6</v>
      </c>
      <c r="Z429">
        <v>6</v>
      </c>
      <c r="AA429">
        <v>220</v>
      </c>
      <c r="AB429">
        <v>220</v>
      </c>
      <c r="AC429">
        <v>0</v>
      </c>
      <c r="AD429">
        <v>12</v>
      </c>
      <c r="AE429">
        <v>6</v>
      </c>
      <c r="AF429">
        <v>6</v>
      </c>
      <c r="AG429">
        <v>220</v>
      </c>
      <c r="AH429">
        <v>220</v>
      </c>
      <c r="AI429">
        <v>0</v>
      </c>
      <c r="AJ429">
        <v>0</v>
      </c>
      <c r="AK429">
        <v>0</v>
      </c>
      <c r="AL429">
        <v>0</v>
      </c>
      <c r="AM429">
        <v>0</v>
      </c>
      <c r="AN429">
        <v>0</v>
      </c>
      <c r="AO429">
        <v>0</v>
      </c>
    </row>
    <row r="430" spans="1:41" x14ac:dyDescent="0.2">
      <c r="A430">
        <v>2023</v>
      </c>
      <c r="B430">
        <v>0</v>
      </c>
      <c r="C430" t="s">
        <v>1313</v>
      </c>
      <c r="D430" t="s">
        <v>1305</v>
      </c>
      <c r="E430">
        <v>9</v>
      </c>
      <c r="F430">
        <v>-16</v>
      </c>
      <c r="G430">
        <v>26321</v>
      </c>
      <c r="H430">
        <v>0.5</v>
      </c>
      <c r="I430">
        <v>0.5</v>
      </c>
      <c r="J430">
        <v>10</v>
      </c>
      <c r="K430">
        <v>5</v>
      </c>
      <c r="L430">
        <v>5</v>
      </c>
      <c r="M430">
        <v>235</v>
      </c>
      <c r="N430">
        <v>235</v>
      </c>
      <c r="O430">
        <v>0</v>
      </c>
      <c r="Q430" t="e">
        <v>#DIV/0!</v>
      </c>
      <c r="R430">
        <v>0</v>
      </c>
      <c r="S430">
        <v>0</v>
      </c>
      <c r="T430">
        <v>0</v>
      </c>
      <c r="U430">
        <v>0</v>
      </c>
      <c r="V430">
        <v>0</v>
      </c>
      <c r="W430">
        <v>0</v>
      </c>
      <c r="X430">
        <v>10</v>
      </c>
      <c r="Y430">
        <v>5</v>
      </c>
      <c r="Z430">
        <v>5</v>
      </c>
      <c r="AA430">
        <v>235</v>
      </c>
      <c r="AB430">
        <v>235</v>
      </c>
      <c r="AC430">
        <v>0</v>
      </c>
      <c r="AD430">
        <v>10</v>
      </c>
      <c r="AE430">
        <v>5</v>
      </c>
      <c r="AF430">
        <v>5</v>
      </c>
      <c r="AG430">
        <v>235</v>
      </c>
      <c r="AH430">
        <v>235</v>
      </c>
      <c r="AI430">
        <v>0</v>
      </c>
      <c r="AJ430">
        <v>0</v>
      </c>
      <c r="AK430">
        <v>0</v>
      </c>
      <c r="AL430">
        <v>0</v>
      </c>
      <c r="AM430">
        <v>0</v>
      </c>
      <c r="AN430">
        <v>0</v>
      </c>
      <c r="AO430">
        <v>0</v>
      </c>
    </row>
    <row r="431" spans="1:41" x14ac:dyDescent="0.2">
      <c r="A431">
        <v>2023</v>
      </c>
      <c r="B431">
        <v>0</v>
      </c>
      <c r="C431" t="s">
        <v>1314</v>
      </c>
      <c r="D431" t="s">
        <v>1305</v>
      </c>
      <c r="E431">
        <v>10</v>
      </c>
      <c r="F431">
        <v>2</v>
      </c>
      <c r="G431">
        <v>24849</v>
      </c>
      <c r="H431">
        <v>0.5</v>
      </c>
      <c r="I431">
        <v>0.5</v>
      </c>
      <c r="J431">
        <v>14</v>
      </c>
      <c r="K431">
        <v>7</v>
      </c>
      <c r="L431">
        <v>7</v>
      </c>
      <c r="M431">
        <v>312</v>
      </c>
      <c r="N431">
        <v>312</v>
      </c>
      <c r="O431">
        <v>0</v>
      </c>
      <c r="Q431" t="e">
        <v>#DIV/0!</v>
      </c>
      <c r="R431">
        <v>0</v>
      </c>
      <c r="S431">
        <v>0</v>
      </c>
      <c r="T431">
        <v>0</v>
      </c>
      <c r="U431">
        <v>0</v>
      </c>
      <c r="V431">
        <v>0</v>
      </c>
      <c r="W431">
        <v>0</v>
      </c>
      <c r="X431">
        <v>14</v>
      </c>
      <c r="Y431">
        <v>7</v>
      </c>
      <c r="Z431">
        <v>7</v>
      </c>
      <c r="AA431">
        <v>312</v>
      </c>
      <c r="AB431">
        <v>312</v>
      </c>
      <c r="AC431">
        <v>0</v>
      </c>
      <c r="AD431">
        <v>14</v>
      </c>
      <c r="AE431">
        <v>7</v>
      </c>
      <c r="AF431">
        <v>7</v>
      </c>
      <c r="AG431">
        <v>312</v>
      </c>
      <c r="AH431">
        <v>312</v>
      </c>
      <c r="AI431">
        <v>0</v>
      </c>
      <c r="AJ431">
        <v>0</v>
      </c>
      <c r="AK431">
        <v>0</v>
      </c>
      <c r="AL431">
        <v>0</v>
      </c>
      <c r="AM431">
        <v>0</v>
      </c>
      <c r="AN431">
        <v>0</v>
      </c>
      <c r="AO431">
        <v>0</v>
      </c>
    </row>
    <row r="432" spans="1:41" x14ac:dyDescent="0.2">
      <c r="A432">
        <v>2023</v>
      </c>
      <c r="B432">
        <v>0</v>
      </c>
      <c r="C432" t="s">
        <v>1315</v>
      </c>
      <c r="D432" t="s">
        <v>1305</v>
      </c>
      <c r="E432">
        <v>11</v>
      </c>
      <c r="F432">
        <v>5</v>
      </c>
      <c r="G432">
        <v>33758</v>
      </c>
      <c r="H432">
        <v>0.5</v>
      </c>
      <c r="I432">
        <v>0.5</v>
      </c>
      <c r="J432">
        <v>14</v>
      </c>
      <c r="K432">
        <v>7</v>
      </c>
      <c r="L432">
        <v>7</v>
      </c>
      <c r="M432">
        <v>331</v>
      </c>
      <c r="N432">
        <v>331</v>
      </c>
      <c r="O432">
        <v>0</v>
      </c>
      <c r="Q432" t="e">
        <v>#DIV/0!</v>
      </c>
      <c r="R432">
        <v>0</v>
      </c>
      <c r="S432">
        <v>0</v>
      </c>
      <c r="T432">
        <v>0</v>
      </c>
      <c r="U432">
        <v>0</v>
      </c>
      <c r="V432">
        <v>0</v>
      </c>
      <c r="W432">
        <v>0</v>
      </c>
      <c r="X432">
        <v>14</v>
      </c>
      <c r="Y432">
        <v>7</v>
      </c>
      <c r="Z432">
        <v>7</v>
      </c>
      <c r="AA432">
        <v>331</v>
      </c>
      <c r="AB432">
        <v>331</v>
      </c>
      <c r="AC432">
        <v>0</v>
      </c>
      <c r="AD432">
        <v>14</v>
      </c>
      <c r="AE432">
        <v>7</v>
      </c>
      <c r="AF432">
        <v>7</v>
      </c>
      <c r="AG432">
        <v>331</v>
      </c>
      <c r="AH432">
        <v>331</v>
      </c>
      <c r="AI432">
        <v>0</v>
      </c>
      <c r="AJ432">
        <v>0</v>
      </c>
      <c r="AK432">
        <v>0</v>
      </c>
      <c r="AL432">
        <v>0</v>
      </c>
      <c r="AM432">
        <v>0</v>
      </c>
      <c r="AN432">
        <v>0</v>
      </c>
      <c r="AO432">
        <v>0</v>
      </c>
    </row>
    <row r="433" spans="1:41" x14ac:dyDescent="0.2">
      <c r="A433">
        <v>2023</v>
      </c>
      <c r="B433">
        <v>0</v>
      </c>
      <c r="C433" t="s">
        <v>1316</v>
      </c>
      <c r="D433" t="s">
        <v>1305</v>
      </c>
      <c r="E433">
        <v>12</v>
      </c>
      <c r="F433">
        <v>13</v>
      </c>
      <c r="G433">
        <v>25204</v>
      </c>
      <c r="H433">
        <v>0.5</v>
      </c>
      <c r="I433">
        <v>0.5</v>
      </c>
      <c r="J433">
        <v>14</v>
      </c>
      <c r="K433">
        <v>7</v>
      </c>
      <c r="L433">
        <v>7</v>
      </c>
      <c r="M433">
        <v>280</v>
      </c>
      <c r="N433">
        <v>280</v>
      </c>
      <c r="O433">
        <v>0</v>
      </c>
      <c r="Q433" t="e">
        <v>#DIV/0!</v>
      </c>
      <c r="R433">
        <v>0</v>
      </c>
      <c r="S433">
        <v>0</v>
      </c>
      <c r="T433">
        <v>0</v>
      </c>
      <c r="U433">
        <v>0</v>
      </c>
      <c r="V433">
        <v>0</v>
      </c>
      <c r="W433">
        <v>0</v>
      </c>
      <c r="X433">
        <v>14</v>
      </c>
      <c r="Y433">
        <v>7</v>
      </c>
      <c r="Z433">
        <v>7</v>
      </c>
      <c r="AA433">
        <v>280</v>
      </c>
      <c r="AB433">
        <v>280</v>
      </c>
      <c r="AC433">
        <v>0</v>
      </c>
      <c r="AD433">
        <v>14</v>
      </c>
      <c r="AE433">
        <v>7</v>
      </c>
      <c r="AF433">
        <v>7</v>
      </c>
      <c r="AG433">
        <v>280</v>
      </c>
      <c r="AH433">
        <v>280</v>
      </c>
      <c r="AI433">
        <v>0</v>
      </c>
      <c r="AJ433">
        <v>0</v>
      </c>
      <c r="AK433">
        <v>0</v>
      </c>
      <c r="AL433">
        <v>0</v>
      </c>
      <c r="AM433">
        <v>0</v>
      </c>
      <c r="AN433">
        <v>0</v>
      </c>
      <c r="AO433">
        <v>0</v>
      </c>
    </row>
    <row r="434" spans="1:41" x14ac:dyDescent="0.2">
      <c r="A434">
        <v>2023</v>
      </c>
      <c r="B434">
        <v>0</v>
      </c>
      <c r="C434" t="s">
        <v>1317</v>
      </c>
      <c r="D434" t="s">
        <v>1305</v>
      </c>
      <c r="E434">
        <v>13</v>
      </c>
      <c r="F434">
        <v>39</v>
      </c>
      <c r="G434">
        <v>29555</v>
      </c>
      <c r="H434">
        <v>0.5</v>
      </c>
      <c r="I434">
        <v>0.5</v>
      </c>
      <c r="J434">
        <v>14</v>
      </c>
      <c r="K434">
        <v>7</v>
      </c>
      <c r="L434">
        <v>7</v>
      </c>
      <c r="M434">
        <v>381</v>
      </c>
      <c r="N434">
        <v>381</v>
      </c>
      <c r="O434">
        <v>0</v>
      </c>
      <c r="Q434" t="e">
        <v>#DIV/0!</v>
      </c>
      <c r="R434">
        <v>0</v>
      </c>
      <c r="S434">
        <v>0</v>
      </c>
      <c r="T434">
        <v>0</v>
      </c>
      <c r="U434">
        <v>0</v>
      </c>
      <c r="V434">
        <v>0</v>
      </c>
      <c r="W434">
        <v>0</v>
      </c>
      <c r="X434">
        <v>14</v>
      </c>
      <c r="Y434">
        <v>7</v>
      </c>
      <c r="Z434">
        <v>7</v>
      </c>
      <c r="AA434">
        <v>381</v>
      </c>
      <c r="AB434">
        <v>381</v>
      </c>
      <c r="AC434">
        <v>0</v>
      </c>
      <c r="AD434">
        <v>14</v>
      </c>
      <c r="AE434">
        <v>7</v>
      </c>
      <c r="AF434">
        <v>7</v>
      </c>
      <c r="AG434">
        <v>381</v>
      </c>
      <c r="AH434">
        <v>381</v>
      </c>
      <c r="AI434">
        <v>0</v>
      </c>
      <c r="AJ434">
        <v>0</v>
      </c>
      <c r="AK434">
        <v>0</v>
      </c>
      <c r="AL434">
        <v>0</v>
      </c>
      <c r="AM434">
        <v>0</v>
      </c>
      <c r="AN434">
        <v>0</v>
      </c>
      <c r="AO434">
        <v>0</v>
      </c>
    </row>
    <row r="435" spans="1:41" x14ac:dyDescent="0.2">
      <c r="A435">
        <v>2023</v>
      </c>
      <c r="B435">
        <v>0</v>
      </c>
      <c r="C435" t="s">
        <v>1318</v>
      </c>
      <c r="D435" t="s">
        <v>1305</v>
      </c>
      <c r="E435">
        <v>14</v>
      </c>
      <c r="F435">
        <v>56</v>
      </c>
      <c r="G435">
        <v>20614</v>
      </c>
      <c r="H435">
        <v>0.5</v>
      </c>
      <c r="I435">
        <v>0.5</v>
      </c>
      <c r="J435">
        <v>2</v>
      </c>
      <c r="K435">
        <v>1</v>
      </c>
      <c r="L435">
        <v>1</v>
      </c>
      <c r="M435">
        <v>26</v>
      </c>
      <c r="N435">
        <v>26</v>
      </c>
      <c r="O435">
        <v>0</v>
      </c>
      <c r="Q435" t="e">
        <v>#DIV/0!</v>
      </c>
      <c r="R435">
        <v>0</v>
      </c>
      <c r="S435">
        <v>0</v>
      </c>
      <c r="T435">
        <v>0</v>
      </c>
      <c r="U435">
        <v>0</v>
      </c>
      <c r="V435">
        <v>0</v>
      </c>
      <c r="W435">
        <v>0</v>
      </c>
      <c r="X435">
        <v>2</v>
      </c>
      <c r="Y435">
        <v>1</v>
      </c>
      <c r="Z435">
        <v>1</v>
      </c>
      <c r="AA435">
        <v>26</v>
      </c>
      <c r="AB435">
        <v>26</v>
      </c>
      <c r="AC435">
        <v>0</v>
      </c>
      <c r="AD435">
        <v>2</v>
      </c>
      <c r="AE435">
        <v>1</v>
      </c>
      <c r="AF435">
        <v>1</v>
      </c>
      <c r="AG435">
        <v>26</v>
      </c>
      <c r="AH435">
        <v>26</v>
      </c>
      <c r="AI435">
        <v>0</v>
      </c>
      <c r="AJ435">
        <v>0</v>
      </c>
      <c r="AK435">
        <v>0</v>
      </c>
      <c r="AL435">
        <v>0</v>
      </c>
      <c r="AM435">
        <v>0</v>
      </c>
      <c r="AN435">
        <v>0</v>
      </c>
      <c r="AO435">
        <v>0</v>
      </c>
    </row>
    <row r="436" spans="1:41" x14ac:dyDescent="0.2">
      <c r="A436">
        <v>2023</v>
      </c>
      <c r="B436">
        <v>0</v>
      </c>
      <c r="C436" t="s">
        <v>1319</v>
      </c>
      <c r="D436" t="s">
        <v>1305</v>
      </c>
      <c r="E436">
        <v>15</v>
      </c>
      <c r="F436">
        <v>36</v>
      </c>
      <c r="G436">
        <v>18662</v>
      </c>
      <c r="H436" t="e">
        <v>#DIV/0!</v>
      </c>
      <c r="I436" t="e">
        <v>#DIV/0!</v>
      </c>
      <c r="J436">
        <v>0</v>
      </c>
      <c r="K436">
        <v>0</v>
      </c>
      <c r="L436">
        <v>0</v>
      </c>
      <c r="M436">
        <v>0</v>
      </c>
      <c r="N436">
        <v>0</v>
      </c>
      <c r="O436">
        <v>0</v>
      </c>
      <c r="Q436" t="e">
        <v>#DIV/0!</v>
      </c>
      <c r="R436">
        <v>0</v>
      </c>
      <c r="S436">
        <v>0</v>
      </c>
      <c r="T436">
        <v>0</v>
      </c>
      <c r="U436">
        <v>0</v>
      </c>
      <c r="V436">
        <v>0</v>
      </c>
      <c r="W436">
        <v>0</v>
      </c>
      <c r="X436">
        <v>0</v>
      </c>
      <c r="Y436">
        <v>0</v>
      </c>
      <c r="Z436">
        <v>0</v>
      </c>
      <c r="AA436">
        <v>0</v>
      </c>
      <c r="AB436">
        <v>0</v>
      </c>
      <c r="AC436">
        <v>0</v>
      </c>
      <c r="AD436">
        <v>0</v>
      </c>
      <c r="AE436">
        <v>0</v>
      </c>
      <c r="AF436">
        <v>0</v>
      </c>
      <c r="AG436">
        <v>0</v>
      </c>
      <c r="AH436">
        <v>0</v>
      </c>
      <c r="AI436">
        <v>0</v>
      </c>
      <c r="AJ436">
        <v>0</v>
      </c>
      <c r="AK436">
        <v>0</v>
      </c>
      <c r="AL436">
        <v>0</v>
      </c>
      <c r="AM436">
        <v>0</v>
      </c>
      <c r="AN436">
        <v>0</v>
      </c>
      <c r="AO436">
        <v>0</v>
      </c>
    </row>
    <row r="437" spans="1:41" x14ac:dyDescent="0.2">
      <c r="A437">
        <v>2023</v>
      </c>
      <c r="B437">
        <v>0</v>
      </c>
      <c r="C437" t="s">
        <v>1320</v>
      </c>
      <c r="D437" t="s">
        <v>1305</v>
      </c>
      <c r="E437">
        <v>16</v>
      </c>
      <c r="F437">
        <v>18</v>
      </c>
      <c r="G437">
        <v>12807</v>
      </c>
      <c r="H437" t="e">
        <v>#DIV/0!</v>
      </c>
      <c r="I437" t="e">
        <v>#DIV/0!</v>
      </c>
      <c r="J437">
        <v>0</v>
      </c>
      <c r="K437">
        <v>0</v>
      </c>
      <c r="L437">
        <v>0</v>
      </c>
      <c r="M437">
        <v>0</v>
      </c>
      <c r="N437">
        <v>0</v>
      </c>
      <c r="O437">
        <v>0</v>
      </c>
      <c r="Q437" t="e">
        <v>#DIV/0!</v>
      </c>
      <c r="R437">
        <v>0</v>
      </c>
      <c r="S437">
        <v>0</v>
      </c>
      <c r="T437">
        <v>0</v>
      </c>
      <c r="U437">
        <v>0</v>
      </c>
      <c r="V437">
        <v>0</v>
      </c>
      <c r="W437">
        <v>0</v>
      </c>
      <c r="X437">
        <v>0</v>
      </c>
      <c r="Y437">
        <v>0</v>
      </c>
      <c r="Z437">
        <v>0</v>
      </c>
      <c r="AA437">
        <v>0</v>
      </c>
      <c r="AB437">
        <v>0</v>
      </c>
      <c r="AC437">
        <v>0</v>
      </c>
      <c r="AD437">
        <v>0</v>
      </c>
      <c r="AE437">
        <v>0</v>
      </c>
      <c r="AF437">
        <v>0</v>
      </c>
      <c r="AG437">
        <v>0</v>
      </c>
      <c r="AH437">
        <v>0</v>
      </c>
      <c r="AI437">
        <v>0</v>
      </c>
      <c r="AJ437">
        <v>0</v>
      </c>
      <c r="AK437">
        <v>0</v>
      </c>
      <c r="AL437">
        <v>0</v>
      </c>
      <c r="AM437">
        <v>0</v>
      </c>
      <c r="AN437">
        <v>0</v>
      </c>
      <c r="AO437">
        <v>0</v>
      </c>
    </row>
    <row r="438" spans="1:41" x14ac:dyDescent="0.2">
      <c r="A438">
        <v>2023</v>
      </c>
      <c r="B438">
        <v>0</v>
      </c>
      <c r="C438" t="s">
        <v>1321</v>
      </c>
      <c r="D438" t="s">
        <v>1305</v>
      </c>
      <c r="E438">
        <v>17</v>
      </c>
      <c r="F438">
        <v>50</v>
      </c>
      <c r="G438">
        <v>16420</v>
      </c>
      <c r="H438">
        <v>0</v>
      </c>
      <c r="I438">
        <v>1</v>
      </c>
      <c r="J438">
        <v>1</v>
      </c>
      <c r="K438">
        <v>1</v>
      </c>
      <c r="L438">
        <v>0</v>
      </c>
      <c r="M438">
        <v>14</v>
      </c>
      <c r="N438">
        <v>7</v>
      </c>
      <c r="O438">
        <v>7</v>
      </c>
      <c r="Q438">
        <v>1</v>
      </c>
      <c r="R438">
        <v>1</v>
      </c>
      <c r="S438">
        <v>1</v>
      </c>
      <c r="T438">
        <v>0</v>
      </c>
      <c r="U438">
        <v>14</v>
      </c>
      <c r="V438">
        <v>7</v>
      </c>
      <c r="W438">
        <v>7</v>
      </c>
      <c r="X438">
        <v>0</v>
      </c>
      <c r="Y438">
        <v>0</v>
      </c>
      <c r="Z438">
        <v>0</v>
      </c>
      <c r="AA438">
        <v>0</v>
      </c>
      <c r="AB438">
        <v>0</v>
      </c>
      <c r="AC438">
        <v>0</v>
      </c>
      <c r="AD438">
        <v>1</v>
      </c>
      <c r="AE438">
        <v>1</v>
      </c>
      <c r="AF438">
        <v>0</v>
      </c>
      <c r="AG438">
        <v>14</v>
      </c>
      <c r="AH438">
        <v>7</v>
      </c>
      <c r="AI438">
        <v>7</v>
      </c>
      <c r="AJ438">
        <v>0</v>
      </c>
      <c r="AK438">
        <v>0</v>
      </c>
      <c r="AL438">
        <v>0</v>
      </c>
      <c r="AM438">
        <v>0</v>
      </c>
      <c r="AN438">
        <v>0</v>
      </c>
      <c r="AO438">
        <v>0</v>
      </c>
    </row>
    <row r="439" spans="1:41" x14ac:dyDescent="0.2">
      <c r="A439">
        <v>2023</v>
      </c>
      <c r="B439">
        <v>0</v>
      </c>
      <c r="C439" t="s">
        <v>1322</v>
      </c>
      <c r="D439" t="s">
        <v>1305</v>
      </c>
      <c r="E439">
        <v>18</v>
      </c>
      <c r="F439">
        <v>35</v>
      </c>
      <c r="G439">
        <v>18886</v>
      </c>
      <c r="H439">
        <v>0.4</v>
      </c>
      <c r="I439">
        <v>0.6</v>
      </c>
      <c r="J439">
        <v>5</v>
      </c>
      <c r="K439">
        <v>3</v>
      </c>
      <c r="L439">
        <v>2</v>
      </c>
      <c r="M439">
        <v>120</v>
      </c>
      <c r="N439">
        <v>113</v>
      </c>
      <c r="O439">
        <v>7</v>
      </c>
      <c r="Q439">
        <v>0.6</v>
      </c>
      <c r="R439">
        <v>5</v>
      </c>
      <c r="S439">
        <v>3</v>
      </c>
      <c r="T439">
        <v>2</v>
      </c>
      <c r="U439">
        <v>120</v>
      </c>
      <c r="V439">
        <v>113</v>
      </c>
      <c r="W439">
        <v>7</v>
      </c>
      <c r="X439">
        <v>0</v>
      </c>
      <c r="Y439">
        <v>0</v>
      </c>
      <c r="Z439">
        <v>0</v>
      </c>
      <c r="AA439">
        <v>0</v>
      </c>
      <c r="AB439">
        <v>0</v>
      </c>
      <c r="AC439">
        <v>0</v>
      </c>
      <c r="AD439">
        <v>4</v>
      </c>
      <c r="AE439">
        <v>2</v>
      </c>
      <c r="AF439">
        <v>2</v>
      </c>
      <c r="AG439">
        <v>90</v>
      </c>
      <c r="AH439">
        <v>89</v>
      </c>
      <c r="AI439">
        <v>1</v>
      </c>
      <c r="AJ439">
        <v>0</v>
      </c>
      <c r="AK439">
        <v>0</v>
      </c>
      <c r="AL439">
        <v>0</v>
      </c>
      <c r="AM439">
        <v>0</v>
      </c>
      <c r="AN439">
        <v>0</v>
      </c>
      <c r="AO439">
        <v>0</v>
      </c>
    </row>
    <row r="440" spans="1:41" x14ac:dyDescent="0.2">
      <c r="A440">
        <v>2023</v>
      </c>
      <c r="B440">
        <v>0</v>
      </c>
      <c r="C440" t="s">
        <v>1323</v>
      </c>
      <c r="D440" t="s">
        <v>1305</v>
      </c>
      <c r="E440">
        <v>19</v>
      </c>
      <c r="F440">
        <v>49</v>
      </c>
      <c r="G440">
        <v>32372</v>
      </c>
      <c r="H440">
        <v>0.66666666699999999</v>
      </c>
      <c r="I440">
        <v>0.33333333300000001</v>
      </c>
      <c r="J440">
        <v>3</v>
      </c>
      <c r="K440">
        <v>1</v>
      </c>
      <c r="L440">
        <v>2</v>
      </c>
      <c r="M440">
        <v>58</v>
      </c>
      <c r="N440">
        <v>90</v>
      </c>
      <c r="O440">
        <v>-32</v>
      </c>
      <c r="Q440">
        <v>0.33333333300000001</v>
      </c>
      <c r="R440">
        <v>3</v>
      </c>
      <c r="S440">
        <v>1</v>
      </c>
      <c r="T440">
        <v>2</v>
      </c>
      <c r="U440">
        <v>58</v>
      </c>
      <c r="V440">
        <v>90</v>
      </c>
      <c r="W440">
        <v>-32</v>
      </c>
      <c r="X440">
        <v>0</v>
      </c>
      <c r="Y440">
        <v>0</v>
      </c>
      <c r="Z440">
        <v>0</v>
      </c>
      <c r="AA440">
        <v>0</v>
      </c>
      <c r="AB440">
        <v>0</v>
      </c>
      <c r="AC440">
        <v>0</v>
      </c>
      <c r="AD440">
        <v>3</v>
      </c>
      <c r="AE440">
        <v>1</v>
      </c>
      <c r="AF440">
        <v>2</v>
      </c>
      <c r="AG440">
        <v>58</v>
      </c>
      <c r="AH440">
        <v>90</v>
      </c>
      <c r="AI440">
        <v>-32</v>
      </c>
      <c r="AJ440">
        <v>0</v>
      </c>
      <c r="AK440">
        <v>0</v>
      </c>
      <c r="AL440">
        <v>0</v>
      </c>
      <c r="AM440">
        <v>0</v>
      </c>
      <c r="AN440">
        <v>0</v>
      </c>
      <c r="AO440">
        <v>0</v>
      </c>
    </row>
    <row r="441" spans="1:41" x14ac:dyDescent="0.2">
      <c r="A441">
        <v>2023</v>
      </c>
      <c r="B441">
        <v>0</v>
      </c>
      <c r="C441" t="s">
        <v>1324</v>
      </c>
      <c r="D441" t="s">
        <v>1305</v>
      </c>
      <c r="E441">
        <v>20</v>
      </c>
      <c r="F441">
        <v>82</v>
      </c>
      <c r="G441">
        <v>46255</v>
      </c>
      <c r="H441">
        <v>0</v>
      </c>
      <c r="I441">
        <v>1</v>
      </c>
      <c r="J441">
        <v>1</v>
      </c>
      <c r="K441">
        <v>1</v>
      </c>
      <c r="L441">
        <v>0</v>
      </c>
      <c r="M441">
        <v>34</v>
      </c>
      <c r="N441">
        <v>13</v>
      </c>
      <c r="O441">
        <v>21</v>
      </c>
      <c r="Q441">
        <v>1</v>
      </c>
      <c r="R441">
        <v>1</v>
      </c>
      <c r="S441">
        <v>1</v>
      </c>
      <c r="T441">
        <v>0</v>
      </c>
      <c r="U441">
        <v>34</v>
      </c>
      <c r="V441">
        <v>13</v>
      </c>
      <c r="W441">
        <v>21</v>
      </c>
      <c r="X441">
        <v>0</v>
      </c>
      <c r="Y441">
        <v>0</v>
      </c>
      <c r="Z441">
        <v>0</v>
      </c>
      <c r="AA441">
        <v>0</v>
      </c>
      <c r="AB441">
        <v>0</v>
      </c>
      <c r="AC441">
        <v>0</v>
      </c>
      <c r="AD441">
        <v>1</v>
      </c>
      <c r="AE441">
        <v>1</v>
      </c>
      <c r="AF441">
        <v>0</v>
      </c>
      <c r="AG441">
        <v>34</v>
      </c>
      <c r="AH441">
        <v>13</v>
      </c>
      <c r="AI441">
        <v>21</v>
      </c>
      <c r="AJ441">
        <v>0</v>
      </c>
      <c r="AK441">
        <v>0</v>
      </c>
      <c r="AL441">
        <v>0</v>
      </c>
      <c r="AM441">
        <v>0</v>
      </c>
      <c r="AN441">
        <v>0</v>
      </c>
      <c r="AO441">
        <v>0</v>
      </c>
    </row>
    <row r="442" spans="1:41" x14ac:dyDescent="0.2">
      <c r="A442">
        <v>2023</v>
      </c>
      <c r="B442">
        <v>0</v>
      </c>
      <c r="C442" t="s">
        <v>1325</v>
      </c>
      <c r="D442" t="s">
        <v>1326</v>
      </c>
      <c r="E442">
        <v>1</v>
      </c>
      <c r="F442">
        <v>78</v>
      </c>
      <c r="G442">
        <v>18390</v>
      </c>
      <c r="H442">
        <v>0.28571428599999998</v>
      </c>
      <c r="I442">
        <v>0.71428571399999996</v>
      </c>
      <c r="J442">
        <v>14</v>
      </c>
      <c r="K442">
        <v>10</v>
      </c>
      <c r="L442">
        <v>4</v>
      </c>
      <c r="M442">
        <v>534</v>
      </c>
      <c r="N442">
        <v>242</v>
      </c>
      <c r="O442">
        <v>292</v>
      </c>
      <c r="Q442">
        <v>0.71428571399999996</v>
      </c>
      <c r="R442">
        <v>14</v>
      </c>
      <c r="S442">
        <v>10</v>
      </c>
      <c r="T442">
        <v>4</v>
      </c>
      <c r="U442">
        <v>534</v>
      </c>
      <c r="V442">
        <v>242</v>
      </c>
      <c r="W442">
        <v>292</v>
      </c>
      <c r="X442">
        <v>0</v>
      </c>
      <c r="Y442">
        <v>0</v>
      </c>
      <c r="Z442">
        <v>0</v>
      </c>
      <c r="AA442">
        <v>0</v>
      </c>
      <c r="AB442">
        <v>0</v>
      </c>
      <c r="AC442">
        <v>0</v>
      </c>
      <c r="AD442">
        <v>2</v>
      </c>
      <c r="AE442">
        <v>0</v>
      </c>
      <c r="AF442">
        <v>2</v>
      </c>
      <c r="AG442">
        <v>57</v>
      </c>
      <c r="AH442">
        <v>83</v>
      </c>
      <c r="AI442">
        <v>-26</v>
      </c>
      <c r="AJ442">
        <v>5</v>
      </c>
      <c r="AK442">
        <v>5</v>
      </c>
      <c r="AL442">
        <v>0</v>
      </c>
      <c r="AM442">
        <v>216</v>
      </c>
      <c r="AN442">
        <v>52</v>
      </c>
      <c r="AO442">
        <v>164</v>
      </c>
    </row>
    <row r="443" spans="1:41" x14ac:dyDescent="0.2">
      <c r="A443">
        <v>2023</v>
      </c>
      <c r="B443">
        <v>0</v>
      </c>
      <c r="C443" t="s">
        <v>1327</v>
      </c>
      <c r="D443" t="s">
        <v>1326</v>
      </c>
      <c r="E443">
        <v>2</v>
      </c>
      <c r="F443">
        <v>36</v>
      </c>
      <c r="G443">
        <v>39579</v>
      </c>
      <c r="H443">
        <v>0.28571428599999998</v>
      </c>
      <c r="I443">
        <v>0.71428571399999996</v>
      </c>
      <c r="J443">
        <v>14</v>
      </c>
      <c r="K443">
        <v>10</v>
      </c>
      <c r="L443">
        <v>4</v>
      </c>
      <c r="M443">
        <v>445</v>
      </c>
      <c r="N443">
        <v>283</v>
      </c>
      <c r="O443">
        <v>162</v>
      </c>
      <c r="Q443">
        <v>0.71428571399999996</v>
      </c>
      <c r="R443">
        <v>14</v>
      </c>
      <c r="S443">
        <v>10</v>
      </c>
      <c r="T443">
        <v>4</v>
      </c>
      <c r="U443">
        <v>445</v>
      </c>
      <c r="V443">
        <v>283</v>
      </c>
      <c r="W443">
        <v>162</v>
      </c>
      <c r="X443">
        <v>0</v>
      </c>
      <c r="Y443">
        <v>0</v>
      </c>
      <c r="Z443">
        <v>0</v>
      </c>
      <c r="AA443">
        <v>0</v>
      </c>
      <c r="AB443">
        <v>0</v>
      </c>
      <c r="AC443">
        <v>0</v>
      </c>
      <c r="AD443">
        <v>7</v>
      </c>
      <c r="AE443">
        <v>4</v>
      </c>
      <c r="AF443">
        <v>3</v>
      </c>
      <c r="AG443">
        <v>178</v>
      </c>
      <c r="AH443">
        <v>161</v>
      </c>
      <c r="AI443">
        <v>17</v>
      </c>
      <c r="AJ443">
        <v>3</v>
      </c>
      <c r="AK443">
        <v>3</v>
      </c>
      <c r="AL443">
        <v>0</v>
      </c>
      <c r="AM443">
        <v>138</v>
      </c>
      <c r="AN443">
        <v>39</v>
      </c>
      <c r="AO443">
        <v>99</v>
      </c>
    </row>
    <row r="444" spans="1:41" x14ac:dyDescent="0.2">
      <c r="A444">
        <v>2023</v>
      </c>
      <c r="B444">
        <v>0</v>
      </c>
      <c r="C444" t="s">
        <v>1328</v>
      </c>
      <c r="D444" t="s">
        <v>1326</v>
      </c>
      <c r="E444">
        <v>3</v>
      </c>
      <c r="F444">
        <v>44</v>
      </c>
      <c r="G444">
        <v>36887</v>
      </c>
      <c r="H444">
        <v>0.35714285699999998</v>
      </c>
      <c r="I444">
        <v>0.64285714299999996</v>
      </c>
      <c r="J444">
        <v>14</v>
      </c>
      <c r="K444">
        <v>9</v>
      </c>
      <c r="L444">
        <v>5</v>
      </c>
      <c r="M444">
        <v>416</v>
      </c>
      <c r="N444">
        <v>265</v>
      </c>
      <c r="O444">
        <v>151</v>
      </c>
      <c r="Q444">
        <v>0.66666666699999999</v>
      </c>
      <c r="R444">
        <v>12</v>
      </c>
      <c r="S444">
        <v>8</v>
      </c>
      <c r="T444">
        <v>4</v>
      </c>
      <c r="U444">
        <v>367</v>
      </c>
      <c r="V444">
        <v>216</v>
      </c>
      <c r="W444">
        <v>151</v>
      </c>
      <c r="X444">
        <v>2</v>
      </c>
      <c r="Y444">
        <v>1</v>
      </c>
      <c r="Z444">
        <v>1</v>
      </c>
      <c r="AA444">
        <v>49</v>
      </c>
      <c r="AB444">
        <v>49</v>
      </c>
      <c r="AC444">
        <v>0</v>
      </c>
      <c r="AD444">
        <v>5</v>
      </c>
      <c r="AE444">
        <v>3</v>
      </c>
      <c r="AF444">
        <v>2</v>
      </c>
      <c r="AG444">
        <v>131</v>
      </c>
      <c r="AH444">
        <v>116</v>
      </c>
      <c r="AI444">
        <v>15</v>
      </c>
      <c r="AJ444">
        <v>3</v>
      </c>
      <c r="AK444">
        <v>3</v>
      </c>
      <c r="AL444">
        <v>0</v>
      </c>
      <c r="AM444">
        <v>119</v>
      </c>
      <c r="AN444">
        <v>24</v>
      </c>
      <c r="AO444">
        <v>95</v>
      </c>
    </row>
    <row r="445" spans="1:41" x14ac:dyDescent="0.2">
      <c r="A445">
        <v>2023</v>
      </c>
      <c r="B445">
        <v>0</v>
      </c>
      <c r="C445" t="s">
        <v>1329</v>
      </c>
      <c r="D445" t="s">
        <v>1326</v>
      </c>
      <c r="E445">
        <v>4</v>
      </c>
      <c r="F445">
        <v>61</v>
      </c>
      <c r="G445">
        <v>13402</v>
      </c>
      <c r="H445">
        <v>0.428571429</v>
      </c>
      <c r="I445">
        <v>0.571428571</v>
      </c>
      <c r="J445">
        <v>14</v>
      </c>
      <c r="K445">
        <v>8</v>
      </c>
      <c r="L445">
        <v>6</v>
      </c>
      <c r="M445">
        <v>376</v>
      </c>
      <c r="N445">
        <v>328</v>
      </c>
      <c r="O445">
        <v>48</v>
      </c>
      <c r="Q445">
        <v>1</v>
      </c>
      <c r="R445">
        <v>2</v>
      </c>
      <c r="S445">
        <v>2</v>
      </c>
      <c r="T445">
        <v>0</v>
      </c>
      <c r="U445">
        <v>72</v>
      </c>
      <c r="V445">
        <v>24</v>
      </c>
      <c r="W445">
        <v>48</v>
      </c>
      <c r="X445">
        <v>12</v>
      </c>
      <c r="Y445">
        <v>6</v>
      </c>
      <c r="Z445">
        <v>6</v>
      </c>
      <c r="AA445">
        <v>304</v>
      </c>
      <c r="AB445">
        <v>304</v>
      </c>
      <c r="AC445">
        <v>0</v>
      </c>
      <c r="AD445">
        <v>12</v>
      </c>
      <c r="AE445">
        <v>6</v>
      </c>
      <c r="AF445">
        <v>6</v>
      </c>
      <c r="AG445">
        <v>304</v>
      </c>
      <c r="AH445">
        <v>304</v>
      </c>
      <c r="AI445">
        <v>0</v>
      </c>
      <c r="AJ445">
        <v>0</v>
      </c>
      <c r="AK445">
        <v>0</v>
      </c>
      <c r="AL445">
        <v>0</v>
      </c>
      <c r="AM445">
        <v>0</v>
      </c>
      <c r="AN445">
        <v>0</v>
      </c>
      <c r="AO445">
        <v>0</v>
      </c>
    </row>
    <row r="446" spans="1:41" x14ac:dyDescent="0.2">
      <c r="A446">
        <v>2023</v>
      </c>
      <c r="B446">
        <v>0</v>
      </c>
      <c r="C446" t="s">
        <v>1330</v>
      </c>
      <c r="D446" t="s">
        <v>1326</v>
      </c>
      <c r="E446">
        <v>5</v>
      </c>
      <c r="F446">
        <v>38</v>
      </c>
      <c r="G446">
        <v>13287</v>
      </c>
      <c r="H446">
        <v>0.5</v>
      </c>
      <c r="I446">
        <v>0.5</v>
      </c>
      <c r="J446">
        <v>12</v>
      </c>
      <c r="K446">
        <v>6</v>
      </c>
      <c r="L446">
        <v>6</v>
      </c>
      <c r="M446">
        <v>379</v>
      </c>
      <c r="N446">
        <v>379</v>
      </c>
      <c r="O446">
        <v>0</v>
      </c>
      <c r="Q446" t="e">
        <v>#DIV/0!</v>
      </c>
      <c r="R446">
        <v>0</v>
      </c>
      <c r="S446">
        <v>0</v>
      </c>
      <c r="T446">
        <v>0</v>
      </c>
      <c r="U446">
        <v>0</v>
      </c>
      <c r="V446">
        <v>0</v>
      </c>
      <c r="W446">
        <v>0</v>
      </c>
      <c r="X446">
        <v>12</v>
      </c>
      <c r="Y446">
        <v>6</v>
      </c>
      <c r="Z446">
        <v>6</v>
      </c>
      <c r="AA446">
        <v>379</v>
      </c>
      <c r="AB446">
        <v>379</v>
      </c>
      <c r="AC446">
        <v>0</v>
      </c>
      <c r="AD446">
        <v>12</v>
      </c>
      <c r="AE446">
        <v>6</v>
      </c>
      <c r="AF446">
        <v>6</v>
      </c>
      <c r="AG446">
        <v>379</v>
      </c>
      <c r="AH446">
        <v>379</v>
      </c>
      <c r="AI446">
        <v>0</v>
      </c>
      <c r="AJ446">
        <v>0</v>
      </c>
      <c r="AK446">
        <v>0</v>
      </c>
      <c r="AL446">
        <v>0</v>
      </c>
      <c r="AM446">
        <v>0</v>
      </c>
      <c r="AN446">
        <v>0</v>
      </c>
      <c r="AO446">
        <v>0</v>
      </c>
    </row>
    <row r="447" spans="1:41" x14ac:dyDescent="0.2">
      <c r="A447">
        <v>2023</v>
      </c>
      <c r="B447">
        <v>0</v>
      </c>
      <c r="C447" t="s">
        <v>1331</v>
      </c>
      <c r="D447" t="s">
        <v>1326</v>
      </c>
      <c r="E447">
        <v>6</v>
      </c>
      <c r="F447">
        <v>55</v>
      </c>
      <c r="G447">
        <v>11895</v>
      </c>
      <c r="H447">
        <v>0.5</v>
      </c>
      <c r="I447">
        <v>0.5</v>
      </c>
      <c r="J447">
        <v>10</v>
      </c>
      <c r="K447">
        <v>5</v>
      </c>
      <c r="L447">
        <v>5</v>
      </c>
      <c r="M447">
        <v>281</v>
      </c>
      <c r="N447">
        <v>281</v>
      </c>
      <c r="O447">
        <v>0</v>
      </c>
      <c r="Q447" t="e">
        <v>#DIV/0!</v>
      </c>
      <c r="R447">
        <v>0</v>
      </c>
      <c r="S447">
        <v>0</v>
      </c>
      <c r="T447">
        <v>0</v>
      </c>
      <c r="U447">
        <v>0</v>
      </c>
      <c r="V447">
        <v>0</v>
      </c>
      <c r="W447">
        <v>0</v>
      </c>
      <c r="X447">
        <v>10</v>
      </c>
      <c r="Y447">
        <v>5</v>
      </c>
      <c r="Z447">
        <v>5</v>
      </c>
      <c r="AA447">
        <v>281</v>
      </c>
      <c r="AB447">
        <v>281</v>
      </c>
      <c r="AC447">
        <v>0</v>
      </c>
      <c r="AD447">
        <v>10</v>
      </c>
      <c r="AE447">
        <v>5</v>
      </c>
      <c r="AF447">
        <v>5</v>
      </c>
      <c r="AG447">
        <v>281</v>
      </c>
      <c r="AH447">
        <v>281</v>
      </c>
      <c r="AI447">
        <v>0</v>
      </c>
      <c r="AJ447">
        <v>0</v>
      </c>
      <c r="AK447">
        <v>0</v>
      </c>
      <c r="AL447">
        <v>0</v>
      </c>
      <c r="AM447">
        <v>0</v>
      </c>
      <c r="AN447">
        <v>0</v>
      </c>
      <c r="AO447">
        <v>0</v>
      </c>
    </row>
    <row r="448" spans="1:41" x14ac:dyDescent="0.2">
      <c r="A448">
        <v>2023</v>
      </c>
      <c r="B448">
        <v>0</v>
      </c>
      <c r="C448" t="s">
        <v>1332</v>
      </c>
      <c r="D448" t="s">
        <v>1326</v>
      </c>
      <c r="E448">
        <v>7</v>
      </c>
      <c r="F448">
        <v>27</v>
      </c>
      <c r="G448">
        <v>11951</v>
      </c>
      <c r="H448">
        <v>0.428571429</v>
      </c>
      <c r="I448">
        <v>0.571428571</v>
      </c>
      <c r="J448">
        <v>14</v>
      </c>
      <c r="K448">
        <v>8</v>
      </c>
      <c r="L448">
        <v>6</v>
      </c>
      <c r="M448">
        <v>376</v>
      </c>
      <c r="N448">
        <v>328</v>
      </c>
      <c r="O448">
        <v>48</v>
      </c>
      <c r="Q448">
        <v>1</v>
      </c>
      <c r="R448">
        <v>2</v>
      </c>
      <c r="S448">
        <v>2</v>
      </c>
      <c r="T448">
        <v>0</v>
      </c>
      <c r="U448">
        <v>72</v>
      </c>
      <c r="V448">
        <v>24</v>
      </c>
      <c r="W448">
        <v>48</v>
      </c>
      <c r="X448">
        <v>12</v>
      </c>
      <c r="Y448">
        <v>6</v>
      </c>
      <c r="Z448">
        <v>6</v>
      </c>
      <c r="AA448">
        <v>304</v>
      </c>
      <c r="AB448">
        <v>304</v>
      </c>
      <c r="AC448">
        <v>0</v>
      </c>
      <c r="AD448">
        <v>12</v>
      </c>
      <c r="AE448">
        <v>6</v>
      </c>
      <c r="AF448">
        <v>6</v>
      </c>
      <c r="AG448">
        <v>304</v>
      </c>
      <c r="AH448">
        <v>304</v>
      </c>
      <c r="AI448">
        <v>0</v>
      </c>
      <c r="AJ448">
        <v>0</v>
      </c>
      <c r="AK448">
        <v>0</v>
      </c>
      <c r="AL448">
        <v>0</v>
      </c>
      <c r="AM448">
        <v>0</v>
      </c>
      <c r="AN448">
        <v>0</v>
      </c>
      <c r="AO448">
        <v>0</v>
      </c>
    </row>
    <row r="449" spans="1:41" x14ac:dyDescent="0.2">
      <c r="A449">
        <v>2023</v>
      </c>
      <c r="B449">
        <v>0</v>
      </c>
      <c r="C449" t="s">
        <v>1333</v>
      </c>
      <c r="D449" t="s">
        <v>1326</v>
      </c>
      <c r="E449">
        <v>8</v>
      </c>
      <c r="F449">
        <v>40</v>
      </c>
      <c r="G449">
        <v>9182</v>
      </c>
      <c r="H449">
        <v>0.5</v>
      </c>
      <c r="I449">
        <v>0.5</v>
      </c>
      <c r="J449">
        <v>12</v>
      </c>
      <c r="K449">
        <v>6</v>
      </c>
      <c r="L449">
        <v>6</v>
      </c>
      <c r="M449">
        <v>343</v>
      </c>
      <c r="N449">
        <v>343</v>
      </c>
      <c r="O449">
        <v>0</v>
      </c>
      <c r="Q449" t="e">
        <v>#DIV/0!</v>
      </c>
      <c r="R449">
        <v>0</v>
      </c>
      <c r="S449">
        <v>0</v>
      </c>
      <c r="T449">
        <v>0</v>
      </c>
      <c r="U449">
        <v>0</v>
      </c>
      <c r="V449">
        <v>0</v>
      </c>
      <c r="W449">
        <v>0</v>
      </c>
      <c r="X449">
        <v>12</v>
      </c>
      <c r="Y449">
        <v>6</v>
      </c>
      <c r="Z449">
        <v>6</v>
      </c>
      <c r="AA449">
        <v>343</v>
      </c>
      <c r="AB449">
        <v>343</v>
      </c>
      <c r="AC449">
        <v>0</v>
      </c>
      <c r="AD449">
        <v>12</v>
      </c>
      <c r="AE449">
        <v>6</v>
      </c>
      <c r="AF449">
        <v>6</v>
      </c>
      <c r="AG449">
        <v>343</v>
      </c>
      <c r="AH449">
        <v>343</v>
      </c>
      <c r="AI449">
        <v>0</v>
      </c>
      <c r="AJ449">
        <v>0</v>
      </c>
      <c r="AK449">
        <v>0</v>
      </c>
      <c r="AL449">
        <v>0</v>
      </c>
      <c r="AM449">
        <v>0</v>
      </c>
      <c r="AN449">
        <v>0</v>
      </c>
      <c r="AO449">
        <v>0</v>
      </c>
    </row>
    <row r="450" spans="1:41" x14ac:dyDescent="0.2">
      <c r="A450">
        <v>2023</v>
      </c>
      <c r="B450">
        <v>0</v>
      </c>
      <c r="C450" t="s">
        <v>1334</v>
      </c>
      <c r="D450" t="s">
        <v>1326</v>
      </c>
      <c r="E450">
        <v>9</v>
      </c>
      <c r="F450">
        <v>38</v>
      </c>
      <c r="G450">
        <v>12962</v>
      </c>
      <c r="H450">
        <v>0.5</v>
      </c>
      <c r="I450">
        <v>0.5</v>
      </c>
      <c r="J450">
        <v>12</v>
      </c>
      <c r="K450">
        <v>6</v>
      </c>
      <c r="L450">
        <v>6</v>
      </c>
      <c r="M450">
        <v>328</v>
      </c>
      <c r="N450">
        <v>328</v>
      </c>
      <c r="O450">
        <v>0</v>
      </c>
      <c r="Q450" t="e">
        <v>#DIV/0!</v>
      </c>
      <c r="R450">
        <v>0</v>
      </c>
      <c r="S450">
        <v>0</v>
      </c>
      <c r="T450">
        <v>0</v>
      </c>
      <c r="U450">
        <v>0</v>
      </c>
      <c r="V450">
        <v>0</v>
      </c>
      <c r="W450">
        <v>0</v>
      </c>
      <c r="X450">
        <v>12</v>
      </c>
      <c r="Y450">
        <v>6</v>
      </c>
      <c r="Z450">
        <v>6</v>
      </c>
      <c r="AA450">
        <v>328</v>
      </c>
      <c r="AB450">
        <v>328</v>
      </c>
      <c r="AC450">
        <v>0</v>
      </c>
      <c r="AD450">
        <v>12</v>
      </c>
      <c r="AE450">
        <v>6</v>
      </c>
      <c r="AF450">
        <v>6</v>
      </c>
      <c r="AG450">
        <v>328</v>
      </c>
      <c r="AH450">
        <v>328</v>
      </c>
      <c r="AI450">
        <v>0</v>
      </c>
      <c r="AJ450">
        <v>0</v>
      </c>
      <c r="AK450">
        <v>0</v>
      </c>
      <c r="AL450">
        <v>0</v>
      </c>
      <c r="AM450">
        <v>0</v>
      </c>
      <c r="AN450">
        <v>0</v>
      </c>
      <c r="AO450">
        <v>0</v>
      </c>
    </row>
    <row r="451" spans="1:41" x14ac:dyDescent="0.2">
      <c r="A451">
        <v>2023</v>
      </c>
      <c r="B451">
        <v>0</v>
      </c>
      <c r="C451" t="s">
        <v>1335</v>
      </c>
      <c r="D451" t="s">
        <v>1326</v>
      </c>
      <c r="E451">
        <v>10</v>
      </c>
      <c r="F451">
        <v>37</v>
      </c>
      <c r="G451">
        <v>11794</v>
      </c>
      <c r="H451">
        <v>0.5</v>
      </c>
      <c r="I451">
        <v>0.5</v>
      </c>
      <c r="J451">
        <v>14</v>
      </c>
      <c r="K451">
        <v>7</v>
      </c>
      <c r="L451">
        <v>7</v>
      </c>
      <c r="M451">
        <v>373</v>
      </c>
      <c r="N451">
        <v>373</v>
      </c>
      <c r="O451">
        <v>0</v>
      </c>
      <c r="Q451" t="e">
        <v>#DIV/0!</v>
      </c>
      <c r="R451">
        <v>0</v>
      </c>
      <c r="S451">
        <v>0</v>
      </c>
      <c r="T451">
        <v>0</v>
      </c>
      <c r="U451">
        <v>0</v>
      </c>
      <c r="V451">
        <v>0</v>
      </c>
      <c r="W451">
        <v>0</v>
      </c>
      <c r="X451">
        <v>14</v>
      </c>
      <c r="Y451">
        <v>7</v>
      </c>
      <c r="Z451">
        <v>7</v>
      </c>
      <c r="AA451">
        <v>373</v>
      </c>
      <c r="AB451">
        <v>373</v>
      </c>
      <c r="AC451">
        <v>0</v>
      </c>
      <c r="AD451">
        <v>14</v>
      </c>
      <c r="AE451">
        <v>7</v>
      </c>
      <c r="AF451">
        <v>7</v>
      </c>
      <c r="AG451">
        <v>373</v>
      </c>
      <c r="AH451">
        <v>373</v>
      </c>
      <c r="AI451">
        <v>0</v>
      </c>
      <c r="AJ451">
        <v>0</v>
      </c>
      <c r="AK451">
        <v>0</v>
      </c>
      <c r="AL451">
        <v>0</v>
      </c>
      <c r="AM451">
        <v>0</v>
      </c>
      <c r="AN451">
        <v>0</v>
      </c>
      <c r="AO451">
        <v>0</v>
      </c>
    </row>
    <row r="452" spans="1:41" x14ac:dyDescent="0.2">
      <c r="A452">
        <v>2023</v>
      </c>
      <c r="B452">
        <v>0</v>
      </c>
      <c r="C452" t="s">
        <v>1336</v>
      </c>
      <c r="D452" t="s">
        <v>1326</v>
      </c>
      <c r="E452">
        <v>11</v>
      </c>
      <c r="F452">
        <v>33</v>
      </c>
      <c r="G452">
        <v>13921</v>
      </c>
      <c r="H452">
        <v>0.5</v>
      </c>
      <c r="I452">
        <v>0.5</v>
      </c>
      <c r="J452">
        <v>14</v>
      </c>
      <c r="K452">
        <v>7</v>
      </c>
      <c r="L452">
        <v>7</v>
      </c>
      <c r="M452">
        <v>391</v>
      </c>
      <c r="N452">
        <v>391</v>
      </c>
      <c r="O452">
        <v>0</v>
      </c>
      <c r="Q452" t="e">
        <v>#DIV/0!</v>
      </c>
      <c r="R452">
        <v>0</v>
      </c>
      <c r="S452">
        <v>0</v>
      </c>
      <c r="T452">
        <v>0</v>
      </c>
      <c r="U452">
        <v>0</v>
      </c>
      <c r="V452">
        <v>0</v>
      </c>
      <c r="W452">
        <v>0</v>
      </c>
      <c r="X452">
        <v>14</v>
      </c>
      <c r="Y452">
        <v>7</v>
      </c>
      <c r="Z452">
        <v>7</v>
      </c>
      <c r="AA452">
        <v>391</v>
      </c>
      <c r="AB452">
        <v>391</v>
      </c>
      <c r="AC452">
        <v>0</v>
      </c>
      <c r="AD452">
        <v>14</v>
      </c>
      <c r="AE452">
        <v>7</v>
      </c>
      <c r="AF452">
        <v>7</v>
      </c>
      <c r="AG452">
        <v>391</v>
      </c>
      <c r="AH452">
        <v>391</v>
      </c>
      <c r="AI452">
        <v>0</v>
      </c>
      <c r="AJ452">
        <v>0</v>
      </c>
      <c r="AK452">
        <v>0</v>
      </c>
      <c r="AL452">
        <v>0</v>
      </c>
      <c r="AM452">
        <v>0</v>
      </c>
      <c r="AN452">
        <v>0</v>
      </c>
      <c r="AO452">
        <v>0</v>
      </c>
    </row>
    <row r="453" spans="1:41" x14ac:dyDescent="0.2">
      <c r="A453">
        <v>2023</v>
      </c>
      <c r="B453">
        <v>0</v>
      </c>
      <c r="C453" t="s">
        <v>1337</v>
      </c>
      <c r="D453" t="s">
        <v>1326</v>
      </c>
      <c r="E453">
        <v>12</v>
      </c>
      <c r="F453">
        <v>45</v>
      </c>
      <c r="G453">
        <v>12941</v>
      </c>
      <c r="H453">
        <v>0.5</v>
      </c>
      <c r="I453">
        <v>0.5</v>
      </c>
      <c r="J453">
        <v>14</v>
      </c>
      <c r="K453">
        <v>7</v>
      </c>
      <c r="L453">
        <v>7</v>
      </c>
      <c r="M453">
        <v>397</v>
      </c>
      <c r="N453">
        <v>397</v>
      </c>
      <c r="O453">
        <v>0</v>
      </c>
      <c r="Q453" t="e">
        <v>#DIV/0!</v>
      </c>
      <c r="R453">
        <v>0</v>
      </c>
      <c r="S453">
        <v>0</v>
      </c>
      <c r="T453">
        <v>0</v>
      </c>
      <c r="U453">
        <v>0</v>
      </c>
      <c r="V453">
        <v>0</v>
      </c>
      <c r="W453">
        <v>0</v>
      </c>
      <c r="X453">
        <v>14</v>
      </c>
      <c r="Y453">
        <v>7</v>
      </c>
      <c r="Z453">
        <v>7</v>
      </c>
      <c r="AA453">
        <v>397</v>
      </c>
      <c r="AB453">
        <v>397</v>
      </c>
      <c r="AC453">
        <v>0</v>
      </c>
      <c r="AD453">
        <v>14</v>
      </c>
      <c r="AE453">
        <v>7</v>
      </c>
      <c r="AF453">
        <v>7</v>
      </c>
      <c r="AG453">
        <v>397</v>
      </c>
      <c r="AH453">
        <v>397</v>
      </c>
      <c r="AI453">
        <v>0</v>
      </c>
      <c r="AJ453">
        <v>0</v>
      </c>
      <c r="AK453">
        <v>0</v>
      </c>
      <c r="AL453">
        <v>0</v>
      </c>
      <c r="AM453">
        <v>0</v>
      </c>
      <c r="AN453">
        <v>0</v>
      </c>
      <c r="AO453">
        <v>0</v>
      </c>
    </row>
    <row r="454" spans="1:41" x14ac:dyDescent="0.2">
      <c r="A454">
        <v>2023</v>
      </c>
      <c r="B454">
        <v>0</v>
      </c>
      <c r="C454" t="s">
        <v>1338</v>
      </c>
      <c r="D454" t="s">
        <v>1326</v>
      </c>
      <c r="E454">
        <v>13</v>
      </c>
      <c r="F454">
        <v>59</v>
      </c>
      <c r="G454">
        <v>13959</v>
      </c>
      <c r="H454">
        <v>0.5</v>
      </c>
      <c r="I454">
        <v>0.5</v>
      </c>
      <c r="J454">
        <v>14</v>
      </c>
      <c r="K454">
        <v>7</v>
      </c>
      <c r="L454">
        <v>7</v>
      </c>
      <c r="M454">
        <v>499</v>
      </c>
      <c r="N454">
        <v>499</v>
      </c>
      <c r="O454">
        <v>0</v>
      </c>
      <c r="Q454" t="e">
        <v>#DIV/0!</v>
      </c>
      <c r="R454">
        <v>0</v>
      </c>
      <c r="S454">
        <v>0</v>
      </c>
      <c r="T454">
        <v>0</v>
      </c>
      <c r="U454">
        <v>0</v>
      </c>
      <c r="V454">
        <v>0</v>
      </c>
      <c r="W454">
        <v>0</v>
      </c>
      <c r="X454">
        <v>14</v>
      </c>
      <c r="Y454">
        <v>7</v>
      </c>
      <c r="Z454">
        <v>7</v>
      </c>
      <c r="AA454">
        <v>499</v>
      </c>
      <c r="AB454">
        <v>499</v>
      </c>
      <c r="AC454">
        <v>0</v>
      </c>
      <c r="AD454">
        <v>14</v>
      </c>
      <c r="AE454">
        <v>7</v>
      </c>
      <c r="AF454">
        <v>7</v>
      </c>
      <c r="AG454">
        <v>499</v>
      </c>
      <c r="AH454">
        <v>499</v>
      </c>
      <c r="AI454">
        <v>0</v>
      </c>
      <c r="AJ454">
        <v>0</v>
      </c>
      <c r="AK454">
        <v>0</v>
      </c>
      <c r="AL454">
        <v>0</v>
      </c>
      <c r="AM454">
        <v>0</v>
      </c>
      <c r="AN454">
        <v>0</v>
      </c>
      <c r="AO454">
        <v>0</v>
      </c>
    </row>
    <row r="455" spans="1:41" x14ac:dyDescent="0.2">
      <c r="A455">
        <v>2023</v>
      </c>
      <c r="B455">
        <v>0</v>
      </c>
      <c r="C455" t="s">
        <v>1339</v>
      </c>
      <c r="D455" t="s">
        <v>1326</v>
      </c>
      <c r="E455">
        <v>14</v>
      </c>
      <c r="F455">
        <v>56</v>
      </c>
      <c r="G455">
        <v>14162</v>
      </c>
      <c r="H455">
        <v>0.5</v>
      </c>
      <c r="I455">
        <v>0.5</v>
      </c>
      <c r="J455">
        <v>2</v>
      </c>
      <c r="K455">
        <v>1</v>
      </c>
      <c r="L455">
        <v>1</v>
      </c>
      <c r="M455">
        <v>70</v>
      </c>
      <c r="N455">
        <v>70</v>
      </c>
      <c r="O455">
        <v>0</v>
      </c>
      <c r="Q455" t="e">
        <v>#DIV/0!</v>
      </c>
      <c r="R455">
        <v>0</v>
      </c>
      <c r="S455">
        <v>0</v>
      </c>
      <c r="T455">
        <v>0</v>
      </c>
      <c r="U455">
        <v>0</v>
      </c>
      <c r="V455">
        <v>0</v>
      </c>
      <c r="W455">
        <v>0</v>
      </c>
      <c r="X455">
        <v>2</v>
      </c>
      <c r="Y455">
        <v>1</v>
      </c>
      <c r="Z455">
        <v>1</v>
      </c>
      <c r="AA455">
        <v>70</v>
      </c>
      <c r="AB455">
        <v>70</v>
      </c>
      <c r="AC455">
        <v>0</v>
      </c>
      <c r="AD455">
        <v>2</v>
      </c>
      <c r="AE455">
        <v>1</v>
      </c>
      <c r="AF455">
        <v>1</v>
      </c>
      <c r="AG455">
        <v>70</v>
      </c>
      <c r="AH455">
        <v>70</v>
      </c>
      <c r="AI455">
        <v>0</v>
      </c>
      <c r="AJ455">
        <v>0</v>
      </c>
      <c r="AK455">
        <v>0</v>
      </c>
      <c r="AL455">
        <v>0</v>
      </c>
      <c r="AM455">
        <v>0</v>
      </c>
      <c r="AN455">
        <v>0</v>
      </c>
      <c r="AO455">
        <v>0</v>
      </c>
    </row>
    <row r="456" spans="1:41" x14ac:dyDescent="0.2">
      <c r="A456">
        <v>2023</v>
      </c>
      <c r="B456">
        <v>0</v>
      </c>
      <c r="C456" t="s">
        <v>1340</v>
      </c>
      <c r="D456" t="s">
        <v>1326</v>
      </c>
      <c r="E456">
        <v>15</v>
      </c>
      <c r="F456">
        <v>73</v>
      </c>
      <c r="G456">
        <v>13246</v>
      </c>
      <c r="H456" t="e">
        <v>#DIV/0!</v>
      </c>
      <c r="I456" t="e">
        <v>#DIV/0!</v>
      </c>
      <c r="J456">
        <v>0</v>
      </c>
      <c r="K456">
        <v>0</v>
      </c>
      <c r="L456">
        <v>0</v>
      </c>
      <c r="M456">
        <v>0</v>
      </c>
      <c r="N456">
        <v>0</v>
      </c>
      <c r="O456">
        <v>0</v>
      </c>
      <c r="Q456" t="e">
        <v>#DIV/0!</v>
      </c>
      <c r="R456">
        <v>0</v>
      </c>
      <c r="S456">
        <v>0</v>
      </c>
      <c r="T456">
        <v>0</v>
      </c>
      <c r="U456">
        <v>0</v>
      </c>
      <c r="V456">
        <v>0</v>
      </c>
      <c r="W456">
        <v>0</v>
      </c>
      <c r="X456">
        <v>0</v>
      </c>
      <c r="Y456">
        <v>0</v>
      </c>
      <c r="Z456">
        <v>0</v>
      </c>
      <c r="AA456">
        <v>0</v>
      </c>
      <c r="AB456">
        <v>0</v>
      </c>
      <c r="AC456">
        <v>0</v>
      </c>
      <c r="AD456">
        <v>0</v>
      </c>
      <c r="AE456">
        <v>0</v>
      </c>
      <c r="AF456">
        <v>0</v>
      </c>
      <c r="AG456">
        <v>0</v>
      </c>
      <c r="AH456">
        <v>0</v>
      </c>
      <c r="AI456">
        <v>0</v>
      </c>
      <c r="AJ456">
        <v>0</v>
      </c>
      <c r="AK456">
        <v>0</v>
      </c>
      <c r="AL456">
        <v>0</v>
      </c>
      <c r="AM456">
        <v>0</v>
      </c>
      <c r="AN456">
        <v>0</v>
      </c>
      <c r="AO456">
        <v>0</v>
      </c>
    </row>
    <row r="457" spans="1:41" x14ac:dyDescent="0.2">
      <c r="A457">
        <v>2023</v>
      </c>
      <c r="B457">
        <v>0</v>
      </c>
      <c r="C457" t="s">
        <v>1341</v>
      </c>
      <c r="D457" t="s">
        <v>1326</v>
      </c>
      <c r="E457">
        <v>16</v>
      </c>
      <c r="F457">
        <v>67</v>
      </c>
      <c r="G457">
        <v>11617</v>
      </c>
      <c r="H457">
        <v>0</v>
      </c>
      <c r="I457">
        <v>1</v>
      </c>
      <c r="J457">
        <v>1</v>
      </c>
      <c r="K457">
        <v>1</v>
      </c>
      <c r="L457">
        <v>0</v>
      </c>
      <c r="M457">
        <v>34</v>
      </c>
      <c r="N457">
        <v>14</v>
      </c>
      <c r="O457">
        <v>20</v>
      </c>
      <c r="Q457">
        <v>1</v>
      </c>
      <c r="R457">
        <v>1</v>
      </c>
      <c r="S457">
        <v>1</v>
      </c>
      <c r="T457">
        <v>0</v>
      </c>
      <c r="U457">
        <v>34</v>
      </c>
      <c r="V457">
        <v>14</v>
      </c>
      <c r="W457">
        <v>20</v>
      </c>
      <c r="X457">
        <v>0</v>
      </c>
      <c r="Y457">
        <v>0</v>
      </c>
      <c r="Z457">
        <v>0</v>
      </c>
      <c r="AA457">
        <v>0</v>
      </c>
      <c r="AB457">
        <v>0</v>
      </c>
      <c r="AC457">
        <v>0</v>
      </c>
      <c r="AD457">
        <v>1</v>
      </c>
      <c r="AE457">
        <v>1</v>
      </c>
      <c r="AF457">
        <v>0</v>
      </c>
      <c r="AG457">
        <v>34</v>
      </c>
      <c r="AH457">
        <v>14</v>
      </c>
      <c r="AI457">
        <v>20</v>
      </c>
      <c r="AJ457">
        <v>0</v>
      </c>
      <c r="AK457">
        <v>0</v>
      </c>
      <c r="AL457">
        <v>0</v>
      </c>
      <c r="AM457">
        <v>0</v>
      </c>
      <c r="AN457">
        <v>0</v>
      </c>
      <c r="AO457">
        <v>0</v>
      </c>
    </row>
    <row r="458" spans="1:41" x14ac:dyDescent="0.2">
      <c r="A458">
        <v>2023</v>
      </c>
      <c r="B458">
        <v>0</v>
      </c>
      <c r="C458" t="s">
        <v>1342</v>
      </c>
      <c r="D458" t="s">
        <v>1326</v>
      </c>
      <c r="E458">
        <v>17</v>
      </c>
      <c r="F458">
        <v>87</v>
      </c>
      <c r="G458">
        <v>10885</v>
      </c>
      <c r="H458">
        <v>1</v>
      </c>
      <c r="I458">
        <v>0</v>
      </c>
      <c r="J458">
        <v>1</v>
      </c>
      <c r="K458">
        <v>0</v>
      </c>
      <c r="L458">
        <v>1</v>
      </c>
      <c r="M458">
        <v>17</v>
      </c>
      <c r="N458">
        <v>30</v>
      </c>
      <c r="O458">
        <v>-13</v>
      </c>
      <c r="Q458">
        <v>0</v>
      </c>
      <c r="R458">
        <v>1</v>
      </c>
      <c r="S458">
        <v>0</v>
      </c>
      <c r="T458">
        <v>1</v>
      </c>
      <c r="U458">
        <v>17</v>
      </c>
      <c r="V458">
        <v>30</v>
      </c>
      <c r="W458">
        <v>-13</v>
      </c>
      <c r="X458">
        <v>0</v>
      </c>
      <c r="Y458">
        <v>0</v>
      </c>
      <c r="Z458">
        <v>0</v>
      </c>
      <c r="AA458">
        <v>0</v>
      </c>
      <c r="AB458">
        <v>0</v>
      </c>
      <c r="AC458">
        <v>0</v>
      </c>
      <c r="AD458">
        <v>1</v>
      </c>
      <c r="AE458">
        <v>0</v>
      </c>
      <c r="AF458">
        <v>1</v>
      </c>
      <c r="AG458">
        <v>17</v>
      </c>
      <c r="AH458">
        <v>30</v>
      </c>
      <c r="AI458">
        <v>-13</v>
      </c>
      <c r="AJ458">
        <v>0</v>
      </c>
      <c r="AK458">
        <v>0</v>
      </c>
      <c r="AL458">
        <v>0</v>
      </c>
      <c r="AM458">
        <v>0</v>
      </c>
      <c r="AN458">
        <v>0</v>
      </c>
      <c r="AO458">
        <v>0</v>
      </c>
    </row>
    <row r="459" spans="1:41" x14ac:dyDescent="0.2">
      <c r="A459">
        <v>2023</v>
      </c>
      <c r="B459">
        <v>0</v>
      </c>
      <c r="C459" t="s">
        <v>1343</v>
      </c>
      <c r="D459" t="s">
        <v>1326</v>
      </c>
      <c r="E459">
        <v>18</v>
      </c>
      <c r="F459">
        <v>69</v>
      </c>
      <c r="G459">
        <v>9826</v>
      </c>
      <c r="H459">
        <v>0.33333333300000001</v>
      </c>
      <c r="I459">
        <v>0.66666666699999999</v>
      </c>
      <c r="J459">
        <v>6</v>
      </c>
      <c r="K459">
        <v>4</v>
      </c>
      <c r="L459">
        <v>2</v>
      </c>
      <c r="M459">
        <v>188</v>
      </c>
      <c r="N459">
        <v>162</v>
      </c>
      <c r="O459">
        <v>26</v>
      </c>
      <c r="Q459">
        <v>0.66666666699999999</v>
      </c>
      <c r="R459">
        <v>6</v>
      </c>
      <c r="S459">
        <v>4</v>
      </c>
      <c r="T459">
        <v>2</v>
      </c>
      <c r="U459">
        <v>188</v>
      </c>
      <c r="V459">
        <v>162</v>
      </c>
      <c r="W459">
        <v>26</v>
      </c>
      <c r="X459">
        <v>0</v>
      </c>
      <c r="Y459">
        <v>0</v>
      </c>
      <c r="Z459">
        <v>0</v>
      </c>
      <c r="AA459">
        <v>0</v>
      </c>
      <c r="AB459">
        <v>0</v>
      </c>
      <c r="AC459">
        <v>0</v>
      </c>
      <c r="AD459">
        <v>4</v>
      </c>
      <c r="AE459">
        <v>3</v>
      </c>
      <c r="AF459">
        <v>1</v>
      </c>
      <c r="AG459">
        <v>113</v>
      </c>
      <c r="AH459">
        <v>90</v>
      </c>
      <c r="AI459">
        <v>23</v>
      </c>
      <c r="AJ459">
        <v>0</v>
      </c>
      <c r="AK459">
        <v>0</v>
      </c>
      <c r="AL459">
        <v>0</v>
      </c>
      <c r="AM459">
        <v>0</v>
      </c>
      <c r="AN459">
        <v>0</v>
      </c>
      <c r="AO459">
        <v>0</v>
      </c>
    </row>
    <row r="460" spans="1:41" x14ac:dyDescent="0.2">
      <c r="A460">
        <v>2023</v>
      </c>
      <c r="B460">
        <v>0</v>
      </c>
      <c r="C460" t="s">
        <v>1344</v>
      </c>
      <c r="D460" t="s">
        <v>1326</v>
      </c>
      <c r="E460">
        <v>19</v>
      </c>
      <c r="F460">
        <v>61</v>
      </c>
      <c r="G460">
        <v>8801</v>
      </c>
      <c r="H460">
        <v>1</v>
      </c>
      <c r="I460">
        <v>0</v>
      </c>
      <c r="J460">
        <v>1</v>
      </c>
      <c r="K460">
        <v>0</v>
      </c>
      <c r="L460">
        <v>1</v>
      </c>
      <c r="M460">
        <v>31</v>
      </c>
      <c r="N460">
        <v>37</v>
      </c>
      <c r="O460">
        <v>-6</v>
      </c>
      <c r="Q460">
        <v>0</v>
      </c>
      <c r="R460">
        <v>1</v>
      </c>
      <c r="S460">
        <v>0</v>
      </c>
      <c r="T460">
        <v>1</v>
      </c>
      <c r="U460">
        <v>31</v>
      </c>
      <c r="V460">
        <v>37</v>
      </c>
      <c r="W460">
        <v>-6</v>
      </c>
      <c r="X460">
        <v>0</v>
      </c>
      <c r="Y460">
        <v>0</v>
      </c>
      <c r="Z460">
        <v>0</v>
      </c>
      <c r="AA460">
        <v>0</v>
      </c>
      <c r="AB460">
        <v>0</v>
      </c>
      <c r="AC460">
        <v>0</v>
      </c>
      <c r="AD460">
        <v>1</v>
      </c>
      <c r="AE460">
        <v>0</v>
      </c>
      <c r="AF460">
        <v>1</v>
      </c>
      <c r="AG460">
        <v>31</v>
      </c>
      <c r="AH460">
        <v>37</v>
      </c>
      <c r="AI460">
        <v>-6</v>
      </c>
      <c r="AJ460">
        <v>0</v>
      </c>
      <c r="AK460">
        <v>0</v>
      </c>
      <c r="AL460">
        <v>0</v>
      </c>
      <c r="AM460">
        <v>0</v>
      </c>
      <c r="AN460">
        <v>0</v>
      </c>
      <c r="AO460">
        <v>0</v>
      </c>
    </row>
    <row r="461" spans="1:41" x14ac:dyDescent="0.2">
      <c r="A461">
        <v>2023</v>
      </c>
      <c r="B461">
        <v>0</v>
      </c>
      <c r="C461" t="s">
        <v>1345</v>
      </c>
      <c r="D461" t="s">
        <v>1326</v>
      </c>
      <c r="E461">
        <v>20</v>
      </c>
      <c r="F461">
        <v>69</v>
      </c>
      <c r="G461">
        <v>7003</v>
      </c>
      <c r="H461" t="e">
        <v>#DIV/0!</v>
      </c>
      <c r="I461" t="e">
        <v>#DIV/0!</v>
      </c>
      <c r="J461">
        <v>0</v>
      </c>
      <c r="K461">
        <v>0</v>
      </c>
      <c r="L461">
        <v>0</v>
      </c>
      <c r="M461">
        <v>0</v>
      </c>
      <c r="N461">
        <v>0</v>
      </c>
      <c r="O461">
        <v>0</v>
      </c>
      <c r="Q461" t="e">
        <v>#DIV/0!</v>
      </c>
      <c r="R461">
        <v>0</v>
      </c>
      <c r="S461">
        <v>0</v>
      </c>
      <c r="T461">
        <v>0</v>
      </c>
      <c r="U461">
        <v>0</v>
      </c>
      <c r="V461">
        <v>0</v>
      </c>
      <c r="W461">
        <v>0</v>
      </c>
      <c r="X461">
        <v>0</v>
      </c>
      <c r="Y461">
        <v>0</v>
      </c>
      <c r="Z461">
        <v>0</v>
      </c>
      <c r="AA461">
        <v>0</v>
      </c>
      <c r="AB461">
        <v>0</v>
      </c>
      <c r="AC461">
        <v>0</v>
      </c>
      <c r="AD461">
        <v>0</v>
      </c>
      <c r="AE461">
        <v>0</v>
      </c>
      <c r="AF461">
        <v>0</v>
      </c>
      <c r="AG461">
        <v>0</v>
      </c>
      <c r="AH461">
        <v>0</v>
      </c>
      <c r="AI461">
        <v>0</v>
      </c>
      <c r="AJ461">
        <v>0</v>
      </c>
      <c r="AK461">
        <v>0</v>
      </c>
      <c r="AL461">
        <v>0</v>
      </c>
      <c r="AM461">
        <v>0</v>
      </c>
      <c r="AN461">
        <v>0</v>
      </c>
      <c r="AO461">
        <v>0</v>
      </c>
    </row>
    <row r="462" spans="1:41" x14ac:dyDescent="0.2">
      <c r="A462">
        <v>2023</v>
      </c>
      <c r="B462">
        <v>0</v>
      </c>
      <c r="C462" t="s">
        <v>1346</v>
      </c>
      <c r="D462" t="s">
        <v>1347</v>
      </c>
      <c r="E462">
        <v>1</v>
      </c>
      <c r="F462">
        <v>75</v>
      </c>
      <c r="G462">
        <v>21706</v>
      </c>
      <c r="H462">
        <v>0</v>
      </c>
      <c r="I462">
        <v>1</v>
      </c>
      <c r="J462">
        <v>13</v>
      </c>
      <c r="K462">
        <v>13</v>
      </c>
      <c r="L462">
        <v>0</v>
      </c>
      <c r="M462">
        <v>604</v>
      </c>
      <c r="N462">
        <v>244</v>
      </c>
      <c r="O462">
        <v>360</v>
      </c>
      <c r="Q462">
        <v>1</v>
      </c>
      <c r="R462">
        <v>13</v>
      </c>
      <c r="S462">
        <v>13</v>
      </c>
      <c r="T462">
        <v>0</v>
      </c>
      <c r="U462">
        <v>604</v>
      </c>
      <c r="V462">
        <v>244</v>
      </c>
      <c r="W462">
        <v>360</v>
      </c>
      <c r="X462">
        <v>0</v>
      </c>
      <c r="Y462">
        <v>0</v>
      </c>
      <c r="Z462">
        <v>0</v>
      </c>
      <c r="AA462">
        <v>0</v>
      </c>
      <c r="AB462">
        <v>0</v>
      </c>
      <c r="AC462">
        <v>0</v>
      </c>
      <c r="AD462">
        <v>2</v>
      </c>
      <c r="AE462">
        <v>2</v>
      </c>
      <c r="AF462">
        <v>0</v>
      </c>
      <c r="AG462">
        <v>69</v>
      </c>
      <c r="AH462">
        <v>53</v>
      </c>
      <c r="AI462">
        <v>16</v>
      </c>
      <c r="AJ462">
        <v>3</v>
      </c>
      <c r="AK462">
        <v>3</v>
      </c>
      <c r="AL462">
        <v>0</v>
      </c>
      <c r="AM462">
        <v>143</v>
      </c>
      <c r="AN462">
        <v>31</v>
      </c>
      <c r="AO462">
        <v>112</v>
      </c>
    </row>
    <row r="463" spans="1:41" x14ac:dyDescent="0.2">
      <c r="A463">
        <v>2023</v>
      </c>
      <c r="B463">
        <v>0</v>
      </c>
      <c r="C463" t="s">
        <v>1348</v>
      </c>
      <c r="D463" t="s">
        <v>1347</v>
      </c>
      <c r="E463">
        <v>2</v>
      </c>
      <c r="F463">
        <v>53</v>
      </c>
      <c r="G463">
        <v>21573</v>
      </c>
      <c r="H463">
        <v>0.33333333300000001</v>
      </c>
      <c r="I463">
        <v>0.66666666699999999</v>
      </c>
      <c r="J463">
        <v>12</v>
      </c>
      <c r="K463">
        <v>8</v>
      </c>
      <c r="L463">
        <v>4</v>
      </c>
      <c r="M463">
        <v>373</v>
      </c>
      <c r="N463">
        <v>244</v>
      </c>
      <c r="O463">
        <v>129</v>
      </c>
      <c r="Q463">
        <v>0.7</v>
      </c>
      <c r="R463">
        <v>10</v>
      </c>
      <c r="S463">
        <v>7</v>
      </c>
      <c r="T463">
        <v>3</v>
      </c>
      <c r="U463">
        <v>307</v>
      </c>
      <c r="V463">
        <v>178</v>
      </c>
      <c r="W463">
        <v>129</v>
      </c>
      <c r="X463">
        <v>2</v>
      </c>
      <c r="Y463">
        <v>1</v>
      </c>
      <c r="Z463">
        <v>1</v>
      </c>
      <c r="AA463">
        <v>66</v>
      </c>
      <c r="AB463">
        <v>66</v>
      </c>
      <c r="AC463">
        <v>0</v>
      </c>
      <c r="AD463">
        <v>9</v>
      </c>
      <c r="AE463">
        <v>5</v>
      </c>
      <c r="AF463">
        <v>4</v>
      </c>
      <c r="AG463">
        <v>240</v>
      </c>
      <c r="AH463">
        <v>217</v>
      </c>
      <c r="AI463">
        <v>23</v>
      </c>
      <c r="AJ463">
        <v>1</v>
      </c>
      <c r="AK463">
        <v>1</v>
      </c>
      <c r="AL463">
        <v>0</v>
      </c>
      <c r="AM463">
        <v>55</v>
      </c>
      <c r="AN463">
        <v>7</v>
      </c>
      <c r="AO463">
        <v>48</v>
      </c>
    </row>
    <row r="464" spans="1:41" x14ac:dyDescent="0.2">
      <c r="A464">
        <v>2023</v>
      </c>
      <c r="B464">
        <v>0</v>
      </c>
      <c r="C464" t="s">
        <v>1349</v>
      </c>
      <c r="D464" t="s">
        <v>1347</v>
      </c>
      <c r="E464">
        <v>3</v>
      </c>
      <c r="F464">
        <v>53</v>
      </c>
      <c r="G464">
        <v>15639</v>
      </c>
      <c r="H464">
        <v>0.18181818199999999</v>
      </c>
      <c r="I464">
        <v>0.81818181800000001</v>
      </c>
      <c r="J464">
        <v>11</v>
      </c>
      <c r="K464">
        <v>9</v>
      </c>
      <c r="L464">
        <v>2</v>
      </c>
      <c r="M464">
        <v>404</v>
      </c>
      <c r="N464">
        <v>182</v>
      </c>
      <c r="O464">
        <v>222</v>
      </c>
      <c r="Q464">
        <v>0.81818181800000001</v>
      </c>
      <c r="R464">
        <v>11</v>
      </c>
      <c r="S464">
        <v>9</v>
      </c>
      <c r="T464">
        <v>2</v>
      </c>
      <c r="U464">
        <v>404</v>
      </c>
      <c r="V464">
        <v>182</v>
      </c>
      <c r="W464">
        <v>222</v>
      </c>
      <c r="X464">
        <v>0</v>
      </c>
      <c r="Y464">
        <v>0</v>
      </c>
      <c r="Z464">
        <v>0</v>
      </c>
      <c r="AA464">
        <v>0</v>
      </c>
      <c r="AB464">
        <v>0</v>
      </c>
      <c r="AC464">
        <v>0</v>
      </c>
      <c r="AD464">
        <v>1</v>
      </c>
      <c r="AE464">
        <v>1</v>
      </c>
      <c r="AF464">
        <v>0</v>
      </c>
      <c r="AG464">
        <v>41</v>
      </c>
      <c r="AH464">
        <v>7</v>
      </c>
      <c r="AI464">
        <v>34</v>
      </c>
      <c r="AJ464">
        <v>5</v>
      </c>
      <c r="AK464">
        <v>4</v>
      </c>
      <c r="AL464">
        <v>1</v>
      </c>
      <c r="AM464">
        <v>208</v>
      </c>
      <c r="AN464">
        <v>82</v>
      </c>
      <c r="AO464">
        <v>126</v>
      </c>
    </row>
    <row r="465" spans="1:41" x14ac:dyDescent="0.2">
      <c r="A465">
        <v>2023</v>
      </c>
      <c r="B465">
        <v>0</v>
      </c>
      <c r="C465" t="s">
        <v>1350</v>
      </c>
      <c r="D465" t="s">
        <v>1347</v>
      </c>
      <c r="E465">
        <v>4</v>
      </c>
      <c r="F465">
        <v>58</v>
      </c>
      <c r="G465">
        <v>29948</v>
      </c>
      <c r="H465">
        <v>0.5</v>
      </c>
      <c r="I465">
        <v>0.5</v>
      </c>
      <c r="J465">
        <v>12</v>
      </c>
      <c r="K465">
        <v>6</v>
      </c>
      <c r="L465">
        <v>6</v>
      </c>
      <c r="M465">
        <v>344</v>
      </c>
      <c r="N465">
        <v>344</v>
      </c>
      <c r="O465">
        <v>0</v>
      </c>
      <c r="Q465" t="e">
        <v>#DIV/0!</v>
      </c>
      <c r="R465">
        <v>0</v>
      </c>
      <c r="S465">
        <v>0</v>
      </c>
      <c r="T465">
        <v>0</v>
      </c>
      <c r="U465">
        <v>0</v>
      </c>
      <c r="V465">
        <v>0</v>
      </c>
      <c r="W465">
        <v>0</v>
      </c>
      <c r="X465">
        <v>12</v>
      </c>
      <c r="Y465">
        <v>6</v>
      </c>
      <c r="Z465">
        <v>6</v>
      </c>
      <c r="AA465">
        <v>344</v>
      </c>
      <c r="AB465">
        <v>344</v>
      </c>
      <c r="AC465">
        <v>0</v>
      </c>
      <c r="AD465">
        <v>12</v>
      </c>
      <c r="AE465">
        <v>6</v>
      </c>
      <c r="AF465">
        <v>6</v>
      </c>
      <c r="AG465">
        <v>344</v>
      </c>
      <c r="AH465">
        <v>344</v>
      </c>
      <c r="AI465">
        <v>0</v>
      </c>
      <c r="AJ465">
        <v>0</v>
      </c>
      <c r="AK465">
        <v>0</v>
      </c>
      <c r="AL465">
        <v>0</v>
      </c>
      <c r="AM465">
        <v>0</v>
      </c>
      <c r="AN465">
        <v>0</v>
      </c>
      <c r="AO465">
        <v>0</v>
      </c>
    </row>
    <row r="466" spans="1:41" x14ac:dyDescent="0.2">
      <c r="A466">
        <v>2023</v>
      </c>
      <c r="B466">
        <v>0</v>
      </c>
      <c r="C466" t="s">
        <v>1351</v>
      </c>
      <c r="D466" t="s">
        <v>1347</v>
      </c>
      <c r="E466">
        <v>5</v>
      </c>
      <c r="F466">
        <v>31</v>
      </c>
      <c r="G466">
        <v>19183</v>
      </c>
      <c r="H466">
        <v>0.5</v>
      </c>
      <c r="I466">
        <v>0.5</v>
      </c>
      <c r="J466">
        <v>10</v>
      </c>
      <c r="K466">
        <v>5</v>
      </c>
      <c r="L466">
        <v>5</v>
      </c>
      <c r="M466">
        <v>265</v>
      </c>
      <c r="N466">
        <v>265</v>
      </c>
      <c r="O466">
        <v>0</v>
      </c>
      <c r="Q466" t="e">
        <v>#DIV/0!</v>
      </c>
      <c r="R466">
        <v>0</v>
      </c>
      <c r="S466">
        <v>0</v>
      </c>
      <c r="T466">
        <v>0</v>
      </c>
      <c r="U466">
        <v>0</v>
      </c>
      <c r="V466">
        <v>0</v>
      </c>
      <c r="W466">
        <v>0</v>
      </c>
      <c r="X466">
        <v>10</v>
      </c>
      <c r="Y466">
        <v>5</v>
      </c>
      <c r="Z466">
        <v>5</v>
      </c>
      <c r="AA466">
        <v>265</v>
      </c>
      <c r="AB466">
        <v>265</v>
      </c>
      <c r="AC466">
        <v>0</v>
      </c>
      <c r="AD466">
        <v>10</v>
      </c>
      <c r="AE466">
        <v>5</v>
      </c>
      <c r="AF466">
        <v>5</v>
      </c>
      <c r="AG466">
        <v>265</v>
      </c>
      <c r="AH466">
        <v>265</v>
      </c>
      <c r="AI466">
        <v>0</v>
      </c>
      <c r="AJ466">
        <v>0</v>
      </c>
      <c r="AK466">
        <v>0</v>
      </c>
      <c r="AL466">
        <v>0</v>
      </c>
      <c r="AM466">
        <v>0</v>
      </c>
      <c r="AN466">
        <v>0</v>
      </c>
      <c r="AO466">
        <v>0</v>
      </c>
    </row>
    <row r="467" spans="1:41" x14ac:dyDescent="0.2">
      <c r="A467">
        <v>2023</v>
      </c>
      <c r="B467">
        <v>0</v>
      </c>
      <c r="C467" t="s">
        <v>1352</v>
      </c>
      <c r="D467" t="s">
        <v>1347</v>
      </c>
      <c r="E467">
        <v>6</v>
      </c>
      <c r="F467">
        <v>79</v>
      </c>
      <c r="G467">
        <v>11538</v>
      </c>
      <c r="H467">
        <v>0.5</v>
      </c>
      <c r="I467">
        <v>0.5</v>
      </c>
      <c r="J467">
        <v>8</v>
      </c>
      <c r="K467">
        <v>4</v>
      </c>
      <c r="L467">
        <v>4</v>
      </c>
      <c r="M467">
        <v>269</v>
      </c>
      <c r="N467">
        <v>269</v>
      </c>
      <c r="O467">
        <v>0</v>
      </c>
      <c r="Q467" t="e">
        <v>#DIV/0!</v>
      </c>
      <c r="R467">
        <v>0</v>
      </c>
      <c r="S467">
        <v>0</v>
      </c>
      <c r="T467">
        <v>0</v>
      </c>
      <c r="U467">
        <v>0</v>
      </c>
      <c r="V467">
        <v>0</v>
      </c>
      <c r="W467">
        <v>0</v>
      </c>
      <c r="X467">
        <v>8</v>
      </c>
      <c r="Y467">
        <v>4</v>
      </c>
      <c r="Z467">
        <v>4</v>
      </c>
      <c r="AA467">
        <v>269</v>
      </c>
      <c r="AB467">
        <v>269</v>
      </c>
      <c r="AC467">
        <v>0</v>
      </c>
      <c r="AD467">
        <v>8</v>
      </c>
      <c r="AE467">
        <v>4</v>
      </c>
      <c r="AF467">
        <v>4</v>
      </c>
      <c r="AG467">
        <v>269</v>
      </c>
      <c r="AH467">
        <v>269</v>
      </c>
      <c r="AI467">
        <v>0</v>
      </c>
      <c r="AJ467">
        <v>0</v>
      </c>
      <c r="AK467">
        <v>0</v>
      </c>
      <c r="AL467">
        <v>0</v>
      </c>
      <c r="AM467">
        <v>0</v>
      </c>
      <c r="AN467">
        <v>0</v>
      </c>
      <c r="AO467">
        <v>0</v>
      </c>
    </row>
    <row r="468" spans="1:41" x14ac:dyDescent="0.2">
      <c r="A468">
        <v>2023</v>
      </c>
      <c r="B468">
        <v>0</v>
      </c>
      <c r="C468" t="s">
        <v>1353</v>
      </c>
      <c r="D468" t="s">
        <v>1347</v>
      </c>
      <c r="E468">
        <v>7</v>
      </c>
      <c r="F468">
        <v>41</v>
      </c>
      <c r="G468">
        <v>12190</v>
      </c>
      <c r="H468">
        <v>0.5</v>
      </c>
      <c r="I468">
        <v>0.5</v>
      </c>
      <c r="J468">
        <v>12</v>
      </c>
      <c r="K468">
        <v>6</v>
      </c>
      <c r="L468">
        <v>6</v>
      </c>
      <c r="M468">
        <v>344</v>
      </c>
      <c r="N468">
        <v>344</v>
      </c>
      <c r="O468">
        <v>0</v>
      </c>
      <c r="Q468" t="e">
        <v>#DIV/0!</v>
      </c>
      <c r="R468">
        <v>0</v>
      </c>
      <c r="S468">
        <v>0</v>
      </c>
      <c r="T468">
        <v>0</v>
      </c>
      <c r="U468">
        <v>0</v>
      </c>
      <c r="V468">
        <v>0</v>
      </c>
      <c r="W468">
        <v>0</v>
      </c>
      <c r="X468">
        <v>12</v>
      </c>
      <c r="Y468">
        <v>6</v>
      </c>
      <c r="Z468">
        <v>6</v>
      </c>
      <c r="AA468">
        <v>344</v>
      </c>
      <c r="AB468">
        <v>344</v>
      </c>
      <c r="AC468">
        <v>0</v>
      </c>
      <c r="AD468">
        <v>12</v>
      </c>
      <c r="AE468">
        <v>6</v>
      </c>
      <c r="AF468">
        <v>6</v>
      </c>
      <c r="AG468">
        <v>344</v>
      </c>
      <c r="AH468">
        <v>344</v>
      </c>
      <c r="AI468">
        <v>0</v>
      </c>
      <c r="AJ468">
        <v>0</v>
      </c>
      <c r="AK468">
        <v>0</v>
      </c>
      <c r="AL468">
        <v>0</v>
      </c>
      <c r="AM468">
        <v>0</v>
      </c>
      <c r="AN468">
        <v>0</v>
      </c>
      <c r="AO468">
        <v>0</v>
      </c>
    </row>
    <row r="469" spans="1:41" x14ac:dyDescent="0.2">
      <c r="A469">
        <v>2023</v>
      </c>
      <c r="B469">
        <v>0</v>
      </c>
      <c r="C469" t="s">
        <v>1354</v>
      </c>
      <c r="D469" t="s">
        <v>1347</v>
      </c>
      <c r="E469">
        <v>8</v>
      </c>
      <c r="F469">
        <v>37</v>
      </c>
      <c r="G469">
        <v>10280</v>
      </c>
      <c r="H469">
        <v>0.5</v>
      </c>
      <c r="I469">
        <v>0.5</v>
      </c>
      <c r="J469">
        <v>8</v>
      </c>
      <c r="K469">
        <v>4</v>
      </c>
      <c r="L469">
        <v>4</v>
      </c>
      <c r="M469">
        <v>199</v>
      </c>
      <c r="N469">
        <v>199</v>
      </c>
      <c r="O469">
        <v>0</v>
      </c>
      <c r="Q469" t="e">
        <v>#DIV/0!</v>
      </c>
      <c r="R469">
        <v>0</v>
      </c>
      <c r="S469">
        <v>0</v>
      </c>
      <c r="T469">
        <v>0</v>
      </c>
      <c r="U469">
        <v>0</v>
      </c>
      <c r="V469">
        <v>0</v>
      </c>
      <c r="W469">
        <v>0</v>
      </c>
      <c r="X469">
        <v>8</v>
      </c>
      <c r="Y469">
        <v>4</v>
      </c>
      <c r="Z469">
        <v>4</v>
      </c>
      <c r="AA469">
        <v>199</v>
      </c>
      <c r="AB469">
        <v>199</v>
      </c>
      <c r="AC469">
        <v>0</v>
      </c>
      <c r="AD469">
        <v>8</v>
      </c>
      <c r="AE469">
        <v>4</v>
      </c>
      <c r="AF469">
        <v>4</v>
      </c>
      <c r="AG469">
        <v>199</v>
      </c>
      <c r="AH469">
        <v>199</v>
      </c>
      <c r="AI469">
        <v>0</v>
      </c>
      <c r="AJ469">
        <v>0</v>
      </c>
      <c r="AK469">
        <v>0</v>
      </c>
      <c r="AL469">
        <v>0</v>
      </c>
      <c r="AM469">
        <v>0</v>
      </c>
      <c r="AN469">
        <v>0</v>
      </c>
      <c r="AO469">
        <v>0</v>
      </c>
    </row>
    <row r="470" spans="1:41" x14ac:dyDescent="0.2">
      <c r="A470">
        <v>2023</v>
      </c>
      <c r="B470">
        <v>0</v>
      </c>
      <c r="C470" t="s">
        <v>1355</v>
      </c>
      <c r="D470" t="s">
        <v>1347</v>
      </c>
      <c r="E470">
        <v>9</v>
      </c>
      <c r="F470">
        <v>19</v>
      </c>
      <c r="G470">
        <v>17821</v>
      </c>
      <c r="H470">
        <v>0.5</v>
      </c>
      <c r="I470">
        <v>0.5</v>
      </c>
      <c r="J470">
        <v>12</v>
      </c>
      <c r="K470">
        <v>6</v>
      </c>
      <c r="L470">
        <v>6</v>
      </c>
      <c r="M470">
        <v>375</v>
      </c>
      <c r="N470">
        <v>375</v>
      </c>
      <c r="O470">
        <v>0</v>
      </c>
      <c r="Q470" t="e">
        <v>#DIV/0!</v>
      </c>
      <c r="R470">
        <v>0</v>
      </c>
      <c r="S470">
        <v>0</v>
      </c>
      <c r="T470">
        <v>0</v>
      </c>
      <c r="U470">
        <v>0</v>
      </c>
      <c r="V470">
        <v>0</v>
      </c>
      <c r="W470">
        <v>0</v>
      </c>
      <c r="X470">
        <v>12</v>
      </c>
      <c r="Y470">
        <v>6</v>
      </c>
      <c r="Z470">
        <v>6</v>
      </c>
      <c r="AA470">
        <v>375</v>
      </c>
      <c r="AB470">
        <v>375</v>
      </c>
      <c r="AC470">
        <v>0</v>
      </c>
      <c r="AD470">
        <v>12</v>
      </c>
      <c r="AE470">
        <v>6</v>
      </c>
      <c r="AF470">
        <v>6</v>
      </c>
      <c r="AG470">
        <v>375</v>
      </c>
      <c r="AH470">
        <v>375</v>
      </c>
      <c r="AI470">
        <v>0</v>
      </c>
      <c r="AJ470">
        <v>0</v>
      </c>
      <c r="AK470">
        <v>0</v>
      </c>
      <c r="AL470">
        <v>0</v>
      </c>
      <c r="AM470">
        <v>0</v>
      </c>
      <c r="AN470">
        <v>0</v>
      </c>
      <c r="AO470">
        <v>0</v>
      </c>
    </row>
    <row r="471" spans="1:41" x14ac:dyDescent="0.2">
      <c r="A471">
        <v>2023</v>
      </c>
      <c r="B471">
        <v>0</v>
      </c>
      <c r="C471" t="s">
        <v>1356</v>
      </c>
      <c r="D471" t="s">
        <v>1347</v>
      </c>
      <c r="E471">
        <v>10</v>
      </c>
      <c r="F471">
        <v>39</v>
      </c>
      <c r="G471">
        <v>15816</v>
      </c>
      <c r="H471">
        <v>0.5</v>
      </c>
      <c r="I471">
        <v>0.5</v>
      </c>
      <c r="J471">
        <v>12</v>
      </c>
      <c r="K471">
        <v>6</v>
      </c>
      <c r="L471">
        <v>6</v>
      </c>
      <c r="M471">
        <v>333</v>
      </c>
      <c r="N471">
        <v>333</v>
      </c>
      <c r="O471">
        <v>0</v>
      </c>
      <c r="Q471" t="e">
        <v>#DIV/0!</v>
      </c>
      <c r="R471">
        <v>0</v>
      </c>
      <c r="S471">
        <v>0</v>
      </c>
      <c r="T471">
        <v>0</v>
      </c>
      <c r="U471">
        <v>0</v>
      </c>
      <c r="V471">
        <v>0</v>
      </c>
      <c r="W471">
        <v>0</v>
      </c>
      <c r="X471">
        <v>12</v>
      </c>
      <c r="Y471">
        <v>6</v>
      </c>
      <c r="Z471">
        <v>6</v>
      </c>
      <c r="AA471">
        <v>333</v>
      </c>
      <c r="AB471">
        <v>333</v>
      </c>
      <c r="AC471">
        <v>0</v>
      </c>
      <c r="AD471">
        <v>12</v>
      </c>
      <c r="AE471">
        <v>6</v>
      </c>
      <c r="AF471">
        <v>6</v>
      </c>
      <c r="AG471">
        <v>333</v>
      </c>
      <c r="AH471">
        <v>333</v>
      </c>
      <c r="AI471">
        <v>0</v>
      </c>
      <c r="AJ471">
        <v>0</v>
      </c>
      <c r="AK471">
        <v>0</v>
      </c>
      <c r="AL471">
        <v>0</v>
      </c>
      <c r="AM471">
        <v>0</v>
      </c>
      <c r="AN471">
        <v>0</v>
      </c>
      <c r="AO471">
        <v>0</v>
      </c>
    </row>
    <row r="472" spans="1:41" x14ac:dyDescent="0.2">
      <c r="A472">
        <v>2023</v>
      </c>
      <c r="B472">
        <v>0</v>
      </c>
      <c r="C472" t="s">
        <v>1357</v>
      </c>
      <c r="D472" t="s">
        <v>1347</v>
      </c>
      <c r="E472">
        <v>11</v>
      </c>
      <c r="F472">
        <v>44</v>
      </c>
      <c r="G472">
        <v>11014</v>
      </c>
      <c r="H472">
        <v>0.5</v>
      </c>
      <c r="I472">
        <v>0.5</v>
      </c>
      <c r="J472">
        <v>12</v>
      </c>
      <c r="K472">
        <v>6</v>
      </c>
      <c r="L472">
        <v>6</v>
      </c>
      <c r="M472">
        <v>375</v>
      </c>
      <c r="N472">
        <v>375</v>
      </c>
      <c r="O472">
        <v>0</v>
      </c>
      <c r="Q472" t="e">
        <v>#DIV/0!</v>
      </c>
      <c r="R472">
        <v>0</v>
      </c>
      <c r="S472">
        <v>0</v>
      </c>
      <c r="T472">
        <v>0</v>
      </c>
      <c r="U472">
        <v>0</v>
      </c>
      <c r="V472">
        <v>0</v>
      </c>
      <c r="W472">
        <v>0</v>
      </c>
      <c r="X472">
        <v>12</v>
      </c>
      <c r="Y472">
        <v>6</v>
      </c>
      <c r="Z472">
        <v>6</v>
      </c>
      <c r="AA472">
        <v>375</v>
      </c>
      <c r="AB472">
        <v>375</v>
      </c>
      <c r="AC472">
        <v>0</v>
      </c>
      <c r="AD472">
        <v>12</v>
      </c>
      <c r="AE472">
        <v>6</v>
      </c>
      <c r="AF472">
        <v>6</v>
      </c>
      <c r="AG472">
        <v>375</v>
      </c>
      <c r="AH472">
        <v>375</v>
      </c>
      <c r="AI472">
        <v>0</v>
      </c>
      <c r="AJ472">
        <v>0</v>
      </c>
      <c r="AK472">
        <v>0</v>
      </c>
      <c r="AL472">
        <v>0</v>
      </c>
      <c r="AM472">
        <v>0</v>
      </c>
      <c r="AN472">
        <v>0</v>
      </c>
      <c r="AO472">
        <v>0</v>
      </c>
    </row>
    <row r="473" spans="1:41" x14ac:dyDescent="0.2">
      <c r="A473">
        <v>2023</v>
      </c>
      <c r="B473">
        <v>0</v>
      </c>
      <c r="C473" t="s">
        <v>1358</v>
      </c>
      <c r="D473" t="s">
        <v>1347</v>
      </c>
      <c r="E473">
        <v>12</v>
      </c>
      <c r="F473">
        <v>24</v>
      </c>
      <c r="G473">
        <v>12523</v>
      </c>
      <c r="H473">
        <v>0.5</v>
      </c>
      <c r="I473">
        <v>0.5</v>
      </c>
      <c r="J473">
        <v>12</v>
      </c>
      <c r="K473">
        <v>6</v>
      </c>
      <c r="L473">
        <v>6</v>
      </c>
      <c r="M473">
        <v>334</v>
      </c>
      <c r="N473">
        <v>334</v>
      </c>
      <c r="O473">
        <v>0</v>
      </c>
      <c r="Q473" t="e">
        <v>#DIV/0!</v>
      </c>
      <c r="R473">
        <v>0</v>
      </c>
      <c r="S473">
        <v>0</v>
      </c>
      <c r="T473">
        <v>0</v>
      </c>
      <c r="U473">
        <v>0</v>
      </c>
      <c r="V473">
        <v>0</v>
      </c>
      <c r="W473">
        <v>0</v>
      </c>
      <c r="X473">
        <v>12</v>
      </c>
      <c r="Y473">
        <v>6</v>
      </c>
      <c r="Z473">
        <v>6</v>
      </c>
      <c r="AA473">
        <v>334</v>
      </c>
      <c r="AB473">
        <v>334</v>
      </c>
      <c r="AC473">
        <v>0</v>
      </c>
      <c r="AD473">
        <v>12</v>
      </c>
      <c r="AE473">
        <v>6</v>
      </c>
      <c r="AF473">
        <v>6</v>
      </c>
      <c r="AG473">
        <v>334</v>
      </c>
      <c r="AH473">
        <v>334</v>
      </c>
      <c r="AI473">
        <v>0</v>
      </c>
      <c r="AJ473">
        <v>0</v>
      </c>
      <c r="AK473">
        <v>0</v>
      </c>
      <c r="AL473">
        <v>0</v>
      </c>
      <c r="AM473">
        <v>0</v>
      </c>
      <c r="AN473">
        <v>0</v>
      </c>
      <c r="AO473">
        <v>0</v>
      </c>
    </row>
    <row r="474" spans="1:41" x14ac:dyDescent="0.2">
      <c r="A474">
        <v>2023</v>
      </c>
      <c r="B474">
        <v>0</v>
      </c>
      <c r="C474" t="s">
        <v>1359</v>
      </c>
      <c r="D474" t="s">
        <v>1347</v>
      </c>
      <c r="E474">
        <v>13</v>
      </c>
      <c r="F474">
        <v>47</v>
      </c>
      <c r="G474">
        <v>11379</v>
      </c>
      <c r="H474">
        <v>0.54545454500000001</v>
      </c>
      <c r="I474">
        <v>0.45454545499999999</v>
      </c>
      <c r="J474">
        <v>11</v>
      </c>
      <c r="K474">
        <v>5</v>
      </c>
      <c r="L474">
        <v>6</v>
      </c>
      <c r="M474">
        <v>268</v>
      </c>
      <c r="N474">
        <v>301</v>
      </c>
      <c r="O474">
        <v>-33</v>
      </c>
      <c r="Q474">
        <v>0</v>
      </c>
      <c r="R474">
        <v>1</v>
      </c>
      <c r="S474">
        <v>0</v>
      </c>
      <c r="T474">
        <v>1</v>
      </c>
      <c r="U474">
        <v>23</v>
      </c>
      <c r="V474">
        <v>56</v>
      </c>
      <c r="W474">
        <v>-33</v>
      </c>
      <c r="X474">
        <v>10</v>
      </c>
      <c r="Y474">
        <v>5</v>
      </c>
      <c r="Z474">
        <v>5</v>
      </c>
      <c r="AA474">
        <v>245</v>
      </c>
      <c r="AB474">
        <v>245</v>
      </c>
      <c r="AC474">
        <v>0</v>
      </c>
      <c r="AD474">
        <v>10</v>
      </c>
      <c r="AE474">
        <v>5</v>
      </c>
      <c r="AF474">
        <v>5</v>
      </c>
      <c r="AG474">
        <v>245</v>
      </c>
      <c r="AH474">
        <v>245</v>
      </c>
      <c r="AI474">
        <v>0</v>
      </c>
      <c r="AJ474">
        <v>0</v>
      </c>
      <c r="AK474">
        <v>0</v>
      </c>
      <c r="AL474">
        <v>0</v>
      </c>
      <c r="AM474">
        <v>0</v>
      </c>
      <c r="AN474">
        <v>0</v>
      </c>
      <c r="AO474">
        <v>0</v>
      </c>
    </row>
    <row r="475" spans="1:41" x14ac:dyDescent="0.2">
      <c r="A475">
        <v>2023</v>
      </c>
      <c r="B475">
        <v>0</v>
      </c>
      <c r="C475" t="s">
        <v>1360</v>
      </c>
      <c r="D475" t="s">
        <v>1347</v>
      </c>
      <c r="E475">
        <v>14</v>
      </c>
      <c r="F475">
        <v>34</v>
      </c>
      <c r="G475">
        <v>11835</v>
      </c>
      <c r="H475">
        <v>0.5</v>
      </c>
      <c r="I475">
        <v>0.5</v>
      </c>
      <c r="J475">
        <v>2</v>
      </c>
      <c r="K475">
        <v>1</v>
      </c>
      <c r="L475">
        <v>1</v>
      </c>
      <c r="M475">
        <v>65</v>
      </c>
      <c r="N475">
        <v>65</v>
      </c>
      <c r="O475">
        <v>0</v>
      </c>
      <c r="Q475" t="e">
        <v>#DIV/0!</v>
      </c>
      <c r="R475">
        <v>0</v>
      </c>
      <c r="S475">
        <v>0</v>
      </c>
      <c r="T475">
        <v>0</v>
      </c>
      <c r="U475">
        <v>0</v>
      </c>
      <c r="V475">
        <v>0</v>
      </c>
      <c r="W475">
        <v>0</v>
      </c>
      <c r="X475">
        <v>2</v>
      </c>
      <c r="Y475">
        <v>1</v>
      </c>
      <c r="Z475">
        <v>1</v>
      </c>
      <c r="AA475">
        <v>65</v>
      </c>
      <c r="AB475">
        <v>65</v>
      </c>
      <c r="AC475">
        <v>0</v>
      </c>
      <c r="AD475">
        <v>2</v>
      </c>
      <c r="AE475">
        <v>1</v>
      </c>
      <c r="AF475">
        <v>1</v>
      </c>
      <c r="AG475">
        <v>65</v>
      </c>
      <c r="AH475">
        <v>65</v>
      </c>
      <c r="AI475">
        <v>0</v>
      </c>
      <c r="AJ475">
        <v>0</v>
      </c>
      <c r="AK475">
        <v>0</v>
      </c>
      <c r="AL475">
        <v>0</v>
      </c>
      <c r="AM475">
        <v>0</v>
      </c>
      <c r="AN475">
        <v>0</v>
      </c>
      <c r="AO475">
        <v>0</v>
      </c>
    </row>
    <row r="476" spans="1:41" x14ac:dyDescent="0.2">
      <c r="A476">
        <v>2023</v>
      </c>
      <c r="B476">
        <v>0</v>
      </c>
      <c r="C476" t="s">
        <v>1361</v>
      </c>
      <c r="D476" t="s">
        <v>1347</v>
      </c>
      <c r="E476">
        <v>15</v>
      </c>
      <c r="F476">
        <v>65</v>
      </c>
      <c r="G476">
        <v>8910</v>
      </c>
      <c r="H476" t="e">
        <v>#DIV/0!</v>
      </c>
      <c r="I476" t="e">
        <v>#DIV/0!</v>
      </c>
      <c r="J476">
        <v>0</v>
      </c>
      <c r="K476">
        <v>0</v>
      </c>
      <c r="L476">
        <v>0</v>
      </c>
      <c r="M476">
        <v>0</v>
      </c>
      <c r="N476">
        <v>0</v>
      </c>
      <c r="O476">
        <v>0</v>
      </c>
      <c r="Q476" t="e">
        <v>#DIV/0!</v>
      </c>
      <c r="R476">
        <v>0</v>
      </c>
      <c r="S476">
        <v>0</v>
      </c>
      <c r="T476">
        <v>0</v>
      </c>
      <c r="U476">
        <v>0</v>
      </c>
      <c r="V476">
        <v>0</v>
      </c>
      <c r="W476">
        <v>0</v>
      </c>
      <c r="X476">
        <v>0</v>
      </c>
      <c r="Y476">
        <v>0</v>
      </c>
      <c r="Z476">
        <v>0</v>
      </c>
      <c r="AA476">
        <v>0</v>
      </c>
      <c r="AB476">
        <v>0</v>
      </c>
      <c r="AC476">
        <v>0</v>
      </c>
      <c r="AD476">
        <v>0</v>
      </c>
      <c r="AE476">
        <v>0</v>
      </c>
      <c r="AF476">
        <v>0</v>
      </c>
      <c r="AG476">
        <v>0</v>
      </c>
      <c r="AH476">
        <v>0</v>
      </c>
      <c r="AI476">
        <v>0</v>
      </c>
      <c r="AJ476">
        <v>0</v>
      </c>
      <c r="AK476">
        <v>0</v>
      </c>
      <c r="AL476">
        <v>0</v>
      </c>
      <c r="AM476">
        <v>0</v>
      </c>
      <c r="AN476">
        <v>0</v>
      </c>
      <c r="AO476">
        <v>0</v>
      </c>
    </row>
    <row r="477" spans="1:41" x14ac:dyDescent="0.2">
      <c r="A477">
        <v>2023</v>
      </c>
      <c r="B477">
        <v>0</v>
      </c>
      <c r="C477" t="s">
        <v>1362</v>
      </c>
      <c r="D477" t="s">
        <v>1347</v>
      </c>
      <c r="E477">
        <v>16</v>
      </c>
      <c r="F477">
        <v>68</v>
      </c>
      <c r="G477">
        <v>7516</v>
      </c>
      <c r="H477">
        <v>0.5</v>
      </c>
      <c r="I477">
        <v>0.5</v>
      </c>
      <c r="J477">
        <v>2</v>
      </c>
      <c r="K477">
        <v>1</v>
      </c>
      <c r="L477">
        <v>1</v>
      </c>
      <c r="M477">
        <v>49</v>
      </c>
      <c r="N477">
        <v>56</v>
      </c>
      <c r="O477">
        <v>-7</v>
      </c>
      <c r="Q477">
        <v>0.5</v>
      </c>
      <c r="R477">
        <v>2</v>
      </c>
      <c r="S477">
        <v>1</v>
      </c>
      <c r="T477">
        <v>1</v>
      </c>
      <c r="U477">
        <v>49</v>
      </c>
      <c r="V477">
        <v>56</v>
      </c>
      <c r="W477">
        <v>-7</v>
      </c>
      <c r="X477">
        <v>0</v>
      </c>
      <c r="Y477">
        <v>0</v>
      </c>
      <c r="Z477">
        <v>0</v>
      </c>
      <c r="AA477">
        <v>0</v>
      </c>
      <c r="AB477">
        <v>0</v>
      </c>
      <c r="AC477">
        <v>0</v>
      </c>
      <c r="AD477">
        <v>1</v>
      </c>
      <c r="AE477">
        <v>0</v>
      </c>
      <c r="AF477">
        <v>1</v>
      </c>
      <c r="AG477">
        <v>14</v>
      </c>
      <c r="AH477">
        <v>34</v>
      </c>
      <c r="AI477">
        <v>-20</v>
      </c>
      <c r="AJ477">
        <v>0</v>
      </c>
      <c r="AK477">
        <v>0</v>
      </c>
      <c r="AL477">
        <v>0</v>
      </c>
      <c r="AM477">
        <v>0</v>
      </c>
      <c r="AN477">
        <v>0</v>
      </c>
      <c r="AO477">
        <v>0</v>
      </c>
    </row>
    <row r="478" spans="1:41" x14ac:dyDescent="0.2">
      <c r="A478">
        <v>2023</v>
      </c>
      <c r="B478">
        <v>0</v>
      </c>
      <c r="C478" t="s">
        <v>1363</v>
      </c>
      <c r="D478" t="s">
        <v>1347</v>
      </c>
      <c r="E478">
        <v>17</v>
      </c>
      <c r="F478">
        <v>53</v>
      </c>
      <c r="G478">
        <v>10339</v>
      </c>
      <c r="H478">
        <v>1</v>
      </c>
      <c r="I478">
        <v>0</v>
      </c>
      <c r="J478">
        <v>1</v>
      </c>
      <c r="K478">
        <v>0</v>
      </c>
      <c r="L478">
        <v>1</v>
      </c>
      <c r="M478">
        <v>7</v>
      </c>
      <c r="N478">
        <v>14</v>
      </c>
      <c r="O478">
        <v>-7</v>
      </c>
      <c r="Q478">
        <v>0</v>
      </c>
      <c r="R478">
        <v>1</v>
      </c>
      <c r="S478">
        <v>0</v>
      </c>
      <c r="T478">
        <v>1</v>
      </c>
      <c r="U478">
        <v>7</v>
      </c>
      <c r="V478">
        <v>14</v>
      </c>
      <c r="W478">
        <v>-7</v>
      </c>
      <c r="X478">
        <v>0</v>
      </c>
      <c r="Y478">
        <v>0</v>
      </c>
      <c r="Z478">
        <v>0</v>
      </c>
      <c r="AA478">
        <v>0</v>
      </c>
      <c r="AB478">
        <v>0</v>
      </c>
      <c r="AC478">
        <v>0</v>
      </c>
      <c r="AD478">
        <v>1</v>
      </c>
      <c r="AE478">
        <v>0</v>
      </c>
      <c r="AF478">
        <v>1</v>
      </c>
      <c r="AG478">
        <v>7</v>
      </c>
      <c r="AH478">
        <v>14</v>
      </c>
      <c r="AI478">
        <v>-7</v>
      </c>
      <c r="AJ478">
        <v>0</v>
      </c>
      <c r="AK478">
        <v>0</v>
      </c>
      <c r="AL478">
        <v>0</v>
      </c>
      <c r="AM478">
        <v>0</v>
      </c>
      <c r="AN478">
        <v>0</v>
      </c>
      <c r="AO478">
        <v>0</v>
      </c>
    </row>
    <row r="479" spans="1:41" x14ac:dyDescent="0.2">
      <c r="A479">
        <v>2023</v>
      </c>
      <c r="B479">
        <v>0</v>
      </c>
      <c r="C479" t="s">
        <v>1364</v>
      </c>
      <c r="D479" t="s">
        <v>1347</v>
      </c>
      <c r="E479">
        <v>18</v>
      </c>
      <c r="F479">
        <v>38</v>
      </c>
      <c r="G479">
        <v>6926</v>
      </c>
      <c r="H479">
        <v>0.33333333300000001</v>
      </c>
      <c r="I479">
        <v>0.66666666699999999</v>
      </c>
      <c r="J479">
        <v>3</v>
      </c>
      <c r="K479">
        <v>2</v>
      </c>
      <c r="L479">
        <v>1</v>
      </c>
      <c r="M479">
        <v>88</v>
      </c>
      <c r="N479">
        <v>92</v>
      </c>
      <c r="O479">
        <v>-4</v>
      </c>
      <c r="Q479">
        <v>0.66666666699999999</v>
      </c>
      <c r="R479">
        <v>3</v>
      </c>
      <c r="S479">
        <v>2</v>
      </c>
      <c r="T479">
        <v>1</v>
      </c>
      <c r="U479">
        <v>88</v>
      </c>
      <c r="V479">
        <v>92</v>
      </c>
      <c r="W479">
        <v>-4</v>
      </c>
      <c r="X479">
        <v>0</v>
      </c>
      <c r="Y479">
        <v>0</v>
      </c>
      <c r="Z479">
        <v>0</v>
      </c>
      <c r="AA479">
        <v>0</v>
      </c>
      <c r="AB479">
        <v>0</v>
      </c>
      <c r="AC479">
        <v>0</v>
      </c>
      <c r="AD479">
        <v>2</v>
      </c>
      <c r="AE479">
        <v>2</v>
      </c>
      <c r="AF479">
        <v>0</v>
      </c>
      <c r="AG479">
        <v>80</v>
      </c>
      <c r="AH479">
        <v>52</v>
      </c>
      <c r="AI479">
        <v>28</v>
      </c>
      <c r="AJ479">
        <v>0</v>
      </c>
      <c r="AK479">
        <v>0</v>
      </c>
      <c r="AL479">
        <v>0</v>
      </c>
      <c r="AM479">
        <v>0</v>
      </c>
      <c r="AN479">
        <v>0</v>
      </c>
      <c r="AO479">
        <v>0</v>
      </c>
    </row>
    <row r="480" spans="1:41" x14ac:dyDescent="0.2">
      <c r="A480">
        <v>2023</v>
      </c>
      <c r="B480">
        <v>0</v>
      </c>
      <c r="C480" t="s">
        <v>1365</v>
      </c>
      <c r="D480" t="s">
        <v>1347</v>
      </c>
      <c r="E480">
        <v>19</v>
      </c>
      <c r="F480">
        <v>49</v>
      </c>
      <c r="G480">
        <v>8038</v>
      </c>
      <c r="H480">
        <v>0</v>
      </c>
      <c r="I480">
        <v>1</v>
      </c>
      <c r="J480">
        <v>2</v>
      </c>
      <c r="K480">
        <v>2</v>
      </c>
      <c r="L480">
        <v>0</v>
      </c>
      <c r="M480">
        <v>82</v>
      </c>
      <c r="N480">
        <v>37</v>
      </c>
      <c r="O480">
        <v>45</v>
      </c>
      <c r="Q480">
        <v>1</v>
      </c>
      <c r="R480">
        <v>2</v>
      </c>
      <c r="S480">
        <v>2</v>
      </c>
      <c r="T480">
        <v>0</v>
      </c>
      <c r="U480">
        <v>82</v>
      </c>
      <c r="V480">
        <v>37</v>
      </c>
      <c r="W480">
        <v>45</v>
      </c>
      <c r="X480">
        <v>0</v>
      </c>
      <c r="Y480">
        <v>0</v>
      </c>
      <c r="Z480">
        <v>0</v>
      </c>
      <c r="AA480">
        <v>0</v>
      </c>
      <c r="AB480">
        <v>0</v>
      </c>
      <c r="AC480">
        <v>0</v>
      </c>
      <c r="AD480">
        <v>1</v>
      </c>
      <c r="AE480">
        <v>1</v>
      </c>
      <c r="AF480">
        <v>0</v>
      </c>
      <c r="AG480">
        <v>37</v>
      </c>
      <c r="AH480">
        <v>31</v>
      </c>
      <c r="AI480">
        <v>6</v>
      </c>
      <c r="AJ480">
        <v>0</v>
      </c>
      <c r="AK480">
        <v>0</v>
      </c>
      <c r="AL480">
        <v>0</v>
      </c>
      <c r="AM480">
        <v>0</v>
      </c>
      <c r="AN480">
        <v>0</v>
      </c>
      <c r="AO480">
        <v>0</v>
      </c>
    </row>
    <row r="481" spans="1:41" x14ac:dyDescent="0.2">
      <c r="A481">
        <v>2023</v>
      </c>
      <c r="B481">
        <v>0</v>
      </c>
      <c r="C481" t="s">
        <v>1366</v>
      </c>
      <c r="D481" t="s">
        <v>1347</v>
      </c>
      <c r="E481">
        <v>20</v>
      </c>
      <c r="F481">
        <v>53</v>
      </c>
      <c r="G481">
        <v>10358</v>
      </c>
      <c r="H481">
        <v>1</v>
      </c>
      <c r="I481">
        <v>0</v>
      </c>
      <c r="J481">
        <v>1</v>
      </c>
      <c r="K481">
        <v>0</v>
      </c>
      <c r="L481">
        <v>1</v>
      </c>
      <c r="M481">
        <v>13</v>
      </c>
      <c r="N481">
        <v>34</v>
      </c>
      <c r="O481">
        <v>-21</v>
      </c>
      <c r="Q481">
        <v>0</v>
      </c>
      <c r="R481">
        <v>1</v>
      </c>
      <c r="S481">
        <v>0</v>
      </c>
      <c r="T481">
        <v>1</v>
      </c>
      <c r="U481">
        <v>13</v>
      </c>
      <c r="V481">
        <v>34</v>
      </c>
      <c r="W481">
        <v>-21</v>
      </c>
      <c r="X481">
        <v>0</v>
      </c>
      <c r="Y481">
        <v>0</v>
      </c>
      <c r="Z481">
        <v>0</v>
      </c>
      <c r="AA481">
        <v>0</v>
      </c>
      <c r="AB481">
        <v>0</v>
      </c>
      <c r="AC481">
        <v>0</v>
      </c>
      <c r="AD481">
        <v>1</v>
      </c>
      <c r="AE481">
        <v>0</v>
      </c>
      <c r="AF481">
        <v>1</v>
      </c>
      <c r="AG481">
        <v>13</v>
      </c>
      <c r="AH481">
        <v>34</v>
      </c>
      <c r="AI481">
        <v>-21</v>
      </c>
      <c r="AJ481">
        <v>0</v>
      </c>
      <c r="AK481">
        <v>0</v>
      </c>
      <c r="AL481">
        <v>0</v>
      </c>
      <c r="AM481">
        <v>0</v>
      </c>
      <c r="AN481">
        <v>0</v>
      </c>
      <c r="AO481">
        <v>0</v>
      </c>
    </row>
    <row r="482" spans="1:41" x14ac:dyDescent="0.2">
      <c r="A482">
        <v>2023</v>
      </c>
      <c r="B482">
        <v>0</v>
      </c>
      <c r="C482" t="s">
        <v>1367</v>
      </c>
      <c r="D482" t="s">
        <v>46</v>
      </c>
      <c r="E482">
        <v>1</v>
      </c>
      <c r="F482">
        <v>57</v>
      </c>
      <c r="G482">
        <v>26959</v>
      </c>
      <c r="H482">
        <v>0.2</v>
      </c>
      <c r="I482">
        <v>0.8</v>
      </c>
      <c r="J482">
        <v>15</v>
      </c>
      <c r="K482">
        <v>12</v>
      </c>
      <c r="L482">
        <v>3</v>
      </c>
      <c r="M482">
        <v>654</v>
      </c>
      <c r="N482">
        <v>243</v>
      </c>
      <c r="O482">
        <v>411</v>
      </c>
      <c r="Q482">
        <v>0.8</v>
      </c>
      <c r="R482">
        <v>15</v>
      </c>
      <c r="S482">
        <v>12</v>
      </c>
      <c r="T482">
        <v>3</v>
      </c>
      <c r="U482">
        <v>654</v>
      </c>
      <c r="V482">
        <v>243</v>
      </c>
      <c r="W482">
        <v>411</v>
      </c>
      <c r="X482">
        <v>0</v>
      </c>
      <c r="Y482">
        <v>0</v>
      </c>
      <c r="Z482">
        <v>0</v>
      </c>
      <c r="AA482">
        <v>0</v>
      </c>
      <c r="AB482">
        <v>0</v>
      </c>
      <c r="AC482">
        <v>0</v>
      </c>
      <c r="AD482">
        <v>4</v>
      </c>
      <c r="AE482">
        <v>1</v>
      </c>
      <c r="AF482">
        <v>3</v>
      </c>
      <c r="AG482">
        <v>101</v>
      </c>
      <c r="AH482">
        <v>113</v>
      </c>
      <c r="AI482">
        <v>-12</v>
      </c>
      <c r="AJ482">
        <v>6</v>
      </c>
      <c r="AK482">
        <v>6</v>
      </c>
      <c r="AL482">
        <v>0</v>
      </c>
      <c r="AM482">
        <v>307</v>
      </c>
      <c r="AN482">
        <v>57</v>
      </c>
      <c r="AO482">
        <v>250</v>
      </c>
    </row>
    <row r="483" spans="1:41" x14ac:dyDescent="0.2">
      <c r="A483">
        <v>2023</v>
      </c>
      <c r="B483">
        <v>0</v>
      </c>
      <c r="C483" t="s">
        <v>1368</v>
      </c>
      <c r="D483" t="s">
        <v>46</v>
      </c>
      <c r="E483">
        <v>2</v>
      </c>
      <c r="F483">
        <v>25</v>
      </c>
      <c r="G483">
        <v>20499</v>
      </c>
      <c r="H483">
        <v>0.21428571399999999</v>
      </c>
      <c r="I483">
        <v>0.78571428600000004</v>
      </c>
      <c r="J483">
        <v>14</v>
      </c>
      <c r="K483">
        <v>11</v>
      </c>
      <c r="L483">
        <v>3</v>
      </c>
      <c r="M483">
        <v>481</v>
      </c>
      <c r="N483">
        <v>268</v>
      </c>
      <c r="O483">
        <v>213</v>
      </c>
      <c r="Q483">
        <v>0.78571428600000004</v>
      </c>
      <c r="R483">
        <v>14</v>
      </c>
      <c r="S483">
        <v>11</v>
      </c>
      <c r="T483">
        <v>3</v>
      </c>
      <c r="U483">
        <v>481</v>
      </c>
      <c r="V483">
        <v>268</v>
      </c>
      <c r="W483">
        <v>213</v>
      </c>
      <c r="X483">
        <v>0</v>
      </c>
      <c r="Y483">
        <v>0</v>
      </c>
      <c r="Z483">
        <v>0</v>
      </c>
      <c r="AA483">
        <v>0</v>
      </c>
      <c r="AB483">
        <v>0</v>
      </c>
      <c r="AC483">
        <v>0</v>
      </c>
      <c r="AD483">
        <v>5</v>
      </c>
      <c r="AE483">
        <v>2</v>
      </c>
      <c r="AF483">
        <v>3</v>
      </c>
      <c r="AG483">
        <v>122</v>
      </c>
      <c r="AH483">
        <v>152</v>
      </c>
      <c r="AI483">
        <v>-30</v>
      </c>
      <c r="AJ483">
        <v>5</v>
      </c>
      <c r="AK483">
        <v>5</v>
      </c>
      <c r="AL483">
        <v>0</v>
      </c>
      <c r="AM483">
        <v>226</v>
      </c>
      <c r="AN483">
        <v>68</v>
      </c>
      <c r="AO483">
        <v>158</v>
      </c>
    </row>
    <row r="484" spans="1:41" x14ac:dyDescent="0.2">
      <c r="A484">
        <v>2023</v>
      </c>
      <c r="B484">
        <v>0</v>
      </c>
      <c r="C484" t="s">
        <v>1369</v>
      </c>
      <c r="D484" t="s">
        <v>46</v>
      </c>
      <c r="E484">
        <v>3</v>
      </c>
      <c r="F484">
        <v>42</v>
      </c>
      <c r="G484">
        <v>26191</v>
      </c>
      <c r="H484">
        <v>0.35714285699999998</v>
      </c>
      <c r="I484">
        <v>0.64285714299999996</v>
      </c>
      <c r="J484">
        <v>14</v>
      </c>
      <c r="K484">
        <v>9</v>
      </c>
      <c r="L484">
        <v>5</v>
      </c>
      <c r="M484">
        <v>428</v>
      </c>
      <c r="N484">
        <v>288</v>
      </c>
      <c r="O484">
        <v>140</v>
      </c>
      <c r="Q484">
        <v>0.75</v>
      </c>
      <c r="R484">
        <v>8</v>
      </c>
      <c r="S484">
        <v>6</v>
      </c>
      <c r="T484">
        <v>2</v>
      </c>
      <c r="U484">
        <v>290</v>
      </c>
      <c r="V484">
        <v>150</v>
      </c>
      <c r="W484">
        <v>140</v>
      </c>
      <c r="X484">
        <v>6</v>
      </c>
      <c r="Y484">
        <v>3</v>
      </c>
      <c r="Z484">
        <v>3</v>
      </c>
      <c r="AA484">
        <v>138</v>
      </c>
      <c r="AB484">
        <v>138</v>
      </c>
      <c r="AC484">
        <v>0</v>
      </c>
      <c r="AD484">
        <v>9</v>
      </c>
      <c r="AE484">
        <v>5</v>
      </c>
      <c r="AF484">
        <v>4</v>
      </c>
      <c r="AG484">
        <v>247</v>
      </c>
      <c r="AH484">
        <v>226</v>
      </c>
      <c r="AI484">
        <v>21</v>
      </c>
      <c r="AJ484">
        <v>1</v>
      </c>
      <c r="AK484">
        <v>1</v>
      </c>
      <c r="AL484">
        <v>0</v>
      </c>
      <c r="AM484">
        <v>45</v>
      </c>
      <c r="AN484">
        <v>13</v>
      </c>
      <c r="AO484">
        <v>32</v>
      </c>
    </row>
    <row r="485" spans="1:41" x14ac:dyDescent="0.2">
      <c r="A485">
        <v>2023</v>
      </c>
      <c r="B485">
        <v>0</v>
      </c>
      <c r="C485" t="s">
        <v>1370</v>
      </c>
      <c r="D485" t="s">
        <v>46</v>
      </c>
      <c r="E485">
        <v>4</v>
      </c>
      <c r="F485">
        <v>47</v>
      </c>
      <c r="G485">
        <v>19632</v>
      </c>
      <c r="H485">
        <v>0.35714285699999998</v>
      </c>
      <c r="I485">
        <v>0.64285714299999996</v>
      </c>
      <c r="J485">
        <v>14</v>
      </c>
      <c r="K485">
        <v>9</v>
      </c>
      <c r="L485">
        <v>5</v>
      </c>
      <c r="M485">
        <v>426</v>
      </c>
      <c r="N485">
        <v>345</v>
      </c>
      <c r="O485">
        <v>81</v>
      </c>
      <c r="Q485">
        <v>1</v>
      </c>
      <c r="R485">
        <v>4</v>
      </c>
      <c r="S485">
        <v>4</v>
      </c>
      <c r="T485">
        <v>0</v>
      </c>
      <c r="U485">
        <v>150</v>
      </c>
      <c r="V485">
        <v>69</v>
      </c>
      <c r="W485">
        <v>81</v>
      </c>
      <c r="X485">
        <v>10</v>
      </c>
      <c r="Y485">
        <v>5</v>
      </c>
      <c r="Z485">
        <v>5</v>
      </c>
      <c r="AA485">
        <v>276</v>
      </c>
      <c r="AB485">
        <v>276</v>
      </c>
      <c r="AC485">
        <v>0</v>
      </c>
      <c r="AD485">
        <v>10</v>
      </c>
      <c r="AE485">
        <v>5</v>
      </c>
      <c r="AF485">
        <v>5</v>
      </c>
      <c r="AG485">
        <v>276</v>
      </c>
      <c r="AH485">
        <v>276</v>
      </c>
      <c r="AI485">
        <v>0</v>
      </c>
      <c r="AJ485">
        <v>0</v>
      </c>
      <c r="AK485">
        <v>0</v>
      </c>
      <c r="AL485">
        <v>0</v>
      </c>
      <c r="AM485">
        <v>0</v>
      </c>
      <c r="AN485">
        <v>0</v>
      </c>
      <c r="AO485">
        <v>0</v>
      </c>
    </row>
    <row r="486" spans="1:41" x14ac:dyDescent="0.2">
      <c r="A486">
        <v>2023</v>
      </c>
      <c r="B486">
        <v>0</v>
      </c>
      <c r="C486" t="s">
        <v>1371</v>
      </c>
      <c r="D486" t="s">
        <v>46</v>
      </c>
      <c r="E486">
        <v>5</v>
      </c>
      <c r="F486">
        <v>43</v>
      </c>
      <c r="G486">
        <v>16230</v>
      </c>
      <c r="H486">
        <v>0.5</v>
      </c>
      <c r="I486">
        <v>0.5</v>
      </c>
      <c r="J486">
        <v>14</v>
      </c>
      <c r="K486">
        <v>7</v>
      </c>
      <c r="L486">
        <v>7</v>
      </c>
      <c r="M486">
        <v>431</v>
      </c>
      <c r="N486">
        <v>431</v>
      </c>
      <c r="O486">
        <v>0</v>
      </c>
      <c r="Q486" t="e">
        <v>#DIV/0!</v>
      </c>
      <c r="R486">
        <v>0</v>
      </c>
      <c r="S486">
        <v>0</v>
      </c>
      <c r="T486">
        <v>0</v>
      </c>
      <c r="U486">
        <v>0</v>
      </c>
      <c r="V486">
        <v>0</v>
      </c>
      <c r="W486">
        <v>0</v>
      </c>
      <c r="X486">
        <v>14</v>
      </c>
      <c r="Y486">
        <v>7</v>
      </c>
      <c r="Z486">
        <v>7</v>
      </c>
      <c r="AA486">
        <v>431</v>
      </c>
      <c r="AB486">
        <v>431</v>
      </c>
      <c r="AC486">
        <v>0</v>
      </c>
      <c r="AD486">
        <v>14</v>
      </c>
      <c r="AE486">
        <v>7</v>
      </c>
      <c r="AF486">
        <v>7</v>
      </c>
      <c r="AG486">
        <v>431</v>
      </c>
      <c r="AH486">
        <v>431</v>
      </c>
      <c r="AI486">
        <v>0</v>
      </c>
      <c r="AJ486">
        <v>0</v>
      </c>
      <c r="AK486">
        <v>0</v>
      </c>
      <c r="AL486">
        <v>0</v>
      </c>
      <c r="AM486">
        <v>0</v>
      </c>
      <c r="AN486">
        <v>0</v>
      </c>
      <c r="AO486">
        <v>0</v>
      </c>
    </row>
    <row r="487" spans="1:41" x14ac:dyDescent="0.2">
      <c r="A487">
        <v>2023</v>
      </c>
      <c r="B487">
        <v>0</v>
      </c>
      <c r="C487" t="s">
        <v>1372</v>
      </c>
      <c r="D487" t="s">
        <v>46</v>
      </c>
      <c r="E487">
        <v>6</v>
      </c>
      <c r="F487">
        <v>29</v>
      </c>
      <c r="G487">
        <v>18769</v>
      </c>
      <c r="H487">
        <v>0.45454545499999999</v>
      </c>
      <c r="I487">
        <v>0.54545454500000001</v>
      </c>
      <c r="J487">
        <v>11</v>
      </c>
      <c r="K487">
        <v>6</v>
      </c>
      <c r="L487">
        <v>5</v>
      </c>
      <c r="M487">
        <v>338</v>
      </c>
      <c r="N487">
        <v>325</v>
      </c>
      <c r="O487">
        <v>13</v>
      </c>
      <c r="Q487">
        <v>1</v>
      </c>
      <c r="R487">
        <v>1</v>
      </c>
      <c r="S487">
        <v>1</v>
      </c>
      <c r="T487">
        <v>0</v>
      </c>
      <c r="U487">
        <v>41</v>
      </c>
      <c r="V487">
        <v>28</v>
      </c>
      <c r="W487">
        <v>13</v>
      </c>
      <c r="X487">
        <v>10</v>
      </c>
      <c r="Y487">
        <v>5</v>
      </c>
      <c r="Z487">
        <v>5</v>
      </c>
      <c r="AA487">
        <v>297</v>
      </c>
      <c r="AB487">
        <v>297</v>
      </c>
      <c r="AC487">
        <v>0</v>
      </c>
      <c r="AD487">
        <v>10</v>
      </c>
      <c r="AE487">
        <v>5</v>
      </c>
      <c r="AF487">
        <v>5</v>
      </c>
      <c r="AG487">
        <v>297</v>
      </c>
      <c r="AH487">
        <v>297</v>
      </c>
      <c r="AI487">
        <v>0</v>
      </c>
      <c r="AJ487">
        <v>0</v>
      </c>
      <c r="AK487">
        <v>0</v>
      </c>
      <c r="AL487">
        <v>0</v>
      </c>
      <c r="AM487">
        <v>0</v>
      </c>
      <c r="AN487">
        <v>0</v>
      </c>
      <c r="AO487">
        <v>0</v>
      </c>
    </row>
    <row r="488" spans="1:41" x14ac:dyDescent="0.2">
      <c r="A488">
        <v>2023</v>
      </c>
      <c r="B488">
        <v>0</v>
      </c>
      <c r="C488" t="s">
        <v>1373</v>
      </c>
      <c r="D488" t="s">
        <v>46</v>
      </c>
      <c r="E488">
        <v>7</v>
      </c>
      <c r="F488">
        <v>38</v>
      </c>
      <c r="G488">
        <v>14991</v>
      </c>
      <c r="H488">
        <v>0.35714285699999998</v>
      </c>
      <c r="I488">
        <v>0.64285714299999996</v>
      </c>
      <c r="J488">
        <v>14</v>
      </c>
      <c r="K488">
        <v>9</v>
      </c>
      <c r="L488">
        <v>5</v>
      </c>
      <c r="M488">
        <v>426</v>
      </c>
      <c r="N488">
        <v>345</v>
      </c>
      <c r="O488">
        <v>81</v>
      </c>
      <c r="Q488">
        <v>1</v>
      </c>
      <c r="R488">
        <v>4</v>
      </c>
      <c r="S488">
        <v>4</v>
      </c>
      <c r="T488">
        <v>0</v>
      </c>
      <c r="U488">
        <v>150</v>
      </c>
      <c r="V488">
        <v>69</v>
      </c>
      <c r="W488">
        <v>81</v>
      </c>
      <c r="X488">
        <v>10</v>
      </c>
      <c r="Y488">
        <v>5</v>
      </c>
      <c r="Z488">
        <v>5</v>
      </c>
      <c r="AA488">
        <v>276</v>
      </c>
      <c r="AB488">
        <v>276</v>
      </c>
      <c r="AC488">
        <v>0</v>
      </c>
      <c r="AD488">
        <v>10</v>
      </c>
      <c r="AE488">
        <v>5</v>
      </c>
      <c r="AF488">
        <v>5</v>
      </c>
      <c r="AG488">
        <v>276</v>
      </c>
      <c r="AH488">
        <v>276</v>
      </c>
      <c r="AI488">
        <v>0</v>
      </c>
      <c r="AJ488">
        <v>0</v>
      </c>
      <c r="AK488">
        <v>0</v>
      </c>
      <c r="AL488">
        <v>0</v>
      </c>
      <c r="AM488">
        <v>0</v>
      </c>
      <c r="AN488">
        <v>0</v>
      </c>
      <c r="AO488">
        <v>0</v>
      </c>
    </row>
    <row r="489" spans="1:41" x14ac:dyDescent="0.2">
      <c r="A489">
        <v>2023</v>
      </c>
      <c r="B489">
        <v>0</v>
      </c>
      <c r="C489" t="s">
        <v>1374</v>
      </c>
      <c r="D489" t="s">
        <v>46</v>
      </c>
      <c r="E489">
        <v>8</v>
      </c>
      <c r="F489">
        <v>44</v>
      </c>
      <c r="G489">
        <v>14847</v>
      </c>
      <c r="H489">
        <v>0.44444444399999999</v>
      </c>
      <c r="I489">
        <v>0.55555555599999995</v>
      </c>
      <c r="J489">
        <v>9</v>
      </c>
      <c r="K489">
        <v>5</v>
      </c>
      <c r="L489">
        <v>4</v>
      </c>
      <c r="M489">
        <v>221</v>
      </c>
      <c r="N489">
        <v>159</v>
      </c>
      <c r="O489">
        <v>62</v>
      </c>
      <c r="Q489">
        <v>1</v>
      </c>
      <c r="R489">
        <v>1</v>
      </c>
      <c r="S489">
        <v>1</v>
      </c>
      <c r="T489">
        <v>0</v>
      </c>
      <c r="U489">
        <v>62</v>
      </c>
      <c r="V489">
        <v>0</v>
      </c>
      <c r="W489">
        <v>62</v>
      </c>
      <c r="X489">
        <v>8</v>
      </c>
      <c r="Y489">
        <v>4</v>
      </c>
      <c r="Z489">
        <v>4</v>
      </c>
      <c r="AA489">
        <v>159</v>
      </c>
      <c r="AB489">
        <v>159</v>
      </c>
      <c r="AC489">
        <v>0</v>
      </c>
      <c r="AD489">
        <v>8</v>
      </c>
      <c r="AE489">
        <v>4</v>
      </c>
      <c r="AF489">
        <v>4</v>
      </c>
      <c r="AG489">
        <v>159</v>
      </c>
      <c r="AH489">
        <v>159</v>
      </c>
      <c r="AI489">
        <v>0</v>
      </c>
      <c r="AJ489">
        <v>0</v>
      </c>
      <c r="AK489">
        <v>0</v>
      </c>
      <c r="AL489">
        <v>0</v>
      </c>
      <c r="AM489">
        <v>0</v>
      </c>
      <c r="AN489">
        <v>0</v>
      </c>
      <c r="AO489">
        <v>0</v>
      </c>
    </row>
    <row r="490" spans="1:41" x14ac:dyDescent="0.2">
      <c r="A490">
        <v>2023</v>
      </c>
      <c r="B490">
        <v>0</v>
      </c>
      <c r="C490" t="s">
        <v>1375</v>
      </c>
      <c r="D490" t="s">
        <v>46</v>
      </c>
      <c r="E490">
        <v>9</v>
      </c>
      <c r="F490">
        <v>40</v>
      </c>
      <c r="G490">
        <v>14658</v>
      </c>
      <c r="H490">
        <v>0.5</v>
      </c>
      <c r="I490">
        <v>0.5</v>
      </c>
      <c r="J490">
        <v>10</v>
      </c>
      <c r="K490">
        <v>5</v>
      </c>
      <c r="L490">
        <v>5</v>
      </c>
      <c r="M490">
        <v>250</v>
      </c>
      <c r="N490">
        <v>250</v>
      </c>
      <c r="O490">
        <v>0</v>
      </c>
      <c r="Q490" t="e">
        <v>#DIV/0!</v>
      </c>
      <c r="R490">
        <v>0</v>
      </c>
      <c r="S490">
        <v>0</v>
      </c>
      <c r="T490">
        <v>0</v>
      </c>
      <c r="U490">
        <v>0</v>
      </c>
      <c r="V490">
        <v>0</v>
      </c>
      <c r="W490">
        <v>0</v>
      </c>
      <c r="X490">
        <v>10</v>
      </c>
      <c r="Y490">
        <v>5</v>
      </c>
      <c r="Z490">
        <v>5</v>
      </c>
      <c r="AA490">
        <v>250</v>
      </c>
      <c r="AB490">
        <v>250</v>
      </c>
      <c r="AC490">
        <v>0</v>
      </c>
      <c r="AD490">
        <v>10</v>
      </c>
      <c r="AE490">
        <v>5</v>
      </c>
      <c r="AF490">
        <v>5</v>
      </c>
      <c r="AG490">
        <v>250</v>
      </c>
      <c r="AH490">
        <v>250</v>
      </c>
      <c r="AI490">
        <v>0</v>
      </c>
      <c r="AJ490">
        <v>0</v>
      </c>
      <c r="AK490">
        <v>0</v>
      </c>
      <c r="AL490">
        <v>0</v>
      </c>
      <c r="AM490">
        <v>0</v>
      </c>
      <c r="AN490">
        <v>0</v>
      </c>
      <c r="AO490">
        <v>0</v>
      </c>
    </row>
    <row r="491" spans="1:41" x14ac:dyDescent="0.2">
      <c r="A491">
        <v>2023</v>
      </c>
      <c r="B491">
        <v>0</v>
      </c>
      <c r="C491" t="s">
        <v>1376</v>
      </c>
      <c r="D491" t="s">
        <v>46</v>
      </c>
      <c r="E491">
        <v>10</v>
      </c>
      <c r="F491">
        <v>43</v>
      </c>
      <c r="G491">
        <v>15171</v>
      </c>
      <c r="H491">
        <v>0.428571429</v>
      </c>
      <c r="I491">
        <v>0.571428571</v>
      </c>
      <c r="J491">
        <v>14</v>
      </c>
      <c r="K491">
        <v>8</v>
      </c>
      <c r="L491">
        <v>6</v>
      </c>
      <c r="M491">
        <v>439</v>
      </c>
      <c r="N491">
        <v>373</v>
      </c>
      <c r="O491">
        <v>66</v>
      </c>
      <c r="Q491">
        <v>1</v>
      </c>
      <c r="R491">
        <v>2</v>
      </c>
      <c r="S491">
        <v>2</v>
      </c>
      <c r="T491">
        <v>0</v>
      </c>
      <c r="U491">
        <v>97</v>
      </c>
      <c r="V491">
        <v>31</v>
      </c>
      <c r="W491">
        <v>66</v>
      </c>
      <c r="X491">
        <v>12</v>
      </c>
      <c r="Y491">
        <v>6</v>
      </c>
      <c r="Z491">
        <v>6</v>
      </c>
      <c r="AA491">
        <v>342</v>
      </c>
      <c r="AB491">
        <v>342</v>
      </c>
      <c r="AC491">
        <v>0</v>
      </c>
      <c r="AD491">
        <v>12</v>
      </c>
      <c r="AE491">
        <v>6</v>
      </c>
      <c r="AF491">
        <v>6</v>
      </c>
      <c r="AG491">
        <v>342</v>
      </c>
      <c r="AH491">
        <v>342</v>
      </c>
      <c r="AI491">
        <v>0</v>
      </c>
      <c r="AJ491">
        <v>0</v>
      </c>
      <c r="AK491">
        <v>0</v>
      </c>
      <c r="AL491">
        <v>0</v>
      </c>
      <c r="AM491">
        <v>0</v>
      </c>
      <c r="AN491">
        <v>0</v>
      </c>
      <c r="AO491">
        <v>0</v>
      </c>
    </row>
    <row r="492" spans="1:41" x14ac:dyDescent="0.2">
      <c r="A492">
        <v>2023</v>
      </c>
      <c r="B492">
        <v>0</v>
      </c>
      <c r="C492" t="s">
        <v>1377</v>
      </c>
      <c r="D492" t="s">
        <v>46</v>
      </c>
      <c r="E492">
        <v>11</v>
      </c>
      <c r="F492">
        <v>43</v>
      </c>
      <c r="G492">
        <v>17313</v>
      </c>
      <c r="H492">
        <v>0.5</v>
      </c>
      <c r="I492">
        <v>0.5</v>
      </c>
      <c r="J492">
        <v>14</v>
      </c>
      <c r="K492">
        <v>7</v>
      </c>
      <c r="L492">
        <v>7</v>
      </c>
      <c r="M492">
        <v>441</v>
      </c>
      <c r="N492">
        <v>441</v>
      </c>
      <c r="O492">
        <v>0</v>
      </c>
      <c r="Q492" t="e">
        <v>#DIV/0!</v>
      </c>
      <c r="R492">
        <v>0</v>
      </c>
      <c r="S492">
        <v>0</v>
      </c>
      <c r="T492">
        <v>0</v>
      </c>
      <c r="U492">
        <v>0</v>
      </c>
      <c r="V492">
        <v>0</v>
      </c>
      <c r="W492">
        <v>0</v>
      </c>
      <c r="X492">
        <v>14</v>
      </c>
      <c r="Y492">
        <v>7</v>
      </c>
      <c r="Z492">
        <v>7</v>
      </c>
      <c r="AA492">
        <v>441</v>
      </c>
      <c r="AB492">
        <v>441</v>
      </c>
      <c r="AC492">
        <v>0</v>
      </c>
      <c r="AD492">
        <v>14</v>
      </c>
      <c r="AE492">
        <v>7</v>
      </c>
      <c r="AF492">
        <v>7</v>
      </c>
      <c r="AG492">
        <v>441</v>
      </c>
      <c r="AH492">
        <v>441</v>
      </c>
      <c r="AI492">
        <v>0</v>
      </c>
      <c r="AJ492">
        <v>0</v>
      </c>
      <c r="AK492">
        <v>0</v>
      </c>
      <c r="AL492">
        <v>0</v>
      </c>
      <c r="AM492">
        <v>0</v>
      </c>
      <c r="AN492">
        <v>0</v>
      </c>
      <c r="AO492">
        <v>0</v>
      </c>
    </row>
    <row r="493" spans="1:41" x14ac:dyDescent="0.2">
      <c r="A493">
        <v>2023</v>
      </c>
      <c r="B493">
        <v>0</v>
      </c>
      <c r="C493" t="s">
        <v>1378</v>
      </c>
      <c r="D493" t="s">
        <v>46</v>
      </c>
      <c r="E493">
        <v>12</v>
      </c>
      <c r="F493">
        <v>19</v>
      </c>
      <c r="G493">
        <v>17948</v>
      </c>
      <c r="H493">
        <v>0.28571428599999998</v>
      </c>
      <c r="I493">
        <v>0.71428571399999996</v>
      </c>
      <c r="J493">
        <v>14</v>
      </c>
      <c r="K493">
        <v>10</v>
      </c>
      <c r="L493">
        <v>4</v>
      </c>
      <c r="M493">
        <v>475</v>
      </c>
      <c r="N493">
        <v>268</v>
      </c>
      <c r="O493">
        <v>207</v>
      </c>
      <c r="Q493">
        <v>0.875</v>
      </c>
      <c r="R493">
        <v>8</v>
      </c>
      <c r="S493">
        <v>7</v>
      </c>
      <c r="T493">
        <v>1</v>
      </c>
      <c r="U493">
        <v>332</v>
      </c>
      <c r="V493">
        <v>125</v>
      </c>
      <c r="W493">
        <v>207</v>
      </c>
      <c r="X493">
        <v>6</v>
      </c>
      <c r="Y493">
        <v>3</v>
      </c>
      <c r="Z493">
        <v>3</v>
      </c>
      <c r="AA493">
        <v>143</v>
      </c>
      <c r="AB493">
        <v>143</v>
      </c>
      <c r="AC493">
        <v>0</v>
      </c>
      <c r="AD493">
        <v>7</v>
      </c>
      <c r="AE493">
        <v>4</v>
      </c>
      <c r="AF493">
        <v>3</v>
      </c>
      <c r="AG493">
        <v>185</v>
      </c>
      <c r="AH493">
        <v>160</v>
      </c>
      <c r="AI493">
        <v>25</v>
      </c>
      <c r="AJ493">
        <v>2</v>
      </c>
      <c r="AK493">
        <v>2</v>
      </c>
      <c r="AL493">
        <v>0</v>
      </c>
      <c r="AM493">
        <v>104</v>
      </c>
      <c r="AN493">
        <v>20</v>
      </c>
      <c r="AO493">
        <v>84</v>
      </c>
    </row>
    <row r="494" spans="1:41" x14ac:dyDescent="0.2">
      <c r="A494">
        <v>2023</v>
      </c>
      <c r="B494">
        <v>0</v>
      </c>
      <c r="C494" t="s">
        <v>1379</v>
      </c>
      <c r="D494" t="s">
        <v>46</v>
      </c>
      <c r="E494">
        <v>13</v>
      </c>
      <c r="F494">
        <v>31</v>
      </c>
      <c r="G494">
        <v>25287</v>
      </c>
      <c r="H494">
        <v>0.571428571</v>
      </c>
      <c r="I494">
        <v>0.428571429</v>
      </c>
      <c r="J494">
        <v>14</v>
      </c>
      <c r="K494">
        <v>6</v>
      </c>
      <c r="L494">
        <v>8</v>
      </c>
      <c r="M494">
        <v>369</v>
      </c>
      <c r="N494">
        <v>420</v>
      </c>
      <c r="O494">
        <v>-51</v>
      </c>
      <c r="Q494">
        <v>0.4</v>
      </c>
      <c r="R494">
        <v>5</v>
      </c>
      <c r="S494">
        <v>2</v>
      </c>
      <c r="T494">
        <v>3</v>
      </c>
      <c r="U494">
        <v>136</v>
      </c>
      <c r="V494">
        <v>163</v>
      </c>
      <c r="W494">
        <v>-27</v>
      </c>
      <c r="X494">
        <v>9</v>
      </c>
      <c r="Y494">
        <v>4</v>
      </c>
      <c r="Z494">
        <v>5</v>
      </c>
      <c r="AA494">
        <v>233</v>
      </c>
      <c r="AB494">
        <v>257</v>
      </c>
      <c r="AC494">
        <v>-24</v>
      </c>
      <c r="AD494">
        <v>14</v>
      </c>
      <c r="AE494">
        <v>6</v>
      </c>
      <c r="AF494">
        <v>8</v>
      </c>
      <c r="AG494">
        <v>369</v>
      </c>
      <c r="AH494">
        <v>420</v>
      </c>
      <c r="AI494">
        <v>-51</v>
      </c>
      <c r="AJ494">
        <v>0</v>
      </c>
      <c r="AK494">
        <v>0</v>
      </c>
      <c r="AL494">
        <v>0</v>
      </c>
      <c r="AM494">
        <v>0</v>
      </c>
      <c r="AN494">
        <v>0</v>
      </c>
      <c r="AO494">
        <v>0</v>
      </c>
    </row>
    <row r="495" spans="1:41" x14ac:dyDescent="0.2">
      <c r="A495">
        <v>2023</v>
      </c>
      <c r="B495">
        <v>0</v>
      </c>
      <c r="C495" t="s">
        <v>1380</v>
      </c>
      <c r="D495" t="s">
        <v>46</v>
      </c>
      <c r="E495">
        <v>14</v>
      </c>
      <c r="F495">
        <v>57</v>
      </c>
      <c r="G495">
        <v>36970</v>
      </c>
      <c r="H495">
        <v>0.5</v>
      </c>
      <c r="I495">
        <v>0.5</v>
      </c>
      <c r="J495">
        <v>2</v>
      </c>
      <c r="K495">
        <v>1</v>
      </c>
      <c r="L495">
        <v>1</v>
      </c>
      <c r="M495">
        <v>51</v>
      </c>
      <c r="N495">
        <v>51</v>
      </c>
      <c r="O495">
        <v>0</v>
      </c>
      <c r="Q495" t="e">
        <v>#DIV/0!</v>
      </c>
      <c r="R495">
        <v>0</v>
      </c>
      <c r="S495">
        <v>0</v>
      </c>
      <c r="T495">
        <v>0</v>
      </c>
      <c r="U495">
        <v>0</v>
      </c>
      <c r="V495">
        <v>0</v>
      </c>
      <c r="W495">
        <v>0</v>
      </c>
      <c r="X495">
        <v>2</v>
      </c>
      <c r="Y495">
        <v>1</v>
      </c>
      <c r="Z495">
        <v>1</v>
      </c>
      <c r="AA495">
        <v>51</v>
      </c>
      <c r="AB495">
        <v>51</v>
      </c>
      <c r="AC495">
        <v>0</v>
      </c>
      <c r="AD495">
        <v>2</v>
      </c>
      <c r="AE495">
        <v>1</v>
      </c>
      <c r="AF495">
        <v>1</v>
      </c>
      <c r="AG495">
        <v>51</v>
      </c>
      <c r="AH495">
        <v>51</v>
      </c>
      <c r="AI495">
        <v>0</v>
      </c>
      <c r="AJ495">
        <v>0</v>
      </c>
      <c r="AK495">
        <v>0</v>
      </c>
      <c r="AL495">
        <v>0</v>
      </c>
      <c r="AM495">
        <v>0</v>
      </c>
      <c r="AN495">
        <v>0</v>
      </c>
      <c r="AO495">
        <v>0</v>
      </c>
    </row>
    <row r="496" spans="1:41" x14ac:dyDescent="0.2">
      <c r="A496">
        <v>2023</v>
      </c>
      <c r="B496">
        <v>0</v>
      </c>
      <c r="C496" t="s">
        <v>1381</v>
      </c>
      <c r="D496" t="s">
        <v>46</v>
      </c>
      <c r="E496">
        <v>15</v>
      </c>
      <c r="F496">
        <v>55</v>
      </c>
      <c r="G496">
        <v>18923</v>
      </c>
      <c r="H496" t="e">
        <v>#DIV/0!</v>
      </c>
      <c r="I496" t="e">
        <v>#DIV/0!</v>
      </c>
      <c r="J496">
        <v>0</v>
      </c>
      <c r="K496">
        <v>0</v>
      </c>
      <c r="L496">
        <v>0</v>
      </c>
      <c r="M496">
        <v>0</v>
      </c>
      <c r="N496">
        <v>0</v>
      </c>
      <c r="O496">
        <v>0</v>
      </c>
      <c r="Q496" t="e">
        <v>#DIV/0!</v>
      </c>
      <c r="R496">
        <v>0</v>
      </c>
      <c r="S496">
        <v>0</v>
      </c>
      <c r="T496">
        <v>0</v>
      </c>
      <c r="U496">
        <v>0</v>
      </c>
      <c r="V496">
        <v>0</v>
      </c>
      <c r="W496">
        <v>0</v>
      </c>
      <c r="X496">
        <v>0</v>
      </c>
      <c r="Y496">
        <v>0</v>
      </c>
      <c r="Z496">
        <v>0</v>
      </c>
      <c r="AA496">
        <v>0</v>
      </c>
      <c r="AB496">
        <v>0</v>
      </c>
      <c r="AC496">
        <v>0</v>
      </c>
      <c r="AD496">
        <v>0</v>
      </c>
      <c r="AE496">
        <v>0</v>
      </c>
      <c r="AF496">
        <v>0</v>
      </c>
      <c r="AG496">
        <v>0</v>
      </c>
      <c r="AH496">
        <v>0</v>
      </c>
      <c r="AI496">
        <v>0</v>
      </c>
      <c r="AJ496">
        <v>0</v>
      </c>
      <c r="AK496">
        <v>0</v>
      </c>
      <c r="AL496">
        <v>0</v>
      </c>
      <c r="AM496">
        <v>0</v>
      </c>
      <c r="AN496">
        <v>0</v>
      </c>
      <c r="AO496">
        <v>0</v>
      </c>
    </row>
    <row r="497" spans="1:41" x14ac:dyDescent="0.2">
      <c r="A497">
        <v>2023</v>
      </c>
      <c r="B497">
        <v>0</v>
      </c>
      <c r="C497" t="s">
        <v>1382</v>
      </c>
      <c r="D497" t="s">
        <v>46</v>
      </c>
      <c r="E497">
        <v>16</v>
      </c>
      <c r="F497">
        <v>71</v>
      </c>
      <c r="G497">
        <v>16387</v>
      </c>
      <c r="H497" t="e">
        <v>#DIV/0!</v>
      </c>
      <c r="I497" t="e">
        <v>#DIV/0!</v>
      </c>
      <c r="J497">
        <v>0</v>
      </c>
      <c r="K497">
        <v>0</v>
      </c>
      <c r="L497">
        <v>0</v>
      </c>
      <c r="M497">
        <v>0</v>
      </c>
      <c r="N497">
        <v>0</v>
      </c>
      <c r="O497">
        <v>0</v>
      </c>
      <c r="Q497" t="e">
        <v>#DIV/0!</v>
      </c>
      <c r="R497">
        <v>0</v>
      </c>
      <c r="S497">
        <v>0</v>
      </c>
      <c r="T497">
        <v>0</v>
      </c>
      <c r="U497">
        <v>0</v>
      </c>
      <c r="V497">
        <v>0</v>
      </c>
      <c r="W497">
        <v>0</v>
      </c>
      <c r="X497">
        <v>0</v>
      </c>
      <c r="Y497">
        <v>0</v>
      </c>
      <c r="Z497">
        <v>0</v>
      </c>
      <c r="AA497">
        <v>0</v>
      </c>
      <c r="AB497">
        <v>0</v>
      </c>
      <c r="AC497">
        <v>0</v>
      </c>
      <c r="AD497">
        <v>0</v>
      </c>
      <c r="AE497">
        <v>0</v>
      </c>
      <c r="AF497">
        <v>0</v>
      </c>
      <c r="AG497">
        <v>0</v>
      </c>
      <c r="AH497">
        <v>0</v>
      </c>
      <c r="AI497">
        <v>0</v>
      </c>
      <c r="AJ497">
        <v>0</v>
      </c>
      <c r="AK497">
        <v>0</v>
      </c>
      <c r="AL497">
        <v>0</v>
      </c>
      <c r="AM497">
        <v>0</v>
      </c>
      <c r="AN497">
        <v>0</v>
      </c>
      <c r="AO497">
        <v>0</v>
      </c>
    </row>
    <row r="498" spans="1:41" x14ac:dyDescent="0.2">
      <c r="A498">
        <v>2023</v>
      </c>
      <c r="B498">
        <v>0</v>
      </c>
      <c r="C498" t="s">
        <v>1383</v>
      </c>
      <c r="D498" t="s">
        <v>46</v>
      </c>
      <c r="E498">
        <v>17</v>
      </c>
      <c r="F498">
        <v>47</v>
      </c>
      <c r="G498">
        <v>21195</v>
      </c>
      <c r="H498" t="e">
        <v>#DIV/0!</v>
      </c>
      <c r="I498" t="e">
        <v>#DIV/0!</v>
      </c>
      <c r="J498">
        <v>0</v>
      </c>
      <c r="K498">
        <v>0</v>
      </c>
      <c r="L498">
        <v>0</v>
      </c>
      <c r="M498">
        <v>0</v>
      </c>
      <c r="N498">
        <v>0</v>
      </c>
      <c r="O498">
        <v>0</v>
      </c>
      <c r="Q498" t="e">
        <v>#DIV/0!</v>
      </c>
      <c r="R498">
        <v>0</v>
      </c>
      <c r="S498">
        <v>0</v>
      </c>
      <c r="T498">
        <v>0</v>
      </c>
      <c r="U498">
        <v>0</v>
      </c>
      <c r="V498">
        <v>0</v>
      </c>
      <c r="W498">
        <v>0</v>
      </c>
      <c r="X498">
        <v>0</v>
      </c>
      <c r="Y498">
        <v>0</v>
      </c>
      <c r="Z498">
        <v>0</v>
      </c>
      <c r="AA498">
        <v>0</v>
      </c>
      <c r="AB498">
        <v>0</v>
      </c>
      <c r="AC498">
        <v>0</v>
      </c>
      <c r="AD498">
        <v>0</v>
      </c>
      <c r="AE498">
        <v>0</v>
      </c>
      <c r="AF498">
        <v>0</v>
      </c>
      <c r="AG498">
        <v>0</v>
      </c>
      <c r="AH498">
        <v>0</v>
      </c>
      <c r="AI498">
        <v>0</v>
      </c>
      <c r="AJ498">
        <v>0</v>
      </c>
      <c r="AK498">
        <v>0</v>
      </c>
      <c r="AL498">
        <v>0</v>
      </c>
      <c r="AM498">
        <v>0</v>
      </c>
      <c r="AN498">
        <v>0</v>
      </c>
      <c r="AO498">
        <v>0</v>
      </c>
    </row>
    <row r="499" spans="1:41" x14ac:dyDescent="0.2">
      <c r="A499">
        <v>2023</v>
      </c>
      <c r="B499">
        <v>0</v>
      </c>
      <c r="C499" t="s">
        <v>1384</v>
      </c>
      <c r="D499" t="s">
        <v>46</v>
      </c>
      <c r="E499">
        <v>18</v>
      </c>
      <c r="F499">
        <v>39</v>
      </c>
      <c r="G499">
        <v>17664</v>
      </c>
      <c r="H499">
        <v>0.5</v>
      </c>
      <c r="I499">
        <v>0.5</v>
      </c>
      <c r="J499">
        <v>6</v>
      </c>
      <c r="K499">
        <v>3</v>
      </c>
      <c r="L499">
        <v>3</v>
      </c>
      <c r="M499">
        <v>186</v>
      </c>
      <c r="N499">
        <v>131</v>
      </c>
      <c r="O499">
        <v>55</v>
      </c>
      <c r="Q499">
        <v>0.5</v>
      </c>
      <c r="R499">
        <v>6</v>
      </c>
      <c r="S499">
        <v>3</v>
      </c>
      <c r="T499">
        <v>3</v>
      </c>
      <c r="U499">
        <v>186</v>
      </c>
      <c r="V499">
        <v>131</v>
      </c>
      <c r="W499">
        <v>55</v>
      </c>
      <c r="X499">
        <v>0</v>
      </c>
      <c r="Y499">
        <v>0</v>
      </c>
      <c r="Z499">
        <v>0</v>
      </c>
      <c r="AA499">
        <v>0</v>
      </c>
      <c r="AB499">
        <v>0</v>
      </c>
      <c r="AC499">
        <v>0</v>
      </c>
      <c r="AD499">
        <v>6</v>
      </c>
      <c r="AE499">
        <v>3</v>
      </c>
      <c r="AF499">
        <v>3</v>
      </c>
      <c r="AG499">
        <v>186</v>
      </c>
      <c r="AH499">
        <v>131</v>
      </c>
      <c r="AI499">
        <v>55</v>
      </c>
      <c r="AJ499">
        <v>0</v>
      </c>
      <c r="AK499">
        <v>0</v>
      </c>
      <c r="AL499">
        <v>0</v>
      </c>
      <c r="AM499">
        <v>0</v>
      </c>
      <c r="AN499">
        <v>0</v>
      </c>
      <c r="AO499">
        <v>0</v>
      </c>
    </row>
    <row r="500" spans="1:41" x14ac:dyDescent="0.2">
      <c r="A500">
        <v>2023</v>
      </c>
      <c r="B500">
        <v>0</v>
      </c>
      <c r="C500" t="s">
        <v>1385</v>
      </c>
      <c r="D500" t="s">
        <v>46</v>
      </c>
      <c r="E500">
        <v>19</v>
      </c>
      <c r="F500">
        <v>57</v>
      </c>
      <c r="G500">
        <v>20306</v>
      </c>
      <c r="H500">
        <v>0.5</v>
      </c>
      <c r="I500">
        <v>0.5</v>
      </c>
      <c r="J500">
        <v>2</v>
      </c>
      <c r="K500">
        <v>1</v>
      </c>
      <c r="L500">
        <v>1</v>
      </c>
      <c r="M500">
        <v>55</v>
      </c>
      <c r="N500">
        <v>58</v>
      </c>
      <c r="O500">
        <v>-3</v>
      </c>
      <c r="Q500">
        <v>0.5</v>
      </c>
      <c r="R500">
        <v>2</v>
      </c>
      <c r="S500">
        <v>1</v>
      </c>
      <c r="T500">
        <v>1</v>
      </c>
      <c r="U500">
        <v>55</v>
      </c>
      <c r="V500">
        <v>58</v>
      </c>
      <c r="W500">
        <v>-3</v>
      </c>
      <c r="X500">
        <v>0</v>
      </c>
      <c r="Y500">
        <v>0</v>
      </c>
      <c r="Z500">
        <v>0</v>
      </c>
      <c r="AA500">
        <v>0</v>
      </c>
      <c r="AB500">
        <v>0</v>
      </c>
      <c r="AC500">
        <v>0</v>
      </c>
      <c r="AD500">
        <v>2</v>
      </c>
      <c r="AE500">
        <v>1</v>
      </c>
      <c r="AF500">
        <v>1</v>
      </c>
      <c r="AG500">
        <v>55</v>
      </c>
      <c r="AH500">
        <v>58</v>
      </c>
      <c r="AI500">
        <v>-3</v>
      </c>
      <c r="AJ500">
        <v>0</v>
      </c>
      <c r="AK500">
        <v>0</v>
      </c>
      <c r="AL500">
        <v>0</v>
      </c>
      <c r="AM500">
        <v>0</v>
      </c>
      <c r="AN500">
        <v>0</v>
      </c>
      <c r="AO500">
        <v>0</v>
      </c>
    </row>
    <row r="501" spans="1:41" x14ac:dyDescent="0.2">
      <c r="A501">
        <v>2023</v>
      </c>
      <c r="B501">
        <v>0</v>
      </c>
      <c r="C501" t="s">
        <v>1386</v>
      </c>
      <c r="D501" t="s">
        <v>46</v>
      </c>
      <c r="E501">
        <v>20</v>
      </c>
      <c r="F501">
        <v>41</v>
      </c>
      <c r="G501">
        <v>36562</v>
      </c>
      <c r="H501" t="e">
        <v>#DIV/0!</v>
      </c>
      <c r="I501" t="e">
        <v>#DIV/0!</v>
      </c>
      <c r="J501">
        <v>0</v>
      </c>
      <c r="K501">
        <v>0</v>
      </c>
      <c r="L501">
        <v>0</v>
      </c>
      <c r="M501">
        <v>0</v>
      </c>
      <c r="N501">
        <v>0</v>
      </c>
      <c r="O501">
        <v>0</v>
      </c>
      <c r="Q501" t="e">
        <v>#DIV/0!</v>
      </c>
      <c r="R501">
        <v>0</v>
      </c>
      <c r="S501">
        <v>0</v>
      </c>
      <c r="T501">
        <v>0</v>
      </c>
      <c r="U501">
        <v>0</v>
      </c>
      <c r="V501">
        <v>0</v>
      </c>
      <c r="W501">
        <v>0</v>
      </c>
      <c r="X501">
        <v>0</v>
      </c>
      <c r="Y501">
        <v>0</v>
      </c>
      <c r="Z501">
        <v>0</v>
      </c>
      <c r="AA501">
        <v>0</v>
      </c>
      <c r="AB501">
        <v>0</v>
      </c>
      <c r="AC501">
        <v>0</v>
      </c>
      <c r="AD501">
        <v>0</v>
      </c>
      <c r="AE501">
        <v>0</v>
      </c>
      <c r="AF501">
        <v>0</v>
      </c>
      <c r="AG501">
        <v>0</v>
      </c>
      <c r="AH501">
        <v>0</v>
      </c>
      <c r="AI501">
        <v>0</v>
      </c>
      <c r="AJ501">
        <v>0</v>
      </c>
      <c r="AK501">
        <v>0</v>
      </c>
      <c r="AL501">
        <v>0</v>
      </c>
      <c r="AM501">
        <v>0</v>
      </c>
      <c r="AN501">
        <v>0</v>
      </c>
      <c r="AO501">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X195"/>
  <sheetViews>
    <sheetView zoomScale="70" zoomScaleNormal="70" zoomScalePageLayoutView="70" workbookViewId="0">
      <selection activeCell="G38" sqref="G38"/>
    </sheetView>
  </sheetViews>
  <sheetFormatPr baseColWidth="10" defaultColWidth="9.1640625" defaultRowHeight="15" x14ac:dyDescent="0.2"/>
  <cols>
    <col min="2" max="2" width="10.6640625" bestFit="1" customWidth="1"/>
    <col min="16" max="16" width="9.1640625" style="10"/>
    <col min="17" max="17" width="10.6640625" bestFit="1" customWidth="1"/>
    <col min="23" max="23" width="11.5" customWidth="1"/>
    <col min="27" max="27" width="11.5" customWidth="1"/>
    <col min="28" max="28" width="13" customWidth="1"/>
    <col min="29" max="30" width="10.33203125" customWidth="1"/>
    <col min="31" max="31" width="10.5" customWidth="1"/>
    <col min="37" max="37" width="9.5" customWidth="1"/>
    <col min="38" max="38" width="10" bestFit="1" customWidth="1"/>
  </cols>
  <sheetData>
    <row r="1" spans="1:206" ht="45" x14ac:dyDescent="0.2">
      <c r="A1" s="1" t="s">
        <v>4</v>
      </c>
      <c r="B1" s="1" t="s">
        <v>5</v>
      </c>
      <c r="C1" s="1" t="s">
        <v>6</v>
      </c>
      <c r="D1" s="1" t="s">
        <v>7</v>
      </c>
      <c r="E1" s="1" t="s">
        <v>8</v>
      </c>
      <c r="F1" s="1"/>
      <c r="G1" s="1" t="s">
        <v>9</v>
      </c>
      <c r="H1" s="1" t="s">
        <v>10</v>
      </c>
      <c r="I1" s="1"/>
      <c r="J1" s="1" t="s">
        <v>11</v>
      </c>
      <c r="K1" s="1" t="s">
        <v>12</v>
      </c>
      <c r="L1" s="1" t="s">
        <v>13</v>
      </c>
      <c r="M1" s="1" t="s">
        <v>14</v>
      </c>
      <c r="N1" s="1" t="s">
        <v>15</v>
      </c>
      <c r="O1" s="1" t="s">
        <v>16</v>
      </c>
      <c r="P1" s="2"/>
      <c r="Q1" s="1" t="s">
        <v>5</v>
      </c>
      <c r="R1" s="1" t="s">
        <v>17</v>
      </c>
      <c r="S1" s="1" t="s">
        <v>18</v>
      </c>
      <c r="T1" s="1" t="s">
        <v>19</v>
      </c>
      <c r="U1" s="1" t="s">
        <v>20</v>
      </c>
      <c r="V1" s="1" t="s">
        <v>21</v>
      </c>
      <c r="W1" s="1" t="s">
        <v>22</v>
      </c>
      <c r="X1" s="1" t="s">
        <v>9</v>
      </c>
      <c r="Y1" s="1" t="s">
        <v>23</v>
      </c>
      <c r="Z1" s="1" t="s">
        <v>24</v>
      </c>
      <c r="AA1" s="1" t="s">
        <v>25</v>
      </c>
      <c r="AB1" s="1" t="s">
        <v>26</v>
      </c>
      <c r="AC1" s="1" t="s">
        <v>27</v>
      </c>
      <c r="AD1" s="1" t="s">
        <v>28</v>
      </c>
      <c r="AE1" s="1" t="s">
        <v>29</v>
      </c>
      <c r="AF1" s="1" t="s">
        <v>30</v>
      </c>
      <c r="AG1" s="1" t="s">
        <v>31</v>
      </c>
      <c r="AH1" s="1" t="s">
        <v>32</v>
      </c>
      <c r="AI1" s="1" t="s">
        <v>33</v>
      </c>
      <c r="AJ1" s="1" t="s">
        <v>34</v>
      </c>
      <c r="AK1" s="1" t="s">
        <v>35</v>
      </c>
      <c r="AL1" s="1" t="s">
        <v>36</v>
      </c>
      <c r="GX1" s="3"/>
    </row>
    <row r="2" spans="1:206" ht="90" x14ac:dyDescent="0.2">
      <c r="A2" s="1">
        <v>1</v>
      </c>
      <c r="B2" s="4">
        <v>43706</v>
      </c>
      <c r="C2" s="5"/>
      <c r="D2" s="5" t="s">
        <v>37</v>
      </c>
      <c r="E2" s="5" t="s">
        <v>38</v>
      </c>
      <c r="F2" s="5"/>
      <c r="G2" s="5" t="s">
        <v>39</v>
      </c>
      <c r="H2" s="5" t="s">
        <v>40</v>
      </c>
      <c r="I2" s="5" t="s">
        <v>13</v>
      </c>
      <c r="J2" s="5">
        <v>52</v>
      </c>
      <c r="K2" s="5">
        <v>14</v>
      </c>
      <c r="L2" s="5">
        <v>1</v>
      </c>
      <c r="M2" s="5">
        <v>0</v>
      </c>
      <c r="N2" s="5" t="s">
        <v>41</v>
      </c>
      <c r="O2" s="5" t="s">
        <v>42</v>
      </c>
      <c r="P2" s="6"/>
      <c r="Q2" s="7">
        <f>B2</f>
        <v>43706</v>
      </c>
      <c r="R2" s="5">
        <f t="shared" ref="R2:R65" si="0">IF(AND(B2&gt;=DATEVALUE("06/01/2019"),B2&lt;=DATEVALUE("05/31/2020")),2019,IF(AND(B2&gt;=DATEVALUE("06/01/2020"),B2&lt;=DATEVALUE("05/31/2021")),2020,IF(AND(B2&gt;=DATEVALUE("06/01/2021"),B2&lt;=DATEVALUE("05/31/2022")),2021,IF(AND(B2&gt;=DATEVALUE("06/01/2022"),B2&lt;=DATEVALUE("05/31/2023")),2022,IF(AND(B2&gt;=DATEVALUE("06/01/2023"),B2&lt;=DATEVALUE("05/31/2024")),2023,"N/A")))))</f>
        <v>2019</v>
      </c>
      <c r="S2" s="5">
        <f>IF(AND(B2&gt;=DATEVALUE("07/25/2019"),B2&lt;=DATEVALUE("09/02/2019")),1,IF(AND(B2&gt;=DATEVALUE("09/03/2019"),B2&lt;=DATEVALUE("09/09/2019")),2,IF(AND(B2&gt;=DATEVALUE("09/10/2019"),B2&lt;=DATEVALUE("09/16/2019")),3,IF(AND(B2&gt;=DATEVALUE("09/17/2019"),B2&lt;=DATEVALUE("09/23/2019")),4,IF(AND(B2&gt;=DATEVALUE("09/24/2019"),B2&lt;=DATEVALUE("09/30/2019")),5,IF(AND(B2&gt;=DATEVALUE("10/01/2019"),B2&lt;=DATEVALUE("10/07/2019")),6,IF(AND(B2&gt;=DATEVALUE("10/08/2019"),B2&lt;=DATEVALUE("10/14/2019")),7,IF(AND(B2&gt;=DATEVALUE("10/15/2019"),B2&lt;=DATEVALUE("10/21/2019")),8,IF(AND(B2&gt;=DATEVALUE("10/22/2019"),B2&lt;=DATEVALUE("10/28/2019")),9,IF(AND(B2&gt;=DATEVALUE("10/29/2019"),B2&lt;=DATEVALUE("11/04/2019")),10,IF(AND(B2&gt;=DATEVALUE("11/05/2019"),B2&lt;=DATEVALUE("11/11/2019")),11,IF(AND(B2&gt;=DATEVALUE("11/12/2019"),B2&lt;=DATEVALUE("11/18/2019")),12,IF(AND(B2&gt;=DATEVALUE("11/19/2019"),B2&lt;=DATEVALUE("11/25/2019")),13,IF(AND(B2&gt;=DATEVALUE("11/26/2019"),B2&lt;=DATEVALUE("12/02/2019")),14,IF(AND(B2&gt;=DATEVALUE("12/03/2019"),B2&lt;=DATEVALUE("12/09/2019")),15,IF(AND(B2&gt;=DATEVALUE("12/10/2019"),B2&lt;=DATEVALUE("12/16/2019")),16,IF(AND(B2&gt;=DATEVALUE("12/17/2019"),B2&lt;=DATEVALUE("12/23/2019")),17,IF(AND(B2&gt;=DATEVALUE("12/24/2019"),B2&lt;=DATEVALUE("12/30/2019")),18,IF(AND(B2&gt;=DATEVALUE("12/31/2019"),B2&lt;=DATEVALUE("01/06/2020")),19,IF(AND(B2&gt;=DATEVALUE("01/07/2020"),B2&lt;=DATEVALUE("01/14/2020")),20,"Bye"))))))))))))))))))))</f>
        <v>1</v>
      </c>
      <c r="T2" s="5" t="s">
        <v>43</v>
      </c>
      <c r="U2" s="5">
        <v>1</v>
      </c>
      <c r="V2" s="5">
        <f>IF(U2&gt;0,1,0)</f>
        <v>1</v>
      </c>
      <c r="W2" s="5" t="s">
        <v>40</v>
      </c>
      <c r="X2" s="5" t="s">
        <v>39</v>
      </c>
      <c r="Y2" s="5"/>
      <c r="Z2" s="5">
        <f>IF(Y2&gt;0,1,0)</f>
        <v>0</v>
      </c>
      <c r="AA2" s="5" t="str">
        <f t="shared" ref="AA2:AA65" si="1">H2</f>
        <v>ACC</v>
      </c>
      <c r="AB2">
        <f>IF(W2=AA2,1,0)</f>
        <v>1</v>
      </c>
      <c r="AC2">
        <f>IF(AA2="Non-Major",0,1)</f>
        <v>1</v>
      </c>
      <c r="AD2">
        <f>IF(OR(AA2="ACC",AA2="Big Ten",AA2="Big 12", AA2="Pac-12",AA2="SEC"),1,0)</f>
        <v>1</v>
      </c>
      <c r="AE2">
        <f t="shared" ref="AE2:AE65" si="2">IF(AND(Z2=1,V2=1),1,0)</f>
        <v>0</v>
      </c>
      <c r="AF2">
        <f t="shared" ref="AF2:AI33" si="3">J2</f>
        <v>52</v>
      </c>
      <c r="AG2">
        <f t="shared" si="3"/>
        <v>14</v>
      </c>
      <c r="AH2">
        <f>IF(AF2&gt;AG2,1,0)</f>
        <v>1</v>
      </c>
      <c r="AI2">
        <f>IF(AG2&gt;AF2,1,0)</f>
        <v>0</v>
      </c>
      <c r="AJ2">
        <f>SUM(AH2:AI2)</f>
        <v>1</v>
      </c>
      <c r="AK2" s="8">
        <f>AH2/(AH2+AI2)</f>
        <v>1</v>
      </c>
      <c r="AL2">
        <f t="shared" ref="AL2:AL65" si="4">IF(I2="W",1,0)</f>
        <v>1</v>
      </c>
      <c r="GX2" s="3"/>
    </row>
    <row r="3" spans="1:206" ht="90" x14ac:dyDescent="0.2">
      <c r="A3" s="1">
        <v>2</v>
      </c>
      <c r="B3" s="4">
        <v>43715</v>
      </c>
      <c r="C3" s="5"/>
      <c r="D3" s="5" t="s">
        <v>44</v>
      </c>
      <c r="E3" s="5" t="s">
        <v>38</v>
      </c>
      <c r="F3" s="5"/>
      <c r="G3" s="5" t="s">
        <v>45</v>
      </c>
      <c r="H3" s="5" t="s">
        <v>46</v>
      </c>
      <c r="I3" s="5" t="s">
        <v>13</v>
      </c>
      <c r="J3" s="5">
        <v>24</v>
      </c>
      <c r="K3" s="5">
        <v>10</v>
      </c>
      <c r="L3" s="5">
        <v>2</v>
      </c>
      <c r="M3" s="5">
        <v>0</v>
      </c>
      <c r="N3" s="5" t="s">
        <v>47</v>
      </c>
      <c r="O3" s="5" t="s">
        <v>42</v>
      </c>
      <c r="P3" s="9"/>
      <c r="Q3" s="7">
        <f t="shared" ref="Q3:Q66" si="5">B3</f>
        <v>43715</v>
      </c>
      <c r="R3" s="5">
        <f t="shared" si="0"/>
        <v>2019</v>
      </c>
      <c r="S3" s="5">
        <f t="shared" ref="S3:S66" si="6">IF(AND(B3&gt;=DATEVALUE("07/25/2019"),B3&lt;=DATEVALUE("09/02/2019")),1,IF(AND(B3&gt;=DATEVALUE("09/03/2019"),B3&lt;=DATEVALUE("09/09/2019")),2,IF(AND(B3&gt;=DATEVALUE("09/10/2019"),B3&lt;=DATEVALUE("09/16/2019")),3,IF(AND(B3&gt;=DATEVALUE("09/17/2019"),B3&lt;=DATEVALUE("09/23/2019")),4,IF(AND(B3&gt;=DATEVALUE("09/24/2019"),B3&lt;=DATEVALUE("09/30/2019")),5,IF(AND(B3&gt;=DATEVALUE("10/01/2019"),B3&lt;=DATEVALUE("10/07/2019")),6,IF(AND(B3&gt;=DATEVALUE("10/08/2019"),B3&lt;=DATEVALUE("10/14/2019")),7,IF(AND(B3&gt;=DATEVALUE("10/15/2019"),B3&lt;=DATEVALUE("10/21/2019")),8,IF(AND(B3&gt;=DATEVALUE("10/22/2019"),B3&lt;=DATEVALUE("10/28/2019")),9,IF(AND(B3&gt;=DATEVALUE("10/29/2019"),B3&lt;=DATEVALUE("11/04/2019")),10,IF(AND(B3&gt;=DATEVALUE("11/05/2019"),B3&lt;=DATEVALUE("11/11/2019")),11,IF(AND(B3&gt;=DATEVALUE("11/12/2019"),B3&lt;=DATEVALUE("11/18/2019")),12,IF(AND(B3&gt;=DATEVALUE("11/19/2019"),B3&lt;=DATEVALUE("11/25/2019")),13,IF(AND(B3&gt;=DATEVALUE("11/26/2019"),B3&lt;=DATEVALUE("12/02/2019")),14,IF(AND(B3&gt;=DATEVALUE("12/03/2019"),B3&lt;=DATEVALUE("12/09/2019")),15,IF(AND(B3&gt;=DATEVALUE("12/10/2019"),B3&lt;=DATEVALUE("12/16/2019")),16,IF(AND(B3&gt;=DATEVALUE("12/17/2019"),B3&lt;=DATEVALUE("12/23/2019")),17,IF(AND(B3&gt;=DATEVALUE("12/24/2019"),B3&lt;=DATEVALUE("12/30/2019")),18,IF(AND(B3&gt;=DATEVALUE("12/31/2019"),B3&lt;=DATEVALUE("01/06/2020")),19,IF(AND(B3&gt;=DATEVALUE("01/07/2020"),B3&lt;=DATEVALUE("01/14/2020")),20,"Bye"))))))))))))))))))))</f>
        <v>2</v>
      </c>
      <c r="T3" s="5" t="s">
        <v>43</v>
      </c>
      <c r="U3" s="5">
        <v>1</v>
      </c>
      <c r="V3" s="5">
        <f t="shared" ref="V3:V66" si="7">IF(U3&gt;0,1,0)</f>
        <v>1</v>
      </c>
      <c r="W3" s="5" t="s">
        <v>40</v>
      </c>
      <c r="X3" s="5" t="s">
        <v>48</v>
      </c>
      <c r="Y3" s="5">
        <v>12</v>
      </c>
      <c r="Z3" s="5">
        <f t="shared" ref="Z3:Z66" si="8">IF(Y3&gt;0,1,0)</f>
        <v>1</v>
      </c>
      <c r="AA3" s="5" t="str">
        <f t="shared" si="1"/>
        <v>SEC</v>
      </c>
      <c r="AB3">
        <f t="shared" ref="AB3:AB66" si="9">IF(W3=AA3,1,0)</f>
        <v>0</v>
      </c>
      <c r="AC3">
        <f t="shared" ref="AC3:AC66" si="10">IF(AA3="Non-Major",0,1)</f>
        <v>1</v>
      </c>
      <c r="AD3">
        <f t="shared" ref="AD3:AD66" si="11">IF(OR(AA3="ACC",AA3="Big Ten",AA3="Big 12", AA3="Pac-12",AA3="SEC"),1,0)</f>
        <v>1</v>
      </c>
      <c r="AE3">
        <f t="shared" si="2"/>
        <v>1</v>
      </c>
      <c r="AF3">
        <f t="shared" si="3"/>
        <v>24</v>
      </c>
      <c r="AG3">
        <f t="shared" si="3"/>
        <v>10</v>
      </c>
      <c r="AH3">
        <f t="shared" si="3"/>
        <v>2</v>
      </c>
      <c r="AI3">
        <f t="shared" si="3"/>
        <v>0</v>
      </c>
      <c r="AJ3">
        <f t="shared" ref="AJ3:AJ52" si="12">SUM(AH3:AI3)</f>
        <v>2</v>
      </c>
      <c r="AK3" s="8">
        <f t="shared" ref="AK3:AK66" si="13">AH3/(AH3+AI3)</f>
        <v>1</v>
      </c>
      <c r="AL3">
        <f t="shared" si="4"/>
        <v>1</v>
      </c>
      <c r="GX3" s="3"/>
    </row>
    <row r="4" spans="1:206" ht="60" x14ac:dyDescent="0.2">
      <c r="A4" s="1">
        <v>3</v>
      </c>
      <c r="B4" s="4">
        <v>43722</v>
      </c>
      <c r="C4" s="5"/>
      <c r="D4" s="5" t="s">
        <v>44</v>
      </c>
      <c r="E4" s="5" t="s">
        <v>38</v>
      </c>
      <c r="F4" s="5" t="s">
        <v>49</v>
      </c>
      <c r="G4" s="5" t="s">
        <v>50</v>
      </c>
      <c r="H4" s="5" t="s">
        <v>40</v>
      </c>
      <c r="I4" s="5" t="s">
        <v>13</v>
      </c>
      <c r="J4" s="5">
        <v>41</v>
      </c>
      <c r="K4" s="5">
        <v>6</v>
      </c>
      <c r="L4" s="5">
        <v>3</v>
      </c>
      <c r="M4" s="5">
        <v>0</v>
      </c>
      <c r="N4" s="5" t="s">
        <v>51</v>
      </c>
      <c r="O4" s="5" t="s">
        <v>52</v>
      </c>
      <c r="P4" s="9"/>
      <c r="Q4" s="7">
        <f t="shared" si="5"/>
        <v>43722</v>
      </c>
      <c r="R4" s="5">
        <f t="shared" si="0"/>
        <v>2019</v>
      </c>
      <c r="S4" s="5">
        <f t="shared" si="6"/>
        <v>3</v>
      </c>
      <c r="T4" s="5" t="s">
        <v>43</v>
      </c>
      <c r="U4" s="5">
        <v>1</v>
      </c>
      <c r="V4" s="5">
        <f t="shared" si="7"/>
        <v>1</v>
      </c>
      <c r="W4" s="5" t="s">
        <v>40</v>
      </c>
      <c r="X4" s="5" t="s">
        <v>50</v>
      </c>
      <c r="Y4" s="5"/>
      <c r="Z4" s="5">
        <f t="shared" si="8"/>
        <v>0</v>
      </c>
      <c r="AA4" s="5" t="str">
        <f t="shared" si="1"/>
        <v>ACC</v>
      </c>
      <c r="AB4">
        <f t="shared" si="9"/>
        <v>1</v>
      </c>
      <c r="AC4">
        <f t="shared" si="10"/>
        <v>1</v>
      </c>
      <c r="AD4">
        <f t="shared" si="11"/>
        <v>1</v>
      </c>
      <c r="AE4">
        <f t="shared" si="2"/>
        <v>0</v>
      </c>
      <c r="AF4">
        <f t="shared" si="3"/>
        <v>41</v>
      </c>
      <c r="AG4">
        <f t="shared" si="3"/>
        <v>6</v>
      </c>
      <c r="AH4">
        <f t="shared" si="3"/>
        <v>3</v>
      </c>
      <c r="AI4">
        <f t="shared" si="3"/>
        <v>0</v>
      </c>
      <c r="AJ4">
        <f t="shared" si="12"/>
        <v>3</v>
      </c>
      <c r="AK4" s="8">
        <f t="shared" si="13"/>
        <v>1</v>
      </c>
      <c r="AL4">
        <f t="shared" si="4"/>
        <v>1</v>
      </c>
      <c r="GX4" s="3"/>
    </row>
    <row r="5" spans="1:206" ht="90" x14ac:dyDescent="0.2">
      <c r="A5" s="1">
        <v>4</v>
      </c>
      <c r="B5" s="4">
        <v>43729</v>
      </c>
      <c r="C5" s="5"/>
      <c r="D5" s="5" t="s">
        <v>44</v>
      </c>
      <c r="E5" s="5" t="s">
        <v>38</v>
      </c>
      <c r="F5" s="5"/>
      <c r="G5" s="5" t="s">
        <v>53</v>
      </c>
      <c r="H5" s="5" t="s">
        <v>54</v>
      </c>
      <c r="I5" s="5" t="s">
        <v>13</v>
      </c>
      <c r="J5" s="5">
        <v>52</v>
      </c>
      <c r="K5" s="5">
        <v>10</v>
      </c>
      <c r="L5" s="5">
        <v>4</v>
      </c>
      <c r="M5" s="5">
        <v>0</v>
      </c>
      <c r="N5" s="5" t="s">
        <v>55</v>
      </c>
      <c r="O5" s="5" t="s">
        <v>42</v>
      </c>
      <c r="P5" s="9"/>
      <c r="Q5" s="7">
        <f t="shared" si="5"/>
        <v>43729</v>
      </c>
      <c r="R5" s="5">
        <f t="shared" si="0"/>
        <v>2019</v>
      </c>
      <c r="S5" s="5">
        <f t="shared" si="6"/>
        <v>4</v>
      </c>
      <c r="T5" s="5" t="s">
        <v>43</v>
      </c>
      <c r="U5" s="5">
        <v>1</v>
      </c>
      <c r="V5" s="5">
        <f t="shared" si="7"/>
        <v>1</v>
      </c>
      <c r="W5" s="5" t="s">
        <v>40</v>
      </c>
      <c r="X5" s="5" t="s">
        <v>53</v>
      </c>
      <c r="Y5" s="5"/>
      <c r="Z5" s="5">
        <f t="shared" si="8"/>
        <v>0</v>
      </c>
      <c r="AA5" s="5" t="str">
        <f t="shared" si="1"/>
        <v>CUSA</v>
      </c>
      <c r="AB5">
        <f t="shared" si="9"/>
        <v>0</v>
      </c>
      <c r="AC5">
        <f t="shared" si="10"/>
        <v>1</v>
      </c>
      <c r="AD5">
        <f t="shared" si="11"/>
        <v>0</v>
      </c>
      <c r="AE5">
        <f t="shared" si="2"/>
        <v>0</v>
      </c>
      <c r="AF5">
        <f t="shared" si="3"/>
        <v>52</v>
      </c>
      <c r="AG5">
        <f t="shared" si="3"/>
        <v>10</v>
      </c>
      <c r="AH5">
        <f t="shared" si="3"/>
        <v>4</v>
      </c>
      <c r="AI5">
        <f t="shared" si="3"/>
        <v>0</v>
      </c>
      <c r="AJ5">
        <f t="shared" si="12"/>
        <v>4</v>
      </c>
      <c r="AK5" s="8">
        <f t="shared" si="13"/>
        <v>1</v>
      </c>
      <c r="AL5">
        <f t="shared" si="4"/>
        <v>1</v>
      </c>
      <c r="GX5" s="3"/>
    </row>
    <row r="6" spans="1:206" ht="90" x14ac:dyDescent="0.2">
      <c r="A6" s="1">
        <v>5</v>
      </c>
      <c r="B6" s="4">
        <v>43736</v>
      </c>
      <c r="C6" s="5"/>
      <c r="D6" s="5" t="s">
        <v>44</v>
      </c>
      <c r="E6" s="5" t="s">
        <v>38</v>
      </c>
      <c r="F6" s="5" t="s">
        <v>49</v>
      </c>
      <c r="G6" s="5" t="s">
        <v>56</v>
      </c>
      <c r="H6" s="5" t="s">
        <v>40</v>
      </c>
      <c r="I6" s="5" t="s">
        <v>13</v>
      </c>
      <c r="J6" s="5">
        <v>21</v>
      </c>
      <c r="K6" s="5">
        <v>20</v>
      </c>
      <c r="L6" s="5">
        <v>5</v>
      </c>
      <c r="M6" s="5">
        <v>0</v>
      </c>
      <c r="N6" s="5" t="s">
        <v>57</v>
      </c>
      <c r="O6" s="5" t="s">
        <v>58</v>
      </c>
      <c r="P6" s="6"/>
      <c r="Q6" s="7">
        <f t="shared" si="5"/>
        <v>43736</v>
      </c>
      <c r="R6" s="5">
        <f t="shared" si="0"/>
        <v>2019</v>
      </c>
      <c r="S6" s="5">
        <f t="shared" si="6"/>
        <v>5</v>
      </c>
      <c r="T6" s="5" t="s">
        <v>43</v>
      </c>
      <c r="U6" s="5">
        <v>1</v>
      </c>
      <c r="V6" s="5">
        <f t="shared" si="7"/>
        <v>1</v>
      </c>
      <c r="W6" s="5" t="s">
        <v>40</v>
      </c>
      <c r="X6" s="5" t="s">
        <v>56</v>
      </c>
      <c r="Y6" s="5"/>
      <c r="Z6" s="5">
        <f t="shared" si="8"/>
        <v>0</v>
      </c>
      <c r="AA6" s="5" t="str">
        <f t="shared" si="1"/>
        <v>ACC</v>
      </c>
      <c r="AB6">
        <f t="shared" si="9"/>
        <v>1</v>
      </c>
      <c r="AC6">
        <f t="shared" si="10"/>
        <v>1</v>
      </c>
      <c r="AD6">
        <f t="shared" si="11"/>
        <v>1</v>
      </c>
      <c r="AE6">
        <f t="shared" si="2"/>
        <v>0</v>
      </c>
      <c r="AF6">
        <f t="shared" si="3"/>
        <v>21</v>
      </c>
      <c r="AG6">
        <f t="shared" si="3"/>
        <v>20</v>
      </c>
      <c r="AH6">
        <f t="shared" si="3"/>
        <v>5</v>
      </c>
      <c r="AI6">
        <f t="shared" si="3"/>
        <v>0</v>
      </c>
      <c r="AJ6">
        <f t="shared" si="12"/>
        <v>5</v>
      </c>
      <c r="AK6" s="8">
        <f t="shared" si="13"/>
        <v>1</v>
      </c>
      <c r="AL6">
        <f t="shared" si="4"/>
        <v>1</v>
      </c>
      <c r="GX6" s="3"/>
    </row>
    <row r="7" spans="1:206" ht="90" x14ac:dyDescent="0.2">
      <c r="A7" s="1">
        <v>6</v>
      </c>
      <c r="B7" s="4">
        <v>43750</v>
      </c>
      <c r="C7" s="5"/>
      <c r="D7" s="5" t="s">
        <v>44</v>
      </c>
      <c r="E7" s="5" t="s">
        <v>59</v>
      </c>
      <c r="F7" s="5"/>
      <c r="G7" s="5" t="s">
        <v>60</v>
      </c>
      <c r="H7" s="5" t="s">
        <v>40</v>
      </c>
      <c r="I7" s="5" t="s">
        <v>13</v>
      </c>
      <c r="J7" s="5">
        <v>45</v>
      </c>
      <c r="K7" s="5">
        <v>14</v>
      </c>
      <c r="L7" s="5">
        <v>6</v>
      </c>
      <c r="M7" s="5">
        <v>0</v>
      </c>
      <c r="N7" s="5" t="s">
        <v>61</v>
      </c>
      <c r="O7" s="5" t="s">
        <v>42</v>
      </c>
      <c r="P7" s="6"/>
      <c r="Q7" s="7">
        <f t="shared" si="5"/>
        <v>43750</v>
      </c>
      <c r="R7" s="5">
        <f t="shared" si="0"/>
        <v>2019</v>
      </c>
      <c r="S7" s="5">
        <f t="shared" si="6"/>
        <v>7</v>
      </c>
      <c r="T7" s="5" t="s">
        <v>43</v>
      </c>
      <c r="U7" s="5">
        <v>2</v>
      </c>
      <c r="V7" s="5">
        <f t="shared" si="7"/>
        <v>1</v>
      </c>
      <c r="W7" s="5" t="s">
        <v>40</v>
      </c>
      <c r="X7" s="5" t="s">
        <v>60</v>
      </c>
      <c r="Y7" s="5"/>
      <c r="Z7" s="5">
        <f t="shared" si="8"/>
        <v>0</v>
      </c>
      <c r="AA7" s="5" t="str">
        <f t="shared" si="1"/>
        <v>ACC</v>
      </c>
      <c r="AB7">
        <f t="shared" si="9"/>
        <v>1</v>
      </c>
      <c r="AC7">
        <f t="shared" si="10"/>
        <v>1</v>
      </c>
      <c r="AD7">
        <f t="shared" si="11"/>
        <v>1</v>
      </c>
      <c r="AE7">
        <f t="shared" si="2"/>
        <v>0</v>
      </c>
      <c r="AF7">
        <f t="shared" si="3"/>
        <v>45</v>
      </c>
      <c r="AG7">
        <f t="shared" si="3"/>
        <v>14</v>
      </c>
      <c r="AH7">
        <f t="shared" si="3"/>
        <v>6</v>
      </c>
      <c r="AI7">
        <f t="shared" si="3"/>
        <v>0</v>
      </c>
      <c r="AJ7">
        <f t="shared" si="12"/>
        <v>6</v>
      </c>
      <c r="AK7" s="8">
        <f t="shared" si="13"/>
        <v>1</v>
      </c>
      <c r="AL7">
        <f t="shared" si="4"/>
        <v>1</v>
      </c>
      <c r="GX7" s="3"/>
    </row>
    <row r="8" spans="1:206" ht="60" x14ac:dyDescent="0.2">
      <c r="A8" s="1">
        <v>7</v>
      </c>
      <c r="B8" s="4">
        <v>43757</v>
      </c>
      <c r="C8" s="5"/>
      <c r="D8" s="5" t="s">
        <v>44</v>
      </c>
      <c r="E8" s="5" t="s">
        <v>62</v>
      </c>
      <c r="F8" s="5" t="s">
        <v>49</v>
      </c>
      <c r="G8" s="5" t="s">
        <v>63</v>
      </c>
      <c r="H8" s="5" t="s">
        <v>40</v>
      </c>
      <c r="I8" s="5" t="s">
        <v>13</v>
      </c>
      <c r="J8" s="5">
        <v>45</v>
      </c>
      <c r="K8" s="5">
        <v>10</v>
      </c>
      <c r="L8" s="5">
        <v>7</v>
      </c>
      <c r="M8" s="5">
        <v>0</v>
      </c>
      <c r="N8" s="5" t="s">
        <v>64</v>
      </c>
      <c r="O8" s="5" t="s">
        <v>65</v>
      </c>
      <c r="P8" s="6"/>
      <c r="Q8" s="7">
        <f t="shared" si="5"/>
        <v>43757</v>
      </c>
      <c r="R8" s="5">
        <f t="shared" si="0"/>
        <v>2019</v>
      </c>
      <c r="S8" s="5">
        <f t="shared" si="6"/>
        <v>8</v>
      </c>
      <c r="T8" s="5" t="s">
        <v>43</v>
      </c>
      <c r="U8" s="5">
        <v>3</v>
      </c>
      <c r="V8" s="5">
        <f t="shared" si="7"/>
        <v>1</v>
      </c>
      <c r="W8" s="5" t="s">
        <v>40</v>
      </c>
      <c r="X8" s="5" t="s">
        <v>63</v>
      </c>
      <c r="Y8" s="5"/>
      <c r="Z8" s="5">
        <f t="shared" si="8"/>
        <v>0</v>
      </c>
      <c r="AA8" s="5" t="str">
        <f t="shared" si="1"/>
        <v>ACC</v>
      </c>
      <c r="AB8">
        <f t="shared" si="9"/>
        <v>1</v>
      </c>
      <c r="AC8">
        <f t="shared" si="10"/>
        <v>1</v>
      </c>
      <c r="AD8">
        <f t="shared" si="11"/>
        <v>1</v>
      </c>
      <c r="AE8">
        <f t="shared" si="2"/>
        <v>0</v>
      </c>
      <c r="AF8">
        <f t="shared" si="3"/>
        <v>45</v>
      </c>
      <c r="AG8">
        <f t="shared" si="3"/>
        <v>10</v>
      </c>
      <c r="AH8">
        <f t="shared" si="3"/>
        <v>7</v>
      </c>
      <c r="AI8">
        <f t="shared" si="3"/>
        <v>0</v>
      </c>
      <c r="AJ8">
        <f t="shared" si="12"/>
        <v>7</v>
      </c>
      <c r="AK8" s="8">
        <f t="shared" si="13"/>
        <v>1</v>
      </c>
      <c r="AL8">
        <f t="shared" si="4"/>
        <v>1</v>
      </c>
      <c r="GX8" s="3"/>
    </row>
    <row r="9" spans="1:206" ht="90" x14ac:dyDescent="0.2">
      <c r="A9" s="1">
        <v>8</v>
      </c>
      <c r="B9" s="4">
        <v>43764</v>
      </c>
      <c r="C9" s="5"/>
      <c r="D9" s="5" t="s">
        <v>44</v>
      </c>
      <c r="E9" s="5" t="s">
        <v>66</v>
      </c>
      <c r="F9" s="5"/>
      <c r="G9" s="5" t="s">
        <v>67</v>
      </c>
      <c r="H9" s="5" t="s">
        <v>40</v>
      </c>
      <c r="I9" s="5" t="s">
        <v>13</v>
      </c>
      <c r="J9" s="5">
        <v>59</v>
      </c>
      <c r="K9" s="5">
        <v>7</v>
      </c>
      <c r="L9" s="5">
        <v>8</v>
      </c>
      <c r="M9" s="5">
        <v>0</v>
      </c>
      <c r="N9" s="5" t="s">
        <v>68</v>
      </c>
      <c r="O9" s="5" t="s">
        <v>42</v>
      </c>
      <c r="P9" s="6"/>
      <c r="Q9" s="7">
        <f t="shared" si="5"/>
        <v>43764</v>
      </c>
      <c r="R9" s="5">
        <f t="shared" si="0"/>
        <v>2019</v>
      </c>
      <c r="S9" s="5">
        <f t="shared" si="6"/>
        <v>9</v>
      </c>
      <c r="T9" s="5" t="s">
        <v>43</v>
      </c>
      <c r="U9" s="5">
        <v>4</v>
      </c>
      <c r="V9" s="5">
        <f t="shared" si="7"/>
        <v>1</v>
      </c>
      <c r="W9" s="5" t="s">
        <v>40</v>
      </c>
      <c r="X9" s="5" t="s">
        <v>67</v>
      </c>
      <c r="Y9" s="5"/>
      <c r="Z9" s="5">
        <f t="shared" si="8"/>
        <v>0</v>
      </c>
      <c r="AA9" s="5" t="str">
        <f t="shared" si="1"/>
        <v>ACC</v>
      </c>
      <c r="AB9">
        <f t="shared" si="9"/>
        <v>1</v>
      </c>
      <c r="AC9">
        <f t="shared" si="10"/>
        <v>1</v>
      </c>
      <c r="AD9">
        <f t="shared" si="11"/>
        <v>1</v>
      </c>
      <c r="AE9">
        <f t="shared" si="2"/>
        <v>0</v>
      </c>
      <c r="AF9">
        <f t="shared" si="3"/>
        <v>59</v>
      </c>
      <c r="AG9">
        <f t="shared" si="3"/>
        <v>7</v>
      </c>
      <c r="AH9">
        <f t="shared" si="3"/>
        <v>8</v>
      </c>
      <c r="AI9">
        <f t="shared" si="3"/>
        <v>0</v>
      </c>
      <c r="AJ9">
        <f t="shared" si="12"/>
        <v>8</v>
      </c>
      <c r="AK9" s="8">
        <f t="shared" si="13"/>
        <v>1</v>
      </c>
      <c r="AL9">
        <f t="shared" si="4"/>
        <v>1</v>
      </c>
      <c r="GX9" s="3"/>
    </row>
    <row r="10" spans="1:206" ht="90" x14ac:dyDescent="0.2">
      <c r="A10" s="1">
        <v>9</v>
      </c>
      <c r="B10" s="4">
        <v>43771</v>
      </c>
      <c r="C10" s="5"/>
      <c r="D10" s="5" t="s">
        <v>44</v>
      </c>
      <c r="E10" s="5" t="s">
        <v>66</v>
      </c>
      <c r="F10" s="5"/>
      <c r="G10" s="5" t="s">
        <v>69</v>
      </c>
      <c r="H10" s="5" t="s">
        <v>70</v>
      </c>
      <c r="I10" s="5" t="s">
        <v>13</v>
      </c>
      <c r="J10" s="5">
        <v>59</v>
      </c>
      <c r="K10" s="5">
        <v>14</v>
      </c>
      <c r="L10" s="5">
        <v>9</v>
      </c>
      <c r="M10" s="5">
        <v>0</v>
      </c>
      <c r="N10" s="5" t="s">
        <v>71</v>
      </c>
      <c r="O10" s="5" t="s">
        <v>42</v>
      </c>
      <c r="P10" s="6"/>
      <c r="Q10" s="7">
        <f t="shared" si="5"/>
        <v>43771</v>
      </c>
      <c r="R10" s="5">
        <f t="shared" si="0"/>
        <v>2019</v>
      </c>
      <c r="S10" s="5">
        <f t="shared" si="6"/>
        <v>10</v>
      </c>
      <c r="T10" s="5" t="s">
        <v>43</v>
      </c>
      <c r="U10" s="5">
        <v>4</v>
      </c>
      <c r="V10" s="5">
        <f t="shared" si="7"/>
        <v>1</v>
      </c>
      <c r="W10" s="5" t="s">
        <v>40</v>
      </c>
      <c r="X10" s="5" t="s">
        <v>69</v>
      </c>
      <c r="Y10" s="5"/>
      <c r="Z10" s="5">
        <f t="shared" si="8"/>
        <v>0</v>
      </c>
      <c r="AA10" s="5" t="str">
        <f t="shared" si="1"/>
        <v>Non-Major</v>
      </c>
      <c r="AB10">
        <f t="shared" si="9"/>
        <v>0</v>
      </c>
      <c r="AC10">
        <f t="shared" si="10"/>
        <v>0</v>
      </c>
      <c r="AD10">
        <f t="shared" si="11"/>
        <v>0</v>
      </c>
      <c r="AE10">
        <f t="shared" si="2"/>
        <v>0</v>
      </c>
      <c r="AF10">
        <f t="shared" si="3"/>
        <v>59</v>
      </c>
      <c r="AG10">
        <f t="shared" si="3"/>
        <v>14</v>
      </c>
      <c r="AH10">
        <f t="shared" si="3"/>
        <v>9</v>
      </c>
      <c r="AI10">
        <f t="shared" si="3"/>
        <v>0</v>
      </c>
      <c r="AJ10">
        <f t="shared" si="12"/>
        <v>9</v>
      </c>
      <c r="AK10" s="8">
        <f t="shared" si="13"/>
        <v>1</v>
      </c>
      <c r="AL10">
        <f t="shared" si="4"/>
        <v>1</v>
      </c>
      <c r="GX10" s="3"/>
    </row>
    <row r="11" spans="1:206" ht="90" x14ac:dyDescent="0.2">
      <c r="A11" s="1">
        <v>10</v>
      </c>
      <c r="B11" s="4">
        <v>43778</v>
      </c>
      <c r="C11" s="5"/>
      <c r="D11" s="5" t="s">
        <v>44</v>
      </c>
      <c r="E11" s="5" t="s">
        <v>66</v>
      </c>
      <c r="F11" s="5" t="s">
        <v>49</v>
      </c>
      <c r="G11" s="5" t="s">
        <v>72</v>
      </c>
      <c r="H11" s="5" t="s">
        <v>40</v>
      </c>
      <c r="I11" s="5" t="s">
        <v>13</v>
      </c>
      <c r="J11" s="5">
        <v>55</v>
      </c>
      <c r="K11" s="5">
        <v>10</v>
      </c>
      <c r="L11" s="5">
        <v>10</v>
      </c>
      <c r="M11" s="5">
        <v>0</v>
      </c>
      <c r="N11" s="5" t="s">
        <v>73</v>
      </c>
      <c r="O11" s="5" t="s">
        <v>74</v>
      </c>
      <c r="P11" s="6"/>
      <c r="Q11" s="7">
        <f t="shared" si="5"/>
        <v>43778</v>
      </c>
      <c r="R11" s="5">
        <f t="shared" si="0"/>
        <v>2019</v>
      </c>
      <c r="S11" s="5">
        <f t="shared" si="6"/>
        <v>11</v>
      </c>
      <c r="T11" s="5" t="s">
        <v>43</v>
      </c>
      <c r="U11" s="5">
        <v>4</v>
      </c>
      <c r="V11" s="5">
        <f t="shared" si="7"/>
        <v>1</v>
      </c>
      <c r="W11" s="5" t="s">
        <v>40</v>
      </c>
      <c r="X11" s="5" t="s">
        <v>72</v>
      </c>
      <c r="Y11" s="5"/>
      <c r="Z11" s="5">
        <f t="shared" si="8"/>
        <v>0</v>
      </c>
      <c r="AA11" s="5" t="str">
        <f t="shared" si="1"/>
        <v>ACC</v>
      </c>
      <c r="AB11">
        <f t="shared" si="9"/>
        <v>1</v>
      </c>
      <c r="AC11">
        <f t="shared" si="10"/>
        <v>1</v>
      </c>
      <c r="AD11">
        <f t="shared" si="11"/>
        <v>1</v>
      </c>
      <c r="AE11">
        <f t="shared" si="2"/>
        <v>0</v>
      </c>
      <c r="AF11">
        <f t="shared" si="3"/>
        <v>55</v>
      </c>
      <c r="AG11">
        <f t="shared" si="3"/>
        <v>10</v>
      </c>
      <c r="AH11">
        <f t="shared" si="3"/>
        <v>10</v>
      </c>
      <c r="AI11">
        <f t="shared" si="3"/>
        <v>0</v>
      </c>
      <c r="AJ11">
        <f t="shared" si="12"/>
        <v>10</v>
      </c>
      <c r="AK11" s="8">
        <f>AH11/(AH11+AI11)</f>
        <v>1</v>
      </c>
      <c r="AL11">
        <f t="shared" si="4"/>
        <v>1</v>
      </c>
      <c r="GX11" s="3"/>
    </row>
    <row r="12" spans="1:206" ht="90" x14ac:dyDescent="0.2">
      <c r="A12" s="1">
        <v>11</v>
      </c>
      <c r="B12" s="4">
        <v>43785</v>
      </c>
      <c r="C12" s="5"/>
      <c r="D12" s="5" t="s">
        <v>44</v>
      </c>
      <c r="E12" s="5" t="s">
        <v>62</v>
      </c>
      <c r="F12" s="5"/>
      <c r="G12" s="5" t="s">
        <v>75</v>
      </c>
      <c r="H12" s="5" t="s">
        <v>40</v>
      </c>
      <c r="I12" s="5" t="s">
        <v>13</v>
      </c>
      <c r="J12" s="5">
        <v>52</v>
      </c>
      <c r="K12" s="5">
        <v>3</v>
      </c>
      <c r="L12" s="5">
        <v>11</v>
      </c>
      <c r="M12" s="5">
        <v>0</v>
      </c>
      <c r="N12" s="5" t="s">
        <v>76</v>
      </c>
      <c r="O12" s="5" t="s">
        <v>42</v>
      </c>
      <c r="P12" s="6"/>
      <c r="Q12" s="7">
        <f t="shared" si="5"/>
        <v>43785</v>
      </c>
      <c r="R12" s="5">
        <f t="shared" si="0"/>
        <v>2019</v>
      </c>
      <c r="S12" s="5">
        <f t="shared" si="6"/>
        <v>12</v>
      </c>
      <c r="T12" s="5" t="s">
        <v>43</v>
      </c>
      <c r="U12" s="5">
        <v>3</v>
      </c>
      <c r="V12" s="5">
        <f t="shared" si="7"/>
        <v>1</v>
      </c>
      <c r="W12" s="5" t="s">
        <v>40</v>
      </c>
      <c r="X12" s="5" t="s">
        <v>75</v>
      </c>
      <c r="Y12" s="5"/>
      <c r="Z12" s="5">
        <f t="shared" si="8"/>
        <v>0</v>
      </c>
      <c r="AA12" s="5" t="str">
        <f t="shared" si="1"/>
        <v>ACC</v>
      </c>
      <c r="AB12">
        <f t="shared" si="9"/>
        <v>1</v>
      </c>
      <c r="AC12">
        <f t="shared" si="10"/>
        <v>1</v>
      </c>
      <c r="AD12">
        <f t="shared" si="11"/>
        <v>1</v>
      </c>
      <c r="AE12">
        <f t="shared" si="2"/>
        <v>0</v>
      </c>
      <c r="AF12">
        <f t="shared" si="3"/>
        <v>52</v>
      </c>
      <c r="AG12">
        <f t="shared" si="3"/>
        <v>3</v>
      </c>
      <c r="AH12">
        <f t="shared" si="3"/>
        <v>11</v>
      </c>
      <c r="AI12">
        <f t="shared" si="3"/>
        <v>0</v>
      </c>
      <c r="AJ12">
        <f t="shared" si="12"/>
        <v>11</v>
      </c>
      <c r="AK12" s="8">
        <f t="shared" si="13"/>
        <v>1</v>
      </c>
      <c r="AL12">
        <f t="shared" si="4"/>
        <v>1</v>
      </c>
      <c r="GX12" s="3"/>
    </row>
    <row r="13" spans="1:206" ht="90" x14ac:dyDescent="0.2">
      <c r="A13" s="1">
        <v>12</v>
      </c>
      <c r="B13" s="4">
        <v>43799</v>
      </c>
      <c r="C13" s="5"/>
      <c r="D13" s="5" t="s">
        <v>44</v>
      </c>
      <c r="E13" s="5" t="s">
        <v>62</v>
      </c>
      <c r="F13" s="5" t="s">
        <v>49</v>
      </c>
      <c r="G13" s="5" t="s">
        <v>77</v>
      </c>
      <c r="H13" s="5" t="s">
        <v>46</v>
      </c>
      <c r="I13" s="5" t="s">
        <v>13</v>
      </c>
      <c r="J13" s="5">
        <v>38</v>
      </c>
      <c r="K13" s="5">
        <v>3</v>
      </c>
      <c r="L13" s="5">
        <v>12</v>
      </c>
      <c r="M13" s="5">
        <v>0</v>
      </c>
      <c r="N13" s="5" t="s">
        <v>78</v>
      </c>
      <c r="O13" s="5" t="s">
        <v>79</v>
      </c>
      <c r="P13" s="6"/>
      <c r="Q13" s="7">
        <f t="shared" si="5"/>
        <v>43799</v>
      </c>
      <c r="R13" s="5">
        <f t="shared" si="0"/>
        <v>2019</v>
      </c>
      <c r="S13" s="5">
        <f t="shared" si="6"/>
        <v>14</v>
      </c>
      <c r="T13" s="5" t="s">
        <v>43</v>
      </c>
      <c r="U13" s="5">
        <v>3</v>
      </c>
      <c r="V13" s="5">
        <f t="shared" si="7"/>
        <v>1</v>
      </c>
      <c r="W13" s="5" t="s">
        <v>40</v>
      </c>
      <c r="X13" s="5" t="s">
        <v>77</v>
      </c>
      <c r="Y13" s="5"/>
      <c r="Z13" s="5">
        <f t="shared" si="8"/>
        <v>0</v>
      </c>
      <c r="AA13" s="5" t="str">
        <f t="shared" si="1"/>
        <v>SEC</v>
      </c>
      <c r="AB13">
        <f t="shared" si="9"/>
        <v>0</v>
      </c>
      <c r="AC13">
        <f t="shared" si="10"/>
        <v>1</v>
      </c>
      <c r="AD13">
        <f t="shared" si="11"/>
        <v>1</v>
      </c>
      <c r="AE13">
        <f t="shared" si="2"/>
        <v>0</v>
      </c>
      <c r="AF13">
        <f t="shared" si="3"/>
        <v>38</v>
      </c>
      <c r="AG13">
        <f t="shared" si="3"/>
        <v>3</v>
      </c>
      <c r="AH13">
        <f t="shared" si="3"/>
        <v>12</v>
      </c>
      <c r="AI13">
        <f t="shared" si="3"/>
        <v>0</v>
      </c>
      <c r="AJ13">
        <f t="shared" si="12"/>
        <v>12</v>
      </c>
      <c r="AK13" s="8">
        <f t="shared" si="13"/>
        <v>1</v>
      </c>
      <c r="AL13">
        <f t="shared" si="4"/>
        <v>1</v>
      </c>
      <c r="GX13" s="3"/>
    </row>
    <row r="14" spans="1:206" ht="45" x14ac:dyDescent="0.2">
      <c r="A14" s="1">
        <v>13</v>
      </c>
      <c r="B14" s="4">
        <v>43806</v>
      </c>
      <c r="C14" s="5"/>
      <c r="D14" s="5" t="s">
        <v>44</v>
      </c>
      <c r="E14" s="5" t="s">
        <v>62</v>
      </c>
      <c r="F14" s="5" t="s">
        <v>80</v>
      </c>
      <c r="G14" s="5" t="s">
        <v>81</v>
      </c>
      <c r="H14" s="5" t="s">
        <v>40</v>
      </c>
      <c r="I14" s="5" t="s">
        <v>13</v>
      </c>
      <c r="J14" s="5">
        <v>62</v>
      </c>
      <c r="K14" s="5">
        <v>17</v>
      </c>
      <c r="L14" s="5">
        <v>13</v>
      </c>
      <c r="M14" s="5">
        <v>0</v>
      </c>
      <c r="N14" s="5" t="s">
        <v>82</v>
      </c>
      <c r="O14" s="5" t="s">
        <v>83</v>
      </c>
      <c r="P14" s="6"/>
      <c r="Q14" s="7">
        <f t="shared" si="5"/>
        <v>43806</v>
      </c>
      <c r="R14" s="5">
        <f t="shared" si="0"/>
        <v>2019</v>
      </c>
      <c r="S14" s="5">
        <f t="shared" si="6"/>
        <v>15</v>
      </c>
      <c r="T14" s="5" t="s">
        <v>43</v>
      </c>
      <c r="U14" s="5">
        <v>3</v>
      </c>
      <c r="V14" s="5">
        <f t="shared" si="7"/>
        <v>1</v>
      </c>
      <c r="W14" s="5" t="s">
        <v>40</v>
      </c>
      <c r="X14" s="5" t="s">
        <v>84</v>
      </c>
      <c r="Y14" s="5">
        <v>22</v>
      </c>
      <c r="Z14" s="5">
        <f t="shared" si="8"/>
        <v>1</v>
      </c>
      <c r="AA14" s="5" t="str">
        <f t="shared" si="1"/>
        <v>ACC</v>
      </c>
      <c r="AB14">
        <f t="shared" si="9"/>
        <v>1</v>
      </c>
      <c r="AC14">
        <f t="shared" si="10"/>
        <v>1</v>
      </c>
      <c r="AD14">
        <f t="shared" si="11"/>
        <v>1</v>
      </c>
      <c r="AE14">
        <f t="shared" si="2"/>
        <v>1</v>
      </c>
      <c r="AF14">
        <f t="shared" si="3"/>
        <v>62</v>
      </c>
      <c r="AG14">
        <f t="shared" si="3"/>
        <v>17</v>
      </c>
      <c r="AH14">
        <f t="shared" si="3"/>
        <v>13</v>
      </c>
      <c r="AI14">
        <f t="shared" si="3"/>
        <v>0</v>
      </c>
      <c r="AJ14">
        <f t="shared" si="12"/>
        <v>13</v>
      </c>
      <c r="AK14" s="8">
        <f t="shared" si="13"/>
        <v>1</v>
      </c>
      <c r="AL14">
        <f t="shared" si="4"/>
        <v>1</v>
      </c>
      <c r="GX14" s="3"/>
    </row>
    <row r="15" spans="1:206" ht="105" x14ac:dyDescent="0.2">
      <c r="A15" s="1">
        <v>14</v>
      </c>
      <c r="B15" s="4">
        <v>43827</v>
      </c>
      <c r="C15" s="5"/>
      <c r="D15" s="5" t="s">
        <v>44</v>
      </c>
      <c r="E15" s="5" t="s">
        <v>62</v>
      </c>
      <c r="F15" s="5" t="s">
        <v>80</v>
      </c>
      <c r="G15" s="5" t="s">
        <v>85</v>
      </c>
      <c r="H15" s="5" t="s">
        <v>86</v>
      </c>
      <c r="I15" s="5" t="s">
        <v>13</v>
      </c>
      <c r="J15" s="5">
        <v>29</v>
      </c>
      <c r="K15" s="5">
        <v>23</v>
      </c>
      <c r="L15" s="5">
        <v>14</v>
      </c>
      <c r="M15" s="5">
        <v>0</v>
      </c>
      <c r="N15" s="5" t="s">
        <v>87</v>
      </c>
      <c r="O15" s="5" t="s">
        <v>88</v>
      </c>
      <c r="P15" s="6"/>
      <c r="Q15" s="7">
        <f t="shared" si="5"/>
        <v>43827</v>
      </c>
      <c r="R15" s="5">
        <f t="shared" si="0"/>
        <v>2019</v>
      </c>
      <c r="S15" s="5">
        <f t="shared" si="6"/>
        <v>18</v>
      </c>
      <c r="T15" s="5" t="s">
        <v>43</v>
      </c>
      <c r="U15" s="5">
        <v>3</v>
      </c>
      <c r="V15" s="5">
        <f t="shared" si="7"/>
        <v>1</v>
      </c>
      <c r="W15" s="5" t="s">
        <v>40</v>
      </c>
      <c r="X15" s="5" t="s">
        <v>89</v>
      </c>
      <c r="Y15" s="5">
        <v>2</v>
      </c>
      <c r="Z15" s="5">
        <f t="shared" si="8"/>
        <v>1</v>
      </c>
      <c r="AA15" s="5" t="str">
        <f t="shared" si="1"/>
        <v>Big Ten</v>
      </c>
      <c r="AB15">
        <f t="shared" si="9"/>
        <v>0</v>
      </c>
      <c r="AC15">
        <f t="shared" si="10"/>
        <v>1</v>
      </c>
      <c r="AD15">
        <f t="shared" si="11"/>
        <v>1</v>
      </c>
      <c r="AE15">
        <f t="shared" si="2"/>
        <v>1</v>
      </c>
      <c r="AF15">
        <f t="shared" si="3"/>
        <v>29</v>
      </c>
      <c r="AG15">
        <f t="shared" si="3"/>
        <v>23</v>
      </c>
      <c r="AH15">
        <f t="shared" si="3"/>
        <v>14</v>
      </c>
      <c r="AI15">
        <f t="shared" si="3"/>
        <v>0</v>
      </c>
      <c r="AJ15">
        <f t="shared" si="12"/>
        <v>14</v>
      </c>
      <c r="AK15" s="8">
        <f t="shared" si="13"/>
        <v>1</v>
      </c>
      <c r="AL15">
        <f t="shared" si="4"/>
        <v>1</v>
      </c>
      <c r="GX15" s="3"/>
    </row>
    <row r="16" spans="1:206" ht="180" x14ac:dyDescent="0.2">
      <c r="A16" s="1">
        <v>15</v>
      </c>
      <c r="B16" s="4">
        <v>43843</v>
      </c>
      <c r="C16" s="5"/>
      <c r="D16" s="5" t="s">
        <v>90</v>
      </c>
      <c r="E16" s="5" t="s">
        <v>62</v>
      </c>
      <c r="F16" s="5" t="s">
        <v>80</v>
      </c>
      <c r="G16" s="5" t="s">
        <v>91</v>
      </c>
      <c r="H16" s="5" t="s">
        <v>46</v>
      </c>
      <c r="I16" s="5" t="s">
        <v>14</v>
      </c>
      <c r="J16" s="5">
        <v>25</v>
      </c>
      <c r="K16" s="5">
        <v>42</v>
      </c>
      <c r="L16" s="5">
        <v>14</v>
      </c>
      <c r="M16" s="5">
        <v>1</v>
      </c>
      <c r="N16" s="5" t="s">
        <v>92</v>
      </c>
      <c r="O16" s="5" t="s">
        <v>93</v>
      </c>
      <c r="P16" s="6"/>
      <c r="Q16" s="7">
        <f t="shared" si="5"/>
        <v>43843</v>
      </c>
      <c r="R16" s="5">
        <f t="shared" si="0"/>
        <v>2019</v>
      </c>
      <c r="S16" s="5">
        <f t="shared" si="6"/>
        <v>20</v>
      </c>
      <c r="T16" s="5" t="s">
        <v>43</v>
      </c>
      <c r="U16" s="5">
        <v>3</v>
      </c>
      <c r="V16" s="5">
        <f t="shared" si="7"/>
        <v>1</v>
      </c>
      <c r="W16" s="5" t="s">
        <v>40</v>
      </c>
      <c r="X16" s="5" t="s">
        <v>94</v>
      </c>
      <c r="Y16" s="5">
        <v>1</v>
      </c>
      <c r="Z16" s="5">
        <f t="shared" si="8"/>
        <v>1</v>
      </c>
      <c r="AA16" s="5" t="str">
        <f t="shared" si="1"/>
        <v>SEC</v>
      </c>
      <c r="AB16">
        <f t="shared" si="9"/>
        <v>0</v>
      </c>
      <c r="AC16">
        <f t="shared" si="10"/>
        <v>1</v>
      </c>
      <c r="AD16">
        <f t="shared" si="11"/>
        <v>1</v>
      </c>
      <c r="AE16">
        <f t="shared" si="2"/>
        <v>1</v>
      </c>
      <c r="AF16">
        <f t="shared" si="3"/>
        <v>25</v>
      </c>
      <c r="AG16">
        <f t="shared" si="3"/>
        <v>42</v>
      </c>
      <c r="AH16">
        <f t="shared" si="3"/>
        <v>14</v>
      </c>
      <c r="AI16">
        <f t="shared" si="3"/>
        <v>1</v>
      </c>
      <c r="AJ16">
        <f t="shared" si="12"/>
        <v>15</v>
      </c>
      <c r="AK16" s="8">
        <f t="shared" si="13"/>
        <v>0.93333333333333335</v>
      </c>
      <c r="AL16">
        <f t="shared" si="4"/>
        <v>0</v>
      </c>
    </row>
    <row r="17" spans="1:38" ht="75" x14ac:dyDescent="0.2">
      <c r="A17" s="1">
        <v>1</v>
      </c>
      <c r="B17" s="4">
        <v>43708</v>
      </c>
      <c r="C17" s="5"/>
      <c r="D17" s="5" t="s">
        <v>44</v>
      </c>
      <c r="E17" s="5" t="s">
        <v>60</v>
      </c>
      <c r="F17" s="5"/>
      <c r="G17" s="5" t="s">
        <v>95</v>
      </c>
      <c r="H17" s="5" t="s">
        <v>96</v>
      </c>
      <c r="I17" s="5" t="s">
        <v>14</v>
      </c>
      <c r="J17" s="5">
        <v>31</v>
      </c>
      <c r="K17" s="5">
        <v>36</v>
      </c>
      <c r="L17" s="5">
        <v>0</v>
      </c>
      <c r="M17" s="5">
        <v>1</v>
      </c>
      <c r="N17" s="5" t="s">
        <v>92</v>
      </c>
      <c r="O17" s="5" t="s">
        <v>97</v>
      </c>
      <c r="P17" s="6"/>
      <c r="Q17" s="7">
        <f t="shared" si="5"/>
        <v>43708</v>
      </c>
      <c r="R17" s="5">
        <f t="shared" si="0"/>
        <v>2019</v>
      </c>
      <c r="S17" s="5">
        <f t="shared" si="6"/>
        <v>1</v>
      </c>
      <c r="T17" s="5" t="s">
        <v>60</v>
      </c>
      <c r="U17" s="5"/>
      <c r="V17" s="5">
        <f t="shared" si="7"/>
        <v>0</v>
      </c>
      <c r="W17" s="5" t="s">
        <v>40</v>
      </c>
      <c r="X17" s="5" t="s">
        <v>95</v>
      </c>
      <c r="Y17" s="5"/>
      <c r="Z17" s="5">
        <f t="shared" si="8"/>
        <v>0</v>
      </c>
      <c r="AA17" s="5" t="str">
        <f t="shared" si="1"/>
        <v>MWC</v>
      </c>
      <c r="AB17">
        <f t="shared" si="9"/>
        <v>0</v>
      </c>
      <c r="AC17">
        <f t="shared" si="10"/>
        <v>1</v>
      </c>
      <c r="AD17">
        <f t="shared" si="11"/>
        <v>0</v>
      </c>
      <c r="AE17">
        <f t="shared" si="2"/>
        <v>0</v>
      </c>
      <c r="AF17">
        <f t="shared" si="3"/>
        <v>31</v>
      </c>
      <c r="AG17">
        <f t="shared" si="3"/>
        <v>36</v>
      </c>
      <c r="AH17">
        <f t="shared" si="3"/>
        <v>0</v>
      </c>
      <c r="AI17">
        <f t="shared" si="3"/>
        <v>1</v>
      </c>
      <c r="AJ17">
        <f t="shared" si="12"/>
        <v>1</v>
      </c>
      <c r="AK17" s="8">
        <f t="shared" si="13"/>
        <v>0</v>
      </c>
      <c r="AL17">
        <f t="shared" si="4"/>
        <v>0</v>
      </c>
    </row>
    <row r="18" spans="1:38" ht="75" x14ac:dyDescent="0.2">
      <c r="A18" s="1">
        <v>2</v>
      </c>
      <c r="B18" s="4">
        <v>43715</v>
      </c>
      <c r="C18" s="5"/>
      <c r="D18" s="5" t="s">
        <v>44</v>
      </c>
      <c r="E18" s="5" t="s">
        <v>60</v>
      </c>
      <c r="F18" s="5"/>
      <c r="G18" s="5" t="s">
        <v>98</v>
      </c>
      <c r="H18" s="5" t="s">
        <v>99</v>
      </c>
      <c r="I18" s="5" t="s">
        <v>13</v>
      </c>
      <c r="J18" s="5">
        <v>45</v>
      </c>
      <c r="K18" s="5">
        <v>44</v>
      </c>
      <c r="L18" s="5">
        <v>1</v>
      </c>
      <c r="M18" s="5">
        <v>1</v>
      </c>
      <c r="N18" s="5" t="s">
        <v>41</v>
      </c>
      <c r="O18" s="5" t="s">
        <v>97</v>
      </c>
      <c r="P18" s="6"/>
      <c r="Q18" s="7">
        <f t="shared" si="5"/>
        <v>43715</v>
      </c>
      <c r="R18" s="5">
        <f t="shared" si="0"/>
        <v>2019</v>
      </c>
      <c r="S18" s="5">
        <f t="shared" si="6"/>
        <v>2</v>
      </c>
      <c r="T18" s="5" t="s">
        <v>60</v>
      </c>
      <c r="U18" s="5"/>
      <c r="V18" s="5">
        <f t="shared" si="7"/>
        <v>0</v>
      </c>
      <c r="W18" s="5" t="s">
        <v>40</v>
      </c>
      <c r="X18" s="5" t="s">
        <v>98</v>
      </c>
      <c r="Y18" s="5"/>
      <c r="Z18" s="5">
        <f t="shared" si="8"/>
        <v>0</v>
      </c>
      <c r="AA18" s="5" t="str">
        <f t="shared" si="1"/>
        <v>Sun Belt</v>
      </c>
      <c r="AB18">
        <f t="shared" si="9"/>
        <v>0</v>
      </c>
      <c r="AC18">
        <f t="shared" si="10"/>
        <v>1</v>
      </c>
      <c r="AD18">
        <f t="shared" si="11"/>
        <v>0</v>
      </c>
      <c r="AE18">
        <f t="shared" si="2"/>
        <v>0</v>
      </c>
      <c r="AF18">
        <f t="shared" si="3"/>
        <v>45</v>
      </c>
      <c r="AG18">
        <f t="shared" si="3"/>
        <v>44</v>
      </c>
      <c r="AH18">
        <f t="shared" si="3"/>
        <v>1</v>
      </c>
      <c r="AI18">
        <f t="shared" si="3"/>
        <v>1</v>
      </c>
      <c r="AJ18">
        <f t="shared" si="12"/>
        <v>2</v>
      </c>
      <c r="AK18" s="8">
        <f t="shared" si="13"/>
        <v>0.5</v>
      </c>
      <c r="AL18">
        <f t="shared" si="4"/>
        <v>1</v>
      </c>
    </row>
    <row r="19" spans="1:38" ht="75" x14ac:dyDescent="0.2">
      <c r="A19" s="1">
        <v>3</v>
      </c>
      <c r="B19" s="4">
        <v>43722</v>
      </c>
      <c r="C19" s="5"/>
      <c r="D19" s="5" t="s">
        <v>44</v>
      </c>
      <c r="E19" s="5" t="s">
        <v>60</v>
      </c>
      <c r="F19" s="5" t="s">
        <v>49</v>
      </c>
      <c r="G19" s="5" t="s">
        <v>100</v>
      </c>
      <c r="H19" s="5" t="s">
        <v>40</v>
      </c>
      <c r="I19" s="5" t="s">
        <v>14</v>
      </c>
      <c r="J19" s="5">
        <v>24</v>
      </c>
      <c r="K19" s="5">
        <v>31</v>
      </c>
      <c r="L19" s="5">
        <v>1</v>
      </c>
      <c r="M19" s="5">
        <v>2</v>
      </c>
      <c r="N19" s="5" t="s">
        <v>92</v>
      </c>
      <c r="O19" s="5" t="s">
        <v>101</v>
      </c>
      <c r="P19" s="6"/>
      <c r="Q19" s="7">
        <f t="shared" si="5"/>
        <v>43722</v>
      </c>
      <c r="R19" s="5">
        <f t="shared" si="0"/>
        <v>2019</v>
      </c>
      <c r="S19" s="5">
        <f t="shared" si="6"/>
        <v>3</v>
      </c>
      <c r="T19" s="5" t="s">
        <v>60</v>
      </c>
      <c r="U19" s="5"/>
      <c r="V19" s="5">
        <f t="shared" si="7"/>
        <v>0</v>
      </c>
      <c r="W19" s="5" t="s">
        <v>40</v>
      </c>
      <c r="X19" s="5" t="s">
        <v>84</v>
      </c>
      <c r="Y19" s="5">
        <v>25</v>
      </c>
      <c r="Z19" s="5">
        <f t="shared" si="8"/>
        <v>1</v>
      </c>
      <c r="AA19" s="5" t="str">
        <f t="shared" si="1"/>
        <v>ACC</v>
      </c>
      <c r="AB19">
        <f t="shared" si="9"/>
        <v>1</v>
      </c>
      <c r="AC19">
        <f t="shared" si="10"/>
        <v>1</v>
      </c>
      <c r="AD19">
        <f t="shared" si="11"/>
        <v>1</v>
      </c>
      <c r="AE19">
        <f t="shared" si="2"/>
        <v>0</v>
      </c>
      <c r="AF19">
        <f t="shared" si="3"/>
        <v>24</v>
      </c>
      <c r="AG19">
        <f t="shared" si="3"/>
        <v>31</v>
      </c>
      <c r="AH19">
        <f t="shared" si="3"/>
        <v>1</v>
      </c>
      <c r="AI19">
        <f t="shared" si="3"/>
        <v>2</v>
      </c>
      <c r="AJ19">
        <f t="shared" si="12"/>
        <v>3</v>
      </c>
      <c r="AK19" s="8">
        <f t="shared" si="13"/>
        <v>0.33333333333333331</v>
      </c>
      <c r="AL19">
        <f t="shared" si="4"/>
        <v>0</v>
      </c>
    </row>
    <row r="20" spans="1:38" ht="75" x14ac:dyDescent="0.2">
      <c r="A20" s="1">
        <v>4</v>
      </c>
      <c r="B20" s="4">
        <v>43729</v>
      </c>
      <c r="C20" s="5"/>
      <c r="D20" s="5" t="s">
        <v>44</v>
      </c>
      <c r="E20" s="5" t="s">
        <v>60</v>
      </c>
      <c r="F20" s="5"/>
      <c r="G20" s="5" t="s">
        <v>63</v>
      </c>
      <c r="H20" s="5" t="s">
        <v>40</v>
      </c>
      <c r="I20" s="5" t="s">
        <v>13</v>
      </c>
      <c r="J20" s="5">
        <v>35</v>
      </c>
      <c r="K20" s="5">
        <v>24</v>
      </c>
      <c r="L20" s="5">
        <v>2</v>
      </c>
      <c r="M20" s="5">
        <v>2</v>
      </c>
      <c r="N20" s="5" t="s">
        <v>41</v>
      </c>
      <c r="O20" s="5" t="s">
        <v>97</v>
      </c>
      <c r="P20" s="6"/>
      <c r="Q20" s="7">
        <f t="shared" si="5"/>
        <v>43729</v>
      </c>
      <c r="R20" s="5">
        <f t="shared" si="0"/>
        <v>2019</v>
      </c>
      <c r="S20" s="5">
        <f t="shared" si="6"/>
        <v>4</v>
      </c>
      <c r="T20" s="5" t="s">
        <v>60</v>
      </c>
      <c r="U20" s="5"/>
      <c r="V20" s="5">
        <f t="shared" si="7"/>
        <v>0</v>
      </c>
      <c r="W20" s="5" t="s">
        <v>40</v>
      </c>
      <c r="X20" s="5" t="s">
        <v>63</v>
      </c>
      <c r="Y20" s="5"/>
      <c r="Z20" s="5">
        <f t="shared" si="8"/>
        <v>0</v>
      </c>
      <c r="AA20" s="5" t="str">
        <f t="shared" si="1"/>
        <v>ACC</v>
      </c>
      <c r="AB20">
        <f t="shared" si="9"/>
        <v>1</v>
      </c>
      <c r="AC20">
        <f t="shared" si="10"/>
        <v>1</v>
      </c>
      <c r="AD20">
        <f t="shared" si="11"/>
        <v>1</v>
      </c>
      <c r="AE20">
        <f t="shared" si="2"/>
        <v>0</v>
      </c>
      <c r="AF20">
        <f t="shared" si="3"/>
        <v>35</v>
      </c>
      <c r="AG20">
        <f t="shared" si="3"/>
        <v>24</v>
      </c>
      <c r="AH20">
        <f t="shared" si="3"/>
        <v>2</v>
      </c>
      <c r="AI20">
        <f t="shared" si="3"/>
        <v>2</v>
      </c>
      <c r="AJ20">
        <f t="shared" si="12"/>
        <v>4</v>
      </c>
      <c r="AK20" s="8">
        <f t="shared" si="13"/>
        <v>0.5</v>
      </c>
      <c r="AL20">
        <f t="shared" si="4"/>
        <v>1</v>
      </c>
    </row>
    <row r="21" spans="1:38" ht="75" x14ac:dyDescent="0.2">
      <c r="A21" s="1">
        <v>5</v>
      </c>
      <c r="B21" s="4">
        <v>43736</v>
      </c>
      <c r="C21" s="5"/>
      <c r="D21" s="5" t="s">
        <v>44</v>
      </c>
      <c r="E21" s="5" t="s">
        <v>60</v>
      </c>
      <c r="F21" s="5"/>
      <c r="G21" s="5" t="s">
        <v>72</v>
      </c>
      <c r="H21" s="5" t="s">
        <v>40</v>
      </c>
      <c r="I21" s="5" t="s">
        <v>13</v>
      </c>
      <c r="J21" s="5">
        <v>31</v>
      </c>
      <c r="K21" s="5">
        <v>13</v>
      </c>
      <c r="L21" s="5">
        <v>3</v>
      </c>
      <c r="M21" s="5">
        <v>2</v>
      </c>
      <c r="N21" s="5" t="s">
        <v>47</v>
      </c>
      <c r="O21" s="5" t="s">
        <v>97</v>
      </c>
      <c r="P21" s="6"/>
      <c r="Q21" s="7">
        <f t="shared" si="5"/>
        <v>43736</v>
      </c>
      <c r="R21" s="5">
        <f t="shared" si="0"/>
        <v>2019</v>
      </c>
      <c r="S21" s="5">
        <f t="shared" si="6"/>
        <v>5</v>
      </c>
      <c r="T21" s="5" t="s">
        <v>60</v>
      </c>
      <c r="U21" s="5"/>
      <c r="V21" s="5">
        <f t="shared" si="7"/>
        <v>0</v>
      </c>
      <c r="W21" s="5" t="s">
        <v>40</v>
      </c>
      <c r="X21" s="5" t="s">
        <v>72</v>
      </c>
      <c r="Y21" s="5"/>
      <c r="Z21" s="5">
        <f t="shared" si="8"/>
        <v>0</v>
      </c>
      <c r="AA21" s="5" t="str">
        <f t="shared" si="1"/>
        <v>ACC</v>
      </c>
      <c r="AB21">
        <f t="shared" si="9"/>
        <v>1</v>
      </c>
      <c r="AC21">
        <f t="shared" si="10"/>
        <v>1</v>
      </c>
      <c r="AD21">
        <f t="shared" si="11"/>
        <v>1</v>
      </c>
      <c r="AE21">
        <f t="shared" si="2"/>
        <v>0</v>
      </c>
      <c r="AF21">
        <f t="shared" si="3"/>
        <v>31</v>
      </c>
      <c r="AG21">
        <f t="shared" si="3"/>
        <v>13</v>
      </c>
      <c r="AH21">
        <f t="shared" si="3"/>
        <v>3</v>
      </c>
      <c r="AI21">
        <f t="shared" si="3"/>
        <v>2</v>
      </c>
      <c r="AJ21">
        <f t="shared" si="12"/>
        <v>5</v>
      </c>
      <c r="AK21" s="8">
        <f t="shared" si="13"/>
        <v>0.6</v>
      </c>
      <c r="AL21">
        <f t="shared" si="4"/>
        <v>1</v>
      </c>
    </row>
    <row r="22" spans="1:38" ht="90" x14ac:dyDescent="0.2">
      <c r="A22" s="1">
        <v>6</v>
      </c>
      <c r="B22" s="4">
        <v>43750</v>
      </c>
      <c r="C22" s="5"/>
      <c r="D22" s="5" t="s">
        <v>44</v>
      </c>
      <c r="E22" s="5" t="s">
        <v>60</v>
      </c>
      <c r="F22" s="5" t="s">
        <v>49</v>
      </c>
      <c r="G22" s="5" t="s">
        <v>59</v>
      </c>
      <c r="H22" s="5" t="s">
        <v>40</v>
      </c>
      <c r="I22" s="5" t="s">
        <v>14</v>
      </c>
      <c r="J22" s="5">
        <v>14</v>
      </c>
      <c r="K22" s="5">
        <v>45</v>
      </c>
      <c r="L22" s="5">
        <v>3</v>
      </c>
      <c r="M22" s="5">
        <v>3</v>
      </c>
      <c r="N22" s="5" t="s">
        <v>92</v>
      </c>
      <c r="O22" s="5" t="s">
        <v>42</v>
      </c>
      <c r="P22" s="6"/>
      <c r="Q22" s="7">
        <f t="shared" si="5"/>
        <v>43750</v>
      </c>
      <c r="R22" s="5">
        <f t="shared" si="0"/>
        <v>2019</v>
      </c>
      <c r="S22" s="5">
        <f t="shared" si="6"/>
        <v>7</v>
      </c>
      <c r="T22" s="5" t="s">
        <v>60</v>
      </c>
      <c r="U22" s="5"/>
      <c r="V22" s="5">
        <f t="shared" si="7"/>
        <v>0</v>
      </c>
      <c r="W22" s="5" t="s">
        <v>40</v>
      </c>
      <c r="X22" s="5" t="s">
        <v>43</v>
      </c>
      <c r="Y22" s="5">
        <v>2</v>
      </c>
      <c r="Z22" s="5">
        <f t="shared" si="8"/>
        <v>1</v>
      </c>
      <c r="AA22" s="5" t="str">
        <f t="shared" si="1"/>
        <v>ACC</v>
      </c>
      <c r="AB22">
        <f t="shared" si="9"/>
        <v>1</v>
      </c>
      <c r="AC22">
        <f t="shared" si="10"/>
        <v>1</v>
      </c>
      <c r="AD22">
        <f t="shared" si="11"/>
        <v>1</v>
      </c>
      <c r="AE22">
        <f t="shared" si="2"/>
        <v>0</v>
      </c>
      <c r="AF22">
        <f t="shared" si="3"/>
        <v>14</v>
      </c>
      <c r="AG22">
        <f t="shared" si="3"/>
        <v>45</v>
      </c>
      <c r="AH22">
        <f t="shared" si="3"/>
        <v>3</v>
      </c>
      <c r="AI22">
        <f t="shared" si="3"/>
        <v>3</v>
      </c>
      <c r="AJ22">
        <f t="shared" si="12"/>
        <v>6</v>
      </c>
      <c r="AK22" s="8">
        <f t="shared" si="13"/>
        <v>0.5</v>
      </c>
      <c r="AL22">
        <f t="shared" si="4"/>
        <v>0</v>
      </c>
    </row>
    <row r="23" spans="1:38" ht="75" x14ac:dyDescent="0.2">
      <c r="A23" s="1">
        <v>7</v>
      </c>
      <c r="B23" s="4">
        <v>43757</v>
      </c>
      <c r="C23" s="5"/>
      <c r="D23" s="5" t="s">
        <v>44</v>
      </c>
      <c r="E23" s="5" t="s">
        <v>60</v>
      </c>
      <c r="F23" s="5" t="s">
        <v>49</v>
      </c>
      <c r="G23" s="5" t="s">
        <v>75</v>
      </c>
      <c r="H23" s="5" t="s">
        <v>40</v>
      </c>
      <c r="I23" s="5" t="s">
        <v>14</v>
      </c>
      <c r="J23" s="5">
        <v>20</v>
      </c>
      <c r="K23" s="5">
        <v>22</v>
      </c>
      <c r="L23" s="5">
        <v>3</v>
      </c>
      <c r="M23" s="5">
        <v>4</v>
      </c>
      <c r="N23" s="5" t="s">
        <v>102</v>
      </c>
      <c r="O23" s="5" t="s">
        <v>103</v>
      </c>
      <c r="P23" s="6"/>
      <c r="Q23" s="7">
        <f t="shared" si="5"/>
        <v>43757</v>
      </c>
      <c r="R23" s="5">
        <f t="shared" si="0"/>
        <v>2019</v>
      </c>
      <c r="S23" s="5">
        <f t="shared" si="6"/>
        <v>8</v>
      </c>
      <c r="T23" s="5" t="s">
        <v>60</v>
      </c>
      <c r="U23" s="5"/>
      <c r="V23" s="5">
        <f t="shared" si="7"/>
        <v>0</v>
      </c>
      <c r="W23" s="5" t="s">
        <v>40</v>
      </c>
      <c r="X23" s="5" t="s">
        <v>75</v>
      </c>
      <c r="Y23" s="5"/>
      <c r="Z23" s="5">
        <f t="shared" si="8"/>
        <v>0</v>
      </c>
      <c r="AA23" s="5" t="str">
        <f t="shared" si="1"/>
        <v>ACC</v>
      </c>
      <c r="AB23">
        <f t="shared" si="9"/>
        <v>1</v>
      </c>
      <c r="AC23">
        <f t="shared" si="10"/>
        <v>1</v>
      </c>
      <c r="AD23">
        <f t="shared" si="11"/>
        <v>1</v>
      </c>
      <c r="AE23">
        <f t="shared" si="2"/>
        <v>0</v>
      </c>
      <c r="AF23">
        <f t="shared" si="3"/>
        <v>20</v>
      </c>
      <c r="AG23">
        <f t="shared" si="3"/>
        <v>22</v>
      </c>
      <c r="AH23">
        <f t="shared" si="3"/>
        <v>3</v>
      </c>
      <c r="AI23">
        <f t="shared" si="3"/>
        <v>4</v>
      </c>
      <c r="AJ23">
        <f t="shared" si="12"/>
        <v>7</v>
      </c>
      <c r="AK23" s="8">
        <f t="shared" si="13"/>
        <v>0.42857142857142855</v>
      </c>
      <c r="AL23">
        <f t="shared" si="4"/>
        <v>0</v>
      </c>
    </row>
    <row r="24" spans="1:38" ht="75" x14ac:dyDescent="0.2">
      <c r="A24" s="1">
        <v>8</v>
      </c>
      <c r="B24" s="4">
        <v>43764</v>
      </c>
      <c r="C24" s="5"/>
      <c r="D24" s="5" t="s">
        <v>44</v>
      </c>
      <c r="E24" s="5" t="s">
        <v>60</v>
      </c>
      <c r="F24" s="5"/>
      <c r="G24" s="5" t="s">
        <v>50</v>
      </c>
      <c r="H24" s="5" t="s">
        <v>40</v>
      </c>
      <c r="I24" s="5" t="s">
        <v>13</v>
      </c>
      <c r="J24" s="5">
        <v>35</v>
      </c>
      <c r="K24" s="5">
        <v>17</v>
      </c>
      <c r="L24" s="5">
        <v>4</v>
      </c>
      <c r="M24" s="5">
        <v>4</v>
      </c>
      <c r="N24" s="5" t="s">
        <v>41</v>
      </c>
      <c r="O24" s="5" t="s">
        <v>97</v>
      </c>
      <c r="P24" s="6"/>
      <c r="Q24" s="7">
        <f t="shared" si="5"/>
        <v>43764</v>
      </c>
      <c r="R24" s="5">
        <f t="shared" si="0"/>
        <v>2019</v>
      </c>
      <c r="S24" s="5">
        <f t="shared" si="6"/>
        <v>9</v>
      </c>
      <c r="T24" s="5" t="s">
        <v>60</v>
      </c>
      <c r="U24" s="5"/>
      <c r="V24" s="5">
        <f t="shared" si="7"/>
        <v>0</v>
      </c>
      <c r="W24" s="5" t="s">
        <v>40</v>
      </c>
      <c r="X24" s="5" t="s">
        <v>50</v>
      </c>
      <c r="Y24" s="5"/>
      <c r="Z24" s="5">
        <f t="shared" si="8"/>
        <v>0</v>
      </c>
      <c r="AA24" s="5" t="str">
        <f t="shared" si="1"/>
        <v>ACC</v>
      </c>
      <c r="AB24">
        <f t="shared" si="9"/>
        <v>1</v>
      </c>
      <c r="AC24">
        <f t="shared" si="10"/>
        <v>1</v>
      </c>
      <c r="AD24">
        <f t="shared" si="11"/>
        <v>1</v>
      </c>
      <c r="AE24">
        <f t="shared" si="2"/>
        <v>0</v>
      </c>
      <c r="AF24">
        <f t="shared" si="3"/>
        <v>35</v>
      </c>
      <c r="AG24">
        <f t="shared" si="3"/>
        <v>17</v>
      </c>
      <c r="AH24">
        <f t="shared" si="3"/>
        <v>4</v>
      </c>
      <c r="AI24">
        <f t="shared" si="3"/>
        <v>4</v>
      </c>
      <c r="AJ24">
        <f t="shared" si="12"/>
        <v>8</v>
      </c>
      <c r="AK24" s="8">
        <f t="shared" si="13"/>
        <v>0.5</v>
      </c>
      <c r="AL24">
        <f t="shared" si="4"/>
        <v>1</v>
      </c>
    </row>
    <row r="25" spans="1:38" ht="75" x14ac:dyDescent="0.2">
      <c r="A25" s="1">
        <v>9</v>
      </c>
      <c r="B25" s="4">
        <v>43771</v>
      </c>
      <c r="C25" s="5"/>
      <c r="D25" s="5" t="s">
        <v>44</v>
      </c>
      <c r="E25" s="5" t="s">
        <v>60</v>
      </c>
      <c r="F25" s="5"/>
      <c r="G25" s="5" t="s">
        <v>104</v>
      </c>
      <c r="H25" s="5" t="s">
        <v>40</v>
      </c>
      <c r="I25" s="5" t="s">
        <v>14</v>
      </c>
      <c r="J25" s="5">
        <v>10</v>
      </c>
      <c r="K25" s="5">
        <v>27</v>
      </c>
      <c r="L25" s="5">
        <v>4</v>
      </c>
      <c r="M25" s="5">
        <v>5</v>
      </c>
      <c r="N25" s="5" t="s">
        <v>92</v>
      </c>
      <c r="O25" s="5" t="s">
        <v>97</v>
      </c>
      <c r="P25" s="6"/>
      <c r="Q25" s="7">
        <f t="shared" si="5"/>
        <v>43771</v>
      </c>
      <c r="R25" s="5">
        <f t="shared" si="0"/>
        <v>2019</v>
      </c>
      <c r="S25" s="5">
        <f t="shared" si="6"/>
        <v>10</v>
      </c>
      <c r="T25" s="5" t="s">
        <v>60</v>
      </c>
      <c r="U25" s="5"/>
      <c r="V25" s="5">
        <f t="shared" si="7"/>
        <v>0</v>
      </c>
      <c r="W25" s="5" t="s">
        <v>40</v>
      </c>
      <c r="X25" s="5" t="s">
        <v>105</v>
      </c>
      <c r="Y25" s="5" t="s">
        <v>106</v>
      </c>
      <c r="Z25" s="5">
        <f t="shared" si="8"/>
        <v>1</v>
      </c>
      <c r="AA25" s="5" t="str">
        <f t="shared" si="1"/>
        <v>ACC</v>
      </c>
      <c r="AB25">
        <f t="shared" si="9"/>
        <v>1</v>
      </c>
      <c r="AC25">
        <f t="shared" si="10"/>
        <v>1</v>
      </c>
      <c r="AD25">
        <f t="shared" si="11"/>
        <v>1</v>
      </c>
      <c r="AE25">
        <f t="shared" si="2"/>
        <v>0</v>
      </c>
      <c r="AF25">
        <f t="shared" si="3"/>
        <v>10</v>
      </c>
      <c r="AG25">
        <f t="shared" si="3"/>
        <v>27</v>
      </c>
      <c r="AH25">
        <f t="shared" si="3"/>
        <v>4</v>
      </c>
      <c r="AI25">
        <f t="shared" si="3"/>
        <v>5</v>
      </c>
      <c r="AJ25">
        <f t="shared" si="12"/>
        <v>9</v>
      </c>
      <c r="AK25" s="8">
        <f t="shared" si="13"/>
        <v>0.44444444444444442</v>
      </c>
      <c r="AL25">
        <f t="shared" si="4"/>
        <v>0</v>
      </c>
    </row>
    <row r="26" spans="1:38" ht="90" x14ac:dyDescent="0.2">
      <c r="A26" s="1">
        <v>10</v>
      </c>
      <c r="B26" s="4">
        <v>43778</v>
      </c>
      <c r="C26" s="5"/>
      <c r="D26" s="5" t="s">
        <v>44</v>
      </c>
      <c r="E26" s="5" t="s">
        <v>60</v>
      </c>
      <c r="F26" s="5" t="s">
        <v>49</v>
      </c>
      <c r="G26" s="5" t="s">
        <v>67</v>
      </c>
      <c r="H26" s="5" t="s">
        <v>40</v>
      </c>
      <c r="I26" s="5" t="s">
        <v>13</v>
      </c>
      <c r="J26" s="5">
        <v>38</v>
      </c>
      <c r="K26" s="5">
        <v>31</v>
      </c>
      <c r="L26" s="5">
        <v>5</v>
      </c>
      <c r="M26" s="5">
        <v>5</v>
      </c>
      <c r="N26" s="5" t="s">
        <v>41</v>
      </c>
      <c r="O26" s="5" t="s">
        <v>107</v>
      </c>
      <c r="P26" s="6"/>
      <c r="Q26" s="7">
        <f t="shared" si="5"/>
        <v>43778</v>
      </c>
      <c r="R26" s="5">
        <f t="shared" si="0"/>
        <v>2019</v>
      </c>
      <c r="S26" s="5">
        <f t="shared" si="6"/>
        <v>11</v>
      </c>
      <c r="T26" s="5" t="s">
        <v>60</v>
      </c>
      <c r="U26" s="5"/>
      <c r="V26" s="5">
        <f t="shared" si="7"/>
        <v>0</v>
      </c>
      <c r="W26" s="5" t="s">
        <v>40</v>
      </c>
      <c r="X26" s="5" t="s">
        <v>67</v>
      </c>
      <c r="Y26" s="5"/>
      <c r="Z26" s="5">
        <f t="shared" si="8"/>
        <v>0</v>
      </c>
      <c r="AA26" s="5" t="str">
        <f t="shared" si="1"/>
        <v>ACC</v>
      </c>
      <c r="AB26">
        <f t="shared" si="9"/>
        <v>1</v>
      </c>
      <c r="AC26">
        <f t="shared" si="10"/>
        <v>1</v>
      </c>
      <c r="AD26">
        <f t="shared" si="11"/>
        <v>1</v>
      </c>
      <c r="AE26">
        <f t="shared" si="2"/>
        <v>0</v>
      </c>
      <c r="AF26">
        <f t="shared" si="3"/>
        <v>38</v>
      </c>
      <c r="AG26">
        <f t="shared" si="3"/>
        <v>31</v>
      </c>
      <c r="AH26">
        <f t="shared" si="3"/>
        <v>5</v>
      </c>
      <c r="AI26">
        <f t="shared" si="3"/>
        <v>5</v>
      </c>
      <c r="AJ26">
        <f t="shared" si="12"/>
        <v>10</v>
      </c>
      <c r="AK26" s="8">
        <f t="shared" si="13"/>
        <v>0.5</v>
      </c>
      <c r="AL26">
        <f t="shared" si="4"/>
        <v>1</v>
      </c>
    </row>
    <row r="27" spans="1:38" ht="75" x14ac:dyDescent="0.2">
      <c r="A27" s="1">
        <v>11</v>
      </c>
      <c r="B27" s="4">
        <v>43785</v>
      </c>
      <c r="C27" s="5"/>
      <c r="D27" s="5" t="s">
        <v>44</v>
      </c>
      <c r="E27" s="5" t="s">
        <v>60</v>
      </c>
      <c r="F27" s="5"/>
      <c r="G27" s="5" t="s">
        <v>108</v>
      </c>
      <c r="H27" s="5" t="s">
        <v>70</v>
      </c>
      <c r="I27" s="5" t="s">
        <v>13</v>
      </c>
      <c r="J27" s="5">
        <v>49</v>
      </c>
      <c r="K27" s="5">
        <v>12</v>
      </c>
      <c r="L27" s="5">
        <v>6</v>
      </c>
      <c r="M27" s="5">
        <v>5</v>
      </c>
      <c r="N27" s="5" t="s">
        <v>47</v>
      </c>
      <c r="O27" s="5" t="s">
        <v>97</v>
      </c>
      <c r="P27" s="6"/>
      <c r="Q27" s="7">
        <f t="shared" si="5"/>
        <v>43785</v>
      </c>
      <c r="R27" s="5">
        <f t="shared" si="0"/>
        <v>2019</v>
      </c>
      <c r="S27" s="5">
        <f t="shared" si="6"/>
        <v>12</v>
      </c>
      <c r="T27" s="5" t="s">
        <v>60</v>
      </c>
      <c r="U27" s="5"/>
      <c r="V27" s="5">
        <f t="shared" si="7"/>
        <v>0</v>
      </c>
      <c r="W27" s="5" t="s">
        <v>40</v>
      </c>
      <c r="X27" s="5" t="s">
        <v>108</v>
      </c>
      <c r="Y27" s="5"/>
      <c r="Z27" s="5">
        <f t="shared" si="8"/>
        <v>0</v>
      </c>
      <c r="AA27" s="5" t="str">
        <f t="shared" si="1"/>
        <v>Non-Major</v>
      </c>
      <c r="AB27">
        <f t="shared" si="9"/>
        <v>0</v>
      </c>
      <c r="AC27">
        <f t="shared" si="10"/>
        <v>0</v>
      </c>
      <c r="AD27">
        <f t="shared" si="11"/>
        <v>0</v>
      </c>
      <c r="AE27">
        <f t="shared" si="2"/>
        <v>0</v>
      </c>
      <c r="AF27">
        <f t="shared" si="3"/>
        <v>49</v>
      </c>
      <c r="AG27">
        <f t="shared" si="3"/>
        <v>12</v>
      </c>
      <c r="AH27">
        <f t="shared" si="3"/>
        <v>6</v>
      </c>
      <c r="AI27">
        <f t="shared" si="3"/>
        <v>5</v>
      </c>
      <c r="AJ27">
        <f t="shared" si="12"/>
        <v>11</v>
      </c>
      <c r="AK27" s="8">
        <f t="shared" si="13"/>
        <v>0.54545454545454541</v>
      </c>
      <c r="AL27">
        <f t="shared" si="4"/>
        <v>1</v>
      </c>
    </row>
    <row r="28" spans="1:38" ht="75" x14ac:dyDescent="0.2">
      <c r="A28" s="1">
        <v>12</v>
      </c>
      <c r="B28" s="4">
        <v>43799</v>
      </c>
      <c r="C28" s="5"/>
      <c r="D28" s="5" t="s">
        <v>44</v>
      </c>
      <c r="E28" s="5" t="s">
        <v>60</v>
      </c>
      <c r="F28" s="5" t="s">
        <v>49</v>
      </c>
      <c r="G28" s="5" t="s">
        <v>109</v>
      </c>
      <c r="H28" s="5" t="s">
        <v>46</v>
      </c>
      <c r="I28" s="5" t="s">
        <v>14</v>
      </c>
      <c r="J28" s="5">
        <v>17</v>
      </c>
      <c r="K28" s="5">
        <v>40</v>
      </c>
      <c r="L28" s="5">
        <v>6</v>
      </c>
      <c r="M28" s="5">
        <v>6</v>
      </c>
      <c r="N28" s="5" t="s">
        <v>92</v>
      </c>
      <c r="O28" s="5" t="s">
        <v>110</v>
      </c>
      <c r="P28" s="6"/>
      <c r="Q28" s="7">
        <f t="shared" si="5"/>
        <v>43799</v>
      </c>
      <c r="R28" s="5">
        <f t="shared" si="0"/>
        <v>2019</v>
      </c>
      <c r="S28" s="5">
        <f t="shared" si="6"/>
        <v>14</v>
      </c>
      <c r="T28" s="5" t="s">
        <v>60</v>
      </c>
      <c r="U28" s="5"/>
      <c r="V28" s="5">
        <f t="shared" si="7"/>
        <v>0</v>
      </c>
      <c r="W28" s="5" t="s">
        <v>40</v>
      </c>
      <c r="X28" s="5" t="s">
        <v>111</v>
      </c>
      <c r="Y28" s="5">
        <v>8</v>
      </c>
      <c r="Z28" s="5">
        <f t="shared" si="8"/>
        <v>1</v>
      </c>
      <c r="AA28" s="5" t="str">
        <f t="shared" si="1"/>
        <v>SEC</v>
      </c>
      <c r="AB28">
        <f t="shared" si="9"/>
        <v>0</v>
      </c>
      <c r="AC28">
        <f t="shared" si="10"/>
        <v>1</v>
      </c>
      <c r="AD28">
        <f t="shared" si="11"/>
        <v>1</v>
      </c>
      <c r="AE28">
        <f t="shared" si="2"/>
        <v>0</v>
      </c>
      <c r="AF28">
        <f t="shared" si="3"/>
        <v>17</v>
      </c>
      <c r="AG28">
        <f t="shared" si="3"/>
        <v>40</v>
      </c>
      <c r="AH28">
        <f t="shared" si="3"/>
        <v>6</v>
      </c>
      <c r="AI28">
        <f t="shared" si="3"/>
        <v>6</v>
      </c>
      <c r="AJ28">
        <f t="shared" si="12"/>
        <v>12</v>
      </c>
      <c r="AK28" s="8">
        <f t="shared" si="13"/>
        <v>0.5</v>
      </c>
      <c r="AL28">
        <f t="shared" si="4"/>
        <v>0</v>
      </c>
    </row>
    <row r="29" spans="1:38" ht="60" x14ac:dyDescent="0.2">
      <c r="A29" s="1">
        <v>13</v>
      </c>
      <c r="B29" s="4">
        <v>43830</v>
      </c>
      <c r="C29" s="5"/>
      <c r="D29" s="5" t="s">
        <v>112</v>
      </c>
      <c r="E29" s="5" t="s">
        <v>60</v>
      </c>
      <c r="F29" s="5" t="s">
        <v>80</v>
      </c>
      <c r="G29" s="5" t="s">
        <v>113</v>
      </c>
      <c r="H29" s="5" t="s">
        <v>114</v>
      </c>
      <c r="I29" s="5" t="s">
        <v>14</v>
      </c>
      <c r="J29" s="5">
        <v>14</v>
      </c>
      <c r="K29" s="5">
        <v>20</v>
      </c>
      <c r="L29" s="5">
        <v>6</v>
      </c>
      <c r="M29" s="5">
        <v>7</v>
      </c>
      <c r="N29" s="5" t="s">
        <v>102</v>
      </c>
      <c r="O29" s="5" t="s">
        <v>115</v>
      </c>
      <c r="P29" s="6"/>
      <c r="Q29" s="7">
        <f t="shared" si="5"/>
        <v>43830</v>
      </c>
      <c r="R29" s="5">
        <f t="shared" si="0"/>
        <v>2019</v>
      </c>
      <c r="S29" s="5">
        <f t="shared" si="6"/>
        <v>19</v>
      </c>
      <c r="T29" s="5" t="s">
        <v>60</v>
      </c>
      <c r="U29" s="5"/>
      <c r="V29" s="5">
        <f t="shared" si="7"/>
        <v>0</v>
      </c>
      <c r="W29" s="5" t="s">
        <v>40</v>
      </c>
      <c r="X29" s="5" t="s">
        <v>113</v>
      </c>
      <c r="Y29" s="5"/>
      <c r="Z29" s="5">
        <f t="shared" si="8"/>
        <v>0</v>
      </c>
      <c r="AA29" s="5" t="str">
        <f t="shared" si="1"/>
        <v>Pac-12</v>
      </c>
      <c r="AB29">
        <f t="shared" si="9"/>
        <v>0</v>
      </c>
      <c r="AC29">
        <f t="shared" si="10"/>
        <v>1</v>
      </c>
      <c r="AD29">
        <f t="shared" si="11"/>
        <v>1</v>
      </c>
      <c r="AE29">
        <f t="shared" si="2"/>
        <v>0</v>
      </c>
      <c r="AF29">
        <f t="shared" si="3"/>
        <v>14</v>
      </c>
      <c r="AG29">
        <f t="shared" si="3"/>
        <v>20</v>
      </c>
      <c r="AH29">
        <f t="shared" si="3"/>
        <v>6</v>
      </c>
      <c r="AI29">
        <f t="shared" si="3"/>
        <v>7</v>
      </c>
      <c r="AJ29">
        <f t="shared" si="12"/>
        <v>13</v>
      </c>
      <c r="AK29" s="8">
        <f t="shared" si="13"/>
        <v>0.46153846153846156</v>
      </c>
      <c r="AL29">
        <f t="shared" si="4"/>
        <v>0</v>
      </c>
    </row>
    <row r="30" spans="1:38" ht="75" x14ac:dyDescent="0.2">
      <c r="A30" s="1">
        <v>1</v>
      </c>
      <c r="B30" s="4">
        <v>43708</v>
      </c>
      <c r="C30" s="5"/>
      <c r="D30" s="5" t="s">
        <v>44</v>
      </c>
      <c r="E30" s="5" t="s">
        <v>116</v>
      </c>
      <c r="F30" s="5" t="s">
        <v>80</v>
      </c>
      <c r="G30" s="5" t="s">
        <v>117</v>
      </c>
      <c r="H30" s="5" t="s">
        <v>46</v>
      </c>
      <c r="I30" s="5" t="s">
        <v>14</v>
      </c>
      <c r="J30" s="5">
        <v>3</v>
      </c>
      <c r="K30" s="5">
        <v>42</v>
      </c>
      <c r="L30" s="5">
        <v>0</v>
      </c>
      <c r="M30" s="5">
        <v>1</v>
      </c>
      <c r="N30" s="5" t="s">
        <v>92</v>
      </c>
      <c r="O30" s="5" t="s">
        <v>118</v>
      </c>
      <c r="P30" s="6"/>
      <c r="Q30" s="7">
        <f t="shared" si="5"/>
        <v>43708</v>
      </c>
      <c r="R30" s="5">
        <f t="shared" si="0"/>
        <v>2019</v>
      </c>
      <c r="S30" s="5">
        <f t="shared" si="6"/>
        <v>1</v>
      </c>
      <c r="T30" s="5" t="s">
        <v>116</v>
      </c>
      <c r="U30" s="5"/>
      <c r="V30" s="5">
        <f t="shared" si="7"/>
        <v>0</v>
      </c>
      <c r="W30" s="5" t="s">
        <v>40</v>
      </c>
      <c r="X30" s="5" t="s">
        <v>119</v>
      </c>
      <c r="Y30" s="5">
        <v>2</v>
      </c>
      <c r="Z30" s="5">
        <f t="shared" si="8"/>
        <v>1</v>
      </c>
      <c r="AA30" s="5" t="str">
        <f t="shared" si="1"/>
        <v>SEC</v>
      </c>
      <c r="AB30">
        <f t="shared" si="9"/>
        <v>0</v>
      </c>
      <c r="AC30">
        <f t="shared" si="10"/>
        <v>1</v>
      </c>
      <c r="AD30">
        <f t="shared" si="11"/>
        <v>1</v>
      </c>
      <c r="AE30">
        <f t="shared" si="2"/>
        <v>0</v>
      </c>
      <c r="AF30">
        <f t="shared" si="3"/>
        <v>3</v>
      </c>
      <c r="AG30">
        <f t="shared" si="3"/>
        <v>42</v>
      </c>
      <c r="AH30">
        <f t="shared" si="3"/>
        <v>0</v>
      </c>
      <c r="AI30">
        <f t="shared" si="3"/>
        <v>1</v>
      </c>
      <c r="AJ30">
        <f t="shared" si="12"/>
        <v>1</v>
      </c>
      <c r="AK30" s="8">
        <f t="shared" si="13"/>
        <v>0</v>
      </c>
      <c r="AL30">
        <f t="shared" si="4"/>
        <v>0</v>
      </c>
    </row>
    <row r="31" spans="1:38" ht="90" x14ac:dyDescent="0.2">
      <c r="A31" s="1">
        <v>2</v>
      </c>
      <c r="B31" s="4">
        <v>43715</v>
      </c>
      <c r="C31" s="5"/>
      <c r="D31" s="5" t="s">
        <v>44</v>
      </c>
      <c r="E31" s="5" t="s">
        <v>116</v>
      </c>
      <c r="F31" s="5"/>
      <c r="G31" s="5" t="s">
        <v>120</v>
      </c>
      <c r="H31" s="5" t="s">
        <v>70</v>
      </c>
      <c r="I31" s="5" t="s">
        <v>13</v>
      </c>
      <c r="J31" s="5">
        <v>45</v>
      </c>
      <c r="K31" s="5">
        <v>13</v>
      </c>
      <c r="L31" s="5">
        <v>1</v>
      </c>
      <c r="M31" s="5">
        <v>1</v>
      </c>
      <c r="N31" s="5" t="s">
        <v>41</v>
      </c>
      <c r="O31" s="5" t="s">
        <v>121</v>
      </c>
      <c r="P31" s="6"/>
      <c r="Q31" s="7">
        <f t="shared" si="5"/>
        <v>43715</v>
      </c>
      <c r="R31" s="5">
        <f t="shared" si="0"/>
        <v>2019</v>
      </c>
      <c r="S31" s="5">
        <f t="shared" si="6"/>
        <v>2</v>
      </c>
      <c r="T31" s="5" t="s">
        <v>116</v>
      </c>
      <c r="U31" s="5"/>
      <c r="V31" s="5">
        <f t="shared" si="7"/>
        <v>0</v>
      </c>
      <c r="W31" s="5" t="s">
        <v>40</v>
      </c>
      <c r="X31" s="5" t="s">
        <v>120</v>
      </c>
      <c r="Y31" s="5"/>
      <c r="Z31" s="5">
        <f t="shared" si="8"/>
        <v>0</v>
      </c>
      <c r="AA31" s="5" t="str">
        <f t="shared" si="1"/>
        <v>Non-Major</v>
      </c>
      <c r="AB31">
        <f t="shared" si="9"/>
        <v>0</v>
      </c>
      <c r="AC31">
        <f t="shared" si="10"/>
        <v>0</v>
      </c>
      <c r="AD31">
        <f t="shared" si="11"/>
        <v>0</v>
      </c>
      <c r="AE31">
        <f t="shared" si="2"/>
        <v>0</v>
      </c>
      <c r="AF31">
        <f t="shared" si="3"/>
        <v>45</v>
      </c>
      <c r="AG31">
        <f t="shared" si="3"/>
        <v>13</v>
      </c>
      <c r="AH31">
        <f t="shared" si="3"/>
        <v>1</v>
      </c>
      <c r="AI31">
        <f t="shared" si="3"/>
        <v>1</v>
      </c>
      <c r="AJ31">
        <f t="shared" si="12"/>
        <v>2</v>
      </c>
      <c r="AK31" s="8">
        <f t="shared" si="13"/>
        <v>0.5</v>
      </c>
      <c r="AL31">
        <f t="shared" si="4"/>
        <v>1</v>
      </c>
    </row>
    <row r="32" spans="1:38" ht="105" x14ac:dyDescent="0.2">
      <c r="A32" s="1">
        <v>3</v>
      </c>
      <c r="B32" s="4">
        <v>43722</v>
      </c>
      <c r="C32" s="5"/>
      <c r="D32" s="5" t="s">
        <v>44</v>
      </c>
      <c r="E32" s="5" t="s">
        <v>116</v>
      </c>
      <c r="F32" s="5" t="s">
        <v>49</v>
      </c>
      <c r="G32" s="5" t="s">
        <v>122</v>
      </c>
      <c r="H32" s="5" t="s">
        <v>54</v>
      </c>
      <c r="I32" s="5" t="s">
        <v>13</v>
      </c>
      <c r="J32" s="5">
        <v>41</v>
      </c>
      <c r="K32" s="5">
        <v>18</v>
      </c>
      <c r="L32" s="5">
        <v>2</v>
      </c>
      <c r="M32" s="5">
        <v>1</v>
      </c>
      <c r="N32" s="5" t="s">
        <v>47</v>
      </c>
      <c r="O32" s="5" t="s">
        <v>123</v>
      </c>
      <c r="P32" s="6"/>
      <c r="Q32" s="7">
        <f t="shared" si="5"/>
        <v>43722</v>
      </c>
      <c r="R32" s="5">
        <f t="shared" si="0"/>
        <v>2019</v>
      </c>
      <c r="S32" s="5">
        <f t="shared" si="6"/>
        <v>3</v>
      </c>
      <c r="T32" s="5" t="s">
        <v>116</v>
      </c>
      <c r="U32" s="5"/>
      <c r="V32" s="5">
        <f t="shared" si="7"/>
        <v>0</v>
      </c>
      <c r="W32" s="5" t="s">
        <v>40</v>
      </c>
      <c r="X32" s="5" t="s">
        <v>122</v>
      </c>
      <c r="Y32" s="5"/>
      <c r="Z32" s="5">
        <f t="shared" si="8"/>
        <v>0</v>
      </c>
      <c r="AA32" s="5" t="str">
        <f t="shared" si="1"/>
        <v>CUSA</v>
      </c>
      <c r="AB32">
        <f t="shared" si="9"/>
        <v>0</v>
      </c>
      <c r="AC32">
        <f t="shared" si="10"/>
        <v>1</v>
      </c>
      <c r="AD32">
        <f t="shared" si="11"/>
        <v>0</v>
      </c>
      <c r="AE32">
        <f t="shared" si="2"/>
        <v>0</v>
      </c>
      <c r="AF32">
        <f t="shared" si="3"/>
        <v>41</v>
      </c>
      <c r="AG32">
        <f t="shared" si="3"/>
        <v>18</v>
      </c>
      <c r="AH32">
        <f t="shared" si="3"/>
        <v>2</v>
      </c>
      <c r="AI32">
        <f t="shared" si="3"/>
        <v>1</v>
      </c>
      <c r="AJ32">
        <f t="shared" si="12"/>
        <v>3</v>
      </c>
      <c r="AK32" s="8">
        <f t="shared" si="13"/>
        <v>0.66666666666666663</v>
      </c>
      <c r="AL32">
        <f t="shared" si="4"/>
        <v>1</v>
      </c>
    </row>
    <row r="33" spans="1:38" ht="60" x14ac:dyDescent="0.2">
      <c r="A33" s="1">
        <v>4</v>
      </c>
      <c r="B33" s="4">
        <v>43735</v>
      </c>
      <c r="C33" s="5"/>
      <c r="D33" s="5" t="s">
        <v>124</v>
      </c>
      <c r="E33" s="5" t="s">
        <v>116</v>
      </c>
      <c r="F33" s="5" t="s">
        <v>49</v>
      </c>
      <c r="G33" s="5" t="s">
        <v>125</v>
      </c>
      <c r="H33" s="5" t="s">
        <v>40</v>
      </c>
      <c r="I33" s="5" t="s">
        <v>13</v>
      </c>
      <c r="J33" s="5">
        <v>45</v>
      </c>
      <c r="K33" s="5">
        <v>10</v>
      </c>
      <c r="L33" s="5">
        <v>3</v>
      </c>
      <c r="M33" s="5">
        <v>1</v>
      </c>
      <c r="N33" s="5" t="s">
        <v>51</v>
      </c>
      <c r="O33" s="5" t="s">
        <v>126</v>
      </c>
      <c r="P33" s="6"/>
      <c r="Q33" s="7">
        <f t="shared" si="5"/>
        <v>43735</v>
      </c>
      <c r="R33" s="5">
        <f t="shared" si="0"/>
        <v>2019</v>
      </c>
      <c r="S33" s="5">
        <f t="shared" si="6"/>
        <v>5</v>
      </c>
      <c r="T33" s="5" t="s">
        <v>116</v>
      </c>
      <c r="U33" s="5"/>
      <c r="V33" s="5">
        <f t="shared" si="7"/>
        <v>0</v>
      </c>
      <c r="W33" s="5" t="s">
        <v>40</v>
      </c>
      <c r="X33" s="5" t="s">
        <v>125</v>
      </c>
      <c r="Y33" s="5"/>
      <c r="Z33" s="5">
        <f t="shared" si="8"/>
        <v>0</v>
      </c>
      <c r="AA33" s="5" t="str">
        <f t="shared" si="1"/>
        <v>ACC</v>
      </c>
      <c r="AB33">
        <f t="shared" si="9"/>
        <v>1</v>
      </c>
      <c r="AC33">
        <f t="shared" si="10"/>
        <v>1</v>
      </c>
      <c r="AD33">
        <f t="shared" si="11"/>
        <v>1</v>
      </c>
      <c r="AE33">
        <f t="shared" si="2"/>
        <v>0</v>
      </c>
      <c r="AF33">
        <f t="shared" si="3"/>
        <v>45</v>
      </c>
      <c r="AG33">
        <f t="shared" si="3"/>
        <v>10</v>
      </c>
      <c r="AH33">
        <f t="shared" si="3"/>
        <v>3</v>
      </c>
      <c r="AI33">
        <f t="shared" si="3"/>
        <v>1</v>
      </c>
      <c r="AJ33">
        <f t="shared" si="12"/>
        <v>4</v>
      </c>
      <c r="AK33" s="8">
        <f t="shared" si="13"/>
        <v>0.75</v>
      </c>
      <c r="AL33">
        <f t="shared" si="4"/>
        <v>1</v>
      </c>
    </row>
    <row r="34" spans="1:38" ht="90" x14ac:dyDescent="0.2">
      <c r="A34" s="1">
        <v>5</v>
      </c>
      <c r="B34" s="4">
        <v>43743</v>
      </c>
      <c r="C34" s="5"/>
      <c r="D34" s="5" t="s">
        <v>44</v>
      </c>
      <c r="E34" s="5" t="s">
        <v>116</v>
      </c>
      <c r="F34" s="5"/>
      <c r="G34" s="5" t="s">
        <v>127</v>
      </c>
      <c r="H34" s="5" t="s">
        <v>40</v>
      </c>
      <c r="I34" s="5" t="s">
        <v>14</v>
      </c>
      <c r="J34" s="5">
        <v>30</v>
      </c>
      <c r="K34" s="5">
        <v>33</v>
      </c>
      <c r="L34" s="5">
        <v>3</v>
      </c>
      <c r="M34" s="5">
        <v>2</v>
      </c>
      <c r="N34" s="5" t="s">
        <v>92</v>
      </c>
      <c r="O34" s="5" t="s">
        <v>121</v>
      </c>
      <c r="P34" s="6"/>
      <c r="Q34" s="7">
        <f t="shared" si="5"/>
        <v>43743</v>
      </c>
      <c r="R34" s="5">
        <f t="shared" si="0"/>
        <v>2019</v>
      </c>
      <c r="S34" s="5">
        <f t="shared" si="6"/>
        <v>6</v>
      </c>
      <c r="T34" s="5" t="s">
        <v>116</v>
      </c>
      <c r="U34" s="5"/>
      <c r="V34" s="5">
        <f t="shared" si="7"/>
        <v>0</v>
      </c>
      <c r="W34" s="5" t="s">
        <v>40</v>
      </c>
      <c r="X34" s="5" t="s">
        <v>127</v>
      </c>
      <c r="Y34" s="5"/>
      <c r="Z34" s="5">
        <f t="shared" si="8"/>
        <v>0</v>
      </c>
      <c r="AA34" s="5" t="str">
        <f t="shared" si="1"/>
        <v>ACC</v>
      </c>
      <c r="AB34">
        <f t="shared" si="9"/>
        <v>1</v>
      </c>
      <c r="AC34">
        <f t="shared" si="10"/>
        <v>1</v>
      </c>
      <c r="AD34">
        <f t="shared" si="11"/>
        <v>1</v>
      </c>
      <c r="AE34">
        <f t="shared" si="2"/>
        <v>0</v>
      </c>
      <c r="AF34">
        <f t="shared" ref="AF34:AI65" si="14">J34</f>
        <v>30</v>
      </c>
      <c r="AG34">
        <f t="shared" si="14"/>
        <v>33</v>
      </c>
      <c r="AH34">
        <f t="shared" si="14"/>
        <v>3</v>
      </c>
      <c r="AI34">
        <f t="shared" si="14"/>
        <v>2</v>
      </c>
      <c r="AJ34">
        <f t="shared" si="12"/>
        <v>5</v>
      </c>
      <c r="AK34" s="8">
        <f t="shared" si="13"/>
        <v>0.6</v>
      </c>
      <c r="AL34">
        <f t="shared" si="4"/>
        <v>0</v>
      </c>
    </row>
    <row r="35" spans="1:38" ht="90" x14ac:dyDescent="0.2">
      <c r="A35" s="1">
        <v>6</v>
      </c>
      <c r="B35" s="4">
        <v>43750</v>
      </c>
      <c r="C35" s="5"/>
      <c r="D35" s="5" t="s">
        <v>44</v>
      </c>
      <c r="E35" s="5" t="s">
        <v>116</v>
      </c>
      <c r="F35" s="5"/>
      <c r="G35" s="5" t="s">
        <v>39</v>
      </c>
      <c r="H35" s="5" t="s">
        <v>40</v>
      </c>
      <c r="I35" s="5" t="s">
        <v>13</v>
      </c>
      <c r="J35" s="5">
        <v>41</v>
      </c>
      <c r="K35" s="5">
        <v>23</v>
      </c>
      <c r="L35" s="5">
        <v>4</v>
      </c>
      <c r="M35" s="5">
        <v>2</v>
      </c>
      <c r="N35" s="5" t="s">
        <v>41</v>
      </c>
      <c r="O35" s="5" t="s">
        <v>121</v>
      </c>
      <c r="P35" s="6"/>
      <c r="Q35" s="7">
        <f t="shared" si="5"/>
        <v>43750</v>
      </c>
      <c r="R35" s="5">
        <f t="shared" si="0"/>
        <v>2019</v>
      </c>
      <c r="S35" s="5">
        <f t="shared" si="6"/>
        <v>7</v>
      </c>
      <c r="T35" s="5" t="s">
        <v>116</v>
      </c>
      <c r="U35" s="5"/>
      <c r="V35" s="5">
        <f t="shared" si="7"/>
        <v>0</v>
      </c>
      <c r="W35" s="5" t="s">
        <v>40</v>
      </c>
      <c r="X35" s="5" t="s">
        <v>39</v>
      </c>
      <c r="Y35" s="5"/>
      <c r="Z35" s="5">
        <f t="shared" si="8"/>
        <v>0</v>
      </c>
      <c r="AA35" s="5" t="str">
        <f t="shared" si="1"/>
        <v>ACC</v>
      </c>
      <c r="AB35">
        <f t="shared" si="9"/>
        <v>1</v>
      </c>
      <c r="AC35">
        <f t="shared" si="10"/>
        <v>1</v>
      </c>
      <c r="AD35">
        <f t="shared" si="11"/>
        <v>1</v>
      </c>
      <c r="AE35">
        <f t="shared" si="2"/>
        <v>0</v>
      </c>
      <c r="AF35">
        <f t="shared" si="14"/>
        <v>41</v>
      </c>
      <c r="AG35">
        <f t="shared" si="14"/>
        <v>23</v>
      </c>
      <c r="AH35">
        <f t="shared" si="14"/>
        <v>4</v>
      </c>
      <c r="AI35">
        <f t="shared" si="14"/>
        <v>2</v>
      </c>
      <c r="AJ35">
        <f t="shared" si="12"/>
        <v>6</v>
      </c>
      <c r="AK35" s="8">
        <f t="shared" si="13"/>
        <v>0.66666666666666663</v>
      </c>
      <c r="AL35">
        <f t="shared" si="4"/>
        <v>1</v>
      </c>
    </row>
    <row r="36" spans="1:38" ht="75" x14ac:dyDescent="0.2">
      <c r="A36" s="1">
        <v>7</v>
      </c>
      <c r="B36" s="4">
        <v>43757</v>
      </c>
      <c r="C36" s="5"/>
      <c r="D36" s="5" t="s">
        <v>44</v>
      </c>
      <c r="E36" s="5" t="s">
        <v>116</v>
      </c>
      <c r="F36" s="5" t="s">
        <v>49</v>
      </c>
      <c r="G36" s="5" t="s">
        <v>128</v>
      </c>
      <c r="H36" s="5" t="s">
        <v>40</v>
      </c>
      <c r="I36" s="5" t="s">
        <v>14</v>
      </c>
      <c r="J36" s="5">
        <v>14</v>
      </c>
      <c r="K36" s="5">
        <v>48</v>
      </c>
      <c r="L36" s="5">
        <v>4</v>
      </c>
      <c r="M36" s="5">
        <v>3</v>
      </c>
      <c r="N36" s="5" t="s">
        <v>92</v>
      </c>
      <c r="O36" s="5" t="s">
        <v>101</v>
      </c>
      <c r="P36" s="6"/>
      <c r="Q36" s="7">
        <f t="shared" si="5"/>
        <v>43757</v>
      </c>
      <c r="R36" s="5">
        <f t="shared" si="0"/>
        <v>2019</v>
      </c>
      <c r="S36" s="5">
        <f t="shared" si="6"/>
        <v>8</v>
      </c>
      <c r="T36" s="5" t="s">
        <v>116</v>
      </c>
      <c r="U36" s="5"/>
      <c r="V36" s="5">
        <f t="shared" si="7"/>
        <v>0</v>
      </c>
      <c r="W36" s="5" t="s">
        <v>40</v>
      </c>
      <c r="X36" s="5" t="s">
        <v>128</v>
      </c>
      <c r="Y36" s="5"/>
      <c r="Z36" s="5">
        <f t="shared" si="8"/>
        <v>0</v>
      </c>
      <c r="AA36" s="5" t="str">
        <f t="shared" si="1"/>
        <v>ACC</v>
      </c>
      <c r="AB36">
        <f t="shared" si="9"/>
        <v>1</v>
      </c>
      <c r="AC36">
        <f t="shared" si="10"/>
        <v>1</v>
      </c>
      <c r="AD36">
        <f t="shared" si="11"/>
        <v>1</v>
      </c>
      <c r="AE36">
        <f t="shared" si="2"/>
        <v>0</v>
      </c>
      <c r="AF36">
        <f t="shared" si="14"/>
        <v>14</v>
      </c>
      <c r="AG36">
        <f t="shared" si="14"/>
        <v>48</v>
      </c>
      <c r="AH36">
        <f t="shared" si="14"/>
        <v>4</v>
      </c>
      <c r="AI36">
        <f t="shared" si="14"/>
        <v>3</v>
      </c>
      <c r="AJ36">
        <f t="shared" si="12"/>
        <v>7</v>
      </c>
      <c r="AK36" s="8">
        <f t="shared" si="13"/>
        <v>0.5714285714285714</v>
      </c>
      <c r="AL36">
        <f t="shared" si="4"/>
        <v>0</v>
      </c>
    </row>
    <row r="37" spans="1:38" ht="90" x14ac:dyDescent="0.2">
      <c r="A37" s="1">
        <v>8</v>
      </c>
      <c r="B37" s="4">
        <v>43764</v>
      </c>
      <c r="C37" s="5"/>
      <c r="D37" s="5" t="s">
        <v>44</v>
      </c>
      <c r="E37" s="5" t="s">
        <v>116</v>
      </c>
      <c r="F37" s="5" t="s">
        <v>49</v>
      </c>
      <c r="G37" s="5" t="s">
        <v>56</v>
      </c>
      <c r="H37" s="5" t="s">
        <v>40</v>
      </c>
      <c r="I37" s="5" t="s">
        <v>14</v>
      </c>
      <c r="J37" s="5">
        <v>17</v>
      </c>
      <c r="K37" s="5">
        <v>20</v>
      </c>
      <c r="L37" s="5">
        <v>4</v>
      </c>
      <c r="M37" s="5">
        <v>4</v>
      </c>
      <c r="N37" s="5" t="s">
        <v>102</v>
      </c>
      <c r="O37" s="5" t="s">
        <v>58</v>
      </c>
      <c r="P37" s="6"/>
      <c r="Q37" s="7">
        <f t="shared" si="5"/>
        <v>43764</v>
      </c>
      <c r="R37" s="5">
        <f t="shared" si="0"/>
        <v>2019</v>
      </c>
      <c r="S37" s="5">
        <f t="shared" si="6"/>
        <v>9</v>
      </c>
      <c r="T37" s="5" t="s">
        <v>116</v>
      </c>
      <c r="U37" s="5"/>
      <c r="V37" s="5">
        <f t="shared" si="7"/>
        <v>0</v>
      </c>
      <c r="W37" s="5" t="s">
        <v>40</v>
      </c>
      <c r="X37" s="5" t="s">
        <v>56</v>
      </c>
      <c r="Y37" s="5"/>
      <c r="Z37" s="5">
        <f t="shared" si="8"/>
        <v>0</v>
      </c>
      <c r="AA37" s="5" t="str">
        <f t="shared" si="1"/>
        <v>ACC</v>
      </c>
      <c r="AB37">
        <f t="shared" si="9"/>
        <v>1</v>
      </c>
      <c r="AC37">
        <f t="shared" si="10"/>
        <v>1</v>
      </c>
      <c r="AD37">
        <f t="shared" si="11"/>
        <v>1</v>
      </c>
      <c r="AE37">
        <f t="shared" si="2"/>
        <v>0</v>
      </c>
      <c r="AF37">
        <f t="shared" si="14"/>
        <v>17</v>
      </c>
      <c r="AG37">
        <f t="shared" si="14"/>
        <v>20</v>
      </c>
      <c r="AH37">
        <f t="shared" si="14"/>
        <v>4</v>
      </c>
      <c r="AI37">
        <f t="shared" si="14"/>
        <v>4</v>
      </c>
      <c r="AJ37">
        <f t="shared" si="12"/>
        <v>8</v>
      </c>
      <c r="AK37" s="8">
        <f t="shared" si="13"/>
        <v>0.5</v>
      </c>
      <c r="AL37">
        <f t="shared" si="4"/>
        <v>0</v>
      </c>
    </row>
    <row r="38" spans="1:38" ht="90" x14ac:dyDescent="0.2">
      <c r="A38" s="1">
        <v>9</v>
      </c>
      <c r="B38" s="4">
        <v>43778</v>
      </c>
      <c r="C38" s="5"/>
      <c r="D38" s="5" t="s">
        <v>44</v>
      </c>
      <c r="E38" s="5" t="s">
        <v>116</v>
      </c>
      <c r="F38" s="5"/>
      <c r="G38" s="5" t="s">
        <v>129</v>
      </c>
      <c r="H38" s="5" t="s">
        <v>40</v>
      </c>
      <c r="I38" s="5" t="s">
        <v>14</v>
      </c>
      <c r="J38" s="5">
        <v>7</v>
      </c>
      <c r="K38" s="5">
        <v>38</v>
      </c>
      <c r="L38" s="5">
        <v>4</v>
      </c>
      <c r="M38" s="5">
        <v>5</v>
      </c>
      <c r="N38" s="5" t="s">
        <v>130</v>
      </c>
      <c r="O38" s="5" t="s">
        <v>121</v>
      </c>
      <c r="P38" s="6"/>
      <c r="Q38" s="7">
        <f t="shared" si="5"/>
        <v>43778</v>
      </c>
      <c r="R38" s="5">
        <f t="shared" si="0"/>
        <v>2019</v>
      </c>
      <c r="S38" s="5">
        <f t="shared" si="6"/>
        <v>11</v>
      </c>
      <c r="T38" s="5" t="s">
        <v>116</v>
      </c>
      <c r="U38" s="5"/>
      <c r="V38" s="5">
        <f t="shared" si="7"/>
        <v>0</v>
      </c>
      <c r="W38" s="5" t="s">
        <v>40</v>
      </c>
      <c r="X38" s="5" t="s">
        <v>131</v>
      </c>
      <c r="Y38" s="5">
        <v>15</v>
      </c>
      <c r="Z38" s="5">
        <f t="shared" si="8"/>
        <v>1</v>
      </c>
      <c r="AA38" s="5" t="str">
        <f t="shared" si="1"/>
        <v>ACC</v>
      </c>
      <c r="AB38">
        <f t="shared" si="9"/>
        <v>1</v>
      </c>
      <c r="AC38">
        <f t="shared" si="10"/>
        <v>1</v>
      </c>
      <c r="AD38">
        <f t="shared" si="11"/>
        <v>1</v>
      </c>
      <c r="AE38">
        <f t="shared" si="2"/>
        <v>0</v>
      </c>
      <c r="AF38">
        <f t="shared" si="14"/>
        <v>7</v>
      </c>
      <c r="AG38">
        <f t="shared" si="14"/>
        <v>38</v>
      </c>
      <c r="AH38">
        <f t="shared" si="14"/>
        <v>4</v>
      </c>
      <c r="AI38">
        <f t="shared" si="14"/>
        <v>5</v>
      </c>
      <c r="AJ38">
        <f t="shared" si="12"/>
        <v>9</v>
      </c>
      <c r="AK38" s="8">
        <f t="shared" si="13"/>
        <v>0.44444444444444442</v>
      </c>
      <c r="AL38">
        <f t="shared" si="4"/>
        <v>0</v>
      </c>
    </row>
    <row r="39" spans="1:38" ht="90" x14ac:dyDescent="0.2">
      <c r="A39" s="1">
        <v>10</v>
      </c>
      <c r="B39" s="4">
        <v>43785</v>
      </c>
      <c r="C39" s="5"/>
      <c r="D39" s="5" t="s">
        <v>44</v>
      </c>
      <c r="E39" s="5" t="s">
        <v>116</v>
      </c>
      <c r="F39" s="5"/>
      <c r="G39" s="5" t="s">
        <v>50</v>
      </c>
      <c r="H39" s="5" t="s">
        <v>40</v>
      </c>
      <c r="I39" s="5" t="s">
        <v>14</v>
      </c>
      <c r="J39" s="5">
        <v>6</v>
      </c>
      <c r="K39" s="5">
        <v>49</v>
      </c>
      <c r="L39" s="5">
        <v>4</v>
      </c>
      <c r="M39" s="5">
        <v>6</v>
      </c>
      <c r="N39" s="5" t="s">
        <v>132</v>
      </c>
      <c r="O39" s="5" t="s">
        <v>121</v>
      </c>
      <c r="P39" s="6"/>
      <c r="Q39" s="7">
        <f t="shared" si="5"/>
        <v>43785</v>
      </c>
      <c r="R39" s="5">
        <f t="shared" si="0"/>
        <v>2019</v>
      </c>
      <c r="S39" s="5">
        <f t="shared" si="6"/>
        <v>12</v>
      </c>
      <c r="T39" s="5" t="s">
        <v>116</v>
      </c>
      <c r="U39" s="5"/>
      <c r="V39" s="5">
        <f t="shared" si="7"/>
        <v>0</v>
      </c>
      <c r="W39" s="5" t="s">
        <v>40</v>
      </c>
      <c r="X39" s="5" t="s">
        <v>50</v>
      </c>
      <c r="Y39" s="5"/>
      <c r="Z39" s="5">
        <f t="shared" si="8"/>
        <v>0</v>
      </c>
      <c r="AA39" s="5" t="str">
        <f t="shared" si="1"/>
        <v>ACC</v>
      </c>
      <c r="AB39">
        <f t="shared" si="9"/>
        <v>1</v>
      </c>
      <c r="AC39">
        <f t="shared" si="10"/>
        <v>1</v>
      </c>
      <c r="AD39">
        <f t="shared" si="11"/>
        <v>1</v>
      </c>
      <c r="AE39">
        <f t="shared" si="2"/>
        <v>0</v>
      </c>
      <c r="AF39">
        <f t="shared" si="14"/>
        <v>6</v>
      </c>
      <c r="AG39">
        <f t="shared" si="14"/>
        <v>49</v>
      </c>
      <c r="AH39">
        <f t="shared" si="14"/>
        <v>4</v>
      </c>
      <c r="AI39">
        <f t="shared" si="14"/>
        <v>6</v>
      </c>
      <c r="AJ39">
        <f t="shared" si="12"/>
        <v>10</v>
      </c>
      <c r="AK39" s="8">
        <f t="shared" si="13"/>
        <v>0.4</v>
      </c>
      <c r="AL39">
        <f t="shared" si="4"/>
        <v>0</v>
      </c>
    </row>
    <row r="40" spans="1:38" ht="75" x14ac:dyDescent="0.2">
      <c r="A40" s="1">
        <v>11</v>
      </c>
      <c r="B40" s="4">
        <v>43792</v>
      </c>
      <c r="C40" s="5"/>
      <c r="D40" s="5" t="s">
        <v>44</v>
      </c>
      <c r="E40" s="5" t="s">
        <v>116</v>
      </c>
      <c r="F40" s="5" t="s">
        <v>49</v>
      </c>
      <c r="G40" s="5" t="s">
        <v>75</v>
      </c>
      <c r="H40" s="5" t="s">
        <v>40</v>
      </c>
      <c r="I40" s="5" t="s">
        <v>14</v>
      </c>
      <c r="J40" s="5">
        <v>27</v>
      </c>
      <c r="K40" s="5">
        <v>39</v>
      </c>
      <c r="L40" s="5">
        <v>4</v>
      </c>
      <c r="M40" s="5">
        <v>7</v>
      </c>
      <c r="N40" s="5" t="s">
        <v>133</v>
      </c>
      <c r="O40" s="5" t="s">
        <v>103</v>
      </c>
      <c r="P40" s="6"/>
      <c r="Q40" s="7">
        <f t="shared" si="5"/>
        <v>43792</v>
      </c>
      <c r="R40" s="5">
        <f t="shared" si="0"/>
        <v>2019</v>
      </c>
      <c r="S40" s="5">
        <f t="shared" si="6"/>
        <v>13</v>
      </c>
      <c r="T40" s="5" t="s">
        <v>116</v>
      </c>
      <c r="U40" s="5"/>
      <c r="V40" s="5">
        <f t="shared" si="7"/>
        <v>0</v>
      </c>
      <c r="W40" s="5" t="s">
        <v>40</v>
      </c>
      <c r="X40" s="5" t="s">
        <v>75</v>
      </c>
      <c r="Y40" s="5"/>
      <c r="Z40" s="5">
        <f t="shared" si="8"/>
        <v>0</v>
      </c>
      <c r="AA40" s="5" t="str">
        <f t="shared" si="1"/>
        <v>ACC</v>
      </c>
      <c r="AB40">
        <f t="shared" si="9"/>
        <v>1</v>
      </c>
      <c r="AC40">
        <f t="shared" si="10"/>
        <v>1</v>
      </c>
      <c r="AD40">
        <f t="shared" si="11"/>
        <v>1</v>
      </c>
      <c r="AE40">
        <f t="shared" si="2"/>
        <v>0</v>
      </c>
      <c r="AF40">
        <f t="shared" si="14"/>
        <v>27</v>
      </c>
      <c r="AG40">
        <f t="shared" si="14"/>
        <v>39</v>
      </c>
      <c r="AH40">
        <f t="shared" si="14"/>
        <v>4</v>
      </c>
      <c r="AI40">
        <f t="shared" si="14"/>
        <v>7</v>
      </c>
      <c r="AJ40">
        <f t="shared" si="12"/>
        <v>11</v>
      </c>
      <c r="AK40" s="8">
        <f t="shared" si="13"/>
        <v>0.36363636363636365</v>
      </c>
      <c r="AL40">
        <f t="shared" si="4"/>
        <v>0</v>
      </c>
    </row>
    <row r="41" spans="1:38" ht="90" x14ac:dyDescent="0.2">
      <c r="A41" s="1">
        <v>12</v>
      </c>
      <c r="B41" s="4">
        <v>43799</v>
      </c>
      <c r="C41" s="5"/>
      <c r="D41" s="5" t="s">
        <v>44</v>
      </c>
      <c r="E41" s="5" t="s">
        <v>116</v>
      </c>
      <c r="F41" s="5"/>
      <c r="G41" s="5" t="s">
        <v>104</v>
      </c>
      <c r="H41" s="5" t="s">
        <v>40</v>
      </c>
      <c r="I41" s="5" t="s">
        <v>13</v>
      </c>
      <c r="J41" s="5">
        <v>27</v>
      </c>
      <c r="K41" s="5">
        <v>17</v>
      </c>
      <c r="L41" s="5">
        <v>5</v>
      </c>
      <c r="M41" s="5">
        <v>7</v>
      </c>
      <c r="N41" s="5" t="s">
        <v>41</v>
      </c>
      <c r="O41" s="5" t="s">
        <v>121</v>
      </c>
      <c r="P41" s="6"/>
      <c r="Q41" s="7">
        <f t="shared" si="5"/>
        <v>43799</v>
      </c>
      <c r="R41" s="5">
        <f t="shared" si="0"/>
        <v>2019</v>
      </c>
      <c r="S41" s="5">
        <f t="shared" si="6"/>
        <v>14</v>
      </c>
      <c r="T41" s="5" t="s">
        <v>116</v>
      </c>
      <c r="U41" s="5"/>
      <c r="V41" s="5">
        <f t="shared" si="7"/>
        <v>0</v>
      </c>
      <c r="W41" s="5" t="s">
        <v>40</v>
      </c>
      <c r="X41" s="5" t="s">
        <v>105</v>
      </c>
      <c r="Y41" s="5" t="s">
        <v>106</v>
      </c>
      <c r="Z41" s="5">
        <f t="shared" si="8"/>
        <v>1</v>
      </c>
      <c r="AA41" s="5" t="str">
        <f t="shared" si="1"/>
        <v>ACC</v>
      </c>
      <c r="AB41">
        <f t="shared" si="9"/>
        <v>1</v>
      </c>
      <c r="AC41">
        <f t="shared" si="10"/>
        <v>1</v>
      </c>
      <c r="AD41">
        <f t="shared" si="11"/>
        <v>1</v>
      </c>
      <c r="AE41">
        <f t="shared" si="2"/>
        <v>0</v>
      </c>
      <c r="AF41">
        <f t="shared" si="14"/>
        <v>27</v>
      </c>
      <c r="AG41">
        <f t="shared" si="14"/>
        <v>17</v>
      </c>
      <c r="AH41">
        <f t="shared" si="14"/>
        <v>5</v>
      </c>
      <c r="AI41">
        <f t="shared" si="14"/>
        <v>7</v>
      </c>
      <c r="AJ41">
        <f t="shared" si="12"/>
        <v>12</v>
      </c>
      <c r="AK41" s="8">
        <f t="shared" si="13"/>
        <v>0.41666666666666669</v>
      </c>
      <c r="AL41">
        <f t="shared" si="4"/>
        <v>1</v>
      </c>
    </row>
    <row r="42" spans="1:38" ht="90" x14ac:dyDescent="0.2">
      <c r="A42" s="1">
        <v>1</v>
      </c>
      <c r="B42" s="4">
        <v>43708</v>
      </c>
      <c r="C42" s="5"/>
      <c r="D42" s="5" t="s">
        <v>44</v>
      </c>
      <c r="E42" s="5" t="s">
        <v>56</v>
      </c>
      <c r="F42" s="5" t="s">
        <v>80</v>
      </c>
      <c r="G42" s="5" t="s">
        <v>77</v>
      </c>
      <c r="H42" s="5" t="s">
        <v>46</v>
      </c>
      <c r="I42" s="5" t="s">
        <v>13</v>
      </c>
      <c r="J42" s="5">
        <v>24</v>
      </c>
      <c r="K42" s="5">
        <v>20</v>
      </c>
      <c r="L42" s="5">
        <v>1</v>
      </c>
      <c r="M42" s="5">
        <v>0</v>
      </c>
      <c r="N42" s="5" t="s">
        <v>41</v>
      </c>
      <c r="O42" s="5" t="s">
        <v>134</v>
      </c>
      <c r="P42" s="6"/>
      <c r="Q42" s="7">
        <f t="shared" si="5"/>
        <v>43708</v>
      </c>
      <c r="R42" s="5">
        <f t="shared" si="0"/>
        <v>2019</v>
      </c>
      <c r="S42" s="5">
        <f t="shared" si="6"/>
        <v>1</v>
      </c>
      <c r="T42" s="5" t="s">
        <v>56</v>
      </c>
      <c r="U42" s="5"/>
      <c r="V42" s="5">
        <f t="shared" si="7"/>
        <v>0</v>
      </c>
      <c r="W42" s="5" t="s">
        <v>40</v>
      </c>
      <c r="X42" s="5" t="s">
        <v>77</v>
      </c>
      <c r="Y42" s="5"/>
      <c r="Z42" s="5">
        <f t="shared" si="8"/>
        <v>0</v>
      </c>
      <c r="AA42" s="5" t="str">
        <f t="shared" si="1"/>
        <v>SEC</v>
      </c>
      <c r="AB42">
        <f t="shared" si="9"/>
        <v>0</v>
      </c>
      <c r="AC42">
        <f t="shared" si="10"/>
        <v>1</v>
      </c>
      <c r="AD42">
        <f t="shared" si="11"/>
        <v>1</v>
      </c>
      <c r="AE42">
        <f t="shared" si="2"/>
        <v>0</v>
      </c>
      <c r="AF42">
        <f t="shared" si="14"/>
        <v>24</v>
      </c>
      <c r="AG42">
        <f t="shared" si="14"/>
        <v>20</v>
      </c>
      <c r="AH42">
        <f t="shared" si="14"/>
        <v>1</v>
      </c>
      <c r="AI42">
        <f t="shared" si="14"/>
        <v>0</v>
      </c>
      <c r="AJ42">
        <f t="shared" si="12"/>
        <v>1</v>
      </c>
      <c r="AK42" s="8">
        <f t="shared" si="13"/>
        <v>1</v>
      </c>
      <c r="AL42">
        <f t="shared" si="4"/>
        <v>1</v>
      </c>
    </row>
    <row r="43" spans="1:38" ht="90" x14ac:dyDescent="0.2">
      <c r="A43" s="1">
        <v>2</v>
      </c>
      <c r="B43" s="4">
        <v>43715</v>
      </c>
      <c r="C43" s="5"/>
      <c r="D43" s="5" t="s">
        <v>44</v>
      </c>
      <c r="E43" s="5" t="s">
        <v>56</v>
      </c>
      <c r="F43" s="5"/>
      <c r="G43" s="5" t="s">
        <v>104</v>
      </c>
      <c r="H43" s="5" t="s">
        <v>40</v>
      </c>
      <c r="I43" s="5" t="s">
        <v>13</v>
      </c>
      <c r="J43" s="5">
        <v>28</v>
      </c>
      <c r="K43" s="5">
        <v>25</v>
      </c>
      <c r="L43" s="5">
        <v>2</v>
      </c>
      <c r="M43" s="5">
        <v>0</v>
      </c>
      <c r="N43" s="5" t="s">
        <v>47</v>
      </c>
      <c r="O43" s="5" t="s">
        <v>58</v>
      </c>
      <c r="P43" s="6"/>
      <c r="Q43" s="7">
        <f t="shared" si="5"/>
        <v>43715</v>
      </c>
      <c r="R43" s="5">
        <f t="shared" si="0"/>
        <v>2019</v>
      </c>
      <c r="S43" s="5">
        <f t="shared" si="6"/>
        <v>2</v>
      </c>
      <c r="T43" s="5" t="s">
        <v>56</v>
      </c>
      <c r="U43" s="5"/>
      <c r="V43" s="5">
        <f t="shared" si="7"/>
        <v>0</v>
      </c>
      <c r="W43" s="5" t="s">
        <v>40</v>
      </c>
      <c r="X43" s="5" t="s">
        <v>105</v>
      </c>
      <c r="Y43" s="5" t="s">
        <v>106</v>
      </c>
      <c r="Z43" s="5">
        <f t="shared" si="8"/>
        <v>1</v>
      </c>
      <c r="AA43" s="5" t="str">
        <f t="shared" si="1"/>
        <v>ACC</v>
      </c>
      <c r="AB43">
        <f t="shared" si="9"/>
        <v>1</v>
      </c>
      <c r="AC43">
        <f t="shared" si="10"/>
        <v>1</v>
      </c>
      <c r="AD43">
        <f t="shared" si="11"/>
        <v>1</v>
      </c>
      <c r="AE43">
        <f t="shared" si="2"/>
        <v>0</v>
      </c>
      <c r="AF43">
        <f t="shared" si="14"/>
        <v>28</v>
      </c>
      <c r="AG43">
        <f t="shared" si="14"/>
        <v>25</v>
      </c>
      <c r="AH43">
        <f t="shared" si="14"/>
        <v>2</v>
      </c>
      <c r="AI43">
        <f t="shared" si="14"/>
        <v>0</v>
      </c>
      <c r="AJ43">
        <f t="shared" si="12"/>
        <v>2</v>
      </c>
      <c r="AK43" s="8">
        <f t="shared" si="13"/>
        <v>1</v>
      </c>
      <c r="AL43">
        <f t="shared" si="4"/>
        <v>1</v>
      </c>
    </row>
    <row r="44" spans="1:38" ht="75" x14ac:dyDescent="0.2">
      <c r="A44" s="1">
        <v>3</v>
      </c>
      <c r="B44" s="4">
        <v>43721</v>
      </c>
      <c r="C44" s="5"/>
      <c r="D44" s="5" t="s">
        <v>124</v>
      </c>
      <c r="E44" s="5" t="s">
        <v>56</v>
      </c>
      <c r="F44" s="5" t="s">
        <v>49</v>
      </c>
      <c r="G44" s="5" t="s">
        <v>75</v>
      </c>
      <c r="H44" s="5" t="s">
        <v>40</v>
      </c>
      <c r="I44" s="5" t="s">
        <v>14</v>
      </c>
      <c r="J44" s="5">
        <v>18</v>
      </c>
      <c r="K44" s="5">
        <v>24</v>
      </c>
      <c r="L44" s="5">
        <v>2</v>
      </c>
      <c r="M44" s="5">
        <v>1</v>
      </c>
      <c r="N44" s="5" t="s">
        <v>92</v>
      </c>
      <c r="O44" s="5" t="s">
        <v>103</v>
      </c>
      <c r="P44" s="6"/>
      <c r="Q44" s="7">
        <f t="shared" si="5"/>
        <v>43721</v>
      </c>
      <c r="R44" s="5">
        <f t="shared" si="0"/>
        <v>2019</v>
      </c>
      <c r="S44" s="5">
        <f t="shared" si="6"/>
        <v>3</v>
      </c>
      <c r="T44" s="5" t="s">
        <v>56</v>
      </c>
      <c r="U44" s="5"/>
      <c r="V44" s="5">
        <f t="shared" si="7"/>
        <v>0</v>
      </c>
      <c r="W44" s="5" t="s">
        <v>40</v>
      </c>
      <c r="X44" s="5" t="s">
        <v>75</v>
      </c>
      <c r="Y44" s="5"/>
      <c r="Z44" s="5">
        <f t="shared" si="8"/>
        <v>0</v>
      </c>
      <c r="AA44" s="5" t="str">
        <f t="shared" si="1"/>
        <v>ACC</v>
      </c>
      <c r="AB44">
        <f t="shared" si="9"/>
        <v>1</v>
      </c>
      <c r="AC44">
        <f t="shared" si="10"/>
        <v>1</v>
      </c>
      <c r="AD44">
        <f t="shared" si="11"/>
        <v>1</v>
      </c>
      <c r="AE44">
        <f t="shared" si="2"/>
        <v>0</v>
      </c>
      <c r="AF44">
        <f t="shared" si="14"/>
        <v>18</v>
      </c>
      <c r="AG44">
        <f t="shared" si="14"/>
        <v>24</v>
      </c>
      <c r="AH44">
        <f t="shared" si="14"/>
        <v>2</v>
      </c>
      <c r="AI44">
        <f t="shared" si="14"/>
        <v>1</v>
      </c>
      <c r="AJ44">
        <f t="shared" si="12"/>
        <v>3</v>
      </c>
      <c r="AK44" s="8">
        <f t="shared" si="13"/>
        <v>0.66666666666666663</v>
      </c>
      <c r="AL44">
        <f t="shared" si="4"/>
        <v>0</v>
      </c>
    </row>
    <row r="45" spans="1:38" ht="90" x14ac:dyDescent="0.2">
      <c r="A45" s="1">
        <v>4</v>
      </c>
      <c r="B45" s="4">
        <v>43729</v>
      </c>
      <c r="C45" s="5"/>
      <c r="D45" s="5" t="s">
        <v>44</v>
      </c>
      <c r="E45" s="5" t="s">
        <v>56</v>
      </c>
      <c r="F45" s="5"/>
      <c r="G45" s="5" t="s">
        <v>135</v>
      </c>
      <c r="H45" s="5" t="s">
        <v>99</v>
      </c>
      <c r="I45" s="5" t="s">
        <v>14</v>
      </c>
      <c r="J45" s="5">
        <v>31</v>
      </c>
      <c r="K45" s="5">
        <v>34</v>
      </c>
      <c r="L45" s="5">
        <v>2</v>
      </c>
      <c r="M45" s="5">
        <v>2</v>
      </c>
      <c r="N45" s="5" t="s">
        <v>102</v>
      </c>
      <c r="O45" s="5" t="s">
        <v>58</v>
      </c>
      <c r="P45" s="6"/>
      <c r="Q45" s="7">
        <f t="shared" si="5"/>
        <v>43729</v>
      </c>
      <c r="R45" s="5">
        <f t="shared" si="0"/>
        <v>2019</v>
      </c>
      <c r="S45" s="5">
        <f t="shared" si="6"/>
        <v>4</v>
      </c>
      <c r="T45" s="5" t="s">
        <v>56</v>
      </c>
      <c r="U45" s="5"/>
      <c r="V45" s="5">
        <f t="shared" si="7"/>
        <v>0</v>
      </c>
      <c r="W45" s="5" t="s">
        <v>40</v>
      </c>
      <c r="X45" s="5" t="s">
        <v>135</v>
      </c>
      <c r="Y45" s="5"/>
      <c r="Z45" s="5">
        <f t="shared" si="8"/>
        <v>0</v>
      </c>
      <c r="AA45" s="5" t="str">
        <f t="shared" si="1"/>
        <v>Sun Belt</v>
      </c>
      <c r="AB45">
        <f t="shared" si="9"/>
        <v>0</v>
      </c>
      <c r="AC45">
        <f t="shared" si="10"/>
        <v>1</v>
      </c>
      <c r="AD45">
        <f t="shared" si="11"/>
        <v>0</v>
      </c>
      <c r="AE45">
        <f t="shared" si="2"/>
        <v>0</v>
      </c>
      <c r="AF45">
        <f t="shared" si="14"/>
        <v>31</v>
      </c>
      <c r="AG45">
        <f t="shared" si="14"/>
        <v>34</v>
      </c>
      <c r="AH45">
        <f t="shared" si="14"/>
        <v>2</v>
      </c>
      <c r="AI45">
        <f t="shared" si="14"/>
        <v>2</v>
      </c>
      <c r="AJ45">
        <f t="shared" si="12"/>
        <v>4</v>
      </c>
      <c r="AK45" s="8">
        <f t="shared" si="13"/>
        <v>0.5</v>
      </c>
      <c r="AL45">
        <f t="shared" si="4"/>
        <v>0</v>
      </c>
    </row>
    <row r="46" spans="1:38" ht="90" x14ac:dyDescent="0.2">
      <c r="A46" s="1">
        <v>5</v>
      </c>
      <c r="B46" s="4">
        <v>43736</v>
      </c>
      <c r="C46" s="5"/>
      <c r="D46" s="5" t="s">
        <v>44</v>
      </c>
      <c r="E46" s="5" t="s">
        <v>56</v>
      </c>
      <c r="F46" s="5"/>
      <c r="G46" s="5" t="s">
        <v>38</v>
      </c>
      <c r="H46" s="5" t="s">
        <v>40</v>
      </c>
      <c r="I46" s="5" t="s">
        <v>14</v>
      </c>
      <c r="J46" s="5">
        <v>20</v>
      </c>
      <c r="K46" s="5">
        <v>21</v>
      </c>
      <c r="L46" s="5">
        <v>2</v>
      </c>
      <c r="M46" s="5">
        <v>3</v>
      </c>
      <c r="N46" s="5" t="s">
        <v>130</v>
      </c>
      <c r="O46" s="5" t="s">
        <v>58</v>
      </c>
      <c r="P46" s="6"/>
      <c r="Q46" s="7">
        <f t="shared" si="5"/>
        <v>43736</v>
      </c>
      <c r="R46" s="5">
        <f t="shared" si="0"/>
        <v>2019</v>
      </c>
      <c r="S46" s="5">
        <f t="shared" si="6"/>
        <v>5</v>
      </c>
      <c r="T46" s="5" t="s">
        <v>56</v>
      </c>
      <c r="U46" s="5"/>
      <c r="V46" s="5">
        <f t="shared" si="7"/>
        <v>0</v>
      </c>
      <c r="W46" s="5" t="s">
        <v>40</v>
      </c>
      <c r="X46" s="5" t="s">
        <v>43</v>
      </c>
      <c r="Y46" s="5">
        <v>1</v>
      </c>
      <c r="Z46" s="5">
        <f t="shared" si="8"/>
        <v>1</v>
      </c>
      <c r="AA46" s="5" t="str">
        <f t="shared" si="1"/>
        <v>ACC</v>
      </c>
      <c r="AB46">
        <f t="shared" si="9"/>
        <v>1</v>
      </c>
      <c r="AC46">
        <f t="shared" si="10"/>
        <v>1</v>
      </c>
      <c r="AD46">
        <f t="shared" si="11"/>
        <v>1</v>
      </c>
      <c r="AE46">
        <f t="shared" si="2"/>
        <v>0</v>
      </c>
      <c r="AF46">
        <f t="shared" si="14"/>
        <v>20</v>
      </c>
      <c r="AG46">
        <f t="shared" si="14"/>
        <v>21</v>
      </c>
      <c r="AH46">
        <f t="shared" si="14"/>
        <v>2</v>
      </c>
      <c r="AI46">
        <f t="shared" si="14"/>
        <v>3</v>
      </c>
      <c r="AJ46">
        <f t="shared" si="12"/>
        <v>5</v>
      </c>
      <c r="AK46" s="8">
        <f t="shared" si="13"/>
        <v>0.4</v>
      </c>
      <c r="AL46">
        <f t="shared" si="4"/>
        <v>0</v>
      </c>
    </row>
    <row r="47" spans="1:38" ht="75" x14ac:dyDescent="0.2">
      <c r="A47" s="1">
        <v>6</v>
      </c>
      <c r="B47" s="4">
        <v>43743</v>
      </c>
      <c r="C47" s="5"/>
      <c r="D47" s="5" t="s">
        <v>44</v>
      </c>
      <c r="E47" s="5" t="s">
        <v>56</v>
      </c>
      <c r="F47" s="5" t="s">
        <v>49</v>
      </c>
      <c r="G47" s="5" t="s">
        <v>39</v>
      </c>
      <c r="H47" s="5" t="s">
        <v>40</v>
      </c>
      <c r="I47" s="5" t="s">
        <v>13</v>
      </c>
      <c r="J47" s="5">
        <v>38</v>
      </c>
      <c r="K47" s="5">
        <v>22</v>
      </c>
      <c r="L47" s="5">
        <v>3</v>
      </c>
      <c r="M47" s="5">
        <v>3</v>
      </c>
      <c r="N47" s="5" t="s">
        <v>41</v>
      </c>
      <c r="O47" s="5" t="s">
        <v>136</v>
      </c>
      <c r="P47" s="6"/>
      <c r="Q47" s="7">
        <f t="shared" si="5"/>
        <v>43743</v>
      </c>
      <c r="R47" s="5">
        <f t="shared" si="0"/>
        <v>2019</v>
      </c>
      <c r="S47" s="5">
        <f t="shared" si="6"/>
        <v>6</v>
      </c>
      <c r="T47" s="5" t="s">
        <v>56</v>
      </c>
      <c r="U47" s="5"/>
      <c r="V47" s="5">
        <f t="shared" si="7"/>
        <v>0</v>
      </c>
      <c r="W47" s="5" t="s">
        <v>40</v>
      </c>
      <c r="X47" s="5" t="s">
        <v>39</v>
      </c>
      <c r="Y47" s="5"/>
      <c r="Z47" s="5">
        <f t="shared" si="8"/>
        <v>0</v>
      </c>
      <c r="AA47" s="5" t="str">
        <f t="shared" si="1"/>
        <v>ACC</v>
      </c>
      <c r="AB47">
        <f t="shared" si="9"/>
        <v>1</v>
      </c>
      <c r="AC47">
        <f t="shared" si="10"/>
        <v>1</v>
      </c>
      <c r="AD47">
        <f t="shared" si="11"/>
        <v>1</v>
      </c>
      <c r="AE47">
        <f t="shared" si="2"/>
        <v>0</v>
      </c>
      <c r="AF47">
        <f t="shared" si="14"/>
        <v>38</v>
      </c>
      <c r="AG47">
        <f t="shared" si="14"/>
        <v>22</v>
      </c>
      <c r="AH47">
        <f t="shared" si="14"/>
        <v>3</v>
      </c>
      <c r="AI47">
        <f t="shared" si="14"/>
        <v>3</v>
      </c>
      <c r="AJ47">
        <f t="shared" si="12"/>
        <v>6</v>
      </c>
      <c r="AK47" s="8">
        <f t="shared" si="13"/>
        <v>0.5</v>
      </c>
      <c r="AL47">
        <f t="shared" si="4"/>
        <v>1</v>
      </c>
    </row>
    <row r="48" spans="1:38" ht="60" x14ac:dyDescent="0.2">
      <c r="A48" s="1">
        <v>7</v>
      </c>
      <c r="B48" s="4">
        <v>43757</v>
      </c>
      <c r="C48" s="5"/>
      <c r="D48" s="5" t="s">
        <v>44</v>
      </c>
      <c r="E48" s="5" t="s">
        <v>56</v>
      </c>
      <c r="F48" s="5" t="s">
        <v>49</v>
      </c>
      <c r="G48" s="5" t="s">
        <v>125</v>
      </c>
      <c r="H48" s="5" t="s">
        <v>40</v>
      </c>
      <c r="I48" s="5" t="s">
        <v>14</v>
      </c>
      <c r="J48" s="5">
        <v>41</v>
      </c>
      <c r="K48" s="5">
        <v>43</v>
      </c>
      <c r="L48" s="5">
        <v>3</v>
      </c>
      <c r="M48" s="5">
        <v>4</v>
      </c>
      <c r="N48" s="5" t="s">
        <v>92</v>
      </c>
      <c r="O48" s="5" t="s">
        <v>126</v>
      </c>
      <c r="P48" s="6"/>
      <c r="Q48" s="7">
        <f t="shared" si="5"/>
        <v>43757</v>
      </c>
      <c r="R48" s="5">
        <f t="shared" si="0"/>
        <v>2019</v>
      </c>
      <c r="S48" s="5">
        <f t="shared" si="6"/>
        <v>8</v>
      </c>
      <c r="T48" s="5" t="s">
        <v>56</v>
      </c>
      <c r="U48" s="5"/>
      <c r="V48" s="5">
        <f t="shared" si="7"/>
        <v>0</v>
      </c>
      <c r="W48" s="5" t="s">
        <v>40</v>
      </c>
      <c r="X48" s="5" t="s">
        <v>125</v>
      </c>
      <c r="Y48" s="5"/>
      <c r="Z48" s="5">
        <f t="shared" si="8"/>
        <v>0</v>
      </c>
      <c r="AA48" s="5" t="str">
        <f t="shared" si="1"/>
        <v>ACC</v>
      </c>
      <c r="AB48">
        <f t="shared" si="9"/>
        <v>1</v>
      </c>
      <c r="AC48">
        <f t="shared" si="10"/>
        <v>1</v>
      </c>
      <c r="AD48">
        <f t="shared" si="11"/>
        <v>1</v>
      </c>
      <c r="AE48">
        <f t="shared" si="2"/>
        <v>0</v>
      </c>
      <c r="AF48">
        <f t="shared" si="14"/>
        <v>41</v>
      </c>
      <c r="AG48">
        <f t="shared" si="14"/>
        <v>43</v>
      </c>
      <c r="AH48">
        <f t="shared" si="14"/>
        <v>3</v>
      </c>
      <c r="AI48">
        <f t="shared" si="14"/>
        <v>4</v>
      </c>
      <c r="AJ48">
        <f t="shared" si="12"/>
        <v>7</v>
      </c>
      <c r="AK48" s="8">
        <f t="shared" si="13"/>
        <v>0.42857142857142855</v>
      </c>
      <c r="AL48">
        <f t="shared" si="4"/>
        <v>0</v>
      </c>
    </row>
    <row r="49" spans="1:38" ht="90" x14ac:dyDescent="0.2">
      <c r="A49" s="1">
        <v>8</v>
      </c>
      <c r="B49" s="4">
        <v>43764</v>
      </c>
      <c r="C49" s="5"/>
      <c r="D49" s="5" t="s">
        <v>44</v>
      </c>
      <c r="E49" s="5" t="s">
        <v>56</v>
      </c>
      <c r="F49" s="5"/>
      <c r="G49" s="5" t="s">
        <v>116</v>
      </c>
      <c r="H49" s="5" t="s">
        <v>40</v>
      </c>
      <c r="I49" s="5" t="s">
        <v>13</v>
      </c>
      <c r="J49" s="5">
        <v>20</v>
      </c>
      <c r="K49" s="5">
        <v>17</v>
      </c>
      <c r="L49" s="5">
        <v>4</v>
      </c>
      <c r="M49" s="5">
        <v>4</v>
      </c>
      <c r="N49" s="5" t="s">
        <v>41</v>
      </c>
      <c r="O49" s="5" t="s">
        <v>58</v>
      </c>
      <c r="P49" s="6"/>
      <c r="Q49" s="7">
        <f t="shared" si="5"/>
        <v>43764</v>
      </c>
      <c r="R49" s="5">
        <f t="shared" si="0"/>
        <v>2019</v>
      </c>
      <c r="S49" s="5">
        <f t="shared" si="6"/>
        <v>9</v>
      </c>
      <c r="T49" s="5" t="s">
        <v>56</v>
      </c>
      <c r="U49" s="5"/>
      <c r="V49" s="5">
        <f t="shared" si="7"/>
        <v>0</v>
      </c>
      <c r="W49" s="5" t="s">
        <v>40</v>
      </c>
      <c r="X49" s="5" t="s">
        <v>116</v>
      </c>
      <c r="Y49" s="5"/>
      <c r="Z49" s="5">
        <f t="shared" si="8"/>
        <v>0</v>
      </c>
      <c r="AA49" s="5" t="str">
        <f t="shared" si="1"/>
        <v>ACC</v>
      </c>
      <c r="AB49">
        <f t="shared" si="9"/>
        <v>1</v>
      </c>
      <c r="AC49">
        <f t="shared" si="10"/>
        <v>1</v>
      </c>
      <c r="AD49">
        <f t="shared" si="11"/>
        <v>1</v>
      </c>
      <c r="AE49">
        <f t="shared" si="2"/>
        <v>0</v>
      </c>
      <c r="AF49">
        <f t="shared" si="14"/>
        <v>20</v>
      </c>
      <c r="AG49">
        <f t="shared" si="14"/>
        <v>17</v>
      </c>
      <c r="AH49">
        <f t="shared" si="14"/>
        <v>4</v>
      </c>
      <c r="AI49">
        <f t="shared" si="14"/>
        <v>4</v>
      </c>
      <c r="AJ49">
        <f t="shared" si="12"/>
        <v>8</v>
      </c>
      <c r="AK49" s="8">
        <f t="shared" si="13"/>
        <v>0.5</v>
      </c>
      <c r="AL49">
        <f t="shared" si="4"/>
        <v>1</v>
      </c>
    </row>
    <row r="50" spans="1:38" ht="90" x14ac:dyDescent="0.2">
      <c r="A50" s="1">
        <v>9</v>
      </c>
      <c r="B50" s="4">
        <v>43771</v>
      </c>
      <c r="C50" s="5"/>
      <c r="D50" s="5" t="s">
        <v>44</v>
      </c>
      <c r="E50" s="5" t="s">
        <v>56</v>
      </c>
      <c r="F50" s="5"/>
      <c r="G50" s="5" t="s">
        <v>128</v>
      </c>
      <c r="H50" s="5" t="s">
        <v>40</v>
      </c>
      <c r="I50" s="5" t="s">
        <v>14</v>
      </c>
      <c r="J50" s="5">
        <v>31</v>
      </c>
      <c r="K50" s="5">
        <v>38</v>
      </c>
      <c r="L50" s="5">
        <v>4</v>
      </c>
      <c r="M50" s="5">
        <v>5</v>
      </c>
      <c r="N50" s="5" t="s">
        <v>92</v>
      </c>
      <c r="O50" s="5" t="s">
        <v>58</v>
      </c>
      <c r="P50" s="6"/>
      <c r="Q50" s="7">
        <f t="shared" si="5"/>
        <v>43771</v>
      </c>
      <c r="R50" s="5">
        <f t="shared" si="0"/>
        <v>2019</v>
      </c>
      <c r="S50" s="5">
        <f t="shared" si="6"/>
        <v>10</v>
      </c>
      <c r="T50" s="5" t="s">
        <v>56</v>
      </c>
      <c r="U50" s="5"/>
      <c r="V50" s="5">
        <f t="shared" si="7"/>
        <v>0</v>
      </c>
      <c r="W50" s="5" t="s">
        <v>40</v>
      </c>
      <c r="X50" s="5" t="s">
        <v>128</v>
      </c>
      <c r="Y50" s="5"/>
      <c r="Z50" s="5">
        <f t="shared" si="8"/>
        <v>0</v>
      </c>
      <c r="AA50" s="5" t="str">
        <f t="shared" si="1"/>
        <v>ACC</v>
      </c>
      <c r="AB50">
        <f t="shared" si="9"/>
        <v>1</v>
      </c>
      <c r="AC50">
        <f t="shared" si="10"/>
        <v>1</v>
      </c>
      <c r="AD50">
        <f t="shared" si="11"/>
        <v>1</v>
      </c>
      <c r="AE50">
        <f t="shared" si="2"/>
        <v>0</v>
      </c>
      <c r="AF50">
        <f t="shared" si="14"/>
        <v>31</v>
      </c>
      <c r="AG50">
        <f t="shared" si="14"/>
        <v>38</v>
      </c>
      <c r="AH50">
        <f t="shared" si="14"/>
        <v>4</v>
      </c>
      <c r="AI50">
        <f t="shared" si="14"/>
        <v>5</v>
      </c>
      <c r="AJ50">
        <f t="shared" si="12"/>
        <v>9</v>
      </c>
      <c r="AK50" s="8">
        <f t="shared" si="13"/>
        <v>0.44444444444444442</v>
      </c>
      <c r="AL50">
        <f t="shared" si="4"/>
        <v>0</v>
      </c>
    </row>
    <row r="51" spans="1:38" ht="75" x14ac:dyDescent="0.2">
      <c r="A51" s="1">
        <v>10</v>
      </c>
      <c r="B51" s="4">
        <v>43783</v>
      </c>
      <c r="C51" s="5"/>
      <c r="D51" s="5" t="s">
        <v>37</v>
      </c>
      <c r="E51" s="5" t="s">
        <v>56</v>
      </c>
      <c r="F51" s="5" t="s">
        <v>49</v>
      </c>
      <c r="G51" s="5" t="s">
        <v>127</v>
      </c>
      <c r="H51" s="5" t="s">
        <v>40</v>
      </c>
      <c r="I51" s="5" t="s">
        <v>14</v>
      </c>
      <c r="J51" s="5">
        <v>27</v>
      </c>
      <c r="K51" s="5">
        <v>34</v>
      </c>
      <c r="L51" s="5">
        <v>4</v>
      </c>
      <c r="M51" s="5">
        <v>6</v>
      </c>
      <c r="N51" s="5" t="s">
        <v>102</v>
      </c>
      <c r="O51" s="5" t="s">
        <v>137</v>
      </c>
      <c r="P51" s="6"/>
      <c r="Q51" s="7">
        <f t="shared" si="5"/>
        <v>43783</v>
      </c>
      <c r="R51" s="5">
        <f t="shared" si="0"/>
        <v>2019</v>
      </c>
      <c r="S51" s="5">
        <f t="shared" si="6"/>
        <v>12</v>
      </c>
      <c r="T51" s="5" t="s">
        <v>56</v>
      </c>
      <c r="U51" s="5"/>
      <c r="V51" s="5">
        <f t="shared" si="7"/>
        <v>0</v>
      </c>
      <c r="W51" s="5" t="s">
        <v>40</v>
      </c>
      <c r="X51" s="5" t="s">
        <v>127</v>
      </c>
      <c r="Y51" s="5"/>
      <c r="Z51" s="5">
        <f t="shared" si="8"/>
        <v>0</v>
      </c>
      <c r="AA51" s="5" t="str">
        <f t="shared" si="1"/>
        <v>ACC</v>
      </c>
      <c r="AB51">
        <f t="shared" si="9"/>
        <v>1</v>
      </c>
      <c r="AC51">
        <f t="shared" si="10"/>
        <v>1</v>
      </c>
      <c r="AD51">
        <f t="shared" si="11"/>
        <v>1</v>
      </c>
      <c r="AE51">
        <f t="shared" si="2"/>
        <v>0</v>
      </c>
      <c r="AF51">
        <f t="shared" si="14"/>
        <v>27</v>
      </c>
      <c r="AG51">
        <f t="shared" si="14"/>
        <v>34</v>
      </c>
      <c r="AH51">
        <f t="shared" si="14"/>
        <v>4</v>
      </c>
      <c r="AI51">
        <f t="shared" si="14"/>
        <v>6</v>
      </c>
      <c r="AJ51">
        <f t="shared" si="12"/>
        <v>10</v>
      </c>
      <c r="AK51" s="8">
        <f t="shared" si="13"/>
        <v>0.4</v>
      </c>
      <c r="AL51">
        <f t="shared" si="4"/>
        <v>0</v>
      </c>
    </row>
    <row r="52" spans="1:38" ht="90" x14ac:dyDescent="0.2">
      <c r="A52" s="1">
        <v>11</v>
      </c>
      <c r="B52" s="4">
        <v>43792</v>
      </c>
      <c r="C52" s="5"/>
      <c r="D52" s="5" t="s">
        <v>44</v>
      </c>
      <c r="E52" s="5" t="s">
        <v>56</v>
      </c>
      <c r="F52" s="5"/>
      <c r="G52" s="5" t="s">
        <v>138</v>
      </c>
      <c r="H52" s="5" t="s">
        <v>70</v>
      </c>
      <c r="I52" s="5" t="s">
        <v>13</v>
      </c>
      <c r="J52" s="5">
        <v>56</v>
      </c>
      <c r="K52" s="5">
        <v>7</v>
      </c>
      <c r="L52" s="5">
        <v>5</v>
      </c>
      <c r="M52" s="5">
        <v>6</v>
      </c>
      <c r="N52" s="5" t="s">
        <v>41</v>
      </c>
      <c r="O52" s="5" t="s">
        <v>58</v>
      </c>
      <c r="P52" s="6"/>
      <c r="Q52" s="7">
        <f t="shared" si="5"/>
        <v>43792</v>
      </c>
      <c r="R52" s="5">
        <f t="shared" si="0"/>
        <v>2019</v>
      </c>
      <c r="S52" s="5">
        <f t="shared" si="6"/>
        <v>13</v>
      </c>
      <c r="T52" s="5" t="s">
        <v>56</v>
      </c>
      <c r="U52" s="5"/>
      <c r="V52" s="5">
        <f t="shared" si="7"/>
        <v>0</v>
      </c>
      <c r="W52" s="5" t="s">
        <v>40</v>
      </c>
      <c r="X52" s="5" t="s">
        <v>138</v>
      </c>
      <c r="Y52" s="5"/>
      <c r="Z52" s="5">
        <f t="shared" si="8"/>
        <v>0</v>
      </c>
      <c r="AA52" s="5" t="str">
        <f t="shared" si="1"/>
        <v>Non-Major</v>
      </c>
      <c r="AB52">
        <f t="shared" si="9"/>
        <v>0</v>
      </c>
      <c r="AC52">
        <f t="shared" si="10"/>
        <v>0</v>
      </c>
      <c r="AD52">
        <f t="shared" si="11"/>
        <v>0</v>
      </c>
      <c r="AE52">
        <f t="shared" si="2"/>
        <v>0</v>
      </c>
      <c r="AF52">
        <f t="shared" si="14"/>
        <v>56</v>
      </c>
      <c r="AG52">
        <f t="shared" si="14"/>
        <v>7</v>
      </c>
      <c r="AH52">
        <f t="shared" si="14"/>
        <v>5</v>
      </c>
      <c r="AI52">
        <f t="shared" si="14"/>
        <v>6</v>
      </c>
      <c r="AJ52">
        <f t="shared" si="12"/>
        <v>11</v>
      </c>
      <c r="AK52" s="8">
        <f t="shared" si="13"/>
        <v>0.45454545454545453</v>
      </c>
      <c r="AL52">
        <f t="shared" si="4"/>
        <v>1</v>
      </c>
    </row>
    <row r="53" spans="1:38" ht="90" x14ac:dyDescent="0.2">
      <c r="A53" s="1">
        <v>12</v>
      </c>
      <c r="B53" s="4">
        <v>43799</v>
      </c>
      <c r="C53" s="5"/>
      <c r="D53" s="5" t="s">
        <v>44</v>
      </c>
      <c r="E53" s="5" t="s">
        <v>56</v>
      </c>
      <c r="F53" s="5" t="s">
        <v>49</v>
      </c>
      <c r="G53" s="5" t="s">
        <v>72</v>
      </c>
      <c r="H53" s="5" t="s">
        <v>40</v>
      </c>
      <c r="I53" s="5" t="s">
        <v>13</v>
      </c>
      <c r="J53" s="5">
        <v>41</v>
      </c>
      <c r="K53" s="5">
        <v>10</v>
      </c>
      <c r="L53" s="5">
        <v>6</v>
      </c>
      <c r="M53" s="5">
        <v>6</v>
      </c>
      <c r="N53" s="5" t="s">
        <v>47</v>
      </c>
      <c r="O53" s="5" t="s">
        <v>74</v>
      </c>
      <c r="P53" s="6"/>
      <c r="Q53" s="7">
        <f t="shared" si="5"/>
        <v>43799</v>
      </c>
      <c r="R53" s="5">
        <f t="shared" si="0"/>
        <v>2019</v>
      </c>
      <c r="S53" s="5">
        <f t="shared" si="6"/>
        <v>14</v>
      </c>
      <c r="T53" s="5" t="s">
        <v>56</v>
      </c>
      <c r="U53" s="5"/>
      <c r="V53" s="5">
        <f t="shared" si="7"/>
        <v>0</v>
      </c>
      <c r="W53" s="5" t="s">
        <v>40</v>
      </c>
      <c r="X53" s="5" t="s">
        <v>72</v>
      </c>
      <c r="Y53" s="5"/>
      <c r="Z53" s="5">
        <f t="shared" si="8"/>
        <v>0</v>
      </c>
      <c r="AA53" s="5" t="str">
        <f t="shared" si="1"/>
        <v>ACC</v>
      </c>
      <c r="AB53">
        <f t="shared" si="9"/>
        <v>1</v>
      </c>
      <c r="AC53">
        <f t="shared" si="10"/>
        <v>1</v>
      </c>
      <c r="AD53">
        <f t="shared" si="11"/>
        <v>1</v>
      </c>
      <c r="AE53">
        <f t="shared" si="2"/>
        <v>0</v>
      </c>
      <c r="AF53">
        <f t="shared" si="14"/>
        <v>41</v>
      </c>
      <c r="AG53">
        <f t="shared" si="14"/>
        <v>10</v>
      </c>
      <c r="AH53">
        <f t="shared" si="14"/>
        <v>6</v>
      </c>
      <c r="AI53">
        <f t="shared" si="14"/>
        <v>6</v>
      </c>
      <c r="AJ53">
        <f t="shared" ref="AJ53:AJ116" si="15">SUM(AH53:AI53)</f>
        <v>12</v>
      </c>
      <c r="AK53" s="8">
        <f t="shared" si="13"/>
        <v>0.5</v>
      </c>
      <c r="AL53">
        <f t="shared" si="4"/>
        <v>1</v>
      </c>
    </row>
    <row r="54" spans="1:38" ht="135" x14ac:dyDescent="0.2">
      <c r="A54" s="1">
        <v>13</v>
      </c>
      <c r="B54" s="4">
        <v>43826</v>
      </c>
      <c r="C54" s="5"/>
      <c r="D54" s="5" t="s">
        <v>124</v>
      </c>
      <c r="E54" s="5" t="s">
        <v>56</v>
      </c>
      <c r="F54" s="5" t="s">
        <v>80</v>
      </c>
      <c r="G54" s="5" t="s">
        <v>139</v>
      </c>
      <c r="H54" s="5" t="s">
        <v>140</v>
      </c>
      <c r="I54" s="5" t="s">
        <v>13</v>
      </c>
      <c r="J54" s="5">
        <v>55</v>
      </c>
      <c r="K54" s="5">
        <v>13</v>
      </c>
      <c r="L54" s="5">
        <v>7</v>
      </c>
      <c r="M54" s="5">
        <v>6</v>
      </c>
      <c r="N54" s="5" t="s">
        <v>51</v>
      </c>
      <c r="O54" s="5" t="s">
        <v>141</v>
      </c>
      <c r="Q54" s="7">
        <f t="shared" si="5"/>
        <v>43826</v>
      </c>
      <c r="R54" s="5">
        <f t="shared" si="0"/>
        <v>2019</v>
      </c>
      <c r="S54" s="5">
        <f t="shared" si="6"/>
        <v>18</v>
      </c>
      <c r="T54" s="5" t="s">
        <v>56</v>
      </c>
      <c r="U54" s="5"/>
      <c r="V54" s="5">
        <f t="shared" si="7"/>
        <v>0</v>
      </c>
      <c r="W54" s="5" t="s">
        <v>40</v>
      </c>
      <c r="X54" s="5" t="s">
        <v>139</v>
      </c>
      <c r="Y54" s="5"/>
      <c r="Z54" s="5">
        <f t="shared" si="8"/>
        <v>0</v>
      </c>
      <c r="AA54" s="5" t="str">
        <f t="shared" si="1"/>
        <v>American</v>
      </c>
      <c r="AB54">
        <f t="shared" si="9"/>
        <v>0</v>
      </c>
      <c r="AC54">
        <f t="shared" si="10"/>
        <v>1</v>
      </c>
      <c r="AD54">
        <f t="shared" si="11"/>
        <v>0</v>
      </c>
      <c r="AE54">
        <f t="shared" si="2"/>
        <v>0</v>
      </c>
      <c r="AF54">
        <f t="shared" si="14"/>
        <v>55</v>
      </c>
      <c r="AG54">
        <f t="shared" si="14"/>
        <v>13</v>
      </c>
      <c r="AH54">
        <f t="shared" si="14"/>
        <v>7</v>
      </c>
      <c r="AI54">
        <f t="shared" si="14"/>
        <v>6</v>
      </c>
      <c r="AJ54">
        <f t="shared" si="15"/>
        <v>13</v>
      </c>
      <c r="AK54" s="8">
        <f t="shared" si="13"/>
        <v>0.53846153846153844</v>
      </c>
      <c r="AL54">
        <f t="shared" si="4"/>
        <v>1</v>
      </c>
    </row>
    <row r="55" spans="1:38" ht="90" x14ac:dyDescent="0.2">
      <c r="A55" s="1">
        <v>1</v>
      </c>
      <c r="B55" s="4">
        <v>43708</v>
      </c>
      <c r="C55" s="5"/>
      <c r="D55" s="5" t="s">
        <v>44</v>
      </c>
      <c r="E55" s="5" t="s">
        <v>72</v>
      </c>
      <c r="F55" s="5"/>
      <c r="G55" s="5" t="s">
        <v>142</v>
      </c>
      <c r="H55" s="5" t="s">
        <v>140</v>
      </c>
      <c r="I55" s="5" t="s">
        <v>13</v>
      </c>
      <c r="J55" s="5">
        <v>34</v>
      </c>
      <c r="K55" s="5">
        <v>6</v>
      </c>
      <c r="L55" s="5">
        <v>1</v>
      </c>
      <c r="M55" s="5">
        <v>0</v>
      </c>
      <c r="N55" s="5" t="s">
        <v>41</v>
      </c>
      <c r="O55" s="5" t="s">
        <v>74</v>
      </c>
      <c r="Q55" s="7">
        <f t="shared" si="5"/>
        <v>43708</v>
      </c>
      <c r="R55" s="5">
        <f t="shared" si="0"/>
        <v>2019</v>
      </c>
      <c r="S55" s="5">
        <f t="shared" si="6"/>
        <v>1</v>
      </c>
      <c r="T55" s="5" t="s">
        <v>72</v>
      </c>
      <c r="U55" s="5"/>
      <c r="V55" s="5">
        <f t="shared" si="7"/>
        <v>0</v>
      </c>
      <c r="W55" s="5" t="s">
        <v>40</v>
      </c>
      <c r="X55" s="5" t="s">
        <v>142</v>
      </c>
      <c r="Y55" s="5"/>
      <c r="Z55" s="5">
        <f t="shared" si="8"/>
        <v>0</v>
      </c>
      <c r="AA55" s="5" t="str">
        <f t="shared" si="1"/>
        <v>American</v>
      </c>
      <c r="AB55">
        <f t="shared" si="9"/>
        <v>0</v>
      </c>
      <c r="AC55">
        <f t="shared" si="10"/>
        <v>1</v>
      </c>
      <c r="AD55">
        <f t="shared" si="11"/>
        <v>0</v>
      </c>
      <c r="AE55">
        <f t="shared" si="2"/>
        <v>0</v>
      </c>
      <c r="AF55">
        <f t="shared" si="14"/>
        <v>34</v>
      </c>
      <c r="AG55">
        <f t="shared" si="14"/>
        <v>6</v>
      </c>
      <c r="AH55">
        <f t="shared" si="14"/>
        <v>1</v>
      </c>
      <c r="AI55">
        <f t="shared" si="14"/>
        <v>0</v>
      </c>
      <c r="AJ55">
        <f t="shared" si="15"/>
        <v>1</v>
      </c>
      <c r="AK55" s="8">
        <f t="shared" si="13"/>
        <v>1</v>
      </c>
      <c r="AL55">
        <f t="shared" si="4"/>
        <v>1</v>
      </c>
    </row>
    <row r="56" spans="1:38" ht="90" x14ac:dyDescent="0.2">
      <c r="A56" s="1">
        <v>2</v>
      </c>
      <c r="B56" s="4">
        <v>43715</v>
      </c>
      <c r="C56" s="5"/>
      <c r="D56" s="5" t="s">
        <v>44</v>
      </c>
      <c r="E56" s="5" t="s">
        <v>72</v>
      </c>
      <c r="F56" s="5"/>
      <c r="G56" s="5" t="s">
        <v>143</v>
      </c>
      <c r="H56" s="5" t="s">
        <v>70</v>
      </c>
      <c r="I56" s="5" t="s">
        <v>13</v>
      </c>
      <c r="J56" s="5">
        <v>41</v>
      </c>
      <c r="K56" s="5">
        <v>0</v>
      </c>
      <c r="L56" s="5">
        <v>2</v>
      </c>
      <c r="M56" s="5">
        <v>0</v>
      </c>
      <c r="N56" s="5" t="s">
        <v>47</v>
      </c>
      <c r="O56" s="5" t="s">
        <v>74</v>
      </c>
      <c r="Q56" s="7">
        <f t="shared" si="5"/>
        <v>43715</v>
      </c>
      <c r="R56" s="5">
        <f t="shared" si="0"/>
        <v>2019</v>
      </c>
      <c r="S56" s="5">
        <f t="shared" si="6"/>
        <v>2</v>
      </c>
      <c r="T56" s="5" t="s">
        <v>72</v>
      </c>
      <c r="U56" s="5"/>
      <c r="V56" s="5">
        <f t="shared" si="7"/>
        <v>0</v>
      </c>
      <c r="W56" s="5" t="s">
        <v>40</v>
      </c>
      <c r="X56" s="5" t="s">
        <v>143</v>
      </c>
      <c r="Y56" s="5"/>
      <c r="Z56" s="5">
        <f t="shared" si="8"/>
        <v>0</v>
      </c>
      <c r="AA56" s="5" t="str">
        <f t="shared" si="1"/>
        <v>Non-Major</v>
      </c>
      <c r="AB56">
        <f t="shared" si="9"/>
        <v>0</v>
      </c>
      <c r="AC56">
        <f t="shared" si="10"/>
        <v>0</v>
      </c>
      <c r="AD56">
        <f t="shared" si="11"/>
        <v>0</v>
      </c>
      <c r="AE56">
        <f t="shared" si="2"/>
        <v>0</v>
      </c>
      <c r="AF56">
        <f t="shared" si="14"/>
        <v>41</v>
      </c>
      <c r="AG56">
        <f t="shared" si="14"/>
        <v>0</v>
      </c>
      <c r="AH56">
        <f t="shared" si="14"/>
        <v>2</v>
      </c>
      <c r="AI56">
        <f t="shared" si="14"/>
        <v>0</v>
      </c>
      <c r="AJ56">
        <f t="shared" si="15"/>
        <v>2</v>
      </c>
      <c r="AK56" s="8">
        <f t="shared" si="13"/>
        <v>1</v>
      </c>
      <c r="AL56">
        <f t="shared" si="4"/>
        <v>1</v>
      </c>
    </row>
    <row r="57" spans="1:38" ht="120" x14ac:dyDescent="0.2">
      <c r="A57" s="1">
        <v>3</v>
      </c>
      <c r="B57" s="4">
        <v>43722</v>
      </c>
      <c r="C57" s="5"/>
      <c r="D57" s="5" t="s">
        <v>44</v>
      </c>
      <c r="E57" s="5" t="s">
        <v>72</v>
      </c>
      <c r="F57" s="5" t="s">
        <v>49</v>
      </c>
      <c r="G57" s="5" t="s">
        <v>144</v>
      </c>
      <c r="H57" s="5" t="s">
        <v>145</v>
      </c>
      <c r="I57" s="5" t="s">
        <v>14</v>
      </c>
      <c r="J57" s="5">
        <v>27</v>
      </c>
      <c r="K57" s="5">
        <v>44</v>
      </c>
      <c r="L57" s="5">
        <v>2</v>
      </c>
      <c r="M57" s="5">
        <v>1</v>
      </c>
      <c r="N57" s="5" t="s">
        <v>92</v>
      </c>
      <c r="O57" s="5" t="s">
        <v>146</v>
      </c>
      <c r="Q57" s="7">
        <f t="shared" si="5"/>
        <v>43722</v>
      </c>
      <c r="R57" s="5">
        <f t="shared" si="0"/>
        <v>2019</v>
      </c>
      <c r="S57" s="5">
        <f t="shared" si="6"/>
        <v>3</v>
      </c>
      <c r="T57" s="5" t="s">
        <v>72</v>
      </c>
      <c r="U57" s="5"/>
      <c r="V57" s="5">
        <f t="shared" si="7"/>
        <v>0</v>
      </c>
      <c r="W57" s="5" t="s">
        <v>40</v>
      </c>
      <c r="X57" s="5" t="s">
        <v>144</v>
      </c>
      <c r="Y57" s="5"/>
      <c r="Z57" s="5">
        <f t="shared" si="8"/>
        <v>0</v>
      </c>
      <c r="AA57" s="5" t="str">
        <f t="shared" si="1"/>
        <v>Big 12</v>
      </c>
      <c r="AB57">
        <f t="shared" si="9"/>
        <v>0</v>
      </c>
      <c r="AC57">
        <f t="shared" si="10"/>
        <v>1</v>
      </c>
      <c r="AD57">
        <f t="shared" si="11"/>
        <v>1</v>
      </c>
      <c r="AE57">
        <f t="shared" si="2"/>
        <v>0</v>
      </c>
      <c r="AF57">
        <f t="shared" si="14"/>
        <v>27</v>
      </c>
      <c r="AG57">
        <f t="shared" si="14"/>
        <v>44</v>
      </c>
      <c r="AH57">
        <f t="shared" si="14"/>
        <v>2</v>
      </c>
      <c r="AI57">
        <f t="shared" si="14"/>
        <v>1</v>
      </c>
      <c r="AJ57">
        <f t="shared" si="15"/>
        <v>3</v>
      </c>
      <c r="AK57" s="8">
        <f t="shared" si="13"/>
        <v>0.66666666666666663</v>
      </c>
      <c r="AL57">
        <f t="shared" si="4"/>
        <v>0</v>
      </c>
    </row>
    <row r="58" spans="1:38" ht="90" x14ac:dyDescent="0.2">
      <c r="A58" s="1">
        <v>4</v>
      </c>
      <c r="B58" s="4">
        <v>43729</v>
      </c>
      <c r="C58" s="5"/>
      <c r="D58" s="5" t="s">
        <v>44</v>
      </c>
      <c r="E58" s="5" t="s">
        <v>72</v>
      </c>
      <c r="F58" s="5"/>
      <c r="G58" s="5" t="s">
        <v>147</v>
      </c>
      <c r="H58" s="5" t="s">
        <v>148</v>
      </c>
      <c r="I58" s="5" t="s">
        <v>13</v>
      </c>
      <c r="J58" s="5">
        <v>34</v>
      </c>
      <c r="K58" s="5">
        <v>23</v>
      </c>
      <c r="L58" s="5">
        <v>3</v>
      </c>
      <c r="M58" s="5">
        <v>1</v>
      </c>
      <c r="N58" s="5" t="s">
        <v>41</v>
      </c>
      <c r="O58" s="5" t="s">
        <v>74</v>
      </c>
      <c r="Q58" s="7">
        <f t="shared" si="5"/>
        <v>43729</v>
      </c>
      <c r="R58" s="5">
        <f t="shared" si="0"/>
        <v>2019</v>
      </c>
      <c r="S58" s="5">
        <f t="shared" si="6"/>
        <v>4</v>
      </c>
      <c r="T58" s="5" t="s">
        <v>72</v>
      </c>
      <c r="U58" s="5"/>
      <c r="V58" s="5">
        <f t="shared" si="7"/>
        <v>0</v>
      </c>
      <c r="W58" s="5" t="s">
        <v>40</v>
      </c>
      <c r="X58" s="5" t="s">
        <v>147</v>
      </c>
      <c r="Y58" s="5"/>
      <c r="Z58" s="5">
        <f t="shared" si="8"/>
        <v>0</v>
      </c>
      <c r="AA58" s="5" t="str">
        <f t="shared" si="1"/>
        <v>MAC</v>
      </c>
      <c r="AB58">
        <f t="shared" si="9"/>
        <v>0</v>
      </c>
      <c r="AC58">
        <f t="shared" si="10"/>
        <v>1</v>
      </c>
      <c r="AD58">
        <f t="shared" si="11"/>
        <v>0</v>
      </c>
      <c r="AE58">
        <f t="shared" si="2"/>
        <v>0</v>
      </c>
      <c r="AF58">
        <f t="shared" si="14"/>
        <v>34</v>
      </c>
      <c r="AG58">
        <f t="shared" si="14"/>
        <v>23</v>
      </c>
      <c r="AH58">
        <f t="shared" si="14"/>
        <v>3</v>
      </c>
      <c r="AI58">
        <f t="shared" si="14"/>
        <v>1</v>
      </c>
      <c r="AJ58">
        <f t="shared" si="15"/>
        <v>4</v>
      </c>
      <c r="AK58" s="8">
        <f t="shared" si="13"/>
        <v>0.75</v>
      </c>
      <c r="AL58">
        <f t="shared" si="4"/>
        <v>1</v>
      </c>
    </row>
    <row r="59" spans="1:38" ht="75" x14ac:dyDescent="0.2">
      <c r="A59" s="1">
        <v>5</v>
      </c>
      <c r="B59" s="4">
        <v>43736</v>
      </c>
      <c r="C59" s="5"/>
      <c r="D59" s="5" t="s">
        <v>44</v>
      </c>
      <c r="E59" s="5" t="s">
        <v>72</v>
      </c>
      <c r="F59" s="5" t="s">
        <v>49</v>
      </c>
      <c r="G59" s="5" t="s">
        <v>60</v>
      </c>
      <c r="H59" s="5" t="s">
        <v>40</v>
      </c>
      <c r="I59" s="5" t="s">
        <v>14</v>
      </c>
      <c r="J59" s="5">
        <v>13</v>
      </c>
      <c r="K59" s="5">
        <v>31</v>
      </c>
      <c r="L59" s="5">
        <v>3</v>
      </c>
      <c r="M59" s="5">
        <v>2</v>
      </c>
      <c r="N59" s="5" t="s">
        <v>92</v>
      </c>
      <c r="O59" s="5" t="s">
        <v>97</v>
      </c>
      <c r="Q59" s="7">
        <f t="shared" si="5"/>
        <v>43736</v>
      </c>
      <c r="R59" s="5">
        <f t="shared" si="0"/>
        <v>2019</v>
      </c>
      <c r="S59" s="5">
        <f t="shared" si="6"/>
        <v>5</v>
      </c>
      <c r="T59" s="5" t="s">
        <v>72</v>
      </c>
      <c r="U59" s="5"/>
      <c r="V59" s="5">
        <f t="shared" si="7"/>
        <v>0</v>
      </c>
      <c r="W59" s="5" t="s">
        <v>40</v>
      </c>
      <c r="X59" s="5" t="s">
        <v>60</v>
      </c>
      <c r="Y59" s="5"/>
      <c r="Z59" s="5">
        <f t="shared" si="8"/>
        <v>0</v>
      </c>
      <c r="AA59" s="5" t="str">
        <f t="shared" si="1"/>
        <v>ACC</v>
      </c>
      <c r="AB59">
        <f t="shared" si="9"/>
        <v>1</v>
      </c>
      <c r="AC59">
        <f t="shared" si="10"/>
        <v>1</v>
      </c>
      <c r="AD59">
        <f t="shared" si="11"/>
        <v>1</v>
      </c>
      <c r="AE59">
        <f t="shared" si="2"/>
        <v>0</v>
      </c>
      <c r="AF59">
        <f t="shared" si="14"/>
        <v>13</v>
      </c>
      <c r="AG59">
        <f t="shared" si="14"/>
        <v>31</v>
      </c>
      <c r="AH59">
        <f t="shared" si="14"/>
        <v>3</v>
      </c>
      <c r="AI59">
        <f t="shared" si="14"/>
        <v>2</v>
      </c>
      <c r="AJ59">
        <f t="shared" si="15"/>
        <v>5</v>
      </c>
      <c r="AK59" s="8">
        <f t="shared" si="13"/>
        <v>0.6</v>
      </c>
      <c r="AL59">
        <f t="shared" si="4"/>
        <v>0</v>
      </c>
    </row>
    <row r="60" spans="1:38" ht="90" x14ac:dyDescent="0.2">
      <c r="A60" s="1">
        <v>6</v>
      </c>
      <c r="B60" s="4">
        <v>43748</v>
      </c>
      <c r="C60" s="5"/>
      <c r="D60" s="5" t="s">
        <v>37</v>
      </c>
      <c r="E60" s="5" t="s">
        <v>72</v>
      </c>
      <c r="F60" s="5"/>
      <c r="G60" s="5" t="s">
        <v>50</v>
      </c>
      <c r="H60" s="5" t="s">
        <v>40</v>
      </c>
      <c r="I60" s="5" t="s">
        <v>13</v>
      </c>
      <c r="J60" s="5">
        <v>16</v>
      </c>
      <c r="K60" s="5">
        <v>10</v>
      </c>
      <c r="L60" s="5">
        <v>4</v>
      </c>
      <c r="M60" s="5">
        <v>2</v>
      </c>
      <c r="N60" s="5" t="s">
        <v>41</v>
      </c>
      <c r="O60" s="5" t="s">
        <v>74</v>
      </c>
      <c r="Q60" s="7">
        <f t="shared" si="5"/>
        <v>43748</v>
      </c>
      <c r="R60" s="5">
        <f t="shared" si="0"/>
        <v>2019</v>
      </c>
      <c r="S60" s="5">
        <f t="shared" si="6"/>
        <v>7</v>
      </c>
      <c r="T60" s="5" t="s">
        <v>72</v>
      </c>
      <c r="U60" s="5"/>
      <c r="V60" s="5">
        <f t="shared" si="7"/>
        <v>0</v>
      </c>
      <c r="W60" s="5" t="s">
        <v>40</v>
      </c>
      <c r="X60" s="5" t="s">
        <v>50</v>
      </c>
      <c r="Y60" s="5"/>
      <c r="Z60" s="5">
        <f t="shared" si="8"/>
        <v>0</v>
      </c>
      <c r="AA60" s="5" t="str">
        <f t="shared" si="1"/>
        <v>ACC</v>
      </c>
      <c r="AB60">
        <f t="shared" si="9"/>
        <v>1</v>
      </c>
      <c r="AC60">
        <f t="shared" si="10"/>
        <v>1</v>
      </c>
      <c r="AD60">
        <f t="shared" si="11"/>
        <v>1</v>
      </c>
      <c r="AE60">
        <f t="shared" si="2"/>
        <v>0</v>
      </c>
      <c r="AF60">
        <f t="shared" si="14"/>
        <v>16</v>
      </c>
      <c r="AG60">
        <f t="shared" si="14"/>
        <v>10</v>
      </c>
      <c r="AH60">
        <f t="shared" si="14"/>
        <v>4</v>
      </c>
      <c r="AI60">
        <f t="shared" si="14"/>
        <v>2</v>
      </c>
      <c r="AJ60">
        <f t="shared" si="15"/>
        <v>6</v>
      </c>
      <c r="AK60" s="8">
        <f t="shared" si="13"/>
        <v>0.66666666666666663</v>
      </c>
      <c r="AL60">
        <f t="shared" si="4"/>
        <v>1</v>
      </c>
    </row>
    <row r="61" spans="1:38" ht="90" x14ac:dyDescent="0.2">
      <c r="A61" s="1">
        <v>7</v>
      </c>
      <c r="B61" s="4">
        <v>43757</v>
      </c>
      <c r="C61" s="5"/>
      <c r="D61" s="5" t="s">
        <v>44</v>
      </c>
      <c r="E61" s="5" t="s">
        <v>72</v>
      </c>
      <c r="F61" s="5" t="s">
        <v>49</v>
      </c>
      <c r="G61" s="5" t="s">
        <v>67</v>
      </c>
      <c r="H61" s="5" t="s">
        <v>40</v>
      </c>
      <c r="I61" s="5" t="s">
        <v>14</v>
      </c>
      <c r="J61" s="5">
        <v>24</v>
      </c>
      <c r="K61" s="5">
        <v>45</v>
      </c>
      <c r="L61" s="5">
        <v>4</v>
      </c>
      <c r="M61" s="5">
        <v>3</v>
      </c>
      <c r="N61" s="5" t="s">
        <v>92</v>
      </c>
      <c r="O61" s="5" t="s">
        <v>107</v>
      </c>
      <c r="Q61" s="7">
        <f t="shared" si="5"/>
        <v>43757</v>
      </c>
      <c r="R61" s="5">
        <f t="shared" si="0"/>
        <v>2019</v>
      </c>
      <c r="S61" s="5">
        <f t="shared" si="6"/>
        <v>8</v>
      </c>
      <c r="T61" s="5" t="s">
        <v>72</v>
      </c>
      <c r="U61" s="5"/>
      <c r="V61" s="5">
        <f t="shared" si="7"/>
        <v>0</v>
      </c>
      <c r="W61" s="5" t="s">
        <v>40</v>
      </c>
      <c r="X61" s="5" t="s">
        <v>67</v>
      </c>
      <c r="Y61" s="5"/>
      <c r="Z61" s="5">
        <f t="shared" si="8"/>
        <v>0</v>
      </c>
      <c r="AA61" s="5" t="str">
        <f t="shared" si="1"/>
        <v>ACC</v>
      </c>
      <c r="AB61">
        <f t="shared" si="9"/>
        <v>1</v>
      </c>
      <c r="AC61">
        <f t="shared" si="10"/>
        <v>1</v>
      </c>
      <c r="AD61">
        <f t="shared" si="11"/>
        <v>1</v>
      </c>
      <c r="AE61">
        <f t="shared" si="2"/>
        <v>0</v>
      </c>
      <c r="AF61">
        <f t="shared" si="14"/>
        <v>24</v>
      </c>
      <c r="AG61">
        <f t="shared" si="14"/>
        <v>45</v>
      </c>
      <c r="AH61">
        <f t="shared" si="14"/>
        <v>4</v>
      </c>
      <c r="AI61">
        <f t="shared" si="14"/>
        <v>3</v>
      </c>
      <c r="AJ61">
        <f t="shared" si="15"/>
        <v>7</v>
      </c>
      <c r="AK61" s="8">
        <f t="shared" si="13"/>
        <v>0.5714285714285714</v>
      </c>
      <c r="AL61">
        <f t="shared" si="4"/>
        <v>0</v>
      </c>
    </row>
    <row r="62" spans="1:38" ht="75" x14ac:dyDescent="0.2">
      <c r="A62" s="1">
        <v>8</v>
      </c>
      <c r="B62" s="4">
        <v>43771</v>
      </c>
      <c r="C62" s="5"/>
      <c r="D62" s="5" t="s">
        <v>44</v>
      </c>
      <c r="E62" s="5" t="s">
        <v>72</v>
      </c>
      <c r="F62" s="5" t="s">
        <v>49</v>
      </c>
      <c r="G62" s="5" t="s">
        <v>149</v>
      </c>
      <c r="H62" s="5" t="s">
        <v>40</v>
      </c>
      <c r="I62" s="5" t="s">
        <v>14</v>
      </c>
      <c r="J62" s="5">
        <v>10</v>
      </c>
      <c r="K62" s="5">
        <v>44</v>
      </c>
      <c r="L62" s="5">
        <v>4</v>
      </c>
      <c r="M62" s="5">
        <v>4</v>
      </c>
      <c r="N62" s="5" t="s">
        <v>102</v>
      </c>
      <c r="O62" s="5" t="s">
        <v>103</v>
      </c>
      <c r="Q62" s="7">
        <f t="shared" si="5"/>
        <v>43771</v>
      </c>
      <c r="R62" s="5">
        <f t="shared" si="0"/>
        <v>2019</v>
      </c>
      <c r="S62" s="5">
        <f t="shared" si="6"/>
        <v>10</v>
      </c>
      <c r="T62" s="5" t="s">
        <v>72</v>
      </c>
      <c r="U62" s="5"/>
      <c r="V62" s="5">
        <f t="shared" si="7"/>
        <v>0</v>
      </c>
      <c r="W62" s="5" t="s">
        <v>40</v>
      </c>
      <c r="X62" s="5" t="s">
        <v>150</v>
      </c>
      <c r="Y62" s="5">
        <v>23</v>
      </c>
      <c r="Z62" s="5">
        <f t="shared" si="8"/>
        <v>1</v>
      </c>
      <c r="AA62" s="5" t="str">
        <f t="shared" si="1"/>
        <v>ACC</v>
      </c>
      <c r="AB62">
        <f t="shared" si="9"/>
        <v>1</v>
      </c>
      <c r="AC62">
        <f t="shared" si="10"/>
        <v>1</v>
      </c>
      <c r="AD62">
        <f t="shared" si="11"/>
        <v>1</v>
      </c>
      <c r="AE62">
        <f t="shared" si="2"/>
        <v>0</v>
      </c>
      <c r="AF62">
        <f t="shared" si="14"/>
        <v>10</v>
      </c>
      <c r="AG62">
        <f t="shared" si="14"/>
        <v>44</v>
      </c>
      <c r="AH62">
        <f t="shared" si="14"/>
        <v>4</v>
      </c>
      <c r="AI62">
        <f t="shared" si="14"/>
        <v>4</v>
      </c>
      <c r="AJ62">
        <f t="shared" si="15"/>
        <v>8</v>
      </c>
      <c r="AK62" s="8">
        <f t="shared" si="13"/>
        <v>0.5</v>
      </c>
      <c r="AL62">
        <f t="shared" si="4"/>
        <v>0</v>
      </c>
    </row>
    <row r="63" spans="1:38" ht="90" x14ac:dyDescent="0.2">
      <c r="A63" s="1">
        <v>9</v>
      </c>
      <c r="B63" s="4">
        <v>43778</v>
      </c>
      <c r="C63" s="5"/>
      <c r="D63" s="5" t="s">
        <v>44</v>
      </c>
      <c r="E63" s="5" t="s">
        <v>72</v>
      </c>
      <c r="F63" s="5"/>
      <c r="G63" s="5" t="s">
        <v>66</v>
      </c>
      <c r="H63" s="5" t="s">
        <v>40</v>
      </c>
      <c r="I63" s="5" t="s">
        <v>14</v>
      </c>
      <c r="J63" s="5">
        <v>10</v>
      </c>
      <c r="K63" s="5">
        <v>55</v>
      </c>
      <c r="L63" s="5">
        <v>4</v>
      </c>
      <c r="M63" s="5">
        <v>5</v>
      </c>
      <c r="N63" s="5" t="s">
        <v>130</v>
      </c>
      <c r="O63" s="5" t="s">
        <v>74</v>
      </c>
      <c r="Q63" s="7">
        <f t="shared" si="5"/>
        <v>43778</v>
      </c>
      <c r="R63" s="5">
        <f t="shared" si="0"/>
        <v>2019</v>
      </c>
      <c r="S63" s="5">
        <f t="shared" si="6"/>
        <v>11</v>
      </c>
      <c r="T63" s="5" t="s">
        <v>72</v>
      </c>
      <c r="U63" s="5"/>
      <c r="V63" s="5">
        <f t="shared" si="7"/>
        <v>0</v>
      </c>
      <c r="W63" s="5" t="s">
        <v>40</v>
      </c>
      <c r="X63" s="5" t="s">
        <v>43</v>
      </c>
      <c r="Y63" s="5">
        <v>4</v>
      </c>
      <c r="Z63" s="5">
        <f t="shared" si="8"/>
        <v>1</v>
      </c>
      <c r="AA63" s="5" t="str">
        <f t="shared" si="1"/>
        <v>ACC</v>
      </c>
      <c r="AB63">
        <f t="shared" si="9"/>
        <v>1</v>
      </c>
      <c r="AC63">
        <f t="shared" si="10"/>
        <v>1</v>
      </c>
      <c r="AD63">
        <f t="shared" si="11"/>
        <v>1</v>
      </c>
      <c r="AE63">
        <f t="shared" si="2"/>
        <v>0</v>
      </c>
      <c r="AF63">
        <f t="shared" si="14"/>
        <v>10</v>
      </c>
      <c r="AG63">
        <f t="shared" si="14"/>
        <v>55</v>
      </c>
      <c r="AH63">
        <f t="shared" si="14"/>
        <v>4</v>
      </c>
      <c r="AI63">
        <f t="shared" si="14"/>
        <v>5</v>
      </c>
      <c r="AJ63">
        <f t="shared" si="15"/>
        <v>9</v>
      </c>
      <c r="AK63" s="8">
        <f t="shared" si="13"/>
        <v>0.44444444444444442</v>
      </c>
      <c r="AL63">
        <f t="shared" si="4"/>
        <v>0</v>
      </c>
    </row>
    <row r="64" spans="1:38" ht="90" x14ac:dyDescent="0.2">
      <c r="A64" s="1">
        <v>10</v>
      </c>
      <c r="B64" s="4">
        <v>43785</v>
      </c>
      <c r="C64" s="5"/>
      <c r="D64" s="5" t="s">
        <v>44</v>
      </c>
      <c r="E64" s="5" t="s">
        <v>72</v>
      </c>
      <c r="F64" s="5"/>
      <c r="G64" s="5" t="s">
        <v>63</v>
      </c>
      <c r="H64" s="5" t="s">
        <v>40</v>
      </c>
      <c r="I64" s="5" t="s">
        <v>14</v>
      </c>
      <c r="J64" s="5">
        <v>20</v>
      </c>
      <c r="K64" s="5">
        <v>34</v>
      </c>
      <c r="L64" s="5">
        <v>4</v>
      </c>
      <c r="M64" s="5">
        <v>6</v>
      </c>
      <c r="N64" s="5" t="s">
        <v>132</v>
      </c>
      <c r="O64" s="5" t="s">
        <v>74</v>
      </c>
      <c r="Q64" s="7">
        <f t="shared" si="5"/>
        <v>43785</v>
      </c>
      <c r="R64" s="5">
        <f t="shared" si="0"/>
        <v>2019</v>
      </c>
      <c r="S64" s="5">
        <f t="shared" si="6"/>
        <v>12</v>
      </c>
      <c r="T64" s="5" t="s">
        <v>72</v>
      </c>
      <c r="U64" s="5"/>
      <c r="V64" s="5">
        <f t="shared" si="7"/>
        <v>0</v>
      </c>
      <c r="W64" s="5" t="s">
        <v>40</v>
      </c>
      <c r="X64" s="5" t="s">
        <v>63</v>
      </c>
      <c r="Y64" s="5"/>
      <c r="Z64" s="5">
        <f t="shared" si="8"/>
        <v>0</v>
      </c>
      <c r="AA64" s="5" t="str">
        <f t="shared" si="1"/>
        <v>ACC</v>
      </c>
      <c r="AB64">
        <f t="shared" si="9"/>
        <v>1</v>
      </c>
      <c r="AC64">
        <f t="shared" si="10"/>
        <v>1</v>
      </c>
      <c r="AD64">
        <f t="shared" si="11"/>
        <v>1</v>
      </c>
      <c r="AE64">
        <f t="shared" si="2"/>
        <v>0</v>
      </c>
      <c r="AF64">
        <f t="shared" si="14"/>
        <v>20</v>
      </c>
      <c r="AG64">
        <f t="shared" si="14"/>
        <v>34</v>
      </c>
      <c r="AH64">
        <f t="shared" si="14"/>
        <v>4</v>
      </c>
      <c r="AI64">
        <f t="shared" si="14"/>
        <v>6</v>
      </c>
      <c r="AJ64">
        <f t="shared" si="15"/>
        <v>10</v>
      </c>
      <c r="AK64" s="8">
        <f t="shared" si="13"/>
        <v>0.4</v>
      </c>
      <c r="AL64">
        <f t="shared" si="4"/>
        <v>0</v>
      </c>
    </row>
    <row r="65" spans="1:38" ht="75" x14ac:dyDescent="0.2">
      <c r="A65" s="1">
        <v>11</v>
      </c>
      <c r="B65" s="4">
        <v>43790</v>
      </c>
      <c r="C65" s="5"/>
      <c r="D65" s="5" t="s">
        <v>37</v>
      </c>
      <c r="E65" s="5" t="s">
        <v>72</v>
      </c>
      <c r="F65" s="5" t="s">
        <v>49</v>
      </c>
      <c r="G65" s="5" t="s">
        <v>39</v>
      </c>
      <c r="H65" s="5" t="s">
        <v>40</v>
      </c>
      <c r="I65" s="5" t="s">
        <v>14</v>
      </c>
      <c r="J65" s="5">
        <v>26</v>
      </c>
      <c r="K65" s="5">
        <v>28</v>
      </c>
      <c r="L65" s="5">
        <v>4</v>
      </c>
      <c r="M65" s="5">
        <v>7</v>
      </c>
      <c r="N65" s="5" t="s">
        <v>133</v>
      </c>
      <c r="O65" s="5" t="s">
        <v>136</v>
      </c>
      <c r="Q65" s="7">
        <f t="shared" si="5"/>
        <v>43790</v>
      </c>
      <c r="R65" s="5">
        <f t="shared" si="0"/>
        <v>2019</v>
      </c>
      <c r="S65" s="5">
        <f t="shared" si="6"/>
        <v>13</v>
      </c>
      <c r="T65" s="5" t="s">
        <v>72</v>
      </c>
      <c r="U65" s="5"/>
      <c r="V65" s="5">
        <f t="shared" si="7"/>
        <v>0</v>
      </c>
      <c r="W65" s="5" t="s">
        <v>40</v>
      </c>
      <c r="X65" s="5" t="s">
        <v>39</v>
      </c>
      <c r="Y65" s="5"/>
      <c r="Z65" s="5">
        <f t="shared" si="8"/>
        <v>0</v>
      </c>
      <c r="AA65" s="5" t="str">
        <f t="shared" si="1"/>
        <v>ACC</v>
      </c>
      <c r="AB65">
        <f t="shared" si="9"/>
        <v>1</v>
      </c>
      <c r="AC65">
        <f t="shared" si="10"/>
        <v>1</v>
      </c>
      <c r="AD65">
        <f t="shared" si="11"/>
        <v>1</v>
      </c>
      <c r="AE65">
        <f t="shared" si="2"/>
        <v>0</v>
      </c>
      <c r="AF65">
        <f t="shared" si="14"/>
        <v>26</v>
      </c>
      <c r="AG65">
        <f t="shared" si="14"/>
        <v>28</v>
      </c>
      <c r="AH65">
        <f t="shared" si="14"/>
        <v>4</v>
      </c>
      <c r="AI65">
        <f t="shared" si="14"/>
        <v>7</v>
      </c>
      <c r="AJ65">
        <f t="shared" si="15"/>
        <v>11</v>
      </c>
      <c r="AK65" s="8">
        <f t="shared" si="13"/>
        <v>0.36363636363636365</v>
      </c>
      <c r="AL65">
        <f t="shared" si="4"/>
        <v>0</v>
      </c>
    </row>
    <row r="66" spans="1:38" ht="90" x14ac:dyDescent="0.2">
      <c r="A66" s="1">
        <v>12</v>
      </c>
      <c r="B66" s="4">
        <v>43799</v>
      </c>
      <c r="C66" s="5"/>
      <c r="D66" s="5" t="s">
        <v>44</v>
      </c>
      <c r="E66" s="5" t="s">
        <v>72</v>
      </c>
      <c r="F66" s="5"/>
      <c r="G66" s="5" t="s">
        <v>56</v>
      </c>
      <c r="H66" s="5" t="s">
        <v>40</v>
      </c>
      <c r="I66" s="5" t="s">
        <v>14</v>
      </c>
      <c r="J66" s="5">
        <v>10</v>
      </c>
      <c r="K66" s="5">
        <v>41</v>
      </c>
      <c r="L66" s="5">
        <v>4</v>
      </c>
      <c r="M66" s="5">
        <v>8</v>
      </c>
      <c r="N66" s="5" t="s">
        <v>151</v>
      </c>
      <c r="O66" s="5" t="s">
        <v>74</v>
      </c>
      <c r="Q66" s="7">
        <f t="shared" si="5"/>
        <v>43799</v>
      </c>
      <c r="R66" s="5">
        <f t="shared" ref="R66:R129" si="16">IF(AND(B66&gt;=DATEVALUE("06/01/2019"),B66&lt;=DATEVALUE("05/31/2020")),2019,IF(AND(B66&gt;=DATEVALUE("06/01/2020"),B66&lt;=DATEVALUE("05/31/2021")),2020,IF(AND(B66&gt;=DATEVALUE("06/01/2021"),B66&lt;=DATEVALUE("05/31/2022")),2021,IF(AND(B66&gt;=DATEVALUE("06/01/2022"),B66&lt;=DATEVALUE("05/31/2023")),2022,IF(AND(B66&gt;=DATEVALUE("06/01/2023"),B66&lt;=DATEVALUE("05/31/2024")),2023,"N/A")))))</f>
        <v>2019</v>
      </c>
      <c r="S66" s="5">
        <f t="shared" si="6"/>
        <v>14</v>
      </c>
      <c r="T66" s="5" t="s">
        <v>72</v>
      </c>
      <c r="U66" s="5"/>
      <c r="V66" s="5">
        <f t="shared" si="7"/>
        <v>0</v>
      </c>
      <c r="W66" s="5" t="s">
        <v>40</v>
      </c>
      <c r="X66" s="5" t="s">
        <v>56</v>
      </c>
      <c r="Y66" s="5"/>
      <c r="Z66" s="5">
        <f t="shared" si="8"/>
        <v>0</v>
      </c>
      <c r="AA66" s="5" t="str">
        <f t="shared" ref="AA66:AA129" si="17">H66</f>
        <v>ACC</v>
      </c>
      <c r="AB66">
        <f t="shared" si="9"/>
        <v>1</v>
      </c>
      <c r="AC66">
        <f t="shared" si="10"/>
        <v>1</v>
      </c>
      <c r="AD66">
        <f t="shared" si="11"/>
        <v>1</v>
      </c>
      <c r="AE66">
        <f t="shared" ref="AE66:AE129" si="18">IF(AND(Z66=1,V66=1),1,0)</f>
        <v>0</v>
      </c>
      <c r="AF66">
        <f t="shared" ref="AF66:AI97" si="19">J66</f>
        <v>10</v>
      </c>
      <c r="AG66">
        <f t="shared" si="19"/>
        <v>41</v>
      </c>
      <c r="AH66">
        <f t="shared" si="19"/>
        <v>4</v>
      </c>
      <c r="AI66">
        <f t="shared" si="19"/>
        <v>8</v>
      </c>
      <c r="AJ66">
        <f t="shared" si="15"/>
        <v>12</v>
      </c>
      <c r="AK66" s="8">
        <f t="shared" si="13"/>
        <v>0.33333333333333331</v>
      </c>
      <c r="AL66">
        <f t="shared" ref="AL66:AL129" si="20">IF(I66="W",1,0)</f>
        <v>0</v>
      </c>
    </row>
    <row r="67" spans="1:38" ht="75" x14ac:dyDescent="0.2">
      <c r="A67" s="1">
        <v>1</v>
      </c>
      <c r="B67" s="4">
        <v>43707</v>
      </c>
      <c r="C67" s="5"/>
      <c r="D67" s="5" t="s">
        <v>124</v>
      </c>
      <c r="E67" s="5" t="s">
        <v>75</v>
      </c>
      <c r="F67" s="5"/>
      <c r="G67" s="5" t="s">
        <v>152</v>
      </c>
      <c r="H67" s="5" t="s">
        <v>96</v>
      </c>
      <c r="I67" s="5" t="s">
        <v>13</v>
      </c>
      <c r="J67" s="5">
        <v>38</v>
      </c>
      <c r="K67" s="5">
        <v>35</v>
      </c>
      <c r="L67" s="5">
        <v>1</v>
      </c>
      <c r="M67" s="5">
        <v>0</v>
      </c>
      <c r="N67" s="5" t="s">
        <v>41</v>
      </c>
      <c r="O67" s="5" t="s">
        <v>103</v>
      </c>
      <c r="Q67" s="7">
        <f t="shared" ref="Q67:Q130" si="21">B67</f>
        <v>43707</v>
      </c>
      <c r="R67" s="5">
        <f t="shared" si="16"/>
        <v>2019</v>
      </c>
      <c r="S67" s="5">
        <f t="shared" ref="S67:S130" si="22">IF(AND(B67&gt;=DATEVALUE("07/25/2019"),B67&lt;=DATEVALUE("09/02/2019")),1,IF(AND(B67&gt;=DATEVALUE("09/03/2019"),B67&lt;=DATEVALUE("09/09/2019")),2,IF(AND(B67&gt;=DATEVALUE("09/10/2019"),B67&lt;=DATEVALUE("09/16/2019")),3,IF(AND(B67&gt;=DATEVALUE("09/17/2019"),B67&lt;=DATEVALUE("09/23/2019")),4,IF(AND(B67&gt;=DATEVALUE("09/24/2019"),B67&lt;=DATEVALUE("09/30/2019")),5,IF(AND(B67&gt;=DATEVALUE("10/01/2019"),B67&lt;=DATEVALUE("10/07/2019")),6,IF(AND(B67&gt;=DATEVALUE("10/08/2019"),B67&lt;=DATEVALUE("10/14/2019")),7,IF(AND(B67&gt;=DATEVALUE("10/15/2019"),B67&lt;=DATEVALUE("10/21/2019")),8,IF(AND(B67&gt;=DATEVALUE("10/22/2019"),B67&lt;=DATEVALUE("10/28/2019")),9,IF(AND(B67&gt;=DATEVALUE("10/29/2019"),B67&lt;=DATEVALUE("11/04/2019")),10,IF(AND(B67&gt;=DATEVALUE("11/05/2019"),B67&lt;=DATEVALUE("11/11/2019")),11,IF(AND(B67&gt;=DATEVALUE("11/12/2019"),B67&lt;=DATEVALUE("11/18/2019")),12,IF(AND(B67&gt;=DATEVALUE("11/19/2019"),B67&lt;=DATEVALUE("11/25/2019")),13,IF(AND(B67&gt;=DATEVALUE("11/26/2019"),B67&lt;=DATEVALUE("12/02/2019")),14,IF(AND(B67&gt;=DATEVALUE("12/03/2019"),B67&lt;=DATEVALUE("12/09/2019")),15,IF(AND(B67&gt;=DATEVALUE("12/10/2019"),B67&lt;=DATEVALUE("12/16/2019")),16,IF(AND(B67&gt;=DATEVALUE("12/17/2019"),B67&lt;=DATEVALUE("12/23/2019")),17,IF(AND(B67&gt;=DATEVALUE("12/24/2019"),B67&lt;=DATEVALUE("12/30/2019")),18,IF(AND(B67&gt;=DATEVALUE("12/31/2019"),B67&lt;=DATEVALUE("01/06/2020")),19,IF(AND(B67&gt;=DATEVALUE("01/07/2020"),B67&lt;=DATEVALUE("01/14/2020")),20,"Bye"))))))))))))))))))))</f>
        <v>1</v>
      </c>
      <c r="T67" s="5" t="s">
        <v>75</v>
      </c>
      <c r="U67" s="5"/>
      <c r="V67" s="5">
        <f t="shared" ref="V67:V130" si="23">IF(U67&gt;0,1,0)</f>
        <v>0</v>
      </c>
      <c r="W67" s="5" t="s">
        <v>40</v>
      </c>
      <c r="X67" s="5" t="s">
        <v>152</v>
      </c>
      <c r="Y67" s="5"/>
      <c r="Z67" s="5">
        <f t="shared" ref="Z67:Z130" si="24">IF(Y67&gt;0,1,0)</f>
        <v>0</v>
      </c>
      <c r="AA67" s="5" t="str">
        <f t="shared" si="17"/>
        <v>MWC</v>
      </c>
      <c r="AB67">
        <f t="shared" ref="AB67:AB130" si="25">IF(W67=AA67,1,0)</f>
        <v>0</v>
      </c>
      <c r="AC67">
        <f t="shared" ref="AC67:AC130" si="26">IF(AA67="Non-Major",0,1)</f>
        <v>1</v>
      </c>
      <c r="AD67">
        <f t="shared" ref="AD67:AD130" si="27">IF(OR(AA67="ACC",AA67="Big Ten",AA67="Big 12", AA67="Pac-12",AA67="SEC"),1,0)</f>
        <v>0</v>
      </c>
      <c r="AE67">
        <f t="shared" si="18"/>
        <v>0</v>
      </c>
      <c r="AF67">
        <f t="shared" si="19"/>
        <v>38</v>
      </c>
      <c r="AG67">
        <f t="shared" si="19"/>
        <v>35</v>
      </c>
      <c r="AH67">
        <f t="shared" si="19"/>
        <v>1</v>
      </c>
      <c r="AI67">
        <f t="shared" si="19"/>
        <v>0</v>
      </c>
      <c r="AJ67">
        <f t="shared" si="15"/>
        <v>1</v>
      </c>
      <c r="AK67" s="8">
        <f t="shared" ref="AK67:AK130" si="28">AH67/(AH67+AI67)</f>
        <v>1</v>
      </c>
      <c r="AL67">
        <f t="shared" si="20"/>
        <v>1</v>
      </c>
    </row>
    <row r="68" spans="1:38" ht="60" x14ac:dyDescent="0.2">
      <c r="A68" s="1">
        <v>2</v>
      </c>
      <c r="B68" s="4">
        <v>43714</v>
      </c>
      <c r="C68" s="5"/>
      <c r="D68" s="5" t="s">
        <v>124</v>
      </c>
      <c r="E68" s="5" t="s">
        <v>75</v>
      </c>
      <c r="F68" s="5" t="s">
        <v>49</v>
      </c>
      <c r="G68" s="5" t="s">
        <v>153</v>
      </c>
      <c r="H68" s="5" t="s">
        <v>54</v>
      </c>
      <c r="I68" s="5" t="s">
        <v>13</v>
      </c>
      <c r="J68" s="5">
        <v>41</v>
      </c>
      <c r="K68" s="5">
        <v>21</v>
      </c>
      <c r="L68" s="5">
        <v>2</v>
      </c>
      <c r="M68" s="5">
        <v>0</v>
      </c>
      <c r="N68" s="5" t="s">
        <v>47</v>
      </c>
      <c r="O68" s="5" t="s">
        <v>154</v>
      </c>
      <c r="Q68" s="7">
        <f t="shared" si="21"/>
        <v>43714</v>
      </c>
      <c r="R68" s="5">
        <f t="shared" si="16"/>
        <v>2019</v>
      </c>
      <c r="S68" s="5">
        <f t="shared" si="22"/>
        <v>2</v>
      </c>
      <c r="T68" s="5" t="s">
        <v>75</v>
      </c>
      <c r="U68" s="5"/>
      <c r="V68" s="5">
        <f t="shared" si="23"/>
        <v>0</v>
      </c>
      <c r="W68" s="5" t="s">
        <v>40</v>
      </c>
      <c r="X68" s="5" t="s">
        <v>153</v>
      </c>
      <c r="Y68" s="5"/>
      <c r="Z68" s="5">
        <f t="shared" si="24"/>
        <v>0</v>
      </c>
      <c r="AA68" s="5" t="str">
        <f t="shared" si="17"/>
        <v>CUSA</v>
      </c>
      <c r="AB68">
        <f t="shared" si="25"/>
        <v>0</v>
      </c>
      <c r="AC68">
        <f t="shared" si="26"/>
        <v>1</v>
      </c>
      <c r="AD68">
        <f t="shared" si="27"/>
        <v>0</v>
      </c>
      <c r="AE68">
        <f t="shared" si="18"/>
        <v>0</v>
      </c>
      <c r="AF68">
        <f t="shared" si="19"/>
        <v>41</v>
      </c>
      <c r="AG68">
        <f t="shared" si="19"/>
        <v>21</v>
      </c>
      <c r="AH68">
        <f t="shared" si="19"/>
        <v>2</v>
      </c>
      <c r="AI68">
        <f t="shared" si="19"/>
        <v>0</v>
      </c>
      <c r="AJ68">
        <f t="shared" si="15"/>
        <v>2</v>
      </c>
      <c r="AK68" s="8">
        <f t="shared" si="28"/>
        <v>1</v>
      </c>
      <c r="AL68">
        <f t="shared" si="20"/>
        <v>1</v>
      </c>
    </row>
    <row r="69" spans="1:38" ht="75" x14ac:dyDescent="0.2">
      <c r="A69" s="1">
        <v>3</v>
      </c>
      <c r="B69" s="4">
        <v>43721</v>
      </c>
      <c r="C69" s="5"/>
      <c r="D69" s="5" t="s">
        <v>124</v>
      </c>
      <c r="E69" s="5" t="s">
        <v>75</v>
      </c>
      <c r="F69" s="5"/>
      <c r="G69" s="5" t="s">
        <v>56</v>
      </c>
      <c r="H69" s="5" t="s">
        <v>40</v>
      </c>
      <c r="I69" s="5" t="s">
        <v>13</v>
      </c>
      <c r="J69" s="5">
        <v>24</v>
      </c>
      <c r="K69" s="5">
        <v>18</v>
      </c>
      <c r="L69" s="5">
        <v>3</v>
      </c>
      <c r="M69" s="5">
        <v>0</v>
      </c>
      <c r="N69" s="5" t="s">
        <v>51</v>
      </c>
      <c r="O69" s="5" t="s">
        <v>103</v>
      </c>
      <c r="Q69" s="7">
        <f t="shared" si="21"/>
        <v>43721</v>
      </c>
      <c r="R69" s="5">
        <f t="shared" si="16"/>
        <v>2019</v>
      </c>
      <c r="S69" s="5">
        <f t="shared" si="22"/>
        <v>3</v>
      </c>
      <c r="T69" s="5" t="s">
        <v>75</v>
      </c>
      <c r="U69" s="5"/>
      <c r="V69" s="5">
        <f t="shared" si="23"/>
        <v>0</v>
      </c>
      <c r="W69" s="5" t="s">
        <v>40</v>
      </c>
      <c r="X69" s="5" t="s">
        <v>56</v>
      </c>
      <c r="Y69" s="5"/>
      <c r="Z69" s="5">
        <f t="shared" si="24"/>
        <v>0</v>
      </c>
      <c r="AA69" s="5" t="str">
        <f t="shared" si="17"/>
        <v>ACC</v>
      </c>
      <c r="AB69">
        <f t="shared" si="25"/>
        <v>1</v>
      </c>
      <c r="AC69">
        <f t="shared" si="26"/>
        <v>1</v>
      </c>
      <c r="AD69">
        <f t="shared" si="27"/>
        <v>1</v>
      </c>
      <c r="AE69">
        <f t="shared" si="18"/>
        <v>0</v>
      </c>
      <c r="AF69">
        <f t="shared" si="19"/>
        <v>24</v>
      </c>
      <c r="AG69">
        <f t="shared" si="19"/>
        <v>18</v>
      </c>
      <c r="AH69">
        <f t="shared" si="19"/>
        <v>3</v>
      </c>
      <c r="AI69">
        <f t="shared" si="19"/>
        <v>0</v>
      </c>
      <c r="AJ69">
        <f t="shared" si="15"/>
        <v>3</v>
      </c>
      <c r="AK69" s="8">
        <f t="shared" si="28"/>
        <v>1</v>
      </c>
      <c r="AL69">
        <f t="shared" si="20"/>
        <v>1</v>
      </c>
    </row>
    <row r="70" spans="1:38" ht="75" x14ac:dyDescent="0.2">
      <c r="A70" s="1">
        <v>4</v>
      </c>
      <c r="B70" s="4">
        <v>43729</v>
      </c>
      <c r="C70" s="5"/>
      <c r="D70" s="5" t="s">
        <v>44</v>
      </c>
      <c r="E70" s="5" t="s">
        <v>75</v>
      </c>
      <c r="F70" s="5"/>
      <c r="G70" s="5" t="s">
        <v>155</v>
      </c>
      <c r="H70" s="5" t="s">
        <v>70</v>
      </c>
      <c r="I70" s="5" t="s">
        <v>13</v>
      </c>
      <c r="J70" s="5">
        <v>49</v>
      </c>
      <c r="K70" s="5">
        <v>7</v>
      </c>
      <c r="L70" s="5">
        <v>4</v>
      </c>
      <c r="M70" s="5">
        <v>0</v>
      </c>
      <c r="N70" s="5" t="s">
        <v>55</v>
      </c>
      <c r="O70" s="5" t="s">
        <v>103</v>
      </c>
      <c r="Q70" s="7">
        <f t="shared" si="21"/>
        <v>43729</v>
      </c>
      <c r="R70" s="5">
        <f t="shared" si="16"/>
        <v>2019</v>
      </c>
      <c r="S70" s="5">
        <f t="shared" si="22"/>
        <v>4</v>
      </c>
      <c r="T70" s="5" t="s">
        <v>75</v>
      </c>
      <c r="U70" s="5"/>
      <c r="V70" s="5">
        <f t="shared" si="23"/>
        <v>0</v>
      </c>
      <c r="W70" s="5" t="s">
        <v>40</v>
      </c>
      <c r="X70" s="5" t="s">
        <v>155</v>
      </c>
      <c r="Y70" s="5"/>
      <c r="Z70" s="5">
        <f t="shared" si="24"/>
        <v>0</v>
      </c>
      <c r="AA70" s="5" t="str">
        <f t="shared" si="17"/>
        <v>Non-Major</v>
      </c>
      <c r="AB70">
        <f t="shared" si="25"/>
        <v>0</v>
      </c>
      <c r="AC70">
        <f t="shared" si="26"/>
        <v>0</v>
      </c>
      <c r="AD70">
        <f t="shared" si="27"/>
        <v>0</v>
      </c>
      <c r="AE70">
        <f t="shared" si="18"/>
        <v>0</v>
      </c>
      <c r="AF70">
        <f t="shared" si="19"/>
        <v>49</v>
      </c>
      <c r="AG70">
        <f t="shared" si="19"/>
        <v>7</v>
      </c>
      <c r="AH70">
        <f t="shared" si="19"/>
        <v>4</v>
      </c>
      <c r="AI70">
        <f t="shared" si="19"/>
        <v>0</v>
      </c>
      <c r="AJ70">
        <f t="shared" si="15"/>
        <v>4</v>
      </c>
      <c r="AK70" s="8">
        <f t="shared" si="28"/>
        <v>1</v>
      </c>
      <c r="AL70">
        <f t="shared" si="20"/>
        <v>1</v>
      </c>
    </row>
    <row r="71" spans="1:38" ht="90" x14ac:dyDescent="0.2">
      <c r="A71" s="1">
        <v>5</v>
      </c>
      <c r="B71" s="4">
        <v>43736</v>
      </c>
      <c r="C71" s="5"/>
      <c r="D71" s="5" t="s">
        <v>44</v>
      </c>
      <c r="E71" s="5" t="s">
        <v>75</v>
      </c>
      <c r="F71" s="5" t="s">
        <v>49</v>
      </c>
      <c r="G71" s="5" t="s">
        <v>67</v>
      </c>
      <c r="H71" s="5" t="s">
        <v>40</v>
      </c>
      <c r="I71" s="5" t="s">
        <v>13</v>
      </c>
      <c r="J71" s="5">
        <v>27</v>
      </c>
      <c r="K71" s="5">
        <v>24</v>
      </c>
      <c r="L71" s="5">
        <v>5</v>
      </c>
      <c r="M71" s="5">
        <v>0</v>
      </c>
      <c r="N71" s="5" t="s">
        <v>57</v>
      </c>
      <c r="O71" s="5" t="s">
        <v>107</v>
      </c>
      <c r="Q71" s="7">
        <f t="shared" si="21"/>
        <v>43736</v>
      </c>
      <c r="R71" s="5">
        <f t="shared" si="16"/>
        <v>2019</v>
      </c>
      <c r="S71" s="5">
        <f t="shared" si="22"/>
        <v>5</v>
      </c>
      <c r="T71" s="5" t="s">
        <v>75</v>
      </c>
      <c r="U71" s="5"/>
      <c r="V71" s="5">
        <f t="shared" si="23"/>
        <v>0</v>
      </c>
      <c r="W71" s="5" t="s">
        <v>40</v>
      </c>
      <c r="X71" s="5" t="s">
        <v>67</v>
      </c>
      <c r="Y71" s="5"/>
      <c r="Z71" s="5">
        <f t="shared" si="24"/>
        <v>0</v>
      </c>
      <c r="AA71" s="5" t="str">
        <f t="shared" si="17"/>
        <v>ACC</v>
      </c>
      <c r="AB71">
        <f t="shared" si="25"/>
        <v>1</v>
      </c>
      <c r="AC71">
        <f t="shared" si="26"/>
        <v>1</v>
      </c>
      <c r="AD71">
        <f t="shared" si="27"/>
        <v>1</v>
      </c>
      <c r="AE71">
        <f t="shared" si="18"/>
        <v>0</v>
      </c>
      <c r="AF71">
        <f t="shared" si="19"/>
        <v>27</v>
      </c>
      <c r="AG71">
        <f t="shared" si="19"/>
        <v>24</v>
      </c>
      <c r="AH71">
        <f t="shared" si="19"/>
        <v>5</v>
      </c>
      <c r="AI71">
        <f t="shared" si="19"/>
        <v>0</v>
      </c>
      <c r="AJ71">
        <f t="shared" si="15"/>
        <v>5</v>
      </c>
      <c r="AK71" s="8">
        <f t="shared" si="28"/>
        <v>1</v>
      </c>
      <c r="AL71">
        <f t="shared" si="20"/>
        <v>1</v>
      </c>
    </row>
    <row r="72" spans="1:38" ht="75" x14ac:dyDescent="0.2">
      <c r="A72" s="1">
        <v>6</v>
      </c>
      <c r="B72" s="4">
        <v>43750</v>
      </c>
      <c r="C72" s="5"/>
      <c r="D72" s="5" t="s">
        <v>44</v>
      </c>
      <c r="E72" s="5" t="s">
        <v>156</v>
      </c>
      <c r="F72" s="5"/>
      <c r="G72" s="5" t="s">
        <v>63</v>
      </c>
      <c r="H72" s="5" t="s">
        <v>40</v>
      </c>
      <c r="I72" s="5" t="s">
        <v>14</v>
      </c>
      <c r="J72" s="5">
        <v>59</v>
      </c>
      <c r="K72" s="5">
        <v>62</v>
      </c>
      <c r="L72" s="5">
        <v>5</v>
      </c>
      <c r="M72" s="5">
        <v>1</v>
      </c>
      <c r="N72" s="5" t="s">
        <v>92</v>
      </c>
      <c r="O72" s="5" t="s">
        <v>103</v>
      </c>
      <c r="Q72" s="7">
        <f t="shared" si="21"/>
        <v>43750</v>
      </c>
      <c r="R72" s="5">
        <f t="shared" si="16"/>
        <v>2019</v>
      </c>
      <c r="S72" s="5">
        <f t="shared" si="22"/>
        <v>7</v>
      </c>
      <c r="T72" s="5" t="s">
        <v>150</v>
      </c>
      <c r="U72" s="5">
        <v>19</v>
      </c>
      <c r="V72" s="5">
        <f t="shared" si="23"/>
        <v>1</v>
      </c>
      <c r="W72" s="5" t="s">
        <v>40</v>
      </c>
      <c r="X72" s="5" t="s">
        <v>63</v>
      </c>
      <c r="Y72" s="5"/>
      <c r="Z72" s="5">
        <f t="shared" si="24"/>
        <v>0</v>
      </c>
      <c r="AA72" s="5" t="str">
        <f t="shared" si="17"/>
        <v>ACC</v>
      </c>
      <c r="AB72">
        <f t="shared" si="25"/>
        <v>1</v>
      </c>
      <c r="AC72">
        <f t="shared" si="26"/>
        <v>1</v>
      </c>
      <c r="AD72">
        <f t="shared" si="27"/>
        <v>1</v>
      </c>
      <c r="AE72">
        <f t="shared" si="18"/>
        <v>0</v>
      </c>
      <c r="AF72">
        <f t="shared" si="19"/>
        <v>59</v>
      </c>
      <c r="AG72">
        <f t="shared" si="19"/>
        <v>62</v>
      </c>
      <c r="AH72">
        <f t="shared" si="19"/>
        <v>5</v>
      </c>
      <c r="AI72">
        <f t="shared" si="19"/>
        <v>1</v>
      </c>
      <c r="AJ72">
        <f t="shared" si="15"/>
        <v>6</v>
      </c>
      <c r="AK72" s="8">
        <f t="shared" si="28"/>
        <v>0.83333333333333337</v>
      </c>
      <c r="AL72">
        <f t="shared" si="20"/>
        <v>0</v>
      </c>
    </row>
    <row r="73" spans="1:38" ht="75" x14ac:dyDescent="0.2">
      <c r="A73" s="1">
        <v>7</v>
      </c>
      <c r="B73" s="4">
        <v>43757</v>
      </c>
      <c r="C73" s="5"/>
      <c r="D73" s="5" t="s">
        <v>44</v>
      </c>
      <c r="E73" s="5" t="s">
        <v>75</v>
      </c>
      <c r="F73" s="5"/>
      <c r="G73" s="5" t="s">
        <v>60</v>
      </c>
      <c r="H73" s="5" t="s">
        <v>40</v>
      </c>
      <c r="I73" s="5" t="s">
        <v>13</v>
      </c>
      <c r="J73" s="5">
        <v>22</v>
      </c>
      <c r="K73" s="5">
        <v>20</v>
      </c>
      <c r="L73" s="5">
        <v>6</v>
      </c>
      <c r="M73" s="5">
        <v>1</v>
      </c>
      <c r="N73" s="5" t="s">
        <v>41</v>
      </c>
      <c r="O73" s="5" t="s">
        <v>103</v>
      </c>
      <c r="Q73" s="7">
        <f t="shared" si="21"/>
        <v>43757</v>
      </c>
      <c r="R73" s="5">
        <f t="shared" si="16"/>
        <v>2019</v>
      </c>
      <c r="S73" s="5">
        <f t="shared" si="22"/>
        <v>8</v>
      </c>
      <c r="T73" s="5" t="s">
        <v>75</v>
      </c>
      <c r="U73" s="5"/>
      <c r="V73" s="5">
        <f t="shared" si="23"/>
        <v>0</v>
      </c>
      <c r="W73" s="5" t="s">
        <v>40</v>
      </c>
      <c r="X73" s="5" t="s">
        <v>60</v>
      </c>
      <c r="Y73" s="5"/>
      <c r="Z73" s="5">
        <f t="shared" si="24"/>
        <v>0</v>
      </c>
      <c r="AA73" s="5" t="str">
        <f t="shared" si="17"/>
        <v>ACC</v>
      </c>
      <c r="AB73">
        <f t="shared" si="25"/>
        <v>1</v>
      </c>
      <c r="AC73">
        <f t="shared" si="26"/>
        <v>1</v>
      </c>
      <c r="AD73">
        <f t="shared" si="27"/>
        <v>1</v>
      </c>
      <c r="AE73">
        <f t="shared" si="18"/>
        <v>0</v>
      </c>
      <c r="AF73">
        <f t="shared" si="19"/>
        <v>22</v>
      </c>
      <c r="AG73">
        <f t="shared" si="19"/>
        <v>20</v>
      </c>
      <c r="AH73">
        <f t="shared" si="19"/>
        <v>6</v>
      </c>
      <c r="AI73">
        <f t="shared" si="19"/>
        <v>1</v>
      </c>
      <c r="AJ73">
        <f t="shared" si="15"/>
        <v>7</v>
      </c>
      <c r="AK73" s="8">
        <f t="shared" si="28"/>
        <v>0.8571428571428571</v>
      </c>
      <c r="AL73">
        <f t="shared" si="20"/>
        <v>1</v>
      </c>
    </row>
    <row r="74" spans="1:38" ht="75" x14ac:dyDescent="0.2">
      <c r="A74" s="1">
        <v>8</v>
      </c>
      <c r="B74" s="4">
        <v>43771</v>
      </c>
      <c r="C74" s="5"/>
      <c r="D74" s="5" t="s">
        <v>44</v>
      </c>
      <c r="E74" s="5" t="s">
        <v>149</v>
      </c>
      <c r="F74" s="5"/>
      <c r="G74" s="5" t="s">
        <v>72</v>
      </c>
      <c r="H74" s="5" t="s">
        <v>40</v>
      </c>
      <c r="I74" s="5" t="s">
        <v>13</v>
      </c>
      <c r="J74" s="5">
        <v>44</v>
      </c>
      <c r="K74" s="5">
        <v>10</v>
      </c>
      <c r="L74" s="5">
        <v>7</v>
      </c>
      <c r="M74" s="5">
        <v>1</v>
      </c>
      <c r="N74" s="5" t="s">
        <v>47</v>
      </c>
      <c r="O74" s="5" t="s">
        <v>103</v>
      </c>
      <c r="Q74" s="7">
        <f t="shared" si="21"/>
        <v>43771</v>
      </c>
      <c r="R74" s="5">
        <f t="shared" si="16"/>
        <v>2019</v>
      </c>
      <c r="S74" s="5">
        <f t="shared" si="22"/>
        <v>10</v>
      </c>
      <c r="T74" s="5" t="s">
        <v>150</v>
      </c>
      <c r="U74" s="5">
        <v>23</v>
      </c>
      <c r="V74" s="5">
        <f t="shared" si="23"/>
        <v>1</v>
      </c>
      <c r="W74" s="5" t="s">
        <v>40</v>
      </c>
      <c r="X74" s="5" t="s">
        <v>72</v>
      </c>
      <c r="Y74" s="5"/>
      <c r="Z74" s="5">
        <f t="shared" si="24"/>
        <v>0</v>
      </c>
      <c r="AA74" s="5" t="str">
        <f t="shared" si="17"/>
        <v>ACC</v>
      </c>
      <c r="AB74">
        <f t="shared" si="25"/>
        <v>1</v>
      </c>
      <c r="AC74">
        <f t="shared" si="26"/>
        <v>1</v>
      </c>
      <c r="AD74">
        <f t="shared" si="27"/>
        <v>1</v>
      </c>
      <c r="AE74">
        <f t="shared" si="18"/>
        <v>0</v>
      </c>
      <c r="AF74">
        <f t="shared" si="19"/>
        <v>44</v>
      </c>
      <c r="AG74">
        <f t="shared" si="19"/>
        <v>10</v>
      </c>
      <c r="AH74">
        <f t="shared" si="19"/>
        <v>7</v>
      </c>
      <c r="AI74">
        <f t="shared" si="19"/>
        <v>1</v>
      </c>
      <c r="AJ74">
        <f t="shared" si="15"/>
        <v>8</v>
      </c>
      <c r="AK74" s="8">
        <f t="shared" si="28"/>
        <v>0.875</v>
      </c>
      <c r="AL74">
        <f t="shared" si="20"/>
        <v>1</v>
      </c>
    </row>
    <row r="75" spans="1:38" ht="60" x14ac:dyDescent="0.2">
      <c r="A75" s="1">
        <v>9</v>
      </c>
      <c r="B75" s="4">
        <v>43778</v>
      </c>
      <c r="C75" s="5"/>
      <c r="D75" s="5" t="s">
        <v>44</v>
      </c>
      <c r="E75" s="5" t="s">
        <v>157</v>
      </c>
      <c r="F75" s="5" t="s">
        <v>49</v>
      </c>
      <c r="G75" s="5" t="s">
        <v>125</v>
      </c>
      <c r="H75" s="5" t="s">
        <v>40</v>
      </c>
      <c r="I75" s="5" t="s">
        <v>14</v>
      </c>
      <c r="J75" s="5">
        <v>17</v>
      </c>
      <c r="K75" s="5">
        <v>36</v>
      </c>
      <c r="L75" s="5">
        <v>7</v>
      </c>
      <c r="M75" s="5">
        <v>2</v>
      </c>
      <c r="N75" s="5" t="s">
        <v>92</v>
      </c>
      <c r="O75" s="5" t="s">
        <v>126</v>
      </c>
      <c r="Q75" s="7">
        <f t="shared" si="21"/>
        <v>43778</v>
      </c>
      <c r="R75" s="5">
        <f t="shared" si="16"/>
        <v>2019</v>
      </c>
      <c r="S75" s="5">
        <f t="shared" si="22"/>
        <v>11</v>
      </c>
      <c r="T75" s="5" t="s">
        <v>150</v>
      </c>
      <c r="U75" s="5">
        <v>22</v>
      </c>
      <c r="V75" s="5">
        <f t="shared" si="23"/>
        <v>1</v>
      </c>
      <c r="W75" s="5" t="s">
        <v>40</v>
      </c>
      <c r="X75" s="5" t="s">
        <v>125</v>
      </c>
      <c r="Y75" s="5"/>
      <c r="Z75" s="5">
        <f t="shared" si="24"/>
        <v>0</v>
      </c>
      <c r="AA75" s="5" t="str">
        <f t="shared" si="17"/>
        <v>ACC</v>
      </c>
      <c r="AB75">
        <f t="shared" si="25"/>
        <v>1</v>
      </c>
      <c r="AC75">
        <f t="shared" si="26"/>
        <v>1</v>
      </c>
      <c r="AD75">
        <f t="shared" si="27"/>
        <v>1</v>
      </c>
      <c r="AE75">
        <f t="shared" si="18"/>
        <v>0</v>
      </c>
      <c r="AF75">
        <f t="shared" si="19"/>
        <v>17</v>
      </c>
      <c r="AG75">
        <f t="shared" si="19"/>
        <v>36</v>
      </c>
      <c r="AH75">
        <f t="shared" si="19"/>
        <v>7</v>
      </c>
      <c r="AI75">
        <f t="shared" si="19"/>
        <v>2</v>
      </c>
      <c r="AJ75">
        <f t="shared" si="15"/>
        <v>9</v>
      </c>
      <c r="AK75" s="8">
        <f t="shared" si="28"/>
        <v>0.77777777777777779</v>
      </c>
      <c r="AL75">
        <f t="shared" si="20"/>
        <v>0</v>
      </c>
    </row>
    <row r="76" spans="1:38" ht="90" x14ac:dyDescent="0.2">
      <c r="A76" s="1">
        <v>10</v>
      </c>
      <c r="B76" s="4">
        <v>43785</v>
      </c>
      <c r="C76" s="5"/>
      <c r="D76" s="5" t="s">
        <v>44</v>
      </c>
      <c r="E76" s="5" t="s">
        <v>75</v>
      </c>
      <c r="F76" s="5" t="s">
        <v>49</v>
      </c>
      <c r="G76" s="5" t="s">
        <v>62</v>
      </c>
      <c r="H76" s="5" t="s">
        <v>40</v>
      </c>
      <c r="I76" s="5" t="s">
        <v>14</v>
      </c>
      <c r="J76" s="5">
        <v>3</v>
      </c>
      <c r="K76" s="5">
        <v>52</v>
      </c>
      <c r="L76" s="5">
        <v>7</v>
      </c>
      <c r="M76" s="5">
        <v>3</v>
      </c>
      <c r="N76" s="5" t="s">
        <v>102</v>
      </c>
      <c r="O76" s="5" t="s">
        <v>42</v>
      </c>
      <c r="Q76" s="7">
        <f t="shared" si="21"/>
        <v>43785</v>
      </c>
      <c r="R76" s="5">
        <f t="shared" si="16"/>
        <v>2019</v>
      </c>
      <c r="S76" s="5">
        <f t="shared" si="22"/>
        <v>12</v>
      </c>
      <c r="T76" s="5" t="s">
        <v>75</v>
      </c>
      <c r="U76" s="5"/>
      <c r="V76" s="5">
        <f t="shared" si="23"/>
        <v>0</v>
      </c>
      <c r="W76" s="5" t="s">
        <v>40</v>
      </c>
      <c r="X76" s="5" t="s">
        <v>43</v>
      </c>
      <c r="Y76" s="5">
        <v>3</v>
      </c>
      <c r="Z76" s="5">
        <f t="shared" si="24"/>
        <v>1</v>
      </c>
      <c r="AA76" s="5" t="str">
        <f t="shared" si="17"/>
        <v>ACC</v>
      </c>
      <c r="AB76">
        <f t="shared" si="25"/>
        <v>1</v>
      </c>
      <c r="AC76">
        <f t="shared" si="26"/>
        <v>1</v>
      </c>
      <c r="AD76">
        <f t="shared" si="27"/>
        <v>1</v>
      </c>
      <c r="AE76">
        <f t="shared" si="18"/>
        <v>0</v>
      </c>
      <c r="AF76">
        <f t="shared" si="19"/>
        <v>3</v>
      </c>
      <c r="AG76">
        <f t="shared" si="19"/>
        <v>52</v>
      </c>
      <c r="AH76">
        <f t="shared" si="19"/>
        <v>7</v>
      </c>
      <c r="AI76">
        <f t="shared" si="19"/>
        <v>3</v>
      </c>
      <c r="AJ76">
        <f t="shared" si="15"/>
        <v>10</v>
      </c>
      <c r="AK76" s="8">
        <f t="shared" si="28"/>
        <v>0.7</v>
      </c>
      <c r="AL76">
        <f t="shared" si="20"/>
        <v>0</v>
      </c>
    </row>
    <row r="77" spans="1:38" ht="75" x14ac:dyDescent="0.2">
      <c r="A77" s="1">
        <v>11</v>
      </c>
      <c r="B77" s="4">
        <v>43792</v>
      </c>
      <c r="C77" s="5"/>
      <c r="D77" s="5" t="s">
        <v>44</v>
      </c>
      <c r="E77" s="5" t="s">
        <v>75</v>
      </c>
      <c r="F77" s="5"/>
      <c r="G77" s="5" t="s">
        <v>116</v>
      </c>
      <c r="H77" s="5" t="s">
        <v>40</v>
      </c>
      <c r="I77" s="5" t="s">
        <v>13</v>
      </c>
      <c r="J77" s="5">
        <v>39</v>
      </c>
      <c r="K77" s="5">
        <v>27</v>
      </c>
      <c r="L77" s="5">
        <v>8</v>
      </c>
      <c r="M77" s="5">
        <v>3</v>
      </c>
      <c r="N77" s="5" t="s">
        <v>41</v>
      </c>
      <c r="O77" s="5" t="s">
        <v>103</v>
      </c>
      <c r="Q77" s="7">
        <f t="shared" si="21"/>
        <v>43792</v>
      </c>
      <c r="R77" s="5">
        <f t="shared" si="16"/>
        <v>2019</v>
      </c>
      <c r="S77" s="5">
        <f t="shared" si="22"/>
        <v>13</v>
      </c>
      <c r="T77" s="5" t="s">
        <v>75</v>
      </c>
      <c r="U77" s="5"/>
      <c r="V77" s="5">
        <f t="shared" si="23"/>
        <v>0</v>
      </c>
      <c r="W77" s="5" t="s">
        <v>40</v>
      </c>
      <c r="X77" s="5" t="s">
        <v>116</v>
      </c>
      <c r="Y77" s="5"/>
      <c r="Z77" s="5">
        <f t="shared" si="24"/>
        <v>0</v>
      </c>
      <c r="AA77" s="5" t="str">
        <f t="shared" si="17"/>
        <v>ACC</v>
      </c>
      <c r="AB77">
        <f t="shared" si="25"/>
        <v>1</v>
      </c>
      <c r="AC77">
        <f t="shared" si="26"/>
        <v>1</v>
      </c>
      <c r="AD77">
        <f t="shared" si="27"/>
        <v>1</v>
      </c>
      <c r="AE77">
        <f t="shared" si="18"/>
        <v>0</v>
      </c>
      <c r="AF77">
        <f t="shared" si="19"/>
        <v>39</v>
      </c>
      <c r="AG77">
        <f t="shared" si="19"/>
        <v>27</v>
      </c>
      <c r="AH77">
        <f t="shared" si="19"/>
        <v>8</v>
      </c>
      <c r="AI77">
        <f t="shared" si="19"/>
        <v>3</v>
      </c>
      <c r="AJ77">
        <f t="shared" si="15"/>
        <v>11</v>
      </c>
      <c r="AK77" s="8">
        <f t="shared" si="28"/>
        <v>0.72727272727272729</v>
      </c>
      <c r="AL77">
        <f t="shared" si="20"/>
        <v>1</v>
      </c>
    </row>
    <row r="78" spans="1:38" ht="60" x14ac:dyDescent="0.2">
      <c r="A78" s="1">
        <v>12</v>
      </c>
      <c r="B78" s="4">
        <v>43799</v>
      </c>
      <c r="C78" s="5"/>
      <c r="D78" s="5" t="s">
        <v>44</v>
      </c>
      <c r="E78" s="5" t="s">
        <v>75</v>
      </c>
      <c r="F78" s="5" t="s">
        <v>49</v>
      </c>
      <c r="G78" s="5" t="s">
        <v>50</v>
      </c>
      <c r="H78" s="5" t="s">
        <v>40</v>
      </c>
      <c r="I78" s="5" t="s">
        <v>14</v>
      </c>
      <c r="J78" s="5">
        <v>30</v>
      </c>
      <c r="K78" s="5">
        <v>39</v>
      </c>
      <c r="L78" s="5">
        <v>8</v>
      </c>
      <c r="M78" s="5">
        <v>4</v>
      </c>
      <c r="N78" s="5" t="s">
        <v>92</v>
      </c>
      <c r="O78" s="5" t="s">
        <v>52</v>
      </c>
      <c r="Q78" s="7">
        <f t="shared" si="21"/>
        <v>43799</v>
      </c>
      <c r="R78" s="5">
        <f t="shared" si="16"/>
        <v>2019</v>
      </c>
      <c r="S78" s="5">
        <f t="shared" si="22"/>
        <v>14</v>
      </c>
      <c r="T78" s="5" t="s">
        <v>75</v>
      </c>
      <c r="U78" s="5"/>
      <c r="V78" s="5">
        <f t="shared" si="23"/>
        <v>0</v>
      </c>
      <c r="W78" s="5" t="s">
        <v>40</v>
      </c>
      <c r="X78" s="5" t="s">
        <v>50</v>
      </c>
      <c r="Y78" s="5"/>
      <c r="Z78" s="5">
        <f t="shared" si="24"/>
        <v>0</v>
      </c>
      <c r="AA78" s="5" t="str">
        <f t="shared" si="17"/>
        <v>ACC</v>
      </c>
      <c r="AB78">
        <f t="shared" si="25"/>
        <v>1</v>
      </c>
      <c r="AC78">
        <f t="shared" si="26"/>
        <v>1</v>
      </c>
      <c r="AD78">
        <f t="shared" si="27"/>
        <v>1</v>
      </c>
      <c r="AE78">
        <f t="shared" si="18"/>
        <v>0</v>
      </c>
      <c r="AF78">
        <f t="shared" si="19"/>
        <v>30</v>
      </c>
      <c r="AG78">
        <f t="shared" si="19"/>
        <v>39</v>
      </c>
      <c r="AH78">
        <f t="shared" si="19"/>
        <v>8</v>
      </c>
      <c r="AI78">
        <f t="shared" si="19"/>
        <v>4</v>
      </c>
      <c r="AJ78">
        <f t="shared" si="15"/>
        <v>12</v>
      </c>
      <c r="AK78" s="8">
        <f t="shared" si="28"/>
        <v>0.66666666666666663</v>
      </c>
      <c r="AL78">
        <f t="shared" si="20"/>
        <v>0</v>
      </c>
    </row>
    <row r="79" spans="1:38" ht="90" x14ac:dyDescent="0.2">
      <c r="A79" s="1">
        <v>13</v>
      </c>
      <c r="B79" s="4">
        <v>43826</v>
      </c>
      <c r="C79" s="5"/>
      <c r="D79" s="5" t="s">
        <v>124</v>
      </c>
      <c r="E79" s="5" t="s">
        <v>75</v>
      </c>
      <c r="F79" s="5" t="s">
        <v>80</v>
      </c>
      <c r="G79" s="5" t="s">
        <v>158</v>
      </c>
      <c r="H79" s="5" t="s">
        <v>86</v>
      </c>
      <c r="I79" s="5" t="s">
        <v>14</v>
      </c>
      <c r="J79" s="5">
        <v>21</v>
      </c>
      <c r="K79" s="5">
        <v>27</v>
      </c>
      <c r="L79" s="5">
        <v>8</v>
      </c>
      <c r="M79" s="5">
        <v>5</v>
      </c>
      <c r="N79" s="5" t="s">
        <v>102</v>
      </c>
      <c r="O79" s="5" t="s">
        <v>159</v>
      </c>
      <c r="P79" s="6"/>
      <c r="Q79" s="7">
        <f t="shared" si="21"/>
        <v>43826</v>
      </c>
      <c r="R79" s="5">
        <f t="shared" si="16"/>
        <v>2019</v>
      </c>
      <c r="S79" s="5">
        <f t="shared" si="22"/>
        <v>18</v>
      </c>
      <c r="T79" s="5" t="s">
        <v>75</v>
      </c>
      <c r="U79" s="5"/>
      <c r="V79" s="5">
        <f t="shared" si="23"/>
        <v>0</v>
      </c>
      <c r="W79" s="5" t="s">
        <v>40</v>
      </c>
      <c r="X79" s="5" t="s">
        <v>158</v>
      </c>
      <c r="Y79" s="5"/>
      <c r="Z79" s="5">
        <f t="shared" si="24"/>
        <v>0</v>
      </c>
      <c r="AA79" s="5" t="str">
        <f t="shared" si="17"/>
        <v>Big Ten</v>
      </c>
      <c r="AB79">
        <f t="shared" si="25"/>
        <v>0</v>
      </c>
      <c r="AC79">
        <f t="shared" si="26"/>
        <v>1</v>
      </c>
      <c r="AD79">
        <f t="shared" si="27"/>
        <v>1</v>
      </c>
      <c r="AE79">
        <f t="shared" si="18"/>
        <v>0</v>
      </c>
      <c r="AF79">
        <f t="shared" si="19"/>
        <v>21</v>
      </c>
      <c r="AG79">
        <f t="shared" si="19"/>
        <v>27</v>
      </c>
      <c r="AH79">
        <f t="shared" si="19"/>
        <v>8</v>
      </c>
      <c r="AI79">
        <f t="shared" si="19"/>
        <v>5</v>
      </c>
      <c r="AJ79">
        <f t="shared" si="15"/>
        <v>13</v>
      </c>
      <c r="AK79" s="8">
        <f t="shared" si="28"/>
        <v>0.61538461538461542</v>
      </c>
      <c r="AL79">
        <f t="shared" si="20"/>
        <v>0</v>
      </c>
    </row>
    <row r="80" spans="1:38" ht="75" x14ac:dyDescent="0.2">
      <c r="A80" s="1">
        <v>1</v>
      </c>
      <c r="B80" s="4">
        <v>43708</v>
      </c>
      <c r="C80" s="5"/>
      <c r="D80" s="5" t="s">
        <v>44</v>
      </c>
      <c r="E80" s="5" t="s">
        <v>128</v>
      </c>
      <c r="F80" s="5" t="s">
        <v>49</v>
      </c>
      <c r="G80" s="5" t="s">
        <v>127</v>
      </c>
      <c r="H80" s="5" t="s">
        <v>40</v>
      </c>
      <c r="I80" s="5" t="s">
        <v>13</v>
      </c>
      <c r="J80" s="5">
        <v>30</v>
      </c>
      <c r="K80" s="5">
        <v>14</v>
      </c>
      <c r="L80" s="5">
        <v>1</v>
      </c>
      <c r="M80" s="5">
        <v>0</v>
      </c>
      <c r="N80" s="5" t="s">
        <v>41</v>
      </c>
      <c r="O80" s="5" t="s">
        <v>137</v>
      </c>
      <c r="P80" s="6"/>
      <c r="Q80" s="7">
        <f t="shared" si="21"/>
        <v>43708</v>
      </c>
      <c r="R80" s="5">
        <f t="shared" si="16"/>
        <v>2019</v>
      </c>
      <c r="S80" s="5">
        <f t="shared" si="22"/>
        <v>1</v>
      </c>
      <c r="T80" s="5" t="s">
        <v>128</v>
      </c>
      <c r="U80" s="5"/>
      <c r="V80" s="5">
        <f t="shared" si="23"/>
        <v>0</v>
      </c>
      <c r="W80" s="5" t="s">
        <v>40</v>
      </c>
      <c r="X80" s="5" t="s">
        <v>127</v>
      </c>
      <c r="Y80" s="5"/>
      <c r="Z80" s="5">
        <f t="shared" si="24"/>
        <v>0</v>
      </c>
      <c r="AA80" s="5" t="str">
        <f t="shared" si="17"/>
        <v>ACC</v>
      </c>
      <c r="AB80">
        <f t="shared" si="25"/>
        <v>1</v>
      </c>
      <c r="AC80">
        <f t="shared" si="26"/>
        <v>1</v>
      </c>
      <c r="AD80">
        <f t="shared" si="27"/>
        <v>1</v>
      </c>
      <c r="AE80">
        <f t="shared" si="18"/>
        <v>0</v>
      </c>
      <c r="AF80">
        <f t="shared" si="19"/>
        <v>30</v>
      </c>
      <c r="AG80">
        <f t="shared" si="19"/>
        <v>14</v>
      </c>
      <c r="AH80">
        <f t="shared" si="19"/>
        <v>1</v>
      </c>
      <c r="AI80">
        <f t="shared" si="19"/>
        <v>0</v>
      </c>
      <c r="AJ80">
        <f t="shared" si="15"/>
        <v>1</v>
      </c>
      <c r="AK80" s="8">
        <f t="shared" si="28"/>
        <v>1</v>
      </c>
      <c r="AL80">
        <f t="shared" si="20"/>
        <v>1</v>
      </c>
    </row>
    <row r="81" spans="1:38" ht="75" x14ac:dyDescent="0.2">
      <c r="A81" s="1">
        <v>2</v>
      </c>
      <c r="B81" s="4">
        <v>43714</v>
      </c>
      <c r="C81" s="5"/>
      <c r="D81" s="5" t="s">
        <v>124</v>
      </c>
      <c r="E81" s="5" t="s">
        <v>128</v>
      </c>
      <c r="F81" s="5"/>
      <c r="G81" s="5" t="s">
        <v>160</v>
      </c>
      <c r="H81" s="5" t="s">
        <v>70</v>
      </c>
      <c r="I81" s="5" t="s">
        <v>13</v>
      </c>
      <c r="J81" s="5">
        <v>52</v>
      </c>
      <c r="K81" s="5">
        <v>17</v>
      </c>
      <c r="L81" s="5">
        <v>2</v>
      </c>
      <c r="M81" s="5">
        <v>0</v>
      </c>
      <c r="N81" s="5" t="s">
        <v>47</v>
      </c>
      <c r="O81" s="5" t="s">
        <v>101</v>
      </c>
      <c r="P81" s="6"/>
      <c r="Q81" s="7">
        <f t="shared" si="21"/>
        <v>43714</v>
      </c>
      <c r="R81" s="5">
        <f t="shared" si="16"/>
        <v>2019</v>
      </c>
      <c r="S81" s="5">
        <f t="shared" si="22"/>
        <v>2</v>
      </c>
      <c r="T81" s="5" t="s">
        <v>128</v>
      </c>
      <c r="U81" s="5"/>
      <c r="V81" s="5">
        <f t="shared" si="23"/>
        <v>0</v>
      </c>
      <c r="W81" s="5" t="s">
        <v>40</v>
      </c>
      <c r="X81" s="5" t="s">
        <v>160</v>
      </c>
      <c r="Y81" s="5"/>
      <c r="Z81" s="5">
        <f t="shared" si="24"/>
        <v>0</v>
      </c>
      <c r="AA81" s="5" t="str">
        <f t="shared" si="17"/>
        <v>Non-Major</v>
      </c>
      <c r="AB81">
        <f t="shared" si="25"/>
        <v>0</v>
      </c>
      <c r="AC81">
        <f t="shared" si="26"/>
        <v>0</v>
      </c>
      <c r="AD81">
        <f t="shared" si="27"/>
        <v>0</v>
      </c>
      <c r="AE81">
        <f t="shared" si="18"/>
        <v>0</v>
      </c>
      <c r="AF81">
        <f t="shared" si="19"/>
        <v>52</v>
      </c>
      <c r="AG81">
        <f t="shared" si="19"/>
        <v>17</v>
      </c>
      <c r="AH81">
        <f t="shared" si="19"/>
        <v>2</v>
      </c>
      <c r="AI81">
        <f t="shared" si="19"/>
        <v>0</v>
      </c>
      <c r="AJ81">
        <f t="shared" si="15"/>
        <v>2</v>
      </c>
      <c r="AK81" s="8">
        <f t="shared" si="28"/>
        <v>1</v>
      </c>
      <c r="AL81">
        <f t="shared" si="20"/>
        <v>1</v>
      </c>
    </row>
    <row r="82" spans="1:38" ht="75" x14ac:dyDescent="0.2">
      <c r="A82" s="1">
        <v>3</v>
      </c>
      <c r="B82" s="4">
        <v>43722</v>
      </c>
      <c r="C82" s="5"/>
      <c r="D82" s="5" t="s">
        <v>44</v>
      </c>
      <c r="E82" s="5" t="s">
        <v>100</v>
      </c>
      <c r="F82" s="5"/>
      <c r="G82" s="5" t="s">
        <v>60</v>
      </c>
      <c r="H82" s="5" t="s">
        <v>40</v>
      </c>
      <c r="I82" s="5" t="s">
        <v>13</v>
      </c>
      <c r="J82" s="5">
        <v>31</v>
      </c>
      <c r="K82" s="5">
        <v>24</v>
      </c>
      <c r="L82" s="5">
        <v>3</v>
      </c>
      <c r="M82" s="5">
        <v>0</v>
      </c>
      <c r="N82" s="5" t="s">
        <v>51</v>
      </c>
      <c r="O82" s="5" t="s">
        <v>101</v>
      </c>
      <c r="P82" s="6"/>
      <c r="Q82" s="7">
        <f t="shared" si="21"/>
        <v>43722</v>
      </c>
      <c r="R82" s="5">
        <f t="shared" si="16"/>
        <v>2019</v>
      </c>
      <c r="S82" s="5">
        <f t="shared" si="22"/>
        <v>3</v>
      </c>
      <c r="T82" s="5" t="s">
        <v>84</v>
      </c>
      <c r="U82" s="5">
        <v>25</v>
      </c>
      <c r="V82" s="5">
        <f t="shared" si="23"/>
        <v>1</v>
      </c>
      <c r="W82" s="5" t="s">
        <v>40</v>
      </c>
      <c r="X82" s="5" t="s">
        <v>60</v>
      </c>
      <c r="Y82" s="5"/>
      <c r="Z82" s="5">
        <f t="shared" si="24"/>
        <v>0</v>
      </c>
      <c r="AA82" s="5" t="str">
        <f t="shared" si="17"/>
        <v>ACC</v>
      </c>
      <c r="AB82">
        <f t="shared" si="25"/>
        <v>1</v>
      </c>
      <c r="AC82">
        <f t="shared" si="26"/>
        <v>1</v>
      </c>
      <c r="AD82">
        <f t="shared" si="27"/>
        <v>1</v>
      </c>
      <c r="AE82">
        <f t="shared" si="18"/>
        <v>0</v>
      </c>
      <c r="AF82">
        <f t="shared" si="19"/>
        <v>31</v>
      </c>
      <c r="AG82">
        <f t="shared" si="19"/>
        <v>24</v>
      </c>
      <c r="AH82">
        <f t="shared" si="19"/>
        <v>3</v>
      </c>
      <c r="AI82">
        <f t="shared" si="19"/>
        <v>0</v>
      </c>
      <c r="AJ82">
        <f t="shared" si="15"/>
        <v>3</v>
      </c>
      <c r="AK82" s="8">
        <f t="shared" si="28"/>
        <v>1</v>
      </c>
      <c r="AL82">
        <f t="shared" si="20"/>
        <v>1</v>
      </c>
    </row>
    <row r="83" spans="1:38" ht="75" x14ac:dyDescent="0.2">
      <c r="A83" s="1">
        <v>4</v>
      </c>
      <c r="B83" s="4">
        <v>43729</v>
      </c>
      <c r="C83" s="5"/>
      <c r="D83" s="5" t="s">
        <v>44</v>
      </c>
      <c r="E83" s="5" t="s">
        <v>161</v>
      </c>
      <c r="F83" s="5"/>
      <c r="G83" s="5" t="s">
        <v>162</v>
      </c>
      <c r="H83" s="5" t="s">
        <v>54</v>
      </c>
      <c r="I83" s="5" t="s">
        <v>13</v>
      </c>
      <c r="J83" s="5">
        <v>28</v>
      </c>
      <c r="K83" s="5">
        <v>17</v>
      </c>
      <c r="L83" s="5">
        <v>4</v>
      </c>
      <c r="M83" s="5">
        <v>0</v>
      </c>
      <c r="N83" s="5" t="s">
        <v>55</v>
      </c>
      <c r="O83" s="5" t="s">
        <v>101</v>
      </c>
      <c r="P83" s="6"/>
      <c r="Q83" s="7">
        <f t="shared" si="21"/>
        <v>43729</v>
      </c>
      <c r="R83" s="5">
        <f t="shared" si="16"/>
        <v>2019</v>
      </c>
      <c r="S83" s="5">
        <f t="shared" si="22"/>
        <v>4</v>
      </c>
      <c r="T83" s="5" t="s">
        <v>84</v>
      </c>
      <c r="U83" s="5">
        <v>21</v>
      </c>
      <c r="V83" s="5">
        <f t="shared" si="23"/>
        <v>1</v>
      </c>
      <c r="W83" s="5" t="s">
        <v>40</v>
      </c>
      <c r="X83" s="5" t="s">
        <v>162</v>
      </c>
      <c r="Y83" s="5"/>
      <c r="Z83" s="5">
        <f t="shared" si="24"/>
        <v>0</v>
      </c>
      <c r="AA83" s="5" t="str">
        <f t="shared" si="17"/>
        <v>CUSA</v>
      </c>
      <c r="AB83">
        <f t="shared" si="25"/>
        <v>0</v>
      </c>
      <c r="AC83">
        <f t="shared" si="26"/>
        <v>1</v>
      </c>
      <c r="AD83">
        <f t="shared" si="27"/>
        <v>0</v>
      </c>
      <c r="AE83">
        <f t="shared" si="18"/>
        <v>0</v>
      </c>
      <c r="AF83">
        <f t="shared" si="19"/>
        <v>28</v>
      </c>
      <c r="AG83">
        <f t="shared" si="19"/>
        <v>17</v>
      </c>
      <c r="AH83">
        <f t="shared" si="19"/>
        <v>4</v>
      </c>
      <c r="AI83">
        <f t="shared" si="19"/>
        <v>0</v>
      </c>
      <c r="AJ83">
        <f t="shared" si="15"/>
        <v>4</v>
      </c>
      <c r="AK83" s="8">
        <f t="shared" si="28"/>
        <v>1</v>
      </c>
      <c r="AL83">
        <f t="shared" si="20"/>
        <v>1</v>
      </c>
    </row>
    <row r="84" spans="1:38" ht="90" x14ac:dyDescent="0.2">
      <c r="A84" s="1">
        <v>5</v>
      </c>
      <c r="B84" s="4">
        <v>43736</v>
      </c>
      <c r="C84" s="5"/>
      <c r="D84" s="5" t="s">
        <v>44</v>
      </c>
      <c r="E84" s="5" t="s">
        <v>163</v>
      </c>
      <c r="F84" s="5" t="s">
        <v>49</v>
      </c>
      <c r="G84" s="5" t="s">
        <v>164</v>
      </c>
      <c r="H84" s="5" t="s">
        <v>40</v>
      </c>
      <c r="I84" s="5" t="s">
        <v>14</v>
      </c>
      <c r="J84" s="5">
        <v>20</v>
      </c>
      <c r="K84" s="5">
        <v>35</v>
      </c>
      <c r="L84" s="5">
        <v>4</v>
      </c>
      <c r="M84" s="5">
        <v>1</v>
      </c>
      <c r="N84" s="5" t="s">
        <v>92</v>
      </c>
      <c r="O84" s="5" t="s">
        <v>165</v>
      </c>
      <c r="P84" s="6"/>
      <c r="Q84" s="7">
        <f t="shared" si="21"/>
        <v>43736</v>
      </c>
      <c r="R84" s="5">
        <f t="shared" si="16"/>
        <v>2019</v>
      </c>
      <c r="S84" s="5">
        <f t="shared" si="22"/>
        <v>5</v>
      </c>
      <c r="T84" s="5" t="s">
        <v>84</v>
      </c>
      <c r="U84" s="5">
        <v>18</v>
      </c>
      <c r="V84" s="5">
        <f t="shared" si="23"/>
        <v>1</v>
      </c>
      <c r="W84" s="5" t="s">
        <v>40</v>
      </c>
      <c r="X84" s="5" t="s">
        <v>131</v>
      </c>
      <c r="Y84" s="5">
        <v>10</v>
      </c>
      <c r="Z84" s="5">
        <f t="shared" si="24"/>
        <v>1</v>
      </c>
      <c r="AA84" s="5" t="str">
        <f t="shared" si="17"/>
        <v>ACC</v>
      </c>
      <c r="AB84">
        <f t="shared" si="25"/>
        <v>1</v>
      </c>
      <c r="AC84">
        <f t="shared" si="26"/>
        <v>1</v>
      </c>
      <c r="AD84">
        <f t="shared" si="27"/>
        <v>1</v>
      </c>
      <c r="AE84">
        <f t="shared" si="18"/>
        <v>1</v>
      </c>
      <c r="AF84">
        <f t="shared" si="19"/>
        <v>20</v>
      </c>
      <c r="AG84">
        <f t="shared" si="19"/>
        <v>35</v>
      </c>
      <c r="AH84">
        <f t="shared" si="19"/>
        <v>4</v>
      </c>
      <c r="AI84">
        <f t="shared" si="19"/>
        <v>1</v>
      </c>
      <c r="AJ84">
        <f t="shared" si="15"/>
        <v>5</v>
      </c>
      <c r="AK84" s="8">
        <f t="shared" si="28"/>
        <v>0.8</v>
      </c>
      <c r="AL84">
        <f t="shared" si="20"/>
        <v>0</v>
      </c>
    </row>
    <row r="85" spans="1:38" ht="75" x14ac:dyDescent="0.2">
      <c r="A85" s="1">
        <v>6</v>
      </c>
      <c r="B85" s="4">
        <v>43749</v>
      </c>
      <c r="C85" s="5"/>
      <c r="D85" s="5" t="s">
        <v>124</v>
      </c>
      <c r="E85" s="5" t="s">
        <v>166</v>
      </c>
      <c r="F85" s="5" t="s">
        <v>49</v>
      </c>
      <c r="G85" s="5" t="s">
        <v>104</v>
      </c>
      <c r="H85" s="5" t="s">
        <v>40</v>
      </c>
      <c r="I85" s="5" t="s">
        <v>14</v>
      </c>
      <c r="J85" s="5">
        <v>9</v>
      </c>
      <c r="K85" s="5">
        <v>17</v>
      </c>
      <c r="L85" s="5">
        <v>4</v>
      </c>
      <c r="M85" s="5">
        <v>2</v>
      </c>
      <c r="N85" s="5" t="s">
        <v>102</v>
      </c>
      <c r="O85" s="5" t="s">
        <v>167</v>
      </c>
      <c r="P85" s="6"/>
      <c r="Q85" s="7">
        <f t="shared" si="21"/>
        <v>43749</v>
      </c>
      <c r="R85" s="5">
        <f t="shared" si="16"/>
        <v>2019</v>
      </c>
      <c r="S85" s="5">
        <f t="shared" si="22"/>
        <v>7</v>
      </c>
      <c r="T85" s="5" t="s">
        <v>84</v>
      </c>
      <c r="U85" s="5">
        <v>20</v>
      </c>
      <c r="V85" s="5">
        <f t="shared" si="23"/>
        <v>1</v>
      </c>
      <c r="W85" s="5" t="s">
        <v>40</v>
      </c>
      <c r="X85" s="5" t="s">
        <v>105</v>
      </c>
      <c r="Y85" s="5" t="s">
        <v>106</v>
      </c>
      <c r="Z85" s="5">
        <f t="shared" si="24"/>
        <v>1</v>
      </c>
      <c r="AA85" s="5" t="str">
        <f t="shared" si="17"/>
        <v>ACC</v>
      </c>
      <c r="AB85">
        <f t="shared" si="25"/>
        <v>1</v>
      </c>
      <c r="AC85">
        <f t="shared" si="26"/>
        <v>1</v>
      </c>
      <c r="AD85">
        <f t="shared" si="27"/>
        <v>1</v>
      </c>
      <c r="AE85">
        <f t="shared" si="18"/>
        <v>1</v>
      </c>
      <c r="AF85">
        <f t="shared" si="19"/>
        <v>9</v>
      </c>
      <c r="AG85">
        <f t="shared" si="19"/>
        <v>17</v>
      </c>
      <c r="AH85">
        <f t="shared" si="19"/>
        <v>4</v>
      </c>
      <c r="AI85">
        <f t="shared" si="19"/>
        <v>2</v>
      </c>
      <c r="AJ85">
        <f t="shared" si="15"/>
        <v>6</v>
      </c>
      <c r="AK85" s="8">
        <f t="shared" si="28"/>
        <v>0.66666666666666663</v>
      </c>
      <c r="AL85">
        <f t="shared" si="20"/>
        <v>0</v>
      </c>
    </row>
    <row r="86" spans="1:38" ht="75" x14ac:dyDescent="0.2">
      <c r="A86" s="1">
        <v>7</v>
      </c>
      <c r="B86" s="4">
        <v>43757</v>
      </c>
      <c r="C86" s="5"/>
      <c r="D86" s="5" t="s">
        <v>44</v>
      </c>
      <c r="E86" s="5" t="s">
        <v>128</v>
      </c>
      <c r="F86" s="5"/>
      <c r="G86" s="5" t="s">
        <v>116</v>
      </c>
      <c r="H86" s="5" t="s">
        <v>40</v>
      </c>
      <c r="I86" s="5" t="s">
        <v>13</v>
      </c>
      <c r="J86" s="5">
        <v>48</v>
      </c>
      <c r="K86" s="5">
        <v>14</v>
      </c>
      <c r="L86" s="5">
        <v>5</v>
      </c>
      <c r="M86" s="5">
        <v>2</v>
      </c>
      <c r="N86" s="5" t="s">
        <v>41</v>
      </c>
      <c r="O86" s="5" t="s">
        <v>101</v>
      </c>
      <c r="P86" s="6"/>
      <c r="Q86" s="7">
        <f t="shared" si="21"/>
        <v>43757</v>
      </c>
      <c r="R86" s="5">
        <f t="shared" si="16"/>
        <v>2019</v>
      </c>
      <c r="S86" s="5">
        <f t="shared" si="22"/>
        <v>8</v>
      </c>
      <c r="T86" s="5" t="s">
        <v>128</v>
      </c>
      <c r="U86" s="5"/>
      <c r="V86" s="5">
        <f t="shared" si="23"/>
        <v>0</v>
      </c>
      <c r="W86" s="5" t="s">
        <v>40</v>
      </c>
      <c r="X86" s="5" t="s">
        <v>116</v>
      </c>
      <c r="Y86" s="5"/>
      <c r="Z86" s="5">
        <f t="shared" si="24"/>
        <v>0</v>
      </c>
      <c r="AA86" s="5" t="str">
        <f t="shared" si="17"/>
        <v>ACC</v>
      </c>
      <c r="AB86">
        <f t="shared" si="25"/>
        <v>1</v>
      </c>
      <c r="AC86">
        <f t="shared" si="26"/>
        <v>1</v>
      </c>
      <c r="AD86">
        <f t="shared" si="27"/>
        <v>1</v>
      </c>
      <c r="AE86">
        <f t="shared" si="18"/>
        <v>0</v>
      </c>
      <c r="AF86">
        <f t="shared" si="19"/>
        <v>48</v>
      </c>
      <c r="AG86">
        <f t="shared" si="19"/>
        <v>14</v>
      </c>
      <c r="AH86">
        <f t="shared" si="19"/>
        <v>5</v>
      </c>
      <c r="AI86">
        <f t="shared" si="19"/>
        <v>2</v>
      </c>
      <c r="AJ86">
        <f t="shared" si="15"/>
        <v>7</v>
      </c>
      <c r="AK86" s="8">
        <f t="shared" si="28"/>
        <v>0.7142857142857143</v>
      </c>
      <c r="AL86">
        <f t="shared" si="20"/>
        <v>1</v>
      </c>
    </row>
    <row r="87" spans="1:38" ht="60" x14ac:dyDescent="0.2">
      <c r="A87" s="1">
        <v>8</v>
      </c>
      <c r="B87" s="4">
        <v>43764</v>
      </c>
      <c r="C87" s="5"/>
      <c r="D87" s="5" t="s">
        <v>44</v>
      </c>
      <c r="E87" s="5" t="s">
        <v>128</v>
      </c>
      <c r="F87" s="5" t="s">
        <v>49</v>
      </c>
      <c r="G87" s="5" t="s">
        <v>63</v>
      </c>
      <c r="H87" s="5" t="s">
        <v>40</v>
      </c>
      <c r="I87" s="5" t="s">
        <v>14</v>
      </c>
      <c r="J87" s="5">
        <v>21</v>
      </c>
      <c r="K87" s="5">
        <v>28</v>
      </c>
      <c r="L87" s="5">
        <v>5</v>
      </c>
      <c r="M87" s="5">
        <v>3</v>
      </c>
      <c r="N87" s="5" t="s">
        <v>92</v>
      </c>
      <c r="O87" s="5" t="s">
        <v>65</v>
      </c>
      <c r="P87" s="6"/>
      <c r="Q87" s="7">
        <f t="shared" si="21"/>
        <v>43764</v>
      </c>
      <c r="R87" s="5">
        <f t="shared" si="16"/>
        <v>2019</v>
      </c>
      <c r="S87" s="5">
        <f t="shared" si="22"/>
        <v>9</v>
      </c>
      <c r="T87" s="5" t="s">
        <v>128</v>
      </c>
      <c r="U87" s="5"/>
      <c r="V87" s="5">
        <f t="shared" si="23"/>
        <v>0</v>
      </c>
      <c r="W87" s="5" t="s">
        <v>40</v>
      </c>
      <c r="X87" s="5" t="s">
        <v>63</v>
      </c>
      <c r="Y87" s="5"/>
      <c r="Z87" s="5">
        <f t="shared" si="24"/>
        <v>0</v>
      </c>
      <c r="AA87" s="5" t="str">
        <f t="shared" si="17"/>
        <v>ACC</v>
      </c>
      <c r="AB87">
        <f t="shared" si="25"/>
        <v>1</v>
      </c>
      <c r="AC87">
        <f t="shared" si="26"/>
        <v>1</v>
      </c>
      <c r="AD87">
        <f t="shared" si="27"/>
        <v>1</v>
      </c>
      <c r="AE87">
        <f t="shared" si="18"/>
        <v>0</v>
      </c>
      <c r="AF87">
        <f t="shared" si="19"/>
        <v>21</v>
      </c>
      <c r="AG87">
        <f t="shared" si="19"/>
        <v>28</v>
      </c>
      <c r="AH87">
        <f t="shared" si="19"/>
        <v>5</v>
      </c>
      <c r="AI87">
        <f t="shared" si="19"/>
        <v>3</v>
      </c>
      <c r="AJ87">
        <f t="shared" si="15"/>
        <v>8</v>
      </c>
      <c r="AK87" s="8">
        <f t="shared" si="28"/>
        <v>0.625</v>
      </c>
      <c r="AL87">
        <f t="shared" si="20"/>
        <v>0</v>
      </c>
    </row>
    <row r="88" spans="1:38" ht="90" x14ac:dyDescent="0.2">
      <c r="A88" s="1">
        <v>9</v>
      </c>
      <c r="B88" s="4">
        <v>43771</v>
      </c>
      <c r="C88" s="5"/>
      <c r="D88" s="5" t="s">
        <v>44</v>
      </c>
      <c r="E88" s="5" t="s">
        <v>128</v>
      </c>
      <c r="F88" s="5" t="s">
        <v>49</v>
      </c>
      <c r="G88" s="5" t="s">
        <v>56</v>
      </c>
      <c r="H88" s="5" t="s">
        <v>40</v>
      </c>
      <c r="I88" s="5" t="s">
        <v>13</v>
      </c>
      <c r="J88" s="5">
        <v>38</v>
      </c>
      <c r="K88" s="5">
        <v>31</v>
      </c>
      <c r="L88" s="5">
        <v>6</v>
      </c>
      <c r="M88" s="5">
        <v>3</v>
      </c>
      <c r="N88" s="5" t="s">
        <v>41</v>
      </c>
      <c r="O88" s="5" t="s">
        <v>58</v>
      </c>
      <c r="P88" s="6"/>
      <c r="Q88" s="7">
        <f t="shared" si="21"/>
        <v>43771</v>
      </c>
      <c r="R88" s="5">
        <f t="shared" si="16"/>
        <v>2019</v>
      </c>
      <c r="S88" s="5">
        <f t="shared" si="22"/>
        <v>10</v>
      </c>
      <c r="T88" s="5" t="s">
        <v>128</v>
      </c>
      <c r="U88" s="5"/>
      <c r="V88" s="5">
        <f t="shared" si="23"/>
        <v>0</v>
      </c>
      <c r="W88" s="5" t="s">
        <v>40</v>
      </c>
      <c r="X88" s="5" t="s">
        <v>56</v>
      </c>
      <c r="Y88" s="5"/>
      <c r="Z88" s="5">
        <f t="shared" si="24"/>
        <v>0</v>
      </c>
      <c r="AA88" s="5" t="str">
        <f t="shared" si="17"/>
        <v>ACC</v>
      </c>
      <c r="AB88">
        <f t="shared" si="25"/>
        <v>1</v>
      </c>
      <c r="AC88">
        <f t="shared" si="26"/>
        <v>1</v>
      </c>
      <c r="AD88">
        <f t="shared" si="27"/>
        <v>1</v>
      </c>
      <c r="AE88">
        <f t="shared" si="18"/>
        <v>0</v>
      </c>
      <c r="AF88">
        <f t="shared" si="19"/>
        <v>38</v>
      </c>
      <c r="AG88">
        <f t="shared" si="19"/>
        <v>31</v>
      </c>
      <c r="AH88">
        <f t="shared" si="19"/>
        <v>6</v>
      </c>
      <c r="AI88">
        <f t="shared" si="19"/>
        <v>3</v>
      </c>
      <c r="AJ88">
        <f t="shared" si="15"/>
        <v>9</v>
      </c>
      <c r="AK88" s="8">
        <f t="shared" si="28"/>
        <v>0.66666666666666663</v>
      </c>
      <c r="AL88">
        <f t="shared" si="20"/>
        <v>1</v>
      </c>
    </row>
    <row r="89" spans="1:38" ht="75" x14ac:dyDescent="0.2">
      <c r="A89" s="1">
        <v>10</v>
      </c>
      <c r="B89" s="4">
        <v>43778</v>
      </c>
      <c r="C89" s="5"/>
      <c r="D89" s="5" t="s">
        <v>44</v>
      </c>
      <c r="E89" s="5" t="s">
        <v>128</v>
      </c>
      <c r="F89" s="5"/>
      <c r="G89" s="5" t="s">
        <v>39</v>
      </c>
      <c r="H89" s="5" t="s">
        <v>40</v>
      </c>
      <c r="I89" s="5" t="s">
        <v>13</v>
      </c>
      <c r="J89" s="5">
        <v>33</v>
      </c>
      <c r="K89" s="5">
        <v>28</v>
      </c>
      <c r="L89" s="5">
        <v>7</v>
      </c>
      <c r="M89" s="5">
        <v>3</v>
      </c>
      <c r="N89" s="5" t="s">
        <v>47</v>
      </c>
      <c r="O89" s="5" t="s">
        <v>101</v>
      </c>
      <c r="P89" s="6"/>
      <c r="Q89" s="7">
        <f t="shared" si="21"/>
        <v>43778</v>
      </c>
      <c r="R89" s="5">
        <f t="shared" si="16"/>
        <v>2019</v>
      </c>
      <c r="S89" s="5">
        <f t="shared" si="22"/>
        <v>11</v>
      </c>
      <c r="T89" s="5" t="s">
        <v>128</v>
      </c>
      <c r="U89" s="5"/>
      <c r="V89" s="5">
        <f t="shared" si="23"/>
        <v>0</v>
      </c>
      <c r="W89" s="5" t="s">
        <v>40</v>
      </c>
      <c r="X89" s="5" t="s">
        <v>39</v>
      </c>
      <c r="Y89" s="5"/>
      <c r="Z89" s="5">
        <f t="shared" si="24"/>
        <v>0</v>
      </c>
      <c r="AA89" s="5" t="str">
        <f t="shared" si="17"/>
        <v>ACC</v>
      </c>
      <c r="AB89">
        <f t="shared" si="25"/>
        <v>1</v>
      </c>
      <c r="AC89">
        <f t="shared" si="26"/>
        <v>1</v>
      </c>
      <c r="AD89">
        <f t="shared" si="27"/>
        <v>1</v>
      </c>
      <c r="AE89">
        <f t="shared" si="18"/>
        <v>0</v>
      </c>
      <c r="AF89">
        <f t="shared" si="19"/>
        <v>33</v>
      </c>
      <c r="AG89">
        <f t="shared" si="19"/>
        <v>28</v>
      </c>
      <c r="AH89">
        <f t="shared" si="19"/>
        <v>7</v>
      </c>
      <c r="AI89">
        <f t="shared" si="19"/>
        <v>3</v>
      </c>
      <c r="AJ89">
        <f t="shared" si="15"/>
        <v>10</v>
      </c>
      <c r="AK89" s="8">
        <f t="shared" si="28"/>
        <v>0.7</v>
      </c>
      <c r="AL89">
        <f t="shared" si="20"/>
        <v>1</v>
      </c>
    </row>
    <row r="90" spans="1:38" ht="75" x14ac:dyDescent="0.2">
      <c r="A90" s="1">
        <v>11</v>
      </c>
      <c r="B90" s="4">
        <v>43792</v>
      </c>
      <c r="C90" s="5"/>
      <c r="D90" s="5" t="s">
        <v>44</v>
      </c>
      <c r="E90" s="5" t="s">
        <v>128</v>
      </c>
      <c r="F90" s="5"/>
      <c r="G90" s="5" t="s">
        <v>168</v>
      </c>
      <c r="H90" s="5" t="s">
        <v>169</v>
      </c>
      <c r="I90" s="5" t="s">
        <v>13</v>
      </c>
      <c r="J90" s="5">
        <v>55</v>
      </c>
      <c r="K90" s="5">
        <v>27</v>
      </c>
      <c r="L90" s="5">
        <v>8</v>
      </c>
      <c r="M90" s="5">
        <v>3</v>
      </c>
      <c r="N90" s="5" t="s">
        <v>51</v>
      </c>
      <c r="O90" s="5" t="s">
        <v>101</v>
      </c>
      <c r="P90" s="6"/>
      <c r="Q90" s="7">
        <f t="shared" si="21"/>
        <v>43792</v>
      </c>
      <c r="R90" s="5">
        <f t="shared" si="16"/>
        <v>2019</v>
      </c>
      <c r="S90" s="5">
        <f t="shared" si="22"/>
        <v>13</v>
      </c>
      <c r="T90" s="5" t="s">
        <v>128</v>
      </c>
      <c r="U90" s="5"/>
      <c r="V90" s="5">
        <f t="shared" si="23"/>
        <v>0</v>
      </c>
      <c r="W90" s="5" t="s">
        <v>40</v>
      </c>
      <c r="X90" s="5" t="s">
        <v>168</v>
      </c>
      <c r="Y90" s="5"/>
      <c r="Z90" s="5">
        <f t="shared" si="24"/>
        <v>0</v>
      </c>
      <c r="AA90" s="5" t="str">
        <f t="shared" si="17"/>
        <v>Ind</v>
      </c>
      <c r="AB90">
        <f t="shared" si="25"/>
        <v>0</v>
      </c>
      <c r="AC90">
        <f t="shared" si="26"/>
        <v>1</v>
      </c>
      <c r="AD90">
        <f t="shared" si="27"/>
        <v>0</v>
      </c>
      <c r="AE90">
        <f t="shared" si="18"/>
        <v>0</v>
      </c>
      <c r="AF90">
        <f t="shared" si="19"/>
        <v>55</v>
      </c>
      <c r="AG90">
        <f t="shared" si="19"/>
        <v>27</v>
      </c>
      <c r="AH90">
        <f t="shared" si="19"/>
        <v>8</v>
      </c>
      <c r="AI90">
        <f t="shared" si="19"/>
        <v>3</v>
      </c>
      <c r="AJ90">
        <f t="shared" si="15"/>
        <v>11</v>
      </c>
      <c r="AK90" s="8">
        <f t="shared" si="28"/>
        <v>0.72727272727272729</v>
      </c>
      <c r="AL90">
        <f t="shared" si="20"/>
        <v>1</v>
      </c>
    </row>
    <row r="91" spans="1:38" ht="75" x14ac:dyDescent="0.2">
      <c r="A91" s="1">
        <v>12</v>
      </c>
      <c r="B91" s="4">
        <v>43798</v>
      </c>
      <c r="C91" s="5"/>
      <c r="D91" s="5" t="s">
        <v>124</v>
      </c>
      <c r="E91" s="5" t="s">
        <v>128</v>
      </c>
      <c r="F91" s="5"/>
      <c r="G91" s="5" t="s">
        <v>170</v>
      </c>
      <c r="H91" s="5" t="s">
        <v>40</v>
      </c>
      <c r="I91" s="5" t="s">
        <v>13</v>
      </c>
      <c r="J91" s="5">
        <v>39</v>
      </c>
      <c r="K91" s="5">
        <v>30</v>
      </c>
      <c r="L91" s="5">
        <v>9</v>
      </c>
      <c r="M91" s="5">
        <v>3</v>
      </c>
      <c r="N91" s="5" t="s">
        <v>55</v>
      </c>
      <c r="O91" s="5" t="s">
        <v>101</v>
      </c>
      <c r="Q91" s="7">
        <f t="shared" si="21"/>
        <v>43798</v>
      </c>
      <c r="R91" s="5">
        <f t="shared" si="16"/>
        <v>2019</v>
      </c>
      <c r="S91" s="5">
        <f t="shared" si="22"/>
        <v>14</v>
      </c>
      <c r="T91" s="5" t="s">
        <v>128</v>
      </c>
      <c r="U91" s="5"/>
      <c r="V91" s="5">
        <f t="shared" si="23"/>
        <v>0</v>
      </c>
      <c r="W91" s="5" t="s">
        <v>40</v>
      </c>
      <c r="X91" s="5" t="s">
        <v>171</v>
      </c>
      <c r="Y91" s="5">
        <v>23</v>
      </c>
      <c r="Z91" s="5">
        <f t="shared" si="24"/>
        <v>1</v>
      </c>
      <c r="AA91" s="5" t="str">
        <f t="shared" si="17"/>
        <v>ACC</v>
      </c>
      <c r="AB91">
        <f t="shared" si="25"/>
        <v>1</v>
      </c>
      <c r="AC91">
        <f t="shared" si="26"/>
        <v>1</v>
      </c>
      <c r="AD91">
        <f t="shared" si="27"/>
        <v>1</v>
      </c>
      <c r="AE91">
        <f t="shared" si="18"/>
        <v>0</v>
      </c>
      <c r="AF91">
        <f t="shared" si="19"/>
        <v>39</v>
      </c>
      <c r="AG91">
        <f t="shared" si="19"/>
        <v>30</v>
      </c>
      <c r="AH91">
        <f t="shared" si="19"/>
        <v>9</v>
      </c>
      <c r="AI91">
        <f t="shared" si="19"/>
        <v>3</v>
      </c>
      <c r="AJ91">
        <f t="shared" si="15"/>
        <v>12</v>
      </c>
      <c r="AK91" s="8">
        <f t="shared" si="28"/>
        <v>0.75</v>
      </c>
      <c r="AL91">
        <f t="shared" si="20"/>
        <v>1</v>
      </c>
    </row>
    <row r="92" spans="1:38" ht="45" x14ac:dyDescent="0.2">
      <c r="A92" s="1">
        <v>13</v>
      </c>
      <c r="B92" s="4">
        <v>43806</v>
      </c>
      <c r="C92" s="5"/>
      <c r="D92" s="5" t="s">
        <v>44</v>
      </c>
      <c r="E92" s="5" t="s">
        <v>81</v>
      </c>
      <c r="F92" s="5" t="s">
        <v>80</v>
      </c>
      <c r="G92" s="5" t="s">
        <v>62</v>
      </c>
      <c r="H92" s="5" t="s">
        <v>40</v>
      </c>
      <c r="I92" s="5" t="s">
        <v>14</v>
      </c>
      <c r="J92" s="5">
        <v>17</v>
      </c>
      <c r="K92" s="5">
        <v>62</v>
      </c>
      <c r="L92" s="5">
        <v>9</v>
      </c>
      <c r="M92" s="5">
        <v>4</v>
      </c>
      <c r="N92" s="5" t="s">
        <v>92</v>
      </c>
      <c r="O92" s="5" t="s">
        <v>83</v>
      </c>
      <c r="Q92" s="7">
        <f t="shared" si="21"/>
        <v>43806</v>
      </c>
      <c r="R92" s="5">
        <f t="shared" si="16"/>
        <v>2019</v>
      </c>
      <c r="S92" s="5">
        <f t="shared" si="22"/>
        <v>15</v>
      </c>
      <c r="T92" s="5" t="s">
        <v>84</v>
      </c>
      <c r="U92" s="5">
        <v>22</v>
      </c>
      <c r="V92" s="5">
        <f t="shared" si="23"/>
        <v>1</v>
      </c>
      <c r="W92" s="5" t="s">
        <v>40</v>
      </c>
      <c r="X92" s="5" t="s">
        <v>43</v>
      </c>
      <c r="Y92" s="5">
        <v>3</v>
      </c>
      <c r="Z92" s="5">
        <f t="shared" si="24"/>
        <v>1</v>
      </c>
      <c r="AA92" s="5" t="str">
        <f t="shared" si="17"/>
        <v>ACC</v>
      </c>
      <c r="AB92">
        <f t="shared" si="25"/>
        <v>1</v>
      </c>
      <c r="AC92">
        <f t="shared" si="26"/>
        <v>1</v>
      </c>
      <c r="AD92">
        <f t="shared" si="27"/>
        <v>1</v>
      </c>
      <c r="AE92">
        <f t="shared" si="18"/>
        <v>1</v>
      </c>
      <c r="AF92">
        <f t="shared" si="19"/>
        <v>17</v>
      </c>
      <c r="AG92">
        <f t="shared" si="19"/>
        <v>62</v>
      </c>
      <c r="AH92">
        <f t="shared" si="19"/>
        <v>9</v>
      </c>
      <c r="AI92">
        <f t="shared" si="19"/>
        <v>4</v>
      </c>
      <c r="AJ92">
        <f t="shared" si="15"/>
        <v>13</v>
      </c>
      <c r="AK92" s="8">
        <f t="shared" si="28"/>
        <v>0.69230769230769229</v>
      </c>
      <c r="AL92">
        <f t="shared" si="20"/>
        <v>0</v>
      </c>
    </row>
    <row r="93" spans="1:38" ht="105" x14ac:dyDescent="0.2">
      <c r="A93" s="1">
        <v>14</v>
      </c>
      <c r="B93" s="4">
        <v>43829</v>
      </c>
      <c r="C93" s="5"/>
      <c r="D93" s="5" t="s">
        <v>90</v>
      </c>
      <c r="E93" s="5" t="s">
        <v>128</v>
      </c>
      <c r="F93" s="5" t="s">
        <v>80</v>
      </c>
      <c r="G93" s="5" t="s">
        <v>172</v>
      </c>
      <c r="H93" s="5" t="s">
        <v>46</v>
      </c>
      <c r="I93" s="5" t="s">
        <v>14</v>
      </c>
      <c r="J93" s="5">
        <v>28</v>
      </c>
      <c r="K93" s="5">
        <v>36</v>
      </c>
      <c r="L93" s="5">
        <v>9</v>
      </c>
      <c r="M93" s="5">
        <v>5</v>
      </c>
      <c r="N93" s="5" t="s">
        <v>102</v>
      </c>
      <c r="O93" s="5" t="s">
        <v>173</v>
      </c>
      <c r="Q93" s="7">
        <f t="shared" si="21"/>
        <v>43829</v>
      </c>
      <c r="R93" s="5">
        <f t="shared" si="16"/>
        <v>2019</v>
      </c>
      <c r="S93" s="5">
        <f t="shared" si="22"/>
        <v>18</v>
      </c>
      <c r="T93" s="5" t="s">
        <v>128</v>
      </c>
      <c r="U93" s="5"/>
      <c r="V93" s="5">
        <f t="shared" si="23"/>
        <v>0</v>
      </c>
      <c r="W93" s="5" t="s">
        <v>40</v>
      </c>
      <c r="X93" s="5" t="s">
        <v>111</v>
      </c>
      <c r="Y93" s="5">
        <v>6</v>
      </c>
      <c r="Z93" s="5">
        <f t="shared" si="24"/>
        <v>1</v>
      </c>
      <c r="AA93" s="5" t="str">
        <f t="shared" si="17"/>
        <v>SEC</v>
      </c>
      <c r="AB93">
        <f t="shared" si="25"/>
        <v>0</v>
      </c>
      <c r="AC93">
        <f t="shared" si="26"/>
        <v>1</v>
      </c>
      <c r="AD93">
        <f t="shared" si="27"/>
        <v>1</v>
      </c>
      <c r="AE93">
        <f t="shared" si="18"/>
        <v>0</v>
      </c>
      <c r="AF93">
        <f t="shared" si="19"/>
        <v>28</v>
      </c>
      <c r="AG93">
        <f t="shared" si="19"/>
        <v>36</v>
      </c>
      <c r="AH93">
        <f t="shared" si="19"/>
        <v>9</v>
      </c>
      <c r="AI93">
        <f t="shared" si="19"/>
        <v>5</v>
      </c>
      <c r="AJ93">
        <f t="shared" si="15"/>
        <v>14</v>
      </c>
      <c r="AK93" s="8">
        <f t="shared" si="28"/>
        <v>0.6428571428571429</v>
      </c>
      <c r="AL93">
        <f t="shared" si="20"/>
        <v>0</v>
      </c>
    </row>
    <row r="94" spans="1:38" ht="90" x14ac:dyDescent="0.2">
      <c r="A94" s="1">
        <v>1</v>
      </c>
      <c r="B94" s="4">
        <v>43706</v>
      </c>
      <c r="C94" s="5"/>
      <c r="D94" s="5" t="s">
        <v>37</v>
      </c>
      <c r="E94" s="5" t="s">
        <v>39</v>
      </c>
      <c r="F94" s="5" t="s">
        <v>49</v>
      </c>
      <c r="G94" s="5" t="s">
        <v>38</v>
      </c>
      <c r="H94" s="5" t="s">
        <v>40</v>
      </c>
      <c r="I94" s="5" t="s">
        <v>14</v>
      </c>
      <c r="J94" s="5">
        <v>14</v>
      </c>
      <c r="K94" s="5">
        <v>52</v>
      </c>
      <c r="L94" s="5">
        <v>0</v>
      </c>
      <c r="M94" s="5">
        <v>1</v>
      </c>
      <c r="N94" s="5" t="s">
        <v>92</v>
      </c>
      <c r="O94" s="5" t="s">
        <v>42</v>
      </c>
      <c r="Q94" s="7">
        <f t="shared" si="21"/>
        <v>43706</v>
      </c>
      <c r="R94" s="5">
        <f t="shared" si="16"/>
        <v>2019</v>
      </c>
      <c r="S94" s="5">
        <f t="shared" si="22"/>
        <v>1</v>
      </c>
      <c r="T94" s="5" t="s">
        <v>39</v>
      </c>
      <c r="U94" s="5"/>
      <c r="V94" s="5">
        <f t="shared" si="23"/>
        <v>0</v>
      </c>
      <c r="W94" s="5" t="s">
        <v>40</v>
      </c>
      <c r="X94" s="5" t="s">
        <v>43</v>
      </c>
      <c r="Y94" s="5">
        <v>1</v>
      </c>
      <c r="Z94" s="5">
        <f t="shared" si="24"/>
        <v>1</v>
      </c>
      <c r="AA94" s="5" t="str">
        <f t="shared" si="17"/>
        <v>ACC</v>
      </c>
      <c r="AB94">
        <f t="shared" si="25"/>
        <v>1</v>
      </c>
      <c r="AC94">
        <f t="shared" si="26"/>
        <v>1</v>
      </c>
      <c r="AD94">
        <f t="shared" si="27"/>
        <v>1</v>
      </c>
      <c r="AE94">
        <f t="shared" si="18"/>
        <v>0</v>
      </c>
      <c r="AF94">
        <f t="shared" si="19"/>
        <v>14</v>
      </c>
      <c r="AG94">
        <f t="shared" si="19"/>
        <v>52</v>
      </c>
      <c r="AH94">
        <f t="shared" si="19"/>
        <v>0</v>
      </c>
      <c r="AI94">
        <f t="shared" si="19"/>
        <v>1</v>
      </c>
      <c r="AJ94">
        <f t="shared" si="15"/>
        <v>1</v>
      </c>
      <c r="AK94" s="8">
        <f t="shared" si="28"/>
        <v>0</v>
      </c>
      <c r="AL94">
        <f t="shared" si="20"/>
        <v>0</v>
      </c>
    </row>
    <row r="95" spans="1:38" ht="75" x14ac:dyDescent="0.2">
      <c r="A95" s="1">
        <v>2</v>
      </c>
      <c r="B95" s="4">
        <v>43715</v>
      </c>
      <c r="C95" s="5"/>
      <c r="D95" s="5" t="s">
        <v>44</v>
      </c>
      <c r="E95" s="5" t="s">
        <v>39</v>
      </c>
      <c r="F95" s="5"/>
      <c r="G95" s="5" t="s">
        <v>174</v>
      </c>
      <c r="H95" s="5" t="s">
        <v>140</v>
      </c>
      <c r="I95" s="5" t="s">
        <v>13</v>
      </c>
      <c r="J95" s="5">
        <v>14</v>
      </c>
      <c r="K95" s="5">
        <v>10</v>
      </c>
      <c r="L95" s="5">
        <v>1</v>
      </c>
      <c r="M95" s="5">
        <v>1</v>
      </c>
      <c r="N95" s="5" t="s">
        <v>41</v>
      </c>
      <c r="O95" s="5" t="s">
        <v>136</v>
      </c>
      <c r="Q95" s="7">
        <f t="shared" si="21"/>
        <v>43715</v>
      </c>
      <c r="R95" s="5">
        <f t="shared" si="16"/>
        <v>2019</v>
      </c>
      <c r="S95" s="5">
        <f t="shared" si="22"/>
        <v>2</v>
      </c>
      <c r="T95" s="5" t="s">
        <v>39</v>
      </c>
      <c r="U95" s="5"/>
      <c r="V95" s="5">
        <f t="shared" si="23"/>
        <v>0</v>
      </c>
      <c r="W95" s="5" t="s">
        <v>40</v>
      </c>
      <c r="X95" s="5" t="s">
        <v>174</v>
      </c>
      <c r="Y95" s="5"/>
      <c r="Z95" s="5">
        <f t="shared" si="24"/>
        <v>0</v>
      </c>
      <c r="AA95" s="5" t="str">
        <f t="shared" si="17"/>
        <v>American</v>
      </c>
      <c r="AB95">
        <f t="shared" si="25"/>
        <v>0</v>
      </c>
      <c r="AC95">
        <f t="shared" si="26"/>
        <v>1</v>
      </c>
      <c r="AD95">
        <f t="shared" si="27"/>
        <v>0</v>
      </c>
      <c r="AE95">
        <f t="shared" si="18"/>
        <v>0</v>
      </c>
      <c r="AF95">
        <f t="shared" si="19"/>
        <v>14</v>
      </c>
      <c r="AG95">
        <f t="shared" si="19"/>
        <v>10</v>
      </c>
      <c r="AH95">
        <f t="shared" si="19"/>
        <v>1</v>
      </c>
      <c r="AI95">
        <f t="shared" si="19"/>
        <v>1</v>
      </c>
      <c r="AJ95">
        <f t="shared" si="15"/>
        <v>2</v>
      </c>
      <c r="AK95" s="8">
        <f t="shared" si="28"/>
        <v>0.5</v>
      </c>
      <c r="AL95">
        <f t="shared" si="20"/>
        <v>1</v>
      </c>
    </row>
    <row r="96" spans="1:38" ht="75" x14ac:dyDescent="0.2">
      <c r="A96" s="1">
        <v>3</v>
      </c>
      <c r="B96" s="4">
        <v>43722</v>
      </c>
      <c r="C96" s="5"/>
      <c r="D96" s="5" t="s">
        <v>44</v>
      </c>
      <c r="E96" s="5" t="s">
        <v>39</v>
      </c>
      <c r="F96" s="5"/>
      <c r="G96" s="5" t="s">
        <v>175</v>
      </c>
      <c r="H96" s="5" t="s">
        <v>70</v>
      </c>
      <c r="I96" s="5" t="s">
        <v>14</v>
      </c>
      <c r="J96" s="5">
        <v>24</v>
      </c>
      <c r="K96" s="5">
        <v>27</v>
      </c>
      <c r="L96" s="5">
        <v>1</v>
      </c>
      <c r="M96" s="5">
        <v>2</v>
      </c>
      <c r="N96" s="5" t="s">
        <v>92</v>
      </c>
      <c r="O96" s="5" t="s">
        <v>136</v>
      </c>
      <c r="Q96" s="7">
        <f t="shared" si="21"/>
        <v>43722</v>
      </c>
      <c r="R96" s="5">
        <f t="shared" si="16"/>
        <v>2019</v>
      </c>
      <c r="S96" s="5">
        <f t="shared" si="22"/>
        <v>3</v>
      </c>
      <c r="T96" s="5" t="s">
        <v>39</v>
      </c>
      <c r="U96" s="5"/>
      <c r="V96" s="5">
        <f t="shared" si="23"/>
        <v>0</v>
      </c>
      <c r="W96" s="5" t="s">
        <v>40</v>
      </c>
      <c r="X96" s="5" t="s">
        <v>175</v>
      </c>
      <c r="Y96" s="5"/>
      <c r="Z96" s="5">
        <f t="shared" si="24"/>
        <v>0</v>
      </c>
      <c r="AA96" s="5" t="str">
        <f t="shared" si="17"/>
        <v>Non-Major</v>
      </c>
      <c r="AB96">
        <f t="shared" si="25"/>
        <v>0</v>
      </c>
      <c r="AC96">
        <f t="shared" si="26"/>
        <v>0</v>
      </c>
      <c r="AD96">
        <f t="shared" si="27"/>
        <v>0</v>
      </c>
      <c r="AE96">
        <f t="shared" si="18"/>
        <v>0</v>
      </c>
      <c r="AF96">
        <f t="shared" si="19"/>
        <v>24</v>
      </c>
      <c r="AG96">
        <f t="shared" si="19"/>
        <v>27</v>
      </c>
      <c r="AH96">
        <f t="shared" si="19"/>
        <v>1</v>
      </c>
      <c r="AI96">
        <f t="shared" si="19"/>
        <v>2</v>
      </c>
      <c r="AJ96">
        <f t="shared" si="15"/>
        <v>3</v>
      </c>
      <c r="AK96" s="8">
        <f t="shared" si="28"/>
        <v>0.33333333333333331</v>
      </c>
      <c r="AL96">
        <f t="shared" si="20"/>
        <v>0</v>
      </c>
    </row>
    <row r="97" spans="1:38" ht="105" x14ac:dyDescent="0.2">
      <c r="A97" s="1">
        <v>4</v>
      </c>
      <c r="B97" s="4">
        <v>43736</v>
      </c>
      <c r="C97" s="5"/>
      <c r="D97" s="5" t="s">
        <v>44</v>
      </c>
      <c r="E97" s="5" t="s">
        <v>39</v>
      </c>
      <c r="F97" s="5" t="s">
        <v>49</v>
      </c>
      <c r="G97" s="5" t="s">
        <v>139</v>
      </c>
      <c r="H97" s="5" t="s">
        <v>140</v>
      </c>
      <c r="I97" s="5" t="s">
        <v>14</v>
      </c>
      <c r="J97" s="5">
        <v>2</v>
      </c>
      <c r="K97" s="5">
        <v>24</v>
      </c>
      <c r="L97" s="5">
        <v>1</v>
      </c>
      <c r="M97" s="5">
        <v>3</v>
      </c>
      <c r="N97" s="5" t="s">
        <v>102</v>
      </c>
      <c r="O97" s="5" t="s">
        <v>176</v>
      </c>
      <c r="Q97" s="7">
        <f t="shared" si="21"/>
        <v>43736</v>
      </c>
      <c r="R97" s="5">
        <f t="shared" si="16"/>
        <v>2019</v>
      </c>
      <c r="S97" s="5">
        <f t="shared" si="22"/>
        <v>5</v>
      </c>
      <c r="T97" s="5" t="s">
        <v>39</v>
      </c>
      <c r="U97" s="5"/>
      <c r="V97" s="5">
        <f t="shared" si="23"/>
        <v>0</v>
      </c>
      <c r="W97" s="5" t="s">
        <v>40</v>
      </c>
      <c r="X97" s="5" t="s">
        <v>139</v>
      </c>
      <c r="Y97" s="5"/>
      <c r="Z97" s="5">
        <f t="shared" si="24"/>
        <v>0</v>
      </c>
      <c r="AA97" s="5" t="str">
        <f t="shared" si="17"/>
        <v>American</v>
      </c>
      <c r="AB97">
        <f t="shared" si="25"/>
        <v>0</v>
      </c>
      <c r="AC97">
        <f t="shared" si="26"/>
        <v>1</v>
      </c>
      <c r="AD97">
        <f t="shared" si="27"/>
        <v>0</v>
      </c>
      <c r="AE97">
        <f t="shared" si="18"/>
        <v>0</v>
      </c>
      <c r="AF97">
        <f t="shared" si="19"/>
        <v>2</v>
      </c>
      <c r="AG97">
        <f t="shared" si="19"/>
        <v>24</v>
      </c>
      <c r="AH97">
        <f t="shared" si="19"/>
        <v>1</v>
      </c>
      <c r="AI97">
        <f t="shared" si="19"/>
        <v>3</v>
      </c>
      <c r="AJ97">
        <f t="shared" si="15"/>
        <v>4</v>
      </c>
      <c r="AK97" s="8">
        <f t="shared" si="28"/>
        <v>0.25</v>
      </c>
      <c r="AL97">
        <f t="shared" si="20"/>
        <v>0</v>
      </c>
    </row>
    <row r="98" spans="1:38" ht="75" x14ac:dyDescent="0.2">
      <c r="A98" s="1">
        <v>5</v>
      </c>
      <c r="B98" s="4">
        <v>43743</v>
      </c>
      <c r="C98" s="5"/>
      <c r="D98" s="5" t="s">
        <v>44</v>
      </c>
      <c r="E98" s="5" t="s">
        <v>39</v>
      </c>
      <c r="F98" s="5"/>
      <c r="G98" s="5" t="s">
        <v>56</v>
      </c>
      <c r="H98" s="5" t="s">
        <v>40</v>
      </c>
      <c r="I98" s="5" t="s">
        <v>14</v>
      </c>
      <c r="J98" s="5">
        <v>22</v>
      </c>
      <c r="K98" s="5">
        <v>38</v>
      </c>
      <c r="L98" s="5">
        <v>1</v>
      </c>
      <c r="M98" s="5">
        <v>4</v>
      </c>
      <c r="N98" s="5" t="s">
        <v>130</v>
      </c>
      <c r="O98" s="5" t="s">
        <v>136</v>
      </c>
      <c r="Q98" s="7">
        <f t="shared" si="21"/>
        <v>43743</v>
      </c>
      <c r="R98" s="5">
        <f t="shared" si="16"/>
        <v>2019</v>
      </c>
      <c r="S98" s="5">
        <f t="shared" si="22"/>
        <v>6</v>
      </c>
      <c r="T98" s="5" t="s">
        <v>39</v>
      </c>
      <c r="U98" s="5"/>
      <c r="V98" s="5">
        <f t="shared" si="23"/>
        <v>0</v>
      </c>
      <c r="W98" s="5" t="s">
        <v>40</v>
      </c>
      <c r="X98" s="5" t="s">
        <v>56</v>
      </c>
      <c r="Y98" s="5"/>
      <c r="Z98" s="5">
        <f t="shared" si="24"/>
        <v>0</v>
      </c>
      <c r="AA98" s="5" t="str">
        <f t="shared" si="17"/>
        <v>ACC</v>
      </c>
      <c r="AB98">
        <f t="shared" si="25"/>
        <v>1</v>
      </c>
      <c r="AC98">
        <f t="shared" si="26"/>
        <v>1</v>
      </c>
      <c r="AD98">
        <f t="shared" si="27"/>
        <v>1</v>
      </c>
      <c r="AE98">
        <f t="shared" si="18"/>
        <v>0</v>
      </c>
      <c r="AF98">
        <f t="shared" ref="AF98:AI129" si="29">J98</f>
        <v>22</v>
      </c>
      <c r="AG98">
        <f t="shared" si="29"/>
        <v>38</v>
      </c>
      <c r="AH98">
        <f t="shared" si="29"/>
        <v>1</v>
      </c>
      <c r="AI98">
        <f t="shared" si="29"/>
        <v>4</v>
      </c>
      <c r="AJ98">
        <f t="shared" si="15"/>
        <v>5</v>
      </c>
      <c r="AK98" s="8">
        <f t="shared" si="28"/>
        <v>0.2</v>
      </c>
      <c r="AL98">
        <f t="shared" si="20"/>
        <v>0</v>
      </c>
    </row>
    <row r="99" spans="1:38" ht="90" x14ac:dyDescent="0.2">
      <c r="A99" s="1">
        <v>6</v>
      </c>
      <c r="B99" s="4">
        <v>43750</v>
      </c>
      <c r="C99" s="5"/>
      <c r="D99" s="5" t="s">
        <v>44</v>
      </c>
      <c r="E99" s="5" t="s">
        <v>39</v>
      </c>
      <c r="F99" s="5" t="s">
        <v>49</v>
      </c>
      <c r="G99" s="5" t="s">
        <v>116</v>
      </c>
      <c r="H99" s="5" t="s">
        <v>40</v>
      </c>
      <c r="I99" s="5" t="s">
        <v>14</v>
      </c>
      <c r="J99" s="5">
        <v>23</v>
      </c>
      <c r="K99" s="5">
        <v>41</v>
      </c>
      <c r="L99" s="5">
        <v>1</v>
      </c>
      <c r="M99" s="5">
        <v>5</v>
      </c>
      <c r="N99" s="5" t="s">
        <v>132</v>
      </c>
      <c r="O99" s="5" t="s">
        <v>121</v>
      </c>
      <c r="Q99" s="7">
        <f t="shared" si="21"/>
        <v>43750</v>
      </c>
      <c r="R99" s="5">
        <f t="shared" si="16"/>
        <v>2019</v>
      </c>
      <c r="S99" s="5">
        <f t="shared" si="22"/>
        <v>7</v>
      </c>
      <c r="T99" s="5" t="s">
        <v>39</v>
      </c>
      <c r="U99" s="5"/>
      <c r="V99" s="5">
        <f t="shared" si="23"/>
        <v>0</v>
      </c>
      <c r="W99" s="5" t="s">
        <v>40</v>
      </c>
      <c r="X99" s="5" t="s">
        <v>116</v>
      </c>
      <c r="Y99" s="5"/>
      <c r="Z99" s="5">
        <f t="shared" si="24"/>
        <v>0</v>
      </c>
      <c r="AA99" s="5" t="str">
        <f t="shared" si="17"/>
        <v>ACC</v>
      </c>
      <c r="AB99">
        <f t="shared" si="25"/>
        <v>1</v>
      </c>
      <c r="AC99">
        <f t="shared" si="26"/>
        <v>1</v>
      </c>
      <c r="AD99">
        <f t="shared" si="27"/>
        <v>1</v>
      </c>
      <c r="AE99">
        <f t="shared" si="18"/>
        <v>0</v>
      </c>
      <c r="AF99">
        <f t="shared" si="29"/>
        <v>23</v>
      </c>
      <c r="AG99">
        <f t="shared" si="29"/>
        <v>41</v>
      </c>
      <c r="AH99">
        <f t="shared" si="29"/>
        <v>1</v>
      </c>
      <c r="AI99">
        <f t="shared" si="29"/>
        <v>5</v>
      </c>
      <c r="AJ99">
        <f t="shared" si="15"/>
        <v>6</v>
      </c>
      <c r="AK99" s="8">
        <f t="shared" si="28"/>
        <v>0.16666666666666666</v>
      </c>
      <c r="AL99">
        <f t="shared" si="20"/>
        <v>0</v>
      </c>
    </row>
    <row r="100" spans="1:38" ht="75" x14ac:dyDescent="0.2">
      <c r="A100" s="1">
        <v>7</v>
      </c>
      <c r="B100" s="4">
        <v>43757</v>
      </c>
      <c r="C100" s="5"/>
      <c r="D100" s="5" t="s">
        <v>44</v>
      </c>
      <c r="E100" s="5" t="s">
        <v>39</v>
      </c>
      <c r="F100" s="5" t="s">
        <v>49</v>
      </c>
      <c r="G100" s="5" t="s">
        <v>104</v>
      </c>
      <c r="H100" s="5" t="s">
        <v>40</v>
      </c>
      <c r="I100" s="5" t="s">
        <v>13</v>
      </c>
      <c r="J100" s="5">
        <v>28</v>
      </c>
      <c r="K100" s="5">
        <v>21</v>
      </c>
      <c r="L100" s="5">
        <v>2</v>
      </c>
      <c r="M100" s="5">
        <v>5</v>
      </c>
      <c r="N100" s="5" t="s">
        <v>41</v>
      </c>
      <c r="O100" s="5" t="s">
        <v>167</v>
      </c>
      <c r="Q100" s="7">
        <f t="shared" si="21"/>
        <v>43757</v>
      </c>
      <c r="R100" s="5">
        <f t="shared" si="16"/>
        <v>2019</v>
      </c>
      <c r="S100" s="5">
        <f t="shared" si="22"/>
        <v>8</v>
      </c>
      <c r="T100" s="5" t="s">
        <v>39</v>
      </c>
      <c r="U100" s="5"/>
      <c r="V100" s="5">
        <f t="shared" si="23"/>
        <v>0</v>
      </c>
      <c r="W100" s="5" t="s">
        <v>40</v>
      </c>
      <c r="X100" s="5" t="s">
        <v>105</v>
      </c>
      <c r="Y100" s="5" t="s">
        <v>106</v>
      </c>
      <c r="Z100" s="5">
        <f t="shared" si="24"/>
        <v>1</v>
      </c>
      <c r="AA100" s="5" t="str">
        <f t="shared" si="17"/>
        <v>ACC</v>
      </c>
      <c r="AB100">
        <f t="shared" si="25"/>
        <v>1</v>
      </c>
      <c r="AC100">
        <f t="shared" si="26"/>
        <v>1</v>
      </c>
      <c r="AD100">
        <f t="shared" si="27"/>
        <v>1</v>
      </c>
      <c r="AE100">
        <f t="shared" si="18"/>
        <v>0</v>
      </c>
      <c r="AF100">
        <f t="shared" si="29"/>
        <v>28</v>
      </c>
      <c r="AG100">
        <f t="shared" si="29"/>
        <v>21</v>
      </c>
      <c r="AH100">
        <f t="shared" si="29"/>
        <v>2</v>
      </c>
      <c r="AI100">
        <f t="shared" si="29"/>
        <v>5</v>
      </c>
      <c r="AJ100">
        <f t="shared" si="15"/>
        <v>7</v>
      </c>
      <c r="AK100" s="8">
        <f t="shared" si="28"/>
        <v>0.2857142857142857</v>
      </c>
      <c r="AL100">
        <f t="shared" si="20"/>
        <v>1</v>
      </c>
    </row>
    <row r="101" spans="1:38" ht="75" x14ac:dyDescent="0.2">
      <c r="A101" s="1">
        <v>8</v>
      </c>
      <c r="B101" s="4">
        <v>43771</v>
      </c>
      <c r="C101" s="5"/>
      <c r="D101" s="5" t="s">
        <v>44</v>
      </c>
      <c r="E101" s="5" t="s">
        <v>39</v>
      </c>
      <c r="F101" s="5"/>
      <c r="G101" s="5" t="s">
        <v>127</v>
      </c>
      <c r="H101" s="5" t="s">
        <v>40</v>
      </c>
      <c r="I101" s="5" t="s">
        <v>14</v>
      </c>
      <c r="J101" s="5">
        <v>10</v>
      </c>
      <c r="K101" s="5">
        <v>20</v>
      </c>
      <c r="L101" s="5">
        <v>2</v>
      </c>
      <c r="M101" s="5">
        <v>6</v>
      </c>
      <c r="N101" s="5" t="s">
        <v>92</v>
      </c>
      <c r="O101" s="5" t="s">
        <v>136</v>
      </c>
      <c r="Q101" s="7">
        <f t="shared" si="21"/>
        <v>43771</v>
      </c>
      <c r="R101" s="5">
        <f t="shared" si="16"/>
        <v>2019</v>
      </c>
      <c r="S101" s="5">
        <f t="shared" si="22"/>
        <v>10</v>
      </c>
      <c r="T101" s="5" t="s">
        <v>39</v>
      </c>
      <c r="U101" s="5"/>
      <c r="V101" s="5">
        <f t="shared" si="23"/>
        <v>0</v>
      </c>
      <c r="W101" s="5" t="s">
        <v>40</v>
      </c>
      <c r="X101" s="5" t="s">
        <v>127</v>
      </c>
      <c r="Y101" s="5"/>
      <c r="Z101" s="5">
        <f t="shared" si="24"/>
        <v>0</v>
      </c>
      <c r="AA101" s="5" t="str">
        <f t="shared" si="17"/>
        <v>ACC</v>
      </c>
      <c r="AB101">
        <f t="shared" si="25"/>
        <v>1</v>
      </c>
      <c r="AC101">
        <f t="shared" si="26"/>
        <v>1</v>
      </c>
      <c r="AD101">
        <f t="shared" si="27"/>
        <v>1</v>
      </c>
      <c r="AE101">
        <f t="shared" si="18"/>
        <v>0</v>
      </c>
      <c r="AF101">
        <f t="shared" si="29"/>
        <v>10</v>
      </c>
      <c r="AG101">
        <f t="shared" si="29"/>
        <v>20</v>
      </c>
      <c r="AH101">
        <f t="shared" si="29"/>
        <v>2</v>
      </c>
      <c r="AI101">
        <f t="shared" si="29"/>
        <v>6</v>
      </c>
      <c r="AJ101">
        <f t="shared" si="15"/>
        <v>8</v>
      </c>
      <c r="AK101" s="8">
        <f t="shared" si="28"/>
        <v>0.25</v>
      </c>
      <c r="AL101">
        <f t="shared" si="20"/>
        <v>0</v>
      </c>
    </row>
    <row r="102" spans="1:38" ht="75" x14ac:dyDescent="0.2">
      <c r="A102" s="1">
        <v>9</v>
      </c>
      <c r="B102" s="4">
        <v>43778</v>
      </c>
      <c r="C102" s="5"/>
      <c r="D102" s="5" t="s">
        <v>44</v>
      </c>
      <c r="E102" s="5" t="s">
        <v>39</v>
      </c>
      <c r="F102" s="5" t="s">
        <v>49</v>
      </c>
      <c r="G102" s="5" t="s">
        <v>128</v>
      </c>
      <c r="H102" s="5" t="s">
        <v>40</v>
      </c>
      <c r="I102" s="5" t="s">
        <v>14</v>
      </c>
      <c r="J102" s="5">
        <v>28</v>
      </c>
      <c r="K102" s="5">
        <v>33</v>
      </c>
      <c r="L102" s="5">
        <v>2</v>
      </c>
      <c r="M102" s="5">
        <v>7</v>
      </c>
      <c r="N102" s="5" t="s">
        <v>102</v>
      </c>
      <c r="O102" s="5" t="s">
        <v>101</v>
      </c>
      <c r="Q102" s="7">
        <f t="shared" si="21"/>
        <v>43778</v>
      </c>
      <c r="R102" s="5">
        <f t="shared" si="16"/>
        <v>2019</v>
      </c>
      <c r="S102" s="5">
        <f t="shared" si="22"/>
        <v>11</v>
      </c>
      <c r="T102" s="5" t="s">
        <v>39</v>
      </c>
      <c r="U102" s="5"/>
      <c r="V102" s="5">
        <f t="shared" si="23"/>
        <v>0</v>
      </c>
      <c r="W102" s="5" t="s">
        <v>40</v>
      </c>
      <c r="X102" s="5" t="s">
        <v>128</v>
      </c>
      <c r="Y102" s="5"/>
      <c r="Z102" s="5">
        <f t="shared" si="24"/>
        <v>0</v>
      </c>
      <c r="AA102" s="5" t="str">
        <f t="shared" si="17"/>
        <v>ACC</v>
      </c>
      <c r="AB102">
        <f t="shared" si="25"/>
        <v>1</v>
      </c>
      <c r="AC102">
        <f t="shared" si="26"/>
        <v>1</v>
      </c>
      <c r="AD102">
        <f t="shared" si="27"/>
        <v>1</v>
      </c>
      <c r="AE102">
        <f t="shared" si="18"/>
        <v>0</v>
      </c>
      <c r="AF102">
        <f t="shared" si="29"/>
        <v>28</v>
      </c>
      <c r="AG102">
        <f t="shared" si="29"/>
        <v>33</v>
      </c>
      <c r="AH102">
        <f t="shared" si="29"/>
        <v>2</v>
      </c>
      <c r="AI102">
        <f t="shared" si="29"/>
        <v>7</v>
      </c>
      <c r="AJ102">
        <f t="shared" si="15"/>
        <v>9</v>
      </c>
      <c r="AK102" s="8">
        <f t="shared" si="28"/>
        <v>0.22222222222222221</v>
      </c>
      <c r="AL102">
        <f t="shared" si="20"/>
        <v>0</v>
      </c>
    </row>
    <row r="103" spans="1:38" ht="75" x14ac:dyDescent="0.2">
      <c r="A103" s="1">
        <v>10</v>
      </c>
      <c r="B103" s="4">
        <v>43785</v>
      </c>
      <c r="C103" s="5"/>
      <c r="D103" s="5" t="s">
        <v>44</v>
      </c>
      <c r="E103" s="5" t="s">
        <v>39</v>
      </c>
      <c r="F103" s="5"/>
      <c r="G103" s="5" t="s">
        <v>125</v>
      </c>
      <c r="H103" s="5" t="s">
        <v>40</v>
      </c>
      <c r="I103" s="5" t="s">
        <v>14</v>
      </c>
      <c r="J103" s="5">
        <v>0</v>
      </c>
      <c r="K103" s="5">
        <v>45</v>
      </c>
      <c r="L103" s="5">
        <v>2</v>
      </c>
      <c r="M103" s="5">
        <v>8</v>
      </c>
      <c r="N103" s="5" t="s">
        <v>130</v>
      </c>
      <c r="O103" s="5" t="s">
        <v>136</v>
      </c>
      <c r="Q103" s="7">
        <f t="shared" si="21"/>
        <v>43785</v>
      </c>
      <c r="R103" s="5">
        <f t="shared" si="16"/>
        <v>2019</v>
      </c>
      <c r="S103" s="5">
        <f t="shared" si="22"/>
        <v>12</v>
      </c>
      <c r="T103" s="5" t="s">
        <v>39</v>
      </c>
      <c r="U103" s="5"/>
      <c r="V103" s="5">
        <f t="shared" si="23"/>
        <v>0</v>
      </c>
      <c r="W103" s="5" t="s">
        <v>40</v>
      </c>
      <c r="X103" s="5" t="s">
        <v>125</v>
      </c>
      <c r="Y103" s="5"/>
      <c r="Z103" s="5">
        <f t="shared" si="24"/>
        <v>0</v>
      </c>
      <c r="AA103" s="5" t="str">
        <f t="shared" si="17"/>
        <v>ACC</v>
      </c>
      <c r="AB103">
        <f t="shared" si="25"/>
        <v>1</v>
      </c>
      <c r="AC103">
        <f t="shared" si="26"/>
        <v>1</v>
      </c>
      <c r="AD103">
        <f t="shared" si="27"/>
        <v>1</v>
      </c>
      <c r="AE103">
        <f t="shared" si="18"/>
        <v>0</v>
      </c>
      <c r="AF103">
        <f t="shared" si="29"/>
        <v>0</v>
      </c>
      <c r="AG103">
        <f t="shared" si="29"/>
        <v>45</v>
      </c>
      <c r="AH103">
        <f t="shared" si="29"/>
        <v>2</v>
      </c>
      <c r="AI103">
        <f t="shared" si="29"/>
        <v>8</v>
      </c>
      <c r="AJ103">
        <f t="shared" si="15"/>
        <v>10</v>
      </c>
      <c r="AK103" s="8">
        <f t="shared" si="28"/>
        <v>0.2</v>
      </c>
      <c r="AL103">
        <f t="shared" si="20"/>
        <v>0</v>
      </c>
    </row>
    <row r="104" spans="1:38" ht="75" x14ac:dyDescent="0.2">
      <c r="A104" s="1">
        <v>11</v>
      </c>
      <c r="B104" s="4">
        <v>43790</v>
      </c>
      <c r="C104" s="5"/>
      <c r="D104" s="5" t="s">
        <v>37</v>
      </c>
      <c r="E104" s="5" t="s">
        <v>39</v>
      </c>
      <c r="F104" s="5"/>
      <c r="G104" s="5" t="s">
        <v>72</v>
      </c>
      <c r="H104" s="5" t="s">
        <v>40</v>
      </c>
      <c r="I104" s="5" t="s">
        <v>13</v>
      </c>
      <c r="J104" s="5">
        <v>28</v>
      </c>
      <c r="K104" s="5">
        <v>26</v>
      </c>
      <c r="L104" s="5">
        <v>3</v>
      </c>
      <c r="M104" s="5">
        <v>8</v>
      </c>
      <c r="N104" s="5" t="s">
        <v>41</v>
      </c>
      <c r="O104" s="5" t="s">
        <v>136</v>
      </c>
      <c r="Q104" s="7">
        <f t="shared" si="21"/>
        <v>43790</v>
      </c>
      <c r="R104" s="5">
        <f t="shared" si="16"/>
        <v>2019</v>
      </c>
      <c r="S104" s="5">
        <f t="shared" si="22"/>
        <v>13</v>
      </c>
      <c r="T104" s="5" t="s">
        <v>39</v>
      </c>
      <c r="U104" s="5"/>
      <c r="V104" s="5">
        <f t="shared" si="23"/>
        <v>0</v>
      </c>
      <c r="W104" s="5" t="s">
        <v>40</v>
      </c>
      <c r="X104" s="5" t="s">
        <v>72</v>
      </c>
      <c r="Y104" s="5"/>
      <c r="Z104" s="5">
        <f t="shared" si="24"/>
        <v>0</v>
      </c>
      <c r="AA104" s="5" t="str">
        <f t="shared" si="17"/>
        <v>ACC</v>
      </c>
      <c r="AB104">
        <f t="shared" si="25"/>
        <v>1</v>
      </c>
      <c r="AC104">
        <f t="shared" si="26"/>
        <v>1</v>
      </c>
      <c r="AD104">
        <f t="shared" si="27"/>
        <v>1</v>
      </c>
      <c r="AE104">
        <f t="shared" si="18"/>
        <v>0</v>
      </c>
      <c r="AF104">
        <f t="shared" si="29"/>
        <v>28</v>
      </c>
      <c r="AG104">
        <f t="shared" si="29"/>
        <v>26</v>
      </c>
      <c r="AH104">
        <f t="shared" si="29"/>
        <v>3</v>
      </c>
      <c r="AI104">
        <f t="shared" si="29"/>
        <v>8</v>
      </c>
      <c r="AJ104">
        <f t="shared" si="15"/>
        <v>11</v>
      </c>
      <c r="AK104" s="8">
        <f t="shared" si="28"/>
        <v>0.27272727272727271</v>
      </c>
      <c r="AL104">
        <f t="shared" si="20"/>
        <v>1</v>
      </c>
    </row>
    <row r="105" spans="1:38" ht="75" x14ac:dyDescent="0.2">
      <c r="A105" s="1">
        <v>12</v>
      </c>
      <c r="B105" s="4">
        <v>43799</v>
      </c>
      <c r="C105" s="5"/>
      <c r="D105" s="5" t="s">
        <v>44</v>
      </c>
      <c r="E105" s="5" t="s">
        <v>39</v>
      </c>
      <c r="F105" s="5"/>
      <c r="G105" s="5" t="s">
        <v>177</v>
      </c>
      <c r="H105" s="5" t="s">
        <v>46</v>
      </c>
      <c r="I105" s="5" t="s">
        <v>14</v>
      </c>
      <c r="J105" s="5">
        <v>7</v>
      </c>
      <c r="K105" s="5">
        <v>52</v>
      </c>
      <c r="L105" s="5">
        <v>3</v>
      </c>
      <c r="M105" s="5">
        <v>9</v>
      </c>
      <c r="N105" s="5" t="s">
        <v>92</v>
      </c>
      <c r="O105" s="5" t="s">
        <v>136</v>
      </c>
      <c r="P105" s="6"/>
      <c r="Q105" s="7">
        <f t="shared" si="21"/>
        <v>43799</v>
      </c>
      <c r="R105" s="5">
        <f t="shared" si="16"/>
        <v>2019</v>
      </c>
      <c r="S105" s="5">
        <f t="shared" si="22"/>
        <v>14</v>
      </c>
      <c r="T105" s="5" t="s">
        <v>39</v>
      </c>
      <c r="U105" s="5"/>
      <c r="V105" s="5">
        <f t="shared" si="23"/>
        <v>0</v>
      </c>
      <c r="W105" s="5" t="s">
        <v>40</v>
      </c>
      <c r="X105" s="5" t="s">
        <v>178</v>
      </c>
      <c r="Y105" s="5">
        <v>4</v>
      </c>
      <c r="Z105" s="5">
        <f t="shared" si="24"/>
        <v>1</v>
      </c>
      <c r="AA105" s="5" t="str">
        <f t="shared" si="17"/>
        <v>SEC</v>
      </c>
      <c r="AB105">
        <f t="shared" si="25"/>
        <v>0</v>
      </c>
      <c r="AC105">
        <f t="shared" si="26"/>
        <v>1</v>
      </c>
      <c r="AD105">
        <f t="shared" si="27"/>
        <v>1</v>
      </c>
      <c r="AE105">
        <f t="shared" si="18"/>
        <v>0</v>
      </c>
      <c r="AF105">
        <f t="shared" si="29"/>
        <v>7</v>
      </c>
      <c r="AG105">
        <f t="shared" si="29"/>
        <v>52</v>
      </c>
      <c r="AH105">
        <f t="shared" si="29"/>
        <v>3</v>
      </c>
      <c r="AI105">
        <f t="shared" si="29"/>
        <v>9</v>
      </c>
      <c r="AJ105">
        <f t="shared" si="15"/>
        <v>12</v>
      </c>
      <c r="AK105" s="8">
        <f t="shared" si="28"/>
        <v>0.25</v>
      </c>
      <c r="AL105">
        <f t="shared" si="20"/>
        <v>0</v>
      </c>
    </row>
    <row r="106" spans="1:38" ht="75" x14ac:dyDescent="0.2">
      <c r="A106" s="1">
        <v>1</v>
      </c>
      <c r="B106" s="4">
        <v>43701</v>
      </c>
      <c r="C106" s="5"/>
      <c r="D106" s="5" t="s">
        <v>44</v>
      </c>
      <c r="E106" s="5" t="s">
        <v>104</v>
      </c>
      <c r="F106" s="5" t="s">
        <v>80</v>
      </c>
      <c r="G106" s="5" t="s">
        <v>109</v>
      </c>
      <c r="H106" s="5" t="s">
        <v>46</v>
      </c>
      <c r="I106" s="5" t="s">
        <v>14</v>
      </c>
      <c r="J106" s="5">
        <v>20</v>
      </c>
      <c r="K106" s="5">
        <v>24</v>
      </c>
      <c r="L106" s="5">
        <v>0</v>
      </c>
      <c r="M106" s="5">
        <v>1</v>
      </c>
      <c r="N106" s="5" t="s">
        <v>92</v>
      </c>
      <c r="O106" s="5" t="s">
        <v>179</v>
      </c>
      <c r="P106" s="6"/>
      <c r="Q106" s="7">
        <f t="shared" si="21"/>
        <v>43701</v>
      </c>
      <c r="R106" s="5">
        <f t="shared" si="16"/>
        <v>2019</v>
      </c>
      <c r="S106" s="5">
        <f t="shared" si="22"/>
        <v>1</v>
      </c>
      <c r="T106" s="5" t="s">
        <v>105</v>
      </c>
      <c r="U106" s="5" t="s">
        <v>106</v>
      </c>
      <c r="V106" s="5">
        <f t="shared" si="23"/>
        <v>1</v>
      </c>
      <c r="W106" s="5" t="s">
        <v>40</v>
      </c>
      <c r="X106" s="5" t="s">
        <v>111</v>
      </c>
      <c r="Y106" s="5">
        <v>8</v>
      </c>
      <c r="Z106" s="5">
        <f t="shared" si="24"/>
        <v>1</v>
      </c>
      <c r="AA106" s="5" t="str">
        <f t="shared" si="17"/>
        <v>SEC</v>
      </c>
      <c r="AB106">
        <f t="shared" si="25"/>
        <v>0</v>
      </c>
      <c r="AC106">
        <f t="shared" si="26"/>
        <v>1</v>
      </c>
      <c r="AD106">
        <f t="shared" si="27"/>
        <v>1</v>
      </c>
      <c r="AE106">
        <f t="shared" si="18"/>
        <v>1</v>
      </c>
      <c r="AF106">
        <f t="shared" si="29"/>
        <v>20</v>
      </c>
      <c r="AG106">
        <f t="shared" si="29"/>
        <v>24</v>
      </c>
      <c r="AH106">
        <f t="shared" si="29"/>
        <v>0</v>
      </c>
      <c r="AI106">
        <f t="shared" si="29"/>
        <v>1</v>
      </c>
      <c r="AJ106">
        <f t="shared" si="15"/>
        <v>1</v>
      </c>
      <c r="AK106" s="8">
        <f t="shared" si="28"/>
        <v>0</v>
      </c>
      <c r="AL106">
        <f t="shared" si="20"/>
        <v>0</v>
      </c>
    </row>
    <row r="107" spans="1:38" ht="90" x14ac:dyDescent="0.2">
      <c r="A107" s="1">
        <v>2</v>
      </c>
      <c r="B107" s="4">
        <v>43715</v>
      </c>
      <c r="C107" s="5"/>
      <c r="D107" s="5" t="s">
        <v>44</v>
      </c>
      <c r="E107" s="5" t="s">
        <v>104</v>
      </c>
      <c r="F107" s="5" t="s">
        <v>49</v>
      </c>
      <c r="G107" s="5" t="s">
        <v>56</v>
      </c>
      <c r="H107" s="5" t="s">
        <v>40</v>
      </c>
      <c r="I107" s="5" t="s">
        <v>14</v>
      </c>
      <c r="J107" s="5">
        <v>25</v>
      </c>
      <c r="K107" s="5">
        <v>28</v>
      </c>
      <c r="L107" s="5">
        <v>0</v>
      </c>
      <c r="M107" s="5">
        <v>2</v>
      </c>
      <c r="N107" s="5" t="s">
        <v>102</v>
      </c>
      <c r="O107" s="5" t="s">
        <v>58</v>
      </c>
      <c r="P107" s="6"/>
      <c r="Q107" s="7">
        <f t="shared" si="21"/>
        <v>43715</v>
      </c>
      <c r="R107" s="5">
        <f t="shared" si="16"/>
        <v>2019</v>
      </c>
      <c r="S107" s="5">
        <f t="shared" si="22"/>
        <v>2</v>
      </c>
      <c r="T107" s="5" t="s">
        <v>105</v>
      </c>
      <c r="U107" s="5" t="s">
        <v>106</v>
      </c>
      <c r="V107" s="5">
        <f t="shared" si="23"/>
        <v>1</v>
      </c>
      <c r="W107" s="5" t="s">
        <v>40</v>
      </c>
      <c r="X107" s="5" t="s">
        <v>56</v>
      </c>
      <c r="Y107" s="5"/>
      <c r="Z107" s="5">
        <f t="shared" si="24"/>
        <v>0</v>
      </c>
      <c r="AA107" s="5" t="str">
        <f t="shared" si="17"/>
        <v>ACC</v>
      </c>
      <c r="AB107">
        <f t="shared" si="25"/>
        <v>1</v>
      </c>
      <c r="AC107">
        <f t="shared" si="26"/>
        <v>1</v>
      </c>
      <c r="AD107">
        <f t="shared" si="27"/>
        <v>1</v>
      </c>
      <c r="AE107">
        <f t="shared" si="18"/>
        <v>0</v>
      </c>
      <c r="AF107">
        <f t="shared" si="29"/>
        <v>25</v>
      </c>
      <c r="AG107">
        <f t="shared" si="29"/>
        <v>28</v>
      </c>
      <c r="AH107">
        <f t="shared" si="29"/>
        <v>0</v>
      </c>
      <c r="AI107">
        <f t="shared" si="29"/>
        <v>2</v>
      </c>
      <c r="AJ107">
        <f t="shared" si="15"/>
        <v>2</v>
      </c>
      <c r="AK107" s="8">
        <f t="shared" si="28"/>
        <v>0</v>
      </c>
      <c r="AL107">
        <f t="shared" si="20"/>
        <v>0</v>
      </c>
    </row>
    <row r="108" spans="1:38" ht="75" x14ac:dyDescent="0.2">
      <c r="A108" s="1">
        <v>3</v>
      </c>
      <c r="B108" s="4">
        <v>43722</v>
      </c>
      <c r="C108" s="5"/>
      <c r="D108" s="5" t="s">
        <v>44</v>
      </c>
      <c r="E108" s="5" t="s">
        <v>104</v>
      </c>
      <c r="F108" s="5"/>
      <c r="G108" s="5" t="s">
        <v>180</v>
      </c>
      <c r="H108" s="5" t="s">
        <v>70</v>
      </c>
      <c r="I108" s="5" t="s">
        <v>13</v>
      </c>
      <c r="J108" s="5">
        <v>63</v>
      </c>
      <c r="K108" s="5">
        <v>0</v>
      </c>
      <c r="L108" s="5">
        <v>1</v>
      </c>
      <c r="M108" s="5">
        <v>2</v>
      </c>
      <c r="N108" s="5" t="s">
        <v>41</v>
      </c>
      <c r="O108" s="5" t="s">
        <v>167</v>
      </c>
      <c r="P108" s="6"/>
      <c r="Q108" s="7">
        <f t="shared" si="21"/>
        <v>43722</v>
      </c>
      <c r="R108" s="5">
        <f t="shared" si="16"/>
        <v>2019</v>
      </c>
      <c r="S108" s="5">
        <f t="shared" si="22"/>
        <v>3</v>
      </c>
      <c r="T108" s="5" t="s">
        <v>105</v>
      </c>
      <c r="U108" s="5" t="s">
        <v>106</v>
      </c>
      <c r="V108" s="5">
        <f t="shared" si="23"/>
        <v>1</v>
      </c>
      <c r="W108" s="5" t="s">
        <v>40</v>
      </c>
      <c r="X108" s="5" t="s">
        <v>180</v>
      </c>
      <c r="Y108" s="5"/>
      <c r="Z108" s="5">
        <f t="shared" si="24"/>
        <v>0</v>
      </c>
      <c r="AA108" s="5" t="str">
        <f t="shared" si="17"/>
        <v>Non-Major</v>
      </c>
      <c r="AB108">
        <f t="shared" si="25"/>
        <v>0</v>
      </c>
      <c r="AC108">
        <f t="shared" si="26"/>
        <v>0</v>
      </c>
      <c r="AD108">
        <f t="shared" si="27"/>
        <v>0</v>
      </c>
      <c r="AE108">
        <f t="shared" si="18"/>
        <v>0</v>
      </c>
      <c r="AF108">
        <f t="shared" si="29"/>
        <v>63</v>
      </c>
      <c r="AG108">
        <f t="shared" si="29"/>
        <v>0</v>
      </c>
      <c r="AH108">
        <f t="shared" si="29"/>
        <v>1</v>
      </c>
      <c r="AI108">
        <f t="shared" si="29"/>
        <v>2</v>
      </c>
      <c r="AJ108">
        <f t="shared" si="15"/>
        <v>3</v>
      </c>
      <c r="AK108" s="8">
        <f t="shared" si="28"/>
        <v>0.33333333333333331</v>
      </c>
      <c r="AL108">
        <f t="shared" si="20"/>
        <v>1</v>
      </c>
    </row>
    <row r="109" spans="1:38" ht="75" x14ac:dyDescent="0.2">
      <c r="A109" s="1">
        <v>4</v>
      </c>
      <c r="B109" s="4">
        <v>43729</v>
      </c>
      <c r="C109" s="5"/>
      <c r="D109" s="5" t="s">
        <v>44</v>
      </c>
      <c r="E109" s="5" t="s">
        <v>104</v>
      </c>
      <c r="F109" s="5"/>
      <c r="G109" s="5" t="s">
        <v>181</v>
      </c>
      <c r="H109" s="5" t="s">
        <v>148</v>
      </c>
      <c r="I109" s="5" t="s">
        <v>13</v>
      </c>
      <c r="J109" s="5">
        <v>17</v>
      </c>
      <c r="K109" s="5">
        <v>12</v>
      </c>
      <c r="L109" s="5">
        <v>2</v>
      </c>
      <c r="M109" s="5">
        <v>2</v>
      </c>
      <c r="N109" s="5" t="s">
        <v>47</v>
      </c>
      <c r="O109" s="5" t="s">
        <v>167</v>
      </c>
      <c r="P109" s="6"/>
      <c r="Q109" s="7">
        <f t="shared" si="21"/>
        <v>43729</v>
      </c>
      <c r="R109" s="5">
        <f t="shared" si="16"/>
        <v>2019</v>
      </c>
      <c r="S109" s="5">
        <f t="shared" si="22"/>
        <v>4</v>
      </c>
      <c r="T109" s="5" t="s">
        <v>105</v>
      </c>
      <c r="U109" s="5" t="s">
        <v>106</v>
      </c>
      <c r="V109" s="5">
        <f t="shared" si="23"/>
        <v>1</v>
      </c>
      <c r="W109" s="5" t="s">
        <v>40</v>
      </c>
      <c r="X109" s="5" t="s">
        <v>181</v>
      </c>
      <c r="Y109" s="5"/>
      <c r="Z109" s="5">
        <f t="shared" si="24"/>
        <v>0</v>
      </c>
      <c r="AA109" s="5" t="str">
        <f t="shared" si="17"/>
        <v>MAC</v>
      </c>
      <c r="AB109">
        <f t="shared" si="25"/>
        <v>0</v>
      </c>
      <c r="AC109">
        <f t="shared" si="26"/>
        <v>1</v>
      </c>
      <c r="AD109">
        <f t="shared" si="27"/>
        <v>0</v>
      </c>
      <c r="AE109">
        <f t="shared" si="18"/>
        <v>0</v>
      </c>
      <c r="AF109">
        <f t="shared" si="29"/>
        <v>17</v>
      </c>
      <c r="AG109">
        <f t="shared" si="29"/>
        <v>12</v>
      </c>
      <c r="AH109">
        <f t="shared" si="29"/>
        <v>2</v>
      </c>
      <c r="AI109">
        <f t="shared" si="29"/>
        <v>2</v>
      </c>
      <c r="AJ109">
        <f t="shared" si="15"/>
        <v>4</v>
      </c>
      <c r="AK109" s="8">
        <f t="shared" si="28"/>
        <v>0.5</v>
      </c>
      <c r="AL109">
        <f t="shared" si="20"/>
        <v>1</v>
      </c>
    </row>
    <row r="110" spans="1:38" ht="75" x14ac:dyDescent="0.2">
      <c r="A110" s="1">
        <v>5</v>
      </c>
      <c r="B110" s="4">
        <v>43743</v>
      </c>
      <c r="C110" s="5"/>
      <c r="D110" s="5" t="s">
        <v>44</v>
      </c>
      <c r="E110" s="5" t="s">
        <v>104</v>
      </c>
      <c r="F110" s="5"/>
      <c r="G110" s="5" t="s">
        <v>125</v>
      </c>
      <c r="H110" s="5" t="s">
        <v>40</v>
      </c>
      <c r="I110" s="5" t="s">
        <v>14</v>
      </c>
      <c r="J110" s="5">
        <v>35</v>
      </c>
      <c r="K110" s="5">
        <v>42</v>
      </c>
      <c r="L110" s="5">
        <v>2</v>
      </c>
      <c r="M110" s="5">
        <v>3</v>
      </c>
      <c r="N110" s="5" t="s">
        <v>92</v>
      </c>
      <c r="O110" s="5" t="s">
        <v>167</v>
      </c>
      <c r="P110" s="6"/>
      <c r="Q110" s="7">
        <f t="shared" si="21"/>
        <v>43743</v>
      </c>
      <c r="R110" s="5">
        <f t="shared" si="16"/>
        <v>2019</v>
      </c>
      <c r="S110" s="5">
        <f t="shared" si="22"/>
        <v>6</v>
      </c>
      <c r="T110" s="5" t="s">
        <v>105</v>
      </c>
      <c r="U110" s="5" t="s">
        <v>106</v>
      </c>
      <c r="V110" s="5">
        <f t="shared" si="23"/>
        <v>1</v>
      </c>
      <c r="W110" s="5" t="s">
        <v>40</v>
      </c>
      <c r="X110" s="5" t="s">
        <v>125</v>
      </c>
      <c r="Y110" s="5"/>
      <c r="Z110" s="5">
        <f t="shared" si="24"/>
        <v>0</v>
      </c>
      <c r="AA110" s="5" t="str">
        <f t="shared" si="17"/>
        <v>ACC</v>
      </c>
      <c r="AB110">
        <f t="shared" si="25"/>
        <v>1</v>
      </c>
      <c r="AC110">
        <f t="shared" si="26"/>
        <v>1</v>
      </c>
      <c r="AD110">
        <f t="shared" si="27"/>
        <v>1</v>
      </c>
      <c r="AE110">
        <f t="shared" si="18"/>
        <v>0</v>
      </c>
      <c r="AF110">
        <f t="shared" si="29"/>
        <v>35</v>
      </c>
      <c r="AG110">
        <f t="shared" si="29"/>
        <v>42</v>
      </c>
      <c r="AH110">
        <f t="shared" si="29"/>
        <v>2</v>
      </c>
      <c r="AI110">
        <f t="shared" si="29"/>
        <v>3</v>
      </c>
      <c r="AJ110">
        <f t="shared" si="15"/>
        <v>5</v>
      </c>
      <c r="AK110" s="8">
        <f t="shared" si="28"/>
        <v>0.4</v>
      </c>
      <c r="AL110">
        <f t="shared" si="20"/>
        <v>0</v>
      </c>
    </row>
    <row r="111" spans="1:38" ht="75" x14ac:dyDescent="0.2">
      <c r="A111" s="1">
        <v>6</v>
      </c>
      <c r="B111" s="4">
        <v>43749</v>
      </c>
      <c r="C111" s="5"/>
      <c r="D111" s="5" t="s">
        <v>124</v>
      </c>
      <c r="E111" s="5" t="s">
        <v>104</v>
      </c>
      <c r="F111" s="5"/>
      <c r="G111" s="5" t="s">
        <v>166</v>
      </c>
      <c r="H111" s="5" t="s">
        <v>40</v>
      </c>
      <c r="I111" s="5" t="s">
        <v>13</v>
      </c>
      <c r="J111" s="5">
        <v>17</v>
      </c>
      <c r="K111" s="5">
        <v>9</v>
      </c>
      <c r="L111" s="5">
        <v>3</v>
      </c>
      <c r="M111" s="5">
        <v>3</v>
      </c>
      <c r="N111" s="5" t="s">
        <v>41</v>
      </c>
      <c r="O111" s="5" t="s">
        <v>167</v>
      </c>
      <c r="P111" s="6"/>
      <c r="Q111" s="7">
        <f t="shared" si="21"/>
        <v>43749</v>
      </c>
      <c r="R111" s="5">
        <f t="shared" si="16"/>
        <v>2019</v>
      </c>
      <c r="S111" s="5">
        <f t="shared" si="22"/>
        <v>7</v>
      </c>
      <c r="T111" s="5" t="s">
        <v>105</v>
      </c>
      <c r="U111" s="5" t="s">
        <v>106</v>
      </c>
      <c r="V111" s="5">
        <f t="shared" si="23"/>
        <v>1</v>
      </c>
      <c r="W111" s="5" t="s">
        <v>40</v>
      </c>
      <c r="X111" s="5" t="s">
        <v>84</v>
      </c>
      <c r="Y111" s="5">
        <v>20</v>
      </c>
      <c r="Z111" s="5">
        <f t="shared" si="24"/>
        <v>1</v>
      </c>
      <c r="AA111" s="5" t="str">
        <f t="shared" si="17"/>
        <v>ACC</v>
      </c>
      <c r="AB111">
        <f t="shared" si="25"/>
        <v>1</v>
      </c>
      <c r="AC111">
        <f t="shared" si="26"/>
        <v>1</v>
      </c>
      <c r="AD111">
        <f t="shared" si="27"/>
        <v>1</v>
      </c>
      <c r="AE111">
        <f t="shared" si="18"/>
        <v>1</v>
      </c>
      <c r="AF111">
        <f t="shared" si="29"/>
        <v>17</v>
      </c>
      <c r="AG111">
        <f t="shared" si="29"/>
        <v>9</v>
      </c>
      <c r="AH111">
        <f t="shared" si="29"/>
        <v>3</v>
      </c>
      <c r="AI111">
        <f t="shared" si="29"/>
        <v>3</v>
      </c>
      <c r="AJ111">
        <f t="shared" si="15"/>
        <v>6</v>
      </c>
      <c r="AK111" s="8">
        <f t="shared" si="28"/>
        <v>0.5</v>
      </c>
      <c r="AL111">
        <f t="shared" si="20"/>
        <v>1</v>
      </c>
    </row>
    <row r="112" spans="1:38" ht="75" x14ac:dyDescent="0.2">
      <c r="A112" s="1">
        <v>7</v>
      </c>
      <c r="B112" s="4">
        <v>43757</v>
      </c>
      <c r="C112" s="5"/>
      <c r="D112" s="5" t="s">
        <v>44</v>
      </c>
      <c r="E112" s="5" t="s">
        <v>104</v>
      </c>
      <c r="F112" s="5"/>
      <c r="G112" s="5" t="s">
        <v>39</v>
      </c>
      <c r="H112" s="5" t="s">
        <v>40</v>
      </c>
      <c r="I112" s="5" t="s">
        <v>14</v>
      </c>
      <c r="J112" s="5">
        <v>21</v>
      </c>
      <c r="K112" s="5">
        <v>28</v>
      </c>
      <c r="L112" s="5">
        <v>3</v>
      </c>
      <c r="M112" s="5">
        <v>4</v>
      </c>
      <c r="N112" s="5" t="s">
        <v>92</v>
      </c>
      <c r="O112" s="5" t="s">
        <v>167</v>
      </c>
      <c r="P112" s="6"/>
      <c r="Q112" s="7">
        <f t="shared" si="21"/>
        <v>43757</v>
      </c>
      <c r="R112" s="5">
        <f t="shared" si="16"/>
        <v>2019</v>
      </c>
      <c r="S112" s="5">
        <f t="shared" si="22"/>
        <v>8</v>
      </c>
      <c r="T112" s="5" t="s">
        <v>105</v>
      </c>
      <c r="U112" s="5" t="s">
        <v>106</v>
      </c>
      <c r="V112" s="5">
        <f t="shared" si="23"/>
        <v>1</v>
      </c>
      <c r="W112" s="5" t="s">
        <v>40</v>
      </c>
      <c r="X112" s="5" t="s">
        <v>39</v>
      </c>
      <c r="Y112" s="5"/>
      <c r="Z112" s="5">
        <f t="shared" si="24"/>
        <v>0</v>
      </c>
      <c r="AA112" s="5" t="str">
        <f t="shared" si="17"/>
        <v>ACC</v>
      </c>
      <c r="AB112">
        <f t="shared" si="25"/>
        <v>1</v>
      </c>
      <c r="AC112">
        <f t="shared" si="26"/>
        <v>1</v>
      </c>
      <c r="AD112">
        <f t="shared" si="27"/>
        <v>1</v>
      </c>
      <c r="AE112">
        <f t="shared" si="18"/>
        <v>0</v>
      </c>
      <c r="AF112">
        <f t="shared" si="29"/>
        <v>21</v>
      </c>
      <c r="AG112">
        <f t="shared" si="29"/>
        <v>28</v>
      </c>
      <c r="AH112">
        <f t="shared" si="29"/>
        <v>3</v>
      </c>
      <c r="AI112">
        <f t="shared" si="29"/>
        <v>4</v>
      </c>
      <c r="AJ112">
        <f t="shared" si="15"/>
        <v>7</v>
      </c>
      <c r="AK112" s="8">
        <f t="shared" si="28"/>
        <v>0.42857142857142855</v>
      </c>
      <c r="AL112">
        <f t="shared" si="20"/>
        <v>0</v>
      </c>
    </row>
    <row r="113" spans="1:38" ht="75" x14ac:dyDescent="0.2">
      <c r="A113" s="1">
        <v>8</v>
      </c>
      <c r="B113" s="4">
        <v>43764</v>
      </c>
      <c r="C113" s="5"/>
      <c r="D113" s="5" t="s">
        <v>44</v>
      </c>
      <c r="E113" s="5" t="s">
        <v>104</v>
      </c>
      <c r="F113" s="5" t="s">
        <v>49</v>
      </c>
      <c r="G113" s="5" t="s">
        <v>127</v>
      </c>
      <c r="H113" s="5" t="s">
        <v>40</v>
      </c>
      <c r="I113" s="5" t="s">
        <v>13</v>
      </c>
      <c r="J113" s="5">
        <v>16</v>
      </c>
      <c r="K113" s="5">
        <v>12</v>
      </c>
      <c r="L113" s="5">
        <v>4</v>
      </c>
      <c r="M113" s="5">
        <v>4</v>
      </c>
      <c r="N113" s="5" t="s">
        <v>41</v>
      </c>
      <c r="O113" s="5" t="s">
        <v>137</v>
      </c>
      <c r="P113" s="6"/>
      <c r="Q113" s="7">
        <f t="shared" si="21"/>
        <v>43764</v>
      </c>
      <c r="R113" s="5">
        <f t="shared" si="16"/>
        <v>2019</v>
      </c>
      <c r="S113" s="5">
        <f t="shared" si="22"/>
        <v>9</v>
      </c>
      <c r="T113" s="5" t="s">
        <v>105</v>
      </c>
      <c r="U113" s="5" t="s">
        <v>106</v>
      </c>
      <c r="V113" s="5">
        <f t="shared" si="23"/>
        <v>1</v>
      </c>
      <c r="W113" s="5" t="s">
        <v>40</v>
      </c>
      <c r="X113" s="5" t="s">
        <v>127</v>
      </c>
      <c r="Y113" s="5"/>
      <c r="Z113" s="5">
        <f t="shared" si="24"/>
        <v>0</v>
      </c>
      <c r="AA113" s="5" t="str">
        <f t="shared" si="17"/>
        <v>ACC</v>
      </c>
      <c r="AB113">
        <f t="shared" si="25"/>
        <v>1</v>
      </c>
      <c r="AC113">
        <f t="shared" si="26"/>
        <v>1</v>
      </c>
      <c r="AD113">
        <f t="shared" si="27"/>
        <v>1</v>
      </c>
      <c r="AE113">
        <f t="shared" si="18"/>
        <v>0</v>
      </c>
      <c r="AF113">
        <f t="shared" si="29"/>
        <v>16</v>
      </c>
      <c r="AG113">
        <f t="shared" si="29"/>
        <v>12</v>
      </c>
      <c r="AH113">
        <f t="shared" si="29"/>
        <v>4</v>
      </c>
      <c r="AI113">
        <f t="shared" si="29"/>
        <v>4</v>
      </c>
      <c r="AJ113">
        <f t="shared" si="15"/>
        <v>8</v>
      </c>
      <c r="AK113" s="8">
        <f t="shared" si="28"/>
        <v>0.5</v>
      </c>
      <c r="AL113">
        <f t="shared" si="20"/>
        <v>1</v>
      </c>
    </row>
    <row r="114" spans="1:38" ht="75" x14ac:dyDescent="0.2">
      <c r="A114" s="1">
        <v>9</v>
      </c>
      <c r="B114" s="4">
        <v>43771</v>
      </c>
      <c r="C114" s="5"/>
      <c r="D114" s="5" t="s">
        <v>44</v>
      </c>
      <c r="E114" s="5" t="s">
        <v>104</v>
      </c>
      <c r="F114" s="5" t="s">
        <v>49</v>
      </c>
      <c r="G114" s="5" t="s">
        <v>60</v>
      </c>
      <c r="H114" s="5" t="s">
        <v>40</v>
      </c>
      <c r="I114" s="5" t="s">
        <v>13</v>
      </c>
      <c r="J114" s="5">
        <v>27</v>
      </c>
      <c r="K114" s="5">
        <v>10</v>
      </c>
      <c r="L114" s="5">
        <v>5</v>
      </c>
      <c r="M114" s="5">
        <v>4</v>
      </c>
      <c r="N114" s="5" t="s">
        <v>47</v>
      </c>
      <c r="O114" s="5" t="s">
        <v>97</v>
      </c>
      <c r="P114" s="6"/>
      <c r="Q114" s="7">
        <f t="shared" si="21"/>
        <v>43771</v>
      </c>
      <c r="R114" s="5">
        <f t="shared" si="16"/>
        <v>2019</v>
      </c>
      <c r="S114" s="5">
        <f t="shared" si="22"/>
        <v>10</v>
      </c>
      <c r="T114" s="5" t="s">
        <v>105</v>
      </c>
      <c r="U114" s="5" t="s">
        <v>106</v>
      </c>
      <c r="V114" s="5">
        <f t="shared" si="23"/>
        <v>1</v>
      </c>
      <c r="W114" s="5" t="s">
        <v>40</v>
      </c>
      <c r="X114" s="5" t="s">
        <v>60</v>
      </c>
      <c r="Y114" s="5"/>
      <c r="Z114" s="5">
        <f t="shared" si="24"/>
        <v>0</v>
      </c>
      <c r="AA114" s="5" t="str">
        <f t="shared" si="17"/>
        <v>ACC</v>
      </c>
      <c r="AB114">
        <f t="shared" si="25"/>
        <v>1</v>
      </c>
      <c r="AC114">
        <f t="shared" si="26"/>
        <v>1</v>
      </c>
      <c r="AD114">
        <f t="shared" si="27"/>
        <v>1</v>
      </c>
      <c r="AE114">
        <f t="shared" si="18"/>
        <v>0</v>
      </c>
      <c r="AF114">
        <f t="shared" si="29"/>
        <v>27</v>
      </c>
      <c r="AG114">
        <f t="shared" si="29"/>
        <v>10</v>
      </c>
      <c r="AH114">
        <f t="shared" si="29"/>
        <v>5</v>
      </c>
      <c r="AI114">
        <f t="shared" si="29"/>
        <v>4</v>
      </c>
      <c r="AJ114">
        <f t="shared" si="15"/>
        <v>9</v>
      </c>
      <c r="AK114" s="8">
        <f t="shared" si="28"/>
        <v>0.55555555555555558</v>
      </c>
      <c r="AL114">
        <f t="shared" si="20"/>
        <v>1</v>
      </c>
    </row>
    <row r="115" spans="1:38" ht="75" x14ac:dyDescent="0.2">
      <c r="A115" s="1">
        <v>10</v>
      </c>
      <c r="B115" s="4">
        <v>43778</v>
      </c>
      <c r="C115" s="5"/>
      <c r="D115" s="5" t="s">
        <v>44</v>
      </c>
      <c r="E115" s="5" t="s">
        <v>104</v>
      </c>
      <c r="F115" s="5"/>
      <c r="G115" s="5" t="s">
        <v>63</v>
      </c>
      <c r="H115" s="5" t="s">
        <v>40</v>
      </c>
      <c r="I115" s="5" t="s">
        <v>13</v>
      </c>
      <c r="J115" s="5">
        <v>52</v>
      </c>
      <c r="K115" s="5">
        <v>27</v>
      </c>
      <c r="L115" s="5">
        <v>6</v>
      </c>
      <c r="M115" s="5">
        <v>4</v>
      </c>
      <c r="N115" s="5" t="s">
        <v>51</v>
      </c>
      <c r="O115" s="5" t="s">
        <v>167</v>
      </c>
      <c r="Q115" s="7">
        <f t="shared" si="21"/>
        <v>43778</v>
      </c>
      <c r="R115" s="5">
        <f t="shared" si="16"/>
        <v>2019</v>
      </c>
      <c r="S115" s="5">
        <f t="shared" si="22"/>
        <v>11</v>
      </c>
      <c r="T115" s="5" t="s">
        <v>105</v>
      </c>
      <c r="U115" s="5" t="s">
        <v>106</v>
      </c>
      <c r="V115" s="5">
        <f t="shared" si="23"/>
        <v>1</v>
      </c>
      <c r="W115" s="5" t="s">
        <v>40</v>
      </c>
      <c r="X115" s="5" t="s">
        <v>63</v>
      </c>
      <c r="Y115" s="5"/>
      <c r="Z115" s="5">
        <f t="shared" si="24"/>
        <v>0</v>
      </c>
      <c r="AA115" s="5" t="str">
        <f t="shared" si="17"/>
        <v>ACC</v>
      </c>
      <c r="AB115">
        <f t="shared" si="25"/>
        <v>1</v>
      </c>
      <c r="AC115">
        <f t="shared" si="26"/>
        <v>1</v>
      </c>
      <c r="AD115">
        <f t="shared" si="27"/>
        <v>1</v>
      </c>
      <c r="AE115">
        <f t="shared" si="18"/>
        <v>0</v>
      </c>
      <c r="AF115">
        <f t="shared" si="29"/>
        <v>52</v>
      </c>
      <c r="AG115">
        <f t="shared" si="29"/>
        <v>27</v>
      </c>
      <c r="AH115">
        <f t="shared" si="29"/>
        <v>6</v>
      </c>
      <c r="AI115">
        <f t="shared" si="29"/>
        <v>4</v>
      </c>
      <c r="AJ115">
        <f t="shared" si="15"/>
        <v>10</v>
      </c>
      <c r="AK115" s="8">
        <f t="shared" si="28"/>
        <v>0.6</v>
      </c>
      <c r="AL115">
        <f t="shared" si="20"/>
        <v>1</v>
      </c>
    </row>
    <row r="116" spans="1:38" ht="75" x14ac:dyDescent="0.2">
      <c r="A116" s="1">
        <v>11</v>
      </c>
      <c r="B116" s="4">
        <v>43792</v>
      </c>
      <c r="C116" s="5"/>
      <c r="D116" s="5" t="s">
        <v>44</v>
      </c>
      <c r="E116" s="5" t="s">
        <v>104</v>
      </c>
      <c r="F116" s="5" t="s">
        <v>49</v>
      </c>
      <c r="G116" s="5" t="s">
        <v>182</v>
      </c>
      <c r="H116" s="5" t="s">
        <v>54</v>
      </c>
      <c r="I116" s="5" t="s">
        <v>14</v>
      </c>
      <c r="J116" s="5">
        <v>24</v>
      </c>
      <c r="K116" s="5">
        <v>30</v>
      </c>
      <c r="L116" s="5">
        <v>6</v>
      </c>
      <c r="M116" s="5">
        <v>5</v>
      </c>
      <c r="N116" s="5" t="s">
        <v>92</v>
      </c>
      <c r="O116" s="5" t="s">
        <v>183</v>
      </c>
      <c r="Q116" s="7">
        <f t="shared" si="21"/>
        <v>43792</v>
      </c>
      <c r="R116" s="5">
        <f t="shared" si="16"/>
        <v>2019</v>
      </c>
      <c r="S116" s="5">
        <f t="shared" si="22"/>
        <v>13</v>
      </c>
      <c r="T116" s="5" t="s">
        <v>105</v>
      </c>
      <c r="U116" s="5" t="s">
        <v>106</v>
      </c>
      <c r="V116" s="5">
        <f t="shared" si="23"/>
        <v>1</v>
      </c>
      <c r="W116" s="5" t="s">
        <v>40</v>
      </c>
      <c r="X116" s="5" t="s">
        <v>182</v>
      </c>
      <c r="Y116" s="5"/>
      <c r="Z116" s="5">
        <f t="shared" si="24"/>
        <v>0</v>
      </c>
      <c r="AA116" s="5" t="str">
        <f t="shared" si="17"/>
        <v>CUSA</v>
      </c>
      <c r="AB116">
        <f t="shared" si="25"/>
        <v>0</v>
      </c>
      <c r="AC116">
        <f t="shared" si="26"/>
        <v>1</v>
      </c>
      <c r="AD116">
        <f t="shared" si="27"/>
        <v>0</v>
      </c>
      <c r="AE116">
        <f t="shared" si="18"/>
        <v>0</v>
      </c>
      <c r="AF116">
        <f t="shared" si="29"/>
        <v>24</v>
      </c>
      <c r="AG116">
        <f t="shared" si="29"/>
        <v>30</v>
      </c>
      <c r="AH116">
        <f t="shared" si="29"/>
        <v>6</v>
      </c>
      <c r="AI116">
        <f t="shared" si="29"/>
        <v>5</v>
      </c>
      <c r="AJ116">
        <f t="shared" si="15"/>
        <v>11</v>
      </c>
      <c r="AK116" s="8">
        <f t="shared" si="28"/>
        <v>0.54545454545454541</v>
      </c>
      <c r="AL116">
        <f t="shared" si="20"/>
        <v>0</v>
      </c>
    </row>
    <row r="117" spans="1:38" ht="90" x14ac:dyDescent="0.2">
      <c r="A117" s="1">
        <v>12</v>
      </c>
      <c r="B117" s="4">
        <v>43799</v>
      </c>
      <c r="C117" s="5"/>
      <c r="D117" s="5" t="s">
        <v>44</v>
      </c>
      <c r="E117" s="5" t="s">
        <v>104</v>
      </c>
      <c r="F117" s="5" t="s">
        <v>49</v>
      </c>
      <c r="G117" s="5" t="s">
        <v>116</v>
      </c>
      <c r="H117" s="5" t="s">
        <v>40</v>
      </c>
      <c r="I117" s="5" t="s">
        <v>14</v>
      </c>
      <c r="J117" s="5">
        <v>17</v>
      </c>
      <c r="K117" s="5">
        <v>27</v>
      </c>
      <c r="L117" s="5">
        <v>6</v>
      </c>
      <c r="M117" s="5">
        <v>6</v>
      </c>
      <c r="N117" s="5" t="s">
        <v>102</v>
      </c>
      <c r="O117" s="5" t="s">
        <v>121</v>
      </c>
      <c r="Q117" s="7">
        <f t="shared" si="21"/>
        <v>43799</v>
      </c>
      <c r="R117" s="5">
        <f t="shared" si="16"/>
        <v>2019</v>
      </c>
      <c r="S117" s="5">
        <f t="shared" si="22"/>
        <v>14</v>
      </c>
      <c r="T117" s="5" t="s">
        <v>105</v>
      </c>
      <c r="U117" s="5" t="s">
        <v>106</v>
      </c>
      <c r="V117" s="5">
        <f t="shared" si="23"/>
        <v>1</v>
      </c>
      <c r="W117" s="5" t="s">
        <v>40</v>
      </c>
      <c r="X117" s="5" t="s">
        <v>116</v>
      </c>
      <c r="Y117" s="5"/>
      <c r="Z117" s="5">
        <f t="shared" si="24"/>
        <v>0</v>
      </c>
      <c r="AA117" s="5" t="str">
        <f t="shared" si="17"/>
        <v>ACC</v>
      </c>
      <c r="AB117">
        <f t="shared" si="25"/>
        <v>1</v>
      </c>
      <c r="AC117">
        <f t="shared" si="26"/>
        <v>1</v>
      </c>
      <c r="AD117">
        <f t="shared" si="27"/>
        <v>1</v>
      </c>
      <c r="AE117">
        <f t="shared" si="18"/>
        <v>0</v>
      </c>
      <c r="AF117">
        <f t="shared" si="29"/>
        <v>17</v>
      </c>
      <c r="AG117">
        <f t="shared" si="29"/>
        <v>27</v>
      </c>
      <c r="AH117">
        <f t="shared" si="29"/>
        <v>6</v>
      </c>
      <c r="AI117">
        <f t="shared" si="29"/>
        <v>6</v>
      </c>
      <c r="AJ117">
        <f t="shared" ref="AJ117:AJ129" si="30">SUM(AH117:AI117)</f>
        <v>12</v>
      </c>
      <c r="AK117" s="8">
        <f t="shared" si="28"/>
        <v>0.5</v>
      </c>
      <c r="AL117">
        <f t="shared" si="20"/>
        <v>0</v>
      </c>
    </row>
    <row r="118" spans="1:38" ht="120" x14ac:dyDescent="0.2">
      <c r="A118" s="1">
        <v>13</v>
      </c>
      <c r="B118" s="4">
        <v>43825</v>
      </c>
      <c r="C118" s="5"/>
      <c r="D118" s="5" t="s">
        <v>37</v>
      </c>
      <c r="E118" s="5" t="s">
        <v>104</v>
      </c>
      <c r="F118" s="5" t="s">
        <v>80</v>
      </c>
      <c r="G118" s="5" t="s">
        <v>184</v>
      </c>
      <c r="H118" s="5" t="s">
        <v>54</v>
      </c>
      <c r="I118" s="5" t="s">
        <v>14</v>
      </c>
      <c r="J118" s="5">
        <v>0</v>
      </c>
      <c r="K118" s="5">
        <v>14</v>
      </c>
      <c r="L118" s="5">
        <v>6</v>
      </c>
      <c r="M118" s="5">
        <v>7</v>
      </c>
      <c r="N118" s="5" t="s">
        <v>130</v>
      </c>
      <c r="O118" s="5" t="s">
        <v>185</v>
      </c>
      <c r="Q118" s="7">
        <f t="shared" si="21"/>
        <v>43825</v>
      </c>
      <c r="R118" s="5">
        <f t="shared" si="16"/>
        <v>2019</v>
      </c>
      <c r="S118" s="5">
        <f t="shared" si="22"/>
        <v>18</v>
      </c>
      <c r="T118" s="5" t="s">
        <v>105</v>
      </c>
      <c r="U118" s="5" t="s">
        <v>106</v>
      </c>
      <c r="V118" s="5">
        <f t="shared" si="23"/>
        <v>1</v>
      </c>
      <c r="W118" s="5" t="s">
        <v>40</v>
      </c>
      <c r="X118" s="5" t="s">
        <v>184</v>
      </c>
      <c r="Y118" s="5"/>
      <c r="Z118" s="5">
        <f t="shared" si="24"/>
        <v>0</v>
      </c>
      <c r="AA118" s="5" t="str">
        <f t="shared" si="17"/>
        <v>CUSA</v>
      </c>
      <c r="AB118">
        <f t="shared" si="25"/>
        <v>0</v>
      </c>
      <c r="AC118">
        <f t="shared" si="26"/>
        <v>1</v>
      </c>
      <c r="AD118">
        <f t="shared" si="27"/>
        <v>0</v>
      </c>
      <c r="AE118">
        <f t="shared" si="18"/>
        <v>0</v>
      </c>
      <c r="AF118">
        <f t="shared" si="29"/>
        <v>0</v>
      </c>
      <c r="AG118">
        <f t="shared" si="29"/>
        <v>14</v>
      </c>
      <c r="AH118">
        <f t="shared" si="29"/>
        <v>6</v>
      </c>
      <c r="AI118">
        <f t="shared" si="29"/>
        <v>7</v>
      </c>
      <c r="AJ118">
        <f t="shared" si="30"/>
        <v>13</v>
      </c>
      <c r="AK118" s="8">
        <f t="shared" si="28"/>
        <v>0.46153846153846156</v>
      </c>
      <c r="AL118">
        <f t="shared" si="20"/>
        <v>0</v>
      </c>
    </row>
    <row r="119" spans="1:38" ht="30" x14ac:dyDescent="0.2">
      <c r="A119" s="11">
        <v>1</v>
      </c>
      <c r="B119" s="4">
        <v>43708</v>
      </c>
      <c r="C119" s="5"/>
      <c r="D119" s="5" t="s">
        <v>44</v>
      </c>
      <c r="E119" s="5" t="s">
        <v>125</v>
      </c>
      <c r="F119" s="5" t="s">
        <v>49</v>
      </c>
      <c r="G119" s="5" t="s">
        <v>67</v>
      </c>
      <c r="H119" s="5" t="s">
        <v>40</v>
      </c>
      <c r="I119" s="5" t="s">
        <v>14</v>
      </c>
      <c r="J119" s="5">
        <v>28</v>
      </c>
      <c r="K119" s="5">
        <v>35</v>
      </c>
      <c r="L119" s="5">
        <v>0</v>
      </c>
      <c r="M119" s="5">
        <v>1</v>
      </c>
      <c r="N119" s="5" t="s">
        <v>92</v>
      </c>
      <c r="O119" t="s">
        <v>107</v>
      </c>
      <c r="Q119" s="7">
        <f t="shared" si="21"/>
        <v>43708</v>
      </c>
      <c r="R119" s="5">
        <f t="shared" si="16"/>
        <v>2019</v>
      </c>
      <c r="S119" s="5">
        <f t="shared" si="22"/>
        <v>1</v>
      </c>
      <c r="T119" s="5" t="s">
        <v>125</v>
      </c>
      <c r="U119" s="5"/>
      <c r="V119" s="5">
        <f t="shared" si="23"/>
        <v>0</v>
      </c>
      <c r="W119" s="5" t="s">
        <v>40</v>
      </c>
      <c r="X119" s="5" t="s">
        <v>67</v>
      </c>
      <c r="Y119" s="5"/>
      <c r="Z119" s="5">
        <f t="shared" si="24"/>
        <v>0</v>
      </c>
      <c r="AA119" s="5" t="str">
        <f t="shared" si="17"/>
        <v>ACC</v>
      </c>
      <c r="AB119">
        <f t="shared" si="25"/>
        <v>1</v>
      </c>
      <c r="AC119">
        <f t="shared" si="26"/>
        <v>1</v>
      </c>
      <c r="AD119">
        <f t="shared" si="27"/>
        <v>1</v>
      </c>
      <c r="AE119">
        <f t="shared" si="18"/>
        <v>0</v>
      </c>
      <c r="AF119">
        <f t="shared" si="29"/>
        <v>28</v>
      </c>
      <c r="AG119">
        <f t="shared" si="29"/>
        <v>35</v>
      </c>
      <c r="AH119">
        <f t="shared" si="29"/>
        <v>0</v>
      </c>
      <c r="AI119">
        <f t="shared" si="29"/>
        <v>1</v>
      </c>
      <c r="AJ119">
        <f t="shared" si="30"/>
        <v>1</v>
      </c>
      <c r="AK119" s="8">
        <f t="shared" si="28"/>
        <v>0</v>
      </c>
      <c r="AL119">
        <f t="shared" si="20"/>
        <v>0</v>
      </c>
    </row>
    <row r="120" spans="1:38" ht="30" x14ac:dyDescent="0.2">
      <c r="A120" s="11">
        <v>2</v>
      </c>
      <c r="B120" s="4">
        <v>43715</v>
      </c>
      <c r="C120" s="5"/>
      <c r="D120" s="5" t="s">
        <v>44</v>
      </c>
      <c r="E120" s="5" t="s">
        <v>125</v>
      </c>
      <c r="F120" s="5"/>
      <c r="G120" s="5" t="s">
        <v>162</v>
      </c>
      <c r="H120" s="5" t="s">
        <v>54</v>
      </c>
      <c r="I120" s="5" t="s">
        <v>13</v>
      </c>
      <c r="J120" s="5">
        <v>31</v>
      </c>
      <c r="K120" s="5">
        <v>17</v>
      </c>
      <c r="L120" s="5">
        <v>1</v>
      </c>
      <c r="M120" s="5">
        <v>1</v>
      </c>
      <c r="N120" s="5" t="s">
        <v>41</v>
      </c>
      <c r="O120" t="s">
        <v>126</v>
      </c>
      <c r="Q120" s="7">
        <f t="shared" si="21"/>
        <v>43715</v>
      </c>
      <c r="R120" s="5">
        <f t="shared" si="16"/>
        <v>2019</v>
      </c>
      <c r="S120" s="5">
        <f t="shared" si="22"/>
        <v>2</v>
      </c>
      <c r="T120" s="5" t="s">
        <v>125</v>
      </c>
      <c r="U120" s="5"/>
      <c r="V120" s="5">
        <f t="shared" si="23"/>
        <v>0</v>
      </c>
      <c r="W120" s="5" t="s">
        <v>40</v>
      </c>
      <c r="X120" s="5" t="s">
        <v>162</v>
      </c>
      <c r="Y120" s="5"/>
      <c r="Z120" s="5">
        <f t="shared" si="24"/>
        <v>0</v>
      </c>
      <c r="AA120" s="5" t="str">
        <f t="shared" si="17"/>
        <v>CUSA</v>
      </c>
      <c r="AB120">
        <f t="shared" si="25"/>
        <v>0</v>
      </c>
      <c r="AC120">
        <f t="shared" si="26"/>
        <v>1</v>
      </c>
      <c r="AD120">
        <f t="shared" si="27"/>
        <v>0</v>
      </c>
      <c r="AE120">
        <f t="shared" si="18"/>
        <v>0</v>
      </c>
      <c r="AF120">
        <f t="shared" si="29"/>
        <v>31</v>
      </c>
      <c r="AG120">
        <f t="shared" si="29"/>
        <v>17</v>
      </c>
      <c r="AH120">
        <f t="shared" si="29"/>
        <v>1</v>
      </c>
      <c r="AI120">
        <f t="shared" si="29"/>
        <v>1</v>
      </c>
      <c r="AJ120">
        <f t="shared" si="30"/>
        <v>2</v>
      </c>
      <c r="AK120" s="8">
        <f t="shared" si="28"/>
        <v>0.5</v>
      </c>
      <c r="AL120">
        <f t="shared" si="20"/>
        <v>1</v>
      </c>
    </row>
    <row r="121" spans="1:38" ht="30" x14ac:dyDescent="0.2">
      <c r="A121" s="11">
        <v>3</v>
      </c>
      <c r="B121" s="4">
        <v>43722</v>
      </c>
      <c r="C121" s="5"/>
      <c r="D121" s="5" t="s">
        <v>44</v>
      </c>
      <c r="E121" s="5" t="s">
        <v>125</v>
      </c>
      <c r="F121" s="5"/>
      <c r="G121" s="5" t="s">
        <v>186</v>
      </c>
      <c r="H121" s="5" t="s">
        <v>70</v>
      </c>
      <c r="I121" s="5" t="s">
        <v>13</v>
      </c>
      <c r="J121" s="5">
        <v>24</v>
      </c>
      <c r="K121" s="5">
        <v>17</v>
      </c>
      <c r="L121" s="5">
        <v>2</v>
      </c>
      <c r="M121" s="5">
        <v>1</v>
      </c>
      <c r="N121" s="5" t="s">
        <v>47</v>
      </c>
      <c r="O121" t="s">
        <v>126</v>
      </c>
      <c r="Q121" s="7">
        <f t="shared" si="21"/>
        <v>43722</v>
      </c>
      <c r="R121" s="5">
        <f t="shared" si="16"/>
        <v>2019</v>
      </c>
      <c r="S121" s="5">
        <f t="shared" si="22"/>
        <v>3</v>
      </c>
      <c r="T121" s="5" t="s">
        <v>125</v>
      </c>
      <c r="U121" s="5"/>
      <c r="V121" s="5">
        <f t="shared" si="23"/>
        <v>0</v>
      </c>
      <c r="W121" s="5" t="s">
        <v>40</v>
      </c>
      <c r="X121" s="5" t="s">
        <v>186</v>
      </c>
      <c r="Y121" s="5"/>
      <c r="Z121" s="5">
        <f t="shared" si="24"/>
        <v>0</v>
      </c>
      <c r="AA121" s="5" t="str">
        <f t="shared" si="17"/>
        <v>Non-Major</v>
      </c>
      <c r="AB121">
        <f t="shared" si="25"/>
        <v>0</v>
      </c>
      <c r="AC121">
        <f t="shared" si="26"/>
        <v>0</v>
      </c>
      <c r="AD121">
        <f t="shared" si="27"/>
        <v>0</v>
      </c>
      <c r="AE121">
        <f t="shared" si="18"/>
        <v>0</v>
      </c>
      <c r="AF121">
        <f t="shared" si="29"/>
        <v>24</v>
      </c>
      <c r="AG121">
        <f t="shared" si="29"/>
        <v>17</v>
      </c>
      <c r="AH121">
        <f t="shared" si="29"/>
        <v>2</v>
      </c>
      <c r="AI121">
        <f t="shared" si="29"/>
        <v>1</v>
      </c>
      <c r="AJ121">
        <f t="shared" si="30"/>
        <v>3</v>
      </c>
      <c r="AK121" s="8">
        <f t="shared" si="28"/>
        <v>0.66666666666666663</v>
      </c>
      <c r="AL121">
        <f t="shared" si="20"/>
        <v>1</v>
      </c>
    </row>
    <row r="122" spans="1:38" ht="30" x14ac:dyDescent="0.2">
      <c r="A122" s="11">
        <v>4</v>
      </c>
      <c r="B122" s="4">
        <v>43735</v>
      </c>
      <c r="C122" s="5"/>
      <c r="D122" s="5" t="s">
        <v>124</v>
      </c>
      <c r="E122" s="5" t="s">
        <v>125</v>
      </c>
      <c r="F122" s="5"/>
      <c r="G122" s="5" t="s">
        <v>116</v>
      </c>
      <c r="H122" s="5" t="s">
        <v>40</v>
      </c>
      <c r="I122" s="5" t="s">
        <v>14</v>
      </c>
      <c r="J122" s="5">
        <v>10</v>
      </c>
      <c r="K122" s="5">
        <v>45</v>
      </c>
      <c r="L122" s="5">
        <v>2</v>
      </c>
      <c r="M122" s="5">
        <v>2</v>
      </c>
      <c r="N122" s="5" t="s">
        <v>92</v>
      </c>
      <c r="O122" t="s">
        <v>126</v>
      </c>
      <c r="Q122" s="7">
        <f t="shared" si="21"/>
        <v>43735</v>
      </c>
      <c r="R122" s="5">
        <f t="shared" si="16"/>
        <v>2019</v>
      </c>
      <c r="S122" s="5">
        <f t="shared" si="22"/>
        <v>5</v>
      </c>
      <c r="T122" s="5" t="s">
        <v>125</v>
      </c>
      <c r="U122" s="5"/>
      <c r="V122" s="5">
        <f t="shared" si="23"/>
        <v>0</v>
      </c>
      <c r="W122" s="5" t="s">
        <v>40</v>
      </c>
      <c r="X122" s="5" t="s">
        <v>116</v>
      </c>
      <c r="Y122" s="5"/>
      <c r="Z122" s="5">
        <f t="shared" si="24"/>
        <v>0</v>
      </c>
      <c r="AA122" s="5" t="str">
        <f t="shared" si="17"/>
        <v>ACC</v>
      </c>
      <c r="AB122">
        <f t="shared" si="25"/>
        <v>1</v>
      </c>
      <c r="AC122">
        <f t="shared" si="26"/>
        <v>1</v>
      </c>
      <c r="AD122">
        <f t="shared" si="27"/>
        <v>1</v>
      </c>
      <c r="AE122">
        <f t="shared" si="18"/>
        <v>0</v>
      </c>
      <c r="AF122">
        <f t="shared" si="29"/>
        <v>10</v>
      </c>
      <c r="AG122">
        <f t="shared" si="29"/>
        <v>45</v>
      </c>
      <c r="AH122">
        <f t="shared" si="29"/>
        <v>2</v>
      </c>
      <c r="AI122">
        <f t="shared" si="29"/>
        <v>2</v>
      </c>
      <c r="AJ122">
        <f t="shared" si="30"/>
        <v>4</v>
      </c>
      <c r="AK122" s="8">
        <f t="shared" si="28"/>
        <v>0.5</v>
      </c>
      <c r="AL122">
        <f t="shared" si="20"/>
        <v>0</v>
      </c>
    </row>
    <row r="123" spans="1:38" ht="30" x14ac:dyDescent="0.2">
      <c r="A123" s="11">
        <v>5</v>
      </c>
      <c r="B123" s="4">
        <v>43743</v>
      </c>
      <c r="C123" s="5"/>
      <c r="D123" s="5" t="s">
        <v>44</v>
      </c>
      <c r="E123" s="5" t="s">
        <v>125</v>
      </c>
      <c r="F123" s="5" t="s">
        <v>49</v>
      </c>
      <c r="G123" s="5" t="s">
        <v>104</v>
      </c>
      <c r="H123" s="5" t="s">
        <v>40</v>
      </c>
      <c r="I123" s="5" t="s">
        <v>13</v>
      </c>
      <c r="J123" s="5">
        <v>42</v>
      </c>
      <c r="K123" s="5">
        <v>35</v>
      </c>
      <c r="L123" s="5">
        <v>3</v>
      </c>
      <c r="M123" s="5">
        <v>2</v>
      </c>
      <c r="N123" s="5" t="s">
        <v>41</v>
      </c>
      <c r="O123" t="s">
        <v>167</v>
      </c>
      <c r="Q123" s="7">
        <f t="shared" si="21"/>
        <v>43743</v>
      </c>
      <c r="R123" s="5">
        <f t="shared" si="16"/>
        <v>2019</v>
      </c>
      <c r="S123" s="5">
        <f t="shared" si="22"/>
        <v>6</v>
      </c>
      <c r="T123" s="5" t="s">
        <v>125</v>
      </c>
      <c r="U123" s="5"/>
      <c r="V123" s="5">
        <f t="shared" si="23"/>
        <v>0</v>
      </c>
      <c r="W123" s="5" t="s">
        <v>40</v>
      </c>
      <c r="X123" s="5" t="s">
        <v>105</v>
      </c>
      <c r="Y123" s="5" t="s">
        <v>106</v>
      </c>
      <c r="Z123" s="5">
        <f t="shared" si="24"/>
        <v>1</v>
      </c>
      <c r="AA123" s="5" t="str">
        <f t="shared" si="17"/>
        <v>ACC</v>
      </c>
      <c r="AB123">
        <f t="shared" si="25"/>
        <v>1</v>
      </c>
      <c r="AC123">
        <f t="shared" si="26"/>
        <v>1</v>
      </c>
      <c r="AD123">
        <f t="shared" si="27"/>
        <v>1</v>
      </c>
      <c r="AE123">
        <f t="shared" si="18"/>
        <v>0</v>
      </c>
      <c r="AF123">
        <f t="shared" si="29"/>
        <v>42</v>
      </c>
      <c r="AG123">
        <f t="shared" si="29"/>
        <v>35</v>
      </c>
      <c r="AH123">
        <f t="shared" si="29"/>
        <v>3</v>
      </c>
      <c r="AI123">
        <f t="shared" si="29"/>
        <v>2</v>
      </c>
      <c r="AJ123">
        <f t="shared" si="30"/>
        <v>5</v>
      </c>
      <c r="AK123" s="8">
        <f t="shared" si="28"/>
        <v>0.6</v>
      </c>
      <c r="AL123">
        <f t="shared" si="20"/>
        <v>1</v>
      </c>
    </row>
    <row r="124" spans="1:38" ht="30" x14ac:dyDescent="0.2">
      <c r="A124" s="11">
        <v>6</v>
      </c>
      <c r="B124" s="4">
        <v>43750</v>
      </c>
      <c r="C124" s="5"/>
      <c r="D124" s="5" t="s">
        <v>44</v>
      </c>
      <c r="E124" s="5" t="s">
        <v>125</v>
      </c>
      <c r="F124" s="5"/>
      <c r="G124" s="5" t="s">
        <v>187</v>
      </c>
      <c r="H124" s="5" t="s">
        <v>70</v>
      </c>
      <c r="I124" s="5" t="s">
        <v>13</v>
      </c>
      <c r="J124" s="5">
        <v>34</v>
      </c>
      <c r="K124" s="5">
        <v>17</v>
      </c>
      <c r="L124" s="5">
        <v>4</v>
      </c>
      <c r="M124" s="5">
        <v>2</v>
      </c>
      <c r="N124" s="5" t="s">
        <v>47</v>
      </c>
      <c r="O124" t="s">
        <v>126</v>
      </c>
      <c r="Q124" s="7">
        <f t="shared" si="21"/>
        <v>43750</v>
      </c>
      <c r="R124" s="5">
        <f t="shared" si="16"/>
        <v>2019</v>
      </c>
      <c r="S124" s="5">
        <f t="shared" si="22"/>
        <v>7</v>
      </c>
      <c r="T124" s="5" t="s">
        <v>125</v>
      </c>
      <c r="U124" s="5"/>
      <c r="V124" s="5">
        <f t="shared" si="23"/>
        <v>0</v>
      </c>
      <c r="W124" s="5" t="s">
        <v>40</v>
      </c>
      <c r="X124" s="5" t="s">
        <v>187</v>
      </c>
      <c r="Y124" s="5"/>
      <c r="Z124" s="5">
        <f t="shared" si="24"/>
        <v>0</v>
      </c>
      <c r="AA124" s="5" t="str">
        <f t="shared" si="17"/>
        <v>Non-Major</v>
      </c>
      <c r="AB124">
        <f t="shared" si="25"/>
        <v>0</v>
      </c>
      <c r="AC124">
        <f t="shared" si="26"/>
        <v>0</v>
      </c>
      <c r="AD124">
        <f t="shared" si="27"/>
        <v>0</v>
      </c>
      <c r="AE124">
        <f t="shared" si="18"/>
        <v>0</v>
      </c>
      <c r="AF124">
        <f t="shared" si="29"/>
        <v>34</v>
      </c>
      <c r="AG124">
        <f t="shared" si="29"/>
        <v>17</v>
      </c>
      <c r="AH124">
        <f t="shared" si="29"/>
        <v>4</v>
      </c>
      <c r="AI124">
        <f t="shared" si="29"/>
        <v>2</v>
      </c>
      <c r="AJ124">
        <f t="shared" si="30"/>
        <v>6</v>
      </c>
      <c r="AK124" s="8">
        <f t="shared" si="28"/>
        <v>0.66666666666666663</v>
      </c>
      <c r="AL124">
        <f t="shared" si="20"/>
        <v>1</v>
      </c>
    </row>
    <row r="125" spans="1:38" ht="30" x14ac:dyDescent="0.2">
      <c r="A125" s="11">
        <v>7</v>
      </c>
      <c r="B125" s="4">
        <v>43757</v>
      </c>
      <c r="C125" s="5"/>
      <c r="D125" s="5" t="s">
        <v>44</v>
      </c>
      <c r="E125" s="5" t="s">
        <v>125</v>
      </c>
      <c r="F125" s="5"/>
      <c r="G125" s="5" t="s">
        <v>56</v>
      </c>
      <c r="H125" s="5" t="s">
        <v>40</v>
      </c>
      <c r="I125" s="5" t="s">
        <v>13</v>
      </c>
      <c r="J125" s="5">
        <v>43</v>
      </c>
      <c r="K125" s="5">
        <v>41</v>
      </c>
      <c r="L125" s="5">
        <v>5</v>
      </c>
      <c r="M125" s="5">
        <v>2</v>
      </c>
      <c r="N125" s="5" t="s">
        <v>51</v>
      </c>
      <c r="O125" t="s">
        <v>126</v>
      </c>
      <c r="Q125" s="7">
        <f t="shared" si="21"/>
        <v>43757</v>
      </c>
      <c r="R125" s="5">
        <f t="shared" si="16"/>
        <v>2019</v>
      </c>
      <c r="S125" s="5">
        <f t="shared" si="22"/>
        <v>8</v>
      </c>
      <c r="T125" s="5" t="s">
        <v>125</v>
      </c>
      <c r="U125" s="5"/>
      <c r="V125" s="5">
        <f t="shared" si="23"/>
        <v>0</v>
      </c>
      <c r="W125" s="5" t="s">
        <v>40</v>
      </c>
      <c r="X125" s="5" t="s">
        <v>56</v>
      </c>
      <c r="Y125" s="5"/>
      <c r="Z125" s="5">
        <f t="shared" si="24"/>
        <v>0</v>
      </c>
      <c r="AA125" s="5" t="str">
        <f t="shared" si="17"/>
        <v>ACC</v>
      </c>
      <c r="AB125">
        <f t="shared" si="25"/>
        <v>1</v>
      </c>
      <c r="AC125">
        <f t="shared" si="26"/>
        <v>1</v>
      </c>
      <c r="AD125">
        <f t="shared" si="27"/>
        <v>1</v>
      </c>
      <c r="AE125">
        <f t="shared" si="18"/>
        <v>0</v>
      </c>
      <c r="AF125">
        <f t="shared" si="29"/>
        <v>43</v>
      </c>
      <c r="AG125">
        <f t="shared" si="29"/>
        <v>41</v>
      </c>
      <c r="AH125">
        <f t="shared" si="29"/>
        <v>5</v>
      </c>
      <c r="AI125">
        <f t="shared" si="29"/>
        <v>2</v>
      </c>
      <c r="AJ125">
        <f t="shared" si="30"/>
        <v>7</v>
      </c>
      <c r="AK125" s="8">
        <f t="shared" si="28"/>
        <v>0.7142857142857143</v>
      </c>
      <c r="AL125">
        <f t="shared" si="20"/>
        <v>1</v>
      </c>
    </row>
    <row r="126" spans="1:38" ht="30" x14ac:dyDescent="0.2">
      <c r="A126" s="11">
        <v>8</v>
      </c>
      <c r="B126" s="4">
        <v>43771</v>
      </c>
      <c r="C126" s="5"/>
      <c r="D126" s="5" t="s">
        <v>44</v>
      </c>
      <c r="E126" s="5" t="s">
        <v>125</v>
      </c>
      <c r="F126" s="5" t="s">
        <v>49</v>
      </c>
      <c r="G126" s="5" t="s">
        <v>188</v>
      </c>
      <c r="H126" s="5" t="s">
        <v>40</v>
      </c>
      <c r="I126" s="5" t="s">
        <v>14</v>
      </c>
      <c r="J126" s="5">
        <v>20</v>
      </c>
      <c r="K126" s="5">
        <v>21</v>
      </c>
      <c r="L126" s="5">
        <v>5</v>
      </c>
      <c r="M126" s="5">
        <v>3</v>
      </c>
      <c r="N126" s="5" t="s">
        <v>92</v>
      </c>
      <c r="O126" t="s">
        <v>165</v>
      </c>
      <c r="Q126" s="7">
        <f t="shared" si="21"/>
        <v>43771</v>
      </c>
      <c r="R126" s="5">
        <f t="shared" si="16"/>
        <v>2019</v>
      </c>
      <c r="S126" s="5">
        <f t="shared" si="22"/>
        <v>10</v>
      </c>
      <c r="T126" s="5" t="s">
        <v>125</v>
      </c>
      <c r="U126" s="5"/>
      <c r="V126" s="5">
        <f t="shared" si="23"/>
        <v>0</v>
      </c>
      <c r="W126" s="5" t="s">
        <v>40</v>
      </c>
      <c r="X126" s="5" t="s">
        <v>131</v>
      </c>
      <c r="Y126" s="5">
        <v>16</v>
      </c>
      <c r="Z126" s="5">
        <f t="shared" si="24"/>
        <v>1</v>
      </c>
      <c r="AA126" s="5" t="str">
        <f t="shared" si="17"/>
        <v>ACC</v>
      </c>
      <c r="AB126">
        <f t="shared" si="25"/>
        <v>1</v>
      </c>
      <c r="AC126">
        <f t="shared" si="26"/>
        <v>1</v>
      </c>
      <c r="AD126">
        <f t="shared" si="27"/>
        <v>1</v>
      </c>
      <c r="AE126">
        <f t="shared" si="18"/>
        <v>0</v>
      </c>
      <c r="AF126">
        <f t="shared" si="29"/>
        <v>20</v>
      </c>
      <c r="AG126">
        <f t="shared" si="29"/>
        <v>21</v>
      </c>
      <c r="AH126">
        <f t="shared" si="29"/>
        <v>5</v>
      </c>
      <c r="AI126">
        <f t="shared" si="29"/>
        <v>3</v>
      </c>
      <c r="AJ126">
        <f t="shared" si="30"/>
        <v>8</v>
      </c>
      <c r="AK126" s="8">
        <f t="shared" si="28"/>
        <v>0.625</v>
      </c>
      <c r="AL126">
        <f t="shared" si="20"/>
        <v>0</v>
      </c>
    </row>
    <row r="127" spans="1:38" ht="30" x14ac:dyDescent="0.2">
      <c r="A127" s="11">
        <v>9</v>
      </c>
      <c r="B127" s="4">
        <v>43778</v>
      </c>
      <c r="C127" s="5"/>
      <c r="D127" s="5" t="s">
        <v>44</v>
      </c>
      <c r="E127" s="5" t="s">
        <v>125</v>
      </c>
      <c r="F127" s="5"/>
      <c r="G127" s="5" t="s">
        <v>157</v>
      </c>
      <c r="H127" s="5" t="s">
        <v>40</v>
      </c>
      <c r="I127" s="5" t="s">
        <v>13</v>
      </c>
      <c r="J127" s="5">
        <v>36</v>
      </c>
      <c r="K127" s="5">
        <v>17</v>
      </c>
      <c r="L127" s="5">
        <v>6</v>
      </c>
      <c r="M127" s="5">
        <v>3</v>
      </c>
      <c r="N127" s="5" t="s">
        <v>41</v>
      </c>
      <c r="O127" t="s">
        <v>126</v>
      </c>
      <c r="Q127" s="7">
        <f t="shared" si="21"/>
        <v>43778</v>
      </c>
      <c r="R127" s="5">
        <f t="shared" si="16"/>
        <v>2019</v>
      </c>
      <c r="S127" s="5">
        <f t="shared" si="22"/>
        <v>11</v>
      </c>
      <c r="T127" s="5" t="s">
        <v>125</v>
      </c>
      <c r="U127" s="5"/>
      <c r="V127" s="5">
        <f t="shared" si="23"/>
        <v>0</v>
      </c>
      <c r="W127" s="5" t="s">
        <v>40</v>
      </c>
      <c r="X127" s="5" t="s">
        <v>150</v>
      </c>
      <c r="Y127" s="5">
        <v>22</v>
      </c>
      <c r="Z127" s="5">
        <f t="shared" si="24"/>
        <v>1</v>
      </c>
      <c r="AA127" s="5" t="str">
        <f t="shared" si="17"/>
        <v>ACC</v>
      </c>
      <c r="AB127">
        <f t="shared" si="25"/>
        <v>1</v>
      </c>
      <c r="AC127">
        <f t="shared" si="26"/>
        <v>1</v>
      </c>
      <c r="AD127">
        <f t="shared" si="27"/>
        <v>1</v>
      </c>
      <c r="AE127">
        <f t="shared" si="18"/>
        <v>0</v>
      </c>
      <c r="AF127">
        <f t="shared" si="29"/>
        <v>36</v>
      </c>
      <c r="AG127">
        <f t="shared" si="29"/>
        <v>17</v>
      </c>
      <c r="AH127">
        <f t="shared" si="29"/>
        <v>6</v>
      </c>
      <c r="AI127">
        <f t="shared" si="29"/>
        <v>3</v>
      </c>
      <c r="AJ127">
        <f t="shared" si="30"/>
        <v>9</v>
      </c>
      <c r="AK127" s="8">
        <f t="shared" si="28"/>
        <v>0.66666666666666663</v>
      </c>
      <c r="AL127">
        <f t="shared" si="20"/>
        <v>1</v>
      </c>
    </row>
    <row r="128" spans="1:38" ht="30" x14ac:dyDescent="0.2">
      <c r="A128" s="11">
        <v>10</v>
      </c>
      <c r="B128" s="4">
        <v>43785</v>
      </c>
      <c r="C128" s="5"/>
      <c r="D128" s="5" t="s">
        <v>44</v>
      </c>
      <c r="E128" s="5" t="s">
        <v>125</v>
      </c>
      <c r="F128" s="5" t="s">
        <v>49</v>
      </c>
      <c r="G128" s="5" t="s">
        <v>39</v>
      </c>
      <c r="H128" s="5" t="s">
        <v>40</v>
      </c>
      <c r="I128" s="5" t="s">
        <v>13</v>
      </c>
      <c r="J128" s="5">
        <v>45</v>
      </c>
      <c r="K128" s="5">
        <v>0</v>
      </c>
      <c r="L128" s="5">
        <v>7</v>
      </c>
      <c r="M128" s="5">
        <v>3</v>
      </c>
      <c r="N128" s="5" t="s">
        <v>47</v>
      </c>
      <c r="O128" t="s">
        <v>136</v>
      </c>
      <c r="Q128" s="7">
        <f t="shared" si="21"/>
        <v>43785</v>
      </c>
      <c r="R128" s="5">
        <f t="shared" si="16"/>
        <v>2019</v>
      </c>
      <c r="S128" s="5">
        <f t="shared" si="22"/>
        <v>12</v>
      </c>
      <c r="T128" s="5" t="s">
        <v>125</v>
      </c>
      <c r="U128" s="5"/>
      <c r="V128" s="5">
        <f t="shared" si="23"/>
        <v>0</v>
      </c>
      <c r="W128" s="5" t="s">
        <v>40</v>
      </c>
      <c r="X128" s="5" t="s">
        <v>39</v>
      </c>
      <c r="Y128" s="5"/>
      <c r="Z128" s="5">
        <f t="shared" si="24"/>
        <v>0</v>
      </c>
      <c r="AA128" s="5" t="str">
        <f t="shared" si="17"/>
        <v>ACC</v>
      </c>
      <c r="AB128">
        <f t="shared" si="25"/>
        <v>1</v>
      </c>
      <c r="AC128">
        <f t="shared" si="26"/>
        <v>1</v>
      </c>
      <c r="AD128">
        <f t="shared" si="27"/>
        <v>1</v>
      </c>
      <c r="AE128">
        <f t="shared" si="18"/>
        <v>0</v>
      </c>
      <c r="AF128">
        <f t="shared" si="29"/>
        <v>45</v>
      </c>
      <c r="AG128">
        <f t="shared" si="29"/>
        <v>0</v>
      </c>
      <c r="AH128">
        <f t="shared" si="29"/>
        <v>7</v>
      </c>
      <c r="AI128">
        <f t="shared" si="29"/>
        <v>3</v>
      </c>
      <c r="AJ128">
        <f t="shared" si="30"/>
        <v>10</v>
      </c>
      <c r="AK128" s="8">
        <f t="shared" si="28"/>
        <v>0.7</v>
      </c>
      <c r="AL128">
        <f t="shared" si="20"/>
        <v>1</v>
      </c>
    </row>
    <row r="129" spans="1:38" ht="30" x14ac:dyDescent="0.2">
      <c r="A129" s="11">
        <v>11</v>
      </c>
      <c r="B129" s="4">
        <v>43792</v>
      </c>
      <c r="C129" s="5"/>
      <c r="D129" s="5" t="s">
        <v>44</v>
      </c>
      <c r="E129" s="5" t="s">
        <v>189</v>
      </c>
      <c r="F129" s="5"/>
      <c r="G129" s="5" t="s">
        <v>127</v>
      </c>
      <c r="H129" s="5" t="s">
        <v>40</v>
      </c>
      <c r="I129" s="5" t="s">
        <v>13</v>
      </c>
      <c r="J129" s="5">
        <v>28</v>
      </c>
      <c r="K129" s="5">
        <v>0</v>
      </c>
      <c r="L129" s="5">
        <v>8</v>
      </c>
      <c r="M129" s="5">
        <v>3</v>
      </c>
      <c r="N129" s="5" t="s">
        <v>51</v>
      </c>
      <c r="O129" t="s">
        <v>126</v>
      </c>
      <c r="Q129" s="7">
        <f t="shared" si="21"/>
        <v>43792</v>
      </c>
      <c r="R129" s="5">
        <f t="shared" si="16"/>
        <v>2019</v>
      </c>
      <c r="S129" s="5">
        <f t="shared" si="22"/>
        <v>13</v>
      </c>
      <c r="T129" s="5" t="s">
        <v>171</v>
      </c>
      <c r="U129" s="5">
        <v>25</v>
      </c>
      <c r="V129" s="5">
        <f t="shared" si="23"/>
        <v>1</v>
      </c>
      <c r="W129" s="5" t="s">
        <v>40</v>
      </c>
      <c r="X129" s="5" t="s">
        <v>127</v>
      </c>
      <c r="Y129" s="5"/>
      <c r="Z129" s="5">
        <f t="shared" si="24"/>
        <v>0</v>
      </c>
      <c r="AA129" s="5" t="str">
        <f t="shared" si="17"/>
        <v>ACC</v>
      </c>
      <c r="AB129">
        <f t="shared" si="25"/>
        <v>1</v>
      </c>
      <c r="AC129">
        <f t="shared" si="26"/>
        <v>1</v>
      </c>
      <c r="AD129">
        <f t="shared" si="27"/>
        <v>1</v>
      </c>
      <c r="AE129">
        <f t="shared" si="18"/>
        <v>0</v>
      </c>
      <c r="AF129">
        <f t="shared" si="29"/>
        <v>28</v>
      </c>
      <c r="AG129">
        <f t="shared" si="29"/>
        <v>0</v>
      </c>
      <c r="AH129">
        <f t="shared" si="29"/>
        <v>8</v>
      </c>
      <c r="AI129">
        <f t="shared" si="29"/>
        <v>3</v>
      </c>
      <c r="AJ129">
        <f t="shared" si="30"/>
        <v>11</v>
      </c>
      <c r="AK129" s="8">
        <f t="shared" si="28"/>
        <v>0.72727272727272729</v>
      </c>
      <c r="AL129">
        <f t="shared" si="20"/>
        <v>1</v>
      </c>
    </row>
    <row r="130" spans="1:38" ht="30" x14ac:dyDescent="0.2">
      <c r="A130">
        <v>12</v>
      </c>
      <c r="B130" s="12">
        <v>43798</v>
      </c>
      <c r="D130" t="s">
        <v>124</v>
      </c>
      <c r="E130" t="s">
        <v>170</v>
      </c>
      <c r="F130" t="s">
        <v>49</v>
      </c>
      <c r="G130" t="s">
        <v>128</v>
      </c>
      <c r="H130" t="s">
        <v>40</v>
      </c>
      <c r="I130" t="s">
        <v>14</v>
      </c>
      <c r="J130">
        <v>30</v>
      </c>
      <c r="K130">
        <v>39</v>
      </c>
      <c r="L130">
        <v>8</v>
      </c>
      <c r="M130">
        <v>4</v>
      </c>
      <c r="N130" t="s">
        <v>92</v>
      </c>
      <c r="O130" t="s">
        <v>101</v>
      </c>
      <c r="Q130" s="7">
        <f t="shared" si="21"/>
        <v>43798</v>
      </c>
      <c r="R130" s="5">
        <f t="shared" ref="R130:R194" si="31">IF(AND(B130&gt;=DATEVALUE("06/01/2019"),B130&lt;=DATEVALUE("05/31/2020")),2019,IF(AND(B130&gt;=DATEVALUE("06/01/2020"),B130&lt;=DATEVALUE("05/31/2021")),2020,IF(AND(B130&gt;=DATEVALUE("06/01/2021"),B130&lt;=DATEVALUE("05/31/2022")),2021,IF(AND(B130&gt;=DATEVALUE("06/01/2022"),B130&lt;=DATEVALUE("05/31/2023")),2022,IF(AND(B130&gt;=DATEVALUE("06/01/2023"),B130&lt;=DATEVALUE("05/31/2024")),2023,"N/A")))))</f>
        <v>2019</v>
      </c>
      <c r="S130" s="5">
        <f t="shared" si="22"/>
        <v>14</v>
      </c>
      <c r="T130" s="5" t="s">
        <v>171</v>
      </c>
      <c r="U130" s="5">
        <v>23</v>
      </c>
      <c r="V130" s="5">
        <f t="shared" si="23"/>
        <v>1</v>
      </c>
      <c r="W130" s="5" t="s">
        <v>40</v>
      </c>
      <c r="X130" t="s">
        <v>128</v>
      </c>
      <c r="Y130" s="5"/>
      <c r="Z130" s="5">
        <f t="shared" si="24"/>
        <v>0</v>
      </c>
      <c r="AA130" s="5" t="str">
        <f t="shared" ref="AA130:AA194" si="32">H130</f>
        <v>ACC</v>
      </c>
      <c r="AB130">
        <f t="shared" si="25"/>
        <v>1</v>
      </c>
      <c r="AC130">
        <f t="shared" si="26"/>
        <v>1</v>
      </c>
      <c r="AD130">
        <f t="shared" si="27"/>
        <v>1</v>
      </c>
      <c r="AE130">
        <f t="shared" ref="AE130:AE194" si="33">IF(AND(Z130=1,V130=1),1,0)</f>
        <v>0</v>
      </c>
      <c r="AF130">
        <f t="shared" ref="AF130:AI193" si="34">J130</f>
        <v>30</v>
      </c>
      <c r="AG130">
        <f t="shared" si="34"/>
        <v>39</v>
      </c>
      <c r="AH130">
        <f t="shared" si="34"/>
        <v>8</v>
      </c>
      <c r="AI130">
        <f t="shared" si="34"/>
        <v>4</v>
      </c>
      <c r="AJ130">
        <f t="shared" ref="AJ130:AJ194" si="35">SUM(AH130:AI130)</f>
        <v>12</v>
      </c>
      <c r="AK130" s="8">
        <f t="shared" si="28"/>
        <v>0.66666666666666663</v>
      </c>
      <c r="AL130">
        <f t="shared" ref="AL130:AL194" si="36">IF(I130="W",1,0)</f>
        <v>0</v>
      </c>
    </row>
    <row r="131" spans="1:38" x14ac:dyDescent="0.2">
      <c r="A131">
        <v>13</v>
      </c>
      <c r="B131" s="12">
        <v>43830</v>
      </c>
      <c r="D131" t="s">
        <v>112</v>
      </c>
      <c r="E131" t="s">
        <v>125</v>
      </c>
      <c r="F131" t="s">
        <v>80</v>
      </c>
      <c r="G131" t="s">
        <v>190</v>
      </c>
      <c r="H131" t="s">
        <v>46</v>
      </c>
      <c r="I131" t="s">
        <v>14</v>
      </c>
      <c r="J131">
        <v>30</v>
      </c>
      <c r="K131">
        <v>37</v>
      </c>
      <c r="L131">
        <v>8</v>
      </c>
      <c r="M131">
        <v>5</v>
      </c>
      <c r="N131" t="s">
        <v>102</v>
      </c>
      <c r="O131" t="s">
        <v>191</v>
      </c>
      <c r="Q131" s="7">
        <f t="shared" ref="Q131:Q195" si="37">B131</f>
        <v>43830</v>
      </c>
      <c r="R131" s="5">
        <f t="shared" si="31"/>
        <v>2019</v>
      </c>
      <c r="S131" s="5">
        <f t="shared" ref="S131:S195" si="38">IF(AND(B131&gt;=DATEVALUE("07/25/2019"),B131&lt;=DATEVALUE("09/02/2019")),1,IF(AND(B131&gt;=DATEVALUE("09/03/2019"),B131&lt;=DATEVALUE("09/09/2019")),2,IF(AND(B131&gt;=DATEVALUE("09/10/2019"),B131&lt;=DATEVALUE("09/16/2019")),3,IF(AND(B131&gt;=DATEVALUE("09/17/2019"),B131&lt;=DATEVALUE("09/23/2019")),4,IF(AND(B131&gt;=DATEVALUE("09/24/2019"),B131&lt;=DATEVALUE("09/30/2019")),5,IF(AND(B131&gt;=DATEVALUE("10/01/2019"),B131&lt;=DATEVALUE("10/07/2019")),6,IF(AND(B131&gt;=DATEVALUE("10/08/2019"),B131&lt;=DATEVALUE("10/14/2019")),7,IF(AND(B131&gt;=DATEVALUE("10/15/2019"),B131&lt;=DATEVALUE("10/21/2019")),8,IF(AND(B131&gt;=DATEVALUE("10/22/2019"),B131&lt;=DATEVALUE("10/28/2019")),9,IF(AND(B131&gt;=DATEVALUE("10/29/2019"),B131&lt;=DATEVALUE("11/04/2019")),10,IF(AND(B131&gt;=DATEVALUE("11/05/2019"),B131&lt;=DATEVALUE("11/11/2019")),11,IF(AND(B131&gt;=DATEVALUE("11/12/2019"),B131&lt;=DATEVALUE("11/18/2019")),12,IF(AND(B131&gt;=DATEVALUE("11/19/2019"),B131&lt;=DATEVALUE("11/25/2019")),13,IF(AND(B131&gt;=DATEVALUE("11/26/2019"),B131&lt;=DATEVALUE("12/02/2019")),14,IF(AND(B131&gt;=DATEVALUE("12/03/2019"),B131&lt;=DATEVALUE("12/09/2019")),15,IF(AND(B131&gt;=DATEVALUE("12/10/2019"),B131&lt;=DATEVALUE("12/16/2019")),16,IF(AND(B131&gt;=DATEVALUE("12/17/2019"),B131&lt;=DATEVALUE("12/23/2019")),17,IF(AND(B131&gt;=DATEVALUE("12/24/2019"),B131&lt;=DATEVALUE("12/30/2019")),18,IF(AND(B131&gt;=DATEVALUE("12/31/2019"),B131&lt;=DATEVALUE("01/06/2020")),19,IF(AND(B131&gt;=DATEVALUE("01/07/2020"),B131&lt;=DATEVALUE("01/14/2020")),20,"Bye"))))))))))))))))))))</f>
        <v>19</v>
      </c>
      <c r="T131" t="s">
        <v>125</v>
      </c>
      <c r="U131" s="5"/>
      <c r="V131" s="5">
        <f t="shared" ref="V131:V195" si="39">IF(U131&gt;0,1,0)</f>
        <v>0</v>
      </c>
      <c r="W131" s="5" t="s">
        <v>40</v>
      </c>
      <c r="X131" t="s">
        <v>190</v>
      </c>
      <c r="Y131" s="5"/>
      <c r="Z131" s="5">
        <f t="shared" ref="Z131:Z195" si="40">IF(Y131&gt;0,1,0)</f>
        <v>0</v>
      </c>
      <c r="AA131" s="5" t="str">
        <f t="shared" si="32"/>
        <v>SEC</v>
      </c>
      <c r="AB131">
        <f t="shared" ref="AB131:AB195" si="41">IF(W131=AA131,1,0)</f>
        <v>0</v>
      </c>
      <c r="AC131">
        <f t="shared" ref="AC131:AC195" si="42">IF(AA131="Non-Major",0,1)</f>
        <v>1</v>
      </c>
      <c r="AD131">
        <f t="shared" ref="AD131:AD195" si="43">IF(OR(AA131="ACC",AA131="Big Ten",AA131="Big 12", AA131="Pac-12",AA131="SEC"),1,0)</f>
        <v>1</v>
      </c>
      <c r="AE131">
        <f t="shared" si="33"/>
        <v>0</v>
      </c>
      <c r="AF131">
        <f t="shared" si="34"/>
        <v>30</v>
      </c>
      <c r="AG131">
        <f t="shared" si="34"/>
        <v>37</v>
      </c>
      <c r="AH131">
        <f t="shared" si="34"/>
        <v>8</v>
      </c>
      <c r="AI131">
        <f t="shared" si="34"/>
        <v>5</v>
      </c>
      <c r="AJ131">
        <f t="shared" si="35"/>
        <v>13</v>
      </c>
      <c r="AK131" s="8">
        <f t="shared" ref="AK131:AK195" si="44">AH131/(AH131+AI131)</f>
        <v>0.61538461538461542</v>
      </c>
      <c r="AL131">
        <f t="shared" si="36"/>
        <v>0</v>
      </c>
    </row>
    <row r="132" spans="1:38" ht="90" x14ac:dyDescent="0.2">
      <c r="A132" s="1">
        <v>1</v>
      </c>
      <c r="B132" s="4">
        <v>43708</v>
      </c>
      <c r="C132" s="5"/>
      <c r="D132" s="5" t="s">
        <v>44</v>
      </c>
      <c r="E132" s="5" t="s">
        <v>67</v>
      </c>
      <c r="F132" s="5"/>
      <c r="G132" s="5" t="s">
        <v>125</v>
      </c>
      <c r="H132" s="5" t="s">
        <v>40</v>
      </c>
      <c r="I132" s="5" t="s">
        <v>13</v>
      </c>
      <c r="J132" s="5">
        <v>35</v>
      </c>
      <c r="K132" s="5">
        <v>28</v>
      </c>
      <c r="L132" s="5">
        <v>1</v>
      </c>
      <c r="M132" s="5">
        <v>0</v>
      </c>
      <c r="N132" s="5" t="s">
        <v>41</v>
      </c>
      <c r="O132" s="5" t="s">
        <v>107</v>
      </c>
      <c r="Q132" s="7">
        <f t="shared" si="37"/>
        <v>43708</v>
      </c>
      <c r="R132" s="5">
        <f t="shared" si="31"/>
        <v>2019</v>
      </c>
      <c r="S132" s="5">
        <f t="shared" si="38"/>
        <v>1</v>
      </c>
      <c r="T132" s="5" t="s">
        <v>67</v>
      </c>
      <c r="U132" s="5"/>
      <c r="V132" s="5">
        <f t="shared" si="39"/>
        <v>0</v>
      </c>
      <c r="W132" s="5" t="s">
        <v>40</v>
      </c>
      <c r="X132" s="5" t="s">
        <v>125</v>
      </c>
      <c r="Y132" s="5"/>
      <c r="Z132" s="5">
        <f t="shared" si="40"/>
        <v>0</v>
      </c>
      <c r="AA132" s="5" t="str">
        <f t="shared" si="32"/>
        <v>ACC</v>
      </c>
      <c r="AB132">
        <f t="shared" si="41"/>
        <v>1</v>
      </c>
      <c r="AC132">
        <f t="shared" si="42"/>
        <v>1</v>
      </c>
      <c r="AD132">
        <f t="shared" si="43"/>
        <v>1</v>
      </c>
      <c r="AE132">
        <f t="shared" si="33"/>
        <v>0</v>
      </c>
      <c r="AF132">
        <f t="shared" si="34"/>
        <v>35</v>
      </c>
      <c r="AG132">
        <f t="shared" si="34"/>
        <v>28</v>
      </c>
      <c r="AH132">
        <f t="shared" si="34"/>
        <v>1</v>
      </c>
      <c r="AI132">
        <f t="shared" si="34"/>
        <v>0</v>
      </c>
      <c r="AJ132">
        <f t="shared" si="35"/>
        <v>1</v>
      </c>
      <c r="AK132" s="8">
        <f t="shared" si="44"/>
        <v>1</v>
      </c>
      <c r="AL132">
        <f t="shared" si="36"/>
        <v>1</v>
      </c>
    </row>
    <row r="133" spans="1:38" ht="90" x14ac:dyDescent="0.2">
      <c r="A133" s="1">
        <v>2</v>
      </c>
      <c r="B133" s="4">
        <v>43715</v>
      </c>
      <c r="C133" s="5"/>
      <c r="D133" s="5" t="s">
        <v>44</v>
      </c>
      <c r="E133" s="5" t="s">
        <v>67</v>
      </c>
      <c r="F133" s="5"/>
      <c r="G133" s="5" t="s">
        <v>192</v>
      </c>
      <c r="H133" s="5" t="s">
        <v>70</v>
      </c>
      <c r="I133" s="5" t="s">
        <v>13</v>
      </c>
      <c r="J133" s="5">
        <v>45</v>
      </c>
      <c r="K133" s="5">
        <v>13</v>
      </c>
      <c r="L133" s="5">
        <v>2</v>
      </c>
      <c r="M133" s="5">
        <v>0</v>
      </c>
      <c r="N133" s="5" t="s">
        <v>47</v>
      </c>
      <c r="O133" s="5" t="s">
        <v>107</v>
      </c>
      <c r="Q133" s="7">
        <f t="shared" si="37"/>
        <v>43715</v>
      </c>
      <c r="R133" s="5">
        <f t="shared" si="31"/>
        <v>2019</v>
      </c>
      <c r="S133" s="5">
        <f t="shared" si="38"/>
        <v>2</v>
      </c>
      <c r="T133" s="5" t="s">
        <v>67</v>
      </c>
      <c r="U133" s="5"/>
      <c r="V133" s="5">
        <f t="shared" si="39"/>
        <v>0</v>
      </c>
      <c r="W133" s="5" t="s">
        <v>40</v>
      </c>
      <c r="X133" s="5" t="s">
        <v>192</v>
      </c>
      <c r="Y133" s="5"/>
      <c r="Z133" s="5">
        <f t="shared" si="40"/>
        <v>0</v>
      </c>
      <c r="AA133" s="5" t="str">
        <f t="shared" si="32"/>
        <v>Non-Major</v>
      </c>
      <c r="AB133">
        <f t="shared" si="41"/>
        <v>0</v>
      </c>
      <c r="AC133">
        <f t="shared" si="42"/>
        <v>0</v>
      </c>
      <c r="AD133">
        <f t="shared" si="43"/>
        <v>0</v>
      </c>
      <c r="AE133">
        <f t="shared" si="33"/>
        <v>0</v>
      </c>
      <c r="AF133">
        <f t="shared" si="34"/>
        <v>45</v>
      </c>
      <c r="AG133">
        <f t="shared" si="34"/>
        <v>13</v>
      </c>
      <c r="AH133">
        <f t="shared" si="34"/>
        <v>2</v>
      </c>
      <c r="AI133">
        <f t="shared" si="34"/>
        <v>0</v>
      </c>
      <c r="AJ133">
        <f t="shared" si="35"/>
        <v>2</v>
      </c>
      <c r="AK133" s="8">
        <f t="shared" si="44"/>
        <v>1</v>
      </c>
      <c r="AL133">
        <f t="shared" si="36"/>
        <v>1</v>
      </c>
    </row>
    <row r="134" spans="1:38" ht="90" x14ac:dyDescent="0.2">
      <c r="A134" s="1">
        <v>3</v>
      </c>
      <c r="B134" s="4">
        <v>43721</v>
      </c>
      <c r="C134" s="5"/>
      <c r="D134" s="5" t="s">
        <v>124</v>
      </c>
      <c r="E134" s="5" t="s">
        <v>67</v>
      </c>
      <c r="F134" s="5"/>
      <c r="G134" s="5" t="s">
        <v>193</v>
      </c>
      <c r="H134" s="5" t="s">
        <v>145</v>
      </c>
      <c r="I134" s="5" t="s">
        <v>14</v>
      </c>
      <c r="J134" s="5">
        <v>24</v>
      </c>
      <c r="K134" s="5">
        <v>48</v>
      </c>
      <c r="L134" s="5">
        <v>2</v>
      </c>
      <c r="M134" s="5">
        <v>1</v>
      </c>
      <c r="N134" s="5" t="s">
        <v>92</v>
      </c>
      <c r="O134" s="5" t="s">
        <v>107</v>
      </c>
      <c r="Q134" s="7">
        <f t="shared" si="37"/>
        <v>43721</v>
      </c>
      <c r="R134" s="5">
        <f t="shared" si="31"/>
        <v>2019</v>
      </c>
      <c r="S134" s="5">
        <f t="shared" si="38"/>
        <v>3</v>
      </c>
      <c r="T134" s="5" t="s">
        <v>67</v>
      </c>
      <c r="U134" s="5"/>
      <c r="V134" s="5">
        <f t="shared" si="39"/>
        <v>0</v>
      </c>
      <c r="W134" s="5" t="s">
        <v>40</v>
      </c>
      <c r="X134" s="5" t="s">
        <v>193</v>
      </c>
      <c r="Y134" s="5"/>
      <c r="Z134" s="5">
        <f t="shared" si="40"/>
        <v>0</v>
      </c>
      <c r="AA134" s="5" t="str">
        <f t="shared" si="32"/>
        <v>Big 12</v>
      </c>
      <c r="AB134">
        <f t="shared" si="41"/>
        <v>0</v>
      </c>
      <c r="AC134">
        <f t="shared" si="42"/>
        <v>1</v>
      </c>
      <c r="AD134">
        <f t="shared" si="43"/>
        <v>1</v>
      </c>
      <c r="AE134">
        <f t="shared" si="33"/>
        <v>0</v>
      </c>
      <c r="AF134">
        <f t="shared" si="34"/>
        <v>24</v>
      </c>
      <c r="AG134">
        <f t="shared" si="34"/>
        <v>48</v>
      </c>
      <c r="AH134">
        <f t="shared" si="34"/>
        <v>2</v>
      </c>
      <c r="AI134">
        <f t="shared" si="34"/>
        <v>1</v>
      </c>
      <c r="AJ134">
        <f t="shared" si="35"/>
        <v>3</v>
      </c>
      <c r="AK134" s="8">
        <f t="shared" si="44"/>
        <v>0.66666666666666663</v>
      </c>
      <c r="AL134">
        <f t="shared" si="36"/>
        <v>0</v>
      </c>
    </row>
    <row r="135" spans="1:38" ht="75" x14ac:dyDescent="0.2">
      <c r="A135" s="1">
        <v>4</v>
      </c>
      <c r="B135" s="4">
        <v>43729</v>
      </c>
      <c r="C135" s="5"/>
      <c r="D135" s="5" t="s">
        <v>44</v>
      </c>
      <c r="E135" s="5" t="s">
        <v>67</v>
      </c>
      <c r="F135" s="5" t="s">
        <v>49</v>
      </c>
      <c r="G135" s="5" t="s">
        <v>194</v>
      </c>
      <c r="H135" s="5" t="s">
        <v>86</v>
      </c>
      <c r="I135" s="5" t="s">
        <v>13</v>
      </c>
      <c r="J135" s="5">
        <v>30</v>
      </c>
      <c r="K135" s="5">
        <v>16</v>
      </c>
      <c r="L135" s="5">
        <v>3</v>
      </c>
      <c r="M135" s="5">
        <v>1</v>
      </c>
      <c r="N135" s="5" t="s">
        <v>41</v>
      </c>
      <c r="O135" s="5" t="s">
        <v>195</v>
      </c>
      <c r="Q135" s="7">
        <f t="shared" si="37"/>
        <v>43729</v>
      </c>
      <c r="R135" s="5">
        <f t="shared" si="31"/>
        <v>2019</v>
      </c>
      <c r="S135" s="5">
        <f t="shared" si="38"/>
        <v>4</v>
      </c>
      <c r="T135" s="5" t="s">
        <v>67</v>
      </c>
      <c r="U135" s="5"/>
      <c r="V135" s="5">
        <f t="shared" si="39"/>
        <v>0</v>
      </c>
      <c r="W135" s="5" t="s">
        <v>40</v>
      </c>
      <c r="X135" s="5" t="s">
        <v>194</v>
      </c>
      <c r="Y135" s="5"/>
      <c r="Z135" s="5">
        <f t="shared" si="40"/>
        <v>0</v>
      </c>
      <c r="AA135" s="5" t="str">
        <f t="shared" si="32"/>
        <v>Big Ten</v>
      </c>
      <c r="AB135">
        <f t="shared" si="41"/>
        <v>0</v>
      </c>
      <c r="AC135">
        <f t="shared" si="42"/>
        <v>1</v>
      </c>
      <c r="AD135">
        <f t="shared" si="43"/>
        <v>1</v>
      </c>
      <c r="AE135">
        <f t="shared" si="33"/>
        <v>0</v>
      </c>
      <c r="AF135">
        <f t="shared" si="34"/>
        <v>30</v>
      </c>
      <c r="AG135">
        <f t="shared" si="34"/>
        <v>16</v>
      </c>
      <c r="AH135">
        <f t="shared" si="34"/>
        <v>3</v>
      </c>
      <c r="AI135">
        <f t="shared" si="34"/>
        <v>1</v>
      </c>
      <c r="AJ135">
        <f t="shared" si="35"/>
        <v>4</v>
      </c>
      <c r="AK135" s="8">
        <f t="shared" si="44"/>
        <v>0.75</v>
      </c>
      <c r="AL135">
        <f t="shared" si="36"/>
        <v>1</v>
      </c>
    </row>
    <row r="136" spans="1:38" ht="90" x14ac:dyDescent="0.2">
      <c r="A136" s="1">
        <v>5</v>
      </c>
      <c r="B136" s="4">
        <v>43736</v>
      </c>
      <c r="C136" s="5"/>
      <c r="D136" s="5" t="s">
        <v>44</v>
      </c>
      <c r="E136" s="5" t="s">
        <v>67</v>
      </c>
      <c r="F136" s="5"/>
      <c r="G136" s="5" t="s">
        <v>75</v>
      </c>
      <c r="H136" s="5" t="s">
        <v>40</v>
      </c>
      <c r="I136" s="5" t="s">
        <v>14</v>
      </c>
      <c r="J136" s="5">
        <v>24</v>
      </c>
      <c r="K136" s="5">
        <v>27</v>
      </c>
      <c r="L136" s="5">
        <v>3</v>
      </c>
      <c r="M136" s="5">
        <v>2</v>
      </c>
      <c r="N136" s="5" t="s">
        <v>92</v>
      </c>
      <c r="O136" s="5" t="s">
        <v>107</v>
      </c>
      <c r="Q136" s="7">
        <f t="shared" si="37"/>
        <v>43736</v>
      </c>
      <c r="R136" s="5">
        <f t="shared" si="31"/>
        <v>2019</v>
      </c>
      <c r="S136" s="5">
        <f t="shared" si="38"/>
        <v>5</v>
      </c>
      <c r="T136" s="5" t="s">
        <v>67</v>
      </c>
      <c r="U136" s="5"/>
      <c r="V136" s="5">
        <f t="shared" si="39"/>
        <v>0</v>
      </c>
      <c r="W136" s="5" t="s">
        <v>40</v>
      </c>
      <c r="X136" s="5" t="s">
        <v>75</v>
      </c>
      <c r="Y136" s="5"/>
      <c r="Z136" s="5">
        <f t="shared" si="40"/>
        <v>0</v>
      </c>
      <c r="AA136" s="5" t="str">
        <f t="shared" si="32"/>
        <v>ACC</v>
      </c>
      <c r="AB136">
        <f t="shared" si="41"/>
        <v>1</v>
      </c>
      <c r="AC136">
        <f t="shared" si="42"/>
        <v>1</v>
      </c>
      <c r="AD136">
        <f t="shared" si="43"/>
        <v>1</v>
      </c>
      <c r="AE136">
        <f t="shared" si="33"/>
        <v>0</v>
      </c>
      <c r="AF136">
        <f t="shared" si="34"/>
        <v>24</v>
      </c>
      <c r="AG136">
        <f t="shared" si="34"/>
        <v>27</v>
      </c>
      <c r="AH136">
        <f t="shared" si="34"/>
        <v>3</v>
      </c>
      <c r="AI136">
        <f t="shared" si="34"/>
        <v>2</v>
      </c>
      <c r="AJ136">
        <f t="shared" si="35"/>
        <v>5</v>
      </c>
      <c r="AK136" s="8">
        <f t="shared" si="44"/>
        <v>0.6</v>
      </c>
      <c r="AL136">
        <f t="shared" si="36"/>
        <v>0</v>
      </c>
    </row>
    <row r="137" spans="1:38" ht="60" x14ac:dyDescent="0.2">
      <c r="A137" s="1">
        <v>6</v>
      </c>
      <c r="B137" s="4">
        <v>43743</v>
      </c>
      <c r="C137" s="5"/>
      <c r="D137" s="5" t="s">
        <v>44</v>
      </c>
      <c r="E137" s="5" t="s">
        <v>67</v>
      </c>
      <c r="F137" s="5" t="s">
        <v>49</v>
      </c>
      <c r="G137" s="5" t="s">
        <v>63</v>
      </c>
      <c r="H137" s="5" t="s">
        <v>40</v>
      </c>
      <c r="I137" s="5" t="s">
        <v>14</v>
      </c>
      <c r="J137" s="5">
        <v>39</v>
      </c>
      <c r="K137" s="5">
        <v>41</v>
      </c>
      <c r="L137" s="5">
        <v>3</v>
      </c>
      <c r="M137" s="5">
        <v>3</v>
      </c>
      <c r="N137" s="5" t="s">
        <v>102</v>
      </c>
      <c r="O137" s="5" t="s">
        <v>65</v>
      </c>
      <c r="Q137" s="7">
        <f t="shared" si="37"/>
        <v>43743</v>
      </c>
      <c r="R137" s="5">
        <f t="shared" si="31"/>
        <v>2019</v>
      </c>
      <c r="S137" s="5">
        <f t="shared" si="38"/>
        <v>6</v>
      </c>
      <c r="T137" s="5" t="s">
        <v>67</v>
      </c>
      <c r="U137" s="5"/>
      <c r="V137" s="5">
        <f t="shared" si="39"/>
        <v>0</v>
      </c>
      <c r="W137" s="5" t="s">
        <v>40</v>
      </c>
      <c r="X137" s="5" t="s">
        <v>63</v>
      </c>
      <c r="Y137" s="5"/>
      <c r="Z137" s="5">
        <f t="shared" si="40"/>
        <v>0</v>
      </c>
      <c r="AA137" s="5" t="str">
        <f t="shared" si="32"/>
        <v>ACC</v>
      </c>
      <c r="AB137">
        <f t="shared" si="41"/>
        <v>1</v>
      </c>
      <c r="AC137">
        <f t="shared" si="42"/>
        <v>1</v>
      </c>
      <c r="AD137">
        <f t="shared" si="43"/>
        <v>1</v>
      </c>
      <c r="AE137">
        <f t="shared" si="33"/>
        <v>0</v>
      </c>
      <c r="AF137">
        <f t="shared" si="34"/>
        <v>39</v>
      </c>
      <c r="AG137">
        <f t="shared" si="34"/>
        <v>41</v>
      </c>
      <c r="AH137">
        <f t="shared" si="34"/>
        <v>3</v>
      </c>
      <c r="AI137">
        <f t="shared" si="34"/>
        <v>3</v>
      </c>
      <c r="AJ137">
        <f t="shared" si="35"/>
        <v>6</v>
      </c>
      <c r="AK137" s="8">
        <f t="shared" si="44"/>
        <v>0.5</v>
      </c>
      <c r="AL137">
        <f t="shared" si="36"/>
        <v>0</v>
      </c>
    </row>
    <row r="138" spans="1:38" ht="90" x14ac:dyDescent="0.2">
      <c r="A138" s="1">
        <v>7</v>
      </c>
      <c r="B138" s="4">
        <v>43757</v>
      </c>
      <c r="C138" s="5"/>
      <c r="D138" s="5" t="s">
        <v>44</v>
      </c>
      <c r="E138" s="5" t="s">
        <v>67</v>
      </c>
      <c r="F138" s="5"/>
      <c r="G138" s="5" t="s">
        <v>72</v>
      </c>
      <c r="H138" s="5" t="s">
        <v>40</v>
      </c>
      <c r="I138" s="5" t="s">
        <v>13</v>
      </c>
      <c r="J138" s="5">
        <v>45</v>
      </c>
      <c r="K138" s="5">
        <v>24</v>
      </c>
      <c r="L138" s="5">
        <v>4</v>
      </c>
      <c r="M138" s="5">
        <v>3</v>
      </c>
      <c r="N138" s="5" t="s">
        <v>41</v>
      </c>
      <c r="O138" s="5" t="s">
        <v>107</v>
      </c>
      <c r="Q138" s="7">
        <f t="shared" si="37"/>
        <v>43757</v>
      </c>
      <c r="R138" s="5">
        <f t="shared" si="31"/>
        <v>2019</v>
      </c>
      <c r="S138" s="5">
        <f t="shared" si="38"/>
        <v>8</v>
      </c>
      <c r="T138" s="5" t="s">
        <v>67</v>
      </c>
      <c r="U138" s="5"/>
      <c r="V138" s="5">
        <f t="shared" si="39"/>
        <v>0</v>
      </c>
      <c r="W138" s="5" t="s">
        <v>40</v>
      </c>
      <c r="X138" s="5" t="s">
        <v>72</v>
      </c>
      <c r="Y138" s="5"/>
      <c r="Z138" s="5">
        <f t="shared" si="40"/>
        <v>0</v>
      </c>
      <c r="AA138" s="5" t="str">
        <f t="shared" si="32"/>
        <v>ACC</v>
      </c>
      <c r="AB138">
        <f t="shared" si="41"/>
        <v>1</v>
      </c>
      <c r="AC138">
        <f t="shared" si="42"/>
        <v>1</v>
      </c>
      <c r="AD138">
        <f t="shared" si="43"/>
        <v>1</v>
      </c>
      <c r="AE138">
        <f t="shared" si="33"/>
        <v>0</v>
      </c>
      <c r="AF138">
        <f t="shared" si="34"/>
        <v>45</v>
      </c>
      <c r="AG138">
        <f t="shared" si="34"/>
        <v>24</v>
      </c>
      <c r="AH138">
        <f t="shared" si="34"/>
        <v>4</v>
      </c>
      <c r="AI138">
        <f t="shared" si="34"/>
        <v>3</v>
      </c>
      <c r="AJ138">
        <f t="shared" si="35"/>
        <v>7</v>
      </c>
      <c r="AK138" s="8">
        <f t="shared" si="44"/>
        <v>0.5714285714285714</v>
      </c>
      <c r="AL138">
        <f t="shared" si="36"/>
        <v>1</v>
      </c>
    </row>
    <row r="139" spans="1:38" ht="90" x14ac:dyDescent="0.2">
      <c r="A139" s="1">
        <v>8</v>
      </c>
      <c r="B139" s="4">
        <v>43764</v>
      </c>
      <c r="C139" s="5"/>
      <c r="D139" s="5" t="s">
        <v>44</v>
      </c>
      <c r="E139" s="5" t="s">
        <v>67</v>
      </c>
      <c r="F139" s="5" t="s">
        <v>49</v>
      </c>
      <c r="G139" s="5" t="s">
        <v>66</v>
      </c>
      <c r="H139" s="5" t="s">
        <v>40</v>
      </c>
      <c r="I139" s="5" t="s">
        <v>14</v>
      </c>
      <c r="J139" s="5">
        <v>7</v>
      </c>
      <c r="K139" s="5">
        <v>59</v>
      </c>
      <c r="L139" s="5">
        <v>4</v>
      </c>
      <c r="M139" s="5">
        <v>4</v>
      </c>
      <c r="N139" s="5" t="s">
        <v>92</v>
      </c>
      <c r="O139" s="5" t="s">
        <v>42</v>
      </c>
      <c r="Q139" s="7">
        <f t="shared" si="37"/>
        <v>43764</v>
      </c>
      <c r="R139" s="5">
        <f t="shared" si="31"/>
        <v>2019</v>
      </c>
      <c r="S139" s="5">
        <f t="shared" si="38"/>
        <v>9</v>
      </c>
      <c r="T139" s="5" t="s">
        <v>67</v>
      </c>
      <c r="U139" s="5"/>
      <c r="V139" s="5">
        <f t="shared" si="39"/>
        <v>0</v>
      </c>
      <c r="W139" s="5" t="s">
        <v>40</v>
      </c>
      <c r="X139" s="5" t="s">
        <v>43</v>
      </c>
      <c r="Y139" s="5">
        <v>4</v>
      </c>
      <c r="Z139" s="5">
        <f t="shared" si="40"/>
        <v>1</v>
      </c>
      <c r="AA139" s="5" t="str">
        <f t="shared" si="32"/>
        <v>ACC</v>
      </c>
      <c r="AB139">
        <f t="shared" si="41"/>
        <v>1</v>
      </c>
      <c r="AC139">
        <f t="shared" si="42"/>
        <v>1</v>
      </c>
      <c r="AD139">
        <f t="shared" si="43"/>
        <v>1</v>
      </c>
      <c r="AE139">
        <f t="shared" si="33"/>
        <v>0</v>
      </c>
      <c r="AF139">
        <f t="shared" si="34"/>
        <v>7</v>
      </c>
      <c r="AG139">
        <f t="shared" si="34"/>
        <v>59</v>
      </c>
      <c r="AH139">
        <f t="shared" si="34"/>
        <v>4</v>
      </c>
      <c r="AI139">
        <f t="shared" si="34"/>
        <v>4</v>
      </c>
      <c r="AJ139">
        <f t="shared" si="35"/>
        <v>8</v>
      </c>
      <c r="AK139" s="8">
        <f t="shared" si="44"/>
        <v>0.5</v>
      </c>
      <c r="AL139">
        <f t="shared" si="36"/>
        <v>0</v>
      </c>
    </row>
    <row r="140" spans="1:38" ht="45" x14ac:dyDescent="0.2">
      <c r="A140" s="1">
        <v>9</v>
      </c>
      <c r="B140" s="4">
        <v>43771</v>
      </c>
      <c r="C140" s="5"/>
      <c r="D140" s="5" t="s">
        <v>44</v>
      </c>
      <c r="E140" s="5" t="s">
        <v>67</v>
      </c>
      <c r="F140" s="5" t="s">
        <v>49</v>
      </c>
      <c r="G140" s="5" t="s">
        <v>50</v>
      </c>
      <c r="H140" s="5" t="s">
        <v>40</v>
      </c>
      <c r="I140" s="5" t="s">
        <v>13</v>
      </c>
      <c r="J140" s="5">
        <v>58</v>
      </c>
      <c r="K140" s="5">
        <v>27</v>
      </c>
      <c r="L140" s="5">
        <v>5</v>
      </c>
      <c r="M140" s="5">
        <v>4</v>
      </c>
      <c r="N140" s="5" t="s">
        <v>41</v>
      </c>
      <c r="O140" s="5" t="s">
        <v>196</v>
      </c>
      <c r="Q140" s="7">
        <f t="shared" si="37"/>
        <v>43771</v>
      </c>
      <c r="R140" s="5">
        <f t="shared" si="31"/>
        <v>2019</v>
      </c>
      <c r="S140" s="5">
        <f t="shared" si="38"/>
        <v>10</v>
      </c>
      <c r="T140" s="5" t="s">
        <v>67</v>
      </c>
      <c r="U140" s="5"/>
      <c r="V140" s="5">
        <f t="shared" si="39"/>
        <v>0</v>
      </c>
      <c r="W140" s="5" t="s">
        <v>40</v>
      </c>
      <c r="X140" s="5" t="s">
        <v>50</v>
      </c>
      <c r="Y140" s="5"/>
      <c r="Z140" s="5">
        <f t="shared" si="40"/>
        <v>0</v>
      </c>
      <c r="AA140" s="5" t="str">
        <f t="shared" si="32"/>
        <v>ACC</v>
      </c>
      <c r="AB140">
        <f t="shared" si="41"/>
        <v>1</v>
      </c>
      <c r="AC140">
        <f t="shared" si="42"/>
        <v>1</v>
      </c>
      <c r="AD140">
        <f t="shared" si="43"/>
        <v>1</v>
      </c>
      <c r="AE140">
        <f t="shared" si="33"/>
        <v>0</v>
      </c>
      <c r="AF140">
        <f t="shared" si="34"/>
        <v>58</v>
      </c>
      <c r="AG140">
        <f t="shared" si="34"/>
        <v>27</v>
      </c>
      <c r="AH140">
        <f t="shared" si="34"/>
        <v>5</v>
      </c>
      <c r="AI140">
        <f t="shared" si="34"/>
        <v>4</v>
      </c>
      <c r="AJ140">
        <f t="shared" si="35"/>
        <v>9</v>
      </c>
      <c r="AK140" s="8">
        <f t="shared" si="44"/>
        <v>0.55555555555555558</v>
      </c>
      <c r="AL140">
        <f t="shared" si="36"/>
        <v>1</v>
      </c>
    </row>
    <row r="141" spans="1:38" ht="90" x14ac:dyDescent="0.2">
      <c r="A141" s="1">
        <v>10</v>
      </c>
      <c r="B141" s="4">
        <v>43778</v>
      </c>
      <c r="C141" s="5"/>
      <c r="D141" s="5" t="s">
        <v>44</v>
      </c>
      <c r="E141" s="5" t="s">
        <v>67</v>
      </c>
      <c r="F141" s="5"/>
      <c r="G141" s="5" t="s">
        <v>60</v>
      </c>
      <c r="H141" s="5" t="s">
        <v>40</v>
      </c>
      <c r="I141" s="5" t="s">
        <v>14</v>
      </c>
      <c r="J141" s="5">
        <v>31</v>
      </c>
      <c r="K141" s="5">
        <v>38</v>
      </c>
      <c r="L141" s="5">
        <v>5</v>
      </c>
      <c r="M141" s="5">
        <v>5</v>
      </c>
      <c r="N141" s="5" t="s">
        <v>92</v>
      </c>
      <c r="O141" s="5" t="s">
        <v>107</v>
      </c>
      <c r="Q141" s="7">
        <f t="shared" si="37"/>
        <v>43778</v>
      </c>
      <c r="R141" s="5">
        <f t="shared" si="31"/>
        <v>2019</v>
      </c>
      <c r="S141" s="5">
        <f t="shared" si="38"/>
        <v>11</v>
      </c>
      <c r="T141" s="5" t="s">
        <v>67</v>
      </c>
      <c r="U141" s="5"/>
      <c r="V141" s="5">
        <f t="shared" si="39"/>
        <v>0</v>
      </c>
      <c r="W141" s="5" t="s">
        <v>40</v>
      </c>
      <c r="X141" s="5" t="s">
        <v>60</v>
      </c>
      <c r="Y141" s="5"/>
      <c r="Z141" s="5">
        <f t="shared" si="40"/>
        <v>0</v>
      </c>
      <c r="AA141" s="5" t="str">
        <f t="shared" si="32"/>
        <v>ACC</v>
      </c>
      <c r="AB141">
        <f t="shared" si="41"/>
        <v>1</v>
      </c>
      <c r="AC141">
        <f t="shared" si="42"/>
        <v>1</v>
      </c>
      <c r="AD141">
        <f t="shared" si="43"/>
        <v>1</v>
      </c>
      <c r="AE141">
        <f t="shared" si="33"/>
        <v>0</v>
      </c>
      <c r="AF141">
        <f t="shared" si="34"/>
        <v>31</v>
      </c>
      <c r="AG141">
        <f t="shared" si="34"/>
        <v>38</v>
      </c>
      <c r="AH141">
        <f t="shared" si="34"/>
        <v>5</v>
      </c>
      <c r="AI141">
        <f t="shared" si="34"/>
        <v>5</v>
      </c>
      <c r="AJ141">
        <f t="shared" si="35"/>
        <v>10</v>
      </c>
      <c r="AK141" s="8">
        <f t="shared" si="44"/>
        <v>0.5</v>
      </c>
      <c r="AL141">
        <f t="shared" si="36"/>
        <v>0</v>
      </c>
    </row>
    <row r="142" spans="1:38" ht="90" x14ac:dyDescent="0.2">
      <c r="A142" s="1">
        <v>11</v>
      </c>
      <c r="B142" s="4">
        <v>43792</v>
      </c>
      <c r="C142" s="5"/>
      <c r="D142" s="5" t="s">
        <v>44</v>
      </c>
      <c r="E142" s="5" t="s">
        <v>67</v>
      </c>
      <c r="F142" s="5" t="s">
        <v>49</v>
      </c>
      <c r="G142" s="5" t="s">
        <v>129</v>
      </c>
      <c r="H142" s="5" t="s">
        <v>40</v>
      </c>
      <c r="I142" s="5" t="s">
        <v>14</v>
      </c>
      <c r="J142" s="5">
        <v>7</v>
      </c>
      <c r="K142" s="5">
        <v>40</v>
      </c>
      <c r="L142" s="5">
        <v>5</v>
      </c>
      <c r="M142" s="5">
        <v>6</v>
      </c>
      <c r="N142" s="5" t="s">
        <v>102</v>
      </c>
      <c r="O142" s="5" t="s">
        <v>165</v>
      </c>
      <c r="Q142" s="7">
        <f t="shared" si="37"/>
        <v>43792</v>
      </c>
      <c r="R142" s="5">
        <f t="shared" si="31"/>
        <v>2019</v>
      </c>
      <c r="S142" s="5">
        <f t="shared" si="38"/>
        <v>13</v>
      </c>
      <c r="T142" s="5" t="s">
        <v>67</v>
      </c>
      <c r="U142" s="5"/>
      <c r="V142" s="5">
        <f t="shared" si="39"/>
        <v>0</v>
      </c>
      <c r="W142" s="5" t="s">
        <v>40</v>
      </c>
      <c r="X142" s="5" t="s">
        <v>131</v>
      </c>
      <c r="Y142" s="5">
        <v>15</v>
      </c>
      <c r="Z142" s="5">
        <f t="shared" si="40"/>
        <v>1</v>
      </c>
      <c r="AA142" s="5" t="str">
        <f t="shared" si="32"/>
        <v>ACC</v>
      </c>
      <c r="AB142">
        <f t="shared" si="41"/>
        <v>1</v>
      </c>
      <c r="AC142">
        <f t="shared" si="42"/>
        <v>1</v>
      </c>
      <c r="AD142">
        <f t="shared" si="43"/>
        <v>1</v>
      </c>
      <c r="AE142">
        <f t="shared" si="33"/>
        <v>0</v>
      </c>
      <c r="AF142">
        <f t="shared" si="34"/>
        <v>7</v>
      </c>
      <c r="AG142">
        <f t="shared" si="34"/>
        <v>40</v>
      </c>
      <c r="AH142">
        <f t="shared" si="34"/>
        <v>5</v>
      </c>
      <c r="AI142">
        <f t="shared" si="34"/>
        <v>6</v>
      </c>
      <c r="AJ142">
        <f t="shared" si="35"/>
        <v>11</v>
      </c>
      <c r="AK142" s="8">
        <f t="shared" si="44"/>
        <v>0.45454545454545453</v>
      </c>
      <c r="AL142">
        <f t="shared" si="36"/>
        <v>0</v>
      </c>
    </row>
    <row r="143" spans="1:38" ht="75" x14ac:dyDescent="0.2">
      <c r="A143" s="1">
        <v>12</v>
      </c>
      <c r="B143" s="4">
        <v>43799</v>
      </c>
      <c r="C143" s="5"/>
      <c r="D143" s="5" t="s">
        <v>44</v>
      </c>
      <c r="E143" s="5" t="s">
        <v>67</v>
      </c>
      <c r="F143" s="5" t="s">
        <v>49</v>
      </c>
      <c r="G143" s="5" t="s">
        <v>127</v>
      </c>
      <c r="H143" s="5" t="s">
        <v>40</v>
      </c>
      <c r="I143" s="5" t="s">
        <v>13</v>
      </c>
      <c r="J143" s="5">
        <v>26</v>
      </c>
      <c r="K143" s="5">
        <v>19</v>
      </c>
      <c r="L143" s="5">
        <v>6</v>
      </c>
      <c r="M143" s="5">
        <v>6</v>
      </c>
      <c r="N143" s="5" t="s">
        <v>41</v>
      </c>
      <c r="O143" s="5" t="s">
        <v>137</v>
      </c>
      <c r="Q143" s="7">
        <f t="shared" si="37"/>
        <v>43799</v>
      </c>
      <c r="R143" s="5">
        <f t="shared" si="31"/>
        <v>2019</v>
      </c>
      <c r="S143" s="5">
        <f t="shared" si="38"/>
        <v>14</v>
      </c>
      <c r="T143" s="5" t="s">
        <v>67</v>
      </c>
      <c r="U143" s="5"/>
      <c r="V143" s="5">
        <f t="shared" si="39"/>
        <v>0</v>
      </c>
      <c r="W143" s="5" t="s">
        <v>40</v>
      </c>
      <c r="X143" s="5" t="s">
        <v>127</v>
      </c>
      <c r="Y143" s="5"/>
      <c r="Z143" s="5">
        <f t="shared" si="40"/>
        <v>0</v>
      </c>
      <c r="AA143" s="5" t="str">
        <f t="shared" si="32"/>
        <v>ACC</v>
      </c>
      <c r="AB143">
        <f t="shared" si="41"/>
        <v>1</v>
      </c>
      <c r="AC143">
        <f t="shared" si="42"/>
        <v>1</v>
      </c>
      <c r="AD143">
        <f t="shared" si="43"/>
        <v>1</v>
      </c>
      <c r="AE143">
        <f t="shared" si="33"/>
        <v>0</v>
      </c>
      <c r="AF143">
        <f t="shared" si="34"/>
        <v>26</v>
      </c>
      <c r="AG143">
        <f t="shared" si="34"/>
        <v>19</v>
      </c>
      <c r="AH143">
        <f t="shared" si="34"/>
        <v>6</v>
      </c>
      <c r="AI143">
        <f t="shared" si="34"/>
        <v>6</v>
      </c>
      <c r="AJ143">
        <f t="shared" si="35"/>
        <v>12</v>
      </c>
      <c r="AK143" s="8">
        <f t="shared" si="44"/>
        <v>0.5</v>
      </c>
      <c r="AL143">
        <f t="shared" si="36"/>
        <v>1</v>
      </c>
    </row>
    <row r="144" spans="1:38" ht="105" x14ac:dyDescent="0.2">
      <c r="A144" s="1">
        <v>13</v>
      </c>
      <c r="B144" s="4">
        <v>43832</v>
      </c>
      <c r="C144" s="5"/>
      <c r="D144" s="5" t="s">
        <v>37</v>
      </c>
      <c r="E144" s="5" t="s">
        <v>67</v>
      </c>
      <c r="F144" s="5" t="s">
        <v>80</v>
      </c>
      <c r="G144" s="5" t="s">
        <v>197</v>
      </c>
      <c r="H144" s="5" t="s">
        <v>140</v>
      </c>
      <c r="I144" s="5" t="s">
        <v>14</v>
      </c>
      <c r="J144" s="5">
        <v>6</v>
      </c>
      <c r="K144" s="5">
        <v>38</v>
      </c>
      <c r="L144" s="5">
        <v>6</v>
      </c>
      <c r="M144" s="5">
        <v>7</v>
      </c>
      <c r="N144" s="5" t="s">
        <v>92</v>
      </c>
      <c r="O144" s="5" t="s">
        <v>198</v>
      </c>
      <c r="Q144" s="7">
        <f t="shared" si="37"/>
        <v>43832</v>
      </c>
      <c r="R144" s="5">
        <f t="shared" si="31"/>
        <v>2019</v>
      </c>
      <c r="S144" s="5">
        <f t="shared" si="38"/>
        <v>19</v>
      </c>
      <c r="T144" s="5" t="s">
        <v>67</v>
      </c>
      <c r="U144" s="5"/>
      <c r="V144" s="5">
        <f t="shared" si="39"/>
        <v>0</v>
      </c>
      <c r="W144" s="5" t="s">
        <v>40</v>
      </c>
      <c r="X144" s="5" t="s">
        <v>199</v>
      </c>
      <c r="Y144" s="5">
        <v>23</v>
      </c>
      <c r="Z144" s="5">
        <f t="shared" si="40"/>
        <v>1</v>
      </c>
      <c r="AA144" s="5" t="str">
        <f t="shared" si="32"/>
        <v>American</v>
      </c>
      <c r="AB144">
        <f t="shared" si="41"/>
        <v>0</v>
      </c>
      <c r="AC144">
        <f t="shared" si="42"/>
        <v>1</v>
      </c>
      <c r="AD144">
        <f t="shared" si="43"/>
        <v>0</v>
      </c>
      <c r="AE144">
        <f t="shared" si="33"/>
        <v>0</v>
      </c>
      <c r="AF144">
        <f t="shared" si="34"/>
        <v>6</v>
      </c>
      <c r="AG144">
        <f t="shared" si="34"/>
        <v>38</v>
      </c>
      <c r="AH144">
        <f t="shared" si="34"/>
        <v>6</v>
      </c>
      <c r="AI144">
        <f t="shared" si="34"/>
        <v>7</v>
      </c>
      <c r="AJ144">
        <f t="shared" si="35"/>
        <v>13</v>
      </c>
      <c r="AK144" s="8">
        <f t="shared" si="44"/>
        <v>0.46153846153846156</v>
      </c>
      <c r="AL144">
        <f t="shared" si="36"/>
        <v>0</v>
      </c>
    </row>
    <row r="145" spans="1:38" ht="30" x14ac:dyDescent="0.2">
      <c r="A145">
        <v>1</v>
      </c>
      <c r="B145" s="12">
        <v>43710</v>
      </c>
      <c r="D145" t="s">
        <v>90</v>
      </c>
      <c r="E145" t="s">
        <v>200</v>
      </c>
      <c r="F145" t="s">
        <v>49</v>
      </c>
      <c r="G145" t="s">
        <v>63</v>
      </c>
      <c r="H145" t="s">
        <v>40</v>
      </c>
      <c r="I145" t="s">
        <v>13</v>
      </c>
      <c r="J145">
        <v>35</v>
      </c>
      <c r="K145">
        <v>17</v>
      </c>
      <c r="L145">
        <v>1</v>
      </c>
      <c r="M145">
        <v>0</v>
      </c>
      <c r="N145" t="s">
        <v>41</v>
      </c>
      <c r="O145" t="s">
        <v>65</v>
      </c>
      <c r="Q145" s="7">
        <f t="shared" si="37"/>
        <v>43710</v>
      </c>
      <c r="R145" s="5">
        <f t="shared" si="31"/>
        <v>2019</v>
      </c>
      <c r="S145" s="5">
        <f t="shared" si="38"/>
        <v>1</v>
      </c>
      <c r="T145" s="5" t="s">
        <v>131</v>
      </c>
      <c r="U145" s="5">
        <v>9</v>
      </c>
      <c r="V145" s="5">
        <f t="shared" si="39"/>
        <v>1</v>
      </c>
      <c r="W145" s="5" t="s">
        <v>40</v>
      </c>
      <c r="X145" t="s">
        <v>63</v>
      </c>
      <c r="Y145" s="5"/>
      <c r="Z145" s="5">
        <f t="shared" si="40"/>
        <v>0</v>
      </c>
      <c r="AA145" s="5" t="str">
        <f t="shared" si="32"/>
        <v>ACC</v>
      </c>
      <c r="AB145">
        <f t="shared" si="41"/>
        <v>1</v>
      </c>
      <c r="AC145">
        <f t="shared" si="42"/>
        <v>1</v>
      </c>
      <c r="AD145">
        <f t="shared" si="43"/>
        <v>1</v>
      </c>
      <c r="AE145">
        <f t="shared" si="33"/>
        <v>0</v>
      </c>
      <c r="AF145">
        <f t="shared" si="34"/>
        <v>35</v>
      </c>
      <c r="AG145">
        <f t="shared" si="34"/>
        <v>17</v>
      </c>
      <c r="AH145">
        <f t="shared" si="34"/>
        <v>1</v>
      </c>
      <c r="AI145">
        <f t="shared" si="34"/>
        <v>0</v>
      </c>
      <c r="AJ145">
        <f t="shared" si="35"/>
        <v>1</v>
      </c>
      <c r="AK145" s="8">
        <f t="shared" si="44"/>
        <v>1</v>
      </c>
      <c r="AL145">
        <f t="shared" si="36"/>
        <v>1</v>
      </c>
    </row>
    <row r="146" spans="1:38" ht="30" x14ac:dyDescent="0.2">
      <c r="A146">
        <v>2</v>
      </c>
      <c r="B146" s="12">
        <v>43722</v>
      </c>
      <c r="D146" t="s">
        <v>44</v>
      </c>
      <c r="E146" t="s">
        <v>201</v>
      </c>
      <c r="G146" t="s">
        <v>202</v>
      </c>
      <c r="H146" t="s">
        <v>96</v>
      </c>
      <c r="I146" t="s">
        <v>13</v>
      </c>
      <c r="J146">
        <v>66</v>
      </c>
      <c r="K146">
        <v>14</v>
      </c>
      <c r="L146">
        <v>2</v>
      </c>
      <c r="M146">
        <v>0</v>
      </c>
      <c r="N146" t="s">
        <v>47</v>
      </c>
      <c r="O146" t="s">
        <v>165</v>
      </c>
      <c r="Q146" s="7">
        <f t="shared" si="37"/>
        <v>43722</v>
      </c>
      <c r="R146" s="5">
        <f t="shared" si="31"/>
        <v>2019</v>
      </c>
      <c r="S146" s="5">
        <f t="shared" si="38"/>
        <v>3</v>
      </c>
      <c r="T146" s="5" t="s">
        <v>131</v>
      </c>
      <c r="U146" s="5">
        <v>7</v>
      </c>
      <c r="V146" s="5">
        <f t="shared" si="39"/>
        <v>1</v>
      </c>
      <c r="W146" s="5" t="s">
        <v>40</v>
      </c>
      <c r="X146" t="s">
        <v>202</v>
      </c>
      <c r="Y146" s="5"/>
      <c r="Z146" s="5">
        <f t="shared" si="40"/>
        <v>0</v>
      </c>
      <c r="AA146" s="5" t="str">
        <f t="shared" si="32"/>
        <v>MWC</v>
      </c>
      <c r="AB146">
        <f t="shared" si="41"/>
        <v>0</v>
      </c>
      <c r="AC146">
        <f t="shared" si="42"/>
        <v>1</v>
      </c>
      <c r="AD146">
        <f t="shared" si="43"/>
        <v>0</v>
      </c>
      <c r="AE146">
        <f t="shared" si="33"/>
        <v>0</v>
      </c>
      <c r="AF146">
        <f t="shared" si="34"/>
        <v>66</v>
      </c>
      <c r="AG146">
        <f t="shared" si="34"/>
        <v>14</v>
      </c>
      <c r="AH146">
        <f t="shared" si="34"/>
        <v>2</v>
      </c>
      <c r="AI146">
        <f t="shared" si="34"/>
        <v>0</v>
      </c>
      <c r="AJ146">
        <f t="shared" si="35"/>
        <v>2</v>
      </c>
      <c r="AK146" s="8">
        <f t="shared" si="44"/>
        <v>1</v>
      </c>
      <c r="AL146">
        <f t="shared" si="36"/>
        <v>1</v>
      </c>
    </row>
    <row r="147" spans="1:38" ht="30" x14ac:dyDescent="0.2">
      <c r="A147">
        <v>3</v>
      </c>
      <c r="B147" s="12">
        <v>43729</v>
      </c>
      <c r="D147" t="s">
        <v>44</v>
      </c>
      <c r="E147" t="s">
        <v>201</v>
      </c>
      <c r="F147" t="s">
        <v>49</v>
      </c>
      <c r="G147" t="s">
        <v>203</v>
      </c>
      <c r="H147" t="s">
        <v>46</v>
      </c>
      <c r="I147" t="s">
        <v>14</v>
      </c>
      <c r="J147">
        <v>17</v>
      </c>
      <c r="K147">
        <v>23</v>
      </c>
      <c r="L147">
        <v>2</v>
      </c>
      <c r="M147">
        <v>1</v>
      </c>
      <c r="N147" t="s">
        <v>92</v>
      </c>
      <c r="O147" t="s">
        <v>204</v>
      </c>
      <c r="Q147" s="7">
        <f t="shared" si="37"/>
        <v>43729</v>
      </c>
      <c r="R147" s="5">
        <f t="shared" si="31"/>
        <v>2019</v>
      </c>
      <c r="S147" s="5">
        <f t="shared" si="38"/>
        <v>4</v>
      </c>
      <c r="T147" s="5" t="s">
        <v>131</v>
      </c>
      <c r="U147" s="5">
        <v>7</v>
      </c>
      <c r="V147" s="5">
        <f t="shared" si="39"/>
        <v>1</v>
      </c>
      <c r="W147" s="5" t="s">
        <v>40</v>
      </c>
      <c r="X147" s="5" t="s">
        <v>178</v>
      </c>
      <c r="Y147" s="5">
        <v>3</v>
      </c>
      <c r="Z147" s="5">
        <f t="shared" si="40"/>
        <v>1</v>
      </c>
      <c r="AA147" s="5" t="str">
        <f t="shared" si="32"/>
        <v>SEC</v>
      </c>
      <c r="AB147">
        <f t="shared" si="41"/>
        <v>0</v>
      </c>
      <c r="AC147">
        <f t="shared" si="42"/>
        <v>1</v>
      </c>
      <c r="AD147">
        <f t="shared" si="43"/>
        <v>1</v>
      </c>
      <c r="AE147">
        <f t="shared" si="33"/>
        <v>1</v>
      </c>
      <c r="AF147">
        <f t="shared" si="34"/>
        <v>17</v>
      </c>
      <c r="AG147">
        <f t="shared" si="34"/>
        <v>23</v>
      </c>
      <c r="AH147">
        <f t="shared" si="34"/>
        <v>2</v>
      </c>
      <c r="AI147">
        <f t="shared" si="34"/>
        <v>1</v>
      </c>
      <c r="AJ147">
        <f t="shared" si="35"/>
        <v>3</v>
      </c>
      <c r="AK147" s="8">
        <f t="shared" si="44"/>
        <v>0.66666666666666663</v>
      </c>
      <c r="AL147">
        <f t="shared" si="36"/>
        <v>0</v>
      </c>
    </row>
    <row r="148" spans="1:38" ht="30" x14ac:dyDescent="0.2">
      <c r="A148">
        <v>4</v>
      </c>
      <c r="B148" s="12">
        <v>43736</v>
      </c>
      <c r="D148" t="s">
        <v>44</v>
      </c>
      <c r="E148" t="s">
        <v>164</v>
      </c>
      <c r="G148" t="s">
        <v>163</v>
      </c>
      <c r="H148" t="s">
        <v>40</v>
      </c>
      <c r="I148" t="s">
        <v>13</v>
      </c>
      <c r="J148">
        <v>35</v>
      </c>
      <c r="K148">
        <v>20</v>
      </c>
      <c r="L148">
        <v>3</v>
      </c>
      <c r="M148">
        <v>1</v>
      </c>
      <c r="N148" t="s">
        <v>41</v>
      </c>
      <c r="O148" t="s">
        <v>165</v>
      </c>
      <c r="Q148" s="7">
        <f t="shared" si="37"/>
        <v>43736</v>
      </c>
      <c r="R148" s="5">
        <f t="shared" si="31"/>
        <v>2019</v>
      </c>
      <c r="S148" s="5">
        <f t="shared" si="38"/>
        <v>5</v>
      </c>
      <c r="T148" s="5" t="s">
        <v>131</v>
      </c>
      <c r="U148" s="5">
        <v>10</v>
      </c>
      <c r="V148" s="5">
        <f t="shared" si="39"/>
        <v>1</v>
      </c>
      <c r="W148" s="5" t="s">
        <v>40</v>
      </c>
      <c r="X148" s="5" t="s">
        <v>84</v>
      </c>
      <c r="Y148" s="5">
        <v>18</v>
      </c>
      <c r="Z148" s="5">
        <f t="shared" si="40"/>
        <v>1</v>
      </c>
      <c r="AA148" s="5" t="str">
        <f t="shared" si="32"/>
        <v>ACC</v>
      </c>
      <c r="AB148">
        <f t="shared" si="41"/>
        <v>1</v>
      </c>
      <c r="AC148">
        <f t="shared" si="42"/>
        <v>1</v>
      </c>
      <c r="AD148">
        <f t="shared" si="43"/>
        <v>1</v>
      </c>
      <c r="AE148">
        <f t="shared" si="33"/>
        <v>1</v>
      </c>
      <c r="AF148">
        <f t="shared" si="34"/>
        <v>35</v>
      </c>
      <c r="AG148">
        <f t="shared" si="34"/>
        <v>20</v>
      </c>
      <c r="AH148">
        <f t="shared" si="34"/>
        <v>3</v>
      </c>
      <c r="AI148">
        <f t="shared" si="34"/>
        <v>1</v>
      </c>
      <c r="AJ148">
        <f t="shared" si="35"/>
        <v>4</v>
      </c>
      <c r="AK148" s="8">
        <f t="shared" si="44"/>
        <v>0.75</v>
      </c>
      <c r="AL148">
        <f t="shared" si="36"/>
        <v>1</v>
      </c>
    </row>
    <row r="149" spans="1:38" ht="30" x14ac:dyDescent="0.2">
      <c r="A149">
        <v>5</v>
      </c>
      <c r="B149" s="12">
        <v>43743</v>
      </c>
      <c r="D149" t="s">
        <v>44</v>
      </c>
      <c r="E149" t="s">
        <v>200</v>
      </c>
      <c r="G149" t="s">
        <v>205</v>
      </c>
      <c r="H149" t="s">
        <v>148</v>
      </c>
      <c r="I149" t="s">
        <v>13</v>
      </c>
      <c r="J149">
        <v>52</v>
      </c>
      <c r="K149">
        <v>0</v>
      </c>
      <c r="L149">
        <v>4</v>
      </c>
      <c r="M149">
        <v>1</v>
      </c>
      <c r="N149" t="s">
        <v>47</v>
      </c>
      <c r="O149" t="s">
        <v>165</v>
      </c>
      <c r="Q149" s="7">
        <f t="shared" si="37"/>
        <v>43743</v>
      </c>
      <c r="R149" s="5">
        <f t="shared" si="31"/>
        <v>2019</v>
      </c>
      <c r="S149" s="5">
        <f t="shared" si="38"/>
        <v>6</v>
      </c>
      <c r="T149" s="5" t="s">
        <v>131</v>
      </c>
      <c r="U149" s="5">
        <v>9</v>
      </c>
      <c r="V149" s="5">
        <f t="shared" si="39"/>
        <v>1</v>
      </c>
      <c r="W149" s="5" t="s">
        <v>40</v>
      </c>
      <c r="X149" t="s">
        <v>205</v>
      </c>
      <c r="Y149" s="5"/>
      <c r="Z149" s="5">
        <f t="shared" si="40"/>
        <v>0</v>
      </c>
      <c r="AA149" s="5" t="str">
        <f t="shared" si="32"/>
        <v>MAC</v>
      </c>
      <c r="AB149">
        <f t="shared" si="41"/>
        <v>0</v>
      </c>
      <c r="AC149">
        <f t="shared" si="42"/>
        <v>1</v>
      </c>
      <c r="AD149">
        <f t="shared" si="43"/>
        <v>0</v>
      </c>
      <c r="AE149">
        <f t="shared" si="33"/>
        <v>0</v>
      </c>
      <c r="AF149">
        <f t="shared" si="34"/>
        <v>52</v>
      </c>
      <c r="AG149">
        <f t="shared" si="34"/>
        <v>0</v>
      </c>
      <c r="AH149">
        <f t="shared" si="34"/>
        <v>4</v>
      </c>
      <c r="AI149">
        <f t="shared" si="34"/>
        <v>1</v>
      </c>
      <c r="AJ149">
        <f t="shared" si="35"/>
        <v>5</v>
      </c>
      <c r="AK149" s="8">
        <f t="shared" si="44"/>
        <v>0.8</v>
      </c>
      <c r="AL149">
        <f t="shared" si="36"/>
        <v>1</v>
      </c>
    </row>
    <row r="150" spans="1:38" ht="30" x14ac:dyDescent="0.2">
      <c r="A150">
        <v>6</v>
      </c>
      <c r="B150" s="12">
        <v>43750</v>
      </c>
      <c r="D150" t="s">
        <v>44</v>
      </c>
      <c r="E150" t="s">
        <v>200</v>
      </c>
      <c r="G150" t="s">
        <v>206</v>
      </c>
      <c r="H150" t="s">
        <v>114</v>
      </c>
      <c r="I150" t="s">
        <v>13</v>
      </c>
      <c r="J150">
        <v>30</v>
      </c>
      <c r="K150">
        <v>27</v>
      </c>
      <c r="L150">
        <v>5</v>
      </c>
      <c r="M150">
        <v>1</v>
      </c>
      <c r="N150" t="s">
        <v>51</v>
      </c>
      <c r="O150" t="s">
        <v>165</v>
      </c>
      <c r="Q150" s="7">
        <f t="shared" si="37"/>
        <v>43750</v>
      </c>
      <c r="R150" s="5">
        <f t="shared" si="31"/>
        <v>2019</v>
      </c>
      <c r="S150" s="5">
        <f t="shared" si="38"/>
        <v>7</v>
      </c>
      <c r="T150" s="5" t="s">
        <v>131</v>
      </c>
      <c r="U150" s="5">
        <v>9</v>
      </c>
      <c r="V150" s="5">
        <f t="shared" si="39"/>
        <v>1</v>
      </c>
      <c r="W150" s="5" t="s">
        <v>40</v>
      </c>
      <c r="X150" t="s">
        <v>206</v>
      </c>
      <c r="Y150" s="5"/>
      <c r="Z150" s="5">
        <f t="shared" si="40"/>
        <v>0</v>
      </c>
      <c r="AA150" s="5" t="str">
        <f t="shared" si="32"/>
        <v>Pac-12</v>
      </c>
      <c r="AB150">
        <f t="shared" si="41"/>
        <v>0</v>
      </c>
      <c r="AC150">
        <f t="shared" si="42"/>
        <v>1</v>
      </c>
      <c r="AD150">
        <f t="shared" si="43"/>
        <v>1</v>
      </c>
      <c r="AE150">
        <f t="shared" si="33"/>
        <v>0</v>
      </c>
      <c r="AF150">
        <f t="shared" si="34"/>
        <v>30</v>
      </c>
      <c r="AG150">
        <f t="shared" si="34"/>
        <v>27</v>
      </c>
      <c r="AH150">
        <f t="shared" si="34"/>
        <v>5</v>
      </c>
      <c r="AI150">
        <f t="shared" si="34"/>
        <v>1</v>
      </c>
      <c r="AJ150">
        <f t="shared" si="35"/>
        <v>6</v>
      </c>
      <c r="AK150" s="8">
        <f t="shared" si="44"/>
        <v>0.83333333333333337</v>
      </c>
      <c r="AL150">
        <f t="shared" si="36"/>
        <v>1</v>
      </c>
    </row>
    <row r="151" spans="1:38" ht="30" x14ac:dyDescent="0.2">
      <c r="A151">
        <v>7</v>
      </c>
      <c r="B151" s="12">
        <v>43764</v>
      </c>
      <c r="D151" t="s">
        <v>44</v>
      </c>
      <c r="E151" t="s">
        <v>207</v>
      </c>
      <c r="F151" t="s">
        <v>49</v>
      </c>
      <c r="G151" t="s">
        <v>208</v>
      </c>
      <c r="H151" t="s">
        <v>86</v>
      </c>
      <c r="I151" t="s">
        <v>14</v>
      </c>
      <c r="J151">
        <v>14</v>
      </c>
      <c r="K151">
        <v>45</v>
      </c>
      <c r="L151">
        <v>5</v>
      </c>
      <c r="M151">
        <v>2</v>
      </c>
      <c r="N151" t="s">
        <v>92</v>
      </c>
      <c r="O151" t="s">
        <v>209</v>
      </c>
      <c r="Q151" s="7">
        <f t="shared" si="37"/>
        <v>43764</v>
      </c>
      <c r="R151" s="5">
        <f t="shared" si="31"/>
        <v>2019</v>
      </c>
      <c r="S151" s="5">
        <f t="shared" si="38"/>
        <v>9</v>
      </c>
      <c r="T151" s="5" t="s">
        <v>131</v>
      </c>
      <c r="U151" s="5">
        <v>8</v>
      </c>
      <c r="V151" s="5">
        <f t="shared" si="39"/>
        <v>1</v>
      </c>
      <c r="W151" s="5" t="s">
        <v>40</v>
      </c>
      <c r="X151" s="5" t="s">
        <v>210</v>
      </c>
      <c r="Y151" s="5">
        <v>19</v>
      </c>
      <c r="Z151" s="5">
        <f t="shared" si="40"/>
        <v>1</v>
      </c>
      <c r="AA151" s="5" t="str">
        <f t="shared" si="32"/>
        <v>Big Ten</v>
      </c>
      <c r="AB151">
        <f t="shared" si="41"/>
        <v>0</v>
      </c>
      <c r="AC151">
        <f t="shared" si="42"/>
        <v>1</v>
      </c>
      <c r="AD151">
        <f t="shared" si="43"/>
        <v>1</v>
      </c>
      <c r="AE151">
        <f t="shared" si="33"/>
        <v>1</v>
      </c>
      <c r="AF151">
        <f t="shared" si="34"/>
        <v>14</v>
      </c>
      <c r="AG151">
        <f t="shared" si="34"/>
        <v>45</v>
      </c>
      <c r="AH151">
        <f t="shared" si="34"/>
        <v>5</v>
      </c>
      <c r="AI151">
        <f t="shared" si="34"/>
        <v>2</v>
      </c>
      <c r="AJ151">
        <f t="shared" si="35"/>
        <v>7</v>
      </c>
      <c r="AK151" s="8">
        <f t="shared" si="44"/>
        <v>0.7142857142857143</v>
      </c>
      <c r="AL151">
        <f t="shared" si="36"/>
        <v>0</v>
      </c>
    </row>
    <row r="152" spans="1:38" ht="30" x14ac:dyDescent="0.2">
      <c r="A152">
        <v>8</v>
      </c>
      <c r="B152" s="12">
        <v>43771</v>
      </c>
      <c r="D152" t="s">
        <v>44</v>
      </c>
      <c r="E152" t="s">
        <v>188</v>
      </c>
      <c r="G152" t="s">
        <v>125</v>
      </c>
      <c r="H152" t="s">
        <v>40</v>
      </c>
      <c r="I152" t="s">
        <v>13</v>
      </c>
      <c r="J152">
        <v>21</v>
      </c>
      <c r="K152">
        <v>20</v>
      </c>
      <c r="L152">
        <v>6</v>
      </c>
      <c r="M152">
        <v>2</v>
      </c>
      <c r="N152" t="s">
        <v>41</v>
      </c>
      <c r="O152" t="s">
        <v>165</v>
      </c>
      <c r="Q152" s="7">
        <f t="shared" si="37"/>
        <v>43771</v>
      </c>
      <c r="R152" s="5">
        <f t="shared" si="31"/>
        <v>2019</v>
      </c>
      <c r="S152" s="5">
        <f t="shared" si="38"/>
        <v>10</v>
      </c>
      <c r="T152" s="5" t="s">
        <v>131</v>
      </c>
      <c r="U152" s="5">
        <v>16</v>
      </c>
      <c r="V152" s="5">
        <f t="shared" si="39"/>
        <v>1</v>
      </c>
      <c r="W152" s="5" t="s">
        <v>40</v>
      </c>
      <c r="X152" t="s">
        <v>125</v>
      </c>
      <c r="Y152" s="5"/>
      <c r="Z152" s="5">
        <f t="shared" si="40"/>
        <v>0</v>
      </c>
      <c r="AA152" s="5" t="str">
        <f t="shared" si="32"/>
        <v>ACC</v>
      </c>
      <c r="AB152">
        <f t="shared" si="41"/>
        <v>1</v>
      </c>
      <c r="AC152">
        <f t="shared" si="42"/>
        <v>1</v>
      </c>
      <c r="AD152">
        <f t="shared" si="43"/>
        <v>1</v>
      </c>
      <c r="AE152">
        <f t="shared" si="33"/>
        <v>0</v>
      </c>
      <c r="AF152">
        <f t="shared" si="34"/>
        <v>21</v>
      </c>
      <c r="AG152">
        <f t="shared" si="34"/>
        <v>20</v>
      </c>
      <c r="AH152">
        <f t="shared" si="34"/>
        <v>6</v>
      </c>
      <c r="AI152">
        <f t="shared" si="34"/>
        <v>2</v>
      </c>
      <c r="AJ152">
        <f t="shared" si="35"/>
        <v>8</v>
      </c>
      <c r="AK152" s="8">
        <f t="shared" si="44"/>
        <v>0.75</v>
      </c>
      <c r="AL152">
        <f t="shared" si="36"/>
        <v>1</v>
      </c>
    </row>
    <row r="153" spans="1:38" ht="30" x14ac:dyDescent="0.2">
      <c r="A153">
        <v>9</v>
      </c>
      <c r="B153" s="12">
        <v>43778</v>
      </c>
      <c r="D153" t="s">
        <v>44</v>
      </c>
      <c r="E153" t="s">
        <v>129</v>
      </c>
      <c r="F153" t="s">
        <v>49</v>
      </c>
      <c r="G153" t="s">
        <v>116</v>
      </c>
      <c r="H153" t="s">
        <v>40</v>
      </c>
      <c r="I153" t="s">
        <v>13</v>
      </c>
      <c r="J153">
        <v>38</v>
      </c>
      <c r="K153">
        <v>7</v>
      </c>
      <c r="L153">
        <v>7</v>
      </c>
      <c r="M153">
        <v>2</v>
      </c>
      <c r="N153" t="s">
        <v>47</v>
      </c>
      <c r="O153" t="s">
        <v>121</v>
      </c>
      <c r="Q153" s="7">
        <f t="shared" si="37"/>
        <v>43778</v>
      </c>
      <c r="R153" s="5">
        <f t="shared" si="31"/>
        <v>2019</v>
      </c>
      <c r="S153" s="5">
        <f t="shared" si="38"/>
        <v>11</v>
      </c>
      <c r="T153" s="5" t="s">
        <v>131</v>
      </c>
      <c r="U153" s="5">
        <v>15</v>
      </c>
      <c r="V153" s="5">
        <f t="shared" si="39"/>
        <v>1</v>
      </c>
      <c r="W153" s="5" t="s">
        <v>40</v>
      </c>
      <c r="X153" t="s">
        <v>116</v>
      </c>
      <c r="Y153" s="5"/>
      <c r="Z153" s="5">
        <f t="shared" si="40"/>
        <v>0</v>
      </c>
      <c r="AA153" s="5" t="str">
        <f t="shared" si="32"/>
        <v>ACC</v>
      </c>
      <c r="AB153">
        <f t="shared" si="41"/>
        <v>1</v>
      </c>
      <c r="AC153">
        <f t="shared" si="42"/>
        <v>1</v>
      </c>
      <c r="AD153">
        <f t="shared" si="43"/>
        <v>1</v>
      </c>
      <c r="AE153">
        <f t="shared" si="33"/>
        <v>0</v>
      </c>
      <c r="AF153">
        <f t="shared" si="34"/>
        <v>38</v>
      </c>
      <c r="AG153">
        <f t="shared" si="34"/>
        <v>7</v>
      </c>
      <c r="AH153">
        <f t="shared" si="34"/>
        <v>7</v>
      </c>
      <c r="AI153">
        <f t="shared" si="34"/>
        <v>2</v>
      </c>
      <c r="AJ153">
        <f t="shared" si="35"/>
        <v>9</v>
      </c>
      <c r="AK153" s="8">
        <f t="shared" si="44"/>
        <v>0.77777777777777779</v>
      </c>
      <c r="AL153">
        <f t="shared" si="36"/>
        <v>1</v>
      </c>
    </row>
    <row r="154" spans="1:38" ht="30" x14ac:dyDescent="0.2">
      <c r="A154">
        <v>10</v>
      </c>
      <c r="B154" s="12">
        <v>43785</v>
      </c>
      <c r="D154" t="s">
        <v>44</v>
      </c>
      <c r="E154" t="s">
        <v>188</v>
      </c>
      <c r="G154" t="s">
        <v>211</v>
      </c>
      <c r="H154" t="s">
        <v>140</v>
      </c>
      <c r="I154" t="s">
        <v>13</v>
      </c>
      <c r="J154">
        <v>52</v>
      </c>
      <c r="K154">
        <v>20</v>
      </c>
      <c r="L154">
        <v>8</v>
      </c>
      <c r="M154">
        <v>2</v>
      </c>
      <c r="N154" t="s">
        <v>51</v>
      </c>
      <c r="O154" t="s">
        <v>165</v>
      </c>
      <c r="Q154" s="7">
        <f t="shared" si="37"/>
        <v>43785</v>
      </c>
      <c r="R154" s="5">
        <f t="shared" si="31"/>
        <v>2019</v>
      </c>
      <c r="S154" s="5">
        <f t="shared" si="38"/>
        <v>12</v>
      </c>
      <c r="T154" s="5" t="s">
        <v>131</v>
      </c>
      <c r="U154" s="5">
        <v>16</v>
      </c>
      <c r="V154" s="5">
        <f t="shared" si="39"/>
        <v>1</v>
      </c>
      <c r="W154" s="5" t="s">
        <v>40</v>
      </c>
      <c r="X154" s="5" t="s">
        <v>212</v>
      </c>
      <c r="Y154" s="5">
        <v>21</v>
      </c>
      <c r="Z154" s="5">
        <f t="shared" si="40"/>
        <v>1</v>
      </c>
      <c r="AA154" s="5" t="str">
        <f t="shared" si="32"/>
        <v>American</v>
      </c>
      <c r="AB154">
        <f t="shared" si="41"/>
        <v>0</v>
      </c>
      <c r="AC154">
        <f t="shared" si="42"/>
        <v>1</v>
      </c>
      <c r="AD154">
        <f t="shared" si="43"/>
        <v>0</v>
      </c>
      <c r="AE154">
        <f t="shared" si="33"/>
        <v>1</v>
      </c>
      <c r="AF154">
        <f t="shared" si="34"/>
        <v>52</v>
      </c>
      <c r="AG154">
        <f t="shared" si="34"/>
        <v>20</v>
      </c>
      <c r="AH154">
        <f t="shared" si="34"/>
        <v>8</v>
      </c>
      <c r="AI154">
        <f t="shared" si="34"/>
        <v>2</v>
      </c>
      <c r="AJ154">
        <f t="shared" si="35"/>
        <v>10</v>
      </c>
      <c r="AK154" s="8">
        <f t="shared" si="44"/>
        <v>0.8</v>
      </c>
      <c r="AL154">
        <f t="shared" si="36"/>
        <v>1</v>
      </c>
    </row>
    <row r="155" spans="1:38" ht="30" x14ac:dyDescent="0.2">
      <c r="A155">
        <v>11</v>
      </c>
      <c r="B155" s="12">
        <v>43792</v>
      </c>
      <c r="D155" t="s">
        <v>44</v>
      </c>
      <c r="E155" t="s">
        <v>129</v>
      </c>
      <c r="G155" t="s">
        <v>67</v>
      </c>
      <c r="H155" t="s">
        <v>40</v>
      </c>
      <c r="I155" t="s">
        <v>13</v>
      </c>
      <c r="J155">
        <v>40</v>
      </c>
      <c r="K155">
        <v>7</v>
      </c>
      <c r="L155">
        <v>9</v>
      </c>
      <c r="M155">
        <v>2</v>
      </c>
      <c r="N155" t="s">
        <v>55</v>
      </c>
      <c r="O155" t="s">
        <v>165</v>
      </c>
      <c r="Q155" s="7">
        <f t="shared" si="37"/>
        <v>43792</v>
      </c>
      <c r="R155" s="5">
        <f t="shared" si="31"/>
        <v>2019</v>
      </c>
      <c r="S155" s="5">
        <f t="shared" si="38"/>
        <v>13</v>
      </c>
      <c r="T155" s="5" t="s">
        <v>131</v>
      </c>
      <c r="U155" s="5">
        <v>15</v>
      </c>
      <c r="V155" s="5">
        <f t="shared" si="39"/>
        <v>1</v>
      </c>
      <c r="W155" s="5" t="s">
        <v>40</v>
      </c>
      <c r="X155" t="s">
        <v>67</v>
      </c>
      <c r="Y155" s="5"/>
      <c r="Z155" s="5">
        <f t="shared" si="40"/>
        <v>0</v>
      </c>
      <c r="AA155" s="5" t="str">
        <f t="shared" si="32"/>
        <v>ACC</v>
      </c>
      <c r="AB155">
        <f t="shared" si="41"/>
        <v>1</v>
      </c>
      <c r="AC155">
        <f t="shared" si="42"/>
        <v>1</v>
      </c>
      <c r="AD155">
        <f t="shared" si="43"/>
        <v>1</v>
      </c>
      <c r="AE155">
        <f t="shared" si="33"/>
        <v>0</v>
      </c>
      <c r="AF155">
        <f t="shared" si="34"/>
        <v>40</v>
      </c>
      <c r="AG155">
        <f t="shared" si="34"/>
        <v>7</v>
      </c>
      <c r="AH155">
        <f t="shared" si="34"/>
        <v>9</v>
      </c>
      <c r="AI155">
        <f t="shared" si="34"/>
        <v>2</v>
      </c>
      <c r="AJ155">
        <f t="shared" si="35"/>
        <v>11</v>
      </c>
      <c r="AK155" s="8">
        <f t="shared" si="44"/>
        <v>0.81818181818181823</v>
      </c>
      <c r="AL155">
        <f t="shared" si="36"/>
        <v>1</v>
      </c>
    </row>
    <row r="156" spans="1:38" ht="30" x14ac:dyDescent="0.2">
      <c r="A156">
        <v>12</v>
      </c>
      <c r="B156" s="12">
        <v>43799</v>
      </c>
      <c r="D156" t="s">
        <v>44</v>
      </c>
      <c r="E156" t="s">
        <v>129</v>
      </c>
      <c r="F156" t="s">
        <v>49</v>
      </c>
      <c r="G156" t="s">
        <v>213</v>
      </c>
      <c r="H156" t="s">
        <v>114</v>
      </c>
      <c r="I156" t="s">
        <v>13</v>
      </c>
      <c r="J156">
        <v>45</v>
      </c>
      <c r="K156">
        <v>24</v>
      </c>
      <c r="L156">
        <v>10</v>
      </c>
      <c r="M156">
        <v>2</v>
      </c>
      <c r="N156" t="s">
        <v>57</v>
      </c>
      <c r="O156" t="s">
        <v>214</v>
      </c>
      <c r="Q156" s="7">
        <f t="shared" si="37"/>
        <v>43799</v>
      </c>
      <c r="R156" s="5">
        <f t="shared" si="31"/>
        <v>2019</v>
      </c>
      <c r="S156" s="5">
        <f t="shared" si="38"/>
        <v>14</v>
      </c>
      <c r="T156" s="5" t="s">
        <v>131</v>
      </c>
      <c r="U156" s="5">
        <v>15</v>
      </c>
      <c r="V156" s="5">
        <f t="shared" si="39"/>
        <v>1</v>
      </c>
      <c r="W156" s="5" t="s">
        <v>40</v>
      </c>
      <c r="X156" t="s">
        <v>213</v>
      </c>
      <c r="Y156" s="5"/>
      <c r="Z156" s="5">
        <f t="shared" si="40"/>
        <v>0</v>
      </c>
      <c r="AA156" s="5" t="str">
        <f t="shared" si="32"/>
        <v>Pac-12</v>
      </c>
      <c r="AB156">
        <f t="shared" si="41"/>
        <v>0</v>
      </c>
      <c r="AC156">
        <f t="shared" si="42"/>
        <v>1</v>
      </c>
      <c r="AD156">
        <f t="shared" si="43"/>
        <v>1</v>
      </c>
      <c r="AE156">
        <f t="shared" si="33"/>
        <v>0</v>
      </c>
      <c r="AF156">
        <f t="shared" si="34"/>
        <v>45</v>
      </c>
      <c r="AG156">
        <f t="shared" si="34"/>
        <v>24</v>
      </c>
      <c r="AH156">
        <f t="shared" si="34"/>
        <v>10</v>
      </c>
      <c r="AI156">
        <f t="shared" si="34"/>
        <v>2</v>
      </c>
      <c r="AJ156">
        <f t="shared" si="35"/>
        <v>12</v>
      </c>
      <c r="AK156" s="8">
        <f t="shared" si="44"/>
        <v>0.83333333333333337</v>
      </c>
      <c r="AL156">
        <f t="shared" si="36"/>
        <v>1</v>
      </c>
    </row>
    <row r="157" spans="1:38" ht="30" x14ac:dyDescent="0.2">
      <c r="A157">
        <v>13</v>
      </c>
      <c r="B157" s="12">
        <v>43827</v>
      </c>
      <c r="D157" t="s">
        <v>44</v>
      </c>
      <c r="E157" t="s">
        <v>215</v>
      </c>
      <c r="F157" t="s">
        <v>80</v>
      </c>
      <c r="G157" t="s">
        <v>216</v>
      </c>
      <c r="H157" t="s">
        <v>145</v>
      </c>
      <c r="I157" t="s">
        <v>13</v>
      </c>
      <c r="J157">
        <v>33</v>
      </c>
      <c r="K157">
        <v>9</v>
      </c>
      <c r="L157">
        <v>11</v>
      </c>
      <c r="M157">
        <v>2</v>
      </c>
      <c r="N157" t="s">
        <v>61</v>
      </c>
      <c r="O157" t="s">
        <v>217</v>
      </c>
      <c r="Q157" s="7">
        <f t="shared" si="37"/>
        <v>43827</v>
      </c>
      <c r="R157" s="5">
        <f t="shared" si="31"/>
        <v>2019</v>
      </c>
      <c r="S157" s="5">
        <f t="shared" si="38"/>
        <v>18</v>
      </c>
      <c r="T157" s="5" t="s">
        <v>131</v>
      </c>
      <c r="U157" s="5">
        <v>14</v>
      </c>
      <c r="V157" s="5">
        <f t="shared" si="39"/>
        <v>1</v>
      </c>
      <c r="W157" s="5" t="s">
        <v>40</v>
      </c>
      <c r="X157" t="s">
        <v>216</v>
      </c>
      <c r="Y157" s="5"/>
      <c r="Z157" s="5">
        <f t="shared" si="40"/>
        <v>0</v>
      </c>
      <c r="AA157" s="5" t="str">
        <f t="shared" si="32"/>
        <v>Big 12</v>
      </c>
      <c r="AB157">
        <f t="shared" si="41"/>
        <v>0</v>
      </c>
      <c r="AC157">
        <f t="shared" si="42"/>
        <v>1</v>
      </c>
      <c r="AD157">
        <f t="shared" si="43"/>
        <v>1</v>
      </c>
      <c r="AE157">
        <f t="shared" si="33"/>
        <v>0</v>
      </c>
      <c r="AF157">
        <f t="shared" si="34"/>
        <v>33</v>
      </c>
      <c r="AG157">
        <f t="shared" si="34"/>
        <v>9</v>
      </c>
      <c r="AH157">
        <f t="shared" si="34"/>
        <v>11</v>
      </c>
      <c r="AI157">
        <f t="shared" si="34"/>
        <v>2</v>
      </c>
      <c r="AJ157">
        <f t="shared" si="35"/>
        <v>13</v>
      </c>
      <c r="AK157" s="8">
        <f t="shared" si="44"/>
        <v>0.84615384615384615</v>
      </c>
      <c r="AL157">
        <f t="shared" si="36"/>
        <v>1</v>
      </c>
    </row>
    <row r="158" spans="1:38" x14ac:dyDescent="0.2">
      <c r="A158">
        <v>1</v>
      </c>
      <c r="B158" s="12">
        <v>43708</v>
      </c>
      <c r="D158" t="s">
        <v>44</v>
      </c>
      <c r="E158" t="s">
        <v>127</v>
      </c>
      <c r="G158" t="s">
        <v>128</v>
      </c>
      <c r="H158" t="s">
        <v>40</v>
      </c>
      <c r="I158" t="s">
        <v>14</v>
      </c>
      <c r="J158">
        <v>14</v>
      </c>
      <c r="K158">
        <v>30</v>
      </c>
      <c r="L158">
        <v>0</v>
      </c>
      <c r="M158">
        <v>1</v>
      </c>
      <c r="N158" t="s">
        <v>92</v>
      </c>
      <c r="O158" t="s">
        <v>137</v>
      </c>
      <c r="Q158" s="7">
        <f t="shared" si="37"/>
        <v>43708</v>
      </c>
      <c r="R158" s="5">
        <f t="shared" si="31"/>
        <v>2019</v>
      </c>
      <c r="S158" s="5">
        <f t="shared" si="38"/>
        <v>1</v>
      </c>
      <c r="T158" t="s">
        <v>127</v>
      </c>
      <c r="U158" s="5"/>
      <c r="V158" s="5">
        <f t="shared" si="39"/>
        <v>0</v>
      </c>
      <c r="W158" s="5" t="s">
        <v>40</v>
      </c>
      <c r="X158" t="s">
        <v>128</v>
      </c>
      <c r="Y158" s="5"/>
      <c r="Z158" s="5">
        <f t="shared" si="40"/>
        <v>0</v>
      </c>
      <c r="AA158" s="5" t="str">
        <f t="shared" si="32"/>
        <v>ACC</v>
      </c>
      <c r="AB158">
        <f t="shared" si="41"/>
        <v>1</v>
      </c>
      <c r="AC158">
        <f t="shared" si="42"/>
        <v>1</v>
      </c>
      <c r="AD158">
        <f t="shared" si="43"/>
        <v>1</v>
      </c>
      <c r="AE158">
        <f t="shared" si="33"/>
        <v>0</v>
      </c>
      <c r="AF158">
        <f t="shared" si="34"/>
        <v>14</v>
      </c>
      <c r="AG158">
        <f t="shared" si="34"/>
        <v>30</v>
      </c>
      <c r="AH158">
        <f t="shared" si="34"/>
        <v>0</v>
      </c>
      <c r="AI158">
        <f t="shared" si="34"/>
        <v>1</v>
      </c>
      <c r="AJ158">
        <f t="shared" si="35"/>
        <v>1</v>
      </c>
      <c r="AK158" s="8">
        <f t="shared" si="44"/>
        <v>0</v>
      </c>
      <c r="AL158">
        <f t="shared" si="36"/>
        <v>0</v>
      </c>
    </row>
    <row r="159" spans="1:38" x14ac:dyDescent="0.2">
      <c r="A159">
        <v>2</v>
      </c>
      <c r="B159" s="12">
        <v>43715</v>
      </c>
      <c r="D159" t="s">
        <v>44</v>
      </c>
      <c r="E159" t="s">
        <v>127</v>
      </c>
      <c r="G159" t="s">
        <v>218</v>
      </c>
      <c r="H159" t="s">
        <v>148</v>
      </c>
      <c r="I159" t="s">
        <v>13</v>
      </c>
      <c r="J159">
        <v>20</v>
      </c>
      <c r="K159">
        <v>10</v>
      </c>
      <c r="L159">
        <v>1</v>
      </c>
      <c r="M159">
        <v>1</v>
      </c>
      <c r="N159" t="s">
        <v>41</v>
      </c>
      <c r="O159" t="s">
        <v>137</v>
      </c>
      <c r="Q159" s="7">
        <f t="shared" si="37"/>
        <v>43715</v>
      </c>
      <c r="R159" s="5">
        <f t="shared" si="31"/>
        <v>2019</v>
      </c>
      <c r="S159" s="5">
        <f t="shared" si="38"/>
        <v>2</v>
      </c>
      <c r="T159" t="s">
        <v>127</v>
      </c>
      <c r="U159" s="5"/>
      <c r="V159" s="5">
        <f t="shared" si="39"/>
        <v>0</v>
      </c>
      <c r="W159" s="5" t="s">
        <v>40</v>
      </c>
      <c r="X159" t="s">
        <v>218</v>
      </c>
      <c r="Y159" s="5"/>
      <c r="Z159" s="5">
        <f t="shared" si="40"/>
        <v>0</v>
      </c>
      <c r="AA159" s="5" t="str">
        <f t="shared" si="32"/>
        <v>MAC</v>
      </c>
      <c r="AB159">
        <f t="shared" si="41"/>
        <v>0</v>
      </c>
      <c r="AC159">
        <f t="shared" si="42"/>
        <v>1</v>
      </c>
      <c r="AD159">
        <f t="shared" si="43"/>
        <v>0</v>
      </c>
      <c r="AE159">
        <f t="shared" si="33"/>
        <v>0</v>
      </c>
      <c r="AF159">
        <f t="shared" si="34"/>
        <v>20</v>
      </c>
      <c r="AG159">
        <f t="shared" si="34"/>
        <v>10</v>
      </c>
      <c r="AH159">
        <f t="shared" si="34"/>
        <v>1</v>
      </c>
      <c r="AI159">
        <f t="shared" si="34"/>
        <v>1</v>
      </c>
      <c r="AJ159">
        <f t="shared" si="35"/>
        <v>2</v>
      </c>
      <c r="AK159" s="8">
        <f t="shared" si="44"/>
        <v>0.5</v>
      </c>
      <c r="AL159">
        <f t="shared" si="36"/>
        <v>1</v>
      </c>
    </row>
    <row r="160" spans="1:38" ht="30" x14ac:dyDescent="0.2">
      <c r="A160">
        <v>3</v>
      </c>
      <c r="B160" s="12">
        <v>43722</v>
      </c>
      <c r="D160" t="s">
        <v>44</v>
      </c>
      <c r="E160" t="s">
        <v>127</v>
      </c>
      <c r="F160" t="s">
        <v>49</v>
      </c>
      <c r="G160" t="s">
        <v>219</v>
      </c>
      <c r="H160" t="s">
        <v>86</v>
      </c>
      <c r="I160" t="s">
        <v>14</v>
      </c>
      <c r="J160">
        <v>10</v>
      </c>
      <c r="K160">
        <v>17</v>
      </c>
      <c r="L160">
        <v>1</v>
      </c>
      <c r="M160">
        <v>2</v>
      </c>
      <c r="N160" t="s">
        <v>92</v>
      </c>
      <c r="O160" t="s">
        <v>220</v>
      </c>
      <c r="Q160" s="7">
        <f t="shared" si="37"/>
        <v>43722</v>
      </c>
      <c r="R160" s="5">
        <f t="shared" si="31"/>
        <v>2019</v>
      </c>
      <c r="S160" s="5">
        <f t="shared" si="38"/>
        <v>3</v>
      </c>
      <c r="T160" t="s">
        <v>127</v>
      </c>
      <c r="U160" s="5"/>
      <c r="V160" s="5">
        <f t="shared" si="39"/>
        <v>0</v>
      </c>
      <c r="W160" s="5" t="s">
        <v>40</v>
      </c>
      <c r="X160" s="5" t="s">
        <v>221</v>
      </c>
      <c r="Y160" s="5">
        <v>13</v>
      </c>
      <c r="Z160" s="5">
        <f t="shared" si="40"/>
        <v>1</v>
      </c>
      <c r="AA160" s="5" t="str">
        <f t="shared" si="32"/>
        <v>Big Ten</v>
      </c>
      <c r="AB160">
        <f t="shared" si="41"/>
        <v>0</v>
      </c>
      <c r="AC160">
        <f t="shared" si="42"/>
        <v>1</v>
      </c>
      <c r="AD160">
        <f t="shared" si="43"/>
        <v>1</v>
      </c>
      <c r="AE160">
        <f t="shared" si="33"/>
        <v>0</v>
      </c>
      <c r="AF160">
        <f t="shared" si="34"/>
        <v>10</v>
      </c>
      <c r="AG160">
        <f t="shared" si="34"/>
        <v>17</v>
      </c>
      <c r="AH160">
        <f t="shared" si="34"/>
        <v>1</v>
      </c>
      <c r="AI160">
        <f t="shared" si="34"/>
        <v>2</v>
      </c>
      <c r="AJ160">
        <f t="shared" si="35"/>
        <v>3</v>
      </c>
      <c r="AK160" s="8">
        <f t="shared" si="44"/>
        <v>0.33333333333333331</v>
      </c>
      <c r="AL160">
        <f t="shared" si="36"/>
        <v>0</v>
      </c>
    </row>
    <row r="161" spans="1:38" x14ac:dyDescent="0.2">
      <c r="A161">
        <v>4</v>
      </c>
      <c r="B161" s="12">
        <v>43729</v>
      </c>
      <c r="D161" t="s">
        <v>44</v>
      </c>
      <c r="E161" t="s">
        <v>127</v>
      </c>
      <c r="G161" t="s">
        <v>222</v>
      </c>
      <c r="H161" t="s">
        <v>140</v>
      </c>
      <c r="I161" t="s">
        <v>13</v>
      </c>
      <c r="J161">
        <v>35</v>
      </c>
      <c r="K161">
        <v>34</v>
      </c>
      <c r="L161">
        <v>2</v>
      </c>
      <c r="M161">
        <v>2</v>
      </c>
      <c r="N161" t="s">
        <v>41</v>
      </c>
      <c r="O161" t="s">
        <v>137</v>
      </c>
      <c r="Q161" s="7">
        <f t="shared" si="37"/>
        <v>43729</v>
      </c>
      <c r="R161" s="5">
        <f t="shared" si="31"/>
        <v>2019</v>
      </c>
      <c r="S161" s="5">
        <f t="shared" si="38"/>
        <v>4</v>
      </c>
      <c r="T161" t="s">
        <v>127</v>
      </c>
      <c r="U161" s="5"/>
      <c r="V161" s="5">
        <f t="shared" si="39"/>
        <v>0</v>
      </c>
      <c r="W161" s="5" t="s">
        <v>40</v>
      </c>
      <c r="X161" s="5" t="s">
        <v>223</v>
      </c>
      <c r="Y161" s="5">
        <v>15</v>
      </c>
      <c r="Z161" s="5">
        <f t="shared" si="40"/>
        <v>1</v>
      </c>
      <c r="AA161" s="5" t="str">
        <f t="shared" si="32"/>
        <v>American</v>
      </c>
      <c r="AB161">
        <f t="shared" si="41"/>
        <v>0</v>
      </c>
      <c r="AC161">
        <f t="shared" si="42"/>
        <v>1</v>
      </c>
      <c r="AD161">
        <f t="shared" si="43"/>
        <v>0</v>
      </c>
      <c r="AE161">
        <f t="shared" si="33"/>
        <v>0</v>
      </c>
      <c r="AF161">
        <f t="shared" si="34"/>
        <v>35</v>
      </c>
      <c r="AG161">
        <f t="shared" si="34"/>
        <v>34</v>
      </c>
      <c r="AH161">
        <f t="shared" si="34"/>
        <v>2</v>
      </c>
      <c r="AI161">
        <f t="shared" si="34"/>
        <v>2</v>
      </c>
      <c r="AJ161">
        <f t="shared" si="35"/>
        <v>4</v>
      </c>
      <c r="AK161" s="8">
        <f t="shared" si="44"/>
        <v>0.5</v>
      </c>
      <c r="AL161">
        <f t="shared" si="36"/>
        <v>1</v>
      </c>
    </row>
    <row r="162" spans="1:38" x14ac:dyDescent="0.2">
      <c r="A162">
        <v>5</v>
      </c>
      <c r="B162" s="12">
        <v>43736</v>
      </c>
      <c r="D162" t="s">
        <v>44</v>
      </c>
      <c r="E162" t="s">
        <v>127</v>
      </c>
      <c r="G162" t="s">
        <v>224</v>
      </c>
      <c r="H162" t="s">
        <v>70</v>
      </c>
      <c r="I162" t="s">
        <v>13</v>
      </c>
      <c r="J162">
        <v>17</v>
      </c>
      <c r="K162">
        <v>14</v>
      </c>
      <c r="L162">
        <v>3</v>
      </c>
      <c r="M162">
        <v>2</v>
      </c>
      <c r="N162" t="s">
        <v>47</v>
      </c>
      <c r="O162" t="s">
        <v>137</v>
      </c>
      <c r="Q162" s="7">
        <f t="shared" si="37"/>
        <v>43736</v>
      </c>
      <c r="R162" s="5">
        <f t="shared" si="31"/>
        <v>2019</v>
      </c>
      <c r="S162" s="5">
        <f t="shared" si="38"/>
        <v>5</v>
      </c>
      <c r="T162" t="s">
        <v>127</v>
      </c>
      <c r="U162" s="5"/>
      <c r="V162" s="5">
        <f t="shared" si="39"/>
        <v>0</v>
      </c>
      <c r="W162" s="5" t="s">
        <v>40</v>
      </c>
      <c r="X162" t="s">
        <v>224</v>
      </c>
      <c r="Y162" s="5"/>
      <c r="Z162" s="5">
        <f t="shared" si="40"/>
        <v>0</v>
      </c>
      <c r="AA162" s="5" t="str">
        <f t="shared" si="32"/>
        <v>Non-Major</v>
      </c>
      <c r="AB162">
        <f t="shared" si="41"/>
        <v>0</v>
      </c>
      <c r="AC162">
        <f t="shared" si="42"/>
        <v>0</v>
      </c>
      <c r="AD162">
        <f t="shared" si="43"/>
        <v>0</v>
      </c>
      <c r="AE162">
        <f t="shared" si="33"/>
        <v>0</v>
      </c>
      <c r="AF162">
        <f t="shared" si="34"/>
        <v>17</v>
      </c>
      <c r="AG162">
        <f t="shared" si="34"/>
        <v>14</v>
      </c>
      <c r="AH162">
        <f t="shared" si="34"/>
        <v>3</v>
      </c>
      <c r="AI162">
        <f t="shared" si="34"/>
        <v>2</v>
      </c>
      <c r="AJ162">
        <f t="shared" si="35"/>
        <v>5</v>
      </c>
      <c r="AK162" s="8">
        <f t="shared" si="44"/>
        <v>0.6</v>
      </c>
      <c r="AL162">
        <f t="shared" si="36"/>
        <v>1</v>
      </c>
    </row>
    <row r="163" spans="1:38" x14ac:dyDescent="0.2">
      <c r="A163">
        <v>6</v>
      </c>
      <c r="B163" s="12">
        <v>43743</v>
      </c>
      <c r="D163" t="s">
        <v>44</v>
      </c>
      <c r="E163" t="s">
        <v>127</v>
      </c>
      <c r="F163" t="s">
        <v>49</v>
      </c>
      <c r="G163" t="s">
        <v>116</v>
      </c>
      <c r="H163" t="s">
        <v>40</v>
      </c>
      <c r="I163" t="s">
        <v>13</v>
      </c>
      <c r="J163">
        <v>33</v>
      </c>
      <c r="K163">
        <v>30</v>
      </c>
      <c r="L163">
        <v>4</v>
      </c>
      <c r="M163">
        <v>2</v>
      </c>
      <c r="N163" t="s">
        <v>51</v>
      </c>
      <c r="O163" t="s">
        <v>121</v>
      </c>
      <c r="Q163" s="7">
        <f t="shared" si="37"/>
        <v>43743</v>
      </c>
      <c r="R163" s="5">
        <f t="shared" si="31"/>
        <v>2019</v>
      </c>
      <c r="S163" s="5">
        <f t="shared" si="38"/>
        <v>6</v>
      </c>
      <c r="T163" t="s">
        <v>127</v>
      </c>
      <c r="U163" s="5"/>
      <c r="V163" s="5">
        <f t="shared" si="39"/>
        <v>0</v>
      </c>
      <c r="W163" s="5" t="s">
        <v>40</v>
      </c>
      <c r="X163" t="s">
        <v>116</v>
      </c>
      <c r="Y163" s="5"/>
      <c r="Z163" s="5">
        <f t="shared" si="40"/>
        <v>0</v>
      </c>
      <c r="AA163" s="5" t="str">
        <f t="shared" si="32"/>
        <v>ACC</v>
      </c>
      <c r="AB163">
        <f t="shared" si="41"/>
        <v>1</v>
      </c>
      <c r="AC163">
        <f t="shared" si="42"/>
        <v>1</v>
      </c>
      <c r="AD163">
        <f t="shared" si="43"/>
        <v>1</v>
      </c>
      <c r="AE163">
        <f t="shared" si="33"/>
        <v>0</v>
      </c>
      <c r="AF163">
        <f t="shared" si="34"/>
        <v>33</v>
      </c>
      <c r="AG163">
        <f t="shared" si="34"/>
        <v>30</v>
      </c>
      <c r="AH163">
        <f t="shared" si="34"/>
        <v>4</v>
      </c>
      <c r="AI163">
        <f t="shared" si="34"/>
        <v>2</v>
      </c>
      <c r="AJ163">
        <f t="shared" si="35"/>
        <v>6</v>
      </c>
      <c r="AK163" s="8">
        <f t="shared" si="44"/>
        <v>0.66666666666666663</v>
      </c>
      <c r="AL163">
        <f t="shared" si="36"/>
        <v>1</v>
      </c>
    </row>
    <row r="164" spans="1:38" x14ac:dyDescent="0.2">
      <c r="A164">
        <v>7</v>
      </c>
      <c r="B164" s="12">
        <v>43756</v>
      </c>
      <c r="D164" t="s">
        <v>124</v>
      </c>
      <c r="E164" t="s">
        <v>127</v>
      </c>
      <c r="F164" t="s">
        <v>49</v>
      </c>
      <c r="G164" t="s">
        <v>50</v>
      </c>
      <c r="H164" t="s">
        <v>40</v>
      </c>
      <c r="I164" t="s">
        <v>13</v>
      </c>
      <c r="J164">
        <v>27</v>
      </c>
      <c r="K164">
        <v>20</v>
      </c>
      <c r="L164">
        <v>5</v>
      </c>
      <c r="M164">
        <v>2</v>
      </c>
      <c r="N164" t="s">
        <v>55</v>
      </c>
      <c r="O164" t="s">
        <v>52</v>
      </c>
      <c r="Q164" s="7">
        <f t="shared" si="37"/>
        <v>43756</v>
      </c>
      <c r="R164" s="5">
        <f t="shared" si="31"/>
        <v>2019</v>
      </c>
      <c r="S164" s="5">
        <f t="shared" si="38"/>
        <v>8</v>
      </c>
      <c r="T164" t="s">
        <v>127</v>
      </c>
      <c r="U164" s="5"/>
      <c r="V164" s="5">
        <f t="shared" si="39"/>
        <v>0</v>
      </c>
      <c r="W164" s="5" t="s">
        <v>40</v>
      </c>
      <c r="X164" t="s">
        <v>50</v>
      </c>
      <c r="Y164" s="5"/>
      <c r="Z164" s="5">
        <f t="shared" si="40"/>
        <v>0</v>
      </c>
      <c r="AA164" s="5" t="str">
        <f t="shared" si="32"/>
        <v>ACC</v>
      </c>
      <c r="AB164">
        <f t="shared" si="41"/>
        <v>1</v>
      </c>
      <c r="AC164">
        <f t="shared" si="42"/>
        <v>1</v>
      </c>
      <c r="AD164">
        <f t="shared" si="43"/>
        <v>1</v>
      </c>
      <c r="AE164">
        <f t="shared" si="33"/>
        <v>0</v>
      </c>
      <c r="AF164">
        <f t="shared" si="34"/>
        <v>27</v>
      </c>
      <c r="AG164">
        <f t="shared" si="34"/>
        <v>20</v>
      </c>
      <c r="AH164">
        <f t="shared" si="34"/>
        <v>5</v>
      </c>
      <c r="AI164">
        <f t="shared" si="34"/>
        <v>2</v>
      </c>
      <c r="AJ164">
        <f t="shared" si="35"/>
        <v>7</v>
      </c>
      <c r="AK164" s="8">
        <f t="shared" si="44"/>
        <v>0.7142857142857143</v>
      </c>
      <c r="AL164">
        <f t="shared" si="36"/>
        <v>1</v>
      </c>
    </row>
    <row r="165" spans="1:38" x14ac:dyDescent="0.2">
      <c r="A165">
        <v>8</v>
      </c>
      <c r="B165" s="12">
        <v>43764</v>
      </c>
      <c r="D165" t="s">
        <v>44</v>
      </c>
      <c r="E165" t="s">
        <v>127</v>
      </c>
      <c r="G165" t="s">
        <v>104</v>
      </c>
      <c r="H165" t="s">
        <v>40</v>
      </c>
      <c r="I165" t="s">
        <v>14</v>
      </c>
      <c r="J165">
        <v>12</v>
      </c>
      <c r="K165">
        <v>16</v>
      </c>
      <c r="L165">
        <v>5</v>
      </c>
      <c r="M165">
        <v>3</v>
      </c>
      <c r="N165" t="s">
        <v>92</v>
      </c>
      <c r="O165" t="s">
        <v>137</v>
      </c>
      <c r="Q165" s="7">
        <f t="shared" si="37"/>
        <v>43764</v>
      </c>
      <c r="R165" s="5">
        <f t="shared" si="31"/>
        <v>2019</v>
      </c>
      <c r="S165" s="5">
        <f t="shared" si="38"/>
        <v>9</v>
      </c>
      <c r="T165" t="s">
        <v>127</v>
      </c>
      <c r="U165" s="5"/>
      <c r="V165" s="5">
        <f t="shared" si="39"/>
        <v>0</v>
      </c>
      <c r="W165" s="5" t="s">
        <v>40</v>
      </c>
      <c r="X165" t="s">
        <v>105</v>
      </c>
      <c r="Y165" s="5" t="s">
        <v>106</v>
      </c>
      <c r="Z165" s="5">
        <f t="shared" si="40"/>
        <v>1</v>
      </c>
      <c r="AA165" s="5" t="str">
        <f t="shared" si="32"/>
        <v>ACC</v>
      </c>
      <c r="AB165">
        <f t="shared" si="41"/>
        <v>1</v>
      </c>
      <c r="AC165">
        <f t="shared" si="42"/>
        <v>1</v>
      </c>
      <c r="AD165">
        <f t="shared" si="43"/>
        <v>1</v>
      </c>
      <c r="AE165">
        <f t="shared" si="33"/>
        <v>0</v>
      </c>
      <c r="AF165">
        <f t="shared" si="34"/>
        <v>12</v>
      </c>
      <c r="AG165">
        <f t="shared" si="34"/>
        <v>16</v>
      </c>
      <c r="AH165">
        <f t="shared" si="34"/>
        <v>5</v>
      </c>
      <c r="AI165">
        <f t="shared" si="34"/>
        <v>3</v>
      </c>
      <c r="AJ165">
        <f t="shared" si="35"/>
        <v>8</v>
      </c>
      <c r="AK165" s="8">
        <f t="shared" si="44"/>
        <v>0.625</v>
      </c>
      <c r="AL165">
        <f t="shared" si="36"/>
        <v>0</v>
      </c>
    </row>
    <row r="166" spans="1:38" x14ac:dyDescent="0.2">
      <c r="A166">
        <v>9</v>
      </c>
      <c r="B166" s="12">
        <v>43771</v>
      </c>
      <c r="D166" t="s">
        <v>44</v>
      </c>
      <c r="E166" t="s">
        <v>127</v>
      </c>
      <c r="F166" t="s">
        <v>49</v>
      </c>
      <c r="G166" t="s">
        <v>39</v>
      </c>
      <c r="H166" t="s">
        <v>40</v>
      </c>
      <c r="I166" t="s">
        <v>13</v>
      </c>
      <c r="J166">
        <v>20</v>
      </c>
      <c r="K166">
        <v>10</v>
      </c>
      <c r="L166">
        <v>6</v>
      </c>
      <c r="M166">
        <v>3</v>
      </c>
      <c r="N166" t="s">
        <v>41</v>
      </c>
      <c r="O166" t="s">
        <v>136</v>
      </c>
      <c r="Q166" s="7">
        <f t="shared" si="37"/>
        <v>43771</v>
      </c>
      <c r="R166" s="5">
        <f t="shared" si="31"/>
        <v>2019</v>
      </c>
      <c r="S166" s="5">
        <f t="shared" si="38"/>
        <v>10</v>
      </c>
      <c r="T166" t="s">
        <v>127</v>
      </c>
      <c r="U166" s="5"/>
      <c r="V166" s="5">
        <f t="shared" si="39"/>
        <v>0</v>
      </c>
      <c r="W166" s="5" t="s">
        <v>40</v>
      </c>
      <c r="X166" t="s">
        <v>39</v>
      </c>
      <c r="Y166" s="5"/>
      <c r="Z166" s="5">
        <f t="shared" si="40"/>
        <v>0</v>
      </c>
      <c r="AA166" s="5" t="str">
        <f t="shared" si="32"/>
        <v>ACC</v>
      </c>
      <c r="AB166">
        <f t="shared" si="41"/>
        <v>1</v>
      </c>
      <c r="AC166">
        <f t="shared" si="42"/>
        <v>1</v>
      </c>
      <c r="AD166">
        <f t="shared" si="43"/>
        <v>1</v>
      </c>
      <c r="AE166">
        <f t="shared" si="33"/>
        <v>0</v>
      </c>
      <c r="AF166">
        <f t="shared" si="34"/>
        <v>20</v>
      </c>
      <c r="AG166">
        <f t="shared" si="34"/>
        <v>10</v>
      </c>
      <c r="AH166">
        <f t="shared" si="34"/>
        <v>6</v>
      </c>
      <c r="AI166">
        <f t="shared" si="34"/>
        <v>3</v>
      </c>
      <c r="AJ166">
        <f t="shared" si="35"/>
        <v>9</v>
      </c>
      <c r="AK166" s="8">
        <f t="shared" si="44"/>
        <v>0.66666666666666663</v>
      </c>
      <c r="AL166">
        <f t="shared" si="36"/>
        <v>1</v>
      </c>
    </row>
    <row r="167" spans="1:38" x14ac:dyDescent="0.2">
      <c r="A167">
        <v>10</v>
      </c>
      <c r="B167" s="12">
        <v>43783</v>
      </c>
      <c r="D167" t="s">
        <v>37</v>
      </c>
      <c r="E167" t="s">
        <v>127</v>
      </c>
      <c r="G167" t="s">
        <v>56</v>
      </c>
      <c r="H167" t="s">
        <v>40</v>
      </c>
      <c r="I167" t="s">
        <v>13</v>
      </c>
      <c r="J167">
        <v>34</v>
      </c>
      <c r="K167">
        <v>27</v>
      </c>
      <c r="L167">
        <v>7</v>
      </c>
      <c r="M167">
        <v>3</v>
      </c>
      <c r="N167" t="s">
        <v>47</v>
      </c>
      <c r="O167" t="s">
        <v>137</v>
      </c>
      <c r="Q167" s="7">
        <f t="shared" si="37"/>
        <v>43783</v>
      </c>
      <c r="R167" s="5">
        <f t="shared" si="31"/>
        <v>2019</v>
      </c>
      <c r="S167" s="5">
        <f t="shared" si="38"/>
        <v>12</v>
      </c>
      <c r="T167" t="s">
        <v>127</v>
      </c>
      <c r="U167" s="5"/>
      <c r="V167" s="5">
        <f t="shared" si="39"/>
        <v>0</v>
      </c>
      <c r="W167" s="5" t="s">
        <v>40</v>
      </c>
      <c r="X167" t="s">
        <v>56</v>
      </c>
      <c r="Y167" s="5"/>
      <c r="Z167" s="5">
        <f t="shared" si="40"/>
        <v>0</v>
      </c>
      <c r="AA167" s="5" t="str">
        <f t="shared" si="32"/>
        <v>ACC</v>
      </c>
      <c r="AB167">
        <f t="shared" si="41"/>
        <v>1</v>
      </c>
      <c r="AC167">
        <f t="shared" si="42"/>
        <v>1</v>
      </c>
      <c r="AD167">
        <f t="shared" si="43"/>
        <v>1</v>
      </c>
      <c r="AE167">
        <f t="shared" si="33"/>
        <v>0</v>
      </c>
      <c r="AF167">
        <f t="shared" si="34"/>
        <v>34</v>
      </c>
      <c r="AG167">
        <f t="shared" si="34"/>
        <v>27</v>
      </c>
      <c r="AH167">
        <f t="shared" si="34"/>
        <v>7</v>
      </c>
      <c r="AI167">
        <f t="shared" si="34"/>
        <v>3</v>
      </c>
      <c r="AJ167">
        <f t="shared" si="35"/>
        <v>10</v>
      </c>
      <c r="AK167" s="8">
        <f t="shared" si="44"/>
        <v>0.7</v>
      </c>
      <c r="AL167">
        <f t="shared" si="36"/>
        <v>1</v>
      </c>
    </row>
    <row r="168" spans="1:38" ht="30" x14ac:dyDescent="0.2">
      <c r="A168">
        <v>11</v>
      </c>
      <c r="B168" s="12">
        <v>43792</v>
      </c>
      <c r="D168" t="s">
        <v>44</v>
      </c>
      <c r="E168" t="s">
        <v>127</v>
      </c>
      <c r="F168" t="s">
        <v>49</v>
      </c>
      <c r="G168" t="s">
        <v>189</v>
      </c>
      <c r="H168" t="s">
        <v>40</v>
      </c>
      <c r="I168" t="s">
        <v>14</v>
      </c>
      <c r="J168">
        <v>0</v>
      </c>
      <c r="K168">
        <v>28</v>
      </c>
      <c r="L168">
        <v>7</v>
      </c>
      <c r="M168">
        <v>4</v>
      </c>
      <c r="N168" t="s">
        <v>92</v>
      </c>
      <c r="O168" t="s">
        <v>126</v>
      </c>
      <c r="Q168" s="7">
        <f t="shared" si="37"/>
        <v>43792</v>
      </c>
      <c r="R168" s="5">
        <f t="shared" si="31"/>
        <v>2019</v>
      </c>
      <c r="S168" s="5">
        <f t="shared" si="38"/>
        <v>13</v>
      </c>
      <c r="T168" t="s">
        <v>127</v>
      </c>
      <c r="U168" s="5"/>
      <c r="V168" s="5">
        <f t="shared" si="39"/>
        <v>0</v>
      </c>
      <c r="W168" s="5" t="s">
        <v>40</v>
      </c>
      <c r="X168" s="5" t="s">
        <v>171</v>
      </c>
      <c r="Y168" s="5">
        <v>25</v>
      </c>
      <c r="Z168" s="5">
        <f t="shared" si="40"/>
        <v>1</v>
      </c>
      <c r="AA168" s="5" t="str">
        <f t="shared" si="32"/>
        <v>ACC</v>
      </c>
      <c r="AB168">
        <f t="shared" si="41"/>
        <v>1</v>
      </c>
      <c r="AC168">
        <f t="shared" si="42"/>
        <v>1</v>
      </c>
      <c r="AD168">
        <f t="shared" si="43"/>
        <v>1</v>
      </c>
      <c r="AE168">
        <f t="shared" si="33"/>
        <v>0</v>
      </c>
      <c r="AF168">
        <f t="shared" si="34"/>
        <v>0</v>
      </c>
      <c r="AG168">
        <f t="shared" si="34"/>
        <v>28</v>
      </c>
      <c r="AH168">
        <f t="shared" si="34"/>
        <v>7</v>
      </c>
      <c r="AI168">
        <f t="shared" si="34"/>
        <v>4</v>
      </c>
      <c r="AJ168">
        <f t="shared" si="35"/>
        <v>11</v>
      </c>
      <c r="AK168" s="8">
        <f t="shared" si="44"/>
        <v>0.63636363636363635</v>
      </c>
      <c r="AL168">
        <f t="shared" si="36"/>
        <v>0</v>
      </c>
    </row>
    <row r="169" spans="1:38" x14ac:dyDescent="0.2">
      <c r="A169">
        <v>12</v>
      </c>
      <c r="B169" s="12">
        <v>43799</v>
      </c>
      <c r="D169" t="s">
        <v>44</v>
      </c>
      <c r="E169" t="s">
        <v>127</v>
      </c>
      <c r="G169" t="s">
        <v>67</v>
      </c>
      <c r="H169" t="s">
        <v>40</v>
      </c>
      <c r="I169" t="s">
        <v>14</v>
      </c>
      <c r="J169">
        <v>19</v>
      </c>
      <c r="K169">
        <v>26</v>
      </c>
      <c r="L169">
        <v>7</v>
      </c>
      <c r="M169">
        <v>5</v>
      </c>
      <c r="N169" t="s">
        <v>102</v>
      </c>
      <c r="O169" t="s">
        <v>137</v>
      </c>
      <c r="Q169" s="7">
        <f t="shared" si="37"/>
        <v>43799</v>
      </c>
      <c r="R169" s="5">
        <f t="shared" si="31"/>
        <v>2019</v>
      </c>
      <c r="S169" s="5">
        <f t="shared" si="38"/>
        <v>14</v>
      </c>
      <c r="T169" t="s">
        <v>127</v>
      </c>
      <c r="U169" s="5"/>
      <c r="V169" s="5">
        <f t="shared" si="39"/>
        <v>0</v>
      </c>
      <c r="W169" s="5" t="s">
        <v>40</v>
      </c>
      <c r="X169" t="s">
        <v>67</v>
      </c>
      <c r="Y169" s="5"/>
      <c r="Z169" s="5">
        <f t="shared" si="40"/>
        <v>0</v>
      </c>
      <c r="AA169" s="5" t="str">
        <f t="shared" si="32"/>
        <v>ACC</v>
      </c>
      <c r="AB169">
        <f t="shared" si="41"/>
        <v>1</v>
      </c>
      <c r="AC169">
        <f t="shared" si="42"/>
        <v>1</v>
      </c>
      <c r="AD169">
        <f t="shared" si="43"/>
        <v>1</v>
      </c>
      <c r="AE169">
        <f t="shared" si="33"/>
        <v>0</v>
      </c>
      <c r="AF169">
        <f t="shared" si="34"/>
        <v>19</v>
      </c>
      <c r="AG169">
        <f t="shared" si="34"/>
        <v>26</v>
      </c>
      <c r="AH169">
        <f t="shared" si="34"/>
        <v>7</v>
      </c>
      <c r="AI169">
        <f t="shared" si="34"/>
        <v>5</v>
      </c>
      <c r="AJ169">
        <f t="shared" si="35"/>
        <v>12</v>
      </c>
      <c r="AK169" s="8">
        <f t="shared" si="44"/>
        <v>0.58333333333333337</v>
      </c>
      <c r="AL169">
        <f t="shared" si="36"/>
        <v>0</v>
      </c>
    </row>
    <row r="170" spans="1:38" x14ac:dyDescent="0.2">
      <c r="A170">
        <v>13</v>
      </c>
      <c r="B170" s="12">
        <v>43825</v>
      </c>
      <c r="D170" t="s">
        <v>37</v>
      </c>
      <c r="E170" t="s">
        <v>127</v>
      </c>
      <c r="F170" t="s">
        <v>80</v>
      </c>
      <c r="G170" t="s">
        <v>225</v>
      </c>
      <c r="H170" t="s">
        <v>148</v>
      </c>
      <c r="I170" t="s">
        <v>13</v>
      </c>
      <c r="J170">
        <v>34</v>
      </c>
      <c r="K170">
        <v>30</v>
      </c>
      <c r="L170">
        <v>8</v>
      </c>
      <c r="M170">
        <v>5</v>
      </c>
      <c r="N170" t="s">
        <v>41</v>
      </c>
      <c r="O170" t="s">
        <v>226</v>
      </c>
      <c r="Q170" s="7">
        <f t="shared" si="37"/>
        <v>43825</v>
      </c>
      <c r="R170" s="5">
        <f t="shared" si="31"/>
        <v>2019</v>
      </c>
      <c r="S170" s="5">
        <f t="shared" si="38"/>
        <v>18</v>
      </c>
      <c r="T170" t="s">
        <v>127</v>
      </c>
      <c r="U170" s="5"/>
      <c r="V170" s="5">
        <f t="shared" si="39"/>
        <v>0</v>
      </c>
      <c r="W170" s="5" t="s">
        <v>40</v>
      </c>
      <c r="X170" t="s">
        <v>225</v>
      </c>
      <c r="Y170" s="5"/>
      <c r="Z170" s="5">
        <f t="shared" si="40"/>
        <v>0</v>
      </c>
      <c r="AA170" s="5" t="str">
        <f t="shared" si="32"/>
        <v>MAC</v>
      </c>
      <c r="AB170">
        <f t="shared" si="41"/>
        <v>0</v>
      </c>
      <c r="AC170">
        <f t="shared" si="42"/>
        <v>1</v>
      </c>
      <c r="AD170">
        <f t="shared" si="43"/>
        <v>0</v>
      </c>
      <c r="AE170">
        <f t="shared" si="33"/>
        <v>0</v>
      </c>
      <c r="AF170">
        <f t="shared" si="34"/>
        <v>34</v>
      </c>
      <c r="AG170">
        <f t="shared" si="34"/>
        <v>30</v>
      </c>
      <c r="AH170">
        <f t="shared" si="34"/>
        <v>8</v>
      </c>
      <c r="AI170">
        <f t="shared" si="34"/>
        <v>5</v>
      </c>
      <c r="AJ170">
        <f t="shared" si="35"/>
        <v>13</v>
      </c>
      <c r="AK170" s="8">
        <f t="shared" si="44"/>
        <v>0.61538461538461542</v>
      </c>
      <c r="AL170">
        <f t="shared" si="36"/>
        <v>1</v>
      </c>
    </row>
    <row r="171" spans="1:38" ht="60" x14ac:dyDescent="0.2">
      <c r="A171" s="1">
        <v>1</v>
      </c>
      <c r="B171" s="4">
        <v>43708</v>
      </c>
      <c r="C171" s="5"/>
      <c r="D171" s="5" t="s">
        <v>44</v>
      </c>
      <c r="E171" s="5" t="s">
        <v>227</v>
      </c>
      <c r="F171" s="5" t="s">
        <v>49</v>
      </c>
      <c r="G171" s="5" t="s">
        <v>168</v>
      </c>
      <c r="H171" s="5" t="s">
        <v>169</v>
      </c>
      <c r="I171" s="5" t="s">
        <v>13</v>
      </c>
      <c r="J171" s="5">
        <v>24</v>
      </c>
      <c r="K171" s="5">
        <v>0</v>
      </c>
      <c r="L171" s="5">
        <v>1</v>
      </c>
      <c r="M171" s="5">
        <v>0</v>
      </c>
      <c r="N171" s="5" t="s">
        <v>41</v>
      </c>
      <c r="O171" s="5" t="s">
        <v>228</v>
      </c>
      <c r="Q171" s="7">
        <f t="shared" si="37"/>
        <v>43708</v>
      </c>
      <c r="R171" s="5">
        <f t="shared" si="31"/>
        <v>2019</v>
      </c>
      <c r="S171" s="5">
        <f t="shared" si="38"/>
        <v>1</v>
      </c>
      <c r="T171" t="s">
        <v>50</v>
      </c>
      <c r="U171" s="5">
        <v>22</v>
      </c>
      <c r="V171" s="5">
        <f t="shared" si="39"/>
        <v>1</v>
      </c>
      <c r="W171" s="5" t="s">
        <v>40</v>
      </c>
      <c r="X171" s="5" t="s">
        <v>168</v>
      </c>
      <c r="Y171" s="5"/>
      <c r="Z171" s="5">
        <f t="shared" si="40"/>
        <v>0</v>
      </c>
      <c r="AA171" s="5" t="str">
        <f t="shared" si="32"/>
        <v>Ind</v>
      </c>
      <c r="AB171">
        <f t="shared" si="41"/>
        <v>0</v>
      </c>
      <c r="AC171">
        <f t="shared" si="42"/>
        <v>1</v>
      </c>
      <c r="AD171">
        <f t="shared" si="43"/>
        <v>0</v>
      </c>
      <c r="AE171">
        <f t="shared" si="33"/>
        <v>0</v>
      </c>
      <c r="AF171">
        <f t="shared" si="34"/>
        <v>24</v>
      </c>
      <c r="AG171">
        <f t="shared" si="34"/>
        <v>0</v>
      </c>
      <c r="AH171">
        <f t="shared" si="34"/>
        <v>1</v>
      </c>
      <c r="AI171">
        <f t="shared" si="34"/>
        <v>0</v>
      </c>
      <c r="AJ171">
        <f t="shared" si="35"/>
        <v>1</v>
      </c>
      <c r="AK171" s="8">
        <f t="shared" si="44"/>
        <v>1</v>
      </c>
      <c r="AL171">
        <f t="shared" si="36"/>
        <v>1</v>
      </c>
    </row>
    <row r="172" spans="1:38" ht="120" x14ac:dyDescent="0.2">
      <c r="A172" s="1">
        <v>2</v>
      </c>
      <c r="B172" s="4">
        <v>43715</v>
      </c>
      <c r="C172" s="5"/>
      <c r="D172" s="5" t="s">
        <v>44</v>
      </c>
      <c r="E172" s="5" t="s">
        <v>229</v>
      </c>
      <c r="F172" s="5" t="s">
        <v>49</v>
      </c>
      <c r="G172" s="5" t="s">
        <v>230</v>
      </c>
      <c r="H172" s="5" t="s">
        <v>86</v>
      </c>
      <c r="I172" s="5" t="s">
        <v>14</v>
      </c>
      <c r="J172" s="5">
        <v>20</v>
      </c>
      <c r="K172" s="5">
        <v>63</v>
      </c>
      <c r="L172" s="5">
        <v>1</v>
      </c>
      <c r="M172" s="5">
        <v>1</v>
      </c>
      <c r="N172" s="5" t="s">
        <v>92</v>
      </c>
      <c r="O172" s="5" t="s">
        <v>231</v>
      </c>
      <c r="Q172" s="7">
        <f t="shared" si="37"/>
        <v>43715</v>
      </c>
      <c r="R172" s="5">
        <f t="shared" si="31"/>
        <v>2019</v>
      </c>
      <c r="S172" s="5">
        <f t="shared" si="38"/>
        <v>2</v>
      </c>
      <c r="T172" t="s">
        <v>50</v>
      </c>
      <c r="U172" s="5">
        <v>21</v>
      </c>
      <c r="V172" s="5">
        <f t="shared" si="39"/>
        <v>1</v>
      </c>
      <c r="W172" s="5" t="s">
        <v>40</v>
      </c>
      <c r="X172" s="5" t="s">
        <v>230</v>
      </c>
      <c r="Y172" s="5"/>
      <c r="Z172" s="5">
        <f t="shared" si="40"/>
        <v>0</v>
      </c>
      <c r="AA172" s="5" t="str">
        <f t="shared" si="32"/>
        <v>Big Ten</v>
      </c>
      <c r="AB172">
        <f t="shared" si="41"/>
        <v>0</v>
      </c>
      <c r="AC172">
        <f t="shared" si="42"/>
        <v>1</v>
      </c>
      <c r="AD172">
        <f t="shared" si="43"/>
        <v>1</v>
      </c>
      <c r="AE172">
        <f t="shared" si="33"/>
        <v>0</v>
      </c>
      <c r="AF172">
        <f t="shared" si="34"/>
        <v>20</v>
      </c>
      <c r="AG172">
        <f t="shared" si="34"/>
        <v>63</v>
      </c>
      <c r="AH172">
        <f t="shared" si="34"/>
        <v>1</v>
      </c>
      <c r="AI172">
        <f t="shared" si="34"/>
        <v>1</v>
      </c>
      <c r="AJ172">
        <f t="shared" si="35"/>
        <v>2</v>
      </c>
      <c r="AK172" s="8">
        <f t="shared" si="44"/>
        <v>0.5</v>
      </c>
      <c r="AL172">
        <f t="shared" si="36"/>
        <v>0</v>
      </c>
    </row>
    <row r="173" spans="1:38" ht="60" x14ac:dyDescent="0.2">
      <c r="A173" s="1">
        <v>3</v>
      </c>
      <c r="B173" s="4">
        <v>43722</v>
      </c>
      <c r="C173" s="5"/>
      <c r="D173" s="5" t="s">
        <v>44</v>
      </c>
      <c r="E173" s="5" t="s">
        <v>50</v>
      </c>
      <c r="F173" s="5"/>
      <c r="G173" s="5" t="s">
        <v>38</v>
      </c>
      <c r="H173" s="5" t="s">
        <v>40</v>
      </c>
      <c r="I173" s="5" t="s">
        <v>14</v>
      </c>
      <c r="J173" s="5">
        <v>6</v>
      </c>
      <c r="K173" s="5">
        <v>41</v>
      </c>
      <c r="L173" s="5">
        <v>1</v>
      </c>
      <c r="M173" s="5">
        <v>2</v>
      </c>
      <c r="N173" s="5" t="s">
        <v>102</v>
      </c>
      <c r="O173" s="5" t="s">
        <v>52</v>
      </c>
      <c r="Q173" s="7">
        <f t="shared" si="37"/>
        <v>43722</v>
      </c>
      <c r="R173" s="5">
        <f t="shared" si="31"/>
        <v>2019</v>
      </c>
      <c r="S173" s="5">
        <f t="shared" si="38"/>
        <v>3</v>
      </c>
      <c r="T173" t="s">
        <v>50</v>
      </c>
      <c r="U173" s="5"/>
      <c r="V173" s="5">
        <f t="shared" si="39"/>
        <v>0</v>
      </c>
      <c r="W173" s="5" t="s">
        <v>40</v>
      </c>
      <c r="X173" t="s">
        <v>232</v>
      </c>
      <c r="Y173" s="5">
        <v>1</v>
      </c>
      <c r="Z173" s="5">
        <f t="shared" si="40"/>
        <v>1</v>
      </c>
      <c r="AA173" s="5" t="str">
        <f t="shared" si="32"/>
        <v>ACC</v>
      </c>
      <c r="AB173">
        <f t="shared" si="41"/>
        <v>1</v>
      </c>
      <c r="AC173">
        <f t="shared" si="42"/>
        <v>1</v>
      </c>
      <c r="AD173">
        <f t="shared" si="43"/>
        <v>1</v>
      </c>
      <c r="AE173">
        <f t="shared" si="33"/>
        <v>0</v>
      </c>
      <c r="AF173">
        <f t="shared" si="34"/>
        <v>6</v>
      </c>
      <c r="AG173">
        <f t="shared" si="34"/>
        <v>41</v>
      </c>
      <c r="AH173">
        <f t="shared" si="34"/>
        <v>1</v>
      </c>
      <c r="AI173">
        <f t="shared" si="34"/>
        <v>2</v>
      </c>
      <c r="AJ173">
        <f t="shared" si="35"/>
        <v>3</v>
      </c>
      <c r="AK173" s="8">
        <f t="shared" si="44"/>
        <v>0.33333333333333331</v>
      </c>
      <c r="AL173">
        <f t="shared" si="36"/>
        <v>0</v>
      </c>
    </row>
    <row r="174" spans="1:38" ht="60" x14ac:dyDescent="0.2">
      <c r="A174" s="1">
        <v>4</v>
      </c>
      <c r="B174" s="4">
        <v>43729</v>
      </c>
      <c r="C174" s="5"/>
      <c r="D174" s="5" t="s">
        <v>44</v>
      </c>
      <c r="E174" s="5" t="s">
        <v>50</v>
      </c>
      <c r="F174" s="5"/>
      <c r="G174" s="5" t="s">
        <v>233</v>
      </c>
      <c r="H174" s="5" t="s">
        <v>148</v>
      </c>
      <c r="I174" s="5" t="s">
        <v>13</v>
      </c>
      <c r="J174" s="5">
        <v>52</v>
      </c>
      <c r="K174" s="5">
        <v>33</v>
      </c>
      <c r="L174" s="5">
        <v>2</v>
      </c>
      <c r="M174" s="5">
        <v>2</v>
      </c>
      <c r="N174" s="5" t="s">
        <v>41</v>
      </c>
      <c r="O174" s="5" t="s">
        <v>52</v>
      </c>
      <c r="Q174" s="7">
        <f t="shared" si="37"/>
        <v>43729</v>
      </c>
      <c r="R174" s="5">
        <f t="shared" si="31"/>
        <v>2019</v>
      </c>
      <c r="S174" s="5">
        <f t="shared" si="38"/>
        <v>4</v>
      </c>
      <c r="T174" t="s">
        <v>50</v>
      </c>
      <c r="U174" s="5"/>
      <c r="V174" s="5">
        <f t="shared" si="39"/>
        <v>0</v>
      </c>
      <c r="W174" s="5" t="s">
        <v>40</v>
      </c>
      <c r="X174" t="s">
        <v>233</v>
      </c>
      <c r="Y174" s="5"/>
      <c r="Z174" s="5">
        <f t="shared" si="40"/>
        <v>0</v>
      </c>
      <c r="AA174" s="5" t="str">
        <f t="shared" si="32"/>
        <v>MAC</v>
      </c>
      <c r="AB174">
        <f t="shared" si="41"/>
        <v>0</v>
      </c>
      <c r="AC174">
        <f t="shared" si="42"/>
        <v>1</v>
      </c>
      <c r="AD174">
        <f t="shared" si="43"/>
        <v>0</v>
      </c>
      <c r="AE174">
        <f t="shared" si="33"/>
        <v>0</v>
      </c>
      <c r="AF174">
        <f t="shared" si="34"/>
        <v>52</v>
      </c>
      <c r="AG174">
        <f t="shared" si="34"/>
        <v>33</v>
      </c>
      <c r="AH174">
        <f t="shared" si="34"/>
        <v>2</v>
      </c>
      <c r="AI174">
        <f t="shared" si="34"/>
        <v>2</v>
      </c>
      <c r="AJ174">
        <f t="shared" si="35"/>
        <v>4</v>
      </c>
      <c r="AK174" s="8">
        <f t="shared" si="44"/>
        <v>0.5</v>
      </c>
      <c r="AL174">
        <f t="shared" si="36"/>
        <v>1</v>
      </c>
    </row>
    <row r="175" spans="1:38" ht="60" x14ac:dyDescent="0.2">
      <c r="A175" s="1">
        <v>5</v>
      </c>
      <c r="B175" s="4">
        <v>43736</v>
      </c>
      <c r="C175" s="5"/>
      <c r="D175" s="5" t="s">
        <v>44</v>
      </c>
      <c r="E175" s="5" t="s">
        <v>50</v>
      </c>
      <c r="F175" s="5"/>
      <c r="G175" s="5" t="s">
        <v>234</v>
      </c>
      <c r="H175" s="5" t="s">
        <v>70</v>
      </c>
      <c r="I175" s="5" t="s">
        <v>13</v>
      </c>
      <c r="J175" s="5">
        <v>41</v>
      </c>
      <c r="K175" s="5">
        <v>3</v>
      </c>
      <c r="L175" s="5">
        <v>3</v>
      </c>
      <c r="M175" s="5">
        <v>2</v>
      </c>
      <c r="N175" s="5" t="s">
        <v>47</v>
      </c>
      <c r="O175" s="5" t="s">
        <v>52</v>
      </c>
      <c r="Q175" s="7">
        <f t="shared" si="37"/>
        <v>43736</v>
      </c>
      <c r="R175" s="5">
        <f t="shared" si="31"/>
        <v>2019</v>
      </c>
      <c r="S175" s="5">
        <f t="shared" si="38"/>
        <v>5</v>
      </c>
      <c r="T175" t="s">
        <v>50</v>
      </c>
      <c r="U175" s="5"/>
      <c r="V175" s="5">
        <f t="shared" si="39"/>
        <v>0</v>
      </c>
      <c r="W175" s="5" t="s">
        <v>40</v>
      </c>
      <c r="X175" t="s">
        <v>234</v>
      </c>
      <c r="Y175" s="5"/>
      <c r="Z175" s="5">
        <f t="shared" si="40"/>
        <v>0</v>
      </c>
      <c r="AA175" s="5" t="str">
        <f t="shared" si="32"/>
        <v>Non-Major</v>
      </c>
      <c r="AB175">
        <f t="shared" si="41"/>
        <v>0</v>
      </c>
      <c r="AC175">
        <f t="shared" si="42"/>
        <v>0</v>
      </c>
      <c r="AD175">
        <f t="shared" si="43"/>
        <v>0</v>
      </c>
      <c r="AE175">
        <f t="shared" si="33"/>
        <v>0</v>
      </c>
      <c r="AF175">
        <f t="shared" si="34"/>
        <v>41</v>
      </c>
      <c r="AG175">
        <f t="shared" si="34"/>
        <v>3</v>
      </c>
      <c r="AH175">
        <f t="shared" si="34"/>
        <v>3</v>
      </c>
      <c r="AI175">
        <f t="shared" si="34"/>
        <v>2</v>
      </c>
      <c r="AJ175">
        <f t="shared" si="35"/>
        <v>5</v>
      </c>
      <c r="AK175" s="8">
        <f t="shared" si="44"/>
        <v>0.6</v>
      </c>
      <c r="AL175">
        <f t="shared" si="36"/>
        <v>1</v>
      </c>
    </row>
    <row r="176" spans="1:38" ht="90" x14ac:dyDescent="0.2">
      <c r="A176" s="1">
        <v>6</v>
      </c>
      <c r="B176" s="4">
        <v>43748</v>
      </c>
      <c r="C176" s="5"/>
      <c r="D176" s="5" t="s">
        <v>37</v>
      </c>
      <c r="E176" s="5" t="s">
        <v>50</v>
      </c>
      <c r="F176" s="5" t="s">
        <v>49</v>
      </c>
      <c r="G176" s="5" t="s">
        <v>72</v>
      </c>
      <c r="H176" s="5" t="s">
        <v>40</v>
      </c>
      <c r="I176" s="5" t="s">
        <v>14</v>
      </c>
      <c r="J176" s="5">
        <v>10</v>
      </c>
      <c r="K176" s="5">
        <v>16</v>
      </c>
      <c r="L176" s="5">
        <v>3</v>
      </c>
      <c r="M176" s="5">
        <v>3</v>
      </c>
      <c r="N176" s="5" t="s">
        <v>92</v>
      </c>
      <c r="O176" s="5" t="s">
        <v>74</v>
      </c>
      <c r="Q176" s="7">
        <f t="shared" si="37"/>
        <v>43748</v>
      </c>
      <c r="R176" s="5">
        <f t="shared" si="31"/>
        <v>2019</v>
      </c>
      <c r="S176" s="5">
        <f t="shared" si="38"/>
        <v>7</v>
      </c>
      <c r="T176" t="s">
        <v>50</v>
      </c>
      <c r="U176" s="5"/>
      <c r="V176" s="5">
        <f t="shared" si="39"/>
        <v>0</v>
      </c>
      <c r="W176" s="5" t="s">
        <v>40</v>
      </c>
      <c r="X176" s="5" t="s">
        <v>72</v>
      </c>
      <c r="Y176" s="5"/>
      <c r="Z176" s="5">
        <f t="shared" si="40"/>
        <v>0</v>
      </c>
      <c r="AA176" s="5" t="str">
        <f t="shared" si="32"/>
        <v>ACC</v>
      </c>
      <c r="AB176">
        <f t="shared" si="41"/>
        <v>1</v>
      </c>
      <c r="AC176">
        <f t="shared" si="42"/>
        <v>1</v>
      </c>
      <c r="AD176">
        <f t="shared" si="43"/>
        <v>1</v>
      </c>
      <c r="AE176">
        <f t="shared" si="33"/>
        <v>0</v>
      </c>
      <c r="AF176">
        <f t="shared" si="34"/>
        <v>10</v>
      </c>
      <c r="AG176">
        <f t="shared" si="34"/>
        <v>16</v>
      </c>
      <c r="AH176">
        <f t="shared" si="34"/>
        <v>3</v>
      </c>
      <c r="AI176">
        <f t="shared" si="34"/>
        <v>3</v>
      </c>
      <c r="AJ176">
        <f t="shared" si="35"/>
        <v>6</v>
      </c>
      <c r="AK176" s="8">
        <f t="shared" si="44"/>
        <v>0.5</v>
      </c>
      <c r="AL176">
        <f t="shared" si="36"/>
        <v>0</v>
      </c>
    </row>
    <row r="177" spans="1:38" ht="60" x14ac:dyDescent="0.2">
      <c r="A177" s="1">
        <v>7</v>
      </c>
      <c r="B177" s="4">
        <v>43756</v>
      </c>
      <c r="C177" s="5"/>
      <c r="D177" s="5" t="s">
        <v>124</v>
      </c>
      <c r="E177" s="5" t="s">
        <v>50</v>
      </c>
      <c r="F177" s="5"/>
      <c r="G177" s="5" t="s">
        <v>127</v>
      </c>
      <c r="H177" s="5" t="s">
        <v>40</v>
      </c>
      <c r="I177" s="5" t="s">
        <v>14</v>
      </c>
      <c r="J177" s="5">
        <v>20</v>
      </c>
      <c r="K177" s="5">
        <v>27</v>
      </c>
      <c r="L177" s="5">
        <v>3</v>
      </c>
      <c r="M177" s="5">
        <v>4</v>
      </c>
      <c r="N177" s="5" t="s">
        <v>102</v>
      </c>
      <c r="O177" s="5" t="s">
        <v>52</v>
      </c>
      <c r="Q177" s="7">
        <f t="shared" si="37"/>
        <v>43756</v>
      </c>
      <c r="R177" s="5">
        <f t="shared" si="31"/>
        <v>2019</v>
      </c>
      <c r="S177" s="5">
        <f t="shared" si="38"/>
        <v>8</v>
      </c>
      <c r="T177" t="s">
        <v>50</v>
      </c>
      <c r="U177" s="5"/>
      <c r="V177" s="5">
        <f t="shared" si="39"/>
        <v>0</v>
      </c>
      <c r="W177" s="5" t="s">
        <v>40</v>
      </c>
      <c r="X177" t="s">
        <v>127</v>
      </c>
      <c r="Y177" s="5"/>
      <c r="Z177" s="5">
        <f t="shared" si="40"/>
        <v>0</v>
      </c>
      <c r="AA177" s="5" t="str">
        <f t="shared" si="32"/>
        <v>ACC</v>
      </c>
      <c r="AB177">
        <f t="shared" si="41"/>
        <v>1</v>
      </c>
      <c r="AC177">
        <f t="shared" si="42"/>
        <v>1</v>
      </c>
      <c r="AD177">
        <f t="shared" si="43"/>
        <v>1</v>
      </c>
      <c r="AE177">
        <f t="shared" si="33"/>
        <v>0</v>
      </c>
      <c r="AF177">
        <f t="shared" si="34"/>
        <v>20</v>
      </c>
      <c r="AG177">
        <f t="shared" si="34"/>
        <v>27</v>
      </c>
      <c r="AH177">
        <f t="shared" si="34"/>
        <v>3</v>
      </c>
      <c r="AI177">
        <f t="shared" si="34"/>
        <v>4</v>
      </c>
      <c r="AJ177">
        <f t="shared" si="35"/>
        <v>7</v>
      </c>
      <c r="AK177" s="8">
        <f t="shared" si="44"/>
        <v>0.42857142857142855</v>
      </c>
      <c r="AL177">
        <f t="shared" si="36"/>
        <v>0</v>
      </c>
    </row>
    <row r="178" spans="1:38" ht="75" x14ac:dyDescent="0.2">
      <c r="A178" s="1">
        <v>8</v>
      </c>
      <c r="B178" s="4">
        <v>43764</v>
      </c>
      <c r="C178" s="5"/>
      <c r="D178" s="5" t="s">
        <v>44</v>
      </c>
      <c r="E178" s="5" t="s">
        <v>50</v>
      </c>
      <c r="F178" s="5" t="s">
        <v>49</v>
      </c>
      <c r="G178" s="5" t="s">
        <v>60</v>
      </c>
      <c r="H178" s="5" t="s">
        <v>40</v>
      </c>
      <c r="I178" s="5" t="s">
        <v>14</v>
      </c>
      <c r="J178" s="5">
        <v>17</v>
      </c>
      <c r="K178" s="5">
        <v>35</v>
      </c>
      <c r="L178" s="5">
        <v>3</v>
      </c>
      <c r="M178" s="5">
        <v>5</v>
      </c>
      <c r="N178" s="5" t="s">
        <v>130</v>
      </c>
      <c r="O178" s="5" t="s">
        <v>97</v>
      </c>
      <c r="Q178" s="7">
        <f t="shared" si="37"/>
        <v>43764</v>
      </c>
      <c r="R178" s="5">
        <f t="shared" si="31"/>
        <v>2019</v>
      </c>
      <c r="S178" s="5">
        <f t="shared" si="38"/>
        <v>9</v>
      </c>
      <c r="T178" t="s">
        <v>50</v>
      </c>
      <c r="U178" s="5"/>
      <c r="V178" s="5">
        <f t="shared" si="39"/>
        <v>0</v>
      </c>
      <c r="W178" s="5" t="s">
        <v>40</v>
      </c>
      <c r="X178" t="s">
        <v>60</v>
      </c>
      <c r="Y178" s="5"/>
      <c r="Z178" s="5">
        <f t="shared" si="40"/>
        <v>0</v>
      </c>
      <c r="AA178" s="5" t="str">
        <f t="shared" si="32"/>
        <v>ACC</v>
      </c>
      <c r="AB178">
        <f t="shared" si="41"/>
        <v>1</v>
      </c>
      <c r="AC178">
        <f t="shared" si="42"/>
        <v>1</v>
      </c>
      <c r="AD178">
        <f t="shared" si="43"/>
        <v>1</v>
      </c>
      <c r="AE178">
        <f t="shared" si="33"/>
        <v>0</v>
      </c>
      <c r="AF178">
        <f t="shared" si="34"/>
        <v>17</v>
      </c>
      <c r="AG178">
        <f t="shared" si="34"/>
        <v>35</v>
      </c>
      <c r="AH178">
        <f t="shared" si="34"/>
        <v>3</v>
      </c>
      <c r="AI178">
        <f t="shared" si="34"/>
        <v>5</v>
      </c>
      <c r="AJ178">
        <f t="shared" si="35"/>
        <v>8</v>
      </c>
      <c r="AK178" s="8">
        <f t="shared" si="44"/>
        <v>0.375</v>
      </c>
      <c r="AL178">
        <f t="shared" si="36"/>
        <v>0</v>
      </c>
    </row>
    <row r="179" spans="1:38" ht="45" x14ac:dyDescent="0.2">
      <c r="A179" s="1">
        <v>9</v>
      </c>
      <c r="B179" s="4">
        <v>43771</v>
      </c>
      <c r="C179" s="5"/>
      <c r="D179" s="5" t="s">
        <v>44</v>
      </c>
      <c r="E179" s="5" t="s">
        <v>50</v>
      </c>
      <c r="F179" s="5"/>
      <c r="G179" s="5" t="s">
        <v>67</v>
      </c>
      <c r="H179" s="5" t="s">
        <v>40</v>
      </c>
      <c r="I179" s="5" t="s">
        <v>14</v>
      </c>
      <c r="J179" s="5">
        <v>27</v>
      </c>
      <c r="K179" s="5">
        <v>58</v>
      </c>
      <c r="L179" s="5">
        <v>3</v>
      </c>
      <c r="M179" s="5">
        <v>6</v>
      </c>
      <c r="N179" s="5" t="s">
        <v>132</v>
      </c>
      <c r="O179" s="5" t="s">
        <v>196</v>
      </c>
      <c r="Q179" s="7">
        <f t="shared" si="37"/>
        <v>43771</v>
      </c>
      <c r="R179" s="5">
        <f t="shared" si="31"/>
        <v>2019</v>
      </c>
      <c r="S179" s="5">
        <f t="shared" si="38"/>
        <v>10</v>
      </c>
      <c r="T179" t="s">
        <v>50</v>
      </c>
      <c r="U179" s="5"/>
      <c r="V179" s="5">
        <f t="shared" si="39"/>
        <v>0</v>
      </c>
      <c r="W179" s="5" t="s">
        <v>40</v>
      </c>
      <c r="X179" t="s">
        <v>67</v>
      </c>
      <c r="Y179" s="5"/>
      <c r="Z179" s="5">
        <f t="shared" si="40"/>
        <v>0</v>
      </c>
      <c r="AA179" s="5" t="str">
        <f t="shared" si="32"/>
        <v>ACC</v>
      </c>
      <c r="AB179">
        <f t="shared" si="41"/>
        <v>1</v>
      </c>
      <c r="AC179">
        <f t="shared" si="42"/>
        <v>1</v>
      </c>
      <c r="AD179">
        <f t="shared" si="43"/>
        <v>1</v>
      </c>
      <c r="AE179">
        <f t="shared" si="33"/>
        <v>0</v>
      </c>
      <c r="AF179">
        <f t="shared" si="34"/>
        <v>27</v>
      </c>
      <c r="AG179">
        <f t="shared" si="34"/>
        <v>58</v>
      </c>
      <c r="AH179">
        <f t="shared" si="34"/>
        <v>3</v>
      </c>
      <c r="AI179">
        <f t="shared" si="34"/>
        <v>6</v>
      </c>
      <c r="AJ179">
        <f t="shared" si="35"/>
        <v>9</v>
      </c>
      <c r="AK179" s="8">
        <f t="shared" si="44"/>
        <v>0.33333333333333331</v>
      </c>
      <c r="AL179">
        <f t="shared" si="36"/>
        <v>0</v>
      </c>
    </row>
    <row r="180" spans="1:38" ht="90" x14ac:dyDescent="0.2">
      <c r="A180" s="1">
        <v>10</v>
      </c>
      <c r="B180" s="4">
        <v>43785</v>
      </c>
      <c r="C180" s="5"/>
      <c r="D180" s="5" t="s">
        <v>44</v>
      </c>
      <c r="E180" s="5" t="s">
        <v>50</v>
      </c>
      <c r="F180" s="5" t="s">
        <v>49</v>
      </c>
      <c r="G180" s="5" t="s">
        <v>116</v>
      </c>
      <c r="H180" s="5" t="s">
        <v>40</v>
      </c>
      <c r="I180" s="5" t="s">
        <v>13</v>
      </c>
      <c r="J180" s="5">
        <v>49</v>
      </c>
      <c r="K180" s="5">
        <v>6</v>
      </c>
      <c r="L180" s="5">
        <v>4</v>
      </c>
      <c r="M180" s="5">
        <v>6</v>
      </c>
      <c r="N180" s="5" t="s">
        <v>41</v>
      </c>
      <c r="O180" s="5" t="s">
        <v>121</v>
      </c>
      <c r="Q180" s="7">
        <f t="shared" si="37"/>
        <v>43785</v>
      </c>
      <c r="R180" s="5">
        <f t="shared" si="31"/>
        <v>2019</v>
      </c>
      <c r="S180" s="5">
        <f t="shared" si="38"/>
        <v>12</v>
      </c>
      <c r="T180" t="s">
        <v>50</v>
      </c>
      <c r="U180" s="5"/>
      <c r="V180" s="5">
        <f t="shared" si="39"/>
        <v>0</v>
      </c>
      <c r="W180" s="5" t="s">
        <v>40</v>
      </c>
      <c r="X180" t="s">
        <v>116</v>
      </c>
      <c r="Y180" s="5"/>
      <c r="Z180" s="5">
        <f t="shared" si="40"/>
        <v>0</v>
      </c>
      <c r="AA180" s="5" t="str">
        <f t="shared" si="32"/>
        <v>ACC</v>
      </c>
      <c r="AB180">
        <f t="shared" si="41"/>
        <v>1</v>
      </c>
      <c r="AC180">
        <f t="shared" si="42"/>
        <v>1</v>
      </c>
      <c r="AD180">
        <f t="shared" si="43"/>
        <v>1</v>
      </c>
      <c r="AE180">
        <f t="shared" si="33"/>
        <v>0</v>
      </c>
      <c r="AF180">
        <f t="shared" si="34"/>
        <v>49</v>
      </c>
      <c r="AG180">
        <f t="shared" si="34"/>
        <v>6</v>
      </c>
      <c r="AH180">
        <f t="shared" si="34"/>
        <v>4</v>
      </c>
      <c r="AI180">
        <f t="shared" si="34"/>
        <v>6</v>
      </c>
      <c r="AJ180">
        <f t="shared" si="35"/>
        <v>10</v>
      </c>
      <c r="AK180" s="8">
        <f t="shared" si="44"/>
        <v>0.4</v>
      </c>
      <c r="AL180">
        <f t="shared" si="36"/>
        <v>1</v>
      </c>
    </row>
    <row r="181" spans="1:38" ht="60" x14ac:dyDescent="0.2">
      <c r="A181" s="1">
        <v>11</v>
      </c>
      <c r="B181" s="4">
        <v>43792</v>
      </c>
      <c r="C181" s="5"/>
      <c r="D181" s="5" t="s">
        <v>44</v>
      </c>
      <c r="E181" s="5" t="s">
        <v>50</v>
      </c>
      <c r="F181" s="5" t="s">
        <v>49</v>
      </c>
      <c r="G181" s="5" t="s">
        <v>63</v>
      </c>
      <c r="H181" s="5" t="s">
        <v>40</v>
      </c>
      <c r="I181" s="5" t="s">
        <v>14</v>
      </c>
      <c r="J181" s="5">
        <v>34</v>
      </c>
      <c r="K181" s="5">
        <v>56</v>
      </c>
      <c r="L181" s="5">
        <v>4</v>
      </c>
      <c r="M181" s="5">
        <v>7</v>
      </c>
      <c r="N181" s="5" t="s">
        <v>92</v>
      </c>
      <c r="O181" s="5" t="s">
        <v>65</v>
      </c>
      <c r="Q181" s="7">
        <f t="shared" si="37"/>
        <v>43792</v>
      </c>
      <c r="R181" s="5">
        <f t="shared" si="31"/>
        <v>2019</v>
      </c>
      <c r="S181" s="5">
        <f t="shared" si="38"/>
        <v>13</v>
      </c>
      <c r="T181" t="s">
        <v>50</v>
      </c>
      <c r="U181" s="5"/>
      <c r="V181" s="5">
        <f t="shared" si="39"/>
        <v>0</v>
      </c>
      <c r="W181" s="5" t="s">
        <v>40</v>
      </c>
      <c r="X181" s="5" t="s">
        <v>63</v>
      </c>
      <c r="Y181" s="5"/>
      <c r="Z181" s="5">
        <f t="shared" si="40"/>
        <v>0</v>
      </c>
      <c r="AA181" s="5" t="str">
        <f t="shared" si="32"/>
        <v>ACC</v>
      </c>
      <c r="AB181">
        <f t="shared" si="41"/>
        <v>1</v>
      </c>
      <c r="AC181">
        <f t="shared" si="42"/>
        <v>1</v>
      </c>
      <c r="AD181">
        <f t="shared" si="43"/>
        <v>1</v>
      </c>
      <c r="AE181">
        <f t="shared" si="33"/>
        <v>0</v>
      </c>
      <c r="AF181">
        <f t="shared" si="34"/>
        <v>34</v>
      </c>
      <c r="AG181">
        <f t="shared" si="34"/>
        <v>56</v>
      </c>
      <c r="AH181">
        <f t="shared" si="34"/>
        <v>4</v>
      </c>
      <c r="AI181">
        <f t="shared" si="34"/>
        <v>7</v>
      </c>
      <c r="AJ181">
        <f t="shared" si="35"/>
        <v>11</v>
      </c>
      <c r="AK181" s="8">
        <f t="shared" si="44"/>
        <v>0.36363636363636365</v>
      </c>
      <c r="AL181">
        <f t="shared" si="36"/>
        <v>0</v>
      </c>
    </row>
    <row r="182" spans="1:38" ht="60" x14ac:dyDescent="0.2">
      <c r="A182" s="1">
        <v>12</v>
      </c>
      <c r="B182" s="4">
        <v>43799</v>
      </c>
      <c r="C182" s="5"/>
      <c r="D182" s="5" t="s">
        <v>44</v>
      </c>
      <c r="E182" s="5" t="s">
        <v>50</v>
      </c>
      <c r="F182" s="5"/>
      <c r="G182" s="5" t="s">
        <v>75</v>
      </c>
      <c r="H182" s="5" t="s">
        <v>40</v>
      </c>
      <c r="I182" s="5" t="s">
        <v>13</v>
      </c>
      <c r="J182" s="5">
        <v>39</v>
      </c>
      <c r="K182" s="5">
        <v>30</v>
      </c>
      <c r="L182" s="5">
        <v>5</v>
      </c>
      <c r="M182" s="5">
        <v>7</v>
      </c>
      <c r="N182" s="5" t="s">
        <v>41</v>
      </c>
      <c r="O182" s="5" t="s">
        <v>52</v>
      </c>
      <c r="Q182" s="7">
        <f t="shared" si="37"/>
        <v>43799</v>
      </c>
      <c r="R182" s="5">
        <f t="shared" si="31"/>
        <v>2019</v>
      </c>
      <c r="S182" s="5">
        <f t="shared" si="38"/>
        <v>14</v>
      </c>
      <c r="T182" t="s">
        <v>50</v>
      </c>
      <c r="U182" s="5"/>
      <c r="V182" s="5">
        <f t="shared" si="39"/>
        <v>0</v>
      </c>
      <c r="W182" s="5" t="s">
        <v>40</v>
      </c>
      <c r="X182" s="5" t="s">
        <v>75</v>
      </c>
      <c r="Y182" s="5"/>
      <c r="Z182" s="5">
        <f t="shared" si="40"/>
        <v>0</v>
      </c>
      <c r="AA182" s="5" t="str">
        <f t="shared" si="32"/>
        <v>ACC</v>
      </c>
      <c r="AB182">
        <f t="shared" si="41"/>
        <v>1</v>
      </c>
      <c r="AC182">
        <f t="shared" si="42"/>
        <v>1</v>
      </c>
      <c r="AD182">
        <f t="shared" si="43"/>
        <v>1</v>
      </c>
      <c r="AE182">
        <f t="shared" si="33"/>
        <v>0</v>
      </c>
      <c r="AF182">
        <f t="shared" si="34"/>
        <v>39</v>
      </c>
      <c r="AG182">
        <f t="shared" si="34"/>
        <v>30</v>
      </c>
      <c r="AH182">
        <f t="shared" si="34"/>
        <v>5</v>
      </c>
      <c r="AI182">
        <f t="shared" si="34"/>
        <v>7</v>
      </c>
      <c r="AJ182">
        <f t="shared" si="35"/>
        <v>12</v>
      </c>
      <c r="AK182" s="8">
        <f t="shared" si="44"/>
        <v>0.41666666666666669</v>
      </c>
      <c r="AL182">
        <f t="shared" si="36"/>
        <v>1</v>
      </c>
    </row>
    <row r="183" spans="1:38" ht="30" x14ac:dyDescent="0.2">
      <c r="A183">
        <v>1</v>
      </c>
      <c r="B183" s="12">
        <v>43710</v>
      </c>
      <c r="D183" t="s">
        <v>90</v>
      </c>
      <c r="E183" t="s">
        <v>63</v>
      </c>
      <c r="G183" t="s">
        <v>200</v>
      </c>
      <c r="H183" t="s">
        <v>40</v>
      </c>
      <c r="I183" t="s">
        <v>14</v>
      </c>
      <c r="J183">
        <v>17</v>
      </c>
      <c r="K183">
        <v>35</v>
      </c>
      <c r="L183">
        <v>0</v>
      </c>
      <c r="M183">
        <v>1</v>
      </c>
      <c r="N183" t="s">
        <v>92</v>
      </c>
      <c r="O183" t="s">
        <v>65</v>
      </c>
      <c r="Q183" s="7">
        <f t="shared" si="37"/>
        <v>43710</v>
      </c>
      <c r="R183" s="5">
        <f t="shared" si="31"/>
        <v>2019</v>
      </c>
      <c r="S183" s="5">
        <f t="shared" si="38"/>
        <v>1</v>
      </c>
      <c r="T183" t="s">
        <v>63</v>
      </c>
      <c r="U183" s="5"/>
      <c r="V183" s="5">
        <f t="shared" si="39"/>
        <v>0</v>
      </c>
      <c r="W183" s="5" t="s">
        <v>40</v>
      </c>
      <c r="X183" s="5" t="s">
        <v>131</v>
      </c>
      <c r="Y183" s="5">
        <v>9</v>
      </c>
      <c r="Z183" s="5">
        <f t="shared" si="40"/>
        <v>1</v>
      </c>
      <c r="AA183" s="5" t="str">
        <f t="shared" si="32"/>
        <v>ACC</v>
      </c>
      <c r="AB183">
        <f t="shared" si="41"/>
        <v>1</v>
      </c>
      <c r="AC183">
        <f t="shared" si="42"/>
        <v>1</v>
      </c>
      <c r="AD183">
        <f t="shared" si="43"/>
        <v>1</v>
      </c>
      <c r="AE183">
        <f t="shared" si="33"/>
        <v>0</v>
      </c>
      <c r="AF183">
        <f t="shared" si="34"/>
        <v>17</v>
      </c>
      <c r="AG183">
        <f t="shared" si="34"/>
        <v>35</v>
      </c>
      <c r="AH183">
        <f t="shared" si="34"/>
        <v>0</v>
      </c>
      <c r="AI183">
        <f t="shared" si="34"/>
        <v>1</v>
      </c>
      <c r="AJ183">
        <f t="shared" si="35"/>
        <v>1</v>
      </c>
      <c r="AK183" s="8">
        <f t="shared" si="44"/>
        <v>0</v>
      </c>
      <c r="AL183">
        <f t="shared" si="36"/>
        <v>0</v>
      </c>
    </row>
    <row r="184" spans="1:38" x14ac:dyDescent="0.2">
      <c r="A184">
        <v>2</v>
      </c>
      <c r="B184" s="12">
        <v>43715</v>
      </c>
      <c r="D184" t="s">
        <v>44</v>
      </c>
      <c r="E184" t="s">
        <v>63</v>
      </c>
      <c r="G184" t="s">
        <v>235</v>
      </c>
      <c r="H184" t="s">
        <v>70</v>
      </c>
      <c r="I184" t="s">
        <v>13</v>
      </c>
      <c r="J184">
        <v>42</v>
      </c>
      <c r="K184">
        <v>0</v>
      </c>
      <c r="L184">
        <v>1</v>
      </c>
      <c r="M184">
        <v>1</v>
      </c>
      <c r="N184" t="s">
        <v>41</v>
      </c>
      <c r="O184" t="s">
        <v>65</v>
      </c>
      <c r="Q184" s="7">
        <f t="shared" si="37"/>
        <v>43715</v>
      </c>
      <c r="R184" s="5">
        <f t="shared" si="31"/>
        <v>2019</v>
      </c>
      <c r="S184" s="5">
        <f t="shared" si="38"/>
        <v>2</v>
      </c>
      <c r="T184" t="s">
        <v>63</v>
      </c>
      <c r="U184" s="5"/>
      <c r="V184" s="5">
        <f t="shared" si="39"/>
        <v>0</v>
      </c>
      <c r="W184" s="5" t="s">
        <v>40</v>
      </c>
      <c r="X184" t="s">
        <v>235</v>
      </c>
      <c r="Y184" s="5"/>
      <c r="Z184" s="5">
        <f t="shared" si="40"/>
        <v>0</v>
      </c>
      <c r="AA184" s="5" t="str">
        <f t="shared" si="32"/>
        <v>Non-Major</v>
      </c>
      <c r="AB184">
        <f t="shared" si="41"/>
        <v>0</v>
      </c>
      <c r="AC184">
        <f t="shared" si="42"/>
        <v>0</v>
      </c>
      <c r="AD184">
        <f t="shared" si="43"/>
        <v>0</v>
      </c>
      <c r="AE184">
        <f t="shared" si="33"/>
        <v>0</v>
      </c>
      <c r="AF184">
        <f t="shared" si="34"/>
        <v>42</v>
      </c>
      <c r="AG184">
        <f t="shared" si="34"/>
        <v>0</v>
      </c>
      <c r="AH184">
        <f t="shared" si="34"/>
        <v>1</v>
      </c>
      <c r="AI184">
        <f t="shared" si="34"/>
        <v>1</v>
      </c>
      <c r="AJ184">
        <f t="shared" si="35"/>
        <v>2</v>
      </c>
      <c r="AK184" s="8">
        <f t="shared" si="44"/>
        <v>0.5</v>
      </c>
      <c r="AL184">
        <f t="shared" si="36"/>
        <v>1</v>
      </c>
    </row>
    <row r="185" spans="1:38" x14ac:dyDescent="0.2">
      <c r="A185">
        <v>3</v>
      </c>
      <c r="B185" s="12">
        <v>43722</v>
      </c>
      <c r="D185" t="s">
        <v>44</v>
      </c>
      <c r="E185" t="s">
        <v>63</v>
      </c>
      <c r="F185" t="s">
        <v>80</v>
      </c>
      <c r="G185" t="s">
        <v>236</v>
      </c>
      <c r="H185" t="s">
        <v>54</v>
      </c>
      <c r="I185" t="s">
        <v>13</v>
      </c>
      <c r="J185">
        <v>38</v>
      </c>
      <c r="K185">
        <v>21</v>
      </c>
      <c r="L185">
        <v>2</v>
      </c>
      <c r="M185">
        <v>1</v>
      </c>
      <c r="N185" t="s">
        <v>47</v>
      </c>
      <c r="O185" t="s">
        <v>237</v>
      </c>
      <c r="Q185" s="7">
        <f t="shared" si="37"/>
        <v>43722</v>
      </c>
      <c r="R185" s="5">
        <f t="shared" si="31"/>
        <v>2019</v>
      </c>
      <c r="S185" s="5">
        <f t="shared" si="38"/>
        <v>3</v>
      </c>
      <c r="T185" t="s">
        <v>63</v>
      </c>
      <c r="U185" s="5"/>
      <c r="V185" s="5">
        <f t="shared" si="39"/>
        <v>0</v>
      </c>
      <c r="W185" s="5" t="s">
        <v>40</v>
      </c>
      <c r="X185" t="s">
        <v>236</v>
      </c>
      <c r="Y185" s="5"/>
      <c r="Z185" s="5">
        <f t="shared" si="40"/>
        <v>0</v>
      </c>
      <c r="AA185" s="5" t="str">
        <f t="shared" si="32"/>
        <v>CUSA</v>
      </c>
      <c r="AB185">
        <f t="shared" si="41"/>
        <v>0</v>
      </c>
      <c r="AC185">
        <f t="shared" si="42"/>
        <v>1</v>
      </c>
      <c r="AD185">
        <f t="shared" si="43"/>
        <v>0</v>
      </c>
      <c r="AE185">
        <f t="shared" si="33"/>
        <v>0</v>
      </c>
      <c r="AF185">
        <f t="shared" si="34"/>
        <v>38</v>
      </c>
      <c r="AG185">
        <f t="shared" si="34"/>
        <v>21</v>
      </c>
      <c r="AH185">
        <f t="shared" si="34"/>
        <v>2</v>
      </c>
      <c r="AI185">
        <f t="shared" si="34"/>
        <v>1</v>
      </c>
      <c r="AJ185">
        <f t="shared" si="35"/>
        <v>3</v>
      </c>
      <c r="AK185" s="8">
        <f t="shared" si="44"/>
        <v>0.66666666666666663</v>
      </c>
      <c r="AL185">
        <f t="shared" si="36"/>
        <v>1</v>
      </c>
    </row>
    <row r="186" spans="1:38" x14ac:dyDescent="0.2">
      <c r="A186">
        <v>4</v>
      </c>
      <c r="B186" s="12">
        <v>43729</v>
      </c>
      <c r="D186" t="s">
        <v>44</v>
      </c>
      <c r="E186" t="s">
        <v>63</v>
      </c>
      <c r="F186" t="s">
        <v>49</v>
      </c>
      <c r="G186" t="s">
        <v>60</v>
      </c>
      <c r="H186" t="s">
        <v>40</v>
      </c>
      <c r="I186" t="s">
        <v>14</v>
      </c>
      <c r="J186">
        <v>24</v>
      </c>
      <c r="K186">
        <v>35</v>
      </c>
      <c r="L186">
        <v>2</v>
      </c>
      <c r="M186">
        <v>2</v>
      </c>
      <c r="N186" t="s">
        <v>92</v>
      </c>
      <c r="O186" t="s">
        <v>97</v>
      </c>
      <c r="Q186" s="7">
        <f t="shared" si="37"/>
        <v>43729</v>
      </c>
      <c r="R186" s="5">
        <f t="shared" si="31"/>
        <v>2019</v>
      </c>
      <c r="S186" s="5">
        <f t="shared" si="38"/>
        <v>4</v>
      </c>
      <c r="T186" t="s">
        <v>63</v>
      </c>
      <c r="U186" s="5"/>
      <c r="V186" s="5">
        <f t="shared" si="39"/>
        <v>0</v>
      </c>
      <c r="W186" s="5" t="s">
        <v>40</v>
      </c>
      <c r="X186" t="s">
        <v>60</v>
      </c>
      <c r="Y186" s="5"/>
      <c r="Z186" s="5">
        <f t="shared" si="40"/>
        <v>0</v>
      </c>
      <c r="AA186" s="5" t="str">
        <f t="shared" si="32"/>
        <v>ACC</v>
      </c>
      <c r="AB186">
        <f t="shared" si="41"/>
        <v>1</v>
      </c>
      <c r="AC186">
        <f t="shared" si="42"/>
        <v>1</v>
      </c>
      <c r="AD186">
        <f t="shared" si="43"/>
        <v>1</v>
      </c>
      <c r="AE186">
        <f t="shared" si="33"/>
        <v>0</v>
      </c>
      <c r="AF186">
        <f t="shared" si="34"/>
        <v>24</v>
      </c>
      <c r="AG186">
        <f t="shared" si="34"/>
        <v>35</v>
      </c>
      <c r="AH186">
        <f t="shared" si="34"/>
        <v>2</v>
      </c>
      <c r="AI186">
        <f t="shared" si="34"/>
        <v>2</v>
      </c>
      <c r="AJ186">
        <f t="shared" si="35"/>
        <v>4</v>
      </c>
      <c r="AK186" s="8">
        <f t="shared" si="44"/>
        <v>0.5</v>
      </c>
      <c r="AL186">
        <f t="shared" si="36"/>
        <v>0</v>
      </c>
    </row>
    <row r="187" spans="1:38" x14ac:dyDescent="0.2">
      <c r="A187">
        <v>5</v>
      </c>
      <c r="B187" s="12">
        <v>43743</v>
      </c>
      <c r="D187" t="s">
        <v>44</v>
      </c>
      <c r="E187" t="s">
        <v>63</v>
      </c>
      <c r="G187" t="s">
        <v>67</v>
      </c>
      <c r="H187" t="s">
        <v>40</v>
      </c>
      <c r="I187" t="s">
        <v>13</v>
      </c>
      <c r="J187">
        <v>41</v>
      </c>
      <c r="K187">
        <v>39</v>
      </c>
      <c r="L187">
        <v>3</v>
      </c>
      <c r="M187">
        <v>2</v>
      </c>
      <c r="N187" t="s">
        <v>41</v>
      </c>
      <c r="O187" t="s">
        <v>65</v>
      </c>
      <c r="Q187" s="7">
        <f t="shared" si="37"/>
        <v>43743</v>
      </c>
      <c r="R187" s="5">
        <f t="shared" si="31"/>
        <v>2019</v>
      </c>
      <c r="S187" s="5">
        <f t="shared" si="38"/>
        <v>6</v>
      </c>
      <c r="T187" t="s">
        <v>63</v>
      </c>
      <c r="U187" s="5"/>
      <c r="V187" s="5">
        <f t="shared" si="39"/>
        <v>0</v>
      </c>
      <c r="W187" s="5" t="s">
        <v>40</v>
      </c>
      <c r="X187" t="s">
        <v>67</v>
      </c>
      <c r="Y187" s="5"/>
      <c r="Z187" s="5">
        <f t="shared" si="40"/>
        <v>0</v>
      </c>
      <c r="AA187" s="5" t="str">
        <f t="shared" si="32"/>
        <v>ACC</v>
      </c>
      <c r="AB187">
        <f t="shared" si="41"/>
        <v>1</v>
      </c>
      <c r="AC187">
        <f t="shared" si="42"/>
        <v>1</v>
      </c>
      <c r="AD187">
        <f t="shared" si="43"/>
        <v>1</v>
      </c>
      <c r="AE187">
        <f t="shared" si="33"/>
        <v>0</v>
      </c>
      <c r="AF187">
        <f t="shared" si="34"/>
        <v>41</v>
      </c>
      <c r="AG187">
        <f t="shared" si="34"/>
        <v>39</v>
      </c>
      <c r="AH187">
        <f t="shared" si="34"/>
        <v>3</v>
      </c>
      <c r="AI187">
        <f t="shared" si="34"/>
        <v>2</v>
      </c>
      <c r="AJ187">
        <f t="shared" si="35"/>
        <v>5</v>
      </c>
      <c r="AK187" s="8">
        <f t="shared" si="44"/>
        <v>0.6</v>
      </c>
      <c r="AL187">
        <f t="shared" si="36"/>
        <v>1</v>
      </c>
    </row>
    <row r="188" spans="1:38" ht="30" x14ac:dyDescent="0.2">
      <c r="A188">
        <v>6</v>
      </c>
      <c r="B188" s="12">
        <v>43750</v>
      </c>
      <c r="D188" t="s">
        <v>44</v>
      </c>
      <c r="E188" t="s">
        <v>63</v>
      </c>
      <c r="F188" t="s">
        <v>49</v>
      </c>
      <c r="G188" t="s">
        <v>156</v>
      </c>
      <c r="H188" t="s">
        <v>40</v>
      </c>
      <c r="I188" t="s">
        <v>13</v>
      </c>
      <c r="J188">
        <v>62</v>
      </c>
      <c r="K188">
        <v>59</v>
      </c>
      <c r="L188">
        <v>4</v>
      </c>
      <c r="M188">
        <v>2</v>
      </c>
      <c r="N188" t="s">
        <v>47</v>
      </c>
      <c r="O188" t="s">
        <v>103</v>
      </c>
      <c r="Q188" s="7">
        <f t="shared" si="37"/>
        <v>43750</v>
      </c>
      <c r="R188" s="5">
        <f t="shared" si="31"/>
        <v>2019</v>
      </c>
      <c r="S188" s="5">
        <f t="shared" si="38"/>
        <v>7</v>
      </c>
      <c r="T188" t="s">
        <v>63</v>
      </c>
      <c r="U188" s="5"/>
      <c r="V188" s="5">
        <f t="shared" si="39"/>
        <v>0</v>
      </c>
      <c r="W188" s="5" t="s">
        <v>40</v>
      </c>
      <c r="X188" s="5" t="s">
        <v>150</v>
      </c>
      <c r="Y188" s="5">
        <v>19</v>
      </c>
      <c r="Z188" s="5">
        <f t="shared" si="40"/>
        <v>1</v>
      </c>
      <c r="AA188" s="5" t="str">
        <f t="shared" si="32"/>
        <v>ACC</v>
      </c>
      <c r="AB188">
        <f t="shared" si="41"/>
        <v>1</v>
      </c>
      <c r="AC188">
        <f t="shared" si="42"/>
        <v>1</v>
      </c>
      <c r="AD188">
        <f t="shared" si="43"/>
        <v>1</v>
      </c>
      <c r="AE188">
        <f t="shared" si="33"/>
        <v>0</v>
      </c>
      <c r="AF188">
        <f t="shared" si="34"/>
        <v>62</v>
      </c>
      <c r="AG188">
        <f t="shared" si="34"/>
        <v>59</v>
      </c>
      <c r="AH188">
        <f t="shared" si="34"/>
        <v>4</v>
      </c>
      <c r="AI188">
        <f t="shared" si="34"/>
        <v>2</v>
      </c>
      <c r="AJ188">
        <f t="shared" si="35"/>
        <v>6</v>
      </c>
      <c r="AK188" s="8">
        <f t="shared" si="44"/>
        <v>0.66666666666666663</v>
      </c>
      <c r="AL188">
        <f t="shared" si="36"/>
        <v>1</v>
      </c>
    </row>
    <row r="189" spans="1:38" x14ac:dyDescent="0.2">
      <c r="A189">
        <v>7</v>
      </c>
      <c r="B189" s="12">
        <v>43757</v>
      </c>
      <c r="D189" t="s">
        <v>44</v>
      </c>
      <c r="E189" t="s">
        <v>63</v>
      </c>
      <c r="G189" t="s">
        <v>62</v>
      </c>
      <c r="H189" t="s">
        <v>40</v>
      </c>
      <c r="I189" t="s">
        <v>14</v>
      </c>
      <c r="J189">
        <v>10</v>
      </c>
      <c r="K189">
        <v>45</v>
      </c>
      <c r="L189">
        <v>4</v>
      </c>
      <c r="M189">
        <v>3</v>
      </c>
      <c r="N189" t="s">
        <v>92</v>
      </c>
      <c r="O189" t="s">
        <v>65</v>
      </c>
      <c r="Q189" s="7">
        <f t="shared" si="37"/>
        <v>43757</v>
      </c>
      <c r="R189" s="5">
        <f t="shared" si="31"/>
        <v>2019</v>
      </c>
      <c r="S189" s="5">
        <f t="shared" si="38"/>
        <v>8</v>
      </c>
      <c r="T189" t="s">
        <v>63</v>
      </c>
      <c r="U189" s="5"/>
      <c r="V189" s="5">
        <f t="shared" si="39"/>
        <v>0</v>
      </c>
      <c r="W189" s="5" t="s">
        <v>40</v>
      </c>
      <c r="X189" s="5" t="s">
        <v>43</v>
      </c>
      <c r="Y189" s="5">
        <v>3</v>
      </c>
      <c r="Z189" s="5">
        <f t="shared" si="40"/>
        <v>1</v>
      </c>
      <c r="AA189" s="5" t="str">
        <f t="shared" si="32"/>
        <v>ACC</v>
      </c>
      <c r="AB189">
        <f t="shared" si="41"/>
        <v>1</v>
      </c>
      <c r="AC189">
        <f t="shared" si="42"/>
        <v>1</v>
      </c>
      <c r="AD189">
        <f t="shared" si="43"/>
        <v>1</v>
      </c>
      <c r="AE189">
        <f t="shared" si="33"/>
        <v>0</v>
      </c>
      <c r="AF189">
        <f t="shared" si="34"/>
        <v>10</v>
      </c>
      <c r="AG189">
        <f t="shared" si="34"/>
        <v>45</v>
      </c>
      <c r="AH189">
        <f t="shared" si="34"/>
        <v>4</v>
      </c>
      <c r="AI189">
        <f t="shared" si="34"/>
        <v>3</v>
      </c>
      <c r="AJ189">
        <f t="shared" si="35"/>
        <v>7</v>
      </c>
      <c r="AK189" s="8">
        <f t="shared" si="44"/>
        <v>0.5714285714285714</v>
      </c>
      <c r="AL189">
        <f t="shared" si="36"/>
        <v>0</v>
      </c>
    </row>
    <row r="190" spans="1:38" x14ac:dyDescent="0.2">
      <c r="A190">
        <v>8</v>
      </c>
      <c r="B190" s="12">
        <v>43764</v>
      </c>
      <c r="D190" t="s">
        <v>44</v>
      </c>
      <c r="E190" t="s">
        <v>63</v>
      </c>
      <c r="G190" t="s">
        <v>128</v>
      </c>
      <c r="H190" t="s">
        <v>40</v>
      </c>
      <c r="I190" t="s">
        <v>13</v>
      </c>
      <c r="J190">
        <v>28</v>
      </c>
      <c r="K190">
        <v>21</v>
      </c>
      <c r="L190">
        <v>5</v>
      </c>
      <c r="M190">
        <v>3</v>
      </c>
      <c r="N190" t="s">
        <v>41</v>
      </c>
      <c r="O190" t="s">
        <v>65</v>
      </c>
      <c r="Q190" s="7">
        <f t="shared" si="37"/>
        <v>43764</v>
      </c>
      <c r="R190" s="5">
        <f t="shared" si="31"/>
        <v>2019</v>
      </c>
      <c r="S190" s="5">
        <f t="shared" si="38"/>
        <v>9</v>
      </c>
      <c r="T190" t="s">
        <v>63</v>
      </c>
      <c r="U190" s="5"/>
      <c r="V190" s="5">
        <f t="shared" si="39"/>
        <v>0</v>
      </c>
      <c r="W190" s="5" t="s">
        <v>40</v>
      </c>
      <c r="X190" t="s">
        <v>128</v>
      </c>
      <c r="Y190" s="5"/>
      <c r="Z190" s="5">
        <f t="shared" si="40"/>
        <v>0</v>
      </c>
      <c r="AA190" s="5" t="str">
        <f t="shared" si="32"/>
        <v>ACC</v>
      </c>
      <c r="AB190">
        <f t="shared" si="41"/>
        <v>1</v>
      </c>
      <c r="AC190">
        <f t="shared" si="42"/>
        <v>1</v>
      </c>
      <c r="AD190">
        <f t="shared" si="43"/>
        <v>1</v>
      </c>
      <c r="AE190">
        <f t="shared" si="33"/>
        <v>0</v>
      </c>
      <c r="AF190">
        <f t="shared" si="34"/>
        <v>28</v>
      </c>
      <c r="AG190">
        <f t="shared" si="34"/>
        <v>21</v>
      </c>
      <c r="AH190">
        <f t="shared" si="34"/>
        <v>5</v>
      </c>
      <c r="AI190">
        <f t="shared" si="34"/>
        <v>3</v>
      </c>
      <c r="AJ190">
        <f t="shared" si="35"/>
        <v>8</v>
      </c>
      <c r="AK190" s="8">
        <f t="shared" si="44"/>
        <v>0.625</v>
      </c>
      <c r="AL190">
        <f t="shared" si="36"/>
        <v>1</v>
      </c>
    </row>
    <row r="191" spans="1:38" x14ac:dyDescent="0.2">
      <c r="A191">
        <v>9</v>
      </c>
      <c r="B191" s="12">
        <v>43778</v>
      </c>
      <c r="D191" t="s">
        <v>44</v>
      </c>
      <c r="E191" t="s">
        <v>63</v>
      </c>
      <c r="F191" t="s">
        <v>49</v>
      </c>
      <c r="G191" t="s">
        <v>104</v>
      </c>
      <c r="H191" t="s">
        <v>40</v>
      </c>
      <c r="I191" t="s">
        <v>14</v>
      </c>
      <c r="J191">
        <v>27</v>
      </c>
      <c r="K191">
        <v>52</v>
      </c>
      <c r="L191">
        <v>5</v>
      </c>
      <c r="M191">
        <v>4</v>
      </c>
      <c r="N191" t="s">
        <v>92</v>
      </c>
      <c r="O191" t="s">
        <v>167</v>
      </c>
      <c r="Q191" s="7">
        <f t="shared" si="37"/>
        <v>43778</v>
      </c>
      <c r="R191" s="5">
        <f t="shared" si="31"/>
        <v>2019</v>
      </c>
      <c r="S191" s="5">
        <f t="shared" si="38"/>
        <v>11</v>
      </c>
      <c r="T191" t="s">
        <v>63</v>
      </c>
      <c r="U191" s="5"/>
      <c r="V191" s="5">
        <f t="shared" si="39"/>
        <v>0</v>
      </c>
      <c r="W191" s="5" t="s">
        <v>40</v>
      </c>
      <c r="X191" t="s">
        <v>105</v>
      </c>
      <c r="Y191" s="5" t="s">
        <v>106</v>
      </c>
      <c r="Z191" s="5">
        <f t="shared" si="40"/>
        <v>1</v>
      </c>
      <c r="AA191" s="5" t="str">
        <f t="shared" si="32"/>
        <v>ACC</v>
      </c>
      <c r="AB191">
        <f t="shared" si="41"/>
        <v>1</v>
      </c>
      <c r="AC191">
        <f t="shared" si="42"/>
        <v>1</v>
      </c>
      <c r="AD191">
        <f t="shared" si="43"/>
        <v>1</v>
      </c>
      <c r="AE191">
        <f t="shared" si="33"/>
        <v>0</v>
      </c>
      <c r="AF191">
        <f t="shared" si="34"/>
        <v>27</v>
      </c>
      <c r="AG191">
        <f t="shared" si="34"/>
        <v>52</v>
      </c>
      <c r="AH191">
        <f t="shared" si="34"/>
        <v>5</v>
      </c>
      <c r="AI191">
        <f t="shared" si="34"/>
        <v>4</v>
      </c>
      <c r="AJ191">
        <f t="shared" si="35"/>
        <v>9</v>
      </c>
      <c r="AK191" s="8">
        <f t="shared" si="44"/>
        <v>0.55555555555555558</v>
      </c>
      <c r="AL191">
        <f t="shared" si="36"/>
        <v>0</v>
      </c>
    </row>
    <row r="192" spans="1:38" x14ac:dyDescent="0.2">
      <c r="A192">
        <v>10</v>
      </c>
      <c r="B192" s="12">
        <v>43785</v>
      </c>
      <c r="D192" t="s">
        <v>44</v>
      </c>
      <c r="E192" t="s">
        <v>63</v>
      </c>
      <c r="F192" t="s">
        <v>49</v>
      </c>
      <c r="G192" t="s">
        <v>72</v>
      </c>
      <c r="H192" t="s">
        <v>40</v>
      </c>
      <c r="I192" t="s">
        <v>13</v>
      </c>
      <c r="J192">
        <v>34</v>
      </c>
      <c r="K192">
        <v>20</v>
      </c>
      <c r="L192">
        <v>6</v>
      </c>
      <c r="M192">
        <v>4</v>
      </c>
      <c r="N192" t="s">
        <v>41</v>
      </c>
      <c r="O192" t="s">
        <v>74</v>
      </c>
      <c r="Q192" s="7">
        <f t="shared" si="37"/>
        <v>43785</v>
      </c>
      <c r="R192" s="5">
        <f t="shared" si="31"/>
        <v>2019</v>
      </c>
      <c r="S192" s="5">
        <f t="shared" si="38"/>
        <v>12</v>
      </c>
      <c r="T192" t="s">
        <v>63</v>
      </c>
      <c r="U192" s="5"/>
      <c r="V192" s="5">
        <f t="shared" si="39"/>
        <v>0</v>
      </c>
      <c r="W192" s="5" t="s">
        <v>40</v>
      </c>
      <c r="X192" t="s">
        <v>72</v>
      </c>
      <c r="Y192" s="5"/>
      <c r="Z192" s="5">
        <f t="shared" si="40"/>
        <v>0</v>
      </c>
      <c r="AA192" s="5" t="str">
        <f t="shared" si="32"/>
        <v>ACC</v>
      </c>
      <c r="AB192">
        <f t="shared" si="41"/>
        <v>1</v>
      </c>
      <c r="AC192">
        <f t="shared" si="42"/>
        <v>1</v>
      </c>
      <c r="AD192">
        <f t="shared" si="43"/>
        <v>1</v>
      </c>
      <c r="AE192">
        <f t="shared" si="33"/>
        <v>0</v>
      </c>
      <c r="AF192">
        <f t="shared" si="34"/>
        <v>34</v>
      </c>
      <c r="AG192">
        <f t="shared" si="34"/>
        <v>20</v>
      </c>
      <c r="AH192">
        <f t="shared" si="34"/>
        <v>6</v>
      </c>
      <c r="AI192">
        <f t="shared" si="34"/>
        <v>4</v>
      </c>
      <c r="AJ192">
        <f t="shared" si="35"/>
        <v>10</v>
      </c>
      <c r="AK192" s="8">
        <f t="shared" si="44"/>
        <v>0.6</v>
      </c>
      <c r="AL192">
        <f t="shared" si="36"/>
        <v>1</v>
      </c>
    </row>
    <row r="193" spans="1:38" x14ac:dyDescent="0.2">
      <c r="A193">
        <v>11</v>
      </c>
      <c r="B193" s="12">
        <v>43792</v>
      </c>
      <c r="D193" t="s">
        <v>44</v>
      </c>
      <c r="E193" t="s">
        <v>63</v>
      </c>
      <c r="G193" t="s">
        <v>50</v>
      </c>
      <c r="H193" t="s">
        <v>40</v>
      </c>
      <c r="I193" t="s">
        <v>13</v>
      </c>
      <c r="J193">
        <v>56</v>
      </c>
      <c r="K193">
        <v>34</v>
      </c>
      <c r="L193">
        <v>7</v>
      </c>
      <c r="M193">
        <v>4</v>
      </c>
      <c r="N193" t="s">
        <v>47</v>
      </c>
      <c r="O193" t="s">
        <v>65</v>
      </c>
      <c r="Q193" s="7">
        <f t="shared" si="37"/>
        <v>43792</v>
      </c>
      <c r="R193" s="5">
        <f t="shared" si="31"/>
        <v>2019</v>
      </c>
      <c r="S193" s="5">
        <f t="shared" si="38"/>
        <v>13</v>
      </c>
      <c r="T193" t="s">
        <v>63</v>
      </c>
      <c r="U193" s="5"/>
      <c r="V193" s="5">
        <f t="shared" si="39"/>
        <v>0</v>
      </c>
      <c r="W193" s="5" t="s">
        <v>40</v>
      </c>
      <c r="X193" t="s">
        <v>50</v>
      </c>
      <c r="Y193" s="5"/>
      <c r="Z193" s="5">
        <f t="shared" si="40"/>
        <v>0</v>
      </c>
      <c r="AA193" s="5" t="str">
        <f t="shared" si="32"/>
        <v>ACC</v>
      </c>
      <c r="AB193">
        <f t="shared" si="41"/>
        <v>1</v>
      </c>
      <c r="AC193">
        <f t="shared" si="42"/>
        <v>1</v>
      </c>
      <c r="AD193">
        <f t="shared" si="43"/>
        <v>1</v>
      </c>
      <c r="AE193">
        <f t="shared" si="33"/>
        <v>0</v>
      </c>
      <c r="AF193">
        <f t="shared" si="34"/>
        <v>56</v>
      </c>
      <c r="AG193">
        <f t="shared" si="34"/>
        <v>34</v>
      </c>
      <c r="AH193">
        <f t="shared" si="34"/>
        <v>7</v>
      </c>
      <c r="AI193">
        <f t="shared" ref="AI193:AI195" si="45">M193</f>
        <v>4</v>
      </c>
      <c r="AJ193">
        <f t="shared" si="35"/>
        <v>11</v>
      </c>
      <c r="AK193" s="8">
        <f t="shared" si="44"/>
        <v>0.63636363636363635</v>
      </c>
      <c r="AL193">
        <f t="shared" si="36"/>
        <v>1</v>
      </c>
    </row>
    <row r="194" spans="1:38" x14ac:dyDescent="0.2">
      <c r="A194">
        <v>12</v>
      </c>
      <c r="B194" s="12">
        <v>43799</v>
      </c>
      <c r="D194" t="s">
        <v>44</v>
      </c>
      <c r="E194" t="s">
        <v>63</v>
      </c>
      <c r="F194" t="s">
        <v>49</v>
      </c>
      <c r="G194" t="s">
        <v>190</v>
      </c>
      <c r="H194" t="s">
        <v>46</v>
      </c>
      <c r="I194" t="s">
        <v>14</v>
      </c>
      <c r="J194">
        <v>13</v>
      </c>
      <c r="K194">
        <v>45</v>
      </c>
      <c r="L194">
        <v>7</v>
      </c>
      <c r="M194">
        <v>5</v>
      </c>
      <c r="N194" t="s">
        <v>92</v>
      </c>
      <c r="O194" t="s">
        <v>238</v>
      </c>
      <c r="Q194" s="7">
        <f t="shared" si="37"/>
        <v>43799</v>
      </c>
      <c r="R194" s="5">
        <f t="shared" si="31"/>
        <v>2019</v>
      </c>
      <c r="S194" s="5">
        <f t="shared" si="38"/>
        <v>14</v>
      </c>
      <c r="T194" t="s">
        <v>63</v>
      </c>
      <c r="U194" s="5"/>
      <c r="V194" s="5">
        <f t="shared" si="39"/>
        <v>0</v>
      </c>
      <c r="W194" s="5" t="s">
        <v>40</v>
      </c>
      <c r="X194" t="s">
        <v>190</v>
      </c>
      <c r="Y194" s="5"/>
      <c r="Z194" s="5">
        <f t="shared" si="40"/>
        <v>0</v>
      </c>
      <c r="AA194" s="5" t="str">
        <f t="shared" si="32"/>
        <v>SEC</v>
      </c>
      <c r="AB194">
        <f t="shared" si="41"/>
        <v>0</v>
      </c>
      <c r="AC194">
        <f t="shared" si="42"/>
        <v>1</v>
      </c>
      <c r="AD194">
        <f t="shared" si="43"/>
        <v>1</v>
      </c>
      <c r="AE194">
        <f t="shared" si="33"/>
        <v>0</v>
      </c>
      <c r="AF194">
        <f t="shared" ref="AF194:AH195" si="46">J194</f>
        <v>13</v>
      </c>
      <c r="AG194">
        <f t="shared" si="46"/>
        <v>45</v>
      </c>
      <c r="AH194">
        <f t="shared" si="46"/>
        <v>7</v>
      </c>
      <c r="AI194">
        <f t="shared" si="45"/>
        <v>5</v>
      </c>
      <c r="AJ194">
        <f t="shared" si="35"/>
        <v>12</v>
      </c>
      <c r="AK194" s="8">
        <f t="shared" si="44"/>
        <v>0.58333333333333337</v>
      </c>
      <c r="AL194">
        <f t="shared" si="36"/>
        <v>0</v>
      </c>
    </row>
    <row r="195" spans="1:38" x14ac:dyDescent="0.2">
      <c r="A195">
        <v>13</v>
      </c>
      <c r="B195" s="12">
        <v>43829</v>
      </c>
      <c r="D195" t="s">
        <v>90</v>
      </c>
      <c r="E195" t="s">
        <v>63</v>
      </c>
      <c r="F195" t="s">
        <v>80</v>
      </c>
      <c r="G195" t="s">
        <v>239</v>
      </c>
      <c r="H195" t="s">
        <v>46</v>
      </c>
      <c r="I195" t="s">
        <v>13</v>
      </c>
      <c r="J195">
        <v>38</v>
      </c>
      <c r="K195">
        <v>28</v>
      </c>
      <c r="L195">
        <v>8</v>
      </c>
      <c r="M195">
        <v>5</v>
      </c>
      <c r="N195" t="s">
        <v>41</v>
      </c>
      <c r="O195" t="s">
        <v>240</v>
      </c>
      <c r="Q195" s="7">
        <f t="shared" si="37"/>
        <v>43829</v>
      </c>
      <c r="R195" s="5">
        <f t="shared" ref="R195" si="47">IF(AND(B195&gt;=DATEVALUE("06/01/2019"),B195&lt;=DATEVALUE("05/31/2020")),2019,IF(AND(B195&gt;=DATEVALUE("06/01/2020"),B195&lt;=DATEVALUE("05/31/2021")),2020,IF(AND(B195&gt;=DATEVALUE("06/01/2021"),B195&lt;=DATEVALUE("05/31/2022")),2021,IF(AND(B195&gt;=DATEVALUE("06/01/2022"),B195&lt;=DATEVALUE("05/31/2023")),2022,IF(AND(B195&gt;=DATEVALUE("06/01/2023"),B195&lt;=DATEVALUE("05/31/2024")),2023,"N/A")))))</f>
        <v>2019</v>
      </c>
      <c r="S195" s="5">
        <f t="shared" si="38"/>
        <v>18</v>
      </c>
      <c r="T195" t="s">
        <v>63</v>
      </c>
      <c r="U195" s="5"/>
      <c r="V195" s="5">
        <f t="shared" si="39"/>
        <v>0</v>
      </c>
      <c r="W195" s="5" t="s">
        <v>40</v>
      </c>
      <c r="X195" t="s">
        <v>239</v>
      </c>
      <c r="Y195" s="5"/>
      <c r="Z195" s="5">
        <f t="shared" si="40"/>
        <v>0</v>
      </c>
      <c r="AA195" s="5" t="str">
        <f t="shared" ref="AA195" si="48">H195</f>
        <v>SEC</v>
      </c>
      <c r="AB195">
        <f t="shared" si="41"/>
        <v>0</v>
      </c>
      <c r="AC195">
        <f t="shared" si="42"/>
        <v>1</v>
      </c>
      <c r="AD195">
        <f t="shared" si="43"/>
        <v>1</v>
      </c>
      <c r="AE195">
        <f t="shared" ref="AE195" si="49">IF(AND(Z195=1,V195=1),1,0)</f>
        <v>0</v>
      </c>
      <c r="AF195">
        <f t="shared" si="46"/>
        <v>38</v>
      </c>
      <c r="AG195">
        <f t="shared" si="46"/>
        <v>28</v>
      </c>
      <c r="AH195">
        <f t="shared" si="46"/>
        <v>8</v>
      </c>
      <c r="AI195">
        <f t="shared" si="45"/>
        <v>5</v>
      </c>
      <c r="AJ195">
        <f t="shared" ref="AJ195" si="50">SUM(AH195:AI195)</f>
        <v>13</v>
      </c>
      <c r="AK195" s="8">
        <f t="shared" si="44"/>
        <v>0.61538461538461542</v>
      </c>
      <c r="AL195">
        <f t="shared" ref="AL195" si="51">IF(I195="W",1,0)</f>
        <v>1</v>
      </c>
    </row>
  </sheetData>
  <conditionalFormatting sqref="S1:S1048576">
    <cfRule type="cellIs" dxfId="8" priority="3" operator="equal">
      <formula>3</formula>
    </cfRule>
  </conditionalFormatting>
  <conditionalFormatting sqref="AA1:AA1048576">
    <cfRule type="containsText" dxfId="7" priority="1" operator="containsText" text="ACC">
      <formula>NOT(ISERROR(SEARCH("ACC",AA1)))</formula>
    </cfRule>
  </conditionalFormatting>
  <conditionalFormatting sqref="AB1:AB1048576">
    <cfRule type="cellIs" dxfId="6" priority="2" operator="equal">
      <formula>1</formula>
    </cfRule>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R194"/>
  <sheetViews>
    <sheetView topLeftCell="A155" workbookViewId="0">
      <selection activeCell="X164" sqref="X164"/>
    </sheetView>
  </sheetViews>
  <sheetFormatPr baseColWidth="10" defaultColWidth="8.83203125" defaultRowHeight="15" x14ac:dyDescent="0.2"/>
  <cols>
    <col min="2" max="2" width="10.6640625" bestFit="1" customWidth="1"/>
    <col min="16" max="16" width="8.83203125" style="10"/>
    <col min="17" max="17" width="10.5" customWidth="1"/>
    <col min="30" max="30" width="10.33203125" customWidth="1"/>
  </cols>
  <sheetData>
    <row r="1" spans="1:200" ht="45" x14ac:dyDescent="0.2">
      <c r="A1" s="1" t="s">
        <v>4</v>
      </c>
      <c r="B1" s="1" t="s">
        <v>5</v>
      </c>
      <c r="C1" s="1" t="s">
        <v>6</v>
      </c>
      <c r="D1" s="1" t="s">
        <v>7</v>
      </c>
      <c r="E1" s="1" t="s">
        <v>8</v>
      </c>
      <c r="F1" s="1"/>
      <c r="G1" s="1" t="s">
        <v>9</v>
      </c>
      <c r="H1" s="1" t="s">
        <v>10</v>
      </c>
      <c r="I1" s="1"/>
      <c r="J1" s="1" t="s">
        <v>11</v>
      </c>
      <c r="K1" s="1" t="s">
        <v>12</v>
      </c>
      <c r="L1" s="1" t="s">
        <v>13</v>
      </c>
      <c r="M1" s="1" t="s">
        <v>14</v>
      </c>
      <c r="N1" s="1" t="s">
        <v>15</v>
      </c>
      <c r="O1" s="1" t="s">
        <v>16</v>
      </c>
      <c r="P1" s="2"/>
      <c r="Q1" s="1" t="s">
        <v>5</v>
      </c>
      <c r="R1" s="5" t="s">
        <v>17</v>
      </c>
      <c r="S1" s="5" t="s">
        <v>241</v>
      </c>
      <c r="T1" s="1" t="s">
        <v>19</v>
      </c>
      <c r="U1" s="1" t="s">
        <v>20</v>
      </c>
      <c r="V1" s="1" t="s">
        <v>21</v>
      </c>
      <c r="W1" s="1" t="s">
        <v>22</v>
      </c>
      <c r="X1" s="1" t="s">
        <v>9</v>
      </c>
      <c r="Y1" s="1" t="s">
        <v>23</v>
      </c>
      <c r="Z1" s="1" t="s">
        <v>24</v>
      </c>
      <c r="AA1" s="1" t="s">
        <v>25</v>
      </c>
      <c r="AB1" s="1" t="s">
        <v>26</v>
      </c>
      <c r="AC1" s="1" t="s">
        <v>27</v>
      </c>
      <c r="AD1" s="1" t="s">
        <v>28</v>
      </c>
      <c r="AE1" s="1" t="s">
        <v>29</v>
      </c>
      <c r="AF1" s="1" t="s">
        <v>30</v>
      </c>
      <c r="AG1" s="1" t="s">
        <v>31</v>
      </c>
      <c r="AH1" s="1" t="s">
        <v>32</v>
      </c>
      <c r="AI1" s="1" t="s">
        <v>33</v>
      </c>
      <c r="AJ1" s="1" t="s">
        <v>34</v>
      </c>
      <c r="AK1" s="1" t="s">
        <v>35</v>
      </c>
      <c r="AL1" s="1" t="s">
        <v>36</v>
      </c>
      <c r="GR1" s="3"/>
    </row>
    <row r="2" spans="1:200" ht="30" x14ac:dyDescent="0.2">
      <c r="A2" s="1">
        <v>1</v>
      </c>
      <c r="B2" s="4">
        <v>44086</v>
      </c>
      <c r="C2" s="13">
        <v>0.8125</v>
      </c>
      <c r="D2" s="5" t="s">
        <v>44</v>
      </c>
      <c r="E2" s="5" t="s">
        <v>38</v>
      </c>
      <c r="F2" s="5" t="s">
        <v>49</v>
      </c>
      <c r="G2" s="5" t="s">
        <v>75</v>
      </c>
      <c r="H2" s="5" t="s">
        <v>40</v>
      </c>
      <c r="I2" s="5" t="s">
        <v>13</v>
      </c>
      <c r="J2" s="5">
        <v>37</v>
      </c>
      <c r="K2" s="5">
        <v>13</v>
      </c>
      <c r="L2" s="5">
        <v>1</v>
      </c>
      <c r="M2" s="5">
        <v>0</v>
      </c>
      <c r="N2" s="5" t="s">
        <v>41</v>
      </c>
      <c r="O2" s="5"/>
      <c r="P2" s="6"/>
      <c r="Q2" s="7">
        <f>B2</f>
        <v>44086</v>
      </c>
      <c r="R2" s="5">
        <f t="shared" ref="R2:R65" si="0">IF(AND(B2&gt;=DATEVALUE("06/01/2019"),B2&lt;=DATEVALUE("05/31/2020")),2019,IF(AND(B2&gt;=DATEVALUE("06/01/2020"),B2&lt;=DATEVALUE("05/31/2021")),2020,IF(AND(B2&gt;=DATEVALUE("06/01/2021"),B2&lt;=DATEVALUE("05/31/2022")),2021,IF(AND(B2&gt;=DATEVALUE("06/01/2022"),B2&lt;=DATEVALUE("05/31/2023")),2022,IF(AND(B2&gt;=DATEVALUE("06/01/2023"),B2&lt;=DATEVALUE("05/31/2024")),2023,"N/A")))))</f>
        <v>2020</v>
      </c>
      <c r="S2" s="5">
        <f>IF(AND(B2&gt;=DATEVALUE("08/25/2020"),B2&lt;=DATEVALUE("09/07/2020")),1,IF(AND(B2&gt;=DATEVALUE("09/08/2020"),B2&lt;=DATEVALUE("09/14/2020")),2,IF(AND(B2&gt;=DATEVALUE("09/15/2020"),B2&lt;=DATEVALUE("09/21/2020")),3,IF(AND(B2&gt;=DATEVALUE("09/22/2020"),B2&lt;=DATEVALUE("09/28/2020")),4,IF(AND(B2&gt;=DATEVALUE("09/29/2020"),B2&lt;=DATEVALUE("10/05/2020")),5,IF(AND(B2&gt;=DATEVALUE("10/06/2020"),B2&lt;=DATEVALUE("10/12/2020")),6,IF(AND(B2&gt;=DATEVALUE("10/13/2020"),B2&lt;=DATEVALUE("10/19/2020")),7,IF(AND(B2&gt;=DATEVALUE("10/20/2020"),B2&lt;=DATEVALUE("10/26/2020")),8,IF(AND(B2&gt;=DATEVALUE("10/27/2020"),B2&lt;=DATEVALUE("11/02/2020")),9,IF(AND(B2&gt;=DATEVALUE("11/03/2020"),B2&lt;=DATEVALUE("11/09/2020")),10,IF(AND(B2&gt;=DATEVALUE("11/10/2020"),B2&lt;=DATEVALUE("11/16/2020")),11,IF(AND(B2&gt;=DATEVALUE("11/17/2020"),B2&lt;=DATEVALUE("11/23/2020")),12,IF(AND(B2&gt;=DATEVALUE("11/24/2020"),B2&lt;=DATEVALUE("11/30/2020")),13,IF(AND(B2&gt;=DATEVALUE("12/01/2020"),B2&lt;=DATEVALUE("12/07/2020")),14,IF(AND(B2&gt;=DATEVALUE("12/08/2020"),B2&lt;=DATEVALUE("12/14/2020")),15,IF(AND(B2&gt;=DATEVALUE("12/15/2020"),B2&lt;=DATEVALUE("12/20/2020")),16,IF(AND(B2&gt;=DATEVALUE("12/21/2020"),B2&lt;=DATEVALUE("12/27/2020")),17,IF(AND(B2&gt;=DATEVALUE("12/28/2020"),B2&lt;=DATEVALUE("01/03/2021")),18,IF(AND(B2&gt;=DATEVALUE("01/04/2021"),B2&lt;=DATEVALUE("01/10/2021")),19,IF(AND(B2&gt;=DATEVALUE("01/11/2021"),B2&lt;=DATEVALUE("01/17/2021")),20,IF(AND(B2&gt;=DATEVALUE("01/18/2021"),B2&lt;=DATEVALUE("01/24/2021")),21,"Bye")))))))))))))))))))))</f>
        <v>2</v>
      </c>
      <c r="T2" s="5" t="s">
        <v>43</v>
      </c>
      <c r="U2" s="5">
        <v>1</v>
      </c>
      <c r="V2" s="5">
        <f>IF(U2&gt;0,1,0)</f>
        <v>1</v>
      </c>
      <c r="W2" s="5" t="s">
        <v>40</v>
      </c>
      <c r="X2" s="5" t="s">
        <v>75</v>
      </c>
      <c r="Y2" s="5"/>
      <c r="Z2" s="5">
        <f>IF(Y2&gt;0,1,0)</f>
        <v>0</v>
      </c>
      <c r="AA2" s="5" t="str">
        <f t="shared" ref="AA2:AA65" si="1">H2</f>
        <v>ACC</v>
      </c>
      <c r="AB2">
        <f t="shared" ref="AB2:AB65" si="2">IF(W2=AA2,1,0)</f>
        <v>1</v>
      </c>
      <c r="AC2">
        <f>IF(AA2="Non-Major",0,1)</f>
        <v>1</v>
      </c>
      <c r="AD2">
        <f>IF(OR(AA2="ACC",AA2="Big Ten",AA2="Big 12", AA2="Pac-12",AA2="SEC"),1,0)</f>
        <v>1</v>
      </c>
      <c r="AE2">
        <f>IF(AND(Z2=1,V2=1),1,0)</f>
        <v>0</v>
      </c>
      <c r="AF2">
        <f t="shared" ref="AF2:AI33" si="3">J2</f>
        <v>37</v>
      </c>
      <c r="AG2">
        <f t="shared" si="3"/>
        <v>13</v>
      </c>
      <c r="AH2">
        <f>IF(AF2&gt;AG2,1,0)</f>
        <v>1</v>
      </c>
      <c r="AI2">
        <f>IF(AG2&gt;AF2,1,0)</f>
        <v>0</v>
      </c>
      <c r="AJ2">
        <f>SUM(AH2:AI2)</f>
        <v>1</v>
      </c>
      <c r="AK2" s="8">
        <f>AH2/(AH2+AI2)</f>
        <v>1</v>
      </c>
      <c r="AL2">
        <f t="shared" ref="AL2:AL65" si="4">IF(I2="W",1,0)</f>
        <v>1</v>
      </c>
      <c r="GR2" s="3"/>
    </row>
    <row r="3" spans="1:200" ht="30" x14ac:dyDescent="0.2">
      <c r="A3" s="1">
        <v>2</v>
      </c>
      <c r="B3" s="4">
        <v>44093</v>
      </c>
      <c r="C3" s="13">
        <v>0.66666666666666663</v>
      </c>
      <c r="D3" s="5" t="s">
        <v>44</v>
      </c>
      <c r="E3" s="5" t="s">
        <v>38</v>
      </c>
      <c r="F3" s="5"/>
      <c r="G3" s="5" t="s">
        <v>175</v>
      </c>
      <c r="H3" s="5" t="s">
        <v>70</v>
      </c>
      <c r="I3" s="5" t="s">
        <v>13</v>
      </c>
      <c r="J3" s="5">
        <v>49</v>
      </c>
      <c r="K3" s="5">
        <v>0</v>
      </c>
      <c r="L3" s="5">
        <v>2</v>
      </c>
      <c r="M3" s="5">
        <v>0</v>
      </c>
      <c r="N3" s="5" t="s">
        <v>47</v>
      </c>
      <c r="O3" s="5"/>
      <c r="P3" s="6"/>
      <c r="Q3" s="7">
        <f t="shared" ref="Q3:Q66" si="5">B3</f>
        <v>44093</v>
      </c>
      <c r="R3" s="5">
        <f>IF(AND(B3&gt;=DATEVALUE("06/01/2019"),B3&lt;=DATEVALUE("05/31/2020")),2019,IF(AND(B3&gt;=DATEVALUE("06/01/2020"),B3&lt;=DATEVALUE("05/31/2021")),2020,IF(AND(B3&gt;=DATEVALUE("06/01/2021"),B3&lt;=DATEVALUE("05/31/2022")),2021,IF(AND(B3&gt;=DATEVALUE("06/01/2022"),B3&lt;=DATEVALUE("05/31/2023")),2022,IF(AND(B3&gt;=DATEVALUE("06/01/2023"),B3&lt;=DATEVALUE("05/31/2024")),2023,"N/A")))))</f>
        <v>2020</v>
      </c>
      <c r="S3" s="5">
        <f t="shared" ref="S3:S66" si="6">IF(AND(B3&gt;=DATEVALUE("08/25/2020"),B3&lt;=DATEVALUE("09/07/2020")),1,IF(AND(B3&gt;=DATEVALUE("09/08/2020"),B3&lt;=DATEVALUE("09/14/2020")),2,IF(AND(B3&gt;=DATEVALUE("09/15/2020"),B3&lt;=DATEVALUE("09/21/2020")),3,IF(AND(B3&gt;=DATEVALUE("09/22/2020"),B3&lt;=DATEVALUE("09/28/2020")),4,IF(AND(B3&gt;=DATEVALUE("09/29/2020"),B3&lt;=DATEVALUE("10/05/2020")),5,IF(AND(B3&gt;=DATEVALUE("10/06/2020"),B3&lt;=DATEVALUE("10/12/2020")),6,IF(AND(B3&gt;=DATEVALUE("10/13/2020"),B3&lt;=DATEVALUE("10/19/2020")),7,IF(AND(B3&gt;=DATEVALUE("10/20/2020"),B3&lt;=DATEVALUE("10/26/2020")),8,IF(AND(B3&gt;=DATEVALUE("10/27/2020"),B3&lt;=DATEVALUE("11/02/2020")),9,IF(AND(B3&gt;=DATEVALUE("11/03/2020"),B3&lt;=DATEVALUE("11/09/2020")),10,IF(AND(B3&gt;=DATEVALUE("11/10/2020"),B3&lt;=DATEVALUE("11/16/2020")),11,IF(AND(B3&gt;=DATEVALUE("11/17/2020"),B3&lt;=DATEVALUE("11/23/2020")),12,IF(AND(B3&gt;=DATEVALUE("11/24/2020"),B3&lt;=DATEVALUE("11/30/2020")),13,IF(AND(B3&gt;=DATEVALUE("12/01/2020"),B3&lt;=DATEVALUE("12/07/2020")),14,IF(AND(B3&gt;=DATEVALUE("12/08/2020"),B3&lt;=DATEVALUE("12/14/2020")),15,IF(AND(B3&gt;=DATEVALUE("12/15/2020"),B3&lt;=DATEVALUE("12/20/2020")),16,IF(AND(B3&gt;=DATEVALUE("12/21/2020"),B3&lt;=DATEVALUE("12/27/2020")),17,IF(AND(B3&gt;=DATEVALUE("12/28/2020"),B3&lt;=DATEVALUE("01/03/2021")),18,IF(AND(B3&gt;=DATEVALUE("01/04/2021"),B3&lt;=DATEVALUE("01/10/2021")),19,IF(AND(B3&gt;=DATEVALUE("01/11/2021"),B3&lt;=DATEVALUE("01/17/2021")),20,IF(AND(B3&gt;=DATEVALUE("01/18/2021"),B3&lt;=DATEVALUE("01/24/2021")),21,"Bye")))))))))))))))))))))</f>
        <v>3</v>
      </c>
      <c r="T3" s="5" t="s">
        <v>43</v>
      </c>
      <c r="U3" s="5">
        <v>1</v>
      </c>
      <c r="V3" s="5">
        <f t="shared" ref="V3:V66" si="7">IF(U3&gt;0,1,0)</f>
        <v>1</v>
      </c>
      <c r="W3" s="5" t="s">
        <v>40</v>
      </c>
      <c r="X3" s="5" t="s">
        <v>175</v>
      </c>
      <c r="Y3" s="5"/>
      <c r="Z3" s="5">
        <f t="shared" ref="Z3:Z66" si="8">IF(Y3&gt;0,1,0)</f>
        <v>0</v>
      </c>
      <c r="AA3" s="5" t="str">
        <f t="shared" si="1"/>
        <v>Non-Major</v>
      </c>
      <c r="AB3">
        <f t="shared" si="2"/>
        <v>0</v>
      </c>
      <c r="AC3">
        <f t="shared" ref="AC3:AC66" si="9">IF(AA3="Non-Major",0,1)</f>
        <v>0</v>
      </c>
      <c r="AD3">
        <f t="shared" ref="AD3:AD66" si="10">IF(OR(AA3="ACC",AA3="Big Ten",AA3="Big 12", AA3="Pac-12",AA3="SEC"),1,0)</f>
        <v>0</v>
      </c>
      <c r="AE3">
        <f t="shared" ref="AE3:AE66" si="11">IF(AND(Z3=1,V3=1),1,0)</f>
        <v>0</v>
      </c>
      <c r="AF3">
        <f t="shared" si="3"/>
        <v>49</v>
      </c>
      <c r="AG3">
        <f t="shared" si="3"/>
        <v>0</v>
      </c>
      <c r="AH3">
        <f t="shared" si="3"/>
        <v>2</v>
      </c>
      <c r="AI3">
        <f t="shared" si="3"/>
        <v>0</v>
      </c>
      <c r="AJ3">
        <f t="shared" ref="AJ3:AJ43" si="12">SUM(AH3:AI3)</f>
        <v>2</v>
      </c>
      <c r="AK3" s="8">
        <f t="shared" ref="AK3:AK66" si="13">AH3/(AH3+AI3)</f>
        <v>1</v>
      </c>
      <c r="AL3">
        <f t="shared" si="4"/>
        <v>1</v>
      </c>
      <c r="GR3" s="3"/>
    </row>
    <row r="4" spans="1:200" ht="30" x14ac:dyDescent="0.2">
      <c r="A4" s="1">
        <v>3</v>
      </c>
      <c r="B4" s="4">
        <v>44107</v>
      </c>
      <c r="C4" s="13">
        <v>0.83333333333333337</v>
      </c>
      <c r="D4" s="5" t="s">
        <v>44</v>
      </c>
      <c r="E4" s="5" t="s">
        <v>38</v>
      </c>
      <c r="F4" s="5"/>
      <c r="G4" s="5" t="s">
        <v>128</v>
      </c>
      <c r="H4" s="5" t="s">
        <v>40</v>
      </c>
      <c r="I4" s="5" t="s">
        <v>13</v>
      </c>
      <c r="J4" s="5">
        <v>41</v>
      </c>
      <c r="K4" s="5">
        <v>23</v>
      </c>
      <c r="L4" s="5">
        <v>3</v>
      </c>
      <c r="M4" s="5">
        <v>0</v>
      </c>
      <c r="N4" s="5" t="s">
        <v>51</v>
      </c>
      <c r="O4" s="5"/>
      <c r="P4" s="6"/>
      <c r="Q4" s="7">
        <f t="shared" si="5"/>
        <v>44107</v>
      </c>
      <c r="R4" s="5">
        <f t="shared" si="0"/>
        <v>2020</v>
      </c>
      <c r="S4" s="5">
        <f t="shared" si="6"/>
        <v>5</v>
      </c>
      <c r="T4" s="5" t="s">
        <v>43</v>
      </c>
      <c r="U4" s="5">
        <v>1</v>
      </c>
      <c r="V4" s="5">
        <f t="shared" si="7"/>
        <v>1</v>
      </c>
      <c r="W4" s="5" t="s">
        <v>40</v>
      </c>
      <c r="X4" s="5" t="s">
        <v>128</v>
      </c>
      <c r="Y4" s="5"/>
      <c r="Z4" s="5">
        <f t="shared" si="8"/>
        <v>0</v>
      </c>
      <c r="AA4" s="5" t="str">
        <f t="shared" si="1"/>
        <v>ACC</v>
      </c>
      <c r="AB4">
        <f t="shared" si="2"/>
        <v>1</v>
      </c>
      <c r="AC4">
        <f t="shared" si="9"/>
        <v>1</v>
      </c>
      <c r="AD4">
        <f t="shared" si="10"/>
        <v>1</v>
      </c>
      <c r="AE4">
        <f t="shared" si="11"/>
        <v>0</v>
      </c>
      <c r="AF4">
        <f t="shared" si="3"/>
        <v>41</v>
      </c>
      <c r="AG4">
        <f t="shared" si="3"/>
        <v>23</v>
      </c>
      <c r="AH4">
        <f t="shared" si="3"/>
        <v>3</v>
      </c>
      <c r="AI4">
        <f t="shared" si="3"/>
        <v>0</v>
      </c>
      <c r="AJ4">
        <f t="shared" si="12"/>
        <v>3</v>
      </c>
      <c r="AK4" s="8">
        <f t="shared" si="13"/>
        <v>1</v>
      </c>
      <c r="AL4">
        <f t="shared" si="4"/>
        <v>1</v>
      </c>
      <c r="AN4">
        <f>COUNTIFS(S:S,1,AB:AB,1)</f>
        <v>0</v>
      </c>
      <c r="GR4" s="3"/>
    </row>
    <row r="5" spans="1:200" ht="30" x14ac:dyDescent="0.2">
      <c r="A5" s="1">
        <v>4</v>
      </c>
      <c r="B5" s="4">
        <v>44114</v>
      </c>
      <c r="C5" s="13">
        <v>0.8125</v>
      </c>
      <c r="D5" s="5" t="s">
        <v>44</v>
      </c>
      <c r="E5" s="5" t="s">
        <v>38</v>
      </c>
      <c r="F5" s="5"/>
      <c r="G5" s="5" t="s">
        <v>242</v>
      </c>
      <c r="H5" s="5" t="s">
        <v>40</v>
      </c>
      <c r="I5" s="5" t="s">
        <v>13</v>
      </c>
      <c r="J5" s="5">
        <v>42</v>
      </c>
      <c r="K5" s="5">
        <v>17</v>
      </c>
      <c r="L5" s="5">
        <v>4</v>
      </c>
      <c r="M5" s="5">
        <v>0</v>
      </c>
      <c r="N5" s="5" t="s">
        <v>55</v>
      </c>
      <c r="O5" s="5"/>
      <c r="P5" s="6"/>
      <c r="Q5" s="7">
        <f t="shared" si="5"/>
        <v>44114</v>
      </c>
      <c r="R5" s="5">
        <f t="shared" si="0"/>
        <v>2020</v>
      </c>
      <c r="S5" s="5">
        <f t="shared" si="6"/>
        <v>6</v>
      </c>
      <c r="T5" s="5" t="s">
        <v>43</v>
      </c>
      <c r="U5" s="5">
        <v>1</v>
      </c>
      <c r="V5" s="5">
        <f t="shared" si="7"/>
        <v>1</v>
      </c>
      <c r="W5" s="5" t="s">
        <v>40</v>
      </c>
      <c r="X5" s="5" t="s">
        <v>243</v>
      </c>
      <c r="Y5" s="5">
        <v>7</v>
      </c>
      <c r="Z5" s="5">
        <f t="shared" si="8"/>
        <v>1</v>
      </c>
      <c r="AA5" s="5" t="str">
        <f t="shared" si="1"/>
        <v>ACC</v>
      </c>
      <c r="AB5">
        <f t="shared" si="2"/>
        <v>1</v>
      </c>
      <c r="AC5">
        <f t="shared" si="9"/>
        <v>1</v>
      </c>
      <c r="AD5">
        <f t="shared" si="10"/>
        <v>1</v>
      </c>
      <c r="AE5">
        <f t="shared" si="11"/>
        <v>1</v>
      </c>
      <c r="AF5">
        <f t="shared" si="3"/>
        <v>42</v>
      </c>
      <c r="AG5">
        <f t="shared" si="3"/>
        <v>17</v>
      </c>
      <c r="AH5">
        <f t="shared" si="3"/>
        <v>4</v>
      </c>
      <c r="AI5">
        <f t="shared" si="3"/>
        <v>0</v>
      </c>
      <c r="AJ5">
        <f t="shared" si="12"/>
        <v>4</v>
      </c>
      <c r="AK5" s="8">
        <f t="shared" si="13"/>
        <v>1</v>
      </c>
      <c r="AL5">
        <f t="shared" si="4"/>
        <v>1</v>
      </c>
      <c r="GR5" s="3"/>
    </row>
    <row r="6" spans="1:200" ht="30" x14ac:dyDescent="0.2">
      <c r="A6" s="1">
        <v>5</v>
      </c>
      <c r="B6" s="4">
        <v>44121</v>
      </c>
      <c r="C6" s="13">
        <v>0.5</v>
      </c>
      <c r="D6" s="5" t="s">
        <v>44</v>
      </c>
      <c r="E6" s="5" t="s">
        <v>38</v>
      </c>
      <c r="F6" s="5" t="s">
        <v>49</v>
      </c>
      <c r="G6" s="5" t="s">
        <v>39</v>
      </c>
      <c r="H6" s="5" t="s">
        <v>40</v>
      </c>
      <c r="I6" s="5" t="s">
        <v>13</v>
      </c>
      <c r="J6" s="5">
        <v>73</v>
      </c>
      <c r="K6" s="5">
        <v>7</v>
      </c>
      <c r="L6" s="5">
        <v>5</v>
      </c>
      <c r="M6" s="5">
        <v>0</v>
      </c>
      <c r="N6" s="5" t="s">
        <v>57</v>
      </c>
      <c r="O6" s="5"/>
      <c r="P6" s="6"/>
      <c r="Q6" s="7">
        <f t="shared" si="5"/>
        <v>44121</v>
      </c>
      <c r="R6" s="5">
        <f t="shared" si="0"/>
        <v>2020</v>
      </c>
      <c r="S6" s="5">
        <f t="shared" si="6"/>
        <v>7</v>
      </c>
      <c r="T6" s="5" t="s">
        <v>43</v>
      </c>
      <c r="U6" s="5">
        <v>1</v>
      </c>
      <c r="V6" s="5">
        <f t="shared" si="7"/>
        <v>1</v>
      </c>
      <c r="W6" s="5" t="s">
        <v>40</v>
      </c>
      <c r="X6" s="5" t="s">
        <v>39</v>
      </c>
      <c r="Y6" s="5"/>
      <c r="Z6" s="5">
        <f t="shared" si="8"/>
        <v>0</v>
      </c>
      <c r="AA6" s="5" t="str">
        <f t="shared" si="1"/>
        <v>ACC</v>
      </c>
      <c r="AB6">
        <f t="shared" si="2"/>
        <v>1</v>
      </c>
      <c r="AC6">
        <f t="shared" si="9"/>
        <v>1</v>
      </c>
      <c r="AD6">
        <f t="shared" si="10"/>
        <v>1</v>
      </c>
      <c r="AE6">
        <f t="shared" si="11"/>
        <v>0</v>
      </c>
      <c r="AF6">
        <f t="shared" si="3"/>
        <v>73</v>
      </c>
      <c r="AG6">
        <f t="shared" si="3"/>
        <v>7</v>
      </c>
      <c r="AH6">
        <f t="shared" si="3"/>
        <v>5</v>
      </c>
      <c r="AI6">
        <f t="shared" si="3"/>
        <v>0</v>
      </c>
      <c r="AJ6">
        <f t="shared" si="12"/>
        <v>5</v>
      </c>
      <c r="AK6" s="8">
        <f t="shared" si="13"/>
        <v>1</v>
      </c>
      <c r="AL6">
        <f t="shared" si="4"/>
        <v>1</v>
      </c>
      <c r="GR6" s="3"/>
    </row>
    <row r="7" spans="1:200" ht="30" x14ac:dyDescent="0.2">
      <c r="A7" s="1">
        <v>6</v>
      </c>
      <c r="B7" s="4">
        <v>44128</v>
      </c>
      <c r="C7" s="13">
        <v>0.5</v>
      </c>
      <c r="D7" s="5" t="s">
        <v>44</v>
      </c>
      <c r="E7" s="5" t="s">
        <v>38</v>
      </c>
      <c r="F7" s="5"/>
      <c r="G7" s="5" t="s">
        <v>50</v>
      </c>
      <c r="H7" s="5" t="s">
        <v>40</v>
      </c>
      <c r="I7" s="5" t="s">
        <v>13</v>
      </c>
      <c r="J7" s="5">
        <v>47</v>
      </c>
      <c r="K7" s="5">
        <v>21</v>
      </c>
      <c r="L7" s="5">
        <v>6</v>
      </c>
      <c r="M7" s="5">
        <v>0</v>
      </c>
      <c r="N7" s="5" t="s">
        <v>61</v>
      </c>
      <c r="O7" s="5"/>
      <c r="P7" s="6"/>
      <c r="Q7" s="7">
        <f t="shared" si="5"/>
        <v>44128</v>
      </c>
      <c r="R7" s="5">
        <f t="shared" si="0"/>
        <v>2020</v>
      </c>
      <c r="S7" s="5">
        <f t="shared" si="6"/>
        <v>8</v>
      </c>
      <c r="T7" s="5" t="s">
        <v>43</v>
      </c>
      <c r="U7" s="5">
        <v>1</v>
      </c>
      <c r="V7" s="5">
        <f t="shared" si="7"/>
        <v>1</v>
      </c>
      <c r="W7" s="5" t="s">
        <v>40</v>
      </c>
      <c r="X7" s="5" t="s">
        <v>50</v>
      </c>
      <c r="Y7" s="5"/>
      <c r="Z7" s="5">
        <f t="shared" si="8"/>
        <v>0</v>
      </c>
      <c r="AA7" s="5" t="str">
        <f t="shared" si="1"/>
        <v>ACC</v>
      </c>
      <c r="AB7">
        <f t="shared" si="2"/>
        <v>1</v>
      </c>
      <c r="AC7">
        <f t="shared" si="9"/>
        <v>1</v>
      </c>
      <c r="AD7">
        <f t="shared" si="10"/>
        <v>1</v>
      </c>
      <c r="AE7">
        <f t="shared" si="11"/>
        <v>0</v>
      </c>
      <c r="AF7">
        <f t="shared" si="3"/>
        <v>47</v>
      </c>
      <c r="AG7">
        <f t="shared" si="3"/>
        <v>21</v>
      </c>
      <c r="AH7">
        <f t="shared" si="3"/>
        <v>6</v>
      </c>
      <c r="AI7">
        <f t="shared" si="3"/>
        <v>0</v>
      </c>
      <c r="AJ7">
        <f t="shared" si="12"/>
        <v>6</v>
      </c>
      <c r="AK7" s="8">
        <f t="shared" si="13"/>
        <v>1</v>
      </c>
      <c r="AL7">
        <f t="shared" si="4"/>
        <v>1</v>
      </c>
      <c r="GR7" s="3"/>
    </row>
    <row r="8" spans="1:200" ht="30" x14ac:dyDescent="0.2">
      <c r="A8" s="1">
        <v>7</v>
      </c>
      <c r="B8" s="4">
        <v>44135</v>
      </c>
      <c r="C8" s="13">
        <v>0.5</v>
      </c>
      <c r="D8" s="5" t="s">
        <v>44</v>
      </c>
      <c r="E8" s="5" t="s">
        <v>38</v>
      </c>
      <c r="F8" s="5"/>
      <c r="G8" s="5" t="s">
        <v>67</v>
      </c>
      <c r="H8" s="5" t="s">
        <v>40</v>
      </c>
      <c r="I8" s="5" t="s">
        <v>13</v>
      </c>
      <c r="J8" s="5">
        <v>34</v>
      </c>
      <c r="K8" s="5">
        <v>28</v>
      </c>
      <c r="L8" s="5">
        <v>7</v>
      </c>
      <c r="M8" s="5">
        <v>0</v>
      </c>
      <c r="N8" s="5" t="s">
        <v>64</v>
      </c>
      <c r="O8" s="5"/>
      <c r="P8" s="6"/>
      <c r="Q8" s="7">
        <f t="shared" si="5"/>
        <v>44135</v>
      </c>
      <c r="R8" s="5">
        <f t="shared" si="0"/>
        <v>2020</v>
      </c>
      <c r="S8" s="5">
        <f t="shared" si="6"/>
        <v>9</v>
      </c>
      <c r="T8" s="5" t="s">
        <v>43</v>
      </c>
      <c r="U8" s="5">
        <v>1</v>
      </c>
      <c r="V8" s="5">
        <f t="shared" si="7"/>
        <v>1</v>
      </c>
      <c r="W8" s="5" t="s">
        <v>40</v>
      </c>
      <c r="X8" s="5" t="s">
        <v>67</v>
      </c>
      <c r="Y8" s="5"/>
      <c r="Z8" s="5">
        <f t="shared" si="8"/>
        <v>0</v>
      </c>
      <c r="AA8" s="5" t="str">
        <f t="shared" si="1"/>
        <v>ACC</v>
      </c>
      <c r="AB8">
        <f t="shared" si="2"/>
        <v>1</v>
      </c>
      <c r="AC8">
        <f t="shared" si="9"/>
        <v>1</v>
      </c>
      <c r="AD8">
        <f t="shared" si="10"/>
        <v>1</v>
      </c>
      <c r="AE8">
        <f t="shared" si="11"/>
        <v>0</v>
      </c>
      <c r="AF8">
        <f t="shared" si="3"/>
        <v>34</v>
      </c>
      <c r="AG8">
        <f t="shared" si="3"/>
        <v>28</v>
      </c>
      <c r="AH8">
        <f t="shared" si="3"/>
        <v>7</v>
      </c>
      <c r="AI8">
        <f t="shared" si="3"/>
        <v>0</v>
      </c>
      <c r="AJ8">
        <f t="shared" si="12"/>
        <v>7</v>
      </c>
      <c r="AK8" s="8">
        <f t="shared" si="13"/>
        <v>1</v>
      </c>
      <c r="AL8">
        <f t="shared" si="4"/>
        <v>1</v>
      </c>
      <c r="GR8" s="3"/>
    </row>
    <row r="9" spans="1:200" ht="30" x14ac:dyDescent="0.2">
      <c r="A9" s="1">
        <v>8</v>
      </c>
      <c r="B9" s="4">
        <v>44142</v>
      </c>
      <c r="C9" s="13">
        <v>0.8125</v>
      </c>
      <c r="D9" s="5" t="s">
        <v>44</v>
      </c>
      <c r="E9" s="5" t="s">
        <v>38</v>
      </c>
      <c r="F9" s="5" t="s">
        <v>49</v>
      </c>
      <c r="G9" s="5" t="s">
        <v>244</v>
      </c>
      <c r="H9" s="5" t="s">
        <v>40</v>
      </c>
      <c r="I9" s="5" t="s">
        <v>14</v>
      </c>
      <c r="J9" s="5">
        <v>40</v>
      </c>
      <c r="K9" s="5">
        <v>47</v>
      </c>
      <c r="L9" s="5">
        <v>7</v>
      </c>
      <c r="M9" s="5">
        <v>1</v>
      </c>
      <c r="N9" s="5" t="s">
        <v>92</v>
      </c>
      <c r="O9" s="5"/>
      <c r="P9" s="6"/>
      <c r="Q9" s="7">
        <f t="shared" si="5"/>
        <v>44142</v>
      </c>
      <c r="R9" s="5">
        <f t="shared" si="0"/>
        <v>2020</v>
      </c>
      <c r="S9" s="5">
        <f t="shared" si="6"/>
        <v>10</v>
      </c>
      <c r="T9" s="5" t="s">
        <v>43</v>
      </c>
      <c r="U9" s="5">
        <v>1</v>
      </c>
      <c r="V9" s="5">
        <f t="shared" si="7"/>
        <v>1</v>
      </c>
      <c r="W9" s="5" t="s">
        <v>40</v>
      </c>
      <c r="X9" s="5" t="s">
        <v>131</v>
      </c>
      <c r="Y9" s="5">
        <v>4</v>
      </c>
      <c r="Z9" s="5">
        <f t="shared" si="8"/>
        <v>1</v>
      </c>
      <c r="AA9" s="5" t="str">
        <f t="shared" si="1"/>
        <v>ACC</v>
      </c>
      <c r="AB9">
        <f t="shared" si="2"/>
        <v>1</v>
      </c>
      <c r="AC9">
        <f t="shared" si="9"/>
        <v>1</v>
      </c>
      <c r="AD9">
        <f t="shared" si="10"/>
        <v>1</v>
      </c>
      <c r="AE9">
        <f t="shared" si="11"/>
        <v>1</v>
      </c>
      <c r="AF9">
        <f t="shared" si="3"/>
        <v>40</v>
      </c>
      <c r="AG9">
        <f t="shared" si="3"/>
        <v>47</v>
      </c>
      <c r="AH9">
        <f t="shared" si="3"/>
        <v>7</v>
      </c>
      <c r="AI9">
        <f t="shared" si="3"/>
        <v>1</v>
      </c>
      <c r="AJ9">
        <f t="shared" si="12"/>
        <v>8</v>
      </c>
      <c r="AK9" s="8">
        <f t="shared" si="13"/>
        <v>0.875</v>
      </c>
      <c r="AL9">
        <f t="shared" si="4"/>
        <v>0</v>
      </c>
      <c r="GR9" s="3"/>
    </row>
    <row r="10" spans="1:200" ht="30" x14ac:dyDescent="0.2">
      <c r="A10" s="1">
        <v>9</v>
      </c>
      <c r="B10" s="4">
        <v>44163</v>
      </c>
      <c r="C10" s="13">
        <v>0.64583333333333337</v>
      </c>
      <c r="D10" s="5" t="s">
        <v>44</v>
      </c>
      <c r="E10" s="5" t="s">
        <v>66</v>
      </c>
      <c r="F10" s="5"/>
      <c r="G10" s="5" t="s">
        <v>127</v>
      </c>
      <c r="H10" s="5" t="s">
        <v>40</v>
      </c>
      <c r="I10" s="5" t="s">
        <v>13</v>
      </c>
      <c r="J10" s="5">
        <v>52</v>
      </c>
      <c r="K10" s="5">
        <v>17</v>
      </c>
      <c r="L10" s="5">
        <v>8</v>
      </c>
      <c r="M10" s="5">
        <v>1</v>
      </c>
      <c r="N10" s="5" t="s">
        <v>41</v>
      </c>
      <c r="O10" s="5"/>
      <c r="P10" s="6"/>
      <c r="Q10" s="7">
        <f t="shared" si="5"/>
        <v>44163</v>
      </c>
      <c r="R10" s="5">
        <f t="shared" si="0"/>
        <v>2020</v>
      </c>
      <c r="S10" s="5">
        <f t="shared" si="6"/>
        <v>13</v>
      </c>
      <c r="T10" s="5" t="s">
        <v>43</v>
      </c>
      <c r="U10" s="5">
        <v>4</v>
      </c>
      <c r="V10" s="5">
        <f t="shared" si="7"/>
        <v>1</v>
      </c>
      <c r="W10" s="5" t="s">
        <v>40</v>
      </c>
      <c r="X10" s="5" t="s">
        <v>127</v>
      </c>
      <c r="Y10" s="5"/>
      <c r="Z10" s="5">
        <f t="shared" si="8"/>
        <v>0</v>
      </c>
      <c r="AA10" s="5" t="str">
        <f t="shared" si="1"/>
        <v>ACC</v>
      </c>
      <c r="AB10">
        <f t="shared" si="2"/>
        <v>1</v>
      </c>
      <c r="AC10">
        <f t="shared" si="9"/>
        <v>1</v>
      </c>
      <c r="AD10">
        <f t="shared" si="10"/>
        <v>1</v>
      </c>
      <c r="AE10">
        <f t="shared" si="11"/>
        <v>0</v>
      </c>
      <c r="AF10">
        <f t="shared" si="3"/>
        <v>52</v>
      </c>
      <c r="AG10">
        <f t="shared" si="3"/>
        <v>17</v>
      </c>
      <c r="AH10">
        <f t="shared" si="3"/>
        <v>8</v>
      </c>
      <c r="AI10">
        <f t="shared" si="3"/>
        <v>1</v>
      </c>
      <c r="AJ10">
        <f t="shared" si="12"/>
        <v>9</v>
      </c>
      <c r="AK10" s="8">
        <f t="shared" si="13"/>
        <v>0.88888888888888884</v>
      </c>
      <c r="AL10">
        <f t="shared" si="4"/>
        <v>1</v>
      </c>
      <c r="GR10" s="3"/>
    </row>
    <row r="11" spans="1:200" ht="30" x14ac:dyDescent="0.2">
      <c r="A11" s="1">
        <v>10</v>
      </c>
      <c r="B11" s="4">
        <v>44170</v>
      </c>
      <c r="C11" s="13">
        <v>0.8125</v>
      </c>
      <c r="D11" s="5" t="s">
        <v>44</v>
      </c>
      <c r="E11" s="5" t="s">
        <v>66</v>
      </c>
      <c r="F11" s="5" t="s">
        <v>49</v>
      </c>
      <c r="G11" s="5" t="s">
        <v>125</v>
      </c>
      <c r="H11" s="5" t="s">
        <v>40</v>
      </c>
      <c r="I11" s="5" t="s">
        <v>13</v>
      </c>
      <c r="J11" s="5">
        <v>45</v>
      </c>
      <c r="K11" s="5">
        <v>10</v>
      </c>
      <c r="L11" s="5">
        <v>9</v>
      </c>
      <c r="M11" s="5">
        <v>1</v>
      </c>
      <c r="N11" s="5" t="s">
        <v>47</v>
      </c>
      <c r="O11" s="5"/>
      <c r="P11" s="6"/>
      <c r="Q11" s="7">
        <f t="shared" si="5"/>
        <v>44170</v>
      </c>
      <c r="R11" s="5">
        <f t="shared" si="0"/>
        <v>2020</v>
      </c>
      <c r="S11" s="5">
        <f t="shared" si="6"/>
        <v>14</v>
      </c>
      <c r="T11" s="5" t="s">
        <v>43</v>
      </c>
      <c r="U11" s="5">
        <v>4</v>
      </c>
      <c r="V11" s="5">
        <f t="shared" si="7"/>
        <v>1</v>
      </c>
      <c r="W11" s="5" t="s">
        <v>40</v>
      </c>
      <c r="X11" s="5" t="s">
        <v>125</v>
      </c>
      <c r="Y11" s="5"/>
      <c r="Z11" s="5">
        <f t="shared" si="8"/>
        <v>0</v>
      </c>
      <c r="AA11" s="5" t="str">
        <f t="shared" si="1"/>
        <v>ACC</v>
      </c>
      <c r="AB11">
        <f t="shared" si="2"/>
        <v>1</v>
      </c>
      <c r="AC11">
        <f t="shared" si="9"/>
        <v>1</v>
      </c>
      <c r="AD11">
        <f t="shared" si="10"/>
        <v>1</v>
      </c>
      <c r="AE11">
        <f t="shared" si="11"/>
        <v>0</v>
      </c>
      <c r="AF11">
        <f t="shared" si="3"/>
        <v>45</v>
      </c>
      <c r="AG11">
        <f t="shared" si="3"/>
        <v>10</v>
      </c>
      <c r="AH11">
        <f t="shared" si="3"/>
        <v>9</v>
      </c>
      <c r="AI11">
        <f t="shared" si="3"/>
        <v>1</v>
      </c>
      <c r="AJ11">
        <f t="shared" si="12"/>
        <v>10</v>
      </c>
      <c r="AK11" s="8">
        <f t="shared" si="13"/>
        <v>0.9</v>
      </c>
      <c r="AL11">
        <f t="shared" si="4"/>
        <v>1</v>
      </c>
    </row>
    <row r="12" spans="1:200" ht="60" x14ac:dyDescent="0.2">
      <c r="A12" s="1">
        <v>11</v>
      </c>
      <c r="B12" s="4">
        <v>44184</v>
      </c>
      <c r="C12" s="13">
        <v>0.66666666666666663</v>
      </c>
      <c r="D12" s="5" t="s">
        <v>44</v>
      </c>
      <c r="E12" s="5" t="s">
        <v>66</v>
      </c>
      <c r="F12" s="5" t="s">
        <v>80</v>
      </c>
      <c r="G12" s="5" t="s">
        <v>245</v>
      </c>
      <c r="H12" s="5" t="s">
        <v>40</v>
      </c>
      <c r="I12" s="5" t="s">
        <v>13</v>
      </c>
      <c r="J12" s="5">
        <v>34</v>
      </c>
      <c r="K12" s="5">
        <v>10</v>
      </c>
      <c r="L12" s="5">
        <v>10</v>
      </c>
      <c r="M12" s="5">
        <v>1</v>
      </c>
      <c r="N12" s="5" t="s">
        <v>51</v>
      </c>
      <c r="O12" s="5" t="s">
        <v>83</v>
      </c>
      <c r="P12" s="6"/>
      <c r="Q12" s="7">
        <f t="shared" si="5"/>
        <v>44184</v>
      </c>
      <c r="R12" s="5">
        <f t="shared" si="0"/>
        <v>2020</v>
      </c>
      <c r="S12" s="5">
        <f t="shared" si="6"/>
        <v>16</v>
      </c>
      <c r="T12" s="5" t="s">
        <v>43</v>
      </c>
      <c r="U12" s="5">
        <v>4</v>
      </c>
      <c r="V12" s="5">
        <f t="shared" si="7"/>
        <v>1</v>
      </c>
      <c r="W12" s="5" t="s">
        <v>40</v>
      </c>
      <c r="X12" s="5" t="s">
        <v>131</v>
      </c>
      <c r="Y12" s="5">
        <v>2</v>
      </c>
      <c r="Z12" s="5">
        <f t="shared" si="8"/>
        <v>1</v>
      </c>
      <c r="AA12" s="5" t="str">
        <f t="shared" si="1"/>
        <v>ACC</v>
      </c>
      <c r="AB12">
        <f t="shared" si="2"/>
        <v>1</v>
      </c>
      <c r="AC12">
        <f t="shared" si="9"/>
        <v>1</v>
      </c>
      <c r="AD12">
        <f t="shared" si="10"/>
        <v>1</v>
      </c>
      <c r="AE12">
        <f t="shared" si="11"/>
        <v>1</v>
      </c>
      <c r="AF12">
        <f t="shared" si="3"/>
        <v>34</v>
      </c>
      <c r="AG12">
        <f t="shared" si="3"/>
        <v>10</v>
      </c>
      <c r="AH12">
        <f t="shared" si="3"/>
        <v>10</v>
      </c>
      <c r="AI12">
        <f t="shared" si="3"/>
        <v>1</v>
      </c>
      <c r="AJ12">
        <f t="shared" si="12"/>
        <v>11</v>
      </c>
      <c r="AK12" s="8">
        <f t="shared" si="13"/>
        <v>0.90909090909090906</v>
      </c>
      <c r="AL12">
        <f t="shared" si="4"/>
        <v>1</v>
      </c>
    </row>
    <row r="13" spans="1:200" ht="120" x14ac:dyDescent="0.2">
      <c r="A13" s="1">
        <v>12</v>
      </c>
      <c r="B13" s="4">
        <v>44197</v>
      </c>
      <c r="C13" s="13">
        <v>0.83333333333333337</v>
      </c>
      <c r="D13" s="5" t="s">
        <v>124</v>
      </c>
      <c r="E13" s="5" t="s">
        <v>59</v>
      </c>
      <c r="F13" s="5" t="s">
        <v>80</v>
      </c>
      <c r="G13" s="5" t="s">
        <v>246</v>
      </c>
      <c r="H13" s="5" t="s">
        <v>86</v>
      </c>
      <c r="I13" s="5" t="s">
        <v>14</v>
      </c>
      <c r="J13" s="5">
        <v>28</v>
      </c>
      <c r="K13" s="5">
        <v>49</v>
      </c>
      <c r="L13" s="5">
        <v>10</v>
      </c>
      <c r="M13" s="5">
        <v>2</v>
      </c>
      <c r="N13" s="5" t="s">
        <v>92</v>
      </c>
      <c r="O13" s="5" t="s">
        <v>247</v>
      </c>
      <c r="P13" s="6"/>
      <c r="Q13" s="7">
        <f t="shared" si="5"/>
        <v>44197</v>
      </c>
      <c r="R13" s="5">
        <f t="shared" si="0"/>
        <v>2020</v>
      </c>
      <c r="S13" s="5">
        <f t="shared" si="6"/>
        <v>18</v>
      </c>
      <c r="T13" s="5" t="s">
        <v>43</v>
      </c>
      <c r="U13" s="5">
        <v>2</v>
      </c>
      <c r="V13" s="5">
        <f t="shared" si="7"/>
        <v>1</v>
      </c>
      <c r="W13" s="5" t="s">
        <v>40</v>
      </c>
      <c r="X13" s="5" t="s">
        <v>89</v>
      </c>
      <c r="Y13" s="5">
        <v>3</v>
      </c>
      <c r="Z13" s="5">
        <f t="shared" si="8"/>
        <v>1</v>
      </c>
      <c r="AA13" s="5" t="str">
        <f t="shared" si="1"/>
        <v>Big Ten</v>
      </c>
      <c r="AB13">
        <f t="shared" si="2"/>
        <v>0</v>
      </c>
      <c r="AC13">
        <f t="shared" si="9"/>
        <v>1</v>
      </c>
      <c r="AD13">
        <f t="shared" si="10"/>
        <v>1</v>
      </c>
      <c r="AE13">
        <f t="shared" si="11"/>
        <v>1</v>
      </c>
      <c r="AF13">
        <f t="shared" si="3"/>
        <v>28</v>
      </c>
      <c r="AG13">
        <f t="shared" si="3"/>
        <v>49</v>
      </c>
      <c r="AH13">
        <f t="shared" si="3"/>
        <v>10</v>
      </c>
      <c r="AI13">
        <f t="shared" si="3"/>
        <v>2</v>
      </c>
      <c r="AJ13">
        <f t="shared" si="12"/>
        <v>12</v>
      </c>
      <c r="AK13" s="8">
        <f t="shared" si="13"/>
        <v>0.83333333333333337</v>
      </c>
      <c r="AL13">
        <f t="shared" si="4"/>
        <v>0</v>
      </c>
    </row>
    <row r="14" spans="1:200" ht="30" x14ac:dyDescent="0.2">
      <c r="A14" s="1">
        <v>1</v>
      </c>
      <c r="B14" s="4">
        <v>44086</v>
      </c>
      <c r="C14" s="13">
        <v>0.64583333333333337</v>
      </c>
      <c r="D14" s="5" t="s">
        <v>44</v>
      </c>
      <c r="E14" s="5" t="s">
        <v>60</v>
      </c>
      <c r="F14" s="5"/>
      <c r="G14" s="5" t="s">
        <v>39</v>
      </c>
      <c r="H14" s="5" t="s">
        <v>40</v>
      </c>
      <c r="I14" s="5" t="s">
        <v>14</v>
      </c>
      <c r="J14" s="5">
        <v>13</v>
      </c>
      <c r="K14" s="5">
        <v>16</v>
      </c>
      <c r="L14" s="5">
        <v>0</v>
      </c>
      <c r="M14" s="5">
        <v>1</v>
      </c>
      <c r="N14" s="5" t="s">
        <v>92</v>
      </c>
      <c r="O14" s="5"/>
      <c r="P14" s="6"/>
      <c r="Q14" s="7">
        <f t="shared" si="5"/>
        <v>44086</v>
      </c>
      <c r="R14" s="5">
        <f t="shared" si="0"/>
        <v>2020</v>
      </c>
      <c r="S14" s="5">
        <f t="shared" si="6"/>
        <v>2</v>
      </c>
      <c r="T14" s="5" t="s">
        <v>60</v>
      </c>
      <c r="U14" s="5"/>
      <c r="V14" s="5">
        <f t="shared" si="7"/>
        <v>0</v>
      </c>
      <c r="W14" s="5" t="s">
        <v>40</v>
      </c>
      <c r="X14" s="5" t="s">
        <v>39</v>
      </c>
      <c r="Y14" s="5"/>
      <c r="Z14" s="5">
        <f t="shared" si="8"/>
        <v>0</v>
      </c>
      <c r="AA14" s="5" t="str">
        <f t="shared" si="1"/>
        <v>ACC</v>
      </c>
      <c r="AB14">
        <f t="shared" si="2"/>
        <v>1</v>
      </c>
      <c r="AC14">
        <f t="shared" si="9"/>
        <v>1</v>
      </c>
      <c r="AD14">
        <f t="shared" si="10"/>
        <v>1</v>
      </c>
      <c r="AE14">
        <f t="shared" si="11"/>
        <v>0</v>
      </c>
      <c r="AF14">
        <f t="shared" si="3"/>
        <v>13</v>
      </c>
      <c r="AG14">
        <f t="shared" si="3"/>
        <v>16</v>
      </c>
      <c r="AH14">
        <f t="shared" si="3"/>
        <v>0</v>
      </c>
      <c r="AI14">
        <f t="shared" si="3"/>
        <v>1</v>
      </c>
      <c r="AJ14">
        <f t="shared" si="12"/>
        <v>1</v>
      </c>
      <c r="AK14" s="8">
        <f t="shared" si="13"/>
        <v>0</v>
      </c>
      <c r="AL14">
        <f t="shared" si="4"/>
        <v>0</v>
      </c>
    </row>
    <row r="15" spans="1:200" ht="30" x14ac:dyDescent="0.2">
      <c r="A15" s="1">
        <v>2</v>
      </c>
      <c r="B15" s="4">
        <v>44100</v>
      </c>
      <c r="C15" s="13">
        <v>0.8125</v>
      </c>
      <c r="D15" s="5" t="s">
        <v>44</v>
      </c>
      <c r="E15" s="5" t="s">
        <v>60</v>
      </c>
      <c r="F15" s="5" t="s">
        <v>49</v>
      </c>
      <c r="G15" s="5" t="s">
        <v>248</v>
      </c>
      <c r="H15" s="5" t="s">
        <v>40</v>
      </c>
      <c r="I15" s="5" t="s">
        <v>14</v>
      </c>
      <c r="J15" s="5">
        <v>10</v>
      </c>
      <c r="K15" s="5">
        <v>52</v>
      </c>
      <c r="L15" s="5">
        <v>0</v>
      </c>
      <c r="M15" s="5">
        <v>2</v>
      </c>
      <c r="N15" s="5" t="s">
        <v>102</v>
      </c>
      <c r="O15" s="5"/>
      <c r="P15" s="6"/>
      <c r="Q15" s="7">
        <f t="shared" si="5"/>
        <v>44100</v>
      </c>
      <c r="R15" s="5">
        <f t="shared" si="0"/>
        <v>2020</v>
      </c>
      <c r="S15" s="5">
        <f t="shared" si="6"/>
        <v>4</v>
      </c>
      <c r="T15" s="5" t="s">
        <v>60</v>
      </c>
      <c r="U15" s="5"/>
      <c r="V15" s="5">
        <f t="shared" si="7"/>
        <v>0</v>
      </c>
      <c r="W15" s="5" t="s">
        <v>40</v>
      </c>
      <c r="X15" s="5" t="s">
        <v>243</v>
      </c>
      <c r="Y15" s="5">
        <v>12</v>
      </c>
      <c r="Z15" s="5">
        <f t="shared" si="8"/>
        <v>1</v>
      </c>
      <c r="AA15" s="5" t="str">
        <f t="shared" si="1"/>
        <v>ACC</v>
      </c>
      <c r="AB15">
        <f t="shared" si="2"/>
        <v>1</v>
      </c>
      <c r="AC15">
        <f t="shared" si="9"/>
        <v>1</v>
      </c>
      <c r="AD15">
        <f t="shared" si="10"/>
        <v>1</v>
      </c>
      <c r="AE15">
        <f t="shared" si="11"/>
        <v>0</v>
      </c>
      <c r="AF15">
        <f t="shared" si="3"/>
        <v>10</v>
      </c>
      <c r="AG15">
        <f t="shared" si="3"/>
        <v>52</v>
      </c>
      <c r="AH15">
        <f t="shared" si="3"/>
        <v>0</v>
      </c>
      <c r="AI15">
        <f t="shared" si="3"/>
        <v>2</v>
      </c>
      <c r="AJ15">
        <f t="shared" si="12"/>
        <v>2</v>
      </c>
      <c r="AK15" s="8">
        <f t="shared" si="13"/>
        <v>0</v>
      </c>
      <c r="AL15">
        <f t="shared" si="4"/>
        <v>0</v>
      </c>
    </row>
    <row r="16" spans="1:200" ht="30" x14ac:dyDescent="0.2">
      <c r="A16" s="1">
        <v>3</v>
      </c>
      <c r="B16" s="4">
        <v>44107</v>
      </c>
      <c r="C16" s="13">
        <v>0.66666666666666663</v>
      </c>
      <c r="D16" s="5" t="s">
        <v>44</v>
      </c>
      <c r="E16" s="5" t="s">
        <v>60</v>
      </c>
      <c r="F16" s="5"/>
      <c r="G16" s="5" t="s">
        <v>249</v>
      </c>
      <c r="H16" s="5" t="s">
        <v>70</v>
      </c>
      <c r="I16" s="5" t="s">
        <v>13</v>
      </c>
      <c r="J16" s="5">
        <v>41</v>
      </c>
      <c r="K16" s="5">
        <v>24</v>
      </c>
      <c r="L16" s="5">
        <v>1</v>
      </c>
      <c r="M16" s="5">
        <v>2</v>
      </c>
      <c r="N16" s="5" t="s">
        <v>41</v>
      </c>
      <c r="O16" s="5"/>
      <c r="P16" s="6"/>
      <c r="Q16" s="7">
        <f t="shared" si="5"/>
        <v>44107</v>
      </c>
      <c r="R16" s="5">
        <f t="shared" si="0"/>
        <v>2020</v>
      </c>
      <c r="S16" s="5">
        <f t="shared" si="6"/>
        <v>5</v>
      </c>
      <c r="T16" s="5" t="s">
        <v>60</v>
      </c>
      <c r="U16" s="5"/>
      <c r="V16" s="5">
        <f t="shared" si="7"/>
        <v>0</v>
      </c>
      <c r="W16" s="5" t="s">
        <v>40</v>
      </c>
      <c r="X16" s="5" t="s">
        <v>249</v>
      </c>
      <c r="Y16" s="5"/>
      <c r="Z16" s="5">
        <f t="shared" si="8"/>
        <v>0</v>
      </c>
      <c r="AA16" s="5" t="str">
        <f t="shared" si="1"/>
        <v>Non-Major</v>
      </c>
      <c r="AB16">
        <f t="shared" si="2"/>
        <v>0</v>
      </c>
      <c r="AC16">
        <f t="shared" si="9"/>
        <v>0</v>
      </c>
      <c r="AD16">
        <f t="shared" si="10"/>
        <v>0</v>
      </c>
      <c r="AE16">
        <f t="shared" si="11"/>
        <v>0</v>
      </c>
      <c r="AF16">
        <f t="shared" si="3"/>
        <v>41</v>
      </c>
      <c r="AG16">
        <f t="shared" si="3"/>
        <v>24</v>
      </c>
      <c r="AH16">
        <f t="shared" si="3"/>
        <v>1</v>
      </c>
      <c r="AI16">
        <f t="shared" si="3"/>
        <v>2</v>
      </c>
      <c r="AJ16">
        <f t="shared" si="12"/>
        <v>3</v>
      </c>
      <c r="AK16" s="8">
        <f t="shared" si="13"/>
        <v>0.33333333333333331</v>
      </c>
      <c r="AL16">
        <f t="shared" si="4"/>
        <v>1</v>
      </c>
    </row>
    <row r="17" spans="1:38" ht="30" x14ac:dyDescent="0.2">
      <c r="A17" s="1">
        <v>4</v>
      </c>
      <c r="B17" s="4">
        <v>44114</v>
      </c>
      <c r="C17" s="13">
        <v>0.8125</v>
      </c>
      <c r="D17" s="5" t="s">
        <v>44</v>
      </c>
      <c r="E17" s="5" t="s">
        <v>60</v>
      </c>
      <c r="F17" s="5" t="s">
        <v>49</v>
      </c>
      <c r="G17" s="5" t="s">
        <v>250</v>
      </c>
      <c r="H17" s="5" t="s">
        <v>40</v>
      </c>
      <c r="I17" s="5" t="s">
        <v>14</v>
      </c>
      <c r="J17" s="5">
        <v>26</v>
      </c>
      <c r="K17" s="5">
        <v>42</v>
      </c>
      <c r="L17" s="5">
        <v>1</v>
      </c>
      <c r="M17" s="5">
        <v>3</v>
      </c>
      <c r="N17" s="5" t="s">
        <v>92</v>
      </c>
      <c r="O17" s="5"/>
      <c r="P17" s="6"/>
      <c r="Q17" s="7">
        <f t="shared" si="5"/>
        <v>44114</v>
      </c>
      <c r="R17" s="5">
        <f t="shared" si="0"/>
        <v>2020</v>
      </c>
      <c r="S17" s="5">
        <f t="shared" si="6"/>
        <v>6</v>
      </c>
      <c r="T17" s="5" t="s">
        <v>60</v>
      </c>
      <c r="U17" s="5"/>
      <c r="V17" s="5">
        <f t="shared" si="7"/>
        <v>0</v>
      </c>
      <c r="W17" s="5" t="s">
        <v>40</v>
      </c>
      <c r="X17" s="5" t="s">
        <v>131</v>
      </c>
      <c r="Y17" s="5">
        <v>5</v>
      </c>
      <c r="Z17" s="5">
        <f t="shared" si="8"/>
        <v>1</v>
      </c>
      <c r="AA17" s="5" t="str">
        <f t="shared" si="1"/>
        <v>ACC</v>
      </c>
      <c r="AB17">
        <f t="shared" si="2"/>
        <v>1</v>
      </c>
      <c r="AC17">
        <f t="shared" si="9"/>
        <v>1</v>
      </c>
      <c r="AD17">
        <f t="shared" si="10"/>
        <v>1</v>
      </c>
      <c r="AE17">
        <f t="shared" si="11"/>
        <v>0</v>
      </c>
      <c r="AF17">
        <f t="shared" si="3"/>
        <v>26</v>
      </c>
      <c r="AG17">
        <f t="shared" si="3"/>
        <v>42</v>
      </c>
      <c r="AH17">
        <f t="shared" si="3"/>
        <v>1</v>
      </c>
      <c r="AI17">
        <f t="shared" si="3"/>
        <v>3</v>
      </c>
      <c r="AJ17">
        <f t="shared" si="12"/>
        <v>4</v>
      </c>
      <c r="AK17" s="8">
        <f t="shared" si="13"/>
        <v>0.25</v>
      </c>
      <c r="AL17">
        <f t="shared" si="4"/>
        <v>0</v>
      </c>
    </row>
    <row r="18" spans="1:38" ht="30" x14ac:dyDescent="0.2">
      <c r="A18" s="1">
        <v>5</v>
      </c>
      <c r="B18" s="4">
        <v>44121</v>
      </c>
      <c r="C18" s="13">
        <v>0.8125</v>
      </c>
      <c r="D18" s="5" t="s">
        <v>44</v>
      </c>
      <c r="E18" s="5" t="s">
        <v>60</v>
      </c>
      <c r="F18" s="5"/>
      <c r="G18" s="5" t="s">
        <v>251</v>
      </c>
      <c r="H18" s="5" t="s">
        <v>40</v>
      </c>
      <c r="I18" s="5" t="s">
        <v>13</v>
      </c>
      <c r="J18" s="5">
        <v>31</v>
      </c>
      <c r="K18" s="5">
        <v>28</v>
      </c>
      <c r="L18" s="5">
        <v>2</v>
      </c>
      <c r="M18" s="5">
        <v>3</v>
      </c>
      <c r="N18" s="5" t="s">
        <v>41</v>
      </c>
      <c r="O18" s="5"/>
      <c r="P18" s="6"/>
      <c r="Q18" s="7">
        <f t="shared" si="5"/>
        <v>44121</v>
      </c>
      <c r="R18" s="5">
        <f t="shared" si="0"/>
        <v>2020</v>
      </c>
      <c r="S18" s="5">
        <f t="shared" si="6"/>
        <v>7</v>
      </c>
      <c r="T18" s="5" t="s">
        <v>60</v>
      </c>
      <c r="U18" s="5"/>
      <c r="V18" s="5">
        <f t="shared" si="7"/>
        <v>0</v>
      </c>
      <c r="W18" s="5" t="s">
        <v>40</v>
      </c>
      <c r="X18" s="5" t="s">
        <v>252</v>
      </c>
      <c r="Y18" s="5">
        <v>5</v>
      </c>
      <c r="Z18" s="5">
        <f t="shared" si="8"/>
        <v>1</v>
      </c>
      <c r="AA18" s="5" t="str">
        <f t="shared" si="1"/>
        <v>ACC</v>
      </c>
      <c r="AB18">
        <f t="shared" si="2"/>
        <v>1</v>
      </c>
      <c r="AC18">
        <f t="shared" si="9"/>
        <v>1</v>
      </c>
      <c r="AD18">
        <f t="shared" si="10"/>
        <v>1</v>
      </c>
      <c r="AE18">
        <f t="shared" si="11"/>
        <v>0</v>
      </c>
      <c r="AF18">
        <f t="shared" si="3"/>
        <v>31</v>
      </c>
      <c r="AG18">
        <f t="shared" si="3"/>
        <v>28</v>
      </c>
      <c r="AH18">
        <f t="shared" si="3"/>
        <v>2</v>
      </c>
      <c r="AI18">
        <f t="shared" si="3"/>
        <v>3</v>
      </c>
      <c r="AJ18">
        <f t="shared" si="12"/>
        <v>5</v>
      </c>
      <c r="AK18" s="8">
        <f t="shared" si="13"/>
        <v>0.4</v>
      </c>
      <c r="AL18">
        <f t="shared" si="4"/>
        <v>1</v>
      </c>
    </row>
    <row r="19" spans="1:38" ht="30" x14ac:dyDescent="0.2">
      <c r="A19" s="1">
        <v>6</v>
      </c>
      <c r="B19" s="4">
        <v>44128</v>
      </c>
      <c r="C19" s="13">
        <v>0.5</v>
      </c>
      <c r="D19" s="5" t="s">
        <v>44</v>
      </c>
      <c r="E19" s="5" t="s">
        <v>60</v>
      </c>
      <c r="F19" s="5" t="s">
        <v>49</v>
      </c>
      <c r="G19" s="5" t="s">
        <v>63</v>
      </c>
      <c r="H19" s="5" t="s">
        <v>40</v>
      </c>
      <c r="I19" s="5" t="s">
        <v>14</v>
      </c>
      <c r="J19" s="5">
        <v>16</v>
      </c>
      <c r="K19" s="5">
        <v>48</v>
      </c>
      <c r="L19" s="5">
        <v>2</v>
      </c>
      <c r="M19" s="5">
        <v>4</v>
      </c>
      <c r="N19" s="5" t="s">
        <v>92</v>
      </c>
      <c r="O19" s="5"/>
      <c r="P19" s="6"/>
      <c r="Q19" s="7">
        <f t="shared" si="5"/>
        <v>44128</v>
      </c>
      <c r="R19" s="5">
        <f t="shared" si="0"/>
        <v>2020</v>
      </c>
      <c r="S19" s="5">
        <f t="shared" si="6"/>
        <v>8</v>
      </c>
      <c r="T19" s="5" t="s">
        <v>60</v>
      </c>
      <c r="U19" s="5"/>
      <c r="V19" s="5">
        <f t="shared" si="7"/>
        <v>0</v>
      </c>
      <c r="W19" s="5" t="s">
        <v>40</v>
      </c>
      <c r="X19" s="5" t="s">
        <v>63</v>
      </c>
      <c r="Y19" s="5"/>
      <c r="Z19" s="5">
        <f t="shared" si="8"/>
        <v>0</v>
      </c>
      <c r="AA19" s="5" t="str">
        <f t="shared" si="1"/>
        <v>ACC</v>
      </c>
      <c r="AB19">
        <f t="shared" si="2"/>
        <v>1</v>
      </c>
      <c r="AC19">
        <f t="shared" si="9"/>
        <v>1</v>
      </c>
      <c r="AD19">
        <f t="shared" si="10"/>
        <v>1</v>
      </c>
      <c r="AE19">
        <f t="shared" si="11"/>
        <v>0</v>
      </c>
      <c r="AF19">
        <f t="shared" si="3"/>
        <v>16</v>
      </c>
      <c r="AG19">
        <f t="shared" si="3"/>
        <v>48</v>
      </c>
      <c r="AH19">
        <f t="shared" si="3"/>
        <v>2</v>
      </c>
      <c r="AI19">
        <f t="shared" si="3"/>
        <v>4</v>
      </c>
      <c r="AJ19">
        <f t="shared" si="12"/>
        <v>6</v>
      </c>
      <c r="AK19" s="8">
        <f t="shared" si="13"/>
        <v>0.33333333333333331</v>
      </c>
      <c r="AL19">
        <f t="shared" si="4"/>
        <v>0</v>
      </c>
    </row>
    <row r="20" spans="1:38" ht="30" x14ac:dyDescent="0.2">
      <c r="A20" s="1">
        <v>7</v>
      </c>
      <c r="B20" s="4">
        <v>44142</v>
      </c>
      <c r="C20" s="13">
        <v>0.66666666666666663</v>
      </c>
      <c r="D20" s="5" t="s">
        <v>44</v>
      </c>
      <c r="E20" s="5" t="s">
        <v>60</v>
      </c>
      <c r="F20" s="5"/>
      <c r="G20" s="5" t="s">
        <v>127</v>
      </c>
      <c r="H20" s="5" t="s">
        <v>40</v>
      </c>
      <c r="I20" s="5" t="s">
        <v>14</v>
      </c>
      <c r="J20" s="5">
        <v>17</v>
      </c>
      <c r="K20" s="5">
        <v>41</v>
      </c>
      <c r="L20" s="5">
        <v>2</v>
      </c>
      <c r="M20" s="5">
        <v>5</v>
      </c>
      <c r="N20" s="5" t="s">
        <v>102</v>
      </c>
      <c r="O20" s="5"/>
      <c r="P20" s="6"/>
      <c r="Q20" s="7">
        <f t="shared" si="5"/>
        <v>44142</v>
      </c>
      <c r="R20" s="5">
        <f t="shared" si="0"/>
        <v>2020</v>
      </c>
      <c r="S20" s="5">
        <f t="shared" si="6"/>
        <v>10</v>
      </c>
      <c r="T20" s="5" t="s">
        <v>60</v>
      </c>
      <c r="U20" s="5"/>
      <c r="V20" s="5">
        <f t="shared" si="7"/>
        <v>0</v>
      </c>
      <c r="W20" s="5" t="s">
        <v>40</v>
      </c>
      <c r="X20" s="5" t="s">
        <v>127</v>
      </c>
      <c r="Y20" s="5"/>
      <c r="Z20" s="5">
        <f t="shared" si="8"/>
        <v>0</v>
      </c>
      <c r="AA20" s="5" t="str">
        <f t="shared" si="1"/>
        <v>ACC</v>
      </c>
      <c r="AB20">
        <f t="shared" si="2"/>
        <v>1</v>
      </c>
      <c r="AC20">
        <f t="shared" si="9"/>
        <v>1</v>
      </c>
      <c r="AD20">
        <f t="shared" si="10"/>
        <v>1</v>
      </c>
      <c r="AE20">
        <f t="shared" si="11"/>
        <v>0</v>
      </c>
      <c r="AF20">
        <f t="shared" si="3"/>
        <v>17</v>
      </c>
      <c r="AG20">
        <f t="shared" si="3"/>
        <v>41</v>
      </c>
      <c r="AH20">
        <f t="shared" si="3"/>
        <v>2</v>
      </c>
      <c r="AI20">
        <f t="shared" si="3"/>
        <v>5</v>
      </c>
      <c r="AJ20">
        <f t="shared" si="12"/>
        <v>7</v>
      </c>
      <c r="AK20" s="8">
        <f t="shared" si="13"/>
        <v>0.2857142857142857</v>
      </c>
      <c r="AL20">
        <f t="shared" si="4"/>
        <v>0</v>
      </c>
    </row>
    <row r="21" spans="1:38" ht="60" x14ac:dyDescent="0.2">
      <c r="A21" s="1">
        <v>8</v>
      </c>
      <c r="B21" s="4">
        <v>44149</v>
      </c>
      <c r="C21" s="13">
        <v>0.8125</v>
      </c>
      <c r="D21" s="5" t="s">
        <v>44</v>
      </c>
      <c r="E21" s="5" t="s">
        <v>60</v>
      </c>
      <c r="F21" s="5" t="s">
        <v>49</v>
      </c>
      <c r="G21" s="5" t="s">
        <v>72</v>
      </c>
      <c r="H21" s="5" t="s">
        <v>40</v>
      </c>
      <c r="I21" s="5" t="s">
        <v>14</v>
      </c>
      <c r="J21" s="5">
        <v>22</v>
      </c>
      <c r="K21" s="5">
        <v>38</v>
      </c>
      <c r="L21" s="5">
        <v>2</v>
      </c>
      <c r="M21" s="5">
        <v>6</v>
      </c>
      <c r="N21" s="5" t="s">
        <v>130</v>
      </c>
      <c r="O21" s="5" t="s">
        <v>253</v>
      </c>
      <c r="P21" s="6"/>
      <c r="Q21" s="7">
        <f t="shared" si="5"/>
        <v>44149</v>
      </c>
      <c r="R21" s="5">
        <f t="shared" si="0"/>
        <v>2020</v>
      </c>
      <c r="S21" s="5">
        <f t="shared" si="6"/>
        <v>11</v>
      </c>
      <c r="T21" s="5" t="s">
        <v>60</v>
      </c>
      <c r="U21" s="5"/>
      <c r="V21" s="5">
        <f t="shared" si="7"/>
        <v>0</v>
      </c>
      <c r="W21" s="5" t="s">
        <v>40</v>
      </c>
      <c r="X21" s="5" t="s">
        <v>72</v>
      </c>
      <c r="Y21" s="5"/>
      <c r="Z21" s="5">
        <f t="shared" si="8"/>
        <v>0</v>
      </c>
      <c r="AA21" s="5" t="str">
        <f t="shared" si="1"/>
        <v>ACC</v>
      </c>
      <c r="AB21">
        <f t="shared" si="2"/>
        <v>1</v>
      </c>
      <c r="AC21">
        <f t="shared" si="9"/>
        <v>1</v>
      </c>
      <c r="AD21">
        <f t="shared" si="10"/>
        <v>1</v>
      </c>
      <c r="AE21">
        <f t="shared" si="11"/>
        <v>0</v>
      </c>
      <c r="AF21">
        <f t="shared" si="3"/>
        <v>22</v>
      </c>
      <c r="AG21">
        <f t="shared" si="3"/>
        <v>38</v>
      </c>
      <c r="AH21">
        <f t="shared" si="3"/>
        <v>2</v>
      </c>
      <c r="AI21">
        <f t="shared" si="3"/>
        <v>6</v>
      </c>
      <c r="AJ21">
        <f t="shared" si="12"/>
        <v>8</v>
      </c>
      <c r="AK21" s="8">
        <f t="shared" si="13"/>
        <v>0.25</v>
      </c>
      <c r="AL21">
        <f t="shared" si="4"/>
        <v>0</v>
      </c>
    </row>
    <row r="22" spans="1:38" ht="105" x14ac:dyDescent="0.2">
      <c r="A22" s="1">
        <v>9</v>
      </c>
      <c r="B22" s="4">
        <v>44177</v>
      </c>
      <c r="C22" s="13">
        <v>0.66666666666666663</v>
      </c>
      <c r="D22" s="5" t="s">
        <v>44</v>
      </c>
      <c r="E22" s="5" t="s">
        <v>60</v>
      </c>
      <c r="F22" s="5"/>
      <c r="G22" s="5" t="s">
        <v>116</v>
      </c>
      <c r="H22" s="5" t="s">
        <v>40</v>
      </c>
      <c r="I22" s="5" t="s">
        <v>13</v>
      </c>
      <c r="J22" s="5">
        <v>56</v>
      </c>
      <c r="K22" s="5">
        <v>35</v>
      </c>
      <c r="L22" s="5">
        <v>3</v>
      </c>
      <c r="M22" s="5">
        <v>6</v>
      </c>
      <c r="N22" s="5" t="s">
        <v>41</v>
      </c>
      <c r="O22" s="5" t="s">
        <v>88</v>
      </c>
      <c r="P22" s="6"/>
      <c r="Q22" s="7">
        <f t="shared" si="5"/>
        <v>44177</v>
      </c>
      <c r="R22" s="5">
        <f t="shared" si="0"/>
        <v>2020</v>
      </c>
      <c r="S22" s="5">
        <f t="shared" si="6"/>
        <v>15</v>
      </c>
      <c r="T22" s="5" t="s">
        <v>60</v>
      </c>
      <c r="U22" s="5"/>
      <c r="V22" s="5">
        <f t="shared" si="7"/>
        <v>0</v>
      </c>
      <c r="W22" s="5" t="s">
        <v>40</v>
      </c>
      <c r="X22" s="5" t="s">
        <v>116</v>
      </c>
      <c r="Y22" s="5"/>
      <c r="Z22" s="5">
        <f t="shared" si="8"/>
        <v>0</v>
      </c>
      <c r="AA22" s="5" t="str">
        <f t="shared" si="1"/>
        <v>ACC</v>
      </c>
      <c r="AB22">
        <f t="shared" si="2"/>
        <v>1</v>
      </c>
      <c r="AC22">
        <f t="shared" si="9"/>
        <v>1</v>
      </c>
      <c r="AD22">
        <f t="shared" si="10"/>
        <v>1</v>
      </c>
      <c r="AE22">
        <f t="shared" si="11"/>
        <v>0</v>
      </c>
      <c r="AF22">
        <f t="shared" si="3"/>
        <v>56</v>
      </c>
      <c r="AG22">
        <f t="shared" si="3"/>
        <v>35</v>
      </c>
      <c r="AH22">
        <f t="shared" si="3"/>
        <v>3</v>
      </c>
      <c r="AI22">
        <f t="shared" si="3"/>
        <v>6</v>
      </c>
      <c r="AJ22">
        <f t="shared" si="12"/>
        <v>9</v>
      </c>
      <c r="AK22" s="8">
        <f t="shared" si="13"/>
        <v>0.33333333333333331</v>
      </c>
      <c r="AL22">
        <f t="shared" si="4"/>
        <v>1</v>
      </c>
    </row>
    <row r="23" spans="1:38" ht="30" x14ac:dyDescent="0.2">
      <c r="A23" s="1">
        <v>1</v>
      </c>
      <c r="B23" s="4">
        <v>44086</v>
      </c>
      <c r="C23" s="13">
        <v>0.60416666666666663</v>
      </c>
      <c r="D23" s="5" t="s">
        <v>44</v>
      </c>
      <c r="E23" s="5" t="s">
        <v>116</v>
      </c>
      <c r="F23" s="5" t="s">
        <v>49</v>
      </c>
      <c r="G23" s="5" t="s">
        <v>164</v>
      </c>
      <c r="H23" s="5" t="s">
        <v>40</v>
      </c>
      <c r="I23" s="5" t="s">
        <v>14</v>
      </c>
      <c r="J23" s="5">
        <v>13</v>
      </c>
      <c r="K23" s="5">
        <v>27</v>
      </c>
      <c r="L23" s="5">
        <v>0</v>
      </c>
      <c r="M23" s="5">
        <v>1</v>
      </c>
      <c r="N23" s="5" t="s">
        <v>92</v>
      </c>
      <c r="O23" s="5"/>
      <c r="P23" s="6"/>
      <c r="Q23" s="7">
        <f t="shared" si="5"/>
        <v>44086</v>
      </c>
      <c r="R23" s="5">
        <f t="shared" si="0"/>
        <v>2020</v>
      </c>
      <c r="S23" s="5">
        <f t="shared" si="6"/>
        <v>2</v>
      </c>
      <c r="T23" s="5" t="s">
        <v>116</v>
      </c>
      <c r="U23" s="5"/>
      <c r="V23" s="5">
        <f t="shared" si="7"/>
        <v>0</v>
      </c>
      <c r="W23" s="5" t="s">
        <v>40</v>
      </c>
      <c r="X23" s="5" t="s">
        <v>131</v>
      </c>
      <c r="Y23" s="5">
        <v>10</v>
      </c>
      <c r="Z23" s="5">
        <f t="shared" si="8"/>
        <v>1</v>
      </c>
      <c r="AA23" s="5" t="str">
        <f t="shared" si="1"/>
        <v>ACC</v>
      </c>
      <c r="AB23">
        <f t="shared" si="2"/>
        <v>1</v>
      </c>
      <c r="AC23">
        <f t="shared" si="9"/>
        <v>1</v>
      </c>
      <c r="AD23">
        <f t="shared" si="10"/>
        <v>1</v>
      </c>
      <c r="AE23">
        <f t="shared" si="11"/>
        <v>0</v>
      </c>
      <c r="AF23">
        <f t="shared" si="3"/>
        <v>13</v>
      </c>
      <c r="AG23">
        <f t="shared" si="3"/>
        <v>27</v>
      </c>
      <c r="AH23">
        <f t="shared" si="3"/>
        <v>0</v>
      </c>
      <c r="AI23">
        <f t="shared" si="3"/>
        <v>1</v>
      </c>
      <c r="AJ23">
        <f t="shared" si="12"/>
        <v>1</v>
      </c>
      <c r="AK23" s="8">
        <f t="shared" si="13"/>
        <v>0</v>
      </c>
      <c r="AL23">
        <f t="shared" si="4"/>
        <v>0</v>
      </c>
    </row>
    <row r="24" spans="1:38" ht="30" x14ac:dyDescent="0.2">
      <c r="A24" s="1">
        <v>2</v>
      </c>
      <c r="B24" s="4">
        <v>44093</v>
      </c>
      <c r="C24" s="13">
        <v>0.5</v>
      </c>
      <c r="D24" s="5" t="s">
        <v>44</v>
      </c>
      <c r="E24" s="5" t="s">
        <v>116</v>
      </c>
      <c r="F24" s="5"/>
      <c r="G24" s="5" t="s">
        <v>67</v>
      </c>
      <c r="H24" s="5" t="s">
        <v>40</v>
      </c>
      <c r="I24" s="5" t="s">
        <v>14</v>
      </c>
      <c r="J24" s="5">
        <v>6</v>
      </c>
      <c r="K24" s="5">
        <v>26</v>
      </c>
      <c r="L24" s="5">
        <v>0</v>
      </c>
      <c r="M24" s="5">
        <v>2</v>
      </c>
      <c r="N24" s="5" t="s">
        <v>102</v>
      </c>
      <c r="O24" s="5"/>
      <c r="P24" s="6"/>
      <c r="Q24" s="7">
        <f t="shared" si="5"/>
        <v>44093</v>
      </c>
      <c r="R24" s="5">
        <f t="shared" si="0"/>
        <v>2020</v>
      </c>
      <c r="S24" s="5">
        <f t="shared" si="6"/>
        <v>3</v>
      </c>
      <c r="T24" s="5" t="s">
        <v>116</v>
      </c>
      <c r="U24" s="5"/>
      <c r="V24" s="5">
        <f t="shared" si="7"/>
        <v>0</v>
      </c>
      <c r="W24" s="5" t="s">
        <v>40</v>
      </c>
      <c r="X24" s="5" t="s">
        <v>67</v>
      </c>
      <c r="Y24" s="5"/>
      <c r="Z24" s="5">
        <f t="shared" si="8"/>
        <v>0</v>
      </c>
      <c r="AA24" s="5" t="str">
        <f t="shared" si="1"/>
        <v>ACC</v>
      </c>
      <c r="AB24">
        <f t="shared" si="2"/>
        <v>1</v>
      </c>
      <c r="AC24">
        <f t="shared" si="9"/>
        <v>1</v>
      </c>
      <c r="AD24">
        <f t="shared" si="10"/>
        <v>1</v>
      </c>
      <c r="AE24">
        <f t="shared" si="11"/>
        <v>0</v>
      </c>
      <c r="AF24">
        <f t="shared" si="3"/>
        <v>6</v>
      </c>
      <c r="AG24">
        <f t="shared" si="3"/>
        <v>26</v>
      </c>
      <c r="AH24">
        <f t="shared" si="3"/>
        <v>0</v>
      </c>
      <c r="AI24">
        <f t="shared" si="3"/>
        <v>2</v>
      </c>
      <c r="AJ24">
        <f t="shared" si="12"/>
        <v>2</v>
      </c>
      <c r="AK24" s="8">
        <f t="shared" si="13"/>
        <v>0</v>
      </c>
      <c r="AL24">
        <f t="shared" si="4"/>
        <v>0</v>
      </c>
    </row>
    <row r="25" spans="1:38" x14ac:dyDescent="0.2">
      <c r="A25" s="1">
        <v>3</v>
      </c>
      <c r="B25" s="4">
        <v>44100</v>
      </c>
      <c r="C25" s="13">
        <v>0.5</v>
      </c>
      <c r="D25" s="5" t="s">
        <v>44</v>
      </c>
      <c r="E25" s="5" t="s">
        <v>116</v>
      </c>
      <c r="F25" s="5" t="s">
        <v>49</v>
      </c>
      <c r="G25" s="5" t="s">
        <v>128</v>
      </c>
      <c r="H25" s="5" t="s">
        <v>40</v>
      </c>
      <c r="I25" s="5" t="s">
        <v>14</v>
      </c>
      <c r="J25" s="5">
        <v>20</v>
      </c>
      <c r="K25" s="5">
        <v>38</v>
      </c>
      <c r="L25" s="5">
        <v>0</v>
      </c>
      <c r="M25" s="5">
        <v>3</v>
      </c>
      <c r="N25" s="5" t="s">
        <v>130</v>
      </c>
      <c r="O25" s="5"/>
      <c r="P25" s="6"/>
      <c r="Q25" s="7">
        <f t="shared" si="5"/>
        <v>44100</v>
      </c>
      <c r="R25" s="5">
        <f t="shared" si="0"/>
        <v>2020</v>
      </c>
      <c r="S25" s="5">
        <f t="shared" si="6"/>
        <v>4</v>
      </c>
      <c r="T25" s="5" t="s">
        <v>116</v>
      </c>
      <c r="U25" s="5"/>
      <c r="V25" s="5">
        <f t="shared" si="7"/>
        <v>0</v>
      </c>
      <c r="W25" s="5" t="s">
        <v>40</v>
      </c>
      <c r="X25" s="5" t="s">
        <v>128</v>
      </c>
      <c r="Y25" s="5"/>
      <c r="Z25" s="5">
        <f t="shared" si="8"/>
        <v>0</v>
      </c>
      <c r="AA25" s="5" t="str">
        <f t="shared" si="1"/>
        <v>ACC</v>
      </c>
      <c r="AB25">
        <f t="shared" si="2"/>
        <v>1</v>
      </c>
      <c r="AC25">
        <f t="shared" si="9"/>
        <v>1</v>
      </c>
      <c r="AD25">
        <f t="shared" si="10"/>
        <v>1</v>
      </c>
      <c r="AE25">
        <f t="shared" si="11"/>
        <v>0</v>
      </c>
      <c r="AF25">
        <f t="shared" si="3"/>
        <v>20</v>
      </c>
      <c r="AG25">
        <f t="shared" si="3"/>
        <v>38</v>
      </c>
      <c r="AH25">
        <f t="shared" si="3"/>
        <v>0</v>
      </c>
      <c r="AI25">
        <f t="shared" si="3"/>
        <v>3</v>
      </c>
      <c r="AJ25">
        <f t="shared" si="12"/>
        <v>3</v>
      </c>
      <c r="AK25" s="8">
        <f t="shared" si="13"/>
        <v>0</v>
      </c>
      <c r="AL25">
        <f t="shared" si="4"/>
        <v>0</v>
      </c>
    </row>
    <row r="26" spans="1:38" ht="30" x14ac:dyDescent="0.2">
      <c r="A26" s="1">
        <v>4</v>
      </c>
      <c r="B26" s="4">
        <v>44107</v>
      </c>
      <c r="C26" s="13">
        <v>0.66666666666666663</v>
      </c>
      <c r="D26" s="5" t="s">
        <v>44</v>
      </c>
      <c r="E26" s="5" t="s">
        <v>116</v>
      </c>
      <c r="F26" s="5"/>
      <c r="G26" s="5" t="s">
        <v>125</v>
      </c>
      <c r="H26" s="5" t="s">
        <v>40</v>
      </c>
      <c r="I26" s="5" t="s">
        <v>14</v>
      </c>
      <c r="J26" s="5">
        <v>31</v>
      </c>
      <c r="K26" s="5">
        <v>38</v>
      </c>
      <c r="L26" s="5">
        <v>0</v>
      </c>
      <c r="M26" s="5">
        <v>4</v>
      </c>
      <c r="N26" s="5" t="s">
        <v>132</v>
      </c>
      <c r="O26" s="5"/>
      <c r="P26" s="6"/>
      <c r="Q26" s="7">
        <f t="shared" si="5"/>
        <v>44107</v>
      </c>
      <c r="R26" s="5">
        <f t="shared" si="0"/>
        <v>2020</v>
      </c>
      <c r="S26" s="5">
        <f t="shared" si="6"/>
        <v>5</v>
      </c>
      <c r="T26" s="5" t="s">
        <v>116</v>
      </c>
      <c r="U26" s="5"/>
      <c r="V26" s="5">
        <f t="shared" si="7"/>
        <v>0</v>
      </c>
      <c r="W26" s="5" t="s">
        <v>40</v>
      </c>
      <c r="X26" s="5" t="s">
        <v>125</v>
      </c>
      <c r="Y26" s="5"/>
      <c r="Z26" s="5">
        <f t="shared" si="8"/>
        <v>0</v>
      </c>
      <c r="AA26" s="5" t="str">
        <f t="shared" si="1"/>
        <v>ACC</v>
      </c>
      <c r="AB26">
        <f t="shared" si="2"/>
        <v>1</v>
      </c>
      <c r="AC26">
        <f t="shared" si="9"/>
        <v>1</v>
      </c>
      <c r="AD26">
        <f t="shared" si="10"/>
        <v>1</v>
      </c>
      <c r="AE26">
        <f t="shared" si="11"/>
        <v>0</v>
      </c>
      <c r="AF26">
        <f t="shared" si="3"/>
        <v>31</v>
      </c>
      <c r="AG26">
        <f t="shared" si="3"/>
        <v>38</v>
      </c>
      <c r="AH26">
        <f t="shared" si="3"/>
        <v>0</v>
      </c>
      <c r="AI26">
        <f t="shared" si="3"/>
        <v>4</v>
      </c>
      <c r="AJ26">
        <f t="shared" si="12"/>
        <v>4</v>
      </c>
      <c r="AK26" s="8">
        <f t="shared" si="13"/>
        <v>0</v>
      </c>
      <c r="AL26">
        <f t="shared" si="4"/>
        <v>0</v>
      </c>
    </row>
    <row r="27" spans="1:38" x14ac:dyDescent="0.2">
      <c r="A27" s="1">
        <v>5</v>
      </c>
      <c r="B27" s="4">
        <v>44114</v>
      </c>
      <c r="C27" s="13">
        <v>0.52083333333333337</v>
      </c>
      <c r="D27" s="5" t="s">
        <v>44</v>
      </c>
      <c r="E27" s="5" t="s">
        <v>116</v>
      </c>
      <c r="F27" s="5" t="s">
        <v>49</v>
      </c>
      <c r="G27" s="5" t="s">
        <v>50</v>
      </c>
      <c r="H27" s="5" t="s">
        <v>40</v>
      </c>
      <c r="I27" s="5" t="s">
        <v>13</v>
      </c>
      <c r="J27" s="5">
        <v>38</v>
      </c>
      <c r="K27" s="5">
        <v>24</v>
      </c>
      <c r="L27" s="5">
        <v>1</v>
      </c>
      <c r="M27" s="5">
        <v>4</v>
      </c>
      <c r="N27" s="5" t="s">
        <v>41</v>
      </c>
      <c r="O27" s="5"/>
      <c r="P27" s="6"/>
      <c r="Q27" s="7">
        <f t="shared" si="5"/>
        <v>44114</v>
      </c>
      <c r="R27" s="5">
        <f t="shared" si="0"/>
        <v>2020</v>
      </c>
      <c r="S27" s="5">
        <f t="shared" si="6"/>
        <v>6</v>
      </c>
      <c r="T27" s="5" t="s">
        <v>116</v>
      </c>
      <c r="U27" s="5"/>
      <c r="V27" s="5">
        <f t="shared" si="7"/>
        <v>0</v>
      </c>
      <c r="W27" s="5" t="s">
        <v>40</v>
      </c>
      <c r="X27" s="5" t="s">
        <v>50</v>
      </c>
      <c r="Y27" s="5"/>
      <c r="Z27" s="5">
        <f t="shared" si="8"/>
        <v>0</v>
      </c>
      <c r="AA27" s="5" t="str">
        <f t="shared" si="1"/>
        <v>ACC</v>
      </c>
      <c r="AB27">
        <f t="shared" si="2"/>
        <v>1</v>
      </c>
      <c r="AC27">
        <f t="shared" si="9"/>
        <v>1</v>
      </c>
      <c r="AD27">
        <f t="shared" si="10"/>
        <v>1</v>
      </c>
      <c r="AE27">
        <f t="shared" si="11"/>
        <v>0</v>
      </c>
      <c r="AF27">
        <f t="shared" si="3"/>
        <v>38</v>
      </c>
      <c r="AG27">
        <f t="shared" si="3"/>
        <v>24</v>
      </c>
      <c r="AH27">
        <f t="shared" si="3"/>
        <v>1</v>
      </c>
      <c r="AI27">
        <f t="shared" si="3"/>
        <v>4</v>
      </c>
      <c r="AJ27">
        <f t="shared" si="12"/>
        <v>5</v>
      </c>
      <c r="AK27" s="8">
        <f t="shared" si="13"/>
        <v>0.2</v>
      </c>
      <c r="AL27">
        <f t="shared" si="4"/>
        <v>1</v>
      </c>
    </row>
    <row r="28" spans="1:38" ht="45" x14ac:dyDescent="0.2">
      <c r="A28" s="1">
        <v>6</v>
      </c>
      <c r="B28" s="4">
        <v>44121</v>
      </c>
      <c r="C28" s="13">
        <v>0.64583333333333337</v>
      </c>
      <c r="D28" s="5" t="s">
        <v>44</v>
      </c>
      <c r="E28" s="5" t="s">
        <v>116</v>
      </c>
      <c r="F28" s="5" t="s">
        <v>49</v>
      </c>
      <c r="G28" s="5" t="s">
        <v>72</v>
      </c>
      <c r="H28" s="5" t="s">
        <v>40</v>
      </c>
      <c r="I28" s="5" t="s">
        <v>14</v>
      </c>
      <c r="J28" s="5">
        <v>20</v>
      </c>
      <c r="K28" s="5">
        <v>31</v>
      </c>
      <c r="L28" s="5">
        <v>1</v>
      </c>
      <c r="M28" s="5">
        <v>5</v>
      </c>
      <c r="N28" s="5" t="s">
        <v>92</v>
      </c>
      <c r="O28" s="5"/>
      <c r="P28" s="6"/>
      <c r="Q28" s="7">
        <f t="shared" si="5"/>
        <v>44121</v>
      </c>
      <c r="R28" s="5">
        <f t="shared" si="0"/>
        <v>2020</v>
      </c>
      <c r="S28" s="5">
        <f t="shared" si="6"/>
        <v>7</v>
      </c>
      <c r="T28" s="5" t="s">
        <v>116</v>
      </c>
      <c r="U28" s="5"/>
      <c r="V28" s="5">
        <f t="shared" si="7"/>
        <v>0</v>
      </c>
      <c r="W28" s="5" t="s">
        <v>40</v>
      </c>
      <c r="X28" s="5" t="s">
        <v>72</v>
      </c>
      <c r="Y28" s="5"/>
      <c r="Z28" s="5">
        <f t="shared" si="8"/>
        <v>0</v>
      </c>
      <c r="AA28" s="5" t="str">
        <f t="shared" si="1"/>
        <v>ACC</v>
      </c>
      <c r="AB28">
        <f t="shared" si="2"/>
        <v>1</v>
      </c>
      <c r="AC28">
        <f t="shared" si="9"/>
        <v>1</v>
      </c>
      <c r="AD28">
        <f t="shared" si="10"/>
        <v>1</v>
      </c>
      <c r="AE28">
        <f t="shared" si="11"/>
        <v>0</v>
      </c>
      <c r="AF28">
        <f t="shared" si="3"/>
        <v>20</v>
      </c>
      <c r="AG28">
        <f t="shared" si="3"/>
        <v>31</v>
      </c>
      <c r="AH28">
        <f t="shared" si="3"/>
        <v>1</v>
      </c>
      <c r="AI28">
        <f t="shared" si="3"/>
        <v>5</v>
      </c>
      <c r="AJ28">
        <f t="shared" si="12"/>
        <v>6</v>
      </c>
      <c r="AK28" s="8">
        <f t="shared" si="13"/>
        <v>0.16666666666666666</v>
      </c>
      <c r="AL28">
        <f t="shared" si="4"/>
        <v>0</v>
      </c>
    </row>
    <row r="29" spans="1:38" x14ac:dyDescent="0.2">
      <c r="A29" s="1">
        <v>7</v>
      </c>
      <c r="B29" s="4">
        <v>44135</v>
      </c>
      <c r="C29" s="13">
        <v>0.79166666666666663</v>
      </c>
      <c r="D29" s="5" t="s">
        <v>44</v>
      </c>
      <c r="E29" s="5" t="s">
        <v>116</v>
      </c>
      <c r="F29" s="5"/>
      <c r="G29" s="5" t="s">
        <v>53</v>
      </c>
      <c r="H29" s="5" t="s">
        <v>54</v>
      </c>
      <c r="I29" s="5" t="s">
        <v>13</v>
      </c>
      <c r="J29" s="5">
        <v>53</v>
      </c>
      <c r="K29" s="5">
        <v>19</v>
      </c>
      <c r="L29" s="5">
        <v>2</v>
      </c>
      <c r="M29" s="5">
        <v>5</v>
      </c>
      <c r="N29" s="5" t="s">
        <v>41</v>
      </c>
      <c r="O29" s="5"/>
      <c r="P29" s="6"/>
      <c r="Q29" s="7">
        <f t="shared" si="5"/>
        <v>44135</v>
      </c>
      <c r="R29" s="5">
        <f t="shared" si="0"/>
        <v>2020</v>
      </c>
      <c r="S29" s="5">
        <f t="shared" si="6"/>
        <v>9</v>
      </c>
      <c r="T29" s="5" t="s">
        <v>116</v>
      </c>
      <c r="U29" s="5"/>
      <c r="V29" s="5">
        <f t="shared" si="7"/>
        <v>0</v>
      </c>
      <c r="W29" s="5" t="s">
        <v>40</v>
      </c>
      <c r="X29" s="5" t="s">
        <v>53</v>
      </c>
      <c r="Y29" s="5"/>
      <c r="Z29" s="5">
        <f t="shared" si="8"/>
        <v>0</v>
      </c>
      <c r="AA29" s="5" t="str">
        <f t="shared" si="1"/>
        <v>CUSA</v>
      </c>
      <c r="AB29">
        <f t="shared" si="2"/>
        <v>0</v>
      </c>
      <c r="AC29">
        <f t="shared" si="9"/>
        <v>1</v>
      </c>
      <c r="AD29">
        <f t="shared" si="10"/>
        <v>0</v>
      </c>
      <c r="AE29">
        <f t="shared" si="11"/>
        <v>0</v>
      </c>
      <c r="AF29">
        <f t="shared" si="3"/>
        <v>53</v>
      </c>
      <c r="AG29">
        <f t="shared" si="3"/>
        <v>19</v>
      </c>
      <c r="AH29">
        <f t="shared" si="3"/>
        <v>2</v>
      </c>
      <c r="AI29">
        <f t="shared" si="3"/>
        <v>5</v>
      </c>
      <c r="AJ29">
        <f t="shared" si="12"/>
        <v>7</v>
      </c>
      <c r="AK29" s="8">
        <f t="shared" si="13"/>
        <v>0.2857142857142857</v>
      </c>
      <c r="AL29">
        <f t="shared" si="4"/>
        <v>1</v>
      </c>
    </row>
    <row r="30" spans="1:38" ht="30" x14ac:dyDescent="0.2">
      <c r="A30" s="1">
        <v>8</v>
      </c>
      <c r="B30" s="4">
        <v>44142</v>
      </c>
      <c r="C30" s="13">
        <v>0.5</v>
      </c>
      <c r="D30" s="5" t="s">
        <v>44</v>
      </c>
      <c r="E30" s="5" t="s">
        <v>116</v>
      </c>
      <c r="F30" s="5"/>
      <c r="G30" s="5" t="s">
        <v>56</v>
      </c>
      <c r="H30" s="5" t="s">
        <v>40</v>
      </c>
      <c r="I30" s="5" t="s">
        <v>14</v>
      </c>
      <c r="J30" s="5">
        <v>24</v>
      </c>
      <c r="K30" s="5">
        <v>56</v>
      </c>
      <c r="L30" s="5">
        <v>2</v>
      </c>
      <c r="M30" s="5">
        <v>6</v>
      </c>
      <c r="N30" s="5" t="s">
        <v>92</v>
      </c>
      <c r="O30" s="5"/>
      <c r="P30" s="6"/>
      <c r="Q30" s="7">
        <f t="shared" si="5"/>
        <v>44142</v>
      </c>
      <c r="R30" s="5">
        <f t="shared" si="0"/>
        <v>2020</v>
      </c>
      <c r="S30" s="5">
        <f t="shared" si="6"/>
        <v>10</v>
      </c>
      <c r="T30" s="5" t="s">
        <v>116</v>
      </c>
      <c r="U30" s="5"/>
      <c r="V30" s="5">
        <f t="shared" si="7"/>
        <v>0</v>
      </c>
      <c r="W30" s="5" t="s">
        <v>40</v>
      </c>
      <c r="X30" s="5" t="s">
        <v>56</v>
      </c>
      <c r="Y30" s="5"/>
      <c r="Z30" s="5">
        <f t="shared" si="8"/>
        <v>0</v>
      </c>
      <c r="AA30" s="5" t="str">
        <f t="shared" si="1"/>
        <v>ACC</v>
      </c>
      <c r="AB30">
        <f t="shared" si="2"/>
        <v>1</v>
      </c>
      <c r="AC30">
        <f t="shared" si="9"/>
        <v>1</v>
      </c>
      <c r="AD30">
        <f t="shared" si="10"/>
        <v>1</v>
      </c>
      <c r="AE30">
        <f t="shared" si="11"/>
        <v>0</v>
      </c>
      <c r="AF30">
        <f t="shared" si="3"/>
        <v>24</v>
      </c>
      <c r="AG30">
        <f t="shared" si="3"/>
        <v>56</v>
      </c>
      <c r="AH30">
        <f t="shared" si="3"/>
        <v>2</v>
      </c>
      <c r="AI30">
        <f t="shared" si="3"/>
        <v>6</v>
      </c>
      <c r="AJ30">
        <f t="shared" si="12"/>
        <v>8</v>
      </c>
      <c r="AK30" s="8">
        <f t="shared" si="13"/>
        <v>0.25</v>
      </c>
      <c r="AL30">
        <f t="shared" si="4"/>
        <v>0</v>
      </c>
    </row>
    <row r="31" spans="1:38" ht="30" x14ac:dyDescent="0.2">
      <c r="A31" s="1">
        <v>9</v>
      </c>
      <c r="B31" s="4">
        <v>44163</v>
      </c>
      <c r="C31" s="13">
        <v>0.79166666666666663</v>
      </c>
      <c r="D31" s="5" t="s">
        <v>44</v>
      </c>
      <c r="E31" s="5" t="s">
        <v>116</v>
      </c>
      <c r="F31" s="5" t="s">
        <v>49</v>
      </c>
      <c r="G31" s="5" t="s">
        <v>39</v>
      </c>
      <c r="H31" s="5" t="s">
        <v>40</v>
      </c>
      <c r="I31" s="5" t="s">
        <v>14</v>
      </c>
      <c r="J31" s="5">
        <v>33</v>
      </c>
      <c r="K31" s="5">
        <v>56</v>
      </c>
      <c r="L31" s="5">
        <v>2</v>
      </c>
      <c r="M31" s="5">
        <v>7</v>
      </c>
      <c r="N31" s="5" t="s">
        <v>102</v>
      </c>
      <c r="O31" s="5"/>
      <c r="P31" s="6"/>
      <c r="Q31" s="7">
        <f t="shared" si="5"/>
        <v>44163</v>
      </c>
      <c r="R31" s="5">
        <f t="shared" si="0"/>
        <v>2020</v>
      </c>
      <c r="S31" s="5">
        <f t="shared" si="6"/>
        <v>13</v>
      </c>
      <c r="T31" s="5" t="s">
        <v>116</v>
      </c>
      <c r="U31" s="5"/>
      <c r="V31" s="5">
        <f t="shared" si="7"/>
        <v>0</v>
      </c>
      <c r="W31" s="5" t="s">
        <v>40</v>
      </c>
      <c r="X31" s="5" t="s">
        <v>39</v>
      </c>
      <c r="Y31" s="5"/>
      <c r="Z31" s="5">
        <f t="shared" si="8"/>
        <v>0</v>
      </c>
      <c r="AA31" s="5" t="str">
        <f t="shared" si="1"/>
        <v>ACC</v>
      </c>
      <c r="AB31">
        <f t="shared" si="2"/>
        <v>1</v>
      </c>
      <c r="AC31">
        <f t="shared" si="9"/>
        <v>1</v>
      </c>
      <c r="AD31">
        <f t="shared" si="10"/>
        <v>1</v>
      </c>
      <c r="AE31">
        <f t="shared" si="11"/>
        <v>0</v>
      </c>
      <c r="AF31">
        <f t="shared" si="3"/>
        <v>33</v>
      </c>
      <c r="AG31">
        <f t="shared" si="3"/>
        <v>56</v>
      </c>
      <c r="AH31">
        <f t="shared" si="3"/>
        <v>2</v>
      </c>
      <c r="AI31">
        <f t="shared" si="3"/>
        <v>7</v>
      </c>
      <c r="AJ31">
        <f t="shared" si="12"/>
        <v>9</v>
      </c>
      <c r="AK31" s="8">
        <f t="shared" si="13"/>
        <v>0.22222222222222221</v>
      </c>
      <c r="AL31">
        <f t="shared" si="4"/>
        <v>0</v>
      </c>
    </row>
    <row r="32" spans="1:38" ht="30" x14ac:dyDescent="0.2">
      <c r="A32" s="1">
        <v>10</v>
      </c>
      <c r="B32" s="4">
        <v>44170</v>
      </c>
      <c r="C32" s="13">
        <v>0.83333333333333337</v>
      </c>
      <c r="D32" s="5" t="s">
        <v>44</v>
      </c>
      <c r="E32" s="5" t="s">
        <v>116</v>
      </c>
      <c r="F32" s="5"/>
      <c r="G32" s="5" t="s">
        <v>254</v>
      </c>
      <c r="H32" s="5" t="s">
        <v>40</v>
      </c>
      <c r="I32" s="5" t="s">
        <v>14</v>
      </c>
      <c r="J32" s="5">
        <v>0</v>
      </c>
      <c r="K32" s="5">
        <v>48</v>
      </c>
      <c r="L32" s="5">
        <v>2</v>
      </c>
      <c r="M32" s="5">
        <v>8</v>
      </c>
      <c r="N32" s="5" t="s">
        <v>130</v>
      </c>
      <c r="O32" s="5"/>
      <c r="P32" s="6"/>
      <c r="Q32" s="7">
        <f t="shared" si="5"/>
        <v>44170</v>
      </c>
      <c r="R32" s="5">
        <f t="shared" si="0"/>
        <v>2020</v>
      </c>
      <c r="S32" s="5">
        <f t="shared" si="6"/>
        <v>14</v>
      </c>
      <c r="T32" s="5" t="s">
        <v>116</v>
      </c>
      <c r="U32" s="5"/>
      <c r="V32" s="5">
        <f t="shared" si="7"/>
        <v>0</v>
      </c>
      <c r="W32" s="5" t="s">
        <v>40</v>
      </c>
      <c r="X32" s="5" t="s">
        <v>243</v>
      </c>
      <c r="Y32" s="5">
        <v>9</v>
      </c>
      <c r="Z32" s="5">
        <f t="shared" si="8"/>
        <v>1</v>
      </c>
      <c r="AA32" s="5" t="str">
        <f t="shared" si="1"/>
        <v>ACC</v>
      </c>
      <c r="AB32">
        <f t="shared" si="2"/>
        <v>1</v>
      </c>
      <c r="AC32">
        <f t="shared" si="9"/>
        <v>1</v>
      </c>
      <c r="AD32">
        <f t="shared" si="10"/>
        <v>1</v>
      </c>
      <c r="AE32">
        <f t="shared" si="11"/>
        <v>0</v>
      </c>
      <c r="AF32">
        <f t="shared" si="3"/>
        <v>0</v>
      </c>
      <c r="AG32">
        <f t="shared" si="3"/>
        <v>48</v>
      </c>
      <c r="AH32">
        <f t="shared" si="3"/>
        <v>2</v>
      </c>
      <c r="AI32">
        <f t="shared" si="3"/>
        <v>8</v>
      </c>
      <c r="AJ32">
        <f t="shared" si="12"/>
        <v>10</v>
      </c>
      <c r="AK32" s="8">
        <f t="shared" si="13"/>
        <v>0.2</v>
      </c>
      <c r="AL32">
        <f t="shared" si="4"/>
        <v>0</v>
      </c>
    </row>
    <row r="33" spans="1:38" ht="30" x14ac:dyDescent="0.2">
      <c r="A33" s="1">
        <v>11</v>
      </c>
      <c r="B33" s="4">
        <v>44177</v>
      </c>
      <c r="C33" s="13">
        <v>0.66666666666666663</v>
      </c>
      <c r="D33" s="5" t="s">
        <v>44</v>
      </c>
      <c r="E33" s="5" t="s">
        <v>116</v>
      </c>
      <c r="F33" s="5" t="s">
        <v>49</v>
      </c>
      <c r="G33" s="5" t="s">
        <v>60</v>
      </c>
      <c r="H33" s="5" t="s">
        <v>40</v>
      </c>
      <c r="I33" s="5" t="s">
        <v>14</v>
      </c>
      <c r="J33" s="5">
        <v>35</v>
      </c>
      <c r="K33" s="5">
        <v>56</v>
      </c>
      <c r="L33" s="5">
        <v>2</v>
      </c>
      <c r="M33" s="5">
        <v>9</v>
      </c>
      <c r="N33" s="5" t="s">
        <v>132</v>
      </c>
      <c r="O33" s="5"/>
      <c r="P33" s="6"/>
      <c r="Q33" s="7">
        <f t="shared" si="5"/>
        <v>44177</v>
      </c>
      <c r="R33" s="5">
        <f t="shared" si="0"/>
        <v>2020</v>
      </c>
      <c r="S33" s="5">
        <f t="shared" si="6"/>
        <v>15</v>
      </c>
      <c r="T33" s="5" t="s">
        <v>116</v>
      </c>
      <c r="U33" s="5"/>
      <c r="V33" s="5">
        <f t="shared" si="7"/>
        <v>0</v>
      </c>
      <c r="W33" s="5" t="s">
        <v>40</v>
      </c>
      <c r="X33" s="5" t="s">
        <v>60</v>
      </c>
      <c r="Y33" s="5"/>
      <c r="Z33" s="5">
        <f t="shared" si="8"/>
        <v>0</v>
      </c>
      <c r="AA33" s="5" t="str">
        <f t="shared" si="1"/>
        <v>ACC</v>
      </c>
      <c r="AB33">
        <f t="shared" si="2"/>
        <v>1</v>
      </c>
      <c r="AC33">
        <f t="shared" si="9"/>
        <v>1</v>
      </c>
      <c r="AD33">
        <f t="shared" si="10"/>
        <v>1</v>
      </c>
      <c r="AE33">
        <f t="shared" si="11"/>
        <v>0</v>
      </c>
      <c r="AF33">
        <f t="shared" si="3"/>
        <v>35</v>
      </c>
      <c r="AG33">
        <f t="shared" si="3"/>
        <v>56</v>
      </c>
      <c r="AH33">
        <f t="shared" si="3"/>
        <v>2</v>
      </c>
      <c r="AI33">
        <f t="shared" si="3"/>
        <v>9</v>
      </c>
      <c r="AJ33">
        <f t="shared" si="12"/>
        <v>11</v>
      </c>
      <c r="AK33" s="8">
        <f t="shared" si="13"/>
        <v>0.18181818181818182</v>
      </c>
      <c r="AL33">
        <f t="shared" si="4"/>
        <v>0</v>
      </c>
    </row>
    <row r="34" spans="1:38" ht="30" x14ac:dyDescent="0.2">
      <c r="A34" s="1">
        <v>1</v>
      </c>
      <c r="B34" s="4">
        <v>44086</v>
      </c>
      <c r="C34" s="13">
        <v>0.5</v>
      </c>
      <c r="D34" s="5" t="s">
        <v>44</v>
      </c>
      <c r="E34" s="5" t="s">
        <v>255</v>
      </c>
      <c r="F34" s="5"/>
      <c r="G34" s="5" t="s">
        <v>50</v>
      </c>
      <c r="H34" s="5" t="s">
        <v>40</v>
      </c>
      <c r="I34" s="5" t="s">
        <v>13</v>
      </c>
      <c r="J34" s="5">
        <v>31</v>
      </c>
      <c r="K34" s="5">
        <v>6</v>
      </c>
      <c r="L34" s="5">
        <v>1</v>
      </c>
      <c r="M34" s="5">
        <v>0</v>
      </c>
      <c r="N34" s="5" t="s">
        <v>41</v>
      </c>
      <c r="O34" s="5"/>
      <c r="P34" s="6"/>
      <c r="Q34" s="7">
        <f t="shared" si="5"/>
        <v>44086</v>
      </c>
      <c r="R34" s="5">
        <f t="shared" si="0"/>
        <v>2020</v>
      </c>
      <c r="S34" s="5">
        <f t="shared" si="6"/>
        <v>2</v>
      </c>
      <c r="T34" s="5" t="s">
        <v>252</v>
      </c>
      <c r="U34" s="5">
        <v>18</v>
      </c>
      <c r="V34" s="5">
        <f t="shared" si="7"/>
        <v>1</v>
      </c>
      <c r="W34" s="5" t="s">
        <v>40</v>
      </c>
      <c r="X34" s="5" t="s">
        <v>50</v>
      </c>
      <c r="Y34" s="5"/>
      <c r="Z34" s="5">
        <f t="shared" si="8"/>
        <v>0</v>
      </c>
      <c r="AA34" s="5" t="str">
        <f t="shared" si="1"/>
        <v>ACC</v>
      </c>
      <c r="AB34">
        <f t="shared" si="2"/>
        <v>1</v>
      </c>
      <c r="AC34">
        <f t="shared" si="9"/>
        <v>1</v>
      </c>
      <c r="AD34">
        <f t="shared" si="10"/>
        <v>1</v>
      </c>
      <c r="AE34">
        <f t="shared" si="11"/>
        <v>0</v>
      </c>
      <c r="AF34">
        <f t="shared" ref="AF34:AI65" si="14">J34</f>
        <v>31</v>
      </c>
      <c r="AG34">
        <f t="shared" si="14"/>
        <v>6</v>
      </c>
      <c r="AH34">
        <f t="shared" si="14"/>
        <v>1</v>
      </c>
      <c r="AI34">
        <f t="shared" si="14"/>
        <v>0</v>
      </c>
      <c r="AJ34">
        <f t="shared" si="12"/>
        <v>1</v>
      </c>
      <c r="AK34" s="8">
        <f t="shared" si="13"/>
        <v>1</v>
      </c>
      <c r="AL34">
        <f t="shared" si="4"/>
        <v>1</v>
      </c>
    </row>
    <row r="35" spans="1:38" ht="30" x14ac:dyDescent="0.2">
      <c r="A35" s="1">
        <v>2</v>
      </c>
      <c r="B35" s="4">
        <v>44107</v>
      </c>
      <c r="C35" s="13">
        <v>0.64583333333333337</v>
      </c>
      <c r="D35" s="5" t="s">
        <v>44</v>
      </c>
      <c r="E35" s="5" t="s">
        <v>256</v>
      </c>
      <c r="F35" s="5" t="s">
        <v>49</v>
      </c>
      <c r="G35" s="5" t="s">
        <v>67</v>
      </c>
      <c r="H35" s="5" t="s">
        <v>40</v>
      </c>
      <c r="I35" s="5" t="s">
        <v>13</v>
      </c>
      <c r="J35" s="5">
        <v>26</v>
      </c>
      <c r="K35" s="5">
        <v>22</v>
      </c>
      <c r="L35" s="5">
        <v>2</v>
      </c>
      <c r="M35" s="5">
        <v>0</v>
      </c>
      <c r="N35" s="5" t="s">
        <v>47</v>
      </c>
      <c r="O35" s="5"/>
      <c r="P35" s="6"/>
      <c r="Q35" s="7">
        <f t="shared" si="5"/>
        <v>44107</v>
      </c>
      <c r="R35" s="5">
        <f t="shared" si="0"/>
        <v>2020</v>
      </c>
      <c r="S35" s="5">
        <f t="shared" si="6"/>
        <v>5</v>
      </c>
      <c r="T35" s="5" t="s">
        <v>252</v>
      </c>
      <c r="U35" s="5">
        <v>12</v>
      </c>
      <c r="V35" s="5">
        <f t="shared" si="7"/>
        <v>1</v>
      </c>
      <c r="W35" s="5" t="s">
        <v>40</v>
      </c>
      <c r="X35" s="5" t="s">
        <v>67</v>
      </c>
      <c r="Y35" s="5"/>
      <c r="Z35" s="5">
        <f t="shared" si="8"/>
        <v>0</v>
      </c>
      <c r="AA35" s="5" t="str">
        <f t="shared" si="1"/>
        <v>ACC</v>
      </c>
      <c r="AB35">
        <f t="shared" si="2"/>
        <v>1</v>
      </c>
      <c r="AC35">
        <f t="shared" si="9"/>
        <v>1</v>
      </c>
      <c r="AD35">
        <f t="shared" si="10"/>
        <v>1</v>
      </c>
      <c r="AE35">
        <f t="shared" si="11"/>
        <v>0</v>
      </c>
      <c r="AF35">
        <f t="shared" si="14"/>
        <v>26</v>
      </c>
      <c r="AG35">
        <f t="shared" si="14"/>
        <v>22</v>
      </c>
      <c r="AH35">
        <f t="shared" si="14"/>
        <v>2</v>
      </c>
      <c r="AI35">
        <f t="shared" si="14"/>
        <v>0</v>
      </c>
      <c r="AJ35">
        <f t="shared" si="12"/>
        <v>2</v>
      </c>
      <c r="AK35" s="8">
        <f t="shared" si="13"/>
        <v>1</v>
      </c>
      <c r="AL35">
        <f t="shared" si="4"/>
        <v>1</v>
      </c>
    </row>
    <row r="36" spans="1:38" ht="30" x14ac:dyDescent="0.2">
      <c r="A36" s="1">
        <v>3</v>
      </c>
      <c r="B36" s="4">
        <v>44114</v>
      </c>
      <c r="C36" s="13">
        <v>0.5</v>
      </c>
      <c r="D36" s="5" t="s">
        <v>44</v>
      </c>
      <c r="E36" s="5" t="s">
        <v>257</v>
      </c>
      <c r="F36" s="5"/>
      <c r="G36" s="5" t="s">
        <v>258</v>
      </c>
      <c r="H36" s="5" t="s">
        <v>40</v>
      </c>
      <c r="I36" s="5" t="s">
        <v>13</v>
      </c>
      <c r="J36" s="5">
        <v>56</v>
      </c>
      <c r="K36" s="5">
        <v>45</v>
      </c>
      <c r="L36" s="5">
        <v>3</v>
      </c>
      <c r="M36" s="5">
        <v>0</v>
      </c>
      <c r="N36" s="5" t="s">
        <v>51</v>
      </c>
      <c r="O36" s="5"/>
      <c r="P36" s="6"/>
      <c r="Q36" s="7">
        <f t="shared" si="5"/>
        <v>44114</v>
      </c>
      <c r="R36" s="5">
        <f t="shared" si="0"/>
        <v>2020</v>
      </c>
      <c r="S36" s="5">
        <f t="shared" si="6"/>
        <v>6</v>
      </c>
      <c r="T36" s="5" t="s">
        <v>252</v>
      </c>
      <c r="U36" s="5">
        <v>8</v>
      </c>
      <c r="V36" s="5">
        <f t="shared" si="7"/>
        <v>1</v>
      </c>
      <c r="W36" s="5" t="s">
        <v>40</v>
      </c>
      <c r="X36" s="5" t="s">
        <v>171</v>
      </c>
      <c r="Y36" s="5">
        <v>19</v>
      </c>
      <c r="Z36" s="5">
        <f t="shared" si="8"/>
        <v>1</v>
      </c>
      <c r="AA36" s="5" t="str">
        <f t="shared" si="1"/>
        <v>ACC</v>
      </c>
      <c r="AB36">
        <f t="shared" si="2"/>
        <v>1</v>
      </c>
      <c r="AC36">
        <f t="shared" si="9"/>
        <v>1</v>
      </c>
      <c r="AD36">
        <f t="shared" si="10"/>
        <v>1</v>
      </c>
      <c r="AE36">
        <f t="shared" si="11"/>
        <v>1</v>
      </c>
      <c r="AF36">
        <f t="shared" si="14"/>
        <v>56</v>
      </c>
      <c r="AG36">
        <f t="shared" si="14"/>
        <v>45</v>
      </c>
      <c r="AH36">
        <f t="shared" si="14"/>
        <v>3</v>
      </c>
      <c r="AI36">
        <f t="shared" si="14"/>
        <v>0</v>
      </c>
      <c r="AJ36">
        <f t="shared" si="12"/>
        <v>3</v>
      </c>
      <c r="AK36" s="8">
        <f t="shared" si="13"/>
        <v>1</v>
      </c>
      <c r="AL36">
        <f t="shared" si="4"/>
        <v>1</v>
      </c>
    </row>
    <row r="37" spans="1:38" ht="30" x14ac:dyDescent="0.2">
      <c r="A37" s="1">
        <v>4</v>
      </c>
      <c r="B37" s="4">
        <v>44121</v>
      </c>
      <c r="C37" s="13">
        <v>0.8125</v>
      </c>
      <c r="D37" s="5" t="s">
        <v>44</v>
      </c>
      <c r="E37" s="5" t="s">
        <v>251</v>
      </c>
      <c r="F37" s="5" t="s">
        <v>49</v>
      </c>
      <c r="G37" s="5" t="s">
        <v>60</v>
      </c>
      <c r="H37" s="5" t="s">
        <v>40</v>
      </c>
      <c r="I37" s="5" t="s">
        <v>14</v>
      </c>
      <c r="J37" s="5">
        <v>28</v>
      </c>
      <c r="K37" s="5">
        <v>31</v>
      </c>
      <c r="L37" s="5">
        <v>3</v>
      </c>
      <c r="M37" s="5">
        <v>1</v>
      </c>
      <c r="N37" s="5" t="s">
        <v>92</v>
      </c>
      <c r="O37" s="5"/>
      <c r="P37" s="6"/>
      <c r="Q37" s="7">
        <f t="shared" si="5"/>
        <v>44121</v>
      </c>
      <c r="R37" s="5">
        <f t="shared" si="0"/>
        <v>2020</v>
      </c>
      <c r="S37" s="5">
        <f t="shared" si="6"/>
        <v>7</v>
      </c>
      <c r="T37" s="5" t="s">
        <v>252</v>
      </c>
      <c r="U37" s="5">
        <v>5</v>
      </c>
      <c r="V37" s="5">
        <f t="shared" si="7"/>
        <v>1</v>
      </c>
      <c r="W37" s="5" t="s">
        <v>40</v>
      </c>
      <c r="X37" s="5" t="s">
        <v>60</v>
      </c>
      <c r="Y37" s="5"/>
      <c r="Z37" s="5">
        <f t="shared" si="8"/>
        <v>0</v>
      </c>
      <c r="AA37" s="5" t="str">
        <f t="shared" si="1"/>
        <v>ACC</v>
      </c>
      <c r="AB37">
        <f t="shared" si="2"/>
        <v>1</v>
      </c>
      <c r="AC37">
        <f t="shared" si="9"/>
        <v>1</v>
      </c>
      <c r="AD37">
        <f t="shared" si="10"/>
        <v>1</v>
      </c>
      <c r="AE37">
        <f t="shared" si="11"/>
        <v>0</v>
      </c>
      <c r="AF37">
        <f t="shared" si="14"/>
        <v>28</v>
      </c>
      <c r="AG37">
        <f t="shared" si="14"/>
        <v>31</v>
      </c>
      <c r="AH37">
        <f t="shared" si="14"/>
        <v>3</v>
      </c>
      <c r="AI37">
        <f t="shared" si="14"/>
        <v>1</v>
      </c>
      <c r="AJ37">
        <f t="shared" si="12"/>
        <v>4</v>
      </c>
      <c r="AK37" s="8">
        <f t="shared" si="13"/>
        <v>0.75</v>
      </c>
      <c r="AL37">
        <f t="shared" si="4"/>
        <v>0</v>
      </c>
    </row>
    <row r="38" spans="1:38" ht="45" x14ac:dyDescent="0.2">
      <c r="A38" s="1">
        <v>5</v>
      </c>
      <c r="B38" s="4">
        <v>44128</v>
      </c>
      <c r="C38" s="13">
        <v>0.5</v>
      </c>
      <c r="D38" s="5" t="s">
        <v>44</v>
      </c>
      <c r="E38" s="5" t="s">
        <v>259</v>
      </c>
      <c r="F38" s="5"/>
      <c r="G38" s="5" t="s">
        <v>260</v>
      </c>
      <c r="H38" s="5" t="s">
        <v>40</v>
      </c>
      <c r="I38" s="5" t="s">
        <v>13</v>
      </c>
      <c r="J38" s="5">
        <v>48</v>
      </c>
      <c r="K38" s="5">
        <v>21</v>
      </c>
      <c r="L38" s="5">
        <v>4</v>
      </c>
      <c r="M38" s="5">
        <v>1</v>
      </c>
      <c r="N38" s="5" t="s">
        <v>41</v>
      </c>
      <c r="O38" s="5"/>
      <c r="P38" s="6"/>
      <c r="Q38" s="7">
        <f t="shared" si="5"/>
        <v>44128</v>
      </c>
      <c r="R38" s="5">
        <f t="shared" si="0"/>
        <v>2020</v>
      </c>
      <c r="S38" s="5">
        <f t="shared" si="6"/>
        <v>8</v>
      </c>
      <c r="T38" s="5" t="s">
        <v>252</v>
      </c>
      <c r="U38" s="5">
        <v>14</v>
      </c>
      <c r="V38" s="5">
        <f t="shared" si="7"/>
        <v>1</v>
      </c>
      <c r="W38" s="5" t="s">
        <v>40</v>
      </c>
      <c r="X38" s="5" t="s">
        <v>261</v>
      </c>
      <c r="Y38" s="5">
        <v>23</v>
      </c>
      <c r="Z38" s="5">
        <f t="shared" si="8"/>
        <v>1</v>
      </c>
      <c r="AA38" s="5" t="str">
        <f t="shared" si="1"/>
        <v>ACC</v>
      </c>
      <c r="AB38">
        <f t="shared" si="2"/>
        <v>1</v>
      </c>
      <c r="AC38">
        <f t="shared" si="9"/>
        <v>1</v>
      </c>
      <c r="AD38">
        <f t="shared" si="10"/>
        <v>1</v>
      </c>
      <c r="AE38">
        <f t="shared" si="11"/>
        <v>1</v>
      </c>
      <c r="AF38">
        <f t="shared" si="14"/>
        <v>48</v>
      </c>
      <c r="AG38">
        <f t="shared" si="14"/>
        <v>21</v>
      </c>
      <c r="AH38">
        <f t="shared" si="14"/>
        <v>4</v>
      </c>
      <c r="AI38">
        <f t="shared" si="14"/>
        <v>1</v>
      </c>
      <c r="AJ38">
        <f t="shared" si="12"/>
        <v>5</v>
      </c>
      <c r="AK38" s="8">
        <f t="shared" si="13"/>
        <v>0.8</v>
      </c>
      <c r="AL38">
        <f t="shared" si="4"/>
        <v>1</v>
      </c>
    </row>
    <row r="39" spans="1:38" ht="30" x14ac:dyDescent="0.2">
      <c r="A39" s="1">
        <v>6</v>
      </c>
      <c r="B39" s="4">
        <v>44135</v>
      </c>
      <c r="C39" s="13">
        <v>0.83333333333333337</v>
      </c>
      <c r="D39" s="5" t="s">
        <v>44</v>
      </c>
      <c r="E39" s="5" t="s">
        <v>262</v>
      </c>
      <c r="F39" s="5" t="s">
        <v>49</v>
      </c>
      <c r="G39" s="5" t="s">
        <v>128</v>
      </c>
      <c r="H39" s="5" t="s">
        <v>40</v>
      </c>
      <c r="I39" s="5" t="s">
        <v>14</v>
      </c>
      <c r="J39" s="5">
        <v>41</v>
      </c>
      <c r="K39" s="5">
        <v>44</v>
      </c>
      <c r="L39" s="5">
        <v>4</v>
      </c>
      <c r="M39" s="5">
        <v>2</v>
      </c>
      <c r="N39" s="5" t="s">
        <v>92</v>
      </c>
      <c r="O39" s="5"/>
      <c r="P39" s="6"/>
      <c r="Q39" s="7">
        <f t="shared" si="5"/>
        <v>44135</v>
      </c>
      <c r="R39" s="5">
        <f t="shared" si="0"/>
        <v>2020</v>
      </c>
      <c r="S39" s="5">
        <f t="shared" si="6"/>
        <v>9</v>
      </c>
      <c r="T39" s="5" t="s">
        <v>252</v>
      </c>
      <c r="U39" s="5">
        <v>15</v>
      </c>
      <c r="V39" s="5">
        <f t="shared" si="7"/>
        <v>1</v>
      </c>
      <c r="W39" s="5" t="s">
        <v>40</v>
      </c>
      <c r="X39" s="5" t="s">
        <v>128</v>
      </c>
      <c r="Y39" s="5"/>
      <c r="Z39" s="5">
        <f t="shared" si="8"/>
        <v>0</v>
      </c>
      <c r="AA39" s="5" t="str">
        <f t="shared" si="1"/>
        <v>ACC</v>
      </c>
      <c r="AB39">
        <f t="shared" si="2"/>
        <v>1</v>
      </c>
      <c r="AC39">
        <f t="shared" si="9"/>
        <v>1</v>
      </c>
      <c r="AD39">
        <f t="shared" si="10"/>
        <v>1</v>
      </c>
      <c r="AE39">
        <f t="shared" si="11"/>
        <v>0</v>
      </c>
      <c r="AF39">
        <f t="shared" si="14"/>
        <v>41</v>
      </c>
      <c r="AG39">
        <f t="shared" si="14"/>
        <v>44</v>
      </c>
      <c r="AH39">
        <f t="shared" si="14"/>
        <v>4</v>
      </c>
      <c r="AI39">
        <f t="shared" si="14"/>
        <v>2</v>
      </c>
      <c r="AJ39">
        <f t="shared" si="12"/>
        <v>6</v>
      </c>
      <c r="AK39" s="8">
        <f t="shared" si="13"/>
        <v>0.66666666666666663</v>
      </c>
      <c r="AL39">
        <f t="shared" si="4"/>
        <v>0</v>
      </c>
    </row>
    <row r="40" spans="1:38" ht="30" x14ac:dyDescent="0.2">
      <c r="A40" s="1">
        <v>7</v>
      </c>
      <c r="B40" s="4">
        <v>44142</v>
      </c>
      <c r="C40" s="13">
        <v>0.5</v>
      </c>
      <c r="D40" s="5" t="s">
        <v>44</v>
      </c>
      <c r="E40" s="5" t="s">
        <v>56</v>
      </c>
      <c r="F40" s="5" t="s">
        <v>49</v>
      </c>
      <c r="G40" s="5" t="s">
        <v>116</v>
      </c>
      <c r="H40" s="5" t="s">
        <v>40</v>
      </c>
      <c r="I40" s="5" t="s">
        <v>13</v>
      </c>
      <c r="J40" s="5">
        <v>56</v>
      </c>
      <c r="K40" s="5">
        <v>24</v>
      </c>
      <c r="L40" s="5">
        <v>5</v>
      </c>
      <c r="M40" s="5">
        <v>2</v>
      </c>
      <c r="N40" s="5" t="s">
        <v>41</v>
      </c>
      <c r="O40" s="5"/>
      <c r="P40" s="6"/>
      <c r="Q40" s="7">
        <f t="shared" si="5"/>
        <v>44142</v>
      </c>
      <c r="R40" s="5">
        <f t="shared" si="0"/>
        <v>2020</v>
      </c>
      <c r="S40" s="5">
        <f t="shared" si="6"/>
        <v>10</v>
      </c>
      <c r="T40" s="5" t="s">
        <v>56</v>
      </c>
      <c r="U40" s="5"/>
      <c r="V40" s="5">
        <f t="shared" si="7"/>
        <v>0</v>
      </c>
      <c r="W40" s="5" t="s">
        <v>40</v>
      </c>
      <c r="X40" s="5" t="s">
        <v>116</v>
      </c>
      <c r="Y40" s="5"/>
      <c r="Z40" s="5">
        <f t="shared" si="8"/>
        <v>0</v>
      </c>
      <c r="AA40" s="5" t="str">
        <f t="shared" si="1"/>
        <v>ACC</v>
      </c>
      <c r="AB40">
        <f t="shared" si="2"/>
        <v>1</v>
      </c>
      <c r="AC40">
        <f t="shared" si="9"/>
        <v>1</v>
      </c>
      <c r="AD40">
        <f t="shared" si="10"/>
        <v>1</v>
      </c>
      <c r="AE40">
        <f t="shared" si="11"/>
        <v>0</v>
      </c>
      <c r="AF40">
        <f t="shared" si="14"/>
        <v>56</v>
      </c>
      <c r="AG40">
        <f t="shared" si="14"/>
        <v>24</v>
      </c>
      <c r="AH40">
        <f t="shared" si="14"/>
        <v>5</v>
      </c>
      <c r="AI40">
        <f t="shared" si="14"/>
        <v>2</v>
      </c>
      <c r="AJ40">
        <f t="shared" si="12"/>
        <v>7</v>
      </c>
      <c r="AK40" s="8">
        <f t="shared" si="13"/>
        <v>0.7142857142857143</v>
      </c>
      <c r="AL40">
        <f t="shared" si="4"/>
        <v>1</v>
      </c>
    </row>
    <row r="41" spans="1:38" ht="30" x14ac:dyDescent="0.2">
      <c r="A41" s="1">
        <v>8</v>
      </c>
      <c r="B41" s="4">
        <v>44149</v>
      </c>
      <c r="C41" s="13">
        <v>0.5</v>
      </c>
      <c r="D41" s="5" t="s">
        <v>44</v>
      </c>
      <c r="E41" s="5" t="s">
        <v>56</v>
      </c>
      <c r="F41" s="5"/>
      <c r="G41" s="5" t="s">
        <v>75</v>
      </c>
      <c r="H41" s="5" t="s">
        <v>40</v>
      </c>
      <c r="I41" s="5" t="s">
        <v>13</v>
      </c>
      <c r="J41" s="5">
        <v>59</v>
      </c>
      <c r="K41" s="5">
        <v>53</v>
      </c>
      <c r="L41" s="5">
        <v>6</v>
      </c>
      <c r="M41" s="5">
        <v>2</v>
      </c>
      <c r="N41" s="5" t="s">
        <v>47</v>
      </c>
      <c r="O41" s="5"/>
      <c r="P41" s="6"/>
      <c r="Q41" s="7">
        <f t="shared" si="5"/>
        <v>44149</v>
      </c>
      <c r="R41" s="5">
        <f t="shared" si="0"/>
        <v>2020</v>
      </c>
      <c r="S41" s="5">
        <f t="shared" si="6"/>
        <v>11</v>
      </c>
      <c r="T41" s="5" t="s">
        <v>56</v>
      </c>
      <c r="U41" s="5"/>
      <c r="V41" s="5">
        <f t="shared" si="7"/>
        <v>0</v>
      </c>
      <c r="W41" s="5" t="s">
        <v>40</v>
      </c>
      <c r="X41" s="5" t="s">
        <v>75</v>
      </c>
      <c r="Y41" s="5"/>
      <c r="Z41" s="5">
        <f t="shared" si="8"/>
        <v>0</v>
      </c>
      <c r="AA41" s="5" t="str">
        <f t="shared" si="1"/>
        <v>ACC</v>
      </c>
      <c r="AB41">
        <f t="shared" si="2"/>
        <v>1</v>
      </c>
      <c r="AC41">
        <f t="shared" si="9"/>
        <v>1</v>
      </c>
      <c r="AD41">
        <f t="shared" si="10"/>
        <v>1</v>
      </c>
      <c r="AE41">
        <f t="shared" si="11"/>
        <v>0</v>
      </c>
      <c r="AF41">
        <f t="shared" si="14"/>
        <v>59</v>
      </c>
      <c r="AG41">
        <f t="shared" si="14"/>
        <v>53</v>
      </c>
      <c r="AH41">
        <f t="shared" si="14"/>
        <v>6</v>
      </c>
      <c r="AI41">
        <f t="shared" si="14"/>
        <v>2</v>
      </c>
      <c r="AJ41">
        <f t="shared" si="12"/>
        <v>8</v>
      </c>
      <c r="AK41" s="8">
        <f t="shared" si="13"/>
        <v>0.75</v>
      </c>
      <c r="AL41">
        <f t="shared" si="4"/>
        <v>1</v>
      </c>
    </row>
    <row r="42" spans="1:38" ht="30" x14ac:dyDescent="0.2">
      <c r="A42" s="1">
        <v>9</v>
      </c>
      <c r="B42" s="4">
        <v>44162</v>
      </c>
      <c r="C42" s="13">
        <v>0.64583333333333337</v>
      </c>
      <c r="D42" s="5" t="s">
        <v>124</v>
      </c>
      <c r="E42" s="5" t="s">
        <v>263</v>
      </c>
      <c r="F42" s="5"/>
      <c r="G42" s="5" t="s">
        <v>245</v>
      </c>
      <c r="H42" s="5" t="s">
        <v>40</v>
      </c>
      <c r="I42" s="5" t="s">
        <v>14</v>
      </c>
      <c r="J42" s="5">
        <v>17</v>
      </c>
      <c r="K42" s="5">
        <v>31</v>
      </c>
      <c r="L42" s="5">
        <v>6</v>
      </c>
      <c r="M42" s="5">
        <v>3</v>
      </c>
      <c r="N42" s="5" t="s">
        <v>92</v>
      </c>
      <c r="O42" s="5"/>
      <c r="P42" s="6"/>
      <c r="Q42" s="7">
        <f t="shared" si="5"/>
        <v>44162</v>
      </c>
      <c r="R42" s="5">
        <f t="shared" si="0"/>
        <v>2020</v>
      </c>
      <c r="S42" s="5">
        <f t="shared" si="6"/>
        <v>13</v>
      </c>
      <c r="T42" s="5" t="s">
        <v>252</v>
      </c>
      <c r="U42" s="5">
        <v>25</v>
      </c>
      <c r="V42" s="5">
        <f t="shared" si="7"/>
        <v>1</v>
      </c>
      <c r="W42" s="5" t="s">
        <v>40</v>
      </c>
      <c r="X42" s="5" t="s">
        <v>131</v>
      </c>
      <c r="Y42" s="5">
        <v>2</v>
      </c>
      <c r="Z42" s="5">
        <f t="shared" si="8"/>
        <v>1</v>
      </c>
      <c r="AA42" s="5" t="str">
        <f t="shared" si="1"/>
        <v>ACC</v>
      </c>
      <c r="AB42">
        <f t="shared" si="2"/>
        <v>1</v>
      </c>
      <c r="AC42">
        <f t="shared" si="9"/>
        <v>1</v>
      </c>
      <c r="AD42">
        <f t="shared" si="10"/>
        <v>1</v>
      </c>
      <c r="AE42">
        <f t="shared" si="11"/>
        <v>1</v>
      </c>
      <c r="AF42">
        <f t="shared" si="14"/>
        <v>17</v>
      </c>
      <c r="AG42">
        <f t="shared" si="14"/>
        <v>31</v>
      </c>
      <c r="AH42">
        <f t="shared" si="14"/>
        <v>6</v>
      </c>
      <c r="AI42">
        <f t="shared" si="14"/>
        <v>3</v>
      </c>
      <c r="AJ42">
        <f t="shared" si="12"/>
        <v>9</v>
      </c>
      <c r="AK42" s="8">
        <f t="shared" si="13"/>
        <v>0.66666666666666663</v>
      </c>
      <c r="AL42">
        <f t="shared" si="4"/>
        <v>0</v>
      </c>
    </row>
    <row r="43" spans="1:38" ht="30" x14ac:dyDescent="0.2">
      <c r="A43" s="1">
        <v>10</v>
      </c>
      <c r="B43" s="4">
        <v>44170</v>
      </c>
      <c r="C43" s="13">
        <v>0.79166666666666663</v>
      </c>
      <c r="D43" s="5" t="s">
        <v>44</v>
      </c>
      <c r="E43" s="5" t="s">
        <v>56</v>
      </c>
      <c r="F43" s="5"/>
      <c r="G43" s="5" t="s">
        <v>143</v>
      </c>
      <c r="H43" s="5" t="s">
        <v>70</v>
      </c>
      <c r="I43" s="5" t="s">
        <v>13</v>
      </c>
      <c r="J43" s="5">
        <v>49</v>
      </c>
      <c r="K43" s="5">
        <v>9</v>
      </c>
      <c r="L43" s="5">
        <v>7</v>
      </c>
      <c r="M43" s="5">
        <v>3</v>
      </c>
      <c r="N43" s="5" t="s">
        <v>41</v>
      </c>
      <c r="O43" s="5"/>
      <c r="P43" s="6"/>
      <c r="Q43" s="7">
        <f t="shared" si="5"/>
        <v>44170</v>
      </c>
      <c r="R43" s="5">
        <f t="shared" si="0"/>
        <v>2020</v>
      </c>
      <c r="S43" s="5">
        <f t="shared" si="6"/>
        <v>14</v>
      </c>
      <c r="T43" s="5" t="s">
        <v>56</v>
      </c>
      <c r="U43" s="5"/>
      <c r="V43" s="5">
        <f t="shared" si="7"/>
        <v>0</v>
      </c>
      <c r="W43" s="5" t="s">
        <v>40</v>
      </c>
      <c r="X43" s="5" t="s">
        <v>143</v>
      </c>
      <c r="Y43" s="5"/>
      <c r="Z43" s="5">
        <f t="shared" si="8"/>
        <v>0</v>
      </c>
      <c r="AA43" s="5" t="str">
        <f t="shared" si="1"/>
        <v>Non-Major</v>
      </c>
      <c r="AB43">
        <f t="shared" si="2"/>
        <v>0</v>
      </c>
      <c r="AC43">
        <f t="shared" si="9"/>
        <v>0</v>
      </c>
      <c r="AD43">
        <f t="shared" si="10"/>
        <v>0</v>
      </c>
      <c r="AE43">
        <f t="shared" si="11"/>
        <v>0</v>
      </c>
      <c r="AF43">
        <f t="shared" si="14"/>
        <v>49</v>
      </c>
      <c r="AG43">
        <f t="shared" si="14"/>
        <v>9</v>
      </c>
      <c r="AH43">
        <f t="shared" si="14"/>
        <v>7</v>
      </c>
      <c r="AI43">
        <f t="shared" si="14"/>
        <v>3</v>
      </c>
      <c r="AJ43">
        <f t="shared" si="12"/>
        <v>10</v>
      </c>
      <c r="AK43" s="8">
        <f t="shared" si="13"/>
        <v>0.7</v>
      </c>
      <c r="AL43">
        <f t="shared" si="4"/>
        <v>1</v>
      </c>
    </row>
    <row r="44" spans="1:38" ht="30" x14ac:dyDescent="0.2">
      <c r="A44" s="1">
        <v>11</v>
      </c>
      <c r="B44" s="4">
        <v>44177</v>
      </c>
      <c r="C44" s="13">
        <v>0.64583333333333337</v>
      </c>
      <c r="D44" s="5" t="s">
        <v>44</v>
      </c>
      <c r="E44" s="5" t="s">
        <v>264</v>
      </c>
      <c r="F44" s="5" t="s">
        <v>49</v>
      </c>
      <c r="G44" s="5" t="s">
        <v>254</v>
      </c>
      <c r="H44" s="5" t="s">
        <v>40</v>
      </c>
      <c r="I44" s="5" t="s">
        <v>13</v>
      </c>
      <c r="J44" s="5">
        <v>62</v>
      </c>
      <c r="K44" s="5">
        <v>26</v>
      </c>
      <c r="L44" s="5">
        <v>8</v>
      </c>
      <c r="M44" s="5">
        <v>3</v>
      </c>
      <c r="N44" s="5" t="s">
        <v>47</v>
      </c>
      <c r="O44" s="5"/>
      <c r="Q44" s="7">
        <f t="shared" si="5"/>
        <v>44177</v>
      </c>
      <c r="R44" s="5">
        <f t="shared" si="0"/>
        <v>2020</v>
      </c>
      <c r="S44" s="5">
        <f t="shared" si="6"/>
        <v>15</v>
      </c>
      <c r="T44" s="5" t="s">
        <v>252</v>
      </c>
      <c r="U44" s="5">
        <v>20</v>
      </c>
      <c r="V44" s="5">
        <f t="shared" si="7"/>
        <v>1</v>
      </c>
      <c r="W44" s="5" t="s">
        <v>40</v>
      </c>
      <c r="X44" s="5" t="s">
        <v>243</v>
      </c>
      <c r="Y44" s="5">
        <v>9</v>
      </c>
      <c r="Z44" s="5">
        <f t="shared" si="8"/>
        <v>1</v>
      </c>
      <c r="AA44" s="5" t="str">
        <f t="shared" si="1"/>
        <v>ACC</v>
      </c>
      <c r="AB44">
        <f t="shared" si="2"/>
        <v>1</v>
      </c>
      <c r="AC44">
        <f t="shared" si="9"/>
        <v>1</v>
      </c>
      <c r="AD44">
        <f t="shared" si="10"/>
        <v>1</v>
      </c>
      <c r="AE44">
        <f t="shared" si="11"/>
        <v>1</v>
      </c>
      <c r="AF44">
        <f t="shared" si="14"/>
        <v>62</v>
      </c>
      <c r="AG44">
        <f t="shared" si="14"/>
        <v>26</v>
      </c>
      <c r="AH44">
        <f t="shared" si="14"/>
        <v>8</v>
      </c>
      <c r="AI44">
        <f t="shared" si="14"/>
        <v>3</v>
      </c>
      <c r="AJ44">
        <f t="shared" ref="AJ44:AJ103" si="15">SUM(AH44:AI44)</f>
        <v>11</v>
      </c>
      <c r="AK44" s="8">
        <f t="shared" si="13"/>
        <v>0.72727272727272729</v>
      </c>
      <c r="AL44">
        <f t="shared" si="4"/>
        <v>1</v>
      </c>
    </row>
    <row r="45" spans="1:38" ht="120" x14ac:dyDescent="0.2">
      <c r="A45" s="1">
        <v>12</v>
      </c>
      <c r="B45" s="4">
        <v>44198</v>
      </c>
      <c r="C45" s="13">
        <v>0.83333333333333337</v>
      </c>
      <c r="D45" s="5" t="s">
        <v>44</v>
      </c>
      <c r="E45" s="5" t="s">
        <v>259</v>
      </c>
      <c r="F45" s="5" t="s">
        <v>80</v>
      </c>
      <c r="G45" s="5" t="s">
        <v>265</v>
      </c>
      <c r="H45" s="5" t="s">
        <v>46</v>
      </c>
      <c r="I45" s="5" t="s">
        <v>14</v>
      </c>
      <c r="J45" s="5">
        <v>27</v>
      </c>
      <c r="K45" s="5">
        <v>41</v>
      </c>
      <c r="L45" s="5">
        <v>8</v>
      </c>
      <c r="M45" s="5">
        <v>4</v>
      </c>
      <c r="N45" s="5" t="s">
        <v>92</v>
      </c>
      <c r="O45" s="5" t="s">
        <v>173</v>
      </c>
      <c r="Q45" s="7">
        <f t="shared" si="5"/>
        <v>44198</v>
      </c>
      <c r="R45" s="5">
        <f t="shared" si="0"/>
        <v>2020</v>
      </c>
      <c r="S45" s="5">
        <f t="shared" si="6"/>
        <v>18</v>
      </c>
      <c r="T45" s="5" t="s">
        <v>252</v>
      </c>
      <c r="U45" s="5">
        <v>14</v>
      </c>
      <c r="V45" s="5">
        <f t="shared" si="7"/>
        <v>1</v>
      </c>
      <c r="W45" s="5" t="s">
        <v>40</v>
      </c>
      <c r="X45" s="5" t="s">
        <v>48</v>
      </c>
      <c r="Y45" s="5">
        <v>5</v>
      </c>
      <c r="Z45" s="5">
        <f t="shared" si="8"/>
        <v>1</v>
      </c>
      <c r="AA45" s="5" t="str">
        <f t="shared" si="1"/>
        <v>SEC</v>
      </c>
      <c r="AB45">
        <f t="shared" si="2"/>
        <v>0</v>
      </c>
      <c r="AC45">
        <f t="shared" si="9"/>
        <v>1</v>
      </c>
      <c r="AD45">
        <f t="shared" si="10"/>
        <v>1</v>
      </c>
      <c r="AE45">
        <f t="shared" si="11"/>
        <v>1</v>
      </c>
      <c r="AF45">
        <f t="shared" si="14"/>
        <v>27</v>
      </c>
      <c r="AG45">
        <f t="shared" si="14"/>
        <v>41</v>
      </c>
      <c r="AH45">
        <f t="shared" si="14"/>
        <v>8</v>
      </c>
      <c r="AI45">
        <f t="shared" si="14"/>
        <v>4</v>
      </c>
      <c r="AJ45">
        <f t="shared" si="15"/>
        <v>12</v>
      </c>
      <c r="AK45" s="8">
        <f t="shared" si="13"/>
        <v>0.66666666666666663</v>
      </c>
      <c r="AL45">
        <f t="shared" si="4"/>
        <v>0</v>
      </c>
    </row>
    <row r="46" spans="1:38" ht="45" x14ac:dyDescent="0.2">
      <c r="A46" s="1">
        <v>1</v>
      </c>
      <c r="B46" s="4">
        <v>44093</v>
      </c>
      <c r="C46" s="13">
        <v>0.83333333333333337</v>
      </c>
      <c r="D46" s="5" t="s">
        <v>44</v>
      </c>
      <c r="E46" s="5" t="s">
        <v>72</v>
      </c>
      <c r="F46" s="5"/>
      <c r="G46" s="5" t="s">
        <v>75</v>
      </c>
      <c r="H46" s="5" t="s">
        <v>40</v>
      </c>
      <c r="I46" s="5" t="s">
        <v>13</v>
      </c>
      <c r="J46" s="5">
        <v>45</v>
      </c>
      <c r="K46" s="5">
        <v>42</v>
      </c>
      <c r="L46" s="5">
        <v>1</v>
      </c>
      <c r="M46" s="5">
        <v>0</v>
      </c>
      <c r="N46" s="5" t="s">
        <v>41</v>
      </c>
      <c r="O46" s="5"/>
      <c r="Q46" s="7">
        <f t="shared" si="5"/>
        <v>44093</v>
      </c>
      <c r="R46" s="5">
        <f t="shared" si="0"/>
        <v>2020</v>
      </c>
      <c r="S46" s="5">
        <f t="shared" si="6"/>
        <v>3</v>
      </c>
      <c r="T46" s="5" t="s">
        <v>72</v>
      </c>
      <c r="U46" s="5"/>
      <c r="V46" s="5">
        <f t="shared" si="7"/>
        <v>0</v>
      </c>
      <c r="W46" s="5" t="s">
        <v>40</v>
      </c>
      <c r="X46" s="5" t="s">
        <v>75</v>
      </c>
      <c r="Y46" s="5"/>
      <c r="Z46" s="5">
        <f t="shared" si="8"/>
        <v>0</v>
      </c>
      <c r="AA46" s="5" t="str">
        <f t="shared" si="1"/>
        <v>ACC</v>
      </c>
      <c r="AB46">
        <f t="shared" si="2"/>
        <v>1</v>
      </c>
      <c r="AC46">
        <f t="shared" si="9"/>
        <v>1</v>
      </c>
      <c r="AD46">
        <f t="shared" si="10"/>
        <v>1</v>
      </c>
      <c r="AE46">
        <f t="shared" si="11"/>
        <v>0</v>
      </c>
      <c r="AF46">
        <f t="shared" si="14"/>
        <v>45</v>
      </c>
      <c r="AG46">
        <f t="shared" si="14"/>
        <v>42</v>
      </c>
      <c r="AH46">
        <f t="shared" si="14"/>
        <v>1</v>
      </c>
      <c r="AI46">
        <f t="shared" si="14"/>
        <v>0</v>
      </c>
      <c r="AJ46">
        <f t="shared" si="15"/>
        <v>1</v>
      </c>
      <c r="AK46" s="8">
        <f t="shared" si="13"/>
        <v>1</v>
      </c>
      <c r="AL46">
        <f t="shared" si="4"/>
        <v>1</v>
      </c>
    </row>
    <row r="47" spans="1:38" ht="45" x14ac:dyDescent="0.2">
      <c r="A47" s="1">
        <v>2</v>
      </c>
      <c r="B47" s="4">
        <v>44100</v>
      </c>
      <c r="C47" s="13">
        <v>0.83333333333333337</v>
      </c>
      <c r="D47" s="5" t="s">
        <v>44</v>
      </c>
      <c r="E47" s="5" t="s">
        <v>72</v>
      </c>
      <c r="F47" s="5" t="s">
        <v>49</v>
      </c>
      <c r="G47" s="5" t="s">
        <v>266</v>
      </c>
      <c r="H47" s="5" t="s">
        <v>40</v>
      </c>
      <c r="I47" s="5" t="s">
        <v>14</v>
      </c>
      <c r="J47" s="5">
        <v>24</v>
      </c>
      <c r="K47" s="5">
        <v>45</v>
      </c>
      <c r="L47" s="5">
        <v>1</v>
      </c>
      <c r="M47" s="5">
        <v>1</v>
      </c>
      <c r="N47" s="5" t="s">
        <v>92</v>
      </c>
      <c r="O47" s="5"/>
      <c r="Q47" s="7">
        <f t="shared" si="5"/>
        <v>44100</v>
      </c>
      <c r="R47" s="5">
        <f t="shared" si="0"/>
        <v>2020</v>
      </c>
      <c r="S47" s="5">
        <f t="shared" si="6"/>
        <v>4</v>
      </c>
      <c r="T47" s="5" t="s">
        <v>72</v>
      </c>
      <c r="U47" s="5"/>
      <c r="V47" s="5">
        <f t="shared" si="7"/>
        <v>0</v>
      </c>
      <c r="W47" s="5" t="s">
        <v>40</v>
      </c>
      <c r="X47" s="5" t="s">
        <v>171</v>
      </c>
      <c r="Y47" s="5">
        <v>20</v>
      </c>
      <c r="Z47" s="5">
        <f t="shared" si="8"/>
        <v>1</v>
      </c>
      <c r="AA47" s="5" t="str">
        <f t="shared" si="1"/>
        <v>ACC</v>
      </c>
      <c r="AB47">
        <f t="shared" si="2"/>
        <v>1</v>
      </c>
      <c r="AC47">
        <f t="shared" si="9"/>
        <v>1</v>
      </c>
      <c r="AD47">
        <f t="shared" si="10"/>
        <v>1</v>
      </c>
      <c r="AE47">
        <f t="shared" si="11"/>
        <v>0</v>
      </c>
      <c r="AF47">
        <f t="shared" si="14"/>
        <v>24</v>
      </c>
      <c r="AG47">
        <f t="shared" si="14"/>
        <v>45</v>
      </c>
      <c r="AH47">
        <f t="shared" si="14"/>
        <v>1</v>
      </c>
      <c r="AI47">
        <f t="shared" si="14"/>
        <v>1</v>
      </c>
      <c r="AJ47">
        <f t="shared" si="15"/>
        <v>2</v>
      </c>
      <c r="AK47" s="8">
        <f t="shared" si="13"/>
        <v>0.5</v>
      </c>
      <c r="AL47">
        <f t="shared" si="4"/>
        <v>0</v>
      </c>
    </row>
    <row r="48" spans="1:38" ht="45" x14ac:dyDescent="0.2">
      <c r="A48" s="1">
        <v>3</v>
      </c>
      <c r="B48" s="4">
        <v>44107</v>
      </c>
      <c r="C48" s="13">
        <v>0.5</v>
      </c>
      <c r="D48" s="5" t="s">
        <v>44</v>
      </c>
      <c r="E48" s="5" t="s">
        <v>72</v>
      </c>
      <c r="F48" s="5" t="s">
        <v>49</v>
      </c>
      <c r="G48" s="5" t="s">
        <v>267</v>
      </c>
      <c r="H48" s="5" t="s">
        <v>40</v>
      </c>
      <c r="I48" s="5" t="s">
        <v>13</v>
      </c>
      <c r="J48" s="5">
        <v>30</v>
      </c>
      <c r="K48" s="5">
        <v>29</v>
      </c>
      <c r="L48" s="5">
        <v>2</v>
      </c>
      <c r="M48" s="5">
        <v>1</v>
      </c>
      <c r="N48" s="5" t="s">
        <v>41</v>
      </c>
      <c r="O48" s="5"/>
      <c r="Q48" s="7">
        <f t="shared" si="5"/>
        <v>44107</v>
      </c>
      <c r="R48" s="5">
        <f t="shared" si="0"/>
        <v>2020</v>
      </c>
      <c r="S48" s="5">
        <f t="shared" si="6"/>
        <v>5</v>
      </c>
      <c r="T48" s="5" t="s">
        <v>72</v>
      </c>
      <c r="U48" s="5"/>
      <c r="V48" s="5">
        <f t="shared" si="7"/>
        <v>0</v>
      </c>
      <c r="W48" s="5" t="s">
        <v>40</v>
      </c>
      <c r="X48" s="5" t="s">
        <v>268</v>
      </c>
      <c r="Y48" s="5">
        <v>24</v>
      </c>
      <c r="Z48" s="5">
        <f t="shared" si="8"/>
        <v>1</v>
      </c>
      <c r="AA48" s="5" t="str">
        <f t="shared" si="1"/>
        <v>ACC</v>
      </c>
      <c r="AB48">
        <f t="shared" si="2"/>
        <v>1</v>
      </c>
      <c r="AC48">
        <f t="shared" si="9"/>
        <v>1</v>
      </c>
      <c r="AD48">
        <f t="shared" si="10"/>
        <v>1</v>
      </c>
      <c r="AE48">
        <f t="shared" si="11"/>
        <v>0</v>
      </c>
      <c r="AF48">
        <f t="shared" si="14"/>
        <v>30</v>
      </c>
      <c r="AG48">
        <f t="shared" si="14"/>
        <v>29</v>
      </c>
      <c r="AH48">
        <f t="shared" si="14"/>
        <v>2</v>
      </c>
      <c r="AI48">
        <f t="shared" si="14"/>
        <v>1</v>
      </c>
      <c r="AJ48">
        <f t="shared" si="15"/>
        <v>3</v>
      </c>
      <c r="AK48" s="8">
        <f t="shared" si="13"/>
        <v>0.66666666666666663</v>
      </c>
      <c r="AL48">
        <f t="shared" si="4"/>
        <v>1</v>
      </c>
    </row>
    <row r="49" spans="1:38" ht="45" x14ac:dyDescent="0.2">
      <c r="A49" s="1">
        <v>4</v>
      </c>
      <c r="B49" s="4">
        <v>44114</v>
      </c>
      <c r="C49" s="13">
        <v>0.5</v>
      </c>
      <c r="D49" s="5" t="s">
        <v>44</v>
      </c>
      <c r="E49" s="5" t="s">
        <v>72</v>
      </c>
      <c r="F49" s="5" t="s">
        <v>49</v>
      </c>
      <c r="G49" s="5" t="s">
        <v>128</v>
      </c>
      <c r="H49" s="5" t="s">
        <v>40</v>
      </c>
      <c r="I49" s="5" t="s">
        <v>13</v>
      </c>
      <c r="J49" s="5">
        <v>38</v>
      </c>
      <c r="K49" s="5">
        <v>21</v>
      </c>
      <c r="L49" s="5">
        <v>3</v>
      </c>
      <c r="M49" s="5">
        <v>1</v>
      </c>
      <c r="N49" s="5" t="s">
        <v>47</v>
      </c>
      <c r="O49" s="5"/>
      <c r="Q49" s="7">
        <f t="shared" si="5"/>
        <v>44114</v>
      </c>
      <c r="R49" s="5">
        <f t="shared" si="0"/>
        <v>2020</v>
      </c>
      <c r="S49" s="5">
        <f t="shared" si="6"/>
        <v>6</v>
      </c>
      <c r="T49" s="5" t="s">
        <v>72</v>
      </c>
      <c r="U49" s="5"/>
      <c r="V49" s="5">
        <f t="shared" si="7"/>
        <v>0</v>
      </c>
      <c r="W49" s="5" t="s">
        <v>40</v>
      </c>
      <c r="X49" s="5" t="s">
        <v>128</v>
      </c>
      <c r="Y49" s="5"/>
      <c r="Z49" s="5">
        <f t="shared" si="8"/>
        <v>0</v>
      </c>
      <c r="AA49" s="5" t="str">
        <f t="shared" si="1"/>
        <v>ACC</v>
      </c>
      <c r="AB49">
        <f t="shared" si="2"/>
        <v>1</v>
      </c>
      <c r="AC49">
        <f t="shared" si="9"/>
        <v>1</v>
      </c>
      <c r="AD49">
        <f t="shared" si="10"/>
        <v>1</v>
      </c>
      <c r="AE49">
        <f t="shared" si="11"/>
        <v>0</v>
      </c>
      <c r="AF49">
        <f t="shared" si="14"/>
        <v>38</v>
      </c>
      <c r="AG49">
        <f t="shared" si="14"/>
        <v>21</v>
      </c>
      <c r="AH49">
        <f t="shared" si="14"/>
        <v>3</v>
      </c>
      <c r="AI49">
        <f t="shared" si="14"/>
        <v>1</v>
      </c>
      <c r="AJ49">
        <f t="shared" si="15"/>
        <v>4</v>
      </c>
      <c r="AK49" s="8">
        <f t="shared" si="13"/>
        <v>0.75</v>
      </c>
      <c r="AL49">
        <f t="shared" si="4"/>
        <v>1</v>
      </c>
    </row>
    <row r="50" spans="1:38" ht="45" x14ac:dyDescent="0.2">
      <c r="A50" s="1">
        <v>5</v>
      </c>
      <c r="B50" s="4">
        <v>44121</v>
      </c>
      <c r="C50" s="13">
        <v>0.64583333333333337</v>
      </c>
      <c r="D50" s="5" t="s">
        <v>44</v>
      </c>
      <c r="E50" s="5" t="s">
        <v>72</v>
      </c>
      <c r="F50" s="5"/>
      <c r="G50" s="5" t="s">
        <v>116</v>
      </c>
      <c r="H50" s="5" t="s">
        <v>40</v>
      </c>
      <c r="I50" s="5" t="s">
        <v>13</v>
      </c>
      <c r="J50" s="5">
        <v>31</v>
      </c>
      <c r="K50" s="5">
        <v>20</v>
      </c>
      <c r="L50" s="5">
        <v>4</v>
      </c>
      <c r="M50" s="5">
        <v>1</v>
      </c>
      <c r="N50" s="5" t="s">
        <v>51</v>
      </c>
      <c r="O50" s="5"/>
      <c r="Q50" s="7">
        <f t="shared" si="5"/>
        <v>44121</v>
      </c>
      <c r="R50" s="5">
        <f t="shared" si="0"/>
        <v>2020</v>
      </c>
      <c r="S50" s="5">
        <f t="shared" si="6"/>
        <v>7</v>
      </c>
      <c r="T50" s="5" t="s">
        <v>72</v>
      </c>
      <c r="U50" s="5"/>
      <c r="V50" s="5">
        <f t="shared" si="7"/>
        <v>0</v>
      </c>
      <c r="W50" s="5" t="s">
        <v>40</v>
      </c>
      <c r="X50" s="5" t="s">
        <v>116</v>
      </c>
      <c r="Y50" s="5"/>
      <c r="Z50" s="5">
        <f t="shared" si="8"/>
        <v>0</v>
      </c>
      <c r="AA50" s="5" t="str">
        <f t="shared" si="1"/>
        <v>ACC</v>
      </c>
      <c r="AB50">
        <f t="shared" si="2"/>
        <v>1</v>
      </c>
      <c r="AC50">
        <f t="shared" si="9"/>
        <v>1</v>
      </c>
      <c r="AD50">
        <f t="shared" si="10"/>
        <v>1</v>
      </c>
      <c r="AE50">
        <f t="shared" si="11"/>
        <v>0</v>
      </c>
      <c r="AF50">
        <f t="shared" si="14"/>
        <v>31</v>
      </c>
      <c r="AG50">
        <f t="shared" si="14"/>
        <v>20</v>
      </c>
      <c r="AH50">
        <f t="shared" si="14"/>
        <v>4</v>
      </c>
      <c r="AI50">
        <f t="shared" si="14"/>
        <v>1</v>
      </c>
      <c r="AJ50">
        <f t="shared" si="15"/>
        <v>5</v>
      </c>
      <c r="AK50" s="8">
        <f t="shared" si="13"/>
        <v>0.8</v>
      </c>
      <c r="AL50">
        <f t="shared" si="4"/>
        <v>1</v>
      </c>
    </row>
    <row r="51" spans="1:38" ht="45" x14ac:dyDescent="0.2">
      <c r="A51" s="1">
        <v>6</v>
      </c>
      <c r="B51" s="4">
        <v>44128</v>
      </c>
      <c r="C51" s="13">
        <v>0.5</v>
      </c>
      <c r="D51" s="5" t="s">
        <v>44</v>
      </c>
      <c r="E51" s="5" t="s">
        <v>260</v>
      </c>
      <c r="F51" s="5" t="s">
        <v>49</v>
      </c>
      <c r="G51" s="5" t="s">
        <v>259</v>
      </c>
      <c r="H51" s="5" t="s">
        <v>40</v>
      </c>
      <c r="I51" s="5" t="s">
        <v>14</v>
      </c>
      <c r="J51" s="5">
        <v>21</v>
      </c>
      <c r="K51" s="5">
        <v>48</v>
      </c>
      <c r="L51" s="5">
        <v>4</v>
      </c>
      <c r="M51" s="5">
        <v>2</v>
      </c>
      <c r="N51" s="5" t="s">
        <v>92</v>
      </c>
      <c r="O51" s="5"/>
      <c r="Q51" s="7">
        <f t="shared" si="5"/>
        <v>44128</v>
      </c>
      <c r="R51" s="5">
        <f t="shared" si="0"/>
        <v>2020</v>
      </c>
      <c r="S51" s="5">
        <f t="shared" si="6"/>
        <v>8</v>
      </c>
      <c r="T51" s="5" t="s">
        <v>261</v>
      </c>
      <c r="U51" s="5">
        <v>23</v>
      </c>
      <c r="V51" s="5">
        <f t="shared" si="7"/>
        <v>1</v>
      </c>
      <c r="W51" s="5" t="s">
        <v>40</v>
      </c>
      <c r="X51" s="5" t="s">
        <v>252</v>
      </c>
      <c r="Y51" s="5">
        <v>14</v>
      </c>
      <c r="Z51" s="5">
        <f t="shared" si="8"/>
        <v>1</v>
      </c>
      <c r="AA51" s="5" t="str">
        <f t="shared" si="1"/>
        <v>ACC</v>
      </c>
      <c r="AB51">
        <f t="shared" si="2"/>
        <v>1</v>
      </c>
      <c r="AC51">
        <f t="shared" si="9"/>
        <v>1</v>
      </c>
      <c r="AD51">
        <f t="shared" si="10"/>
        <v>1</v>
      </c>
      <c r="AE51">
        <f t="shared" si="11"/>
        <v>1</v>
      </c>
      <c r="AF51">
        <f t="shared" si="14"/>
        <v>21</v>
      </c>
      <c r="AG51">
        <f t="shared" si="14"/>
        <v>48</v>
      </c>
      <c r="AH51">
        <f t="shared" si="14"/>
        <v>4</v>
      </c>
      <c r="AI51">
        <f t="shared" si="14"/>
        <v>2</v>
      </c>
      <c r="AJ51">
        <f t="shared" si="15"/>
        <v>6</v>
      </c>
      <c r="AK51" s="8">
        <f t="shared" si="13"/>
        <v>0.66666666666666663</v>
      </c>
      <c r="AL51">
        <f t="shared" si="4"/>
        <v>0</v>
      </c>
    </row>
    <row r="52" spans="1:38" ht="45" x14ac:dyDescent="0.2">
      <c r="A52" s="1">
        <v>7</v>
      </c>
      <c r="B52" s="4">
        <v>44141</v>
      </c>
      <c r="C52" s="13">
        <v>0.8125</v>
      </c>
      <c r="D52" s="5" t="s">
        <v>124</v>
      </c>
      <c r="E52" s="5" t="s">
        <v>72</v>
      </c>
      <c r="F52" s="5"/>
      <c r="G52" s="5" t="s">
        <v>269</v>
      </c>
      <c r="H52" s="5" t="s">
        <v>40</v>
      </c>
      <c r="I52" s="5" t="s">
        <v>14</v>
      </c>
      <c r="J52" s="5">
        <v>41</v>
      </c>
      <c r="K52" s="5">
        <v>44</v>
      </c>
      <c r="L52" s="5">
        <v>4</v>
      </c>
      <c r="M52" s="5">
        <v>3</v>
      </c>
      <c r="N52" s="5" t="s">
        <v>102</v>
      </c>
      <c r="O52" s="5"/>
      <c r="Q52" s="7">
        <f t="shared" si="5"/>
        <v>44141</v>
      </c>
      <c r="R52" s="5">
        <f t="shared" si="0"/>
        <v>2020</v>
      </c>
      <c r="S52" s="5">
        <f t="shared" si="6"/>
        <v>10</v>
      </c>
      <c r="T52" s="5" t="s">
        <v>72</v>
      </c>
      <c r="U52" s="5"/>
      <c r="V52" s="5">
        <f t="shared" si="7"/>
        <v>0</v>
      </c>
      <c r="W52" s="5" t="s">
        <v>40</v>
      </c>
      <c r="X52" s="5" t="s">
        <v>243</v>
      </c>
      <c r="Y52" s="5">
        <v>11</v>
      </c>
      <c r="Z52" s="5">
        <f t="shared" si="8"/>
        <v>1</v>
      </c>
      <c r="AA52" s="5" t="str">
        <f t="shared" si="1"/>
        <v>ACC</v>
      </c>
      <c r="AB52">
        <f t="shared" si="2"/>
        <v>1</v>
      </c>
      <c r="AC52">
        <f t="shared" si="9"/>
        <v>1</v>
      </c>
      <c r="AD52">
        <f t="shared" si="10"/>
        <v>1</v>
      </c>
      <c r="AE52">
        <f t="shared" si="11"/>
        <v>0</v>
      </c>
      <c r="AF52">
        <f t="shared" si="14"/>
        <v>41</v>
      </c>
      <c r="AG52">
        <f t="shared" si="14"/>
        <v>44</v>
      </c>
      <c r="AH52">
        <f t="shared" si="14"/>
        <v>4</v>
      </c>
      <c r="AI52">
        <f t="shared" si="14"/>
        <v>3</v>
      </c>
      <c r="AJ52">
        <f t="shared" si="15"/>
        <v>7</v>
      </c>
      <c r="AK52" s="8">
        <f t="shared" si="13"/>
        <v>0.5714285714285714</v>
      </c>
      <c r="AL52">
        <f t="shared" si="4"/>
        <v>0</v>
      </c>
    </row>
    <row r="53" spans="1:38" ht="45" x14ac:dyDescent="0.2">
      <c r="A53" s="1">
        <v>8</v>
      </c>
      <c r="B53" s="4">
        <v>44149</v>
      </c>
      <c r="C53" s="13">
        <v>0.8125</v>
      </c>
      <c r="D53" s="5" t="s">
        <v>44</v>
      </c>
      <c r="E53" s="5" t="s">
        <v>72</v>
      </c>
      <c r="F53" s="5"/>
      <c r="G53" s="5" t="s">
        <v>60</v>
      </c>
      <c r="H53" s="5" t="s">
        <v>40</v>
      </c>
      <c r="I53" s="5" t="s">
        <v>13</v>
      </c>
      <c r="J53" s="5">
        <v>38</v>
      </c>
      <c r="K53" s="5">
        <v>22</v>
      </c>
      <c r="L53" s="5">
        <v>5</v>
      </c>
      <c r="M53" s="5">
        <v>3</v>
      </c>
      <c r="N53" s="5" t="s">
        <v>41</v>
      </c>
      <c r="O53" s="5"/>
      <c r="Q53" s="7">
        <f t="shared" si="5"/>
        <v>44149</v>
      </c>
      <c r="R53" s="5">
        <f t="shared" si="0"/>
        <v>2020</v>
      </c>
      <c r="S53" s="5">
        <f t="shared" si="6"/>
        <v>11</v>
      </c>
      <c r="T53" s="5" t="s">
        <v>72</v>
      </c>
      <c r="U53" s="5"/>
      <c r="V53" s="5">
        <f t="shared" si="7"/>
        <v>0</v>
      </c>
      <c r="W53" s="5" t="s">
        <v>40</v>
      </c>
      <c r="X53" s="5" t="s">
        <v>60</v>
      </c>
      <c r="Y53" s="5"/>
      <c r="Z53" s="5">
        <f t="shared" si="8"/>
        <v>0</v>
      </c>
      <c r="AA53" s="5" t="str">
        <f t="shared" si="1"/>
        <v>ACC</v>
      </c>
      <c r="AB53">
        <f t="shared" si="2"/>
        <v>1</v>
      </c>
      <c r="AC53">
        <f t="shared" si="9"/>
        <v>1</v>
      </c>
      <c r="AD53">
        <f t="shared" si="10"/>
        <v>1</v>
      </c>
      <c r="AE53">
        <f t="shared" si="11"/>
        <v>0</v>
      </c>
      <c r="AF53">
        <f t="shared" si="14"/>
        <v>38</v>
      </c>
      <c r="AG53">
        <f t="shared" si="14"/>
        <v>22</v>
      </c>
      <c r="AH53">
        <f t="shared" si="14"/>
        <v>5</v>
      </c>
      <c r="AI53">
        <f t="shared" si="14"/>
        <v>3</v>
      </c>
      <c r="AJ53">
        <f t="shared" si="15"/>
        <v>8</v>
      </c>
      <c r="AK53" s="8">
        <f t="shared" si="13"/>
        <v>0.625</v>
      </c>
      <c r="AL53">
        <f t="shared" si="4"/>
        <v>1</v>
      </c>
    </row>
    <row r="54" spans="1:38" ht="45" x14ac:dyDescent="0.2">
      <c r="A54" s="1">
        <v>9</v>
      </c>
      <c r="B54" s="4">
        <v>44156</v>
      </c>
      <c r="C54" s="13">
        <v>0.8125</v>
      </c>
      <c r="D54" s="5" t="s">
        <v>44</v>
      </c>
      <c r="E54" s="5" t="s">
        <v>72</v>
      </c>
      <c r="F54" s="5"/>
      <c r="G54" s="5" t="s">
        <v>270</v>
      </c>
      <c r="H54" s="5" t="s">
        <v>169</v>
      </c>
      <c r="I54" s="5" t="s">
        <v>13</v>
      </c>
      <c r="J54" s="5">
        <v>15</v>
      </c>
      <c r="K54" s="5">
        <v>14</v>
      </c>
      <c r="L54" s="5">
        <v>6</v>
      </c>
      <c r="M54" s="5">
        <v>3</v>
      </c>
      <c r="N54" s="5" t="s">
        <v>47</v>
      </c>
      <c r="O54" s="5"/>
      <c r="Q54" s="7">
        <f t="shared" si="5"/>
        <v>44156</v>
      </c>
      <c r="R54" s="5">
        <f t="shared" si="0"/>
        <v>2020</v>
      </c>
      <c r="S54" s="5">
        <f t="shared" si="6"/>
        <v>12</v>
      </c>
      <c r="T54" s="5" t="s">
        <v>72</v>
      </c>
      <c r="U54" s="5"/>
      <c r="V54" s="5">
        <f t="shared" si="7"/>
        <v>0</v>
      </c>
      <c r="W54" s="5" t="s">
        <v>40</v>
      </c>
      <c r="X54" s="5" t="s">
        <v>271</v>
      </c>
      <c r="Y54" s="5">
        <v>21</v>
      </c>
      <c r="Z54" s="5">
        <f t="shared" si="8"/>
        <v>1</v>
      </c>
      <c r="AA54" s="5" t="str">
        <f t="shared" si="1"/>
        <v>Ind</v>
      </c>
      <c r="AB54">
        <f t="shared" si="2"/>
        <v>0</v>
      </c>
      <c r="AC54">
        <f t="shared" si="9"/>
        <v>1</v>
      </c>
      <c r="AD54">
        <f t="shared" si="10"/>
        <v>0</v>
      </c>
      <c r="AE54">
        <f t="shared" si="11"/>
        <v>0</v>
      </c>
      <c r="AF54">
        <f t="shared" si="14"/>
        <v>15</v>
      </c>
      <c r="AG54">
        <f t="shared" si="14"/>
        <v>14</v>
      </c>
      <c r="AH54">
        <f t="shared" si="14"/>
        <v>6</v>
      </c>
      <c r="AI54">
        <f t="shared" si="14"/>
        <v>3</v>
      </c>
      <c r="AJ54">
        <f t="shared" si="15"/>
        <v>9</v>
      </c>
      <c r="AK54" s="8">
        <f t="shared" si="13"/>
        <v>0.66666666666666663</v>
      </c>
      <c r="AL54">
        <f t="shared" si="4"/>
        <v>1</v>
      </c>
    </row>
    <row r="55" spans="1:38" ht="45" x14ac:dyDescent="0.2">
      <c r="A55" s="1">
        <v>10</v>
      </c>
      <c r="B55" s="4">
        <v>44163</v>
      </c>
      <c r="C55" s="13">
        <v>0.5</v>
      </c>
      <c r="D55" s="5" t="s">
        <v>44</v>
      </c>
      <c r="E55" s="5" t="s">
        <v>72</v>
      </c>
      <c r="F55" s="5" t="s">
        <v>49</v>
      </c>
      <c r="G55" s="5" t="s">
        <v>50</v>
      </c>
      <c r="H55" s="5" t="s">
        <v>40</v>
      </c>
      <c r="I55" s="5" t="s">
        <v>13</v>
      </c>
      <c r="J55" s="5">
        <v>36</v>
      </c>
      <c r="K55" s="5">
        <v>29</v>
      </c>
      <c r="L55" s="5">
        <v>7</v>
      </c>
      <c r="M55" s="5">
        <v>3</v>
      </c>
      <c r="N55" s="5" t="s">
        <v>51</v>
      </c>
      <c r="O55" s="5"/>
      <c r="Q55" s="7">
        <f t="shared" si="5"/>
        <v>44163</v>
      </c>
      <c r="R55" s="5">
        <f t="shared" si="0"/>
        <v>2020</v>
      </c>
      <c r="S55" s="5">
        <f t="shared" si="6"/>
        <v>13</v>
      </c>
      <c r="T55" s="5" t="s">
        <v>72</v>
      </c>
      <c r="U55" s="5"/>
      <c r="V55" s="5">
        <f t="shared" si="7"/>
        <v>0</v>
      </c>
      <c r="W55" s="5" t="s">
        <v>40</v>
      </c>
      <c r="X55" s="5" t="s">
        <v>50</v>
      </c>
      <c r="Y55" s="5"/>
      <c r="Z55" s="5">
        <f t="shared" si="8"/>
        <v>0</v>
      </c>
      <c r="AA55" s="5" t="str">
        <f t="shared" si="1"/>
        <v>ACC</v>
      </c>
      <c r="AB55">
        <f t="shared" si="2"/>
        <v>1</v>
      </c>
      <c r="AC55">
        <f t="shared" si="9"/>
        <v>1</v>
      </c>
      <c r="AD55">
        <f t="shared" si="10"/>
        <v>1</v>
      </c>
      <c r="AE55">
        <f t="shared" si="11"/>
        <v>0</v>
      </c>
      <c r="AF55">
        <f t="shared" si="14"/>
        <v>36</v>
      </c>
      <c r="AG55">
        <f t="shared" si="14"/>
        <v>29</v>
      </c>
      <c r="AH55">
        <f t="shared" si="14"/>
        <v>7</v>
      </c>
      <c r="AI55">
        <f t="shared" si="14"/>
        <v>3</v>
      </c>
      <c r="AJ55">
        <f t="shared" si="15"/>
        <v>10</v>
      </c>
      <c r="AK55" s="8">
        <f t="shared" si="13"/>
        <v>0.7</v>
      </c>
      <c r="AL55">
        <f t="shared" si="4"/>
        <v>1</v>
      </c>
    </row>
    <row r="56" spans="1:38" ht="45" x14ac:dyDescent="0.2">
      <c r="A56" s="1">
        <v>11</v>
      </c>
      <c r="B56" s="4">
        <v>44170</v>
      </c>
      <c r="C56" s="13">
        <v>0.66666666666666663</v>
      </c>
      <c r="D56" s="5" t="s">
        <v>44</v>
      </c>
      <c r="E56" s="5" t="s">
        <v>72</v>
      </c>
      <c r="F56" s="5"/>
      <c r="G56" s="5" t="s">
        <v>39</v>
      </c>
      <c r="H56" s="5" t="s">
        <v>40</v>
      </c>
      <c r="I56" s="5" t="s">
        <v>13</v>
      </c>
      <c r="J56" s="5">
        <v>23</v>
      </c>
      <c r="K56" s="5">
        <v>13</v>
      </c>
      <c r="L56" s="5">
        <v>8</v>
      </c>
      <c r="M56" s="5">
        <v>3</v>
      </c>
      <c r="N56" s="5" t="s">
        <v>55</v>
      </c>
      <c r="O56" s="5"/>
      <c r="Q56" s="7">
        <f t="shared" si="5"/>
        <v>44170</v>
      </c>
      <c r="R56" s="5">
        <f t="shared" si="0"/>
        <v>2020</v>
      </c>
      <c r="S56" s="5">
        <f t="shared" si="6"/>
        <v>14</v>
      </c>
      <c r="T56" s="5" t="s">
        <v>72</v>
      </c>
      <c r="U56" s="5"/>
      <c r="V56" s="5">
        <f t="shared" si="7"/>
        <v>0</v>
      </c>
      <c r="W56" s="5" t="s">
        <v>40</v>
      </c>
      <c r="X56" s="5" t="s">
        <v>39</v>
      </c>
      <c r="Y56" s="5"/>
      <c r="Z56" s="5">
        <f t="shared" si="8"/>
        <v>0</v>
      </c>
      <c r="AA56" s="5" t="str">
        <f t="shared" si="1"/>
        <v>ACC</v>
      </c>
      <c r="AB56">
        <f t="shared" si="2"/>
        <v>1</v>
      </c>
      <c r="AC56">
        <f t="shared" si="9"/>
        <v>1</v>
      </c>
      <c r="AD56">
        <f t="shared" si="10"/>
        <v>1</v>
      </c>
      <c r="AE56">
        <f t="shared" si="11"/>
        <v>0</v>
      </c>
      <c r="AF56">
        <f t="shared" si="14"/>
        <v>23</v>
      </c>
      <c r="AG56">
        <f t="shared" si="14"/>
        <v>13</v>
      </c>
      <c r="AH56">
        <f t="shared" si="14"/>
        <v>8</v>
      </c>
      <c r="AI56">
        <f t="shared" si="14"/>
        <v>3</v>
      </c>
      <c r="AJ56">
        <f t="shared" si="15"/>
        <v>11</v>
      </c>
      <c r="AK56" s="8">
        <f t="shared" si="13"/>
        <v>0.72727272727272729</v>
      </c>
      <c r="AL56">
        <f t="shared" si="4"/>
        <v>1</v>
      </c>
    </row>
    <row r="57" spans="1:38" ht="105" x14ac:dyDescent="0.2">
      <c r="A57" s="1">
        <v>12</v>
      </c>
      <c r="B57" s="4">
        <v>44198</v>
      </c>
      <c r="C57" s="13">
        <v>0.5</v>
      </c>
      <c r="D57" s="5" t="s">
        <v>44</v>
      </c>
      <c r="E57" s="5" t="s">
        <v>272</v>
      </c>
      <c r="F57" s="5" t="s">
        <v>80</v>
      </c>
      <c r="G57" s="5" t="s">
        <v>190</v>
      </c>
      <c r="H57" s="5" t="s">
        <v>46</v>
      </c>
      <c r="I57" s="5" t="s">
        <v>14</v>
      </c>
      <c r="J57" s="5">
        <v>21</v>
      </c>
      <c r="K57" s="5">
        <v>23</v>
      </c>
      <c r="L57" s="5">
        <v>8</v>
      </c>
      <c r="M57" s="5">
        <v>4</v>
      </c>
      <c r="N57" s="5" t="s">
        <v>92</v>
      </c>
      <c r="O57" s="5" t="s">
        <v>273</v>
      </c>
      <c r="Q57" s="7">
        <f t="shared" si="5"/>
        <v>44198</v>
      </c>
      <c r="R57" s="5">
        <f t="shared" si="0"/>
        <v>2020</v>
      </c>
      <c r="S57" s="5">
        <f t="shared" si="6"/>
        <v>18</v>
      </c>
      <c r="T57" s="5" t="s">
        <v>261</v>
      </c>
      <c r="U57" s="5">
        <v>24</v>
      </c>
      <c r="V57" s="5">
        <f t="shared" si="7"/>
        <v>1</v>
      </c>
      <c r="W57" s="5" t="s">
        <v>40</v>
      </c>
      <c r="X57" s="5" t="s">
        <v>190</v>
      </c>
      <c r="Y57" s="5"/>
      <c r="Z57" s="5">
        <f t="shared" si="8"/>
        <v>0</v>
      </c>
      <c r="AA57" s="5" t="str">
        <f t="shared" si="1"/>
        <v>SEC</v>
      </c>
      <c r="AB57">
        <f t="shared" si="2"/>
        <v>0</v>
      </c>
      <c r="AC57">
        <f t="shared" si="9"/>
        <v>1</v>
      </c>
      <c r="AD57">
        <f t="shared" si="10"/>
        <v>1</v>
      </c>
      <c r="AE57">
        <f t="shared" si="11"/>
        <v>0</v>
      </c>
      <c r="AF57">
        <f t="shared" si="14"/>
        <v>21</v>
      </c>
      <c r="AG57">
        <f t="shared" si="14"/>
        <v>23</v>
      </c>
      <c r="AH57">
        <f t="shared" si="14"/>
        <v>8</v>
      </c>
      <c r="AI57">
        <f t="shared" si="14"/>
        <v>4</v>
      </c>
      <c r="AJ57">
        <f t="shared" si="15"/>
        <v>12</v>
      </c>
      <c r="AK57" s="8">
        <f t="shared" si="13"/>
        <v>0.66666666666666663</v>
      </c>
      <c r="AL57">
        <f t="shared" si="4"/>
        <v>0</v>
      </c>
    </row>
    <row r="58" spans="1:38" ht="30" x14ac:dyDescent="0.2">
      <c r="A58" s="1">
        <v>1</v>
      </c>
      <c r="B58" s="4">
        <v>44086</v>
      </c>
      <c r="C58" s="13">
        <v>0.8125</v>
      </c>
      <c r="D58" s="5" t="s">
        <v>44</v>
      </c>
      <c r="E58" s="5" t="s">
        <v>75</v>
      </c>
      <c r="F58" s="5"/>
      <c r="G58" s="5" t="s">
        <v>38</v>
      </c>
      <c r="H58" s="5" t="s">
        <v>40</v>
      </c>
      <c r="I58" s="5" t="s">
        <v>14</v>
      </c>
      <c r="J58" s="5">
        <v>13</v>
      </c>
      <c r="K58" s="5">
        <v>37</v>
      </c>
      <c r="L58" s="5">
        <v>0</v>
      </c>
      <c r="M58" s="5">
        <v>1</v>
      </c>
      <c r="N58" s="5" t="s">
        <v>92</v>
      </c>
      <c r="O58" s="5"/>
      <c r="Q58" s="7">
        <f t="shared" si="5"/>
        <v>44086</v>
      </c>
      <c r="R58" s="5">
        <f t="shared" si="0"/>
        <v>2020</v>
      </c>
      <c r="S58" s="5">
        <f t="shared" si="6"/>
        <v>2</v>
      </c>
      <c r="T58" s="5" t="s">
        <v>75</v>
      </c>
      <c r="U58" s="5"/>
      <c r="V58" s="5">
        <f t="shared" si="7"/>
        <v>0</v>
      </c>
      <c r="W58" s="5" t="s">
        <v>40</v>
      </c>
      <c r="X58" s="5" t="s">
        <v>43</v>
      </c>
      <c r="Y58" s="5">
        <v>1</v>
      </c>
      <c r="Z58" s="5">
        <f t="shared" si="8"/>
        <v>1</v>
      </c>
      <c r="AA58" s="5" t="str">
        <f t="shared" si="1"/>
        <v>ACC</v>
      </c>
      <c r="AB58">
        <f t="shared" si="2"/>
        <v>1</v>
      </c>
      <c r="AC58">
        <f t="shared" si="9"/>
        <v>1</v>
      </c>
      <c r="AD58">
        <f t="shared" si="10"/>
        <v>1</v>
      </c>
      <c r="AE58">
        <f t="shared" si="11"/>
        <v>0</v>
      </c>
      <c r="AF58">
        <f t="shared" si="14"/>
        <v>13</v>
      </c>
      <c r="AG58">
        <f t="shared" si="14"/>
        <v>37</v>
      </c>
      <c r="AH58">
        <f t="shared" si="14"/>
        <v>0</v>
      </c>
      <c r="AI58">
        <f t="shared" si="14"/>
        <v>1</v>
      </c>
      <c r="AJ58">
        <f t="shared" si="15"/>
        <v>1</v>
      </c>
      <c r="AK58" s="8">
        <f t="shared" si="13"/>
        <v>0</v>
      </c>
      <c r="AL58">
        <f t="shared" si="4"/>
        <v>0</v>
      </c>
    </row>
    <row r="59" spans="1:38" ht="45" x14ac:dyDescent="0.2">
      <c r="A59" s="1">
        <v>2</v>
      </c>
      <c r="B59" s="4">
        <v>44093</v>
      </c>
      <c r="C59" s="13">
        <v>0.83333333333333337</v>
      </c>
      <c r="D59" s="5" t="s">
        <v>44</v>
      </c>
      <c r="E59" s="5" t="s">
        <v>75</v>
      </c>
      <c r="F59" s="5" t="s">
        <v>49</v>
      </c>
      <c r="G59" s="5" t="s">
        <v>72</v>
      </c>
      <c r="H59" s="5" t="s">
        <v>40</v>
      </c>
      <c r="I59" s="5" t="s">
        <v>14</v>
      </c>
      <c r="J59" s="5">
        <v>42</v>
      </c>
      <c r="K59" s="5">
        <v>45</v>
      </c>
      <c r="L59" s="5">
        <v>0</v>
      </c>
      <c r="M59" s="5">
        <v>2</v>
      </c>
      <c r="N59" s="5" t="s">
        <v>102</v>
      </c>
      <c r="O59" s="5"/>
      <c r="Q59" s="7">
        <f t="shared" si="5"/>
        <v>44093</v>
      </c>
      <c r="R59" s="5">
        <f t="shared" si="0"/>
        <v>2020</v>
      </c>
      <c r="S59" s="5">
        <f t="shared" si="6"/>
        <v>3</v>
      </c>
      <c r="T59" s="5" t="s">
        <v>75</v>
      </c>
      <c r="U59" s="5"/>
      <c r="V59" s="5">
        <f t="shared" si="7"/>
        <v>0</v>
      </c>
      <c r="W59" s="5" t="s">
        <v>40</v>
      </c>
      <c r="X59" s="5" t="s">
        <v>72</v>
      </c>
      <c r="Y59" s="5"/>
      <c r="Z59" s="5">
        <f t="shared" si="8"/>
        <v>0</v>
      </c>
      <c r="AA59" s="5" t="str">
        <f t="shared" si="1"/>
        <v>ACC</v>
      </c>
      <c r="AB59">
        <f t="shared" si="2"/>
        <v>1</v>
      </c>
      <c r="AC59">
        <f t="shared" si="9"/>
        <v>1</v>
      </c>
      <c r="AD59">
        <f t="shared" si="10"/>
        <v>1</v>
      </c>
      <c r="AE59">
        <f t="shared" si="11"/>
        <v>0</v>
      </c>
      <c r="AF59">
        <f t="shared" si="14"/>
        <v>42</v>
      </c>
      <c r="AG59">
        <f t="shared" si="14"/>
        <v>45</v>
      </c>
      <c r="AH59">
        <f t="shared" si="14"/>
        <v>0</v>
      </c>
      <c r="AI59">
        <f t="shared" si="14"/>
        <v>2</v>
      </c>
      <c r="AJ59">
        <f t="shared" si="15"/>
        <v>2</v>
      </c>
      <c r="AK59" s="8">
        <f t="shared" si="13"/>
        <v>0</v>
      </c>
      <c r="AL59">
        <f t="shared" si="4"/>
        <v>0</v>
      </c>
    </row>
    <row r="60" spans="1:38" ht="30" x14ac:dyDescent="0.2">
      <c r="A60" s="1">
        <v>3</v>
      </c>
      <c r="B60" s="4">
        <v>44106</v>
      </c>
      <c r="C60" s="13">
        <v>0.83333333333333337</v>
      </c>
      <c r="D60" s="5" t="s">
        <v>124</v>
      </c>
      <c r="E60" s="5" t="s">
        <v>75</v>
      </c>
      <c r="F60" s="5"/>
      <c r="G60" s="5" t="s">
        <v>274</v>
      </c>
      <c r="H60" s="5" t="s">
        <v>70</v>
      </c>
      <c r="I60" s="5" t="s">
        <v>13</v>
      </c>
      <c r="J60" s="5">
        <v>66</v>
      </c>
      <c r="K60" s="5">
        <v>14</v>
      </c>
      <c r="L60" s="5">
        <v>1</v>
      </c>
      <c r="M60" s="5">
        <v>2</v>
      </c>
      <c r="N60" s="5" t="s">
        <v>41</v>
      </c>
      <c r="O60" s="5"/>
      <c r="Q60" s="7">
        <f t="shared" si="5"/>
        <v>44106</v>
      </c>
      <c r="R60" s="5">
        <f t="shared" si="0"/>
        <v>2020</v>
      </c>
      <c r="S60" s="5">
        <f t="shared" si="6"/>
        <v>5</v>
      </c>
      <c r="T60" s="5" t="s">
        <v>75</v>
      </c>
      <c r="U60" s="5"/>
      <c r="V60" s="5">
        <f t="shared" si="7"/>
        <v>0</v>
      </c>
      <c r="W60" s="5" t="s">
        <v>40</v>
      </c>
      <c r="X60" s="5" t="s">
        <v>274</v>
      </c>
      <c r="Y60" s="5"/>
      <c r="Z60" s="5">
        <f t="shared" si="8"/>
        <v>0</v>
      </c>
      <c r="AA60" s="5" t="str">
        <f t="shared" si="1"/>
        <v>Non-Major</v>
      </c>
      <c r="AB60">
        <f t="shared" si="2"/>
        <v>0</v>
      </c>
      <c r="AC60">
        <f t="shared" si="9"/>
        <v>0</v>
      </c>
      <c r="AD60">
        <f t="shared" si="10"/>
        <v>0</v>
      </c>
      <c r="AE60">
        <f t="shared" si="11"/>
        <v>0</v>
      </c>
      <c r="AF60">
        <f t="shared" si="14"/>
        <v>66</v>
      </c>
      <c r="AG60">
        <f t="shared" si="14"/>
        <v>14</v>
      </c>
      <c r="AH60">
        <f t="shared" si="14"/>
        <v>1</v>
      </c>
      <c r="AI60">
        <f t="shared" si="14"/>
        <v>2</v>
      </c>
      <c r="AJ60">
        <f t="shared" si="15"/>
        <v>3</v>
      </c>
      <c r="AK60" s="8">
        <f t="shared" si="13"/>
        <v>0.33333333333333331</v>
      </c>
      <c r="AL60">
        <f t="shared" si="4"/>
        <v>1</v>
      </c>
    </row>
    <row r="61" spans="1:38" ht="30" x14ac:dyDescent="0.2">
      <c r="A61" s="1">
        <v>4</v>
      </c>
      <c r="B61" s="4">
        <v>44121</v>
      </c>
      <c r="C61" s="13">
        <v>0.66666666666666663</v>
      </c>
      <c r="D61" s="5" t="s">
        <v>44</v>
      </c>
      <c r="E61" s="5" t="s">
        <v>75</v>
      </c>
      <c r="F61" s="5"/>
      <c r="G61" s="5" t="s">
        <v>128</v>
      </c>
      <c r="H61" s="5" t="s">
        <v>40</v>
      </c>
      <c r="I61" s="5" t="s">
        <v>13</v>
      </c>
      <c r="J61" s="5">
        <v>40</v>
      </c>
      <c r="K61" s="5">
        <v>23</v>
      </c>
      <c r="L61" s="5">
        <v>2</v>
      </c>
      <c r="M61" s="5">
        <v>2</v>
      </c>
      <c r="N61" s="5" t="s">
        <v>47</v>
      </c>
      <c r="O61" s="5"/>
      <c r="Q61" s="7">
        <f t="shared" si="5"/>
        <v>44121</v>
      </c>
      <c r="R61" s="5">
        <f t="shared" si="0"/>
        <v>2020</v>
      </c>
      <c r="S61" s="5">
        <f t="shared" si="6"/>
        <v>7</v>
      </c>
      <c r="T61" s="5" t="s">
        <v>75</v>
      </c>
      <c r="U61" s="5"/>
      <c r="V61" s="5">
        <f t="shared" si="7"/>
        <v>0</v>
      </c>
      <c r="W61" s="5" t="s">
        <v>40</v>
      </c>
      <c r="X61" s="5" t="s">
        <v>128</v>
      </c>
      <c r="Y61" s="5"/>
      <c r="Z61" s="5">
        <f t="shared" si="8"/>
        <v>0</v>
      </c>
      <c r="AA61" s="5" t="str">
        <f t="shared" si="1"/>
        <v>ACC</v>
      </c>
      <c r="AB61">
        <f t="shared" si="2"/>
        <v>1</v>
      </c>
      <c r="AC61">
        <f t="shared" si="9"/>
        <v>1</v>
      </c>
      <c r="AD61">
        <f t="shared" si="10"/>
        <v>1</v>
      </c>
      <c r="AE61">
        <f t="shared" si="11"/>
        <v>0</v>
      </c>
      <c r="AF61">
        <f t="shared" si="14"/>
        <v>40</v>
      </c>
      <c r="AG61">
        <f t="shared" si="14"/>
        <v>23</v>
      </c>
      <c r="AH61">
        <f t="shared" si="14"/>
        <v>2</v>
      </c>
      <c r="AI61">
        <f t="shared" si="14"/>
        <v>2</v>
      </c>
      <c r="AJ61">
        <f t="shared" si="15"/>
        <v>4</v>
      </c>
      <c r="AK61" s="8">
        <f t="shared" si="13"/>
        <v>0.5</v>
      </c>
      <c r="AL61">
        <f t="shared" si="4"/>
        <v>1</v>
      </c>
    </row>
    <row r="62" spans="1:38" ht="30" x14ac:dyDescent="0.2">
      <c r="A62" s="1">
        <v>5</v>
      </c>
      <c r="B62" s="4">
        <v>44128</v>
      </c>
      <c r="C62" s="13">
        <v>0.64583333333333337</v>
      </c>
      <c r="D62" s="5" t="s">
        <v>44</v>
      </c>
      <c r="E62" s="5" t="s">
        <v>75</v>
      </c>
      <c r="F62" s="5"/>
      <c r="G62" s="5" t="s">
        <v>258</v>
      </c>
      <c r="H62" s="5" t="s">
        <v>40</v>
      </c>
      <c r="I62" s="5" t="s">
        <v>13</v>
      </c>
      <c r="J62" s="5">
        <v>23</v>
      </c>
      <c r="K62" s="5">
        <v>16</v>
      </c>
      <c r="L62" s="5">
        <v>3</v>
      </c>
      <c r="M62" s="5">
        <v>2</v>
      </c>
      <c r="N62" s="5" t="s">
        <v>51</v>
      </c>
      <c r="O62" s="5"/>
      <c r="Q62" s="7">
        <f t="shared" si="5"/>
        <v>44128</v>
      </c>
      <c r="R62" s="5">
        <f t="shared" si="0"/>
        <v>2020</v>
      </c>
      <c r="S62" s="5">
        <f t="shared" si="6"/>
        <v>8</v>
      </c>
      <c r="T62" s="5" t="s">
        <v>75</v>
      </c>
      <c r="U62" s="5"/>
      <c r="V62" s="5">
        <f t="shared" si="7"/>
        <v>0</v>
      </c>
      <c r="W62" s="5" t="s">
        <v>40</v>
      </c>
      <c r="X62" s="5" t="s">
        <v>171</v>
      </c>
      <c r="Y62" s="5">
        <v>19</v>
      </c>
      <c r="Z62" s="5">
        <f t="shared" si="8"/>
        <v>1</v>
      </c>
      <c r="AA62" s="5" t="str">
        <f t="shared" si="1"/>
        <v>ACC</v>
      </c>
      <c r="AB62">
        <f t="shared" si="2"/>
        <v>1</v>
      </c>
      <c r="AC62">
        <f t="shared" si="9"/>
        <v>1</v>
      </c>
      <c r="AD62">
        <f t="shared" si="10"/>
        <v>1</v>
      </c>
      <c r="AE62">
        <f t="shared" si="11"/>
        <v>0</v>
      </c>
      <c r="AF62">
        <f t="shared" si="14"/>
        <v>23</v>
      </c>
      <c r="AG62">
        <f t="shared" si="14"/>
        <v>16</v>
      </c>
      <c r="AH62">
        <f t="shared" si="14"/>
        <v>3</v>
      </c>
      <c r="AI62">
        <f t="shared" si="14"/>
        <v>2</v>
      </c>
      <c r="AJ62">
        <f t="shared" si="15"/>
        <v>5</v>
      </c>
      <c r="AK62" s="8">
        <f t="shared" si="13"/>
        <v>0.6</v>
      </c>
      <c r="AL62">
        <f t="shared" si="4"/>
        <v>1</v>
      </c>
    </row>
    <row r="63" spans="1:38" ht="30" x14ac:dyDescent="0.2">
      <c r="A63" s="1">
        <v>6</v>
      </c>
      <c r="B63" s="4">
        <v>44135</v>
      </c>
      <c r="C63" s="13">
        <v>0.5</v>
      </c>
      <c r="D63" s="5" t="s">
        <v>44</v>
      </c>
      <c r="E63" s="5" t="s">
        <v>75</v>
      </c>
      <c r="F63" s="5" t="s">
        <v>49</v>
      </c>
      <c r="G63" s="5" t="s">
        <v>50</v>
      </c>
      <c r="H63" s="5" t="s">
        <v>40</v>
      </c>
      <c r="I63" s="5" t="s">
        <v>13</v>
      </c>
      <c r="J63" s="5">
        <v>38</v>
      </c>
      <c r="K63" s="5">
        <v>14</v>
      </c>
      <c r="L63" s="5">
        <v>4</v>
      </c>
      <c r="M63" s="5">
        <v>2</v>
      </c>
      <c r="N63" s="5" t="s">
        <v>55</v>
      </c>
      <c r="O63" s="5"/>
      <c r="P63" s="6"/>
      <c r="Q63" s="7">
        <f t="shared" si="5"/>
        <v>44135</v>
      </c>
      <c r="R63" s="5">
        <f t="shared" si="0"/>
        <v>2020</v>
      </c>
      <c r="S63" s="5">
        <f t="shared" si="6"/>
        <v>9</v>
      </c>
      <c r="T63" s="5" t="s">
        <v>75</v>
      </c>
      <c r="U63" s="5"/>
      <c r="V63" s="5">
        <f t="shared" si="7"/>
        <v>0</v>
      </c>
      <c r="W63" s="5" t="s">
        <v>40</v>
      </c>
      <c r="X63" s="5" t="s">
        <v>50</v>
      </c>
      <c r="Y63" s="5"/>
      <c r="Z63" s="5">
        <f t="shared" si="8"/>
        <v>0</v>
      </c>
      <c r="AA63" s="5" t="str">
        <f t="shared" si="1"/>
        <v>ACC</v>
      </c>
      <c r="AB63">
        <f t="shared" si="2"/>
        <v>1</v>
      </c>
      <c r="AC63">
        <f t="shared" si="9"/>
        <v>1</v>
      </c>
      <c r="AD63">
        <f t="shared" si="10"/>
        <v>1</v>
      </c>
      <c r="AE63">
        <f t="shared" si="11"/>
        <v>0</v>
      </c>
      <c r="AF63">
        <f t="shared" si="14"/>
        <v>38</v>
      </c>
      <c r="AG63">
        <f t="shared" si="14"/>
        <v>14</v>
      </c>
      <c r="AH63">
        <f t="shared" si="14"/>
        <v>4</v>
      </c>
      <c r="AI63">
        <f t="shared" si="14"/>
        <v>2</v>
      </c>
      <c r="AJ63">
        <f t="shared" si="15"/>
        <v>6</v>
      </c>
      <c r="AK63" s="8">
        <f t="shared" si="13"/>
        <v>0.66666666666666663</v>
      </c>
      <c r="AL63">
        <f t="shared" si="4"/>
        <v>1</v>
      </c>
    </row>
    <row r="64" spans="1:38" ht="30" x14ac:dyDescent="0.2">
      <c r="A64" s="1">
        <v>7</v>
      </c>
      <c r="B64" s="4">
        <v>44149</v>
      </c>
      <c r="C64" s="13">
        <v>0.5</v>
      </c>
      <c r="D64" s="5" t="s">
        <v>44</v>
      </c>
      <c r="E64" s="5" t="s">
        <v>75</v>
      </c>
      <c r="F64" s="5" t="s">
        <v>49</v>
      </c>
      <c r="G64" s="5" t="s">
        <v>56</v>
      </c>
      <c r="H64" s="5" t="s">
        <v>40</v>
      </c>
      <c r="I64" s="5" t="s">
        <v>14</v>
      </c>
      <c r="J64" s="5">
        <v>53</v>
      </c>
      <c r="K64" s="5">
        <v>59</v>
      </c>
      <c r="L64" s="5">
        <v>4</v>
      </c>
      <c r="M64" s="5">
        <v>3</v>
      </c>
      <c r="N64" s="5" t="s">
        <v>92</v>
      </c>
      <c r="O64" s="5"/>
      <c r="P64" s="6"/>
      <c r="Q64" s="7">
        <f t="shared" si="5"/>
        <v>44149</v>
      </c>
      <c r="R64" s="5">
        <f t="shared" si="0"/>
        <v>2020</v>
      </c>
      <c r="S64" s="5">
        <f t="shared" si="6"/>
        <v>11</v>
      </c>
      <c r="T64" s="5" t="s">
        <v>75</v>
      </c>
      <c r="U64" s="5"/>
      <c r="V64" s="5">
        <f t="shared" si="7"/>
        <v>0</v>
      </c>
      <c r="W64" s="5" t="s">
        <v>40</v>
      </c>
      <c r="X64" s="5" t="s">
        <v>56</v>
      </c>
      <c r="Y64" s="5"/>
      <c r="Z64" s="5">
        <f t="shared" si="8"/>
        <v>0</v>
      </c>
      <c r="AA64" s="5" t="str">
        <f t="shared" si="1"/>
        <v>ACC</v>
      </c>
      <c r="AB64">
        <f t="shared" si="2"/>
        <v>1</v>
      </c>
      <c r="AC64">
        <f t="shared" si="9"/>
        <v>1</v>
      </c>
      <c r="AD64">
        <f t="shared" si="10"/>
        <v>1</v>
      </c>
      <c r="AE64">
        <f t="shared" si="11"/>
        <v>0</v>
      </c>
      <c r="AF64">
        <f t="shared" si="14"/>
        <v>53</v>
      </c>
      <c r="AG64">
        <f t="shared" si="14"/>
        <v>59</v>
      </c>
      <c r="AH64">
        <f t="shared" si="14"/>
        <v>4</v>
      </c>
      <c r="AI64">
        <f t="shared" si="14"/>
        <v>3</v>
      </c>
      <c r="AJ64">
        <f t="shared" si="15"/>
        <v>7</v>
      </c>
      <c r="AK64" s="8">
        <f t="shared" si="13"/>
        <v>0.5714285714285714</v>
      </c>
      <c r="AL64">
        <f t="shared" si="4"/>
        <v>0</v>
      </c>
    </row>
    <row r="65" spans="1:38" ht="30" x14ac:dyDescent="0.2">
      <c r="A65" s="1">
        <v>8</v>
      </c>
      <c r="B65" s="4">
        <v>44177</v>
      </c>
      <c r="C65" s="13">
        <v>0.5</v>
      </c>
      <c r="D65" s="5" t="s">
        <v>44</v>
      </c>
      <c r="E65" s="5" t="s">
        <v>75</v>
      </c>
      <c r="F65" s="5" t="s">
        <v>49</v>
      </c>
      <c r="G65" s="5" t="s">
        <v>63</v>
      </c>
      <c r="H65" s="5" t="s">
        <v>40</v>
      </c>
      <c r="I65" s="5" t="s">
        <v>14</v>
      </c>
      <c r="J65" s="5">
        <v>21</v>
      </c>
      <c r="K65" s="5">
        <v>45</v>
      </c>
      <c r="L65" s="5">
        <v>4</v>
      </c>
      <c r="M65" s="5">
        <v>4</v>
      </c>
      <c r="N65" s="5" t="s">
        <v>102</v>
      </c>
      <c r="O65" s="5"/>
      <c r="P65" s="6"/>
      <c r="Q65" s="7">
        <f t="shared" si="5"/>
        <v>44177</v>
      </c>
      <c r="R65" s="5">
        <f t="shared" si="0"/>
        <v>2020</v>
      </c>
      <c r="S65" s="5">
        <f t="shared" si="6"/>
        <v>15</v>
      </c>
      <c r="T65" s="5" t="s">
        <v>75</v>
      </c>
      <c r="U65" s="5"/>
      <c r="V65" s="5">
        <f t="shared" si="7"/>
        <v>0</v>
      </c>
      <c r="W65" s="5" t="s">
        <v>40</v>
      </c>
      <c r="X65" s="5" t="s">
        <v>63</v>
      </c>
      <c r="Y65" s="5"/>
      <c r="Z65" s="5">
        <f t="shared" si="8"/>
        <v>0</v>
      </c>
      <c r="AA65" s="5" t="str">
        <f t="shared" si="1"/>
        <v>ACC</v>
      </c>
      <c r="AB65">
        <f t="shared" si="2"/>
        <v>1</v>
      </c>
      <c r="AC65">
        <f t="shared" si="9"/>
        <v>1</v>
      </c>
      <c r="AD65">
        <f t="shared" si="10"/>
        <v>1</v>
      </c>
      <c r="AE65">
        <f t="shared" si="11"/>
        <v>0</v>
      </c>
      <c r="AF65">
        <f t="shared" si="14"/>
        <v>21</v>
      </c>
      <c r="AG65">
        <f t="shared" si="14"/>
        <v>45</v>
      </c>
      <c r="AH65">
        <f t="shared" si="14"/>
        <v>4</v>
      </c>
      <c r="AI65">
        <f t="shared" si="14"/>
        <v>4</v>
      </c>
      <c r="AJ65">
        <f t="shared" si="15"/>
        <v>8</v>
      </c>
      <c r="AK65" s="8">
        <f t="shared" si="13"/>
        <v>0.5</v>
      </c>
      <c r="AL65">
        <f t="shared" si="4"/>
        <v>0</v>
      </c>
    </row>
    <row r="66" spans="1:38" ht="135" x14ac:dyDescent="0.2">
      <c r="A66" s="1">
        <v>9</v>
      </c>
      <c r="B66" s="4">
        <v>44195</v>
      </c>
      <c r="C66" s="13">
        <v>0.5</v>
      </c>
      <c r="D66" s="5" t="s">
        <v>275</v>
      </c>
      <c r="E66" s="5" t="s">
        <v>75</v>
      </c>
      <c r="F66" s="5" t="s">
        <v>80</v>
      </c>
      <c r="G66" s="5" t="s">
        <v>276</v>
      </c>
      <c r="H66" s="5" t="s">
        <v>86</v>
      </c>
      <c r="I66" s="5" t="s">
        <v>14</v>
      </c>
      <c r="J66" s="5">
        <v>28</v>
      </c>
      <c r="K66" s="5">
        <v>42</v>
      </c>
      <c r="L66" s="5">
        <v>4</v>
      </c>
      <c r="M66" s="5">
        <v>5</v>
      </c>
      <c r="N66" s="5" t="s">
        <v>130</v>
      </c>
      <c r="O66" s="5" t="s">
        <v>277</v>
      </c>
      <c r="P66" s="6"/>
      <c r="Q66" s="7">
        <f t="shared" si="5"/>
        <v>44195</v>
      </c>
      <c r="R66" s="5">
        <f t="shared" ref="R66:R129" si="16">IF(AND(B66&gt;=DATEVALUE("06/01/2019"),B66&lt;=DATEVALUE("05/31/2020")),2019,IF(AND(B66&gt;=DATEVALUE("06/01/2020"),B66&lt;=DATEVALUE("05/31/2021")),2020,IF(AND(B66&gt;=DATEVALUE("06/01/2021"),B66&lt;=DATEVALUE("05/31/2022")),2021,IF(AND(B66&gt;=DATEVALUE("06/01/2022"),B66&lt;=DATEVALUE("05/31/2023")),2022,IF(AND(B66&gt;=DATEVALUE("06/01/2023"),B66&lt;=DATEVALUE("05/31/2024")),2023,"N/A")))))</f>
        <v>2020</v>
      </c>
      <c r="S66" s="5">
        <f t="shared" si="6"/>
        <v>18</v>
      </c>
      <c r="T66" s="5" t="s">
        <v>75</v>
      </c>
      <c r="U66" s="5"/>
      <c r="V66" s="5">
        <f t="shared" si="7"/>
        <v>0</v>
      </c>
      <c r="W66" s="5" t="s">
        <v>40</v>
      </c>
      <c r="X66" s="5" t="s">
        <v>276</v>
      </c>
      <c r="Y66" s="5"/>
      <c r="Z66" s="5">
        <f t="shared" si="8"/>
        <v>0</v>
      </c>
      <c r="AA66" s="5" t="str">
        <f t="shared" ref="AA66:AA129" si="17">H66</f>
        <v>Big Ten</v>
      </c>
      <c r="AB66">
        <f t="shared" ref="AB66:AB129" si="18">IF(W66=AA66,1,0)</f>
        <v>0</v>
      </c>
      <c r="AC66">
        <f t="shared" si="9"/>
        <v>1</v>
      </c>
      <c r="AD66">
        <f t="shared" si="10"/>
        <v>1</v>
      </c>
      <c r="AE66">
        <f t="shared" si="11"/>
        <v>0</v>
      </c>
      <c r="AF66">
        <f t="shared" ref="AF66:AI97" si="19">J66</f>
        <v>28</v>
      </c>
      <c r="AG66">
        <f t="shared" si="19"/>
        <v>42</v>
      </c>
      <c r="AH66">
        <f t="shared" si="19"/>
        <v>4</v>
      </c>
      <c r="AI66">
        <f t="shared" si="19"/>
        <v>5</v>
      </c>
      <c r="AJ66">
        <f t="shared" si="15"/>
        <v>9</v>
      </c>
      <c r="AK66" s="8">
        <f t="shared" si="13"/>
        <v>0.44444444444444442</v>
      </c>
      <c r="AL66">
        <f t="shared" ref="AL66:AL129" si="20">IF(I66="W",1,0)</f>
        <v>0</v>
      </c>
    </row>
    <row r="67" spans="1:38" x14ac:dyDescent="0.2">
      <c r="A67" s="1">
        <v>1</v>
      </c>
      <c r="B67" s="4">
        <v>44100</v>
      </c>
      <c r="C67" s="13">
        <v>0.5</v>
      </c>
      <c r="D67" s="5" t="s">
        <v>44</v>
      </c>
      <c r="E67" s="5" t="s">
        <v>128</v>
      </c>
      <c r="F67" s="5"/>
      <c r="G67" s="5" t="s">
        <v>116</v>
      </c>
      <c r="H67" s="5" t="s">
        <v>40</v>
      </c>
      <c r="I67" s="5" t="s">
        <v>13</v>
      </c>
      <c r="J67" s="5">
        <v>38</v>
      </c>
      <c r="K67" s="5">
        <v>20</v>
      </c>
      <c r="L67" s="5">
        <v>1</v>
      </c>
      <c r="M67" s="5">
        <v>0</v>
      </c>
      <c r="N67" s="5" t="s">
        <v>41</v>
      </c>
      <c r="O67" s="5"/>
      <c r="P67" s="6"/>
      <c r="Q67" s="7">
        <f t="shared" ref="Q67:Q130" si="21">B67</f>
        <v>44100</v>
      </c>
      <c r="R67" s="5">
        <f t="shared" si="16"/>
        <v>2020</v>
      </c>
      <c r="S67" s="5">
        <f t="shared" ref="S67:S130" si="22">IF(AND(B67&gt;=DATEVALUE("08/25/2020"),B67&lt;=DATEVALUE("09/07/2020")),1,IF(AND(B67&gt;=DATEVALUE("09/08/2020"),B67&lt;=DATEVALUE("09/14/2020")),2,IF(AND(B67&gt;=DATEVALUE("09/15/2020"),B67&lt;=DATEVALUE("09/21/2020")),3,IF(AND(B67&gt;=DATEVALUE("09/22/2020"),B67&lt;=DATEVALUE("09/28/2020")),4,IF(AND(B67&gt;=DATEVALUE("09/29/2020"),B67&lt;=DATEVALUE("10/05/2020")),5,IF(AND(B67&gt;=DATEVALUE("10/06/2020"),B67&lt;=DATEVALUE("10/12/2020")),6,IF(AND(B67&gt;=DATEVALUE("10/13/2020"),B67&lt;=DATEVALUE("10/19/2020")),7,IF(AND(B67&gt;=DATEVALUE("10/20/2020"),B67&lt;=DATEVALUE("10/26/2020")),8,IF(AND(B67&gt;=DATEVALUE("10/27/2020"),B67&lt;=DATEVALUE("11/02/2020")),9,IF(AND(B67&gt;=DATEVALUE("11/03/2020"),B67&lt;=DATEVALUE("11/09/2020")),10,IF(AND(B67&gt;=DATEVALUE("11/10/2020"),B67&lt;=DATEVALUE("11/16/2020")),11,IF(AND(B67&gt;=DATEVALUE("11/17/2020"),B67&lt;=DATEVALUE("11/23/2020")),12,IF(AND(B67&gt;=DATEVALUE("11/24/2020"),B67&lt;=DATEVALUE("11/30/2020")),13,IF(AND(B67&gt;=DATEVALUE("12/01/2020"),B67&lt;=DATEVALUE("12/07/2020")),14,IF(AND(B67&gt;=DATEVALUE("12/08/2020"),B67&lt;=DATEVALUE("12/14/2020")),15,IF(AND(B67&gt;=DATEVALUE("12/15/2020"),B67&lt;=DATEVALUE("12/20/2020")),16,IF(AND(B67&gt;=DATEVALUE("12/21/2020"),B67&lt;=DATEVALUE("12/27/2020")),17,IF(AND(B67&gt;=DATEVALUE("12/28/2020"),B67&lt;=DATEVALUE("01/03/2021")),18,IF(AND(B67&gt;=DATEVALUE("01/04/2021"),B67&lt;=DATEVALUE("01/10/2021")),19,IF(AND(B67&gt;=DATEVALUE("01/11/2021"),B67&lt;=DATEVALUE("01/17/2021")),20,IF(AND(B67&gt;=DATEVALUE("01/18/2021"),B67&lt;=DATEVALUE("01/24/2021")),21,"Bye")))))))))))))))))))))</f>
        <v>4</v>
      </c>
      <c r="T67" s="5" t="s">
        <v>128</v>
      </c>
      <c r="U67" s="5"/>
      <c r="V67" s="5">
        <f t="shared" ref="V67:V130" si="23">IF(U67&gt;0,1,0)</f>
        <v>0</v>
      </c>
      <c r="W67" s="5" t="s">
        <v>40</v>
      </c>
      <c r="X67" s="5" t="s">
        <v>116</v>
      </c>
      <c r="Y67" s="5"/>
      <c r="Z67" s="5">
        <f t="shared" ref="Z67:Z130" si="24">IF(Y67&gt;0,1,0)</f>
        <v>0</v>
      </c>
      <c r="AA67" s="5" t="str">
        <f t="shared" si="17"/>
        <v>ACC</v>
      </c>
      <c r="AB67">
        <f t="shared" si="18"/>
        <v>1</v>
      </c>
      <c r="AC67">
        <f t="shared" ref="AC67:AC130" si="25">IF(AA67="Non-Major",0,1)</f>
        <v>1</v>
      </c>
      <c r="AD67">
        <f t="shared" ref="AD67:AD130" si="26">IF(OR(AA67="ACC",AA67="Big Ten",AA67="Big 12", AA67="Pac-12",AA67="SEC"),1,0)</f>
        <v>1</v>
      </c>
      <c r="AE67">
        <f t="shared" ref="AE67:AE130" si="27">IF(AND(Z67=1,V67=1),1,0)</f>
        <v>0</v>
      </c>
      <c r="AF67">
        <f t="shared" si="19"/>
        <v>38</v>
      </c>
      <c r="AG67">
        <f t="shared" si="19"/>
        <v>20</v>
      </c>
      <c r="AH67">
        <f t="shared" si="19"/>
        <v>1</v>
      </c>
      <c r="AI67">
        <f t="shared" si="19"/>
        <v>0</v>
      </c>
      <c r="AJ67">
        <f t="shared" si="15"/>
        <v>1</v>
      </c>
      <c r="AK67" s="8">
        <f t="shared" ref="AK67:AK130" si="28">AH67/(AH67+AI67)</f>
        <v>1</v>
      </c>
      <c r="AL67">
        <f t="shared" si="20"/>
        <v>1</v>
      </c>
    </row>
    <row r="68" spans="1:38" ht="30" x14ac:dyDescent="0.2">
      <c r="A68" s="1">
        <v>2</v>
      </c>
      <c r="B68" s="4">
        <v>44107</v>
      </c>
      <c r="C68" s="13">
        <v>0.83333333333333337</v>
      </c>
      <c r="D68" s="5" t="s">
        <v>44</v>
      </c>
      <c r="E68" s="5" t="s">
        <v>128</v>
      </c>
      <c r="F68" s="5" t="s">
        <v>49</v>
      </c>
      <c r="G68" s="5" t="s">
        <v>38</v>
      </c>
      <c r="H68" s="5" t="s">
        <v>40</v>
      </c>
      <c r="I68" s="5" t="s">
        <v>14</v>
      </c>
      <c r="J68" s="5">
        <v>23</v>
      </c>
      <c r="K68" s="5">
        <v>41</v>
      </c>
      <c r="L68" s="5">
        <v>1</v>
      </c>
      <c r="M68" s="5">
        <v>1</v>
      </c>
      <c r="N68" s="5" t="s">
        <v>92</v>
      </c>
      <c r="O68" s="5"/>
      <c r="P68" s="6"/>
      <c r="Q68" s="7">
        <f t="shared" si="21"/>
        <v>44107</v>
      </c>
      <c r="R68" s="5">
        <f t="shared" si="16"/>
        <v>2020</v>
      </c>
      <c r="S68" s="5">
        <f t="shared" si="22"/>
        <v>5</v>
      </c>
      <c r="T68" s="5" t="s">
        <v>128</v>
      </c>
      <c r="U68" s="5"/>
      <c r="V68" s="5">
        <f t="shared" si="23"/>
        <v>0</v>
      </c>
      <c r="W68" s="5" t="s">
        <v>40</v>
      </c>
      <c r="X68" s="5" t="s">
        <v>43</v>
      </c>
      <c r="Y68" s="5">
        <v>1</v>
      </c>
      <c r="Z68" s="5">
        <f t="shared" si="24"/>
        <v>1</v>
      </c>
      <c r="AA68" s="5" t="str">
        <f t="shared" si="17"/>
        <v>ACC</v>
      </c>
      <c r="AB68">
        <f t="shared" si="18"/>
        <v>1</v>
      </c>
      <c r="AC68">
        <f t="shared" si="25"/>
        <v>1</v>
      </c>
      <c r="AD68">
        <f t="shared" si="26"/>
        <v>1</v>
      </c>
      <c r="AE68">
        <f t="shared" si="27"/>
        <v>0</v>
      </c>
      <c r="AF68">
        <f t="shared" si="19"/>
        <v>23</v>
      </c>
      <c r="AG68">
        <f t="shared" si="19"/>
        <v>41</v>
      </c>
      <c r="AH68">
        <f t="shared" si="19"/>
        <v>1</v>
      </c>
      <c r="AI68">
        <f t="shared" si="19"/>
        <v>1</v>
      </c>
      <c r="AJ68">
        <f t="shared" si="15"/>
        <v>2</v>
      </c>
      <c r="AK68" s="8">
        <f t="shared" si="28"/>
        <v>0.5</v>
      </c>
      <c r="AL68">
        <f t="shared" si="20"/>
        <v>0</v>
      </c>
    </row>
    <row r="69" spans="1:38" ht="45" x14ac:dyDescent="0.2">
      <c r="A69" s="1">
        <v>3</v>
      </c>
      <c r="B69" s="4">
        <v>44114</v>
      </c>
      <c r="C69" s="13">
        <v>0.5</v>
      </c>
      <c r="D69" s="5" t="s">
        <v>44</v>
      </c>
      <c r="E69" s="5" t="s">
        <v>128</v>
      </c>
      <c r="F69" s="5"/>
      <c r="G69" s="5" t="s">
        <v>72</v>
      </c>
      <c r="H69" s="5" t="s">
        <v>40</v>
      </c>
      <c r="I69" s="5" t="s">
        <v>14</v>
      </c>
      <c r="J69" s="5">
        <v>21</v>
      </c>
      <c r="K69" s="5">
        <v>38</v>
      </c>
      <c r="L69" s="5">
        <v>1</v>
      </c>
      <c r="M69" s="5">
        <v>2</v>
      </c>
      <c r="N69" s="5" t="s">
        <v>102</v>
      </c>
      <c r="O69" s="5"/>
      <c r="P69" s="6"/>
      <c r="Q69" s="7">
        <f t="shared" si="21"/>
        <v>44114</v>
      </c>
      <c r="R69" s="5">
        <f t="shared" si="16"/>
        <v>2020</v>
      </c>
      <c r="S69" s="5">
        <f t="shared" si="22"/>
        <v>6</v>
      </c>
      <c r="T69" s="5" t="s">
        <v>128</v>
      </c>
      <c r="U69" s="5"/>
      <c r="V69" s="5">
        <f t="shared" si="23"/>
        <v>0</v>
      </c>
      <c r="W69" s="5" t="s">
        <v>40</v>
      </c>
      <c r="X69" s="5" t="s">
        <v>72</v>
      </c>
      <c r="Y69" s="5"/>
      <c r="Z69" s="5">
        <f t="shared" si="24"/>
        <v>0</v>
      </c>
      <c r="AA69" s="5" t="str">
        <f t="shared" si="17"/>
        <v>ACC</v>
      </c>
      <c r="AB69">
        <f t="shared" si="18"/>
        <v>1</v>
      </c>
      <c r="AC69">
        <f t="shared" si="25"/>
        <v>1</v>
      </c>
      <c r="AD69">
        <f t="shared" si="26"/>
        <v>1</v>
      </c>
      <c r="AE69">
        <f t="shared" si="27"/>
        <v>0</v>
      </c>
      <c r="AF69">
        <f t="shared" si="19"/>
        <v>21</v>
      </c>
      <c r="AG69">
        <f t="shared" si="19"/>
        <v>38</v>
      </c>
      <c r="AH69">
        <f t="shared" si="19"/>
        <v>1</v>
      </c>
      <c r="AI69">
        <f t="shared" si="19"/>
        <v>2</v>
      </c>
      <c r="AJ69">
        <f t="shared" si="15"/>
        <v>3</v>
      </c>
      <c r="AK69" s="8">
        <f t="shared" si="28"/>
        <v>0.33333333333333331</v>
      </c>
      <c r="AL69">
        <f t="shared" si="20"/>
        <v>0</v>
      </c>
    </row>
    <row r="70" spans="1:38" ht="30" x14ac:dyDescent="0.2">
      <c r="A70" s="1">
        <v>4</v>
      </c>
      <c r="B70" s="4">
        <v>44121</v>
      </c>
      <c r="C70" s="13">
        <v>0.66666666666666663</v>
      </c>
      <c r="D70" s="5" t="s">
        <v>44</v>
      </c>
      <c r="E70" s="5" t="s">
        <v>128</v>
      </c>
      <c r="F70" s="5" t="s">
        <v>49</v>
      </c>
      <c r="G70" s="5" t="s">
        <v>75</v>
      </c>
      <c r="H70" s="5" t="s">
        <v>40</v>
      </c>
      <c r="I70" s="5" t="s">
        <v>14</v>
      </c>
      <c r="J70" s="5">
        <v>23</v>
      </c>
      <c r="K70" s="5">
        <v>40</v>
      </c>
      <c r="L70" s="5">
        <v>1</v>
      </c>
      <c r="M70" s="5">
        <v>3</v>
      </c>
      <c r="N70" s="5" t="s">
        <v>130</v>
      </c>
      <c r="O70" s="5"/>
      <c r="P70" s="6"/>
      <c r="Q70" s="7">
        <f t="shared" si="21"/>
        <v>44121</v>
      </c>
      <c r="R70" s="5">
        <f t="shared" si="16"/>
        <v>2020</v>
      </c>
      <c r="S70" s="5">
        <f t="shared" si="22"/>
        <v>7</v>
      </c>
      <c r="T70" s="5" t="s">
        <v>128</v>
      </c>
      <c r="U70" s="5"/>
      <c r="V70" s="5">
        <f t="shared" si="23"/>
        <v>0</v>
      </c>
      <c r="W70" s="5" t="s">
        <v>40</v>
      </c>
      <c r="X70" s="5" t="s">
        <v>75</v>
      </c>
      <c r="Y70" s="5"/>
      <c r="Z70" s="5">
        <f t="shared" si="24"/>
        <v>0</v>
      </c>
      <c r="AA70" s="5" t="str">
        <f t="shared" si="17"/>
        <v>ACC</v>
      </c>
      <c r="AB70">
        <f t="shared" si="18"/>
        <v>1</v>
      </c>
      <c r="AC70">
        <f t="shared" si="25"/>
        <v>1</v>
      </c>
      <c r="AD70">
        <f t="shared" si="26"/>
        <v>1</v>
      </c>
      <c r="AE70">
        <f t="shared" si="27"/>
        <v>0</v>
      </c>
      <c r="AF70">
        <f t="shared" si="19"/>
        <v>23</v>
      </c>
      <c r="AG70">
        <f t="shared" si="19"/>
        <v>40</v>
      </c>
      <c r="AH70">
        <f t="shared" si="19"/>
        <v>1</v>
      </c>
      <c r="AI70">
        <f t="shared" si="19"/>
        <v>3</v>
      </c>
      <c r="AJ70">
        <f t="shared" si="15"/>
        <v>4</v>
      </c>
      <c r="AK70" s="8">
        <f t="shared" si="28"/>
        <v>0.25</v>
      </c>
      <c r="AL70">
        <f t="shared" si="20"/>
        <v>0</v>
      </c>
    </row>
    <row r="71" spans="1:38" ht="30" x14ac:dyDescent="0.2">
      <c r="A71" s="1">
        <v>5</v>
      </c>
      <c r="B71" s="4">
        <v>44128</v>
      </c>
      <c r="C71" s="13">
        <v>0.83333333333333337</v>
      </c>
      <c r="D71" s="5" t="s">
        <v>44</v>
      </c>
      <c r="E71" s="5" t="s">
        <v>128</v>
      </c>
      <c r="F71" s="5" t="s">
        <v>49</v>
      </c>
      <c r="G71" s="5" t="s">
        <v>269</v>
      </c>
      <c r="H71" s="5" t="s">
        <v>40</v>
      </c>
      <c r="I71" s="5" t="s">
        <v>14</v>
      </c>
      <c r="J71" s="5">
        <v>14</v>
      </c>
      <c r="K71" s="5">
        <v>19</v>
      </c>
      <c r="L71" s="5">
        <v>1</v>
      </c>
      <c r="M71" s="5">
        <v>4</v>
      </c>
      <c r="N71" s="5" t="s">
        <v>132</v>
      </c>
      <c r="O71" s="5"/>
      <c r="P71" s="6"/>
      <c r="Q71" s="7">
        <f t="shared" si="21"/>
        <v>44128</v>
      </c>
      <c r="R71" s="5">
        <f t="shared" si="16"/>
        <v>2020</v>
      </c>
      <c r="S71" s="5">
        <f t="shared" si="22"/>
        <v>8</v>
      </c>
      <c r="T71" s="5" t="s">
        <v>128</v>
      </c>
      <c r="U71" s="5"/>
      <c r="V71" s="5">
        <f t="shared" si="23"/>
        <v>0</v>
      </c>
      <c r="W71" s="5" t="s">
        <v>40</v>
      </c>
      <c r="X71" s="5" t="s">
        <v>243</v>
      </c>
      <c r="Y71" s="5">
        <v>11</v>
      </c>
      <c r="Z71" s="5">
        <f t="shared" si="24"/>
        <v>1</v>
      </c>
      <c r="AA71" s="5" t="str">
        <f t="shared" si="17"/>
        <v>ACC</v>
      </c>
      <c r="AB71">
        <f t="shared" si="18"/>
        <v>1</v>
      </c>
      <c r="AC71">
        <f t="shared" si="25"/>
        <v>1</v>
      </c>
      <c r="AD71">
        <f t="shared" si="26"/>
        <v>1</v>
      </c>
      <c r="AE71">
        <f t="shared" si="27"/>
        <v>0</v>
      </c>
      <c r="AF71">
        <f t="shared" si="19"/>
        <v>14</v>
      </c>
      <c r="AG71">
        <f t="shared" si="19"/>
        <v>19</v>
      </c>
      <c r="AH71">
        <f t="shared" si="19"/>
        <v>1</v>
      </c>
      <c r="AI71">
        <f t="shared" si="19"/>
        <v>4</v>
      </c>
      <c r="AJ71">
        <f t="shared" si="15"/>
        <v>5</v>
      </c>
      <c r="AK71" s="8">
        <f t="shared" si="28"/>
        <v>0.2</v>
      </c>
      <c r="AL71">
        <f t="shared" si="20"/>
        <v>0</v>
      </c>
    </row>
    <row r="72" spans="1:38" ht="30" x14ac:dyDescent="0.2">
      <c r="A72" s="1">
        <v>6</v>
      </c>
      <c r="B72" s="4">
        <v>44135</v>
      </c>
      <c r="C72" s="13">
        <v>0.83333333333333337</v>
      </c>
      <c r="D72" s="5" t="s">
        <v>44</v>
      </c>
      <c r="E72" s="5" t="s">
        <v>128</v>
      </c>
      <c r="F72" s="5"/>
      <c r="G72" s="5" t="s">
        <v>262</v>
      </c>
      <c r="H72" s="5" t="s">
        <v>40</v>
      </c>
      <c r="I72" s="5" t="s">
        <v>13</v>
      </c>
      <c r="J72" s="5">
        <v>44</v>
      </c>
      <c r="K72" s="5">
        <v>41</v>
      </c>
      <c r="L72" s="5">
        <v>2</v>
      </c>
      <c r="M72" s="5">
        <v>4</v>
      </c>
      <c r="N72" s="5" t="s">
        <v>41</v>
      </c>
      <c r="O72" s="5"/>
      <c r="P72" s="6"/>
      <c r="Q72" s="7">
        <f t="shared" si="21"/>
        <v>44135</v>
      </c>
      <c r="R72" s="5">
        <f t="shared" si="16"/>
        <v>2020</v>
      </c>
      <c r="S72" s="5">
        <f t="shared" si="22"/>
        <v>9</v>
      </c>
      <c r="T72" s="5" t="s">
        <v>128</v>
      </c>
      <c r="U72" s="5"/>
      <c r="V72" s="5">
        <f t="shared" si="23"/>
        <v>0</v>
      </c>
      <c r="W72" s="5" t="s">
        <v>40</v>
      </c>
      <c r="X72" s="5" t="s">
        <v>252</v>
      </c>
      <c r="Y72" s="5">
        <v>15</v>
      </c>
      <c r="Z72" s="5">
        <f t="shared" si="24"/>
        <v>1</v>
      </c>
      <c r="AA72" s="5" t="str">
        <f t="shared" si="17"/>
        <v>ACC</v>
      </c>
      <c r="AB72">
        <f t="shared" si="18"/>
        <v>1</v>
      </c>
      <c r="AC72">
        <f t="shared" si="25"/>
        <v>1</v>
      </c>
      <c r="AD72">
        <f t="shared" si="26"/>
        <v>1</v>
      </c>
      <c r="AE72">
        <f t="shared" si="27"/>
        <v>0</v>
      </c>
      <c r="AF72">
        <f t="shared" si="19"/>
        <v>44</v>
      </c>
      <c r="AG72">
        <f t="shared" si="19"/>
        <v>41</v>
      </c>
      <c r="AH72">
        <f t="shared" si="19"/>
        <v>2</v>
      </c>
      <c r="AI72">
        <f t="shared" si="19"/>
        <v>4</v>
      </c>
      <c r="AJ72">
        <f t="shared" si="15"/>
        <v>6</v>
      </c>
      <c r="AK72" s="8">
        <f t="shared" si="28"/>
        <v>0.33333333333333331</v>
      </c>
      <c r="AL72">
        <f t="shared" si="20"/>
        <v>1</v>
      </c>
    </row>
    <row r="73" spans="1:38" x14ac:dyDescent="0.2">
      <c r="A73" s="1">
        <v>7</v>
      </c>
      <c r="B73" s="4">
        <v>44149</v>
      </c>
      <c r="C73" s="13">
        <v>0.64583333333333337</v>
      </c>
      <c r="D73" s="5" t="s">
        <v>44</v>
      </c>
      <c r="E73" s="5" t="s">
        <v>128</v>
      </c>
      <c r="F73" s="5"/>
      <c r="G73" s="5" t="s">
        <v>63</v>
      </c>
      <c r="H73" s="5" t="s">
        <v>40</v>
      </c>
      <c r="I73" s="5" t="s">
        <v>13</v>
      </c>
      <c r="J73" s="5">
        <v>31</v>
      </c>
      <c r="K73" s="5">
        <v>17</v>
      </c>
      <c r="L73" s="5">
        <v>3</v>
      </c>
      <c r="M73" s="5">
        <v>4</v>
      </c>
      <c r="N73" s="5" t="s">
        <v>47</v>
      </c>
      <c r="O73" s="5"/>
      <c r="P73" s="6"/>
      <c r="Q73" s="7">
        <f t="shared" si="21"/>
        <v>44149</v>
      </c>
      <c r="R73" s="5">
        <f t="shared" si="16"/>
        <v>2020</v>
      </c>
      <c r="S73" s="5">
        <f t="shared" si="22"/>
        <v>11</v>
      </c>
      <c r="T73" s="5" t="s">
        <v>128</v>
      </c>
      <c r="U73" s="5"/>
      <c r="V73" s="5">
        <f t="shared" si="23"/>
        <v>0</v>
      </c>
      <c r="W73" s="5" t="s">
        <v>40</v>
      </c>
      <c r="X73" s="5" t="s">
        <v>63</v>
      </c>
      <c r="Y73" s="5"/>
      <c r="Z73" s="5">
        <f t="shared" si="24"/>
        <v>0</v>
      </c>
      <c r="AA73" s="5" t="str">
        <f t="shared" si="17"/>
        <v>ACC</v>
      </c>
      <c r="AB73">
        <f t="shared" si="18"/>
        <v>1</v>
      </c>
      <c r="AC73">
        <f t="shared" si="25"/>
        <v>1</v>
      </c>
      <c r="AD73">
        <f t="shared" si="26"/>
        <v>1</v>
      </c>
      <c r="AE73">
        <f t="shared" si="27"/>
        <v>0</v>
      </c>
      <c r="AF73">
        <f t="shared" si="19"/>
        <v>31</v>
      </c>
      <c r="AG73">
        <f t="shared" si="19"/>
        <v>17</v>
      </c>
      <c r="AH73">
        <f t="shared" si="19"/>
        <v>3</v>
      </c>
      <c r="AI73">
        <f t="shared" si="19"/>
        <v>4</v>
      </c>
      <c r="AJ73">
        <f t="shared" si="15"/>
        <v>7</v>
      </c>
      <c r="AK73" s="8">
        <f t="shared" si="28"/>
        <v>0.42857142857142855</v>
      </c>
      <c r="AL73">
        <f t="shared" si="20"/>
        <v>1</v>
      </c>
    </row>
    <row r="74" spans="1:38" ht="30" x14ac:dyDescent="0.2">
      <c r="A74" s="1">
        <v>8</v>
      </c>
      <c r="B74" s="4">
        <v>44156</v>
      </c>
      <c r="C74" s="13">
        <v>0.66666666666666663</v>
      </c>
      <c r="D74" s="5" t="s">
        <v>44</v>
      </c>
      <c r="E74" s="5" t="s">
        <v>128</v>
      </c>
      <c r="F74" s="5"/>
      <c r="G74" s="5" t="s">
        <v>278</v>
      </c>
      <c r="H74" s="5" t="s">
        <v>70</v>
      </c>
      <c r="I74" s="5" t="s">
        <v>13</v>
      </c>
      <c r="J74" s="5">
        <v>55</v>
      </c>
      <c r="K74" s="5">
        <v>15</v>
      </c>
      <c r="L74" s="5">
        <v>4</v>
      </c>
      <c r="M74" s="5">
        <v>4</v>
      </c>
      <c r="N74" s="5" t="s">
        <v>51</v>
      </c>
      <c r="O74" s="5"/>
      <c r="P74" s="6"/>
      <c r="Q74" s="7">
        <f t="shared" si="21"/>
        <v>44156</v>
      </c>
      <c r="R74" s="5">
        <f t="shared" si="16"/>
        <v>2020</v>
      </c>
      <c r="S74" s="5">
        <f t="shared" si="22"/>
        <v>12</v>
      </c>
      <c r="T74" s="5" t="s">
        <v>128</v>
      </c>
      <c r="U74" s="5"/>
      <c r="V74" s="5">
        <f t="shared" si="23"/>
        <v>0</v>
      </c>
      <c r="W74" s="5" t="s">
        <v>40</v>
      </c>
      <c r="X74" s="5" t="s">
        <v>278</v>
      </c>
      <c r="Y74" s="5"/>
      <c r="Z74" s="5">
        <f t="shared" si="24"/>
        <v>0</v>
      </c>
      <c r="AA74" s="5" t="str">
        <f t="shared" si="17"/>
        <v>Non-Major</v>
      </c>
      <c r="AB74">
        <f t="shared" si="18"/>
        <v>0</v>
      </c>
      <c r="AC74">
        <f t="shared" si="25"/>
        <v>0</v>
      </c>
      <c r="AD74">
        <f t="shared" si="26"/>
        <v>0</v>
      </c>
      <c r="AE74">
        <f t="shared" si="27"/>
        <v>0</v>
      </c>
      <c r="AF74">
        <f t="shared" si="19"/>
        <v>55</v>
      </c>
      <c r="AG74">
        <f t="shared" si="19"/>
        <v>15</v>
      </c>
      <c r="AH74">
        <f t="shared" si="19"/>
        <v>4</v>
      </c>
      <c r="AI74">
        <f t="shared" si="19"/>
        <v>4</v>
      </c>
      <c r="AJ74">
        <f t="shared" si="15"/>
        <v>8</v>
      </c>
      <c r="AK74" s="8">
        <f t="shared" si="28"/>
        <v>0.5</v>
      </c>
      <c r="AL74">
        <f t="shared" si="20"/>
        <v>1</v>
      </c>
    </row>
    <row r="75" spans="1:38" ht="30" x14ac:dyDescent="0.2">
      <c r="A75" s="1">
        <v>9</v>
      </c>
      <c r="B75" s="4">
        <v>44170</v>
      </c>
      <c r="C75" s="13">
        <v>0.64583333333333337</v>
      </c>
      <c r="D75" s="5" t="s">
        <v>44</v>
      </c>
      <c r="E75" s="5" t="s">
        <v>128</v>
      </c>
      <c r="F75" s="5"/>
      <c r="G75" s="5" t="s">
        <v>67</v>
      </c>
      <c r="H75" s="5" t="s">
        <v>40</v>
      </c>
      <c r="I75" s="5" t="s">
        <v>13</v>
      </c>
      <c r="J75" s="5">
        <v>43</v>
      </c>
      <c r="K75" s="5">
        <v>32</v>
      </c>
      <c r="L75" s="5">
        <v>5</v>
      </c>
      <c r="M75" s="5">
        <v>4</v>
      </c>
      <c r="N75" s="5" t="s">
        <v>55</v>
      </c>
      <c r="O75" s="5"/>
      <c r="P75" s="6"/>
      <c r="Q75" s="7">
        <f t="shared" si="21"/>
        <v>44170</v>
      </c>
      <c r="R75" s="5">
        <f t="shared" si="16"/>
        <v>2020</v>
      </c>
      <c r="S75" s="5">
        <f t="shared" si="22"/>
        <v>14</v>
      </c>
      <c r="T75" s="5" t="s">
        <v>128</v>
      </c>
      <c r="U75" s="5"/>
      <c r="V75" s="5">
        <f t="shared" si="23"/>
        <v>0</v>
      </c>
      <c r="W75" s="5" t="s">
        <v>40</v>
      </c>
      <c r="X75" s="5" t="s">
        <v>67</v>
      </c>
      <c r="Y75" s="5"/>
      <c r="Z75" s="5">
        <f t="shared" si="24"/>
        <v>0</v>
      </c>
      <c r="AA75" s="5" t="str">
        <f t="shared" si="17"/>
        <v>ACC</v>
      </c>
      <c r="AB75">
        <f t="shared" si="18"/>
        <v>1</v>
      </c>
      <c r="AC75">
        <f t="shared" si="25"/>
        <v>1</v>
      </c>
      <c r="AD75">
        <f t="shared" si="26"/>
        <v>1</v>
      </c>
      <c r="AE75">
        <f t="shared" si="27"/>
        <v>0</v>
      </c>
      <c r="AF75">
        <f t="shared" si="19"/>
        <v>43</v>
      </c>
      <c r="AG75">
        <f t="shared" si="19"/>
        <v>32</v>
      </c>
      <c r="AH75">
        <f t="shared" si="19"/>
        <v>5</v>
      </c>
      <c r="AI75">
        <f t="shared" si="19"/>
        <v>4</v>
      </c>
      <c r="AJ75">
        <f t="shared" si="15"/>
        <v>9</v>
      </c>
      <c r="AK75" s="8">
        <f t="shared" si="28"/>
        <v>0.55555555555555558</v>
      </c>
      <c r="AL75">
        <f t="shared" si="20"/>
        <v>1</v>
      </c>
    </row>
    <row r="76" spans="1:38" ht="60" x14ac:dyDescent="0.2">
      <c r="A76" s="1">
        <v>10</v>
      </c>
      <c r="B76" s="4">
        <v>44177</v>
      </c>
      <c r="C76" s="13">
        <v>0.83333333333333337</v>
      </c>
      <c r="D76" s="5" t="s">
        <v>44</v>
      </c>
      <c r="E76" s="5" t="s">
        <v>128</v>
      </c>
      <c r="F76" s="5" t="s">
        <v>49</v>
      </c>
      <c r="G76" s="5" t="s">
        <v>125</v>
      </c>
      <c r="H76" s="5" t="s">
        <v>40</v>
      </c>
      <c r="I76" s="5" t="s">
        <v>14</v>
      </c>
      <c r="J76" s="5">
        <v>15</v>
      </c>
      <c r="K76" s="5">
        <v>33</v>
      </c>
      <c r="L76" s="5">
        <v>5</v>
      </c>
      <c r="M76" s="5">
        <v>5</v>
      </c>
      <c r="N76" s="5" t="s">
        <v>92</v>
      </c>
      <c r="O76" s="5" t="s">
        <v>279</v>
      </c>
      <c r="P76" s="6"/>
      <c r="Q76" s="7">
        <f t="shared" si="21"/>
        <v>44177</v>
      </c>
      <c r="R76" s="5">
        <f t="shared" si="16"/>
        <v>2020</v>
      </c>
      <c r="S76" s="5">
        <f t="shared" si="22"/>
        <v>15</v>
      </c>
      <c r="T76" s="5" t="s">
        <v>128</v>
      </c>
      <c r="U76" s="5"/>
      <c r="V76" s="5">
        <f t="shared" si="23"/>
        <v>0</v>
      </c>
      <c r="W76" s="5" t="s">
        <v>40</v>
      </c>
      <c r="X76" s="5" t="s">
        <v>125</v>
      </c>
      <c r="Y76" s="5"/>
      <c r="Z76" s="5">
        <f t="shared" si="24"/>
        <v>0</v>
      </c>
      <c r="AA76" s="5" t="str">
        <f t="shared" si="17"/>
        <v>ACC</v>
      </c>
      <c r="AB76">
        <f t="shared" si="18"/>
        <v>1</v>
      </c>
      <c r="AC76">
        <f t="shared" si="25"/>
        <v>1</v>
      </c>
      <c r="AD76">
        <f t="shared" si="26"/>
        <v>1</v>
      </c>
      <c r="AE76">
        <f t="shared" si="27"/>
        <v>0</v>
      </c>
      <c r="AF76">
        <f t="shared" si="19"/>
        <v>15</v>
      </c>
      <c r="AG76">
        <f t="shared" si="19"/>
        <v>33</v>
      </c>
      <c r="AH76">
        <f t="shared" si="19"/>
        <v>5</v>
      </c>
      <c r="AI76">
        <f t="shared" si="19"/>
        <v>5</v>
      </c>
      <c r="AJ76">
        <f t="shared" si="15"/>
        <v>10</v>
      </c>
      <c r="AK76" s="8">
        <f t="shared" si="28"/>
        <v>0.5</v>
      </c>
      <c r="AL76">
        <f t="shared" si="20"/>
        <v>0</v>
      </c>
    </row>
    <row r="77" spans="1:38" ht="30" x14ac:dyDescent="0.2">
      <c r="A77" s="1">
        <v>1</v>
      </c>
      <c r="B77" s="4">
        <v>44086</v>
      </c>
      <c r="C77" s="13">
        <v>0.64583333333333337</v>
      </c>
      <c r="D77" s="5" t="s">
        <v>44</v>
      </c>
      <c r="E77" s="5" t="s">
        <v>39</v>
      </c>
      <c r="F77" s="5" t="s">
        <v>49</v>
      </c>
      <c r="G77" s="5" t="s">
        <v>60</v>
      </c>
      <c r="H77" s="5" t="s">
        <v>40</v>
      </c>
      <c r="I77" s="5" t="s">
        <v>13</v>
      </c>
      <c r="J77" s="5">
        <v>16</v>
      </c>
      <c r="K77" s="5">
        <v>13</v>
      </c>
      <c r="L77" s="5">
        <v>1</v>
      </c>
      <c r="M77" s="5">
        <v>0</v>
      </c>
      <c r="N77" s="5" t="s">
        <v>41</v>
      </c>
      <c r="O77" s="5"/>
      <c r="P77" s="6"/>
      <c r="Q77" s="7">
        <f t="shared" si="21"/>
        <v>44086</v>
      </c>
      <c r="R77" s="5">
        <f t="shared" si="16"/>
        <v>2020</v>
      </c>
      <c r="S77" s="5">
        <f t="shared" si="22"/>
        <v>2</v>
      </c>
      <c r="T77" s="5" t="s">
        <v>39</v>
      </c>
      <c r="U77" s="5"/>
      <c r="V77" s="5">
        <f t="shared" si="23"/>
        <v>0</v>
      </c>
      <c r="W77" s="5" t="s">
        <v>40</v>
      </c>
      <c r="X77" s="5" t="s">
        <v>60</v>
      </c>
      <c r="Y77" s="5"/>
      <c r="Z77" s="5">
        <f t="shared" si="24"/>
        <v>0</v>
      </c>
      <c r="AA77" s="5" t="str">
        <f t="shared" si="17"/>
        <v>ACC</v>
      </c>
      <c r="AB77">
        <f t="shared" si="18"/>
        <v>1</v>
      </c>
      <c r="AC77">
        <f t="shared" si="25"/>
        <v>1</v>
      </c>
      <c r="AD77">
        <f t="shared" si="26"/>
        <v>1</v>
      </c>
      <c r="AE77">
        <f t="shared" si="27"/>
        <v>0</v>
      </c>
      <c r="AF77">
        <f t="shared" si="19"/>
        <v>16</v>
      </c>
      <c r="AG77">
        <f t="shared" si="19"/>
        <v>13</v>
      </c>
      <c r="AH77">
        <f t="shared" si="19"/>
        <v>1</v>
      </c>
      <c r="AI77">
        <f t="shared" si="19"/>
        <v>0</v>
      </c>
      <c r="AJ77">
        <f t="shared" si="15"/>
        <v>1</v>
      </c>
      <c r="AK77" s="8">
        <f t="shared" si="28"/>
        <v>1</v>
      </c>
      <c r="AL77">
        <f t="shared" si="20"/>
        <v>1</v>
      </c>
    </row>
    <row r="78" spans="1:38" ht="30" x14ac:dyDescent="0.2">
      <c r="A78" s="1">
        <v>2</v>
      </c>
      <c r="B78" s="4">
        <v>44093</v>
      </c>
      <c r="C78" s="13">
        <v>0.64583333333333337</v>
      </c>
      <c r="D78" s="5" t="s">
        <v>44</v>
      </c>
      <c r="E78" s="5" t="s">
        <v>39</v>
      </c>
      <c r="F78" s="5"/>
      <c r="G78" s="5" t="s">
        <v>280</v>
      </c>
      <c r="H78" s="5" t="s">
        <v>140</v>
      </c>
      <c r="I78" s="5" t="s">
        <v>14</v>
      </c>
      <c r="J78" s="5">
        <v>21</v>
      </c>
      <c r="K78" s="5">
        <v>49</v>
      </c>
      <c r="L78" s="5">
        <v>1</v>
      </c>
      <c r="M78" s="5">
        <v>1</v>
      </c>
      <c r="N78" s="5" t="s">
        <v>92</v>
      </c>
      <c r="O78" s="5"/>
      <c r="P78" s="6"/>
      <c r="Q78" s="7">
        <f t="shared" si="21"/>
        <v>44093</v>
      </c>
      <c r="R78" s="5">
        <f t="shared" si="16"/>
        <v>2020</v>
      </c>
      <c r="S78" s="5">
        <f t="shared" si="22"/>
        <v>3</v>
      </c>
      <c r="T78" s="5" t="s">
        <v>39</v>
      </c>
      <c r="U78" s="5"/>
      <c r="V78" s="5">
        <f t="shared" si="23"/>
        <v>0</v>
      </c>
      <c r="W78" s="5" t="s">
        <v>40</v>
      </c>
      <c r="X78" s="5" t="s">
        <v>223</v>
      </c>
      <c r="Y78" s="5">
        <v>14</v>
      </c>
      <c r="Z78" s="5">
        <f t="shared" si="24"/>
        <v>1</v>
      </c>
      <c r="AA78" s="5" t="str">
        <f t="shared" si="17"/>
        <v>American</v>
      </c>
      <c r="AB78">
        <f t="shared" si="18"/>
        <v>0</v>
      </c>
      <c r="AC78">
        <f t="shared" si="25"/>
        <v>1</v>
      </c>
      <c r="AD78">
        <f t="shared" si="26"/>
        <v>0</v>
      </c>
      <c r="AE78">
        <f t="shared" si="27"/>
        <v>0</v>
      </c>
      <c r="AF78">
        <f t="shared" si="19"/>
        <v>21</v>
      </c>
      <c r="AG78">
        <f t="shared" si="19"/>
        <v>49</v>
      </c>
      <c r="AH78">
        <f t="shared" si="19"/>
        <v>1</v>
      </c>
      <c r="AI78">
        <f t="shared" si="19"/>
        <v>1</v>
      </c>
      <c r="AJ78">
        <f t="shared" si="15"/>
        <v>2</v>
      </c>
      <c r="AK78" s="8">
        <f t="shared" si="28"/>
        <v>0.5</v>
      </c>
      <c r="AL78">
        <f t="shared" si="20"/>
        <v>0</v>
      </c>
    </row>
    <row r="79" spans="1:38" ht="30" x14ac:dyDescent="0.2">
      <c r="A79" s="1">
        <v>3</v>
      </c>
      <c r="B79" s="4">
        <v>44100</v>
      </c>
      <c r="C79" s="13">
        <v>0.5</v>
      </c>
      <c r="D79" s="5" t="s">
        <v>44</v>
      </c>
      <c r="E79" s="5" t="s">
        <v>39</v>
      </c>
      <c r="F79" s="5" t="s">
        <v>49</v>
      </c>
      <c r="G79" s="5" t="s">
        <v>50</v>
      </c>
      <c r="H79" s="5" t="s">
        <v>40</v>
      </c>
      <c r="I79" s="5" t="s">
        <v>14</v>
      </c>
      <c r="J79" s="5">
        <v>20</v>
      </c>
      <c r="K79" s="5">
        <v>37</v>
      </c>
      <c r="L79" s="5">
        <v>1</v>
      </c>
      <c r="M79" s="5">
        <v>2</v>
      </c>
      <c r="N79" s="5" t="s">
        <v>102</v>
      </c>
      <c r="O79" s="5"/>
      <c r="P79" s="6"/>
      <c r="Q79" s="7">
        <f t="shared" si="21"/>
        <v>44100</v>
      </c>
      <c r="R79" s="5">
        <f t="shared" si="16"/>
        <v>2020</v>
      </c>
      <c r="S79" s="5">
        <f t="shared" si="22"/>
        <v>4</v>
      </c>
      <c r="T79" s="5" t="s">
        <v>39</v>
      </c>
      <c r="U79" s="5"/>
      <c r="V79" s="5">
        <f t="shared" si="23"/>
        <v>0</v>
      </c>
      <c r="W79" s="5" t="s">
        <v>40</v>
      </c>
      <c r="X79" s="5" t="s">
        <v>50</v>
      </c>
      <c r="Y79" s="5"/>
      <c r="Z79" s="5">
        <f t="shared" si="24"/>
        <v>0</v>
      </c>
      <c r="AA79" s="5" t="str">
        <f t="shared" si="17"/>
        <v>ACC</v>
      </c>
      <c r="AB79">
        <f t="shared" si="18"/>
        <v>1</v>
      </c>
      <c r="AC79">
        <f t="shared" si="25"/>
        <v>1</v>
      </c>
      <c r="AD79">
        <f t="shared" si="26"/>
        <v>1</v>
      </c>
      <c r="AE79">
        <f t="shared" si="27"/>
        <v>0</v>
      </c>
      <c r="AF79">
        <f t="shared" si="19"/>
        <v>20</v>
      </c>
      <c r="AG79">
        <f t="shared" si="19"/>
        <v>37</v>
      </c>
      <c r="AH79">
        <f t="shared" si="19"/>
        <v>1</v>
      </c>
      <c r="AI79">
        <f t="shared" si="19"/>
        <v>2</v>
      </c>
      <c r="AJ79">
        <f t="shared" si="15"/>
        <v>3</v>
      </c>
      <c r="AK79" s="8">
        <f t="shared" si="28"/>
        <v>0.33333333333333331</v>
      </c>
      <c r="AL79">
        <f t="shared" si="20"/>
        <v>0</v>
      </c>
    </row>
    <row r="80" spans="1:38" ht="30" x14ac:dyDescent="0.2">
      <c r="A80" s="1">
        <v>4</v>
      </c>
      <c r="B80" s="4">
        <v>44113</v>
      </c>
      <c r="C80" s="13">
        <v>0.79166666666666663</v>
      </c>
      <c r="D80" s="5" t="s">
        <v>124</v>
      </c>
      <c r="E80" s="5" t="s">
        <v>39</v>
      </c>
      <c r="F80" s="5"/>
      <c r="G80" s="5" t="s">
        <v>63</v>
      </c>
      <c r="H80" s="5" t="s">
        <v>40</v>
      </c>
      <c r="I80" s="5" t="s">
        <v>13</v>
      </c>
      <c r="J80" s="5">
        <v>46</v>
      </c>
      <c r="K80" s="5">
        <v>27</v>
      </c>
      <c r="L80" s="5">
        <v>2</v>
      </c>
      <c r="M80" s="5">
        <v>2</v>
      </c>
      <c r="N80" s="5" t="s">
        <v>41</v>
      </c>
      <c r="O80" s="5"/>
      <c r="P80" s="6"/>
      <c r="Q80" s="7">
        <f t="shared" si="21"/>
        <v>44113</v>
      </c>
      <c r="R80" s="5">
        <f t="shared" si="16"/>
        <v>2020</v>
      </c>
      <c r="S80" s="5">
        <f t="shared" si="22"/>
        <v>6</v>
      </c>
      <c r="T80" s="5" t="s">
        <v>39</v>
      </c>
      <c r="U80" s="5"/>
      <c r="V80" s="5">
        <f t="shared" si="23"/>
        <v>0</v>
      </c>
      <c r="W80" s="5" t="s">
        <v>40</v>
      </c>
      <c r="X80" s="5" t="s">
        <v>63</v>
      </c>
      <c r="Y80" s="5"/>
      <c r="Z80" s="5">
        <f t="shared" si="24"/>
        <v>0</v>
      </c>
      <c r="AA80" s="5" t="str">
        <f t="shared" si="17"/>
        <v>ACC</v>
      </c>
      <c r="AB80">
        <f t="shared" si="18"/>
        <v>1</v>
      </c>
      <c r="AC80">
        <f t="shared" si="25"/>
        <v>1</v>
      </c>
      <c r="AD80">
        <f t="shared" si="26"/>
        <v>1</v>
      </c>
      <c r="AE80">
        <f t="shared" si="27"/>
        <v>0</v>
      </c>
      <c r="AF80">
        <f t="shared" si="19"/>
        <v>46</v>
      </c>
      <c r="AG80">
        <f t="shared" si="19"/>
        <v>27</v>
      </c>
      <c r="AH80">
        <f t="shared" si="19"/>
        <v>2</v>
      </c>
      <c r="AI80">
        <f t="shared" si="19"/>
        <v>2</v>
      </c>
      <c r="AJ80">
        <f t="shared" si="15"/>
        <v>4</v>
      </c>
      <c r="AK80" s="8">
        <f t="shared" si="28"/>
        <v>0.5</v>
      </c>
      <c r="AL80">
        <f t="shared" si="20"/>
        <v>1</v>
      </c>
    </row>
    <row r="81" spans="1:38" ht="30" x14ac:dyDescent="0.2">
      <c r="A81" s="1">
        <v>5</v>
      </c>
      <c r="B81" s="4">
        <v>44121</v>
      </c>
      <c r="C81" s="13">
        <v>0.5</v>
      </c>
      <c r="D81" s="5" t="s">
        <v>44</v>
      </c>
      <c r="E81" s="5" t="s">
        <v>39</v>
      </c>
      <c r="F81" s="5"/>
      <c r="G81" s="5" t="s">
        <v>38</v>
      </c>
      <c r="H81" s="5" t="s">
        <v>40</v>
      </c>
      <c r="I81" s="5" t="s">
        <v>14</v>
      </c>
      <c r="J81" s="5">
        <v>7</v>
      </c>
      <c r="K81" s="5">
        <v>73</v>
      </c>
      <c r="L81" s="5">
        <v>2</v>
      </c>
      <c r="M81" s="5">
        <v>3</v>
      </c>
      <c r="N81" s="5" t="s">
        <v>92</v>
      </c>
      <c r="O81" s="5"/>
      <c r="P81" s="6"/>
      <c r="Q81" s="7">
        <f t="shared" si="21"/>
        <v>44121</v>
      </c>
      <c r="R81" s="5">
        <f t="shared" si="16"/>
        <v>2020</v>
      </c>
      <c r="S81" s="5">
        <f t="shared" si="22"/>
        <v>7</v>
      </c>
      <c r="T81" s="5" t="s">
        <v>39</v>
      </c>
      <c r="U81" s="5"/>
      <c r="V81" s="5">
        <f t="shared" si="23"/>
        <v>0</v>
      </c>
      <c r="W81" s="5" t="s">
        <v>40</v>
      </c>
      <c r="X81" s="5" t="s">
        <v>43</v>
      </c>
      <c r="Y81" s="5">
        <v>1</v>
      </c>
      <c r="Z81" s="5">
        <f t="shared" si="24"/>
        <v>1</v>
      </c>
      <c r="AA81" s="5" t="str">
        <f t="shared" si="17"/>
        <v>ACC</v>
      </c>
      <c r="AB81">
        <f t="shared" si="18"/>
        <v>1</v>
      </c>
      <c r="AC81">
        <f t="shared" si="25"/>
        <v>1</v>
      </c>
      <c r="AD81">
        <f t="shared" si="26"/>
        <v>1</v>
      </c>
      <c r="AE81">
        <f t="shared" si="27"/>
        <v>0</v>
      </c>
      <c r="AF81">
        <f t="shared" si="19"/>
        <v>7</v>
      </c>
      <c r="AG81">
        <f t="shared" si="19"/>
        <v>73</v>
      </c>
      <c r="AH81">
        <f t="shared" si="19"/>
        <v>2</v>
      </c>
      <c r="AI81">
        <f t="shared" si="19"/>
        <v>3</v>
      </c>
      <c r="AJ81">
        <f t="shared" si="15"/>
        <v>5</v>
      </c>
      <c r="AK81" s="8">
        <f t="shared" si="28"/>
        <v>0.4</v>
      </c>
      <c r="AL81">
        <f t="shared" si="20"/>
        <v>0</v>
      </c>
    </row>
    <row r="82" spans="1:38" ht="30" x14ac:dyDescent="0.2">
      <c r="A82" s="1">
        <v>6</v>
      </c>
      <c r="B82" s="4">
        <v>44128</v>
      </c>
      <c r="C82" s="13">
        <v>0.66666666666666663</v>
      </c>
      <c r="D82" s="5" t="s">
        <v>44</v>
      </c>
      <c r="E82" s="5" t="s">
        <v>39</v>
      </c>
      <c r="F82" s="5" t="s">
        <v>49</v>
      </c>
      <c r="G82" s="5" t="s">
        <v>67</v>
      </c>
      <c r="H82" s="5" t="s">
        <v>40</v>
      </c>
      <c r="I82" s="5" t="s">
        <v>14</v>
      </c>
      <c r="J82" s="5">
        <v>27</v>
      </c>
      <c r="K82" s="5">
        <v>48</v>
      </c>
      <c r="L82" s="5">
        <v>2</v>
      </c>
      <c r="M82" s="5">
        <v>4</v>
      </c>
      <c r="N82" s="5" t="s">
        <v>102</v>
      </c>
      <c r="O82" s="5"/>
      <c r="P82" s="6"/>
      <c r="Q82" s="7">
        <f t="shared" si="21"/>
        <v>44128</v>
      </c>
      <c r="R82" s="5">
        <f t="shared" si="16"/>
        <v>2020</v>
      </c>
      <c r="S82" s="5">
        <f t="shared" si="22"/>
        <v>8</v>
      </c>
      <c r="T82" s="5" t="s">
        <v>39</v>
      </c>
      <c r="U82" s="5"/>
      <c r="V82" s="5">
        <f t="shared" si="23"/>
        <v>0</v>
      </c>
      <c r="W82" s="5" t="s">
        <v>40</v>
      </c>
      <c r="X82" s="5" t="s">
        <v>67</v>
      </c>
      <c r="Y82" s="5"/>
      <c r="Z82" s="5">
        <f t="shared" si="24"/>
        <v>0</v>
      </c>
      <c r="AA82" s="5" t="str">
        <f t="shared" si="17"/>
        <v>ACC</v>
      </c>
      <c r="AB82">
        <f t="shared" si="18"/>
        <v>1</v>
      </c>
      <c r="AC82">
        <f t="shared" si="25"/>
        <v>1</v>
      </c>
      <c r="AD82">
        <f t="shared" si="26"/>
        <v>1</v>
      </c>
      <c r="AE82">
        <f t="shared" si="27"/>
        <v>0</v>
      </c>
      <c r="AF82">
        <f t="shared" si="19"/>
        <v>27</v>
      </c>
      <c r="AG82">
        <f t="shared" si="19"/>
        <v>48</v>
      </c>
      <c r="AH82">
        <f t="shared" si="19"/>
        <v>2</v>
      </c>
      <c r="AI82">
        <f t="shared" si="19"/>
        <v>4</v>
      </c>
      <c r="AJ82">
        <f t="shared" si="15"/>
        <v>6</v>
      </c>
      <c r="AK82" s="8">
        <f t="shared" si="28"/>
        <v>0.33333333333333331</v>
      </c>
      <c r="AL82">
        <f t="shared" si="20"/>
        <v>0</v>
      </c>
    </row>
    <row r="83" spans="1:38" ht="30" x14ac:dyDescent="0.2">
      <c r="A83" s="1">
        <v>7</v>
      </c>
      <c r="B83" s="4">
        <v>44135</v>
      </c>
      <c r="C83" s="13">
        <v>0.64583333333333337</v>
      </c>
      <c r="D83" s="5" t="s">
        <v>44</v>
      </c>
      <c r="E83" s="5" t="s">
        <v>39</v>
      </c>
      <c r="F83" s="5"/>
      <c r="G83" s="5" t="s">
        <v>244</v>
      </c>
      <c r="H83" s="5" t="s">
        <v>40</v>
      </c>
      <c r="I83" s="5" t="s">
        <v>14</v>
      </c>
      <c r="J83" s="5">
        <v>13</v>
      </c>
      <c r="K83" s="5">
        <v>31</v>
      </c>
      <c r="L83" s="5">
        <v>2</v>
      </c>
      <c r="M83" s="5">
        <v>5</v>
      </c>
      <c r="N83" s="5" t="s">
        <v>130</v>
      </c>
      <c r="O83" s="5"/>
      <c r="P83" s="6"/>
      <c r="Q83" s="7">
        <f t="shared" si="21"/>
        <v>44135</v>
      </c>
      <c r="R83" s="5">
        <f t="shared" si="16"/>
        <v>2020</v>
      </c>
      <c r="S83" s="5">
        <f t="shared" si="22"/>
        <v>9</v>
      </c>
      <c r="T83" s="5" t="s">
        <v>39</v>
      </c>
      <c r="U83" s="5"/>
      <c r="V83" s="5">
        <f t="shared" si="23"/>
        <v>0</v>
      </c>
      <c r="W83" s="5" t="s">
        <v>40</v>
      </c>
      <c r="X83" s="5" t="s">
        <v>131</v>
      </c>
      <c r="Y83" s="5">
        <v>4</v>
      </c>
      <c r="Z83" s="5">
        <f t="shared" si="24"/>
        <v>1</v>
      </c>
      <c r="AA83" s="5" t="str">
        <f t="shared" si="17"/>
        <v>ACC</v>
      </c>
      <c r="AB83">
        <f t="shared" si="18"/>
        <v>1</v>
      </c>
      <c r="AC83">
        <f t="shared" si="25"/>
        <v>1</v>
      </c>
      <c r="AD83">
        <f t="shared" si="26"/>
        <v>1</v>
      </c>
      <c r="AE83">
        <f t="shared" si="27"/>
        <v>0</v>
      </c>
      <c r="AF83">
        <f t="shared" si="19"/>
        <v>13</v>
      </c>
      <c r="AG83">
        <f t="shared" si="19"/>
        <v>31</v>
      </c>
      <c r="AH83">
        <f t="shared" si="19"/>
        <v>2</v>
      </c>
      <c r="AI83">
        <f t="shared" si="19"/>
        <v>5</v>
      </c>
      <c r="AJ83">
        <f t="shared" si="15"/>
        <v>7</v>
      </c>
      <c r="AK83" s="8">
        <f t="shared" si="28"/>
        <v>0.2857142857142857</v>
      </c>
      <c r="AL83">
        <f t="shared" si="20"/>
        <v>0</v>
      </c>
    </row>
    <row r="84" spans="1:38" ht="30" x14ac:dyDescent="0.2">
      <c r="A84" s="1">
        <v>8</v>
      </c>
      <c r="B84" s="4">
        <v>44163</v>
      </c>
      <c r="C84" s="13">
        <v>0.79166666666666663</v>
      </c>
      <c r="D84" s="5" t="s">
        <v>44</v>
      </c>
      <c r="E84" s="5" t="s">
        <v>39</v>
      </c>
      <c r="F84" s="5"/>
      <c r="G84" s="5" t="s">
        <v>116</v>
      </c>
      <c r="H84" s="5" t="s">
        <v>40</v>
      </c>
      <c r="I84" s="5" t="s">
        <v>13</v>
      </c>
      <c r="J84" s="5">
        <v>56</v>
      </c>
      <c r="K84" s="5">
        <v>33</v>
      </c>
      <c r="L84" s="5">
        <v>3</v>
      </c>
      <c r="M84" s="5">
        <v>5</v>
      </c>
      <c r="N84" s="5" t="s">
        <v>41</v>
      </c>
      <c r="O84" s="5"/>
      <c r="P84" s="6"/>
      <c r="Q84" s="7">
        <f t="shared" si="21"/>
        <v>44163</v>
      </c>
      <c r="R84" s="5">
        <f t="shared" si="16"/>
        <v>2020</v>
      </c>
      <c r="S84" s="5">
        <f t="shared" si="22"/>
        <v>13</v>
      </c>
      <c r="T84" s="5" t="s">
        <v>39</v>
      </c>
      <c r="U84" s="5"/>
      <c r="V84" s="5">
        <f t="shared" si="23"/>
        <v>0</v>
      </c>
      <c r="W84" s="5" t="s">
        <v>40</v>
      </c>
      <c r="X84" s="5" t="s">
        <v>116</v>
      </c>
      <c r="Y84" s="5"/>
      <c r="Z84" s="5">
        <f t="shared" si="24"/>
        <v>0</v>
      </c>
      <c r="AA84" s="5" t="str">
        <f t="shared" si="17"/>
        <v>ACC</v>
      </c>
      <c r="AB84">
        <f t="shared" si="18"/>
        <v>1</v>
      </c>
      <c r="AC84">
        <f t="shared" si="25"/>
        <v>1</v>
      </c>
      <c r="AD84">
        <f t="shared" si="26"/>
        <v>1</v>
      </c>
      <c r="AE84">
        <f t="shared" si="27"/>
        <v>0</v>
      </c>
      <c r="AF84">
        <f t="shared" si="19"/>
        <v>56</v>
      </c>
      <c r="AG84">
        <f t="shared" si="19"/>
        <v>33</v>
      </c>
      <c r="AH84">
        <f t="shared" si="19"/>
        <v>3</v>
      </c>
      <c r="AI84">
        <f t="shared" si="19"/>
        <v>5</v>
      </c>
      <c r="AJ84">
        <f t="shared" si="15"/>
        <v>8</v>
      </c>
      <c r="AK84" s="8">
        <f t="shared" si="28"/>
        <v>0.375</v>
      </c>
      <c r="AL84">
        <f t="shared" si="20"/>
        <v>1</v>
      </c>
    </row>
    <row r="85" spans="1:38" ht="45" x14ac:dyDescent="0.2">
      <c r="A85" s="1">
        <v>9</v>
      </c>
      <c r="B85" s="4">
        <v>44170</v>
      </c>
      <c r="C85" s="13">
        <v>0.66666666666666663</v>
      </c>
      <c r="D85" s="5" t="s">
        <v>44</v>
      </c>
      <c r="E85" s="5" t="s">
        <v>39</v>
      </c>
      <c r="F85" s="5" t="s">
        <v>49</v>
      </c>
      <c r="G85" s="5" t="s">
        <v>72</v>
      </c>
      <c r="H85" s="5" t="s">
        <v>40</v>
      </c>
      <c r="I85" s="5" t="s">
        <v>14</v>
      </c>
      <c r="J85" s="5">
        <v>13</v>
      </c>
      <c r="K85" s="5">
        <v>23</v>
      </c>
      <c r="L85" s="5">
        <v>3</v>
      </c>
      <c r="M85" s="5">
        <v>6</v>
      </c>
      <c r="N85" s="5" t="s">
        <v>92</v>
      </c>
      <c r="O85" s="5"/>
      <c r="P85" s="6"/>
      <c r="Q85" s="7">
        <f t="shared" si="21"/>
        <v>44170</v>
      </c>
      <c r="R85" s="5">
        <f t="shared" si="16"/>
        <v>2020</v>
      </c>
      <c r="S85" s="5">
        <f t="shared" si="22"/>
        <v>14</v>
      </c>
      <c r="T85" s="5" t="s">
        <v>39</v>
      </c>
      <c r="U85" s="5"/>
      <c r="V85" s="5">
        <f t="shared" si="23"/>
        <v>0</v>
      </c>
      <c r="W85" s="5" t="s">
        <v>40</v>
      </c>
      <c r="X85" s="5" t="s">
        <v>72</v>
      </c>
      <c r="Y85" s="5"/>
      <c r="Z85" s="5">
        <f t="shared" si="24"/>
        <v>0</v>
      </c>
      <c r="AA85" s="5" t="str">
        <f t="shared" si="17"/>
        <v>ACC</v>
      </c>
      <c r="AB85">
        <f t="shared" si="18"/>
        <v>1</v>
      </c>
      <c r="AC85">
        <f t="shared" si="25"/>
        <v>1</v>
      </c>
      <c r="AD85">
        <f t="shared" si="26"/>
        <v>1</v>
      </c>
      <c r="AE85">
        <f t="shared" si="27"/>
        <v>0</v>
      </c>
      <c r="AF85">
        <f t="shared" si="19"/>
        <v>13</v>
      </c>
      <c r="AG85">
        <f t="shared" si="19"/>
        <v>23</v>
      </c>
      <c r="AH85">
        <f t="shared" si="19"/>
        <v>3</v>
      </c>
      <c r="AI85">
        <f t="shared" si="19"/>
        <v>6</v>
      </c>
      <c r="AJ85">
        <f t="shared" si="15"/>
        <v>9</v>
      </c>
      <c r="AK85" s="8">
        <f t="shared" si="28"/>
        <v>0.33333333333333331</v>
      </c>
      <c r="AL85">
        <f t="shared" si="20"/>
        <v>0</v>
      </c>
    </row>
    <row r="86" spans="1:38" ht="30" x14ac:dyDescent="0.2">
      <c r="A86" s="1">
        <v>10</v>
      </c>
      <c r="B86" s="4">
        <v>44175</v>
      </c>
      <c r="C86" s="13">
        <v>0.79166666666666663</v>
      </c>
      <c r="D86" s="5" t="s">
        <v>37</v>
      </c>
      <c r="E86" s="5" t="s">
        <v>39</v>
      </c>
      <c r="F86" s="5"/>
      <c r="G86" s="5" t="s">
        <v>127</v>
      </c>
      <c r="H86" s="5" t="s">
        <v>40</v>
      </c>
      <c r="I86" s="5" t="s">
        <v>14</v>
      </c>
      <c r="J86" s="5">
        <v>20</v>
      </c>
      <c r="K86" s="5">
        <v>34</v>
      </c>
      <c r="L86" s="5">
        <v>3</v>
      </c>
      <c r="M86" s="5">
        <v>7</v>
      </c>
      <c r="N86" s="5" t="s">
        <v>102</v>
      </c>
      <c r="O86" s="5"/>
      <c r="P86" s="6"/>
      <c r="Q86" s="7">
        <f t="shared" si="21"/>
        <v>44175</v>
      </c>
      <c r="R86" s="5">
        <f t="shared" si="16"/>
        <v>2020</v>
      </c>
      <c r="S86" s="5">
        <f t="shared" si="22"/>
        <v>15</v>
      </c>
      <c r="T86" s="5" t="s">
        <v>39</v>
      </c>
      <c r="U86" s="5"/>
      <c r="V86" s="5">
        <f t="shared" si="23"/>
        <v>0</v>
      </c>
      <c r="W86" s="5" t="s">
        <v>40</v>
      </c>
      <c r="X86" s="5" t="s">
        <v>127</v>
      </c>
      <c r="Y86" s="5"/>
      <c r="Z86" s="5">
        <f t="shared" si="24"/>
        <v>0</v>
      </c>
      <c r="AA86" s="5" t="str">
        <f t="shared" si="17"/>
        <v>ACC</v>
      </c>
      <c r="AB86">
        <f t="shared" si="18"/>
        <v>1</v>
      </c>
      <c r="AC86">
        <f t="shared" si="25"/>
        <v>1</v>
      </c>
      <c r="AD86">
        <f t="shared" si="26"/>
        <v>1</v>
      </c>
      <c r="AE86">
        <f t="shared" si="27"/>
        <v>0</v>
      </c>
      <c r="AF86">
        <f t="shared" si="19"/>
        <v>20</v>
      </c>
      <c r="AG86">
        <f t="shared" si="19"/>
        <v>34</v>
      </c>
      <c r="AH86">
        <f t="shared" si="19"/>
        <v>3</v>
      </c>
      <c r="AI86">
        <f t="shared" si="19"/>
        <v>7</v>
      </c>
      <c r="AJ86">
        <f t="shared" si="15"/>
        <v>10</v>
      </c>
      <c r="AK86" s="8">
        <f t="shared" si="28"/>
        <v>0.3</v>
      </c>
      <c r="AL86">
        <f t="shared" si="20"/>
        <v>0</v>
      </c>
    </row>
    <row r="87" spans="1:38" ht="30" x14ac:dyDescent="0.2">
      <c r="A87" s="1">
        <v>1</v>
      </c>
      <c r="B87" s="4">
        <v>44084</v>
      </c>
      <c r="C87" s="13">
        <v>0.83333333333333337</v>
      </c>
      <c r="D87" s="5" t="s">
        <v>37</v>
      </c>
      <c r="E87" s="5" t="s">
        <v>104</v>
      </c>
      <c r="F87" s="5"/>
      <c r="G87" s="5" t="s">
        <v>281</v>
      </c>
      <c r="H87" s="5" t="s">
        <v>54</v>
      </c>
      <c r="I87" s="5" t="s">
        <v>13</v>
      </c>
      <c r="J87" s="5">
        <v>31</v>
      </c>
      <c r="K87" s="5">
        <v>14</v>
      </c>
      <c r="L87" s="5">
        <v>1</v>
      </c>
      <c r="M87" s="5">
        <v>0</v>
      </c>
      <c r="N87" s="5" t="s">
        <v>41</v>
      </c>
      <c r="O87" s="5"/>
      <c r="P87" s="6"/>
      <c r="Q87" s="7">
        <f t="shared" si="21"/>
        <v>44084</v>
      </c>
      <c r="R87" s="5">
        <f t="shared" si="16"/>
        <v>2020</v>
      </c>
      <c r="S87" s="5">
        <f t="shared" si="22"/>
        <v>2</v>
      </c>
      <c r="T87" s="5" t="s">
        <v>105</v>
      </c>
      <c r="U87" s="5" t="s">
        <v>106</v>
      </c>
      <c r="V87" s="5">
        <f t="shared" si="23"/>
        <v>1</v>
      </c>
      <c r="W87" s="5" t="s">
        <v>40</v>
      </c>
      <c r="X87" s="5" t="s">
        <v>281</v>
      </c>
      <c r="Y87" s="5"/>
      <c r="Z87" s="5">
        <f t="shared" si="24"/>
        <v>0</v>
      </c>
      <c r="AA87" s="5" t="str">
        <f t="shared" si="17"/>
        <v>CUSA</v>
      </c>
      <c r="AB87">
        <f t="shared" si="18"/>
        <v>0</v>
      </c>
      <c r="AC87">
        <f t="shared" si="25"/>
        <v>1</v>
      </c>
      <c r="AD87">
        <f t="shared" si="26"/>
        <v>0</v>
      </c>
      <c r="AE87">
        <f t="shared" si="27"/>
        <v>0</v>
      </c>
      <c r="AF87">
        <f t="shared" si="19"/>
        <v>31</v>
      </c>
      <c r="AG87">
        <f t="shared" si="19"/>
        <v>14</v>
      </c>
      <c r="AH87">
        <f t="shared" si="19"/>
        <v>1</v>
      </c>
      <c r="AI87">
        <f t="shared" si="19"/>
        <v>0</v>
      </c>
      <c r="AJ87">
        <f t="shared" si="15"/>
        <v>1</v>
      </c>
      <c r="AK87" s="8">
        <f t="shared" si="28"/>
        <v>1</v>
      </c>
      <c r="AL87">
        <f t="shared" si="20"/>
        <v>1</v>
      </c>
    </row>
    <row r="88" spans="1:38" ht="30" x14ac:dyDescent="0.2">
      <c r="A88" s="1">
        <v>2</v>
      </c>
      <c r="B88" s="4">
        <v>44093</v>
      </c>
      <c r="C88" s="13">
        <v>0.8125</v>
      </c>
      <c r="D88" s="5" t="s">
        <v>44</v>
      </c>
      <c r="E88" s="5" t="s">
        <v>282</v>
      </c>
      <c r="F88" s="5" t="s">
        <v>49</v>
      </c>
      <c r="G88" s="5" t="s">
        <v>283</v>
      </c>
      <c r="H88" s="5" t="s">
        <v>40</v>
      </c>
      <c r="I88" s="5" t="s">
        <v>13</v>
      </c>
      <c r="J88" s="5">
        <v>47</v>
      </c>
      <c r="K88" s="5">
        <v>34</v>
      </c>
      <c r="L88" s="5">
        <v>2</v>
      </c>
      <c r="M88" s="5">
        <v>0</v>
      </c>
      <c r="N88" s="5" t="s">
        <v>47</v>
      </c>
      <c r="O88" s="5"/>
      <c r="P88" s="6"/>
      <c r="Q88" s="7">
        <f t="shared" si="21"/>
        <v>44093</v>
      </c>
      <c r="R88" s="5">
        <f t="shared" si="16"/>
        <v>2020</v>
      </c>
      <c r="S88" s="5">
        <f t="shared" si="22"/>
        <v>3</v>
      </c>
      <c r="T88" s="5" t="s">
        <v>243</v>
      </c>
      <c r="U88" s="5">
        <v>17</v>
      </c>
      <c r="V88" s="5">
        <f t="shared" si="23"/>
        <v>1</v>
      </c>
      <c r="W88" s="5" t="s">
        <v>40</v>
      </c>
      <c r="X88" s="5" t="s">
        <v>284</v>
      </c>
      <c r="Y88" s="5">
        <v>18</v>
      </c>
      <c r="Z88" s="5">
        <f t="shared" si="24"/>
        <v>1</v>
      </c>
      <c r="AA88" s="5" t="str">
        <f t="shared" si="17"/>
        <v>ACC</v>
      </c>
      <c r="AB88">
        <f t="shared" si="18"/>
        <v>1</v>
      </c>
      <c r="AC88">
        <f t="shared" si="25"/>
        <v>1</v>
      </c>
      <c r="AD88">
        <f t="shared" si="26"/>
        <v>1</v>
      </c>
      <c r="AE88">
        <f t="shared" si="27"/>
        <v>1</v>
      </c>
      <c r="AF88">
        <f t="shared" si="19"/>
        <v>47</v>
      </c>
      <c r="AG88">
        <f t="shared" si="19"/>
        <v>34</v>
      </c>
      <c r="AH88">
        <f t="shared" si="19"/>
        <v>2</v>
      </c>
      <c r="AI88">
        <f t="shared" si="19"/>
        <v>0</v>
      </c>
      <c r="AJ88">
        <f t="shared" si="15"/>
        <v>2</v>
      </c>
      <c r="AK88" s="8">
        <f t="shared" si="28"/>
        <v>1</v>
      </c>
      <c r="AL88">
        <f t="shared" si="20"/>
        <v>1</v>
      </c>
    </row>
    <row r="89" spans="1:38" ht="30" x14ac:dyDescent="0.2">
      <c r="A89" s="1">
        <v>3</v>
      </c>
      <c r="B89" s="4">
        <v>44100</v>
      </c>
      <c r="C89" s="13">
        <v>0.8125</v>
      </c>
      <c r="D89" s="5" t="s">
        <v>44</v>
      </c>
      <c r="E89" s="5" t="s">
        <v>248</v>
      </c>
      <c r="F89" s="5"/>
      <c r="G89" s="5" t="s">
        <v>60</v>
      </c>
      <c r="H89" s="5" t="s">
        <v>40</v>
      </c>
      <c r="I89" s="5" t="s">
        <v>13</v>
      </c>
      <c r="J89" s="5">
        <v>52</v>
      </c>
      <c r="K89" s="5">
        <v>10</v>
      </c>
      <c r="L89" s="5">
        <v>3</v>
      </c>
      <c r="M89" s="5">
        <v>0</v>
      </c>
      <c r="N89" s="5" t="s">
        <v>51</v>
      </c>
      <c r="O89" s="5"/>
      <c r="P89" s="6"/>
      <c r="Q89" s="7">
        <f t="shared" si="21"/>
        <v>44100</v>
      </c>
      <c r="R89" s="5">
        <f t="shared" si="16"/>
        <v>2020</v>
      </c>
      <c r="S89" s="5">
        <f t="shared" si="22"/>
        <v>4</v>
      </c>
      <c r="T89" s="5" t="s">
        <v>243</v>
      </c>
      <c r="U89" s="5">
        <v>12</v>
      </c>
      <c r="V89" s="5">
        <f t="shared" si="23"/>
        <v>1</v>
      </c>
      <c r="W89" s="5" t="s">
        <v>40</v>
      </c>
      <c r="X89" s="5" t="s">
        <v>60</v>
      </c>
      <c r="Y89" s="5"/>
      <c r="Z89" s="5">
        <f t="shared" si="24"/>
        <v>0</v>
      </c>
      <c r="AA89" s="5" t="str">
        <f t="shared" si="17"/>
        <v>ACC</v>
      </c>
      <c r="AB89">
        <f t="shared" si="18"/>
        <v>1</v>
      </c>
      <c r="AC89">
        <f t="shared" si="25"/>
        <v>1</v>
      </c>
      <c r="AD89">
        <f t="shared" si="26"/>
        <v>1</v>
      </c>
      <c r="AE89">
        <f t="shared" si="27"/>
        <v>0</v>
      </c>
      <c r="AF89">
        <f t="shared" si="19"/>
        <v>52</v>
      </c>
      <c r="AG89">
        <f t="shared" si="19"/>
        <v>10</v>
      </c>
      <c r="AH89">
        <f t="shared" si="19"/>
        <v>3</v>
      </c>
      <c r="AI89">
        <f t="shared" si="19"/>
        <v>0</v>
      </c>
      <c r="AJ89">
        <f t="shared" si="15"/>
        <v>3</v>
      </c>
      <c r="AK89" s="8">
        <f t="shared" si="28"/>
        <v>1</v>
      </c>
      <c r="AL89">
        <f t="shared" si="20"/>
        <v>1</v>
      </c>
    </row>
    <row r="90" spans="1:38" ht="30" x14ac:dyDescent="0.2">
      <c r="A90" s="1">
        <v>4</v>
      </c>
      <c r="B90" s="4">
        <v>44114</v>
      </c>
      <c r="C90" s="13">
        <v>0.8125</v>
      </c>
      <c r="D90" s="5" t="s">
        <v>44</v>
      </c>
      <c r="E90" s="5" t="s">
        <v>242</v>
      </c>
      <c r="F90" s="5" t="s">
        <v>49</v>
      </c>
      <c r="G90" s="5" t="s">
        <v>38</v>
      </c>
      <c r="H90" s="5" t="s">
        <v>40</v>
      </c>
      <c r="I90" s="5" t="s">
        <v>14</v>
      </c>
      <c r="J90" s="5">
        <v>17</v>
      </c>
      <c r="K90" s="5">
        <v>42</v>
      </c>
      <c r="L90" s="5">
        <v>3</v>
      </c>
      <c r="M90" s="5">
        <v>1</v>
      </c>
      <c r="N90" s="5" t="s">
        <v>92</v>
      </c>
      <c r="O90" s="5"/>
      <c r="P90" s="6"/>
      <c r="Q90" s="7">
        <f t="shared" si="21"/>
        <v>44114</v>
      </c>
      <c r="R90" s="5">
        <f t="shared" si="16"/>
        <v>2020</v>
      </c>
      <c r="S90" s="5">
        <f t="shared" si="22"/>
        <v>6</v>
      </c>
      <c r="T90" s="5" t="s">
        <v>243</v>
      </c>
      <c r="U90" s="5">
        <v>7</v>
      </c>
      <c r="V90" s="5">
        <f t="shared" si="23"/>
        <v>1</v>
      </c>
      <c r="W90" s="5" t="s">
        <v>40</v>
      </c>
      <c r="X90" s="5" t="s">
        <v>43</v>
      </c>
      <c r="Y90" s="5">
        <v>1</v>
      </c>
      <c r="Z90" s="5">
        <f t="shared" si="24"/>
        <v>1</v>
      </c>
      <c r="AA90" s="5" t="str">
        <f t="shared" si="17"/>
        <v>ACC</v>
      </c>
      <c r="AB90">
        <f t="shared" si="18"/>
        <v>1</v>
      </c>
      <c r="AC90">
        <f t="shared" si="25"/>
        <v>1</v>
      </c>
      <c r="AD90">
        <f t="shared" si="26"/>
        <v>1</v>
      </c>
      <c r="AE90">
        <f t="shared" si="27"/>
        <v>1</v>
      </c>
      <c r="AF90">
        <f t="shared" si="19"/>
        <v>17</v>
      </c>
      <c r="AG90">
        <f t="shared" si="19"/>
        <v>42</v>
      </c>
      <c r="AH90">
        <f t="shared" si="19"/>
        <v>3</v>
      </c>
      <c r="AI90">
        <f t="shared" si="19"/>
        <v>1</v>
      </c>
      <c r="AJ90">
        <f t="shared" si="15"/>
        <v>4</v>
      </c>
      <c r="AK90" s="8">
        <f t="shared" si="28"/>
        <v>0.75</v>
      </c>
      <c r="AL90">
        <f t="shared" si="20"/>
        <v>0</v>
      </c>
    </row>
    <row r="91" spans="1:38" ht="30" x14ac:dyDescent="0.2">
      <c r="A91" s="1">
        <v>5</v>
      </c>
      <c r="B91" s="4">
        <v>44121</v>
      </c>
      <c r="C91" s="13">
        <v>0.5</v>
      </c>
      <c r="D91" s="5" t="s">
        <v>44</v>
      </c>
      <c r="E91" s="5" t="s">
        <v>285</v>
      </c>
      <c r="F91" s="5"/>
      <c r="G91" s="5" t="s">
        <v>127</v>
      </c>
      <c r="H91" s="5" t="s">
        <v>40</v>
      </c>
      <c r="I91" s="5" t="s">
        <v>13</v>
      </c>
      <c r="J91" s="5">
        <v>31</v>
      </c>
      <c r="K91" s="5">
        <v>19</v>
      </c>
      <c r="L91" s="5">
        <v>4</v>
      </c>
      <c r="M91" s="5">
        <v>1</v>
      </c>
      <c r="N91" s="5" t="s">
        <v>41</v>
      </c>
      <c r="O91" s="5"/>
      <c r="P91" s="6"/>
      <c r="Q91" s="7">
        <f t="shared" si="21"/>
        <v>44121</v>
      </c>
      <c r="R91" s="5">
        <f t="shared" si="16"/>
        <v>2020</v>
      </c>
      <c r="S91" s="5">
        <f t="shared" si="22"/>
        <v>7</v>
      </c>
      <c r="T91" s="5" t="s">
        <v>243</v>
      </c>
      <c r="U91" s="5">
        <v>13</v>
      </c>
      <c r="V91" s="5">
        <f t="shared" si="23"/>
        <v>1</v>
      </c>
      <c r="W91" s="5" t="s">
        <v>40</v>
      </c>
      <c r="X91" s="5" t="s">
        <v>127</v>
      </c>
      <c r="Y91" s="5"/>
      <c r="Z91" s="5">
        <f t="shared" si="24"/>
        <v>0</v>
      </c>
      <c r="AA91" s="5" t="str">
        <f t="shared" si="17"/>
        <v>ACC</v>
      </c>
      <c r="AB91">
        <f t="shared" si="18"/>
        <v>1</v>
      </c>
      <c r="AC91">
        <f t="shared" si="25"/>
        <v>1</v>
      </c>
      <c r="AD91">
        <f t="shared" si="26"/>
        <v>1</v>
      </c>
      <c r="AE91">
        <f t="shared" si="27"/>
        <v>0</v>
      </c>
      <c r="AF91">
        <f t="shared" si="19"/>
        <v>31</v>
      </c>
      <c r="AG91">
        <f t="shared" si="19"/>
        <v>19</v>
      </c>
      <c r="AH91">
        <f t="shared" si="19"/>
        <v>4</v>
      </c>
      <c r="AI91">
        <f t="shared" si="19"/>
        <v>1</v>
      </c>
      <c r="AJ91">
        <f t="shared" si="15"/>
        <v>5</v>
      </c>
      <c r="AK91" s="8">
        <f t="shared" si="28"/>
        <v>0.8</v>
      </c>
      <c r="AL91">
        <f t="shared" si="20"/>
        <v>1</v>
      </c>
    </row>
    <row r="92" spans="1:38" ht="30" x14ac:dyDescent="0.2">
      <c r="A92" s="1">
        <v>6</v>
      </c>
      <c r="B92" s="4">
        <v>44128</v>
      </c>
      <c r="C92" s="13">
        <v>0.83333333333333337</v>
      </c>
      <c r="D92" s="5" t="s">
        <v>44</v>
      </c>
      <c r="E92" s="5" t="s">
        <v>269</v>
      </c>
      <c r="F92" s="5"/>
      <c r="G92" s="5" t="s">
        <v>128</v>
      </c>
      <c r="H92" s="5" t="s">
        <v>40</v>
      </c>
      <c r="I92" s="5" t="s">
        <v>13</v>
      </c>
      <c r="J92" s="5">
        <v>19</v>
      </c>
      <c r="K92" s="5">
        <v>14</v>
      </c>
      <c r="L92" s="5">
        <v>5</v>
      </c>
      <c r="M92" s="5">
        <v>1</v>
      </c>
      <c r="N92" s="5" t="s">
        <v>47</v>
      </c>
      <c r="O92" s="5"/>
      <c r="P92" s="6"/>
      <c r="Q92" s="7">
        <f t="shared" si="21"/>
        <v>44128</v>
      </c>
      <c r="R92" s="5">
        <f t="shared" si="16"/>
        <v>2020</v>
      </c>
      <c r="S92" s="5">
        <f t="shared" si="22"/>
        <v>8</v>
      </c>
      <c r="T92" s="5" t="s">
        <v>243</v>
      </c>
      <c r="U92" s="5">
        <v>11</v>
      </c>
      <c r="V92" s="5">
        <f t="shared" si="23"/>
        <v>1</v>
      </c>
      <c r="W92" s="5" t="s">
        <v>40</v>
      </c>
      <c r="X92" s="5" t="s">
        <v>128</v>
      </c>
      <c r="Y92" s="5"/>
      <c r="Z92" s="5">
        <f t="shared" si="24"/>
        <v>0</v>
      </c>
      <c r="AA92" s="5" t="str">
        <f t="shared" si="17"/>
        <v>ACC</v>
      </c>
      <c r="AB92">
        <f t="shared" si="18"/>
        <v>1</v>
      </c>
      <c r="AC92">
        <f t="shared" si="25"/>
        <v>1</v>
      </c>
      <c r="AD92">
        <f t="shared" si="26"/>
        <v>1</v>
      </c>
      <c r="AE92">
        <f t="shared" si="27"/>
        <v>0</v>
      </c>
      <c r="AF92">
        <f t="shared" si="19"/>
        <v>19</v>
      </c>
      <c r="AG92">
        <f t="shared" si="19"/>
        <v>14</v>
      </c>
      <c r="AH92">
        <f t="shared" si="19"/>
        <v>5</v>
      </c>
      <c r="AI92">
        <f t="shared" si="19"/>
        <v>1</v>
      </c>
      <c r="AJ92">
        <f t="shared" si="15"/>
        <v>6</v>
      </c>
      <c r="AK92" s="8">
        <f t="shared" si="28"/>
        <v>0.83333333333333337</v>
      </c>
      <c r="AL92">
        <f t="shared" si="20"/>
        <v>1</v>
      </c>
    </row>
    <row r="93" spans="1:38" ht="45" x14ac:dyDescent="0.2">
      <c r="A93" s="1">
        <v>7</v>
      </c>
      <c r="B93" s="4">
        <v>44141</v>
      </c>
      <c r="C93" s="13">
        <v>0.8125</v>
      </c>
      <c r="D93" s="5" t="s">
        <v>124</v>
      </c>
      <c r="E93" s="5" t="s">
        <v>269</v>
      </c>
      <c r="F93" s="5" t="s">
        <v>49</v>
      </c>
      <c r="G93" s="5" t="s">
        <v>72</v>
      </c>
      <c r="H93" s="5" t="s">
        <v>40</v>
      </c>
      <c r="I93" s="5" t="s">
        <v>13</v>
      </c>
      <c r="J93" s="5">
        <v>44</v>
      </c>
      <c r="K93" s="5">
        <v>41</v>
      </c>
      <c r="L93" s="5">
        <v>6</v>
      </c>
      <c r="M93" s="5">
        <v>1</v>
      </c>
      <c r="N93" s="5" t="s">
        <v>51</v>
      </c>
      <c r="O93" s="5"/>
      <c r="P93" s="6"/>
      <c r="Q93" s="7">
        <f t="shared" si="21"/>
        <v>44141</v>
      </c>
      <c r="R93" s="5">
        <f t="shared" si="16"/>
        <v>2020</v>
      </c>
      <c r="S93" s="5">
        <f t="shared" si="22"/>
        <v>10</v>
      </c>
      <c r="T93" s="5" t="s">
        <v>243</v>
      </c>
      <c r="U93" s="5">
        <v>11</v>
      </c>
      <c r="V93" s="5">
        <f t="shared" si="23"/>
        <v>1</v>
      </c>
      <c r="W93" s="5" t="s">
        <v>40</v>
      </c>
      <c r="X93" s="5" t="s">
        <v>72</v>
      </c>
      <c r="Y93" s="5"/>
      <c r="Z93" s="5">
        <f t="shared" si="24"/>
        <v>0</v>
      </c>
      <c r="AA93" s="5" t="str">
        <f t="shared" si="17"/>
        <v>ACC</v>
      </c>
      <c r="AB93">
        <f t="shared" si="18"/>
        <v>1</v>
      </c>
      <c r="AC93">
        <f t="shared" si="25"/>
        <v>1</v>
      </c>
      <c r="AD93">
        <f t="shared" si="26"/>
        <v>1</v>
      </c>
      <c r="AE93">
        <f t="shared" si="27"/>
        <v>0</v>
      </c>
      <c r="AF93">
        <f t="shared" si="19"/>
        <v>44</v>
      </c>
      <c r="AG93">
        <f t="shared" si="19"/>
        <v>41</v>
      </c>
      <c r="AH93">
        <f t="shared" si="19"/>
        <v>6</v>
      </c>
      <c r="AI93">
        <f t="shared" si="19"/>
        <v>1</v>
      </c>
      <c r="AJ93">
        <f t="shared" si="15"/>
        <v>7</v>
      </c>
      <c r="AK93" s="8">
        <f t="shared" si="28"/>
        <v>0.8571428571428571</v>
      </c>
      <c r="AL93">
        <f t="shared" si="20"/>
        <v>1</v>
      </c>
    </row>
    <row r="94" spans="1:38" ht="30" x14ac:dyDescent="0.2">
      <c r="A94" s="1">
        <v>8</v>
      </c>
      <c r="B94" s="4">
        <v>44149</v>
      </c>
      <c r="C94" s="13">
        <v>0.5</v>
      </c>
      <c r="D94" s="5" t="s">
        <v>44</v>
      </c>
      <c r="E94" s="5" t="s">
        <v>254</v>
      </c>
      <c r="F94" s="5" t="s">
        <v>49</v>
      </c>
      <c r="G94" s="5" t="s">
        <v>125</v>
      </c>
      <c r="H94" s="5" t="s">
        <v>40</v>
      </c>
      <c r="I94" s="5" t="s">
        <v>13</v>
      </c>
      <c r="J94" s="5">
        <v>25</v>
      </c>
      <c r="K94" s="5">
        <v>24</v>
      </c>
      <c r="L94" s="5">
        <v>7</v>
      </c>
      <c r="M94" s="5">
        <v>1</v>
      </c>
      <c r="N94" s="5" t="s">
        <v>55</v>
      </c>
      <c r="O94" s="5"/>
      <c r="P94" s="6"/>
      <c r="Q94" s="7">
        <f t="shared" si="21"/>
        <v>44149</v>
      </c>
      <c r="R94" s="5">
        <f t="shared" si="16"/>
        <v>2020</v>
      </c>
      <c r="S94" s="5">
        <f t="shared" si="22"/>
        <v>11</v>
      </c>
      <c r="T94" s="5" t="s">
        <v>243</v>
      </c>
      <c r="U94" s="5">
        <v>9</v>
      </c>
      <c r="V94" s="5">
        <f t="shared" si="23"/>
        <v>1</v>
      </c>
      <c r="W94" s="5" t="s">
        <v>40</v>
      </c>
      <c r="X94" s="5" t="s">
        <v>125</v>
      </c>
      <c r="Y94" s="5"/>
      <c r="Z94" s="5">
        <f t="shared" si="24"/>
        <v>0</v>
      </c>
      <c r="AA94" s="5" t="str">
        <f t="shared" si="17"/>
        <v>ACC</v>
      </c>
      <c r="AB94">
        <f t="shared" si="18"/>
        <v>1</v>
      </c>
      <c r="AC94">
        <f t="shared" si="25"/>
        <v>1</v>
      </c>
      <c r="AD94">
        <f t="shared" si="26"/>
        <v>1</v>
      </c>
      <c r="AE94">
        <f t="shared" si="27"/>
        <v>0</v>
      </c>
      <c r="AF94">
        <f t="shared" si="19"/>
        <v>25</v>
      </c>
      <c r="AG94">
        <f t="shared" si="19"/>
        <v>24</v>
      </c>
      <c r="AH94">
        <f t="shared" si="19"/>
        <v>7</v>
      </c>
      <c r="AI94">
        <f t="shared" si="19"/>
        <v>1</v>
      </c>
      <c r="AJ94">
        <f t="shared" si="15"/>
        <v>8</v>
      </c>
      <c r="AK94" s="8">
        <f t="shared" si="28"/>
        <v>0.875</v>
      </c>
      <c r="AL94">
        <f t="shared" si="20"/>
        <v>1</v>
      </c>
    </row>
    <row r="95" spans="1:38" ht="30" x14ac:dyDescent="0.2">
      <c r="A95" s="1">
        <v>9</v>
      </c>
      <c r="B95" s="4">
        <v>44170</v>
      </c>
      <c r="C95" s="13">
        <v>0.83333333333333337</v>
      </c>
      <c r="D95" s="5" t="s">
        <v>44</v>
      </c>
      <c r="E95" s="5" t="s">
        <v>254</v>
      </c>
      <c r="F95" s="5" t="s">
        <v>49</v>
      </c>
      <c r="G95" s="5" t="s">
        <v>116</v>
      </c>
      <c r="H95" s="5" t="s">
        <v>40</v>
      </c>
      <c r="I95" s="5" t="s">
        <v>13</v>
      </c>
      <c r="J95" s="5">
        <v>48</v>
      </c>
      <c r="K95" s="5">
        <v>0</v>
      </c>
      <c r="L95" s="5">
        <v>8</v>
      </c>
      <c r="M95" s="5">
        <v>1</v>
      </c>
      <c r="N95" s="5" t="s">
        <v>57</v>
      </c>
      <c r="O95" s="5"/>
      <c r="P95" s="6"/>
      <c r="Q95" s="7">
        <f t="shared" si="21"/>
        <v>44170</v>
      </c>
      <c r="R95" s="5">
        <f t="shared" si="16"/>
        <v>2020</v>
      </c>
      <c r="S95" s="5">
        <f t="shared" si="22"/>
        <v>14</v>
      </c>
      <c r="T95" s="5" t="s">
        <v>243</v>
      </c>
      <c r="U95" s="5">
        <v>9</v>
      </c>
      <c r="V95" s="5">
        <f t="shared" si="23"/>
        <v>1</v>
      </c>
      <c r="W95" s="5" t="s">
        <v>40</v>
      </c>
      <c r="X95" s="5" t="s">
        <v>116</v>
      </c>
      <c r="Y95" s="5"/>
      <c r="Z95" s="5">
        <f t="shared" si="24"/>
        <v>0</v>
      </c>
      <c r="AA95" s="5" t="str">
        <f t="shared" si="17"/>
        <v>ACC</v>
      </c>
      <c r="AB95">
        <f t="shared" si="18"/>
        <v>1</v>
      </c>
      <c r="AC95">
        <f t="shared" si="25"/>
        <v>1</v>
      </c>
      <c r="AD95">
        <f t="shared" si="26"/>
        <v>1</v>
      </c>
      <c r="AE95">
        <f t="shared" si="27"/>
        <v>0</v>
      </c>
      <c r="AF95">
        <f t="shared" si="19"/>
        <v>48</v>
      </c>
      <c r="AG95">
        <f t="shared" si="19"/>
        <v>0</v>
      </c>
      <c r="AH95">
        <f t="shared" si="19"/>
        <v>8</v>
      </c>
      <c r="AI95">
        <f t="shared" si="19"/>
        <v>1</v>
      </c>
      <c r="AJ95">
        <f t="shared" si="15"/>
        <v>9</v>
      </c>
      <c r="AK95" s="8">
        <f t="shared" si="28"/>
        <v>0.88888888888888884</v>
      </c>
      <c r="AL95">
        <f t="shared" si="20"/>
        <v>1</v>
      </c>
    </row>
    <row r="96" spans="1:38" ht="30" x14ac:dyDescent="0.2">
      <c r="A96" s="1">
        <v>10</v>
      </c>
      <c r="B96" s="4">
        <v>44177</v>
      </c>
      <c r="C96" s="13">
        <v>0.64583333333333337</v>
      </c>
      <c r="D96" s="5" t="s">
        <v>44</v>
      </c>
      <c r="E96" s="5" t="s">
        <v>254</v>
      </c>
      <c r="F96" s="5"/>
      <c r="G96" s="5" t="s">
        <v>264</v>
      </c>
      <c r="H96" s="5" t="s">
        <v>40</v>
      </c>
      <c r="I96" s="5" t="s">
        <v>14</v>
      </c>
      <c r="J96" s="5">
        <v>26</v>
      </c>
      <c r="K96" s="5">
        <v>62</v>
      </c>
      <c r="L96" s="5">
        <v>8</v>
      </c>
      <c r="M96" s="5">
        <v>2</v>
      </c>
      <c r="N96" s="5" t="s">
        <v>92</v>
      </c>
      <c r="O96" s="5"/>
      <c r="P96" s="6"/>
      <c r="Q96" s="7">
        <f t="shared" si="21"/>
        <v>44177</v>
      </c>
      <c r="R96" s="5">
        <f t="shared" si="16"/>
        <v>2020</v>
      </c>
      <c r="S96" s="5">
        <f t="shared" si="22"/>
        <v>15</v>
      </c>
      <c r="T96" s="5" t="s">
        <v>243</v>
      </c>
      <c r="U96" s="5">
        <v>9</v>
      </c>
      <c r="V96" s="5">
        <f t="shared" si="23"/>
        <v>1</v>
      </c>
      <c r="W96" s="5" t="s">
        <v>40</v>
      </c>
      <c r="X96" s="5" t="s">
        <v>252</v>
      </c>
      <c r="Y96" s="5">
        <v>20</v>
      </c>
      <c r="Z96" s="5">
        <f t="shared" si="24"/>
        <v>1</v>
      </c>
      <c r="AA96" s="5" t="str">
        <f t="shared" si="17"/>
        <v>ACC</v>
      </c>
      <c r="AB96">
        <f t="shared" si="18"/>
        <v>1</v>
      </c>
      <c r="AC96">
        <f t="shared" si="25"/>
        <v>1</v>
      </c>
      <c r="AD96">
        <f t="shared" si="26"/>
        <v>1</v>
      </c>
      <c r="AE96">
        <f t="shared" si="27"/>
        <v>1</v>
      </c>
      <c r="AF96">
        <f t="shared" si="19"/>
        <v>26</v>
      </c>
      <c r="AG96">
        <f t="shared" si="19"/>
        <v>62</v>
      </c>
      <c r="AH96">
        <f t="shared" si="19"/>
        <v>8</v>
      </c>
      <c r="AI96">
        <f t="shared" si="19"/>
        <v>2</v>
      </c>
      <c r="AJ96">
        <f t="shared" si="15"/>
        <v>10</v>
      </c>
      <c r="AK96" s="8">
        <f t="shared" si="28"/>
        <v>0.8</v>
      </c>
      <c r="AL96">
        <f t="shared" si="20"/>
        <v>0</v>
      </c>
    </row>
    <row r="97" spans="1:38" ht="105" x14ac:dyDescent="0.2">
      <c r="A97" s="1">
        <v>11</v>
      </c>
      <c r="B97" s="4">
        <v>44194</v>
      </c>
      <c r="C97" s="13">
        <v>0.72916666666666663</v>
      </c>
      <c r="D97" s="5" t="s">
        <v>112</v>
      </c>
      <c r="E97" s="5" t="s">
        <v>286</v>
      </c>
      <c r="F97" s="5" t="s">
        <v>80</v>
      </c>
      <c r="G97" s="5" t="s">
        <v>287</v>
      </c>
      <c r="H97" s="5" t="s">
        <v>145</v>
      </c>
      <c r="I97" s="5" t="s">
        <v>14</v>
      </c>
      <c r="J97" s="5">
        <v>34</v>
      </c>
      <c r="K97" s="5">
        <v>37</v>
      </c>
      <c r="L97" s="5">
        <v>8</v>
      </c>
      <c r="M97" s="5">
        <v>3</v>
      </c>
      <c r="N97" s="5" t="s">
        <v>102</v>
      </c>
      <c r="O97" s="5" t="s">
        <v>288</v>
      </c>
      <c r="P97" s="6"/>
      <c r="Q97" s="7">
        <f t="shared" si="21"/>
        <v>44194</v>
      </c>
      <c r="R97" s="5">
        <f t="shared" si="16"/>
        <v>2020</v>
      </c>
      <c r="S97" s="5">
        <f t="shared" si="22"/>
        <v>18</v>
      </c>
      <c r="T97" s="5" t="s">
        <v>243</v>
      </c>
      <c r="U97" s="5">
        <v>18</v>
      </c>
      <c r="V97" s="5">
        <f t="shared" si="23"/>
        <v>1</v>
      </c>
      <c r="W97" s="5" t="s">
        <v>40</v>
      </c>
      <c r="X97" s="5" t="s">
        <v>287</v>
      </c>
      <c r="Y97" s="5"/>
      <c r="Z97" s="5">
        <f t="shared" si="24"/>
        <v>0</v>
      </c>
      <c r="AA97" s="5" t="str">
        <f t="shared" si="17"/>
        <v>Big 12</v>
      </c>
      <c r="AB97">
        <f t="shared" si="18"/>
        <v>0</v>
      </c>
      <c r="AC97">
        <f t="shared" si="25"/>
        <v>1</v>
      </c>
      <c r="AD97">
        <f t="shared" si="26"/>
        <v>1</v>
      </c>
      <c r="AE97">
        <f t="shared" si="27"/>
        <v>0</v>
      </c>
      <c r="AF97">
        <f t="shared" si="19"/>
        <v>34</v>
      </c>
      <c r="AG97">
        <f t="shared" si="19"/>
        <v>37</v>
      </c>
      <c r="AH97">
        <f t="shared" si="19"/>
        <v>8</v>
      </c>
      <c r="AI97">
        <f t="shared" si="19"/>
        <v>3</v>
      </c>
      <c r="AJ97">
        <f t="shared" si="15"/>
        <v>11</v>
      </c>
      <c r="AK97" s="8">
        <f t="shared" si="28"/>
        <v>0.72727272727272729</v>
      </c>
      <c r="AL97">
        <f t="shared" si="20"/>
        <v>0</v>
      </c>
    </row>
    <row r="98" spans="1:38" ht="45" x14ac:dyDescent="0.2">
      <c r="A98" s="11">
        <v>1</v>
      </c>
      <c r="B98" s="4">
        <v>44100</v>
      </c>
      <c r="C98" s="13">
        <v>0.83333333333333337</v>
      </c>
      <c r="D98" s="5" t="s">
        <v>44</v>
      </c>
      <c r="E98" s="5" t="s">
        <v>266</v>
      </c>
      <c r="F98" s="5"/>
      <c r="G98" s="5" t="s">
        <v>72</v>
      </c>
      <c r="H98" s="5" t="s">
        <v>40</v>
      </c>
      <c r="I98" s="5" t="s">
        <v>13</v>
      </c>
      <c r="J98" s="5">
        <v>45</v>
      </c>
      <c r="K98" s="5">
        <v>24</v>
      </c>
      <c r="L98" s="5">
        <v>1</v>
      </c>
      <c r="M98" s="5">
        <v>0</v>
      </c>
      <c r="N98" s="5" t="s">
        <v>41</v>
      </c>
      <c r="O98" s="5"/>
      <c r="P98" s="6"/>
      <c r="Q98" s="7">
        <f t="shared" si="21"/>
        <v>44100</v>
      </c>
      <c r="R98" s="5">
        <f t="shared" si="16"/>
        <v>2020</v>
      </c>
      <c r="S98" s="5">
        <f t="shared" si="22"/>
        <v>4</v>
      </c>
      <c r="T98" s="5" t="s">
        <v>171</v>
      </c>
      <c r="U98" s="5">
        <v>20</v>
      </c>
      <c r="V98" s="5">
        <f t="shared" si="23"/>
        <v>1</v>
      </c>
      <c r="W98" s="5" t="s">
        <v>40</v>
      </c>
      <c r="X98" s="5" t="s">
        <v>72</v>
      </c>
      <c r="Y98" s="5"/>
      <c r="Z98" s="5">
        <f t="shared" si="24"/>
        <v>0</v>
      </c>
      <c r="AA98" s="5" t="str">
        <f t="shared" si="17"/>
        <v>ACC</v>
      </c>
      <c r="AB98">
        <f t="shared" si="18"/>
        <v>1</v>
      </c>
      <c r="AC98">
        <f t="shared" si="25"/>
        <v>1</v>
      </c>
      <c r="AD98">
        <f t="shared" si="26"/>
        <v>1</v>
      </c>
      <c r="AE98">
        <f t="shared" si="27"/>
        <v>0</v>
      </c>
      <c r="AF98">
        <f t="shared" ref="AF98:AI113" si="29">J98</f>
        <v>45</v>
      </c>
      <c r="AG98">
        <f t="shared" si="29"/>
        <v>24</v>
      </c>
      <c r="AH98">
        <f t="shared" si="29"/>
        <v>1</v>
      </c>
      <c r="AI98">
        <f t="shared" si="29"/>
        <v>0</v>
      </c>
      <c r="AJ98">
        <f t="shared" si="15"/>
        <v>1</v>
      </c>
      <c r="AK98" s="8">
        <f t="shared" si="28"/>
        <v>1</v>
      </c>
      <c r="AL98">
        <f t="shared" si="20"/>
        <v>1</v>
      </c>
    </row>
    <row r="99" spans="1:38" ht="30" x14ac:dyDescent="0.2">
      <c r="A99" s="11">
        <v>2</v>
      </c>
      <c r="B99" s="4">
        <v>44107</v>
      </c>
      <c r="C99" s="13">
        <v>0.66666666666666663</v>
      </c>
      <c r="D99" s="5" t="s">
        <v>44</v>
      </c>
      <c r="E99" s="5" t="s">
        <v>125</v>
      </c>
      <c r="F99" s="5" t="s">
        <v>49</v>
      </c>
      <c r="G99" s="5" t="s">
        <v>116</v>
      </c>
      <c r="H99" s="5" t="s">
        <v>40</v>
      </c>
      <c r="I99" s="5" t="s">
        <v>13</v>
      </c>
      <c r="J99" s="5">
        <v>38</v>
      </c>
      <c r="K99" s="5">
        <v>31</v>
      </c>
      <c r="L99" s="5">
        <v>2</v>
      </c>
      <c r="M99" s="5">
        <v>0</v>
      </c>
      <c r="N99" s="5" t="s">
        <v>47</v>
      </c>
      <c r="O99" s="5"/>
      <c r="P99" s="6"/>
      <c r="Q99" s="7">
        <f t="shared" si="21"/>
        <v>44107</v>
      </c>
      <c r="R99" s="5">
        <f t="shared" si="16"/>
        <v>2020</v>
      </c>
      <c r="S99" s="5">
        <f t="shared" si="22"/>
        <v>5</v>
      </c>
      <c r="T99" s="5" t="s">
        <v>125</v>
      </c>
      <c r="U99" s="5"/>
      <c r="V99" s="5">
        <f t="shared" si="23"/>
        <v>0</v>
      </c>
      <c r="W99" s="5" t="s">
        <v>40</v>
      </c>
      <c r="X99" s="5" t="s">
        <v>116</v>
      </c>
      <c r="Y99" s="5"/>
      <c r="Z99" s="5">
        <f t="shared" si="24"/>
        <v>0</v>
      </c>
      <c r="AA99" s="5" t="str">
        <f t="shared" si="17"/>
        <v>ACC</v>
      </c>
      <c r="AB99">
        <f t="shared" si="18"/>
        <v>1</v>
      </c>
      <c r="AC99">
        <f t="shared" si="25"/>
        <v>1</v>
      </c>
      <c r="AD99">
        <f t="shared" si="26"/>
        <v>1</v>
      </c>
      <c r="AE99">
        <f t="shared" si="27"/>
        <v>0</v>
      </c>
      <c r="AF99">
        <f t="shared" si="29"/>
        <v>38</v>
      </c>
      <c r="AG99">
        <f t="shared" si="29"/>
        <v>31</v>
      </c>
      <c r="AH99">
        <f t="shared" si="29"/>
        <v>2</v>
      </c>
      <c r="AI99">
        <f t="shared" si="29"/>
        <v>0</v>
      </c>
      <c r="AJ99">
        <f t="shared" si="15"/>
        <v>2</v>
      </c>
      <c r="AK99" s="8">
        <f t="shared" si="28"/>
        <v>1</v>
      </c>
      <c r="AL99">
        <f t="shared" si="20"/>
        <v>1</v>
      </c>
    </row>
    <row r="100" spans="1:38" ht="30" x14ac:dyDescent="0.2">
      <c r="A100" s="11">
        <v>3</v>
      </c>
      <c r="B100" s="4">
        <v>44114</v>
      </c>
      <c r="C100" s="13">
        <v>0.5</v>
      </c>
      <c r="D100" s="5" t="s">
        <v>44</v>
      </c>
      <c r="E100" s="5" t="s">
        <v>258</v>
      </c>
      <c r="F100" s="5" t="s">
        <v>49</v>
      </c>
      <c r="G100" s="5" t="s">
        <v>257</v>
      </c>
      <c r="H100" s="5" t="s">
        <v>40</v>
      </c>
      <c r="I100" s="5" t="s">
        <v>14</v>
      </c>
      <c r="J100" s="5">
        <v>45</v>
      </c>
      <c r="K100" s="5">
        <v>56</v>
      </c>
      <c r="L100" s="5">
        <v>2</v>
      </c>
      <c r="M100" s="5">
        <v>1</v>
      </c>
      <c r="N100" s="5" t="s">
        <v>92</v>
      </c>
      <c r="O100" s="5"/>
      <c r="P100" s="6"/>
      <c r="Q100" s="7">
        <f t="shared" si="21"/>
        <v>44114</v>
      </c>
      <c r="R100" s="5">
        <f t="shared" si="16"/>
        <v>2020</v>
      </c>
      <c r="S100" s="5">
        <f t="shared" si="22"/>
        <v>6</v>
      </c>
      <c r="T100" s="5" t="s">
        <v>171</v>
      </c>
      <c r="U100" s="5">
        <v>19</v>
      </c>
      <c r="V100" s="5">
        <f t="shared" si="23"/>
        <v>1</v>
      </c>
      <c r="W100" s="5" t="s">
        <v>40</v>
      </c>
      <c r="X100" s="5" t="s">
        <v>252</v>
      </c>
      <c r="Y100" s="5">
        <v>8</v>
      </c>
      <c r="Z100" s="5">
        <f t="shared" si="24"/>
        <v>1</v>
      </c>
      <c r="AA100" s="5" t="str">
        <f t="shared" si="17"/>
        <v>ACC</v>
      </c>
      <c r="AB100">
        <f t="shared" si="18"/>
        <v>1</v>
      </c>
      <c r="AC100">
        <f t="shared" si="25"/>
        <v>1</v>
      </c>
      <c r="AD100">
        <f t="shared" si="26"/>
        <v>1</v>
      </c>
      <c r="AE100">
        <f t="shared" si="27"/>
        <v>1</v>
      </c>
      <c r="AF100">
        <f t="shared" si="29"/>
        <v>45</v>
      </c>
      <c r="AG100">
        <f t="shared" si="29"/>
        <v>56</v>
      </c>
      <c r="AH100">
        <f t="shared" si="29"/>
        <v>2</v>
      </c>
      <c r="AI100">
        <f t="shared" si="29"/>
        <v>1</v>
      </c>
      <c r="AJ100">
        <f t="shared" si="15"/>
        <v>3</v>
      </c>
      <c r="AK100" s="8">
        <f t="shared" si="28"/>
        <v>0.66666666666666663</v>
      </c>
      <c r="AL100">
        <f t="shared" si="20"/>
        <v>0</v>
      </c>
    </row>
    <row r="101" spans="1:38" ht="30" x14ac:dyDescent="0.2">
      <c r="A101" s="11">
        <v>4</v>
      </c>
      <c r="B101" s="4">
        <v>44121</v>
      </c>
      <c r="C101" s="13">
        <v>0.83333333333333337</v>
      </c>
      <c r="D101" s="5" t="s">
        <v>44</v>
      </c>
      <c r="E101" s="5" t="s">
        <v>170</v>
      </c>
      <c r="F101" s="5"/>
      <c r="G101" s="5" t="s">
        <v>67</v>
      </c>
      <c r="H101" s="5" t="s">
        <v>40</v>
      </c>
      <c r="I101" s="5" t="s">
        <v>13</v>
      </c>
      <c r="J101" s="5">
        <v>40</v>
      </c>
      <c r="K101" s="5">
        <v>14</v>
      </c>
      <c r="L101" s="5">
        <v>3</v>
      </c>
      <c r="M101" s="5">
        <v>1</v>
      </c>
      <c r="N101" s="5" t="s">
        <v>41</v>
      </c>
      <c r="O101" s="5"/>
      <c r="P101" s="6"/>
      <c r="Q101" s="7">
        <f t="shared" si="21"/>
        <v>44121</v>
      </c>
      <c r="R101" s="5">
        <f t="shared" si="16"/>
        <v>2020</v>
      </c>
      <c r="S101" s="5">
        <f t="shared" si="22"/>
        <v>7</v>
      </c>
      <c r="T101" s="5" t="s">
        <v>171</v>
      </c>
      <c r="U101" s="5">
        <v>23</v>
      </c>
      <c r="V101" s="5">
        <f t="shared" si="23"/>
        <v>1</v>
      </c>
      <c r="W101" s="5" t="s">
        <v>40</v>
      </c>
      <c r="X101" s="5" t="s">
        <v>67</v>
      </c>
      <c r="Y101" s="5"/>
      <c r="Z101" s="5">
        <f t="shared" si="24"/>
        <v>0</v>
      </c>
      <c r="AA101" s="5" t="str">
        <f t="shared" si="17"/>
        <v>ACC</v>
      </c>
      <c r="AB101">
        <f t="shared" si="18"/>
        <v>1</v>
      </c>
      <c r="AC101">
        <f t="shared" si="25"/>
        <v>1</v>
      </c>
      <c r="AD101">
        <f t="shared" si="26"/>
        <v>1</v>
      </c>
      <c r="AE101">
        <f t="shared" si="27"/>
        <v>0</v>
      </c>
      <c r="AF101">
        <f t="shared" si="29"/>
        <v>40</v>
      </c>
      <c r="AG101">
        <f t="shared" si="29"/>
        <v>14</v>
      </c>
      <c r="AH101">
        <f t="shared" si="29"/>
        <v>3</v>
      </c>
      <c r="AI101">
        <f t="shared" si="29"/>
        <v>1</v>
      </c>
      <c r="AJ101">
        <f t="shared" si="15"/>
        <v>4</v>
      </c>
      <c r="AK101" s="8">
        <f t="shared" si="28"/>
        <v>0.75</v>
      </c>
      <c r="AL101">
        <f t="shared" si="20"/>
        <v>1</v>
      </c>
    </row>
    <row r="102" spans="1:38" ht="30" x14ac:dyDescent="0.2">
      <c r="A102" s="11">
        <v>5</v>
      </c>
      <c r="B102" s="4">
        <v>44128</v>
      </c>
      <c r="C102" s="13">
        <v>0.64583333333333337</v>
      </c>
      <c r="D102" s="5" t="s">
        <v>44</v>
      </c>
      <c r="E102" s="5" t="s">
        <v>258</v>
      </c>
      <c r="F102" s="5" t="s">
        <v>49</v>
      </c>
      <c r="G102" s="5" t="s">
        <v>75</v>
      </c>
      <c r="H102" s="5" t="s">
        <v>40</v>
      </c>
      <c r="I102" s="5" t="s">
        <v>14</v>
      </c>
      <c r="J102" s="5">
        <v>16</v>
      </c>
      <c r="K102" s="5">
        <v>23</v>
      </c>
      <c r="L102" s="5">
        <v>3</v>
      </c>
      <c r="M102" s="5">
        <v>2</v>
      </c>
      <c r="N102" s="5" t="s">
        <v>92</v>
      </c>
      <c r="O102" s="5"/>
      <c r="P102" s="6"/>
      <c r="Q102" s="7">
        <f t="shared" si="21"/>
        <v>44128</v>
      </c>
      <c r="R102" s="5">
        <f t="shared" si="16"/>
        <v>2020</v>
      </c>
      <c r="S102" s="5">
        <f t="shared" si="22"/>
        <v>8</v>
      </c>
      <c r="T102" s="5" t="s">
        <v>171</v>
      </c>
      <c r="U102" s="5">
        <v>19</v>
      </c>
      <c r="V102" s="5">
        <f t="shared" si="23"/>
        <v>1</v>
      </c>
      <c r="W102" s="5" t="s">
        <v>40</v>
      </c>
      <c r="X102" s="5" t="s">
        <v>75</v>
      </c>
      <c r="Y102" s="5"/>
      <c r="Z102" s="5">
        <f t="shared" si="24"/>
        <v>0</v>
      </c>
      <c r="AA102" s="5" t="str">
        <f t="shared" si="17"/>
        <v>ACC</v>
      </c>
      <c r="AB102">
        <f t="shared" si="18"/>
        <v>1</v>
      </c>
      <c r="AC102">
        <f t="shared" si="25"/>
        <v>1</v>
      </c>
      <c r="AD102">
        <f t="shared" si="26"/>
        <v>1</v>
      </c>
      <c r="AE102">
        <f t="shared" si="27"/>
        <v>0</v>
      </c>
      <c r="AF102">
        <f t="shared" si="29"/>
        <v>16</v>
      </c>
      <c r="AG102">
        <f t="shared" si="29"/>
        <v>23</v>
      </c>
      <c r="AH102">
        <f t="shared" si="29"/>
        <v>3</v>
      </c>
      <c r="AI102">
        <f t="shared" si="29"/>
        <v>2</v>
      </c>
      <c r="AJ102">
        <f t="shared" si="15"/>
        <v>5</v>
      </c>
      <c r="AK102" s="8">
        <f t="shared" si="28"/>
        <v>0.6</v>
      </c>
      <c r="AL102">
        <f t="shared" si="20"/>
        <v>0</v>
      </c>
    </row>
    <row r="103" spans="1:38" ht="30" x14ac:dyDescent="0.2">
      <c r="A103" s="11">
        <v>6</v>
      </c>
      <c r="B103" s="4">
        <v>44135</v>
      </c>
      <c r="C103" s="13">
        <v>0.66666666666666663</v>
      </c>
      <c r="D103" s="5" t="s">
        <v>44</v>
      </c>
      <c r="E103" s="5" t="s">
        <v>125</v>
      </c>
      <c r="F103" s="5" t="s">
        <v>49</v>
      </c>
      <c r="G103" s="5" t="s">
        <v>63</v>
      </c>
      <c r="H103" s="5" t="s">
        <v>40</v>
      </c>
      <c r="I103" s="5" t="s">
        <v>13</v>
      </c>
      <c r="J103" s="5">
        <v>42</v>
      </c>
      <c r="K103" s="5">
        <v>35</v>
      </c>
      <c r="L103" s="5">
        <v>4</v>
      </c>
      <c r="M103" s="5">
        <v>2</v>
      </c>
      <c r="N103" s="5" t="s">
        <v>41</v>
      </c>
      <c r="O103" s="5"/>
      <c r="P103" s="6"/>
      <c r="Q103" s="7">
        <f t="shared" si="21"/>
        <v>44135</v>
      </c>
      <c r="R103" s="5">
        <f t="shared" si="16"/>
        <v>2020</v>
      </c>
      <c r="S103" s="5">
        <f t="shared" si="22"/>
        <v>9</v>
      </c>
      <c r="T103" s="5" t="s">
        <v>125</v>
      </c>
      <c r="U103" s="5"/>
      <c r="V103" s="5">
        <f t="shared" si="23"/>
        <v>0</v>
      </c>
      <c r="W103" s="5" t="s">
        <v>40</v>
      </c>
      <c r="X103" s="5" t="s">
        <v>63</v>
      </c>
      <c r="Y103" s="5"/>
      <c r="Z103" s="5">
        <f t="shared" si="24"/>
        <v>0</v>
      </c>
      <c r="AA103" s="5" t="str">
        <f t="shared" si="17"/>
        <v>ACC</v>
      </c>
      <c r="AB103">
        <f t="shared" si="18"/>
        <v>1</v>
      </c>
      <c r="AC103">
        <f t="shared" si="25"/>
        <v>1</v>
      </c>
      <c r="AD103">
        <f t="shared" si="26"/>
        <v>1</v>
      </c>
      <c r="AE103">
        <f t="shared" si="27"/>
        <v>0</v>
      </c>
      <c r="AF103">
        <f t="shared" si="29"/>
        <v>42</v>
      </c>
      <c r="AG103">
        <f t="shared" si="29"/>
        <v>35</v>
      </c>
      <c r="AH103">
        <f t="shared" si="29"/>
        <v>4</v>
      </c>
      <c r="AI103">
        <f t="shared" si="29"/>
        <v>2</v>
      </c>
      <c r="AJ103">
        <f t="shared" si="15"/>
        <v>6</v>
      </c>
      <c r="AK103" s="8">
        <f t="shared" si="28"/>
        <v>0.66666666666666663</v>
      </c>
      <c r="AL103">
        <f t="shared" si="20"/>
        <v>1</v>
      </c>
    </row>
    <row r="104" spans="1:38" x14ac:dyDescent="0.2">
      <c r="A104">
        <v>7</v>
      </c>
      <c r="B104" s="12">
        <v>44142</v>
      </c>
      <c r="C104" s="14">
        <v>0.5</v>
      </c>
      <c r="D104" t="s">
        <v>44</v>
      </c>
      <c r="E104" t="s">
        <v>125</v>
      </c>
      <c r="G104" t="s">
        <v>289</v>
      </c>
      <c r="H104" t="s">
        <v>169</v>
      </c>
      <c r="I104" t="s">
        <v>14</v>
      </c>
      <c r="J104">
        <v>35</v>
      </c>
      <c r="K104">
        <v>38</v>
      </c>
      <c r="L104">
        <v>4</v>
      </c>
      <c r="M104">
        <v>3</v>
      </c>
      <c r="N104" t="s">
        <v>92</v>
      </c>
      <c r="Q104" s="7">
        <f t="shared" si="21"/>
        <v>44142</v>
      </c>
      <c r="R104" s="5">
        <f t="shared" si="16"/>
        <v>2020</v>
      </c>
      <c r="S104" s="5">
        <f t="shared" si="22"/>
        <v>10</v>
      </c>
      <c r="T104" t="s">
        <v>125</v>
      </c>
      <c r="U104" s="5"/>
      <c r="V104" s="5">
        <f t="shared" si="23"/>
        <v>0</v>
      </c>
      <c r="W104" s="5" t="s">
        <v>40</v>
      </c>
      <c r="X104" s="5" t="s">
        <v>271</v>
      </c>
      <c r="Y104" s="5">
        <v>25</v>
      </c>
      <c r="Z104" s="5">
        <f t="shared" si="24"/>
        <v>1</v>
      </c>
      <c r="AA104" s="5" t="str">
        <f t="shared" si="17"/>
        <v>Ind</v>
      </c>
      <c r="AB104">
        <f t="shared" si="18"/>
        <v>0</v>
      </c>
      <c r="AC104">
        <f t="shared" si="25"/>
        <v>1</v>
      </c>
      <c r="AD104">
        <f t="shared" si="26"/>
        <v>0</v>
      </c>
      <c r="AE104">
        <f t="shared" si="27"/>
        <v>0</v>
      </c>
      <c r="AF104">
        <f t="shared" si="29"/>
        <v>35</v>
      </c>
      <c r="AG104">
        <f t="shared" si="29"/>
        <v>38</v>
      </c>
      <c r="AH104">
        <f t="shared" si="29"/>
        <v>4</v>
      </c>
      <c r="AI104">
        <f t="shared" si="29"/>
        <v>3</v>
      </c>
      <c r="AJ104">
        <f t="shared" ref="AJ104:AJ164" si="30">SUM(AH104:AI104)</f>
        <v>7</v>
      </c>
      <c r="AK104" s="8">
        <f t="shared" si="28"/>
        <v>0.5714285714285714</v>
      </c>
      <c r="AL104">
        <f t="shared" si="20"/>
        <v>0</v>
      </c>
    </row>
    <row r="105" spans="1:38" x14ac:dyDescent="0.2">
      <c r="A105">
        <v>8</v>
      </c>
      <c r="B105" s="12">
        <v>44149</v>
      </c>
      <c r="C105" s="14">
        <v>0.5</v>
      </c>
      <c r="D105" t="s">
        <v>44</v>
      </c>
      <c r="E105" t="s">
        <v>125</v>
      </c>
      <c r="G105" t="s">
        <v>254</v>
      </c>
      <c r="H105" t="s">
        <v>40</v>
      </c>
      <c r="I105" t="s">
        <v>14</v>
      </c>
      <c r="J105">
        <v>24</v>
      </c>
      <c r="K105">
        <v>25</v>
      </c>
      <c r="L105">
        <v>4</v>
      </c>
      <c r="M105">
        <v>4</v>
      </c>
      <c r="N105" t="s">
        <v>102</v>
      </c>
      <c r="Q105" s="7">
        <f t="shared" si="21"/>
        <v>44149</v>
      </c>
      <c r="R105" s="5">
        <f t="shared" si="16"/>
        <v>2020</v>
      </c>
      <c r="S105" s="5">
        <f t="shared" si="22"/>
        <v>11</v>
      </c>
      <c r="T105" t="s">
        <v>125</v>
      </c>
      <c r="U105" s="5"/>
      <c r="V105" s="5">
        <f t="shared" si="23"/>
        <v>0</v>
      </c>
      <c r="W105" s="5" t="s">
        <v>40</v>
      </c>
      <c r="X105" s="5" t="s">
        <v>243</v>
      </c>
      <c r="Y105" s="5">
        <v>9</v>
      </c>
      <c r="Z105" s="5">
        <f t="shared" si="24"/>
        <v>1</v>
      </c>
      <c r="AA105" s="5" t="str">
        <f t="shared" si="17"/>
        <v>ACC</v>
      </c>
      <c r="AB105">
        <f t="shared" si="18"/>
        <v>1</v>
      </c>
      <c r="AC105">
        <f t="shared" si="25"/>
        <v>1</v>
      </c>
      <c r="AD105">
        <f t="shared" si="26"/>
        <v>1</v>
      </c>
      <c r="AE105">
        <f t="shared" si="27"/>
        <v>0</v>
      </c>
      <c r="AF105">
        <f t="shared" si="29"/>
        <v>24</v>
      </c>
      <c r="AG105">
        <f t="shared" si="29"/>
        <v>25</v>
      </c>
      <c r="AH105">
        <f t="shared" si="29"/>
        <v>4</v>
      </c>
      <c r="AI105">
        <f t="shared" si="29"/>
        <v>4</v>
      </c>
      <c r="AJ105">
        <f t="shared" si="30"/>
        <v>8</v>
      </c>
      <c r="AK105" s="8">
        <f t="shared" si="28"/>
        <v>0.5</v>
      </c>
      <c r="AL105">
        <f t="shared" si="20"/>
        <v>0</v>
      </c>
    </row>
    <row r="106" spans="1:38" x14ac:dyDescent="0.2">
      <c r="A106">
        <v>9</v>
      </c>
      <c r="B106" s="12">
        <v>44156</v>
      </c>
      <c r="C106" s="14">
        <v>0.66666666666666663</v>
      </c>
      <c r="D106" t="s">
        <v>44</v>
      </c>
      <c r="E106" t="s">
        <v>125</v>
      </c>
      <c r="F106" t="s">
        <v>49</v>
      </c>
      <c r="G106" t="s">
        <v>127</v>
      </c>
      <c r="H106" t="s">
        <v>40</v>
      </c>
      <c r="I106" t="s">
        <v>14</v>
      </c>
      <c r="J106">
        <v>14</v>
      </c>
      <c r="K106">
        <v>47</v>
      </c>
      <c r="L106">
        <v>4</v>
      </c>
      <c r="M106">
        <v>5</v>
      </c>
      <c r="N106" t="s">
        <v>130</v>
      </c>
      <c r="Q106" s="7">
        <f t="shared" si="21"/>
        <v>44156</v>
      </c>
      <c r="R106" s="5">
        <f t="shared" si="16"/>
        <v>2020</v>
      </c>
      <c r="S106" s="5">
        <f t="shared" si="22"/>
        <v>12</v>
      </c>
      <c r="T106" t="s">
        <v>125</v>
      </c>
      <c r="U106" s="5"/>
      <c r="V106" s="5">
        <f t="shared" si="23"/>
        <v>0</v>
      </c>
      <c r="W106" s="5" t="s">
        <v>40</v>
      </c>
      <c r="X106" t="s">
        <v>127</v>
      </c>
      <c r="Y106" s="5"/>
      <c r="Z106" s="5">
        <f t="shared" si="24"/>
        <v>0</v>
      </c>
      <c r="AA106" s="5" t="str">
        <f t="shared" si="17"/>
        <v>ACC</v>
      </c>
      <c r="AB106">
        <f t="shared" si="18"/>
        <v>1</v>
      </c>
      <c r="AC106">
        <f t="shared" si="25"/>
        <v>1</v>
      </c>
      <c r="AD106">
        <f t="shared" si="26"/>
        <v>1</v>
      </c>
      <c r="AE106">
        <f t="shared" si="27"/>
        <v>0</v>
      </c>
      <c r="AF106">
        <f t="shared" si="29"/>
        <v>14</v>
      </c>
      <c r="AG106">
        <f t="shared" si="29"/>
        <v>47</v>
      </c>
      <c r="AH106">
        <f t="shared" si="29"/>
        <v>4</v>
      </c>
      <c r="AI106">
        <f t="shared" si="29"/>
        <v>5</v>
      </c>
      <c r="AJ106">
        <f t="shared" si="30"/>
        <v>9</v>
      </c>
      <c r="AK106" s="8">
        <f t="shared" si="28"/>
        <v>0.44444444444444442</v>
      </c>
      <c r="AL106">
        <f t="shared" si="20"/>
        <v>0</v>
      </c>
    </row>
    <row r="107" spans="1:38" x14ac:dyDescent="0.2">
      <c r="A107">
        <v>10</v>
      </c>
      <c r="B107" s="12">
        <v>44170</v>
      </c>
      <c r="C107" s="14">
        <v>0.8125</v>
      </c>
      <c r="D107" t="s">
        <v>44</v>
      </c>
      <c r="E107" t="s">
        <v>125</v>
      </c>
      <c r="G107" t="s">
        <v>66</v>
      </c>
      <c r="H107" t="s">
        <v>40</v>
      </c>
      <c r="I107" t="s">
        <v>14</v>
      </c>
      <c r="J107">
        <v>10</v>
      </c>
      <c r="K107">
        <v>45</v>
      </c>
      <c r="L107">
        <v>4</v>
      </c>
      <c r="M107">
        <v>6</v>
      </c>
      <c r="N107" t="s">
        <v>132</v>
      </c>
      <c r="Q107" s="7">
        <f t="shared" si="21"/>
        <v>44170</v>
      </c>
      <c r="R107" s="5">
        <f t="shared" si="16"/>
        <v>2020</v>
      </c>
      <c r="S107" s="5">
        <f t="shared" si="22"/>
        <v>14</v>
      </c>
      <c r="T107" t="s">
        <v>125</v>
      </c>
      <c r="U107" s="5"/>
      <c r="V107" s="5">
        <f t="shared" si="23"/>
        <v>0</v>
      </c>
      <c r="W107" s="5" t="s">
        <v>40</v>
      </c>
      <c r="X107" s="5" t="s">
        <v>43</v>
      </c>
      <c r="Y107" s="5">
        <v>4</v>
      </c>
      <c r="Z107" s="5">
        <f t="shared" si="24"/>
        <v>1</v>
      </c>
      <c r="AA107" s="5" t="str">
        <f t="shared" si="17"/>
        <v>ACC</v>
      </c>
      <c r="AB107">
        <f t="shared" si="18"/>
        <v>1</v>
      </c>
      <c r="AC107">
        <f t="shared" si="25"/>
        <v>1</v>
      </c>
      <c r="AD107">
        <f t="shared" si="26"/>
        <v>1</v>
      </c>
      <c r="AE107">
        <f t="shared" si="27"/>
        <v>0</v>
      </c>
      <c r="AF107">
        <f t="shared" si="29"/>
        <v>10</v>
      </c>
      <c r="AG107">
        <f t="shared" si="29"/>
        <v>45</v>
      </c>
      <c r="AH107">
        <f t="shared" si="29"/>
        <v>4</v>
      </c>
      <c r="AI107">
        <f t="shared" si="29"/>
        <v>6</v>
      </c>
      <c r="AJ107">
        <f t="shared" si="30"/>
        <v>10</v>
      </c>
      <c r="AK107" s="8">
        <f t="shared" si="28"/>
        <v>0.4</v>
      </c>
      <c r="AL107">
        <f t="shared" si="20"/>
        <v>0</v>
      </c>
    </row>
    <row r="108" spans="1:38" x14ac:dyDescent="0.2">
      <c r="A108">
        <v>11</v>
      </c>
      <c r="B108" s="12">
        <v>44177</v>
      </c>
      <c r="C108" s="14">
        <v>0.83333333333333337</v>
      </c>
      <c r="D108" t="s">
        <v>44</v>
      </c>
      <c r="E108" t="s">
        <v>125</v>
      </c>
      <c r="G108" t="s">
        <v>128</v>
      </c>
      <c r="H108" t="s">
        <v>40</v>
      </c>
      <c r="I108" t="s">
        <v>13</v>
      </c>
      <c r="J108">
        <v>33</v>
      </c>
      <c r="K108">
        <v>15</v>
      </c>
      <c r="L108">
        <v>5</v>
      </c>
      <c r="M108">
        <v>6</v>
      </c>
      <c r="N108" t="s">
        <v>41</v>
      </c>
      <c r="Q108" s="7">
        <f t="shared" si="21"/>
        <v>44177</v>
      </c>
      <c r="R108" s="5">
        <f t="shared" si="16"/>
        <v>2020</v>
      </c>
      <c r="S108" s="5">
        <f t="shared" si="22"/>
        <v>15</v>
      </c>
      <c r="T108" t="s">
        <v>125</v>
      </c>
      <c r="U108" s="5"/>
      <c r="V108" s="5">
        <f t="shared" si="23"/>
        <v>0</v>
      </c>
      <c r="W108" s="5" t="s">
        <v>40</v>
      </c>
      <c r="X108" t="s">
        <v>128</v>
      </c>
      <c r="Y108" s="5"/>
      <c r="Z108" s="5">
        <f t="shared" si="24"/>
        <v>0</v>
      </c>
      <c r="AA108" s="5" t="str">
        <f t="shared" si="17"/>
        <v>ACC</v>
      </c>
      <c r="AB108">
        <f t="shared" si="18"/>
        <v>1</v>
      </c>
      <c r="AC108">
        <f t="shared" si="25"/>
        <v>1</v>
      </c>
      <c r="AD108">
        <f t="shared" si="26"/>
        <v>1</v>
      </c>
      <c r="AE108">
        <f t="shared" si="27"/>
        <v>0</v>
      </c>
      <c r="AF108">
        <f t="shared" si="29"/>
        <v>33</v>
      </c>
      <c r="AG108">
        <f t="shared" si="29"/>
        <v>15</v>
      </c>
      <c r="AH108">
        <f t="shared" si="29"/>
        <v>5</v>
      </c>
      <c r="AI108">
        <f t="shared" si="29"/>
        <v>6</v>
      </c>
      <c r="AJ108">
        <f t="shared" si="30"/>
        <v>11</v>
      </c>
      <c r="AK108" s="8">
        <f t="shared" si="28"/>
        <v>0.45454545454545453</v>
      </c>
      <c r="AL108">
        <f t="shared" si="20"/>
        <v>1</v>
      </c>
    </row>
    <row r="109" spans="1:38" x14ac:dyDescent="0.2">
      <c r="A109">
        <v>1</v>
      </c>
      <c r="B109" s="12">
        <v>44093</v>
      </c>
      <c r="C109" s="14">
        <v>0.5</v>
      </c>
      <c r="D109" t="s">
        <v>44</v>
      </c>
      <c r="E109" t="s">
        <v>67</v>
      </c>
      <c r="F109" t="s">
        <v>49</v>
      </c>
      <c r="G109" t="s">
        <v>116</v>
      </c>
      <c r="H109" t="s">
        <v>40</v>
      </c>
      <c r="I109" t="s">
        <v>13</v>
      </c>
      <c r="J109">
        <v>26</v>
      </c>
      <c r="K109">
        <v>6</v>
      </c>
      <c r="L109">
        <v>1</v>
      </c>
      <c r="M109">
        <v>0</v>
      </c>
      <c r="N109" t="s">
        <v>41</v>
      </c>
      <c r="Q109" s="7">
        <f t="shared" si="21"/>
        <v>44093</v>
      </c>
      <c r="R109" s="5">
        <f t="shared" si="16"/>
        <v>2020</v>
      </c>
      <c r="S109" s="5">
        <f t="shared" si="22"/>
        <v>3</v>
      </c>
      <c r="T109" t="s">
        <v>67</v>
      </c>
      <c r="U109" s="5"/>
      <c r="V109" s="5">
        <f t="shared" si="23"/>
        <v>0</v>
      </c>
      <c r="W109" s="5" t="s">
        <v>40</v>
      </c>
      <c r="X109" t="s">
        <v>116</v>
      </c>
      <c r="Y109" s="5"/>
      <c r="Z109" s="5">
        <f t="shared" si="24"/>
        <v>0</v>
      </c>
      <c r="AA109" s="5" t="str">
        <f t="shared" si="17"/>
        <v>ACC</v>
      </c>
      <c r="AB109">
        <f t="shared" si="18"/>
        <v>1</v>
      </c>
      <c r="AC109">
        <f t="shared" si="25"/>
        <v>1</v>
      </c>
      <c r="AD109">
        <f t="shared" si="26"/>
        <v>1</v>
      </c>
      <c r="AE109">
        <f t="shared" si="27"/>
        <v>0</v>
      </c>
      <c r="AF109">
        <f t="shared" si="29"/>
        <v>26</v>
      </c>
      <c r="AG109">
        <f t="shared" si="29"/>
        <v>6</v>
      </c>
      <c r="AH109">
        <f t="shared" si="29"/>
        <v>1</v>
      </c>
      <c r="AI109">
        <f t="shared" si="29"/>
        <v>0</v>
      </c>
      <c r="AJ109">
        <f t="shared" si="30"/>
        <v>1</v>
      </c>
      <c r="AK109" s="8">
        <f t="shared" si="28"/>
        <v>1</v>
      </c>
      <c r="AL109">
        <f t="shared" si="20"/>
        <v>1</v>
      </c>
    </row>
    <row r="110" spans="1:38" x14ac:dyDescent="0.2">
      <c r="A110">
        <v>2</v>
      </c>
      <c r="B110" s="12">
        <v>44100</v>
      </c>
      <c r="C110" s="14">
        <v>0.75</v>
      </c>
      <c r="D110" t="s">
        <v>44</v>
      </c>
      <c r="E110" t="s">
        <v>67</v>
      </c>
      <c r="G110" t="s">
        <v>290</v>
      </c>
      <c r="H110" t="s">
        <v>99</v>
      </c>
      <c r="I110" t="s">
        <v>13</v>
      </c>
      <c r="J110">
        <v>24</v>
      </c>
      <c r="K110">
        <v>21</v>
      </c>
      <c r="L110">
        <v>2</v>
      </c>
      <c r="M110">
        <v>0</v>
      </c>
      <c r="N110" t="s">
        <v>47</v>
      </c>
      <c r="Q110" s="7">
        <f t="shared" si="21"/>
        <v>44100</v>
      </c>
      <c r="R110" s="5">
        <f t="shared" si="16"/>
        <v>2020</v>
      </c>
      <c r="S110" s="5">
        <f t="shared" si="22"/>
        <v>4</v>
      </c>
      <c r="T110" t="s">
        <v>67</v>
      </c>
      <c r="U110" s="5"/>
      <c r="V110" s="5">
        <f t="shared" si="23"/>
        <v>0</v>
      </c>
      <c r="W110" s="5" t="s">
        <v>40</v>
      </c>
      <c r="X110" t="s">
        <v>290</v>
      </c>
      <c r="Y110" s="5"/>
      <c r="Z110" s="5">
        <f t="shared" si="24"/>
        <v>0</v>
      </c>
      <c r="AA110" s="5" t="str">
        <f t="shared" si="17"/>
        <v>Sun Belt</v>
      </c>
      <c r="AB110">
        <f t="shared" si="18"/>
        <v>0</v>
      </c>
      <c r="AC110">
        <f t="shared" si="25"/>
        <v>1</v>
      </c>
      <c r="AD110">
        <f t="shared" si="26"/>
        <v>0</v>
      </c>
      <c r="AE110">
        <f t="shared" si="27"/>
        <v>0</v>
      </c>
      <c r="AF110">
        <f t="shared" si="29"/>
        <v>24</v>
      </c>
      <c r="AG110">
        <f t="shared" si="29"/>
        <v>21</v>
      </c>
      <c r="AH110">
        <f t="shared" si="29"/>
        <v>2</v>
      </c>
      <c r="AI110">
        <f t="shared" si="29"/>
        <v>0</v>
      </c>
      <c r="AJ110">
        <f t="shared" si="30"/>
        <v>2</v>
      </c>
      <c r="AK110" s="8">
        <f t="shared" si="28"/>
        <v>1</v>
      </c>
      <c r="AL110">
        <f t="shared" si="20"/>
        <v>1</v>
      </c>
    </row>
    <row r="111" spans="1:38" ht="30" x14ac:dyDescent="0.2">
      <c r="A111">
        <v>3</v>
      </c>
      <c r="B111" s="12">
        <v>44107</v>
      </c>
      <c r="C111" s="14">
        <v>0.64583333333333337</v>
      </c>
      <c r="D111" t="s">
        <v>44</v>
      </c>
      <c r="E111" t="s">
        <v>67</v>
      </c>
      <c r="G111" t="s">
        <v>256</v>
      </c>
      <c r="H111" t="s">
        <v>40</v>
      </c>
      <c r="I111" t="s">
        <v>14</v>
      </c>
      <c r="J111">
        <v>22</v>
      </c>
      <c r="K111">
        <v>26</v>
      </c>
      <c r="L111">
        <v>2</v>
      </c>
      <c r="M111">
        <v>1</v>
      </c>
      <c r="N111" t="s">
        <v>92</v>
      </c>
      <c r="Q111" s="7">
        <f t="shared" si="21"/>
        <v>44107</v>
      </c>
      <c r="R111" s="5">
        <f t="shared" si="16"/>
        <v>2020</v>
      </c>
      <c r="S111" s="5">
        <f t="shared" si="22"/>
        <v>5</v>
      </c>
      <c r="T111" t="s">
        <v>67</v>
      </c>
      <c r="U111" s="5"/>
      <c r="V111" s="5">
        <f t="shared" si="23"/>
        <v>0</v>
      </c>
      <c r="W111" s="5" t="s">
        <v>40</v>
      </c>
      <c r="X111" s="5" t="s">
        <v>252</v>
      </c>
      <c r="Y111" s="5">
        <v>12</v>
      </c>
      <c r="Z111" s="5">
        <f t="shared" si="24"/>
        <v>1</v>
      </c>
      <c r="AA111" s="5" t="str">
        <f t="shared" si="17"/>
        <v>ACC</v>
      </c>
      <c r="AB111">
        <f t="shared" si="18"/>
        <v>1</v>
      </c>
      <c r="AC111">
        <f t="shared" si="25"/>
        <v>1</v>
      </c>
      <c r="AD111">
        <f t="shared" si="26"/>
        <v>1</v>
      </c>
      <c r="AE111">
        <f t="shared" si="27"/>
        <v>0</v>
      </c>
      <c r="AF111">
        <f t="shared" si="29"/>
        <v>22</v>
      </c>
      <c r="AG111">
        <f t="shared" si="29"/>
        <v>26</v>
      </c>
      <c r="AH111">
        <f t="shared" si="29"/>
        <v>2</v>
      </c>
      <c r="AI111">
        <f t="shared" si="29"/>
        <v>1</v>
      </c>
      <c r="AJ111">
        <f t="shared" si="30"/>
        <v>3</v>
      </c>
      <c r="AK111" s="8">
        <f t="shared" si="28"/>
        <v>0.66666666666666663</v>
      </c>
      <c r="AL111">
        <f t="shared" si="20"/>
        <v>0</v>
      </c>
    </row>
    <row r="112" spans="1:38" x14ac:dyDescent="0.2">
      <c r="A112">
        <v>4</v>
      </c>
      <c r="B112" s="12">
        <v>44114</v>
      </c>
      <c r="C112" s="14">
        <v>0.66666666666666663</v>
      </c>
      <c r="D112" t="s">
        <v>44</v>
      </c>
      <c r="E112" t="s">
        <v>67</v>
      </c>
      <c r="G112" t="s">
        <v>127</v>
      </c>
      <c r="H112" t="s">
        <v>40</v>
      </c>
      <c r="I112" t="s">
        <v>13</v>
      </c>
      <c r="J112">
        <v>31</v>
      </c>
      <c r="K112">
        <v>30</v>
      </c>
      <c r="L112">
        <v>3</v>
      </c>
      <c r="M112">
        <v>1</v>
      </c>
      <c r="N112" t="s">
        <v>41</v>
      </c>
      <c r="Q112" s="7">
        <f t="shared" si="21"/>
        <v>44114</v>
      </c>
      <c r="R112" s="5">
        <f t="shared" si="16"/>
        <v>2020</v>
      </c>
      <c r="S112" s="5">
        <f t="shared" si="22"/>
        <v>6</v>
      </c>
      <c r="T112" t="s">
        <v>67</v>
      </c>
      <c r="U112" s="5"/>
      <c r="V112" s="5">
        <f t="shared" si="23"/>
        <v>0</v>
      </c>
      <c r="W112" s="5" t="s">
        <v>40</v>
      </c>
      <c r="X112" t="s">
        <v>127</v>
      </c>
      <c r="Y112" s="5"/>
      <c r="Z112" s="5">
        <f t="shared" si="24"/>
        <v>0</v>
      </c>
      <c r="AA112" s="5" t="str">
        <f t="shared" si="17"/>
        <v>ACC</v>
      </c>
      <c r="AB112">
        <f t="shared" si="18"/>
        <v>1</v>
      </c>
      <c r="AC112">
        <f t="shared" si="25"/>
        <v>1</v>
      </c>
      <c r="AD112">
        <f t="shared" si="26"/>
        <v>1</v>
      </c>
      <c r="AE112">
        <f t="shared" si="27"/>
        <v>0</v>
      </c>
      <c r="AF112">
        <f t="shared" si="29"/>
        <v>31</v>
      </c>
      <c r="AG112">
        <f t="shared" si="29"/>
        <v>30</v>
      </c>
      <c r="AH112">
        <f t="shared" si="29"/>
        <v>3</v>
      </c>
      <c r="AI112">
        <f t="shared" si="29"/>
        <v>1</v>
      </c>
      <c r="AJ112">
        <f t="shared" si="30"/>
        <v>4</v>
      </c>
      <c r="AK112" s="8">
        <f t="shared" si="28"/>
        <v>0.75</v>
      </c>
      <c r="AL112">
        <f t="shared" si="20"/>
        <v>1</v>
      </c>
    </row>
    <row r="113" spans="1:38" ht="30" x14ac:dyDescent="0.2">
      <c r="A113">
        <v>5</v>
      </c>
      <c r="B113" s="12">
        <v>44121</v>
      </c>
      <c r="C113" s="14">
        <v>0.83333333333333337</v>
      </c>
      <c r="D113" t="s">
        <v>44</v>
      </c>
      <c r="E113" t="s">
        <v>67</v>
      </c>
      <c r="F113" t="s">
        <v>49</v>
      </c>
      <c r="G113" t="s">
        <v>170</v>
      </c>
      <c r="H113" t="s">
        <v>40</v>
      </c>
      <c r="I113" t="s">
        <v>14</v>
      </c>
      <c r="J113">
        <v>14</v>
      </c>
      <c r="K113">
        <v>40</v>
      </c>
      <c r="L113">
        <v>3</v>
      </c>
      <c r="M113">
        <v>2</v>
      </c>
      <c r="N113" t="s">
        <v>92</v>
      </c>
      <c r="Q113" s="7">
        <f t="shared" si="21"/>
        <v>44121</v>
      </c>
      <c r="R113" s="5">
        <f t="shared" si="16"/>
        <v>2020</v>
      </c>
      <c r="S113" s="5">
        <f t="shared" si="22"/>
        <v>7</v>
      </c>
      <c r="T113" t="s">
        <v>67</v>
      </c>
      <c r="U113" s="5"/>
      <c r="V113" s="5">
        <f t="shared" si="23"/>
        <v>0</v>
      </c>
      <c r="W113" s="5" t="s">
        <v>40</v>
      </c>
      <c r="X113" s="5" t="s">
        <v>171</v>
      </c>
      <c r="Y113" s="5">
        <v>23</v>
      </c>
      <c r="Z113" s="5">
        <f t="shared" si="24"/>
        <v>1</v>
      </c>
      <c r="AA113" s="5" t="str">
        <f t="shared" si="17"/>
        <v>ACC</v>
      </c>
      <c r="AB113">
        <f t="shared" si="18"/>
        <v>1</v>
      </c>
      <c r="AC113">
        <f t="shared" si="25"/>
        <v>1</v>
      </c>
      <c r="AD113">
        <f t="shared" si="26"/>
        <v>1</v>
      </c>
      <c r="AE113">
        <f t="shared" si="27"/>
        <v>0</v>
      </c>
      <c r="AF113">
        <f t="shared" si="29"/>
        <v>14</v>
      </c>
      <c r="AG113">
        <f t="shared" si="29"/>
        <v>40</v>
      </c>
      <c r="AH113">
        <f t="shared" si="29"/>
        <v>3</v>
      </c>
      <c r="AI113">
        <f t="shared" si="29"/>
        <v>2</v>
      </c>
      <c r="AJ113">
        <f t="shared" si="30"/>
        <v>5</v>
      </c>
      <c r="AK113" s="8">
        <f t="shared" si="28"/>
        <v>0.6</v>
      </c>
      <c r="AL113">
        <f t="shared" si="20"/>
        <v>0</v>
      </c>
    </row>
    <row r="114" spans="1:38" x14ac:dyDescent="0.2">
      <c r="A114">
        <v>6</v>
      </c>
      <c r="B114" s="12">
        <v>44128</v>
      </c>
      <c r="C114" s="14">
        <v>0.66666666666666663</v>
      </c>
      <c r="D114" t="s">
        <v>44</v>
      </c>
      <c r="E114" t="s">
        <v>67</v>
      </c>
      <c r="G114" t="s">
        <v>39</v>
      </c>
      <c r="H114" t="s">
        <v>40</v>
      </c>
      <c r="I114" t="s">
        <v>13</v>
      </c>
      <c r="J114">
        <v>48</v>
      </c>
      <c r="K114">
        <v>27</v>
      </c>
      <c r="L114">
        <v>4</v>
      </c>
      <c r="M114">
        <v>2</v>
      </c>
      <c r="N114" t="s">
        <v>41</v>
      </c>
      <c r="Q114" s="7">
        <f t="shared" si="21"/>
        <v>44128</v>
      </c>
      <c r="R114" s="5">
        <f t="shared" si="16"/>
        <v>2020</v>
      </c>
      <c r="S114" s="5">
        <f t="shared" si="22"/>
        <v>8</v>
      </c>
      <c r="T114" t="s">
        <v>67</v>
      </c>
      <c r="U114" s="5"/>
      <c r="V114" s="5">
        <f t="shared" si="23"/>
        <v>0</v>
      </c>
      <c r="W114" s="5" t="s">
        <v>40</v>
      </c>
      <c r="X114" t="s">
        <v>39</v>
      </c>
      <c r="Y114" s="5"/>
      <c r="Z114" s="5">
        <f t="shared" si="24"/>
        <v>0</v>
      </c>
      <c r="AA114" s="5" t="str">
        <f t="shared" si="17"/>
        <v>ACC</v>
      </c>
      <c r="AB114">
        <f t="shared" si="18"/>
        <v>1</v>
      </c>
      <c r="AC114">
        <f t="shared" si="25"/>
        <v>1</v>
      </c>
      <c r="AD114">
        <f t="shared" si="26"/>
        <v>1</v>
      </c>
      <c r="AE114">
        <f t="shared" si="27"/>
        <v>0</v>
      </c>
      <c r="AF114">
        <f t="shared" ref="AF114:AI163" si="31">J114</f>
        <v>48</v>
      </c>
      <c r="AG114">
        <f t="shared" si="31"/>
        <v>27</v>
      </c>
      <c r="AH114">
        <f t="shared" si="31"/>
        <v>4</v>
      </c>
      <c r="AI114">
        <f t="shared" si="31"/>
        <v>2</v>
      </c>
      <c r="AJ114">
        <f t="shared" si="30"/>
        <v>6</v>
      </c>
      <c r="AK114" s="8">
        <f t="shared" si="28"/>
        <v>0.66666666666666663</v>
      </c>
      <c r="AL114">
        <f t="shared" si="20"/>
        <v>1</v>
      </c>
    </row>
    <row r="115" spans="1:38" x14ac:dyDescent="0.2">
      <c r="A115">
        <v>7</v>
      </c>
      <c r="B115" s="12">
        <v>44135</v>
      </c>
      <c r="C115" s="14">
        <v>0.5</v>
      </c>
      <c r="D115" t="s">
        <v>44</v>
      </c>
      <c r="E115" t="s">
        <v>67</v>
      </c>
      <c r="F115" t="s">
        <v>49</v>
      </c>
      <c r="G115" t="s">
        <v>38</v>
      </c>
      <c r="H115" t="s">
        <v>40</v>
      </c>
      <c r="I115" t="s">
        <v>14</v>
      </c>
      <c r="J115">
        <v>28</v>
      </c>
      <c r="K115">
        <v>34</v>
      </c>
      <c r="L115">
        <v>4</v>
      </c>
      <c r="M115">
        <v>3</v>
      </c>
      <c r="N115" t="s">
        <v>92</v>
      </c>
      <c r="Q115" s="7">
        <f t="shared" si="21"/>
        <v>44135</v>
      </c>
      <c r="R115" s="5">
        <f t="shared" si="16"/>
        <v>2020</v>
      </c>
      <c r="S115" s="5">
        <f t="shared" si="22"/>
        <v>9</v>
      </c>
      <c r="T115" t="s">
        <v>67</v>
      </c>
      <c r="U115" s="5"/>
      <c r="V115" s="5">
        <f t="shared" si="23"/>
        <v>0</v>
      </c>
      <c r="W115" s="5" t="s">
        <v>40</v>
      </c>
      <c r="X115" s="5" t="s">
        <v>43</v>
      </c>
      <c r="Y115" s="5">
        <v>1</v>
      </c>
      <c r="Z115" s="5">
        <f t="shared" si="24"/>
        <v>1</v>
      </c>
      <c r="AA115" s="5" t="str">
        <f t="shared" si="17"/>
        <v>ACC</v>
      </c>
      <c r="AB115">
        <f t="shared" si="18"/>
        <v>1</v>
      </c>
      <c r="AC115">
        <f t="shared" si="25"/>
        <v>1</v>
      </c>
      <c r="AD115">
        <f t="shared" si="26"/>
        <v>1</v>
      </c>
      <c r="AE115">
        <f t="shared" si="27"/>
        <v>0</v>
      </c>
      <c r="AF115">
        <f t="shared" si="31"/>
        <v>28</v>
      </c>
      <c r="AG115">
        <f t="shared" si="31"/>
        <v>34</v>
      </c>
      <c r="AH115">
        <f t="shared" si="31"/>
        <v>4</v>
      </c>
      <c r="AI115">
        <f t="shared" si="31"/>
        <v>3</v>
      </c>
      <c r="AJ115">
        <f t="shared" si="30"/>
        <v>7</v>
      </c>
      <c r="AK115" s="8">
        <f t="shared" si="28"/>
        <v>0.5714285714285714</v>
      </c>
      <c r="AL115">
        <f t="shared" si="20"/>
        <v>0</v>
      </c>
    </row>
    <row r="116" spans="1:38" x14ac:dyDescent="0.2">
      <c r="A116">
        <v>8</v>
      </c>
      <c r="B116" s="12">
        <v>44142</v>
      </c>
      <c r="C116" s="14">
        <v>0.58333333333333337</v>
      </c>
      <c r="D116" t="s">
        <v>44</v>
      </c>
      <c r="E116" t="s">
        <v>67</v>
      </c>
      <c r="F116" t="s">
        <v>49</v>
      </c>
      <c r="G116" t="s">
        <v>50</v>
      </c>
      <c r="H116" t="s">
        <v>40</v>
      </c>
      <c r="I116" t="s">
        <v>13</v>
      </c>
      <c r="J116">
        <v>16</v>
      </c>
      <c r="K116">
        <v>13</v>
      </c>
      <c r="L116">
        <v>5</v>
      </c>
      <c r="M116">
        <v>3</v>
      </c>
      <c r="N116" t="s">
        <v>41</v>
      </c>
      <c r="Q116" s="7">
        <f t="shared" si="21"/>
        <v>44142</v>
      </c>
      <c r="R116" s="5">
        <f t="shared" si="16"/>
        <v>2020</v>
      </c>
      <c r="S116" s="5">
        <f t="shared" si="22"/>
        <v>10</v>
      </c>
      <c r="T116" t="s">
        <v>67</v>
      </c>
      <c r="U116" s="5"/>
      <c r="V116" s="5">
        <f t="shared" si="23"/>
        <v>0</v>
      </c>
      <c r="W116" s="5" t="s">
        <v>40</v>
      </c>
      <c r="X116" t="s">
        <v>50</v>
      </c>
      <c r="Y116" s="5"/>
      <c r="Z116" s="5">
        <f t="shared" si="24"/>
        <v>0</v>
      </c>
      <c r="AA116" s="5" t="str">
        <f t="shared" si="17"/>
        <v>ACC</v>
      </c>
      <c r="AB116">
        <f t="shared" si="18"/>
        <v>1</v>
      </c>
      <c r="AC116">
        <f t="shared" si="25"/>
        <v>1</v>
      </c>
      <c r="AD116">
        <f t="shared" si="26"/>
        <v>1</v>
      </c>
      <c r="AE116">
        <f t="shared" si="27"/>
        <v>0</v>
      </c>
      <c r="AF116">
        <f t="shared" si="31"/>
        <v>16</v>
      </c>
      <c r="AG116">
        <f t="shared" si="31"/>
        <v>13</v>
      </c>
      <c r="AH116">
        <f t="shared" si="31"/>
        <v>5</v>
      </c>
      <c r="AI116">
        <f t="shared" si="31"/>
        <v>3</v>
      </c>
      <c r="AJ116">
        <f t="shared" si="30"/>
        <v>8</v>
      </c>
      <c r="AK116" s="8">
        <f t="shared" si="28"/>
        <v>0.625</v>
      </c>
      <c r="AL116">
        <f t="shared" si="20"/>
        <v>1</v>
      </c>
    </row>
    <row r="117" spans="1:38" ht="30" x14ac:dyDescent="0.2">
      <c r="A117">
        <v>9</v>
      </c>
      <c r="B117" s="12">
        <v>44149</v>
      </c>
      <c r="C117" s="14">
        <v>0.64583333333333337</v>
      </c>
      <c r="D117" t="s">
        <v>44</v>
      </c>
      <c r="E117" t="s">
        <v>67</v>
      </c>
      <c r="G117" t="s">
        <v>245</v>
      </c>
      <c r="H117" t="s">
        <v>40</v>
      </c>
      <c r="I117" t="s">
        <v>14</v>
      </c>
      <c r="J117">
        <v>31</v>
      </c>
      <c r="K117">
        <v>45</v>
      </c>
      <c r="L117">
        <v>5</v>
      </c>
      <c r="M117">
        <v>4</v>
      </c>
      <c r="N117" t="s">
        <v>92</v>
      </c>
      <c r="Q117" s="7">
        <f t="shared" si="21"/>
        <v>44149</v>
      </c>
      <c r="R117" s="5">
        <f t="shared" si="16"/>
        <v>2020</v>
      </c>
      <c r="S117" s="5">
        <f t="shared" si="22"/>
        <v>11</v>
      </c>
      <c r="T117" t="s">
        <v>67</v>
      </c>
      <c r="U117" s="5"/>
      <c r="V117" s="5">
        <f t="shared" si="23"/>
        <v>0</v>
      </c>
      <c r="W117" s="5" t="s">
        <v>40</v>
      </c>
      <c r="X117" s="5" t="s">
        <v>131</v>
      </c>
      <c r="Y117" s="5">
        <v>2</v>
      </c>
      <c r="Z117" s="5">
        <f t="shared" si="24"/>
        <v>1</v>
      </c>
      <c r="AA117" s="5" t="str">
        <f t="shared" si="17"/>
        <v>ACC</v>
      </c>
      <c r="AB117">
        <f t="shared" si="18"/>
        <v>1</v>
      </c>
      <c r="AC117">
        <f t="shared" si="25"/>
        <v>1</v>
      </c>
      <c r="AD117">
        <f t="shared" si="26"/>
        <v>1</v>
      </c>
      <c r="AE117">
        <f t="shared" si="27"/>
        <v>0</v>
      </c>
      <c r="AF117">
        <f t="shared" si="31"/>
        <v>31</v>
      </c>
      <c r="AG117">
        <f t="shared" si="31"/>
        <v>45</v>
      </c>
      <c r="AH117">
        <f t="shared" si="31"/>
        <v>5</v>
      </c>
      <c r="AI117">
        <f t="shared" si="31"/>
        <v>4</v>
      </c>
      <c r="AJ117">
        <f t="shared" si="30"/>
        <v>9</v>
      </c>
      <c r="AK117" s="8">
        <f t="shared" si="28"/>
        <v>0.55555555555555558</v>
      </c>
      <c r="AL117">
        <f t="shared" si="20"/>
        <v>0</v>
      </c>
    </row>
    <row r="118" spans="1:38" x14ac:dyDescent="0.2">
      <c r="A118">
        <v>10</v>
      </c>
      <c r="B118" s="12">
        <v>44163</v>
      </c>
      <c r="C118" s="14">
        <v>0.66666666666666663</v>
      </c>
      <c r="D118" t="s">
        <v>44</v>
      </c>
      <c r="E118" t="s">
        <v>67</v>
      </c>
      <c r="G118" t="s">
        <v>63</v>
      </c>
      <c r="H118" t="s">
        <v>40</v>
      </c>
      <c r="I118" t="s">
        <v>13</v>
      </c>
      <c r="J118">
        <v>34</v>
      </c>
      <c r="K118">
        <v>27</v>
      </c>
      <c r="L118">
        <v>6</v>
      </c>
      <c r="M118">
        <v>4</v>
      </c>
      <c r="N118" t="s">
        <v>41</v>
      </c>
      <c r="O118" t="s">
        <v>107</v>
      </c>
      <c r="Q118" s="7">
        <f t="shared" si="21"/>
        <v>44163</v>
      </c>
      <c r="R118" s="5">
        <f t="shared" si="16"/>
        <v>2020</v>
      </c>
      <c r="S118" s="5">
        <f t="shared" si="22"/>
        <v>13</v>
      </c>
      <c r="T118" t="s">
        <v>67</v>
      </c>
      <c r="U118" s="5"/>
      <c r="V118" s="5">
        <f t="shared" si="23"/>
        <v>0</v>
      </c>
      <c r="W118" s="5" t="s">
        <v>40</v>
      </c>
      <c r="X118" t="s">
        <v>63</v>
      </c>
      <c r="Y118" s="5"/>
      <c r="Z118" s="5">
        <f t="shared" si="24"/>
        <v>0</v>
      </c>
      <c r="AA118" s="5" t="str">
        <f t="shared" si="17"/>
        <v>ACC</v>
      </c>
      <c r="AB118">
        <f t="shared" si="18"/>
        <v>1</v>
      </c>
      <c r="AC118">
        <f t="shared" si="25"/>
        <v>1</v>
      </c>
      <c r="AD118">
        <f t="shared" si="26"/>
        <v>1</v>
      </c>
      <c r="AE118">
        <f t="shared" si="27"/>
        <v>0</v>
      </c>
      <c r="AF118">
        <f t="shared" si="31"/>
        <v>34</v>
      </c>
      <c r="AG118">
        <f t="shared" si="31"/>
        <v>27</v>
      </c>
      <c r="AH118">
        <f t="shared" si="31"/>
        <v>6</v>
      </c>
      <c r="AI118">
        <f t="shared" si="31"/>
        <v>4</v>
      </c>
      <c r="AJ118">
        <f t="shared" si="30"/>
        <v>10</v>
      </c>
      <c r="AK118" s="8">
        <f t="shared" si="28"/>
        <v>0.6</v>
      </c>
      <c r="AL118">
        <f t="shared" si="20"/>
        <v>1</v>
      </c>
    </row>
    <row r="119" spans="1:38" x14ac:dyDescent="0.2">
      <c r="A119">
        <v>11</v>
      </c>
      <c r="B119" s="12">
        <v>44170</v>
      </c>
      <c r="C119" s="14">
        <v>0.64583333333333337</v>
      </c>
      <c r="D119" t="s">
        <v>44</v>
      </c>
      <c r="E119" t="s">
        <v>67</v>
      </c>
      <c r="F119" t="s">
        <v>49</v>
      </c>
      <c r="G119" t="s">
        <v>128</v>
      </c>
      <c r="H119" t="s">
        <v>40</v>
      </c>
      <c r="I119" t="s">
        <v>14</v>
      </c>
      <c r="J119">
        <v>32</v>
      </c>
      <c r="K119">
        <v>43</v>
      </c>
      <c r="L119">
        <v>6</v>
      </c>
      <c r="M119">
        <v>5</v>
      </c>
      <c r="N119" t="s">
        <v>92</v>
      </c>
      <c r="Q119" s="7">
        <f t="shared" si="21"/>
        <v>44170</v>
      </c>
      <c r="R119" s="5">
        <f t="shared" si="16"/>
        <v>2020</v>
      </c>
      <c r="S119" s="5">
        <f t="shared" si="22"/>
        <v>14</v>
      </c>
      <c r="T119" t="s">
        <v>67</v>
      </c>
      <c r="U119" s="5"/>
      <c r="V119" s="5">
        <f t="shared" si="23"/>
        <v>0</v>
      </c>
      <c r="W119" s="5" t="s">
        <v>40</v>
      </c>
      <c r="X119" t="s">
        <v>128</v>
      </c>
      <c r="Y119" s="5"/>
      <c r="Z119" s="5">
        <f t="shared" si="24"/>
        <v>0</v>
      </c>
      <c r="AA119" s="5" t="str">
        <f t="shared" si="17"/>
        <v>ACC</v>
      </c>
      <c r="AB119">
        <f t="shared" si="18"/>
        <v>1</v>
      </c>
      <c r="AC119">
        <f t="shared" si="25"/>
        <v>1</v>
      </c>
      <c r="AD119">
        <f t="shared" si="26"/>
        <v>1</v>
      </c>
      <c r="AE119">
        <f t="shared" si="27"/>
        <v>0</v>
      </c>
      <c r="AF119">
        <f t="shared" si="31"/>
        <v>32</v>
      </c>
      <c r="AG119">
        <f t="shared" si="31"/>
        <v>43</v>
      </c>
      <c r="AH119">
        <f t="shared" si="31"/>
        <v>6</v>
      </c>
      <c r="AI119">
        <f t="shared" si="31"/>
        <v>5</v>
      </c>
      <c r="AJ119">
        <f t="shared" si="30"/>
        <v>11</v>
      </c>
      <c r="AK119" s="8">
        <f t="shared" si="28"/>
        <v>0.54545454545454541</v>
      </c>
      <c r="AL119">
        <f t="shared" si="20"/>
        <v>0</v>
      </c>
    </row>
    <row r="120" spans="1:38" ht="30" x14ac:dyDescent="0.2">
      <c r="A120">
        <v>1</v>
      </c>
      <c r="B120" s="12">
        <v>44086</v>
      </c>
      <c r="C120" s="14">
        <v>0.60416666666666663</v>
      </c>
      <c r="D120" t="s">
        <v>44</v>
      </c>
      <c r="E120" t="s">
        <v>164</v>
      </c>
      <c r="G120" t="s">
        <v>116</v>
      </c>
      <c r="H120" t="s">
        <v>40</v>
      </c>
      <c r="I120" t="s">
        <v>13</v>
      </c>
      <c r="J120">
        <v>27</v>
      </c>
      <c r="K120">
        <v>13</v>
      </c>
      <c r="L120">
        <v>1</v>
      </c>
      <c r="M120">
        <v>0</v>
      </c>
      <c r="N120" t="s">
        <v>41</v>
      </c>
      <c r="Q120" s="7">
        <f t="shared" si="21"/>
        <v>44086</v>
      </c>
      <c r="R120" s="5">
        <f t="shared" si="16"/>
        <v>2020</v>
      </c>
      <c r="S120" s="5">
        <f t="shared" si="22"/>
        <v>2</v>
      </c>
      <c r="T120" s="5" t="s">
        <v>131</v>
      </c>
      <c r="U120" s="5">
        <v>10</v>
      </c>
      <c r="V120" s="5">
        <f t="shared" si="23"/>
        <v>1</v>
      </c>
      <c r="W120" s="5" t="s">
        <v>40</v>
      </c>
      <c r="X120" t="s">
        <v>116</v>
      </c>
      <c r="Y120" s="5"/>
      <c r="Z120" s="5">
        <f t="shared" si="24"/>
        <v>0</v>
      </c>
      <c r="AA120" s="5" t="str">
        <f t="shared" si="17"/>
        <v>ACC</v>
      </c>
      <c r="AB120">
        <f t="shared" si="18"/>
        <v>1</v>
      </c>
      <c r="AC120">
        <f t="shared" si="25"/>
        <v>1</v>
      </c>
      <c r="AD120">
        <f t="shared" si="26"/>
        <v>1</v>
      </c>
      <c r="AE120">
        <f t="shared" si="27"/>
        <v>0</v>
      </c>
      <c r="AF120">
        <f t="shared" si="31"/>
        <v>27</v>
      </c>
      <c r="AG120">
        <f t="shared" si="31"/>
        <v>13</v>
      </c>
      <c r="AH120">
        <f t="shared" si="31"/>
        <v>1</v>
      </c>
      <c r="AI120">
        <f t="shared" si="31"/>
        <v>0</v>
      </c>
      <c r="AJ120">
        <f t="shared" si="30"/>
        <v>1</v>
      </c>
      <c r="AK120" s="8">
        <f t="shared" si="28"/>
        <v>1</v>
      </c>
      <c r="AL120">
        <f t="shared" si="20"/>
        <v>1</v>
      </c>
    </row>
    <row r="121" spans="1:38" ht="30" x14ac:dyDescent="0.2">
      <c r="A121">
        <v>2</v>
      </c>
      <c r="B121" s="12">
        <v>44093</v>
      </c>
      <c r="C121" s="14">
        <v>0.60416666666666663</v>
      </c>
      <c r="D121" t="s">
        <v>44</v>
      </c>
      <c r="E121" t="s">
        <v>201</v>
      </c>
      <c r="G121" t="s">
        <v>174</v>
      </c>
      <c r="H121" t="s">
        <v>140</v>
      </c>
      <c r="I121" t="s">
        <v>13</v>
      </c>
      <c r="J121">
        <v>52</v>
      </c>
      <c r="K121">
        <v>0</v>
      </c>
      <c r="L121">
        <v>2</v>
      </c>
      <c r="M121">
        <v>0</v>
      </c>
      <c r="N121" t="s">
        <v>47</v>
      </c>
      <c r="Q121" s="7">
        <f t="shared" si="21"/>
        <v>44093</v>
      </c>
      <c r="R121" s="5">
        <f t="shared" si="16"/>
        <v>2020</v>
      </c>
      <c r="S121" s="5">
        <f t="shared" si="22"/>
        <v>3</v>
      </c>
      <c r="T121" s="5" t="s">
        <v>131</v>
      </c>
      <c r="U121" s="5">
        <v>7</v>
      </c>
      <c r="V121" s="5">
        <f t="shared" si="23"/>
        <v>1</v>
      </c>
      <c r="W121" s="5" t="s">
        <v>40</v>
      </c>
      <c r="X121" t="s">
        <v>174</v>
      </c>
      <c r="Y121" s="5"/>
      <c r="Z121" s="5">
        <f t="shared" si="24"/>
        <v>0</v>
      </c>
      <c r="AA121" s="5" t="str">
        <f t="shared" si="17"/>
        <v>American</v>
      </c>
      <c r="AB121">
        <f t="shared" si="18"/>
        <v>0</v>
      </c>
      <c r="AC121">
        <f t="shared" si="25"/>
        <v>1</v>
      </c>
      <c r="AD121">
        <f t="shared" si="26"/>
        <v>0</v>
      </c>
      <c r="AE121">
        <f t="shared" si="27"/>
        <v>0</v>
      </c>
      <c r="AF121">
        <f t="shared" si="31"/>
        <v>52</v>
      </c>
      <c r="AG121">
        <f t="shared" si="31"/>
        <v>0</v>
      </c>
      <c r="AH121">
        <f t="shared" si="31"/>
        <v>2</v>
      </c>
      <c r="AI121">
        <f t="shared" si="31"/>
        <v>0</v>
      </c>
      <c r="AJ121">
        <f t="shared" si="30"/>
        <v>2</v>
      </c>
      <c r="AK121" s="8">
        <f t="shared" si="28"/>
        <v>1</v>
      </c>
      <c r="AL121">
        <f t="shared" si="20"/>
        <v>1</v>
      </c>
    </row>
    <row r="122" spans="1:38" ht="30" x14ac:dyDescent="0.2">
      <c r="A122">
        <v>3</v>
      </c>
      <c r="B122" s="12">
        <v>44114</v>
      </c>
      <c r="C122" s="14">
        <v>0.8125</v>
      </c>
      <c r="D122" t="s">
        <v>44</v>
      </c>
      <c r="E122" t="s">
        <v>250</v>
      </c>
      <c r="G122" t="s">
        <v>60</v>
      </c>
      <c r="H122" t="s">
        <v>40</v>
      </c>
      <c r="I122" t="s">
        <v>13</v>
      </c>
      <c r="J122">
        <v>42</v>
      </c>
      <c r="K122">
        <v>26</v>
      </c>
      <c r="L122">
        <v>3</v>
      </c>
      <c r="M122">
        <v>0</v>
      </c>
      <c r="N122" t="s">
        <v>51</v>
      </c>
      <c r="Q122" s="7">
        <f t="shared" si="21"/>
        <v>44114</v>
      </c>
      <c r="R122" s="5">
        <f t="shared" si="16"/>
        <v>2020</v>
      </c>
      <c r="S122" s="5">
        <f t="shared" si="22"/>
        <v>6</v>
      </c>
      <c r="T122" s="5" t="s">
        <v>131</v>
      </c>
      <c r="U122" s="5">
        <v>5</v>
      </c>
      <c r="V122" s="5">
        <f t="shared" si="23"/>
        <v>1</v>
      </c>
      <c r="W122" s="5" t="s">
        <v>40</v>
      </c>
      <c r="X122" t="s">
        <v>60</v>
      </c>
      <c r="Y122" s="5"/>
      <c r="Z122" s="5">
        <f t="shared" si="24"/>
        <v>0</v>
      </c>
      <c r="AA122" s="5" t="str">
        <f t="shared" si="17"/>
        <v>ACC</v>
      </c>
      <c r="AB122">
        <f t="shared" si="18"/>
        <v>1</v>
      </c>
      <c r="AC122">
        <f t="shared" si="25"/>
        <v>1</v>
      </c>
      <c r="AD122">
        <f t="shared" si="26"/>
        <v>1</v>
      </c>
      <c r="AE122">
        <f t="shared" si="27"/>
        <v>0</v>
      </c>
      <c r="AF122">
        <f t="shared" si="31"/>
        <v>42</v>
      </c>
      <c r="AG122">
        <f t="shared" si="31"/>
        <v>26</v>
      </c>
      <c r="AH122">
        <f t="shared" si="31"/>
        <v>3</v>
      </c>
      <c r="AI122">
        <f t="shared" si="31"/>
        <v>0</v>
      </c>
      <c r="AJ122">
        <f t="shared" si="30"/>
        <v>3</v>
      </c>
      <c r="AK122" s="8">
        <f t="shared" si="28"/>
        <v>1</v>
      </c>
      <c r="AL122">
        <f t="shared" si="20"/>
        <v>1</v>
      </c>
    </row>
    <row r="123" spans="1:38" ht="30" x14ac:dyDescent="0.2">
      <c r="A123">
        <v>4</v>
      </c>
      <c r="B123" s="12">
        <v>44121</v>
      </c>
      <c r="C123" s="14">
        <v>0.60416666666666663</v>
      </c>
      <c r="D123" t="s">
        <v>44</v>
      </c>
      <c r="E123" t="s">
        <v>244</v>
      </c>
      <c r="G123" t="s">
        <v>63</v>
      </c>
      <c r="H123" t="s">
        <v>40</v>
      </c>
      <c r="I123" t="s">
        <v>13</v>
      </c>
      <c r="J123">
        <v>12</v>
      </c>
      <c r="K123">
        <v>7</v>
      </c>
      <c r="L123">
        <v>4</v>
      </c>
      <c r="M123">
        <v>0</v>
      </c>
      <c r="N123" t="s">
        <v>55</v>
      </c>
      <c r="Q123" s="7">
        <f t="shared" si="21"/>
        <v>44121</v>
      </c>
      <c r="R123" s="5">
        <f t="shared" si="16"/>
        <v>2020</v>
      </c>
      <c r="S123" s="5">
        <f t="shared" si="22"/>
        <v>7</v>
      </c>
      <c r="T123" s="5" t="s">
        <v>131</v>
      </c>
      <c r="U123" s="5">
        <v>4</v>
      </c>
      <c r="V123" s="5">
        <f t="shared" si="23"/>
        <v>1</v>
      </c>
      <c r="W123" s="5" t="s">
        <v>40</v>
      </c>
      <c r="X123" t="s">
        <v>63</v>
      </c>
      <c r="Y123" s="5"/>
      <c r="Z123" s="5">
        <f t="shared" si="24"/>
        <v>0</v>
      </c>
      <c r="AA123" s="5" t="str">
        <f t="shared" si="17"/>
        <v>ACC</v>
      </c>
      <c r="AB123">
        <f t="shared" si="18"/>
        <v>1</v>
      </c>
      <c r="AC123">
        <f t="shared" si="25"/>
        <v>1</v>
      </c>
      <c r="AD123">
        <f t="shared" si="26"/>
        <v>1</v>
      </c>
      <c r="AE123">
        <f t="shared" si="27"/>
        <v>0</v>
      </c>
      <c r="AF123">
        <f t="shared" si="31"/>
        <v>12</v>
      </c>
      <c r="AG123">
        <f t="shared" si="31"/>
        <v>7</v>
      </c>
      <c r="AH123">
        <f t="shared" si="31"/>
        <v>4</v>
      </c>
      <c r="AI123">
        <f t="shared" si="31"/>
        <v>0</v>
      </c>
      <c r="AJ123">
        <f t="shared" si="30"/>
        <v>4</v>
      </c>
      <c r="AK123" s="8">
        <f t="shared" si="28"/>
        <v>1</v>
      </c>
      <c r="AL123">
        <f t="shared" si="20"/>
        <v>1</v>
      </c>
    </row>
    <row r="124" spans="1:38" ht="30" x14ac:dyDescent="0.2">
      <c r="A124">
        <v>5</v>
      </c>
      <c r="B124" s="12">
        <v>44128</v>
      </c>
      <c r="C124" s="14">
        <v>0.64583333333333337</v>
      </c>
      <c r="D124" t="s">
        <v>44</v>
      </c>
      <c r="E124" t="s">
        <v>291</v>
      </c>
      <c r="F124" t="s">
        <v>49</v>
      </c>
      <c r="G124" t="s">
        <v>127</v>
      </c>
      <c r="H124" t="s">
        <v>40</v>
      </c>
      <c r="I124" t="s">
        <v>13</v>
      </c>
      <c r="J124">
        <v>45</v>
      </c>
      <c r="K124">
        <v>3</v>
      </c>
      <c r="L124">
        <v>5</v>
      </c>
      <c r="M124">
        <v>0</v>
      </c>
      <c r="N124" t="s">
        <v>57</v>
      </c>
      <c r="Q124" s="7">
        <f t="shared" si="21"/>
        <v>44128</v>
      </c>
      <c r="R124" s="5">
        <f t="shared" si="16"/>
        <v>2020</v>
      </c>
      <c r="S124" s="5">
        <f t="shared" si="22"/>
        <v>8</v>
      </c>
      <c r="T124" s="5" t="s">
        <v>131</v>
      </c>
      <c r="U124" s="5">
        <v>3</v>
      </c>
      <c r="V124" s="5">
        <f t="shared" si="23"/>
        <v>1</v>
      </c>
      <c r="W124" s="5" t="s">
        <v>40</v>
      </c>
      <c r="X124" t="s">
        <v>127</v>
      </c>
      <c r="Y124" s="5"/>
      <c r="Z124" s="5">
        <f t="shared" si="24"/>
        <v>0</v>
      </c>
      <c r="AA124" s="5" t="str">
        <f t="shared" si="17"/>
        <v>ACC</v>
      </c>
      <c r="AB124">
        <f t="shared" si="18"/>
        <v>1</v>
      </c>
      <c r="AC124">
        <f t="shared" si="25"/>
        <v>1</v>
      </c>
      <c r="AD124">
        <f t="shared" si="26"/>
        <v>1</v>
      </c>
      <c r="AE124">
        <f t="shared" si="27"/>
        <v>0</v>
      </c>
      <c r="AF124">
        <f t="shared" si="31"/>
        <v>45</v>
      </c>
      <c r="AG124">
        <f t="shared" si="31"/>
        <v>3</v>
      </c>
      <c r="AH124">
        <f t="shared" si="31"/>
        <v>5</v>
      </c>
      <c r="AI124">
        <f t="shared" si="31"/>
        <v>0</v>
      </c>
      <c r="AJ124">
        <f t="shared" si="30"/>
        <v>5</v>
      </c>
      <c r="AK124" s="8">
        <f t="shared" si="28"/>
        <v>1</v>
      </c>
      <c r="AL124">
        <f t="shared" si="20"/>
        <v>1</v>
      </c>
    </row>
    <row r="125" spans="1:38" ht="30" x14ac:dyDescent="0.2">
      <c r="A125">
        <v>6</v>
      </c>
      <c r="B125" s="12">
        <v>44135</v>
      </c>
      <c r="C125" s="14">
        <v>0.64583333333333337</v>
      </c>
      <c r="D125" t="s">
        <v>44</v>
      </c>
      <c r="E125" t="s">
        <v>244</v>
      </c>
      <c r="F125" t="s">
        <v>49</v>
      </c>
      <c r="G125" t="s">
        <v>39</v>
      </c>
      <c r="H125" t="s">
        <v>40</v>
      </c>
      <c r="I125" t="s">
        <v>13</v>
      </c>
      <c r="J125">
        <v>31</v>
      </c>
      <c r="K125">
        <v>13</v>
      </c>
      <c r="L125">
        <v>6</v>
      </c>
      <c r="M125">
        <v>0</v>
      </c>
      <c r="N125" t="s">
        <v>61</v>
      </c>
      <c r="Q125" s="7">
        <f t="shared" si="21"/>
        <v>44135</v>
      </c>
      <c r="R125" s="5">
        <f t="shared" si="16"/>
        <v>2020</v>
      </c>
      <c r="S125" s="5">
        <f t="shared" si="22"/>
        <v>9</v>
      </c>
      <c r="T125" s="5" t="s">
        <v>131</v>
      </c>
      <c r="U125" s="5">
        <v>4</v>
      </c>
      <c r="V125" s="5">
        <f t="shared" si="23"/>
        <v>1</v>
      </c>
      <c r="W125" s="5" t="s">
        <v>40</v>
      </c>
      <c r="X125" t="s">
        <v>39</v>
      </c>
      <c r="Y125" s="5"/>
      <c r="Z125" s="5">
        <f t="shared" si="24"/>
        <v>0</v>
      </c>
      <c r="AA125" s="5" t="str">
        <f t="shared" si="17"/>
        <v>ACC</v>
      </c>
      <c r="AB125">
        <f t="shared" si="18"/>
        <v>1</v>
      </c>
      <c r="AC125">
        <f t="shared" si="25"/>
        <v>1</v>
      </c>
      <c r="AD125">
        <f t="shared" si="26"/>
        <v>1</v>
      </c>
      <c r="AE125">
        <f t="shared" si="27"/>
        <v>0</v>
      </c>
      <c r="AF125">
        <f t="shared" si="31"/>
        <v>31</v>
      </c>
      <c r="AG125">
        <f t="shared" si="31"/>
        <v>13</v>
      </c>
      <c r="AH125">
        <f t="shared" si="31"/>
        <v>6</v>
      </c>
      <c r="AI125">
        <f t="shared" si="31"/>
        <v>0</v>
      </c>
      <c r="AJ125">
        <f t="shared" si="30"/>
        <v>6</v>
      </c>
      <c r="AK125" s="8">
        <f t="shared" si="28"/>
        <v>1</v>
      </c>
      <c r="AL125">
        <f t="shared" si="20"/>
        <v>1</v>
      </c>
    </row>
    <row r="126" spans="1:38" ht="30" x14ac:dyDescent="0.2">
      <c r="A126">
        <v>7</v>
      </c>
      <c r="B126" s="12">
        <v>44142</v>
      </c>
      <c r="C126" s="14">
        <v>0.8125</v>
      </c>
      <c r="D126" t="s">
        <v>44</v>
      </c>
      <c r="E126" t="s">
        <v>244</v>
      </c>
      <c r="G126" t="s">
        <v>38</v>
      </c>
      <c r="H126" t="s">
        <v>40</v>
      </c>
      <c r="I126" t="s">
        <v>13</v>
      </c>
      <c r="J126">
        <v>47</v>
      </c>
      <c r="K126">
        <v>40</v>
      </c>
      <c r="L126">
        <v>7</v>
      </c>
      <c r="M126">
        <v>0</v>
      </c>
      <c r="N126" t="s">
        <v>64</v>
      </c>
      <c r="Q126" s="7">
        <f t="shared" si="21"/>
        <v>44142</v>
      </c>
      <c r="R126" s="5">
        <f t="shared" si="16"/>
        <v>2020</v>
      </c>
      <c r="S126" s="5">
        <f t="shared" si="22"/>
        <v>10</v>
      </c>
      <c r="T126" s="5" t="s">
        <v>131</v>
      </c>
      <c r="U126" s="5">
        <v>4</v>
      </c>
      <c r="V126" s="5">
        <f t="shared" si="23"/>
        <v>1</v>
      </c>
      <c r="W126" s="5" t="s">
        <v>40</v>
      </c>
      <c r="X126" s="5" t="s">
        <v>43</v>
      </c>
      <c r="Y126" s="5">
        <v>1</v>
      </c>
      <c r="Z126" s="5">
        <f t="shared" si="24"/>
        <v>1</v>
      </c>
      <c r="AA126" s="5" t="str">
        <f t="shared" si="17"/>
        <v>ACC</v>
      </c>
      <c r="AB126">
        <f t="shared" si="18"/>
        <v>1</v>
      </c>
      <c r="AC126">
        <f t="shared" si="25"/>
        <v>1</v>
      </c>
      <c r="AD126">
        <f t="shared" si="26"/>
        <v>1</v>
      </c>
      <c r="AE126">
        <f t="shared" si="27"/>
        <v>1</v>
      </c>
      <c r="AF126">
        <f t="shared" si="31"/>
        <v>47</v>
      </c>
      <c r="AG126">
        <f t="shared" si="31"/>
        <v>40</v>
      </c>
      <c r="AH126">
        <f t="shared" si="31"/>
        <v>7</v>
      </c>
      <c r="AI126">
        <f t="shared" si="31"/>
        <v>0</v>
      </c>
      <c r="AJ126">
        <f t="shared" si="30"/>
        <v>7</v>
      </c>
      <c r="AK126" s="8">
        <f t="shared" si="28"/>
        <v>1</v>
      </c>
      <c r="AL126">
        <f t="shared" si="20"/>
        <v>1</v>
      </c>
    </row>
    <row r="127" spans="1:38" ht="30" x14ac:dyDescent="0.2">
      <c r="A127">
        <v>8</v>
      </c>
      <c r="B127" s="12">
        <v>44149</v>
      </c>
      <c r="C127" s="14">
        <v>0.64583333333333337</v>
      </c>
      <c r="D127" t="s">
        <v>44</v>
      </c>
      <c r="E127" t="s">
        <v>245</v>
      </c>
      <c r="F127" t="s">
        <v>49</v>
      </c>
      <c r="G127" t="s">
        <v>67</v>
      </c>
      <c r="H127" t="s">
        <v>40</v>
      </c>
      <c r="I127" t="s">
        <v>13</v>
      </c>
      <c r="J127">
        <v>45</v>
      </c>
      <c r="K127">
        <v>31</v>
      </c>
      <c r="L127">
        <v>8</v>
      </c>
      <c r="M127">
        <v>0</v>
      </c>
      <c r="N127" t="s">
        <v>68</v>
      </c>
      <c r="Q127" s="7">
        <f t="shared" si="21"/>
        <v>44149</v>
      </c>
      <c r="R127" s="5">
        <f t="shared" si="16"/>
        <v>2020</v>
      </c>
      <c r="S127" s="5">
        <f t="shared" si="22"/>
        <v>11</v>
      </c>
      <c r="T127" s="5" t="s">
        <v>131</v>
      </c>
      <c r="U127" s="5">
        <v>2</v>
      </c>
      <c r="V127" s="5">
        <f t="shared" si="23"/>
        <v>1</v>
      </c>
      <c r="W127" s="5" t="s">
        <v>40</v>
      </c>
      <c r="X127" t="s">
        <v>67</v>
      </c>
      <c r="Y127" s="5"/>
      <c r="Z127" s="5">
        <f t="shared" si="24"/>
        <v>0</v>
      </c>
      <c r="AA127" s="5" t="str">
        <f t="shared" si="17"/>
        <v>ACC</v>
      </c>
      <c r="AB127">
        <f t="shared" si="18"/>
        <v>1</v>
      </c>
      <c r="AC127">
        <f t="shared" si="25"/>
        <v>1</v>
      </c>
      <c r="AD127">
        <f t="shared" si="26"/>
        <v>1</v>
      </c>
      <c r="AE127">
        <f t="shared" si="27"/>
        <v>0</v>
      </c>
      <c r="AF127">
        <f t="shared" si="31"/>
        <v>45</v>
      </c>
      <c r="AG127">
        <f t="shared" si="31"/>
        <v>31</v>
      </c>
      <c r="AH127">
        <f t="shared" si="31"/>
        <v>8</v>
      </c>
      <c r="AI127">
        <f t="shared" si="31"/>
        <v>0</v>
      </c>
      <c r="AJ127">
        <f t="shared" si="30"/>
        <v>8</v>
      </c>
      <c r="AK127" s="8">
        <f t="shared" si="28"/>
        <v>1</v>
      </c>
      <c r="AL127">
        <f t="shared" si="20"/>
        <v>1</v>
      </c>
    </row>
    <row r="128" spans="1:38" ht="30" x14ac:dyDescent="0.2">
      <c r="A128">
        <v>9</v>
      </c>
      <c r="B128" s="12">
        <v>44162</v>
      </c>
      <c r="C128" s="14">
        <v>0.64583333333333337</v>
      </c>
      <c r="D128" t="s">
        <v>124</v>
      </c>
      <c r="E128" t="s">
        <v>245</v>
      </c>
      <c r="F128" t="s">
        <v>49</v>
      </c>
      <c r="G128" t="s">
        <v>263</v>
      </c>
      <c r="H128" t="s">
        <v>40</v>
      </c>
      <c r="I128" t="s">
        <v>13</v>
      </c>
      <c r="J128">
        <v>31</v>
      </c>
      <c r="K128">
        <v>17</v>
      </c>
      <c r="L128">
        <v>9</v>
      </c>
      <c r="M128">
        <v>0</v>
      </c>
      <c r="N128" t="s">
        <v>71</v>
      </c>
      <c r="Q128" s="7">
        <f t="shared" si="21"/>
        <v>44162</v>
      </c>
      <c r="R128" s="5">
        <f t="shared" si="16"/>
        <v>2020</v>
      </c>
      <c r="S128" s="5">
        <f t="shared" si="22"/>
        <v>13</v>
      </c>
      <c r="T128" s="5" t="s">
        <v>131</v>
      </c>
      <c r="U128" s="5">
        <v>2</v>
      </c>
      <c r="V128" s="5">
        <f t="shared" si="23"/>
        <v>1</v>
      </c>
      <c r="W128" s="5" t="s">
        <v>40</v>
      </c>
      <c r="X128" s="5" t="s">
        <v>252</v>
      </c>
      <c r="Y128" s="5">
        <v>25</v>
      </c>
      <c r="Z128" s="5">
        <f t="shared" si="24"/>
        <v>1</v>
      </c>
      <c r="AA128" s="5" t="str">
        <f t="shared" si="17"/>
        <v>ACC</v>
      </c>
      <c r="AB128">
        <f t="shared" si="18"/>
        <v>1</v>
      </c>
      <c r="AC128">
        <f t="shared" si="25"/>
        <v>1</v>
      </c>
      <c r="AD128">
        <f t="shared" si="26"/>
        <v>1</v>
      </c>
      <c r="AE128">
        <f t="shared" si="27"/>
        <v>1</v>
      </c>
      <c r="AF128">
        <f t="shared" si="31"/>
        <v>31</v>
      </c>
      <c r="AG128">
        <f t="shared" si="31"/>
        <v>17</v>
      </c>
      <c r="AH128">
        <f t="shared" si="31"/>
        <v>9</v>
      </c>
      <c r="AI128">
        <f t="shared" si="31"/>
        <v>0</v>
      </c>
      <c r="AJ128">
        <f t="shared" si="30"/>
        <v>9</v>
      </c>
      <c r="AK128" s="8">
        <f t="shared" si="28"/>
        <v>1</v>
      </c>
      <c r="AL128">
        <f t="shared" si="20"/>
        <v>1</v>
      </c>
    </row>
    <row r="129" spans="1:38" ht="30" x14ac:dyDescent="0.2">
      <c r="A129">
        <v>10</v>
      </c>
      <c r="B129" s="12">
        <v>44170</v>
      </c>
      <c r="C129" s="14">
        <v>0.60416666666666663</v>
      </c>
      <c r="D129" t="s">
        <v>44</v>
      </c>
      <c r="E129" t="s">
        <v>245</v>
      </c>
      <c r="G129" t="s">
        <v>50</v>
      </c>
      <c r="H129" t="s">
        <v>40</v>
      </c>
      <c r="I129" t="s">
        <v>13</v>
      </c>
      <c r="J129">
        <v>45</v>
      </c>
      <c r="K129">
        <v>21</v>
      </c>
      <c r="L129">
        <v>10</v>
      </c>
      <c r="M129">
        <v>0</v>
      </c>
      <c r="N129" t="s">
        <v>73</v>
      </c>
      <c r="Q129" s="7">
        <f t="shared" si="21"/>
        <v>44170</v>
      </c>
      <c r="R129" s="5">
        <f t="shared" si="16"/>
        <v>2020</v>
      </c>
      <c r="S129" s="5">
        <f t="shared" si="22"/>
        <v>14</v>
      </c>
      <c r="T129" s="5" t="s">
        <v>131</v>
      </c>
      <c r="U129" s="5">
        <v>2</v>
      </c>
      <c r="V129" s="5">
        <f t="shared" si="23"/>
        <v>1</v>
      </c>
      <c r="W129" s="5" t="s">
        <v>40</v>
      </c>
      <c r="X129" t="s">
        <v>50</v>
      </c>
      <c r="Y129" s="5"/>
      <c r="Z129" s="5">
        <f t="shared" si="24"/>
        <v>0</v>
      </c>
      <c r="AA129" s="5" t="str">
        <f t="shared" si="17"/>
        <v>ACC</v>
      </c>
      <c r="AB129">
        <f t="shared" si="18"/>
        <v>1</v>
      </c>
      <c r="AC129">
        <f t="shared" si="25"/>
        <v>1</v>
      </c>
      <c r="AD129">
        <f t="shared" si="26"/>
        <v>1</v>
      </c>
      <c r="AE129">
        <f t="shared" si="27"/>
        <v>0</v>
      </c>
      <c r="AF129">
        <f t="shared" si="31"/>
        <v>45</v>
      </c>
      <c r="AG129">
        <f t="shared" si="31"/>
        <v>21</v>
      </c>
      <c r="AH129">
        <f t="shared" si="31"/>
        <v>10</v>
      </c>
      <c r="AI129">
        <f t="shared" si="31"/>
        <v>0</v>
      </c>
      <c r="AJ129">
        <f t="shared" si="30"/>
        <v>10</v>
      </c>
      <c r="AK129" s="8">
        <f t="shared" si="28"/>
        <v>1</v>
      </c>
      <c r="AL129">
        <f t="shared" si="20"/>
        <v>1</v>
      </c>
    </row>
    <row r="130" spans="1:38" ht="30" x14ac:dyDescent="0.2">
      <c r="A130">
        <v>11</v>
      </c>
      <c r="B130" s="12">
        <v>44184</v>
      </c>
      <c r="C130" s="14">
        <v>0.66666666666666663</v>
      </c>
      <c r="D130" t="s">
        <v>44</v>
      </c>
      <c r="E130" t="s">
        <v>245</v>
      </c>
      <c r="F130" t="s">
        <v>80</v>
      </c>
      <c r="G130" t="s">
        <v>66</v>
      </c>
      <c r="H130" t="s">
        <v>40</v>
      </c>
      <c r="I130" t="s">
        <v>14</v>
      </c>
      <c r="J130">
        <v>10</v>
      </c>
      <c r="K130">
        <v>34</v>
      </c>
      <c r="L130">
        <v>10</v>
      </c>
      <c r="M130">
        <v>1</v>
      </c>
      <c r="N130" t="s">
        <v>92</v>
      </c>
      <c r="O130" t="s">
        <v>83</v>
      </c>
      <c r="Q130" s="7">
        <f t="shared" si="21"/>
        <v>44184</v>
      </c>
      <c r="R130" s="5">
        <f t="shared" ref="R130:R164" si="32">IF(AND(B130&gt;=DATEVALUE("06/01/2019"),B130&lt;=DATEVALUE("05/31/2020")),2019,IF(AND(B130&gt;=DATEVALUE("06/01/2020"),B130&lt;=DATEVALUE("05/31/2021")),2020,IF(AND(B130&gt;=DATEVALUE("06/01/2021"),B130&lt;=DATEVALUE("05/31/2022")),2021,IF(AND(B130&gt;=DATEVALUE("06/01/2022"),B130&lt;=DATEVALUE("05/31/2023")),2022,IF(AND(B130&gt;=DATEVALUE("06/01/2023"),B130&lt;=DATEVALUE("05/31/2024")),2023,"N/A")))))</f>
        <v>2020</v>
      </c>
      <c r="S130" s="5">
        <f t="shared" si="22"/>
        <v>16</v>
      </c>
      <c r="T130" s="5" t="s">
        <v>131</v>
      </c>
      <c r="U130" s="5">
        <v>2</v>
      </c>
      <c r="V130" s="5">
        <f t="shared" si="23"/>
        <v>1</v>
      </c>
      <c r="W130" s="5" t="s">
        <v>40</v>
      </c>
      <c r="X130" s="5" t="s">
        <v>43</v>
      </c>
      <c r="Y130" s="5">
        <v>4</v>
      </c>
      <c r="Z130" s="5">
        <f t="shared" si="24"/>
        <v>1</v>
      </c>
      <c r="AA130" s="5" t="str">
        <f t="shared" ref="AA130:AA164" si="33">H130</f>
        <v>ACC</v>
      </c>
      <c r="AB130">
        <f t="shared" ref="AB130:AB164" si="34">IF(W130=AA130,1,0)</f>
        <v>1</v>
      </c>
      <c r="AC130">
        <f t="shared" si="25"/>
        <v>1</v>
      </c>
      <c r="AD130">
        <f t="shared" si="26"/>
        <v>1</v>
      </c>
      <c r="AE130">
        <f t="shared" si="27"/>
        <v>1</v>
      </c>
      <c r="AF130">
        <f t="shared" si="31"/>
        <v>10</v>
      </c>
      <c r="AG130">
        <f t="shared" si="31"/>
        <v>34</v>
      </c>
      <c r="AH130">
        <f t="shared" si="31"/>
        <v>10</v>
      </c>
      <c r="AI130">
        <f t="shared" si="31"/>
        <v>1</v>
      </c>
      <c r="AJ130">
        <f t="shared" si="30"/>
        <v>11</v>
      </c>
      <c r="AK130" s="8">
        <f t="shared" si="28"/>
        <v>0.90909090909090906</v>
      </c>
      <c r="AL130">
        <f t="shared" ref="AL130:AL164" si="35">IF(I130="W",1,0)</f>
        <v>0</v>
      </c>
    </row>
    <row r="131" spans="1:38" ht="30" x14ac:dyDescent="0.2">
      <c r="A131">
        <v>12</v>
      </c>
      <c r="B131" s="12">
        <v>44197</v>
      </c>
      <c r="C131" s="14">
        <v>0.66666666666666663</v>
      </c>
      <c r="D131" t="s">
        <v>124</v>
      </c>
      <c r="E131" t="s">
        <v>244</v>
      </c>
      <c r="F131" t="s">
        <v>80</v>
      </c>
      <c r="G131" t="s">
        <v>292</v>
      </c>
      <c r="H131" t="s">
        <v>46</v>
      </c>
      <c r="I131" t="s">
        <v>14</v>
      </c>
      <c r="J131">
        <v>14</v>
      </c>
      <c r="K131">
        <v>31</v>
      </c>
      <c r="L131">
        <v>10</v>
      </c>
      <c r="M131">
        <v>2</v>
      </c>
      <c r="N131" t="s">
        <v>102</v>
      </c>
      <c r="O131" t="s">
        <v>293</v>
      </c>
      <c r="Q131" s="7">
        <f t="shared" ref="Q131:Q164" si="36">B131</f>
        <v>44197</v>
      </c>
      <c r="R131" s="5">
        <f t="shared" si="32"/>
        <v>2020</v>
      </c>
      <c r="S131" s="5">
        <f t="shared" ref="S131:S164" si="37">IF(AND(B131&gt;=DATEVALUE("08/25/2020"),B131&lt;=DATEVALUE("09/07/2020")),1,IF(AND(B131&gt;=DATEVALUE("09/08/2020"),B131&lt;=DATEVALUE("09/14/2020")),2,IF(AND(B131&gt;=DATEVALUE("09/15/2020"),B131&lt;=DATEVALUE("09/21/2020")),3,IF(AND(B131&gt;=DATEVALUE("09/22/2020"),B131&lt;=DATEVALUE("09/28/2020")),4,IF(AND(B131&gt;=DATEVALUE("09/29/2020"),B131&lt;=DATEVALUE("10/05/2020")),5,IF(AND(B131&gt;=DATEVALUE("10/06/2020"),B131&lt;=DATEVALUE("10/12/2020")),6,IF(AND(B131&gt;=DATEVALUE("10/13/2020"),B131&lt;=DATEVALUE("10/19/2020")),7,IF(AND(B131&gt;=DATEVALUE("10/20/2020"),B131&lt;=DATEVALUE("10/26/2020")),8,IF(AND(B131&gt;=DATEVALUE("10/27/2020"),B131&lt;=DATEVALUE("11/02/2020")),9,IF(AND(B131&gt;=DATEVALUE("11/03/2020"),B131&lt;=DATEVALUE("11/09/2020")),10,IF(AND(B131&gt;=DATEVALUE("11/10/2020"),B131&lt;=DATEVALUE("11/16/2020")),11,IF(AND(B131&gt;=DATEVALUE("11/17/2020"),B131&lt;=DATEVALUE("11/23/2020")),12,IF(AND(B131&gt;=DATEVALUE("11/24/2020"),B131&lt;=DATEVALUE("11/30/2020")),13,IF(AND(B131&gt;=DATEVALUE("12/01/2020"),B131&lt;=DATEVALUE("12/07/2020")),14,IF(AND(B131&gt;=DATEVALUE("12/08/2020"),B131&lt;=DATEVALUE("12/14/2020")),15,IF(AND(B131&gt;=DATEVALUE("12/15/2020"),B131&lt;=DATEVALUE("12/20/2020")),16,IF(AND(B131&gt;=DATEVALUE("12/21/2020"),B131&lt;=DATEVALUE("12/27/2020")),17,IF(AND(B131&gt;=DATEVALUE("12/28/2020"),B131&lt;=DATEVALUE("01/03/2021")),18,IF(AND(B131&gt;=DATEVALUE("01/04/2021"),B131&lt;=DATEVALUE("01/10/2021")),19,IF(AND(B131&gt;=DATEVALUE("01/11/2021"),B131&lt;=DATEVALUE("01/17/2021")),20,IF(AND(B131&gt;=DATEVALUE("01/18/2021"),B131&lt;=DATEVALUE("01/24/2021")),21,"Bye")))))))))))))))))))))</f>
        <v>18</v>
      </c>
      <c r="T131" s="5" t="s">
        <v>131</v>
      </c>
      <c r="U131" s="5">
        <v>4</v>
      </c>
      <c r="V131" s="5">
        <f t="shared" ref="V131:V164" si="38">IF(U131&gt;0,1,0)</f>
        <v>1</v>
      </c>
      <c r="W131" s="5" t="s">
        <v>40</v>
      </c>
      <c r="X131" s="5" t="s">
        <v>119</v>
      </c>
      <c r="Y131" s="5">
        <v>1</v>
      </c>
      <c r="Z131" s="5">
        <f t="shared" ref="Z131:Z164" si="39">IF(Y131&gt;0,1,0)</f>
        <v>1</v>
      </c>
      <c r="AA131" s="5" t="str">
        <f t="shared" si="33"/>
        <v>SEC</v>
      </c>
      <c r="AB131">
        <f t="shared" si="34"/>
        <v>0</v>
      </c>
      <c r="AC131">
        <f t="shared" ref="AC131:AC164" si="40">IF(AA131="Non-Major",0,1)</f>
        <v>1</v>
      </c>
      <c r="AD131">
        <f t="shared" ref="AD131:AD194" si="41">IF(OR(AA131="ACC",AA131="Big Ten",AA131="Big 12", AA131="Pac-12",AA131="SEC"),1,0)</f>
        <v>1</v>
      </c>
      <c r="AE131">
        <f t="shared" ref="AE131:AE164" si="42">IF(AND(Z131=1,V131=1),1,0)</f>
        <v>1</v>
      </c>
      <c r="AF131">
        <f t="shared" si="31"/>
        <v>14</v>
      </c>
      <c r="AG131">
        <f t="shared" si="31"/>
        <v>31</v>
      </c>
      <c r="AH131">
        <f t="shared" si="31"/>
        <v>10</v>
      </c>
      <c r="AI131">
        <f t="shared" si="31"/>
        <v>2</v>
      </c>
      <c r="AJ131">
        <f t="shared" si="30"/>
        <v>12</v>
      </c>
      <c r="AK131" s="8">
        <f t="shared" ref="AK131:AK164" si="43">AH131/(AH131+AI131)</f>
        <v>0.83333333333333337</v>
      </c>
      <c r="AL131">
        <f t="shared" si="35"/>
        <v>0</v>
      </c>
    </row>
    <row r="132" spans="1:38" x14ac:dyDescent="0.2">
      <c r="A132">
        <v>1</v>
      </c>
      <c r="B132" s="12">
        <v>44086</v>
      </c>
      <c r="C132" s="14">
        <v>0.66666666666666663</v>
      </c>
      <c r="D132" t="s">
        <v>44</v>
      </c>
      <c r="E132" t="s">
        <v>127</v>
      </c>
      <c r="G132" t="s">
        <v>294</v>
      </c>
      <c r="H132" t="s">
        <v>70</v>
      </c>
      <c r="I132" t="s">
        <v>13</v>
      </c>
      <c r="J132">
        <v>55</v>
      </c>
      <c r="K132">
        <v>0</v>
      </c>
      <c r="L132">
        <v>1</v>
      </c>
      <c r="M132">
        <v>0</v>
      </c>
      <c r="N132" t="s">
        <v>41</v>
      </c>
      <c r="Q132" s="7">
        <f t="shared" si="36"/>
        <v>44086</v>
      </c>
      <c r="R132" s="5">
        <f t="shared" si="32"/>
        <v>2020</v>
      </c>
      <c r="S132" s="5">
        <f t="shared" si="37"/>
        <v>2</v>
      </c>
      <c r="T132" t="s">
        <v>127</v>
      </c>
      <c r="U132" s="5"/>
      <c r="V132" s="5">
        <f t="shared" si="38"/>
        <v>0</v>
      </c>
      <c r="W132" s="5" t="s">
        <v>40</v>
      </c>
      <c r="X132" t="s">
        <v>294</v>
      </c>
      <c r="Y132" s="5"/>
      <c r="Z132" s="5">
        <f t="shared" si="39"/>
        <v>0</v>
      </c>
      <c r="AA132" s="5" t="str">
        <f t="shared" si="33"/>
        <v>Non-Major</v>
      </c>
      <c r="AB132">
        <f t="shared" si="34"/>
        <v>0</v>
      </c>
      <c r="AC132">
        <f t="shared" si="40"/>
        <v>0</v>
      </c>
      <c r="AD132">
        <f t="shared" si="41"/>
        <v>0</v>
      </c>
      <c r="AE132">
        <f t="shared" si="42"/>
        <v>0</v>
      </c>
      <c r="AF132">
        <f t="shared" si="31"/>
        <v>55</v>
      </c>
      <c r="AG132">
        <f t="shared" si="31"/>
        <v>0</v>
      </c>
      <c r="AH132">
        <f t="shared" si="31"/>
        <v>1</v>
      </c>
      <c r="AI132">
        <f t="shared" si="31"/>
        <v>0</v>
      </c>
      <c r="AJ132">
        <f t="shared" si="30"/>
        <v>1</v>
      </c>
      <c r="AK132" s="8">
        <f t="shared" si="43"/>
        <v>1</v>
      </c>
      <c r="AL132">
        <f t="shared" si="35"/>
        <v>1</v>
      </c>
    </row>
    <row r="133" spans="1:38" x14ac:dyDescent="0.2">
      <c r="A133">
        <v>2</v>
      </c>
      <c r="B133" s="12">
        <v>44093</v>
      </c>
      <c r="C133" s="14">
        <v>0.5</v>
      </c>
      <c r="D133" t="s">
        <v>44</v>
      </c>
      <c r="E133" t="s">
        <v>295</v>
      </c>
      <c r="G133" t="s">
        <v>50</v>
      </c>
      <c r="H133" t="s">
        <v>40</v>
      </c>
      <c r="I133" t="s">
        <v>13</v>
      </c>
      <c r="J133">
        <v>21</v>
      </c>
      <c r="K133">
        <v>10</v>
      </c>
      <c r="L133">
        <v>2</v>
      </c>
      <c r="M133">
        <v>0</v>
      </c>
      <c r="N133" t="s">
        <v>47</v>
      </c>
      <c r="Q133" s="7">
        <f t="shared" si="36"/>
        <v>44093</v>
      </c>
      <c r="R133" s="5">
        <f t="shared" si="32"/>
        <v>2020</v>
      </c>
      <c r="S133" s="5">
        <f t="shared" si="37"/>
        <v>3</v>
      </c>
      <c r="T133" s="5" t="s">
        <v>268</v>
      </c>
      <c r="U133" s="5">
        <v>25</v>
      </c>
      <c r="V133" s="5">
        <f t="shared" si="38"/>
        <v>1</v>
      </c>
      <c r="W133" s="5" t="s">
        <v>40</v>
      </c>
      <c r="X133" t="s">
        <v>50</v>
      </c>
      <c r="Y133" s="5"/>
      <c r="Z133" s="5">
        <f t="shared" si="39"/>
        <v>0</v>
      </c>
      <c r="AA133" s="5" t="str">
        <f t="shared" si="33"/>
        <v>ACC</v>
      </c>
      <c r="AB133">
        <f t="shared" si="34"/>
        <v>1</v>
      </c>
      <c r="AC133">
        <f t="shared" si="40"/>
        <v>1</v>
      </c>
      <c r="AD133">
        <f t="shared" si="41"/>
        <v>1</v>
      </c>
      <c r="AE133">
        <f t="shared" si="42"/>
        <v>0</v>
      </c>
      <c r="AF133">
        <f t="shared" si="31"/>
        <v>21</v>
      </c>
      <c r="AG133">
        <f t="shared" si="31"/>
        <v>10</v>
      </c>
      <c r="AH133">
        <f t="shared" si="31"/>
        <v>2</v>
      </c>
      <c r="AI133">
        <f t="shared" si="31"/>
        <v>0</v>
      </c>
      <c r="AJ133">
        <f t="shared" si="30"/>
        <v>2</v>
      </c>
      <c r="AK133" s="8">
        <f t="shared" si="43"/>
        <v>1</v>
      </c>
      <c r="AL133">
        <f t="shared" si="35"/>
        <v>1</v>
      </c>
    </row>
    <row r="134" spans="1:38" x14ac:dyDescent="0.2">
      <c r="A134">
        <v>3</v>
      </c>
      <c r="B134" s="12">
        <v>44100</v>
      </c>
      <c r="C134" s="14">
        <v>0.5</v>
      </c>
      <c r="D134" t="s">
        <v>44</v>
      </c>
      <c r="E134" t="s">
        <v>296</v>
      </c>
      <c r="G134" t="s">
        <v>297</v>
      </c>
      <c r="H134" t="s">
        <v>40</v>
      </c>
      <c r="I134" t="s">
        <v>13</v>
      </c>
      <c r="J134">
        <v>23</v>
      </c>
      <c r="K134">
        <v>20</v>
      </c>
      <c r="L134">
        <v>3</v>
      </c>
      <c r="M134">
        <v>0</v>
      </c>
      <c r="N134" t="s">
        <v>51</v>
      </c>
      <c r="Q134" s="7">
        <f t="shared" si="36"/>
        <v>44100</v>
      </c>
      <c r="R134" s="5">
        <f t="shared" si="32"/>
        <v>2020</v>
      </c>
      <c r="S134" s="5">
        <f t="shared" si="37"/>
        <v>4</v>
      </c>
      <c r="T134" s="5" t="s">
        <v>268</v>
      </c>
      <c r="U134" s="5">
        <v>21</v>
      </c>
      <c r="V134" s="5">
        <f t="shared" si="38"/>
        <v>1</v>
      </c>
      <c r="W134" s="5" t="s">
        <v>40</v>
      </c>
      <c r="X134" s="5" t="s">
        <v>284</v>
      </c>
      <c r="Y134" s="5">
        <v>24</v>
      </c>
      <c r="Z134" s="5">
        <f t="shared" si="39"/>
        <v>1</v>
      </c>
      <c r="AA134" s="5" t="str">
        <f t="shared" si="33"/>
        <v>ACC</v>
      </c>
      <c r="AB134">
        <f t="shared" si="34"/>
        <v>1</v>
      </c>
      <c r="AC134">
        <f t="shared" si="40"/>
        <v>1</v>
      </c>
      <c r="AD134">
        <f t="shared" si="41"/>
        <v>1</v>
      </c>
      <c r="AE134">
        <f t="shared" si="42"/>
        <v>1</v>
      </c>
      <c r="AF134">
        <f t="shared" si="31"/>
        <v>23</v>
      </c>
      <c r="AG134">
        <f t="shared" si="31"/>
        <v>20</v>
      </c>
      <c r="AH134">
        <f t="shared" si="31"/>
        <v>3</v>
      </c>
      <c r="AI134">
        <f t="shared" si="31"/>
        <v>0</v>
      </c>
      <c r="AJ134">
        <f t="shared" si="30"/>
        <v>3</v>
      </c>
      <c r="AK134" s="8">
        <f t="shared" si="43"/>
        <v>1</v>
      </c>
      <c r="AL134">
        <f t="shared" si="35"/>
        <v>1</v>
      </c>
    </row>
    <row r="135" spans="1:38" x14ac:dyDescent="0.2">
      <c r="A135">
        <v>4</v>
      </c>
      <c r="B135" s="12">
        <v>44107</v>
      </c>
      <c r="C135" s="14">
        <v>0.5</v>
      </c>
      <c r="D135" t="s">
        <v>44</v>
      </c>
      <c r="E135" t="s">
        <v>267</v>
      </c>
      <c r="G135" t="s">
        <v>72</v>
      </c>
      <c r="H135" t="s">
        <v>40</v>
      </c>
      <c r="I135" t="s">
        <v>14</v>
      </c>
      <c r="J135">
        <v>29</v>
      </c>
      <c r="K135">
        <v>30</v>
      </c>
      <c r="L135">
        <v>3</v>
      </c>
      <c r="M135">
        <v>1</v>
      </c>
      <c r="N135" t="s">
        <v>92</v>
      </c>
      <c r="Q135" s="7">
        <f t="shared" si="36"/>
        <v>44107</v>
      </c>
      <c r="R135" s="5">
        <f t="shared" si="32"/>
        <v>2020</v>
      </c>
      <c r="S135" s="5">
        <f t="shared" si="37"/>
        <v>5</v>
      </c>
      <c r="T135" s="5" t="s">
        <v>268</v>
      </c>
      <c r="U135" s="5">
        <v>24</v>
      </c>
      <c r="V135" s="5">
        <f t="shared" si="38"/>
        <v>1</v>
      </c>
      <c r="W135" s="5" t="s">
        <v>40</v>
      </c>
      <c r="X135" t="s">
        <v>72</v>
      </c>
      <c r="Y135" s="5"/>
      <c r="Z135" s="5">
        <f t="shared" si="39"/>
        <v>0</v>
      </c>
      <c r="AA135" s="5" t="str">
        <f t="shared" si="33"/>
        <v>ACC</v>
      </c>
      <c r="AB135">
        <f t="shared" si="34"/>
        <v>1</v>
      </c>
      <c r="AC135">
        <f t="shared" si="40"/>
        <v>1</v>
      </c>
      <c r="AD135">
        <f t="shared" si="41"/>
        <v>1</v>
      </c>
      <c r="AE135">
        <f t="shared" si="42"/>
        <v>0</v>
      </c>
      <c r="AF135">
        <f t="shared" si="31"/>
        <v>29</v>
      </c>
      <c r="AG135">
        <f t="shared" si="31"/>
        <v>30</v>
      </c>
      <c r="AH135">
        <f t="shared" si="31"/>
        <v>3</v>
      </c>
      <c r="AI135">
        <f t="shared" si="31"/>
        <v>1</v>
      </c>
      <c r="AJ135">
        <f t="shared" si="30"/>
        <v>4</v>
      </c>
      <c r="AK135" s="8">
        <f t="shared" si="43"/>
        <v>0.75</v>
      </c>
      <c r="AL135">
        <f t="shared" si="35"/>
        <v>0</v>
      </c>
    </row>
    <row r="136" spans="1:38" x14ac:dyDescent="0.2">
      <c r="A136">
        <v>5</v>
      </c>
      <c r="B136" s="12">
        <v>44114</v>
      </c>
      <c r="C136" s="14">
        <v>0.66666666666666663</v>
      </c>
      <c r="D136" t="s">
        <v>44</v>
      </c>
      <c r="E136" t="s">
        <v>127</v>
      </c>
      <c r="F136" t="s">
        <v>49</v>
      </c>
      <c r="G136" t="s">
        <v>67</v>
      </c>
      <c r="H136" t="s">
        <v>40</v>
      </c>
      <c r="I136" t="s">
        <v>14</v>
      </c>
      <c r="J136">
        <v>30</v>
      </c>
      <c r="K136">
        <v>31</v>
      </c>
      <c r="L136">
        <v>3</v>
      </c>
      <c r="M136">
        <v>2</v>
      </c>
      <c r="N136" t="s">
        <v>102</v>
      </c>
      <c r="Q136" s="7">
        <f t="shared" si="36"/>
        <v>44114</v>
      </c>
      <c r="R136" s="5">
        <f t="shared" si="32"/>
        <v>2020</v>
      </c>
      <c r="S136" s="5">
        <f t="shared" si="37"/>
        <v>6</v>
      </c>
      <c r="T136" t="s">
        <v>127</v>
      </c>
      <c r="U136" s="5"/>
      <c r="V136" s="5">
        <f t="shared" si="38"/>
        <v>0</v>
      </c>
      <c r="W136" s="5" t="s">
        <v>40</v>
      </c>
      <c r="X136" t="s">
        <v>67</v>
      </c>
      <c r="Y136" s="5"/>
      <c r="Z136" s="5">
        <f t="shared" si="39"/>
        <v>0</v>
      </c>
      <c r="AA136" s="5" t="str">
        <f t="shared" si="33"/>
        <v>ACC</v>
      </c>
      <c r="AB136">
        <f t="shared" si="34"/>
        <v>1</v>
      </c>
      <c r="AC136">
        <f t="shared" si="40"/>
        <v>1</v>
      </c>
      <c r="AD136">
        <f t="shared" si="41"/>
        <v>1</v>
      </c>
      <c r="AE136">
        <f t="shared" si="42"/>
        <v>0</v>
      </c>
      <c r="AF136">
        <f t="shared" si="31"/>
        <v>30</v>
      </c>
      <c r="AG136">
        <f t="shared" si="31"/>
        <v>31</v>
      </c>
      <c r="AH136">
        <f t="shared" si="31"/>
        <v>3</v>
      </c>
      <c r="AI136">
        <f t="shared" si="31"/>
        <v>2</v>
      </c>
      <c r="AJ136">
        <f t="shared" si="30"/>
        <v>5</v>
      </c>
      <c r="AK136" s="8">
        <f t="shared" si="43"/>
        <v>0.6</v>
      </c>
      <c r="AL136">
        <f t="shared" si="35"/>
        <v>0</v>
      </c>
    </row>
    <row r="137" spans="1:38" x14ac:dyDescent="0.2">
      <c r="A137">
        <v>6</v>
      </c>
      <c r="B137" s="12">
        <v>44121</v>
      </c>
      <c r="C137" s="14">
        <v>0.5</v>
      </c>
      <c r="D137" t="s">
        <v>44</v>
      </c>
      <c r="E137" t="s">
        <v>127</v>
      </c>
      <c r="F137" t="s">
        <v>49</v>
      </c>
      <c r="G137" t="s">
        <v>285</v>
      </c>
      <c r="H137" t="s">
        <v>40</v>
      </c>
      <c r="I137" t="s">
        <v>14</v>
      </c>
      <c r="J137">
        <v>19</v>
      </c>
      <c r="K137">
        <v>31</v>
      </c>
      <c r="L137">
        <v>3</v>
      </c>
      <c r="M137">
        <v>3</v>
      </c>
      <c r="N137" t="s">
        <v>130</v>
      </c>
      <c r="Q137" s="7">
        <f t="shared" si="36"/>
        <v>44121</v>
      </c>
      <c r="R137" s="5">
        <f t="shared" si="32"/>
        <v>2020</v>
      </c>
      <c r="S137" s="5">
        <f t="shared" si="37"/>
        <v>7</v>
      </c>
      <c r="T137" t="s">
        <v>127</v>
      </c>
      <c r="U137" s="5"/>
      <c r="V137" s="5">
        <f t="shared" si="38"/>
        <v>0</v>
      </c>
      <c r="W137" s="5" t="s">
        <v>40</v>
      </c>
      <c r="X137" s="5" t="s">
        <v>243</v>
      </c>
      <c r="Y137" s="5">
        <v>13</v>
      </c>
      <c r="Z137" s="5">
        <f t="shared" si="39"/>
        <v>1</v>
      </c>
      <c r="AA137" s="5" t="str">
        <f t="shared" si="33"/>
        <v>ACC</v>
      </c>
      <c r="AB137">
        <f t="shared" si="34"/>
        <v>1</v>
      </c>
      <c r="AC137">
        <f t="shared" si="40"/>
        <v>1</v>
      </c>
      <c r="AD137">
        <f t="shared" si="41"/>
        <v>1</v>
      </c>
      <c r="AE137">
        <f t="shared" si="42"/>
        <v>0</v>
      </c>
      <c r="AF137">
        <f t="shared" si="31"/>
        <v>19</v>
      </c>
      <c r="AG137">
        <f t="shared" si="31"/>
        <v>31</v>
      </c>
      <c r="AH137">
        <f t="shared" si="31"/>
        <v>3</v>
      </c>
      <c r="AI137">
        <f t="shared" si="31"/>
        <v>3</v>
      </c>
      <c r="AJ137">
        <f t="shared" si="30"/>
        <v>6</v>
      </c>
      <c r="AK137" s="8">
        <f t="shared" si="43"/>
        <v>0.5</v>
      </c>
      <c r="AL137">
        <f t="shared" si="35"/>
        <v>0</v>
      </c>
    </row>
    <row r="138" spans="1:38" ht="30" x14ac:dyDescent="0.2">
      <c r="A138">
        <v>7</v>
      </c>
      <c r="B138" s="12">
        <v>44128</v>
      </c>
      <c r="C138" s="14">
        <v>0.64583333333333337</v>
      </c>
      <c r="D138" t="s">
        <v>44</v>
      </c>
      <c r="E138" t="s">
        <v>127</v>
      </c>
      <c r="G138" t="s">
        <v>291</v>
      </c>
      <c r="H138" t="s">
        <v>40</v>
      </c>
      <c r="I138" t="s">
        <v>14</v>
      </c>
      <c r="J138">
        <v>3</v>
      </c>
      <c r="K138">
        <v>45</v>
      </c>
      <c r="L138">
        <v>3</v>
      </c>
      <c r="M138">
        <v>4</v>
      </c>
      <c r="N138" t="s">
        <v>132</v>
      </c>
      <c r="Q138" s="7">
        <f t="shared" si="36"/>
        <v>44128</v>
      </c>
      <c r="R138" s="5">
        <f t="shared" si="32"/>
        <v>2020</v>
      </c>
      <c r="S138" s="5">
        <f t="shared" si="37"/>
        <v>8</v>
      </c>
      <c r="T138" t="s">
        <v>127</v>
      </c>
      <c r="U138" s="5"/>
      <c r="V138" s="5">
        <f t="shared" si="38"/>
        <v>0</v>
      </c>
      <c r="W138" s="5" t="s">
        <v>40</v>
      </c>
      <c r="X138" s="5" t="s">
        <v>131</v>
      </c>
      <c r="Y138" s="5">
        <v>3</v>
      </c>
      <c r="Z138" s="5">
        <f t="shared" si="39"/>
        <v>1</v>
      </c>
      <c r="AA138" s="5" t="str">
        <f t="shared" si="33"/>
        <v>ACC</v>
      </c>
      <c r="AB138">
        <f t="shared" si="34"/>
        <v>1</v>
      </c>
      <c r="AC138">
        <f t="shared" si="40"/>
        <v>1</v>
      </c>
      <c r="AD138">
        <f t="shared" si="41"/>
        <v>1</v>
      </c>
      <c r="AE138">
        <f t="shared" si="42"/>
        <v>0</v>
      </c>
      <c r="AF138">
        <f t="shared" si="31"/>
        <v>3</v>
      </c>
      <c r="AG138">
        <f t="shared" si="31"/>
        <v>45</v>
      </c>
      <c r="AH138">
        <f t="shared" si="31"/>
        <v>3</v>
      </c>
      <c r="AI138">
        <f t="shared" si="31"/>
        <v>4</v>
      </c>
      <c r="AJ138">
        <f t="shared" si="30"/>
        <v>7</v>
      </c>
      <c r="AK138" s="8">
        <f t="shared" si="43"/>
        <v>0.42857142857142855</v>
      </c>
      <c r="AL138">
        <f t="shared" si="35"/>
        <v>0</v>
      </c>
    </row>
    <row r="139" spans="1:38" x14ac:dyDescent="0.2">
      <c r="A139">
        <v>8</v>
      </c>
      <c r="B139" s="12">
        <v>44142</v>
      </c>
      <c r="C139" s="14">
        <v>0.66666666666666663</v>
      </c>
      <c r="D139" t="s">
        <v>44</v>
      </c>
      <c r="E139" t="s">
        <v>127</v>
      </c>
      <c r="F139" t="s">
        <v>49</v>
      </c>
      <c r="G139" t="s">
        <v>60</v>
      </c>
      <c r="H139" t="s">
        <v>40</v>
      </c>
      <c r="I139" t="s">
        <v>13</v>
      </c>
      <c r="J139">
        <v>41</v>
      </c>
      <c r="K139">
        <v>17</v>
      </c>
      <c r="L139">
        <v>4</v>
      </c>
      <c r="M139">
        <v>4</v>
      </c>
      <c r="N139" t="s">
        <v>41</v>
      </c>
      <c r="Q139" s="7">
        <f t="shared" si="36"/>
        <v>44142</v>
      </c>
      <c r="R139" s="5">
        <f t="shared" si="32"/>
        <v>2020</v>
      </c>
      <c r="S139" s="5">
        <f t="shared" si="37"/>
        <v>10</v>
      </c>
      <c r="T139" t="s">
        <v>127</v>
      </c>
      <c r="U139" s="5"/>
      <c r="V139" s="5">
        <f t="shared" si="38"/>
        <v>0</v>
      </c>
      <c r="W139" s="5" t="s">
        <v>40</v>
      </c>
      <c r="X139" t="s">
        <v>60</v>
      </c>
      <c r="Y139" s="5"/>
      <c r="Z139" s="5">
        <f t="shared" si="39"/>
        <v>0</v>
      </c>
      <c r="AA139" s="5" t="str">
        <f t="shared" si="33"/>
        <v>ACC</v>
      </c>
      <c r="AB139">
        <f t="shared" si="34"/>
        <v>1</v>
      </c>
      <c r="AC139">
        <f t="shared" si="40"/>
        <v>1</v>
      </c>
      <c r="AD139">
        <f t="shared" si="41"/>
        <v>1</v>
      </c>
      <c r="AE139">
        <f t="shared" si="42"/>
        <v>0</v>
      </c>
      <c r="AF139">
        <f t="shared" si="31"/>
        <v>41</v>
      </c>
      <c r="AG139">
        <f t="shared" si="31"/>
        <v>17</v>
      </c>
      <c r="AH139">
        <f t="shared" si="31"/>
        <v>4</v>
      </c>
      <c r="AI139">
        <f t="shared" si="31"/>
        <v>4</v>
      </c>
      <c r="AJ139">
        <f t="shared" si="30"/>
        <v>8</v>
      </c>
      <c r="AK139" s="8">
        <f t="shared" si="43"/>
        <v>0.5</v>
      </c>
      <c r="AL139">
        <f t="shared" si="35"/>
        <v>1</v>
      </c>
    </row>
    <row r="140" spans="1:38" x14ac:dyDescent="0.2">
      <c r="A140">
        <v>9</v>
      </c>
      <c r="B140" s="12">
        <v>44156</v>
      </c>
      <c r="C140" s="14">
        <v>0.66666666666666663</v>
      </c>
      <c r="D140" t="s">
        <v>44</v>
      </c>
      <c r="E140" t="s">
        <v>127</v>
      </c>
      <c r="G140" t="s">
        <v>125</v>
      </c>
      <c r="H140" t="s">
        <v>40</v>
      </c>
      <c r="I140" t="s">
        <v>13</v>
      </c>
      <c r="J140">
        <v>47</v>
      </c>
      <c r="K140">
        <v>14</v>
      </c>
      <c r="L140">
        <v>5</v>
      </c>
      <c r="M140">
        <v>4</v>
      </c>
      <c r="N140" t="s">
        <v>47</v>
      </c>
      <c r="Q140" s="7">
        <f t="shared" si="36"/>
        <v>44156</v>
      </c>
      <c r="R140" s="5">
        <f t="shared" si="32"/>
        <v>2020</v>
      </c>
      <c r="S140" s="5">
        <f t="shared" si="37"/>
        <v>12</v>
      </c>
      <c r="T140" t="s">
        <v>127</v>
      </c>
      <c r="U140" s="5"/>
      <c r="V140" s="5">
        <f t="shared" si="38"/>
        <v>0</v>
      </c>
      <c r="W140" s="5" t="s">
        <v>40</v>
      </c>
      <c r="X140" t="s">
        <v>125</v>
      </c>
      <c r="Y140" s="5"/>
      <c r="Z140" s="5">
        <f t="shared" si="39"/>
        <v>0</v>
      </c>
      <c r="AA140" s="5" t="str">
        <f t="shared" si="33"/>
        <v>ACC</v>
      </c>
      <c r="AB140">
        <f t="shared" si="34"/>
        <v>1</v>
      </c>
      <c r="AC140">
        <f t="shared" si="40"/>
        <v>1</v>
      </c>
      <c r="AD140">
        <f t="shared" si="41"/>
        <v>1</v>
      </c>
      <c r="AE140">
        <f t="shared" si="42"/>
        <v>0</v>
      </c>
      <c r="AF140">
        <f t="shared" si="31"/>
        <v>47</v>
      </c>
      <c r="AG140">
        <f t="shared" si="31"/>
        <v>14</v>
      </c>
      <c r="AH140">
        <f t="shared" si="31"/>
        <v>5</v>
      </c>
      <c r="AI140">
        <f t="shared" si="31"/>
        <v>4</v>
      </c>
      <c r="AJ140">
        <f t="shared" si="30"/>
        <v>9</v>
      </c>
      <c r="AK140" s="8">
        <f t="shared" si="43"/>
        <v>0.55555555555555558</v>
      </c>
      <c r="AL140">
        <f t="shared" si="35"/>
        <v>1</v>
      </c>
    </row>
    <row r="141" spans="1:38" x14ac:dyDescent="0.2">
      <c r="A141">
        <v>10</v>
      </c>
      <c r="B141" s="12">
        <v>44163</v>
      </c>
      <c r="C141" s="14">
        <v>0.64583333333333337</v>
      </c>
      <c r="D141" t="s">
        <v>44</v>
      </c>
      <c r="E141" t="s">
        <v>127</v>
      </c>
      <c r="F141" t="s">
        <v>49</v>
      </c>
      <c r="G141" t="s">
        <v>66</v>
      </c>
      <c r="H141" t="s">
        <v>40</v>
      </c>
      <c r="I141" t="s">
        <v>14</v>
      </c>
      <c r="J141">
        <v>17</v>
      </c>
      <c r="K141">
        <v>52</v>
      </c>
      <c r="L141">
        <v>5</v>
      </c>
      <c r="M141">
        <v>5</v>
      </c>
      <c r="N141" t="s">
        <v>92</v>
      </c>
      <c r="Q141" s="7">
        <f t="shared" si="36"/>
        <v>44163</v>
      </c>
      <c r="R141" s="5">
        <f t="shared" si="32"/>
        <v>2020</v>
      </c>
      <c r="S141" s="5">
        <f t="shared" si="37"/>
        <v>13</v>
      </c>
      <c r="T141" t="s">
        <v>127</v>
      </c>
      <c r="U141" s="5"/>
      <c r="V141" s="5">
        <f t="shared" si="38"/>
        <v>0</v>
      </c>
      <c r="W141" s="5" t="s">
        <v>40</v>
      </c>
      <c r="X141" s="5" t="s">
        <v>43</v>
      </c>
      <c r="Y141" s="5">
        <v>4</v>
      </c>
      <c r="Z141" s="5">
        <f t="shared" si="39"/>
        <v>1</v>
      </c>
      <c r="AA141" s="5" t="str">
        <f t="shared" si="33"/>
        <v>ACC</v>
      </c>
      <c r="AB141">
        <f t="shared" si="34"/>
        <v>1</v>
      </c>
      <c r="AC141">
        <f t="shared" si="40"/>
        <v>1</v>
      </c>
      <c r="AD141">
        <f t="shared" si="41"/>
        <v>1</v>
      </c>
      <c r="AE141">
        <f t="shared" si="42"/>
        <v>0</v>
      </c>
      <c r="AF141">
        <f t="shared" si="31"/>
        <v>17</v>
      </c>
      <c r="AG141">
        <f t="shared" si="31"/>
        <v>52</v>
      </c>
      <c r="AH141">
        <f t="shared" si="31"/>
        <v>5</v>
      </c>
      <c r="AI141">
        <f t="shared" si="31"/>
        <v>5</v>
      </c>
      <c r="AJ141">
        <f t="shared" si="30"/>
        <v>10</v>
      </c>
      <c r="AK141" s="8">
        <f t="shared" si="43"/>
        <v>0.5</v>
      </c>
      <c r="AL141">
        <f t="shared" si="35"/>
        <v>0</v>
      </c>
    </row>
    <row r="142" spans="1:38" x14ac:dyDescent="0.2">
      <c r="A142">
        <v>11</v>
      </c>
      <c r="B142" s="12">
        <v>44175</v>
      </c>
      <c r="C142" s="14">
        <v>0.79166666666666663</v>
      </c>
      <c r="D142" t="s">
        <v>37</v>
      </c>
      <c r="E142" t="s">
        <v>127</v>
      </c>
      <c r="F142" t="s">
        <v>49</v>
      </c>
      <c r="G142" t="s">
        <v>39</v>
      </c>
      <c r="H142" t="s">
        <v>40</v>
      </c>
      <c r="I142" t="s">
        <v>13</v>
      </c>
      <c r="J142">
        <v>34</v>
      </c>
      <c r="K142">
        <v>20</v>
      </c>
      <c r="L142">
        <v>6</v>
      </c>
      <c r="M142">
        <v>5</v>
      </c>
      <c r="N142" t="s">
        <v>41</v>
      </c>
      <c r="Q142" s="7">
        <f t="shared" si="36"/>
        <v>44175</v>
      </c>
      <c r="R142" s="5">
        <f t="shared" si="32"/>
        <v>2020</v>
      </c>
      <c r="S142" s="5">
        <f t="shared" si="37"/>
        <v>15</v>
      </c>
      <c r="T142" t="s">
        <v>127</v>
      </c>
      <c r="U142" s="5"/>
      <c r="V142" s="5">
        <f t="shared" si="38"/>
        <v>0</v>
      </c>
      <c r="W142" s="5" t="s">
        <v>40</v>
      </c>
      <c r="X142" t="s">
        <v>39</v>
      </c>
      <c r="Y142" s="5"/>
      <c r="Z142" s="5">
        <f t="shared" si="39"/>
        <v>0</v>
      </c>
      <c r="AA142" s="5" t="str">
        <f t="shared" si="33"/>
        <v>ACC</v>
      </c>
      <c r="AB142">
        <f t="shared" si="34"/>
        <v>1</v>
      </c>
      <c r="AC142">
        <f t="shared" si="40"/>
        <v>1</v>
      </c>
      <c r="AD142">
        <f t="shared" si="41"/>
        <v>1</v>
      </c>
      <c r="AE142">
        <f t="shared" si="42"/>
        <v>0</v>
      </c>
      <c r="AF142">
        <f t="shared" si="31"/>
        <v>34</v>
      </c>
      <c r="AG142">
        <f t="shared" si="31"/>
        <v>20</v>
      </c>
      <c r="AH142">
        <f t="shared" si="31"/>
        <v>6</v>
      </c>
      <c r="AI142">
        <f t="shared" si="31"/>
        <v>5</v>
      </c>
      <c r="AJ142">
        <f t="shared" si="30"/>
        <v>11</v>
      </c>
      <c r="AK142" s="8">
        <f t="shared" si="43"/>
        <v>0.54545454545454541</v>
      </c>
      <c r="AL142">
        <f t="shared" si="35"/>
        <v>1</v>
      </c>
    </row>
    <row r="143" spans="1:38" x14ac:dyDescent="0.2">
      <c r="A143">
        <v>1</v>
      </c>
      <c r="B143" s="12">
        <v>44086</v>
      </c>
      <c r="C143" s="14">
        <v>0.83333333333333337</v>
      </c>
      <c r="D143" t="s">
        <v>44</v>
      </c>
      <c r="E143" t="s">
        <v>63</v>
      </c>
      <c r="G143" t="s">
        <v>236</v>
      </c>
      <c r="H143" t="s">
        <v>54</v>
      </c>
      <c r="I143" t="s">
        <v>13</v>
      </c>
      <c r="J143">
        <v>35</v>
      </c>
      <c r="K143">
        <v>21</v>
      </c>
      <c r="L143">
        <v>1</v>
      </c>
      <c r="M143">
        <v>0</v>
      </c>
      <c r="N143" t="s">
        <v>41</v>
      </c>
      <c r="Q143" s="7">
        <f t="shared" si="36"/>
        <v>44086</v>
      </c>
      <c r="R143" s="5">
        <f t="shared" si="32"/>
        <v>2020</v>
      </c>
      <c r="S143" s="5">
        <f t="shared" si="37"/>
        <v>2</v>
      </c>
      <c r="T143" t="s">
        <v>63</v>
      </c>
      <c r="U143" s="5"/>
      <c r="V143" s="5">
        <f t="shared" si="38"/>
        <v>0</v>
      </c>
      <c r="W143" s="5" t="s">
        <v>40</v>
      </c>
      <c r="X143" t="s">
        <v>236</v>
      </c>
      <c r="Y143" s="5"/>
      <c r="Z143" s="5">
        <f t="shared" si="39"/>
        <v>0</v>
      </c>
      <c r="AA143" s="5" t="str">
        <f t="shared" si="33"/>
        <v>CUSA</v>
      </c>
      <c r="AB143">
        <f t="shared" si="34"/>
        <v>0</v>
      </c>
      <c r="AC143">
        <f t="shared" si="40"/>
        <v>1</v>
      </c>
      <c r="AD143">
        <f t="shared" si="41"/>
        <v>0</v>
      </c>
      <c r="AE143">
        <f t="shared" si="42"/>
        <v>0</v>
      </c>
      <c r="AF143">
        <f t="shared" si="31"/>
        <v>35</v>
      </c>
      <c r="AG143">
        <f t="shared" si="31"/>
        <v>21</v>
      </c>
      <c r="AH143">
        <f t="shared" si="31"/>
        <v>1</v>
      </c>
      <c r="AI143">
        <f t="shared" si="31"/>
        <v>0</v>
      </c>
      <c r="AJ143">
        <f t="shared" si="30"/>
        <v>1</v>
      </c>
      <c r="AK143" s="8">
        <f t="shared" si="43"/>
        <v>1</v>
      </c>
      <c r="AL143">
        <f t="shared" si="35"/>
        <v>1</v>
      </c>
    </row>
    <row r="144" spans="1:38" x14ac:dyDescent="0.2">
      <c r="A144">
        <v>2</v>
      </c>
      <c r="B144" s="12">
        <v>44093</v>
      </c>
      <c r="C144" s="14">
        <v>0.8125</v>
      </c>
      <c r="D144" t="s">
        <v>44</v>
      </c>
      <c r="E144" t="s">
        <v>283</v>
      </c>
      <c r="G144" t="s">
        <v>282</v>
      </c>
      <c r="H144" t="s">
        <v>40</v>
      </c>
      <c r="I144" t="s">
        <v>14</v>
      </c>
      <c r="J144">
        <v>34</v>
      </c>
      <c r="K144">
        <v>47</v>
      </c>
      <c r="L144">
        <v>1</v>
      </c>
      <c r="M144">
        <v>1</v>
      </c>
      <c r="N144" t="s">
        <v>92</v>
      </c>
      <c r="Q144" s="7">
        <f t="shared" si="36"/>
        <v>44093</v>
      </c>
      <c r="R144" s="5">
        <f t="shared" si="32"/>
        <v>2020</v>
      </c>
      <c r="S144" s="5">
        <f t="shared" si="37"/>
        <v>3</v>
      </c>
      <c r="T144" s="5" t="s">
        <v>284</v>
      </c>
      <c r="U144" s="5">
        <v>18</v>
      </c>
      <c r="V144" s="5">
        <f t="shared" si="38"/>
        <v>1</v>
      </c>
      <c r="W144" s="5" t="s">
        <v>40</v>
      </c>
      <c r="X144" s="5" t="s">
        <v>243</v>
      </c>
      <c r="Y144" s="5">
        <v>17</v>
      </c>
      <c r="Z144" s="5">
        <f t="shared" si="39"/>
        <v>1</v>
      </c>
      <c r="AA144" s="5" t="str">
        <f t="shared" si="33"/>
        <v>ACC</v>
      </c>
      <c r="AB144">
        <f t="shared" si="34"/>
        <v>1</v>
      </c>
      <c r="AC144">
        <f t="shared" si="40"/>
        <v>1</v>
      </c>
      <c r="AD144">
        <f t="shared" si="41"/>
        <v>1</v>
      </c>
      <c r="AE144">
        <f t="shared" si="42"/>
        <v>1</v>
      </c>
      <c r="AF144">
        <f t="shared" si="31"/>
        <v>34</v>
      </c>
      <c r="AG144">
        <f t="shared" si="31"/>
        <v>47</v>
      </c>
      <c r="AH144">
        <f t="shared" si="31"/>
        <v>1</v>
      </c>
      <c r="AI144">
        <f t="shared" si="31"/>
        <v>1</v>
      </c>
      <c r="AJ144">
        <f t="shared" si="30"/>
        <v>2</v>
      </c>
      <c r="AK144" s="8">
        <f t="shared" si="43"/>
        <v>0.5</v>
      </c>
      <c r="AL144">
        <f t="shared" si="35"/>
        <v>0</v>
      </c>
    </row>
    <row r="145" spans="1:38" x14ac:dyDescent="0.2">
      <c r="A145">
        <v>3</v>
      </c>
      <c r="B145" s="12">
        <v>44100</v>
      </c>
      <c r="C145" s="14">
        <v>0.5</v>
      </c>
      <c r="D145" t="s">
        <v>44</v>
      </c>
      <c r="E145" t="s">
        <v>297</v>
      </c>
      <c r="F145" t="s">
        <v>49</v>
      </c>
      <c r="G145" t="s">
        <v>296</v>
      </c>
      <c r="H145" t="s">
        <v>40</v>
      </c>
      <c r="I145" t="s">
        <v>14</v>
      </c>
      <c r="J145">
        <v>20</v>
      </c>
      <c r="K145">
        <v>23</v>
      </c>
      <c r="L145">
        <v>1</v>
      </c>
      <c r="M145">
        <v>2</v>
      </c>
      <c r="N145" t="s">
        <v>102</v>
      </c>
      <c r="Q145" s="7">
        <f t="shared" si="36"/>
        <v>44100</v>
      </c>
      <c r="R145" s="5">
        <f t="shared" si="32"/>
        <v>2020</v>
      </c>
      <c r="S145" s="5">
        <f t="shared" si="37"/>
        <v>4</v>
      </c>
      <c r="T145" s="5" t="s">
        <v>284</v>
      </c>
      <c r="U145" s="5">
        <v>24</v>
      </c>
      <c r="V145" s="5">
        <f t="shared" si="38"/>
        <v>1</v>
      </c>
      <c r="W145" s="5" t="s">
        <v>40</v>
      </c>
      <c r="X145" s="5" t="s">
        <v>268</v>
      </c>
      <c r="Y145" s="5">
        <v>21</v>
      </c>
      <c r="Z145" s="5">
        <f t="shared" si="39"/>
        <v>1</v>
      </c>
      <c r="AA145" s="5" t="str">
        <f t="shared" si="33"/>
        <v>ACC</v>
      </c>
      <c r="AB145">
        <f t="shared" si="34"/>
        <v>1</v>
      </c>
      <c r="AC145">
        <f t="shared" si="40"/>
        <v>1</v>
      </c>
      <c r="AD145">
        <f t="shared" si="41"/>
        <v>1</v>
      </c>
      <c r="AE145">
        <f t="shared" si="42"/>
        <v>1</v>
      </c>
      <c r="AF145">
        <f t="shared" si="31"/>
        <v>20</v>
      </c>
      <c r="AG145">
        <f t="shared" si="31"/>
        <v>23</v>
      </c>
      <c r="AH145">
        <f t="shared" si="31"/>
        <v>1</v>
      </c>
      <c r="AI145">
        <f t="shared" si="31"/>
        <v>2</v>
      </c>
      <c r="AJ145">
        <f t="shared" si="30"/>
        <v>3</v>
      </c>
      <c r="AK145" s="8">
        <f t="shared" si="43"/>
        <v>0.33333333333333331</v>
      </c>
      <c r="AL145">
        <f t="shared" si="35"/>
        <v>0</v>
      </c>
    </row>
    <row r="146" spans="1:38" x14ac:dyDescent="0.2">
      <c r="A146">
        <v>4</v>
      </c>
      <c r="B146" s="12">
        <v>44113</v>
      </c>
      <c r="C146" s="14">
        <v>0.79166666666666663</v>
      </c>
      <c r="D146" t="s">
        <v>124</v>
      </c>
      <c r="E146" t="s">
        <v>63</v>
      </c>
      <c r="F146" t="s">
        <v>49</v>
      </c>
      <c r="G146" t="s">
        <v>39</v>
      </c>
      <c r="H146" t="s">
        <v>40</v>
      </c>
      <c r="I146" t="s">
        <v>14</v>
      </c>
      <c r="J146">
        <v>27</v>
      </c>
      <c r="K146">
        <v>46</v>
      </c>
      <c r="L146">
        <v>1</v>
      </c>
      <c r="M146">
        <v>3</v>
      </c>
      <c r="N146" t="s">
        <v>130</v>
      </c>
      <c r="Q146" s="7">
        <f t="shared" si="36"/>
        <v>44113</v>
      </c>
      <c r="R146" s="5">
        <f t="shared" si="32"/>
        <v>2020</v>
      </c>
      <c r="S146" s="5">
        <f t="shared" si="37"/>
        <v>6</v>
      </c>
      <c r="T146" t="s">
        <v>63</v>
      </c>
      <c r="U146" s="5"/>
      <c r="V146" s="5">
        <f t="shared" si="38"/>
        <v>0</v>
      </c>
      <c r="W146" s="5" t="s">
        <v>40</v>
      </c>
      <c r="X146" t="s">
        <v>39</v>
      </c>
      <c r="Y146" s="5"/>
      <c r="Z146" s="5">
        <f t="shared" si="39"/>
        <v>0</v>
      </c>
      <c r="AA146" s="5" t="str">
        <f t="shared" si="33"/>
        <v>ACC</v>
      </c>
      <c r="AB146">
        <f t="shared" si="34"/>
        <v>1</v>
      </c>
      <c r="AC146">
        <f t="shared" si="40"/>
        <v>1</v>
      </c>
      <c r="AD146">
        <f t="shared" si="41"/>
        <v>1</v>
      </c>
      <c r="AE146">
        <f t="shared" si="42"/>
        <v>0</v>
      </c>
      <c r="AF146">
        <f t="shared" si="31"/>
        <v>27</v>
      </c>
      <c r="AG146">
        <f t="shared" si="31"/>
        <v>46</v>
      </c>
      <c r="AH146">
        <f t="shared" si="31"/>
        <v>1</v>
      </c>
      <c r="AI146">
        <f t="shared" si="31"/>
        <v>3</v>
      </c>
      <c r="AJ146">
        <f t="shared" si="30"/>
        <v>4</v>
      </c>
      <c r="AK146" s="8">
        <f t="shared" si="43"/>
        <v>0.25</v>
      </c>
      <c r="AL146">
        <f t="shared" si="35"/>
        <v>0</v>
      </c>
    </row>
    <row r="147" spans="1:38" ht="30" x14ac:dyDescent="0.2">
      <c r="A147">
        <v>5</v>
      </c>
      <c r="B147" s="12">
        <v>44121</v>
      </c>
      <c r="C147" s="14">
        <v>0.60416666666666663</v>
      </c>
      <c r="D147" t="s">
        <v>44</v>
      </c>
      <c r="E147" t="s">
        <v>63</v>
      </c>
      <c r="F147" t="s">
        <v>49</v>
      </c>
      <c r="G147" t="s">
        <v>244</v>
      </c>
      <c r="H147" t="s">
        <v>40</v>
      </c>
      <c r="I147" t="s">
        <v>14</v>
      </c>
      <c r="J147">
        <v>7</v>
      </c>
      <c r="K147">
        <v>12</v>
      </c>
      <c r="L147">
        <v>1</v>
      </c>
      <c r="M147">
        <v>4</v>
      </c>
      <c r="N147" t="s">
        <v>132</v>
      </c>
      <c r="Q147" s="7">
        <f t="shared" si="36"/>
        <v>44121</v>
      </c>
      <c r="R147" s="5">
        <f t="shared" si="32"/>
        <v>2020</v>
      </c>
      <c r="S147" s="5">
        <f t="shared" si="37"/>
        <v>7</v>
      </c>
      <c r="T147" t="s">
        <v>63</v>
      </c>
      <c r="U147" s="5"/>
      <c r="V147" s="5">
        <f t="shared" si="38"/>
        <v>0</v>
      </c>
      <c r="W147" s="5" t="s">
        <v>40</v>
      </c>
      <c r="X147" s="5" t="s">
        <v>131</v>
      </c>
      <c r="Y147" s="5">
        <v>4</v>
      </c>
      <c r="Z147" s="5">
        <f t="shared" si="39"/>
        <v>1</v>
      </c>
      <c r="AA147" s="5" t="str">
        <f t="shared" si="33"/>
        <v>ACC</v>
      </c>
      <c r="AB147">
        <f t="shared" si="34"/>
        <v>1</v>
      </c>
      <c r="AC147">
        <f t="shared" si="40"/>
        <v>1</v>
      </c>
      <c r="AD147">
        <f t="shared" si="41"/>
        <v>1</v>
      </c>
      <c r="AE147">
        <f t="shared" si="42"/>
        <v>0</v>
      </c>
      <c r="AF147">
        <f t="shared" si="31"/>
        <v>7</v>
      </c>
      <c r="AG147">
        <f t="shared" si="31"/>
        <v>12</v>
      </c>
      <c r="AH147">
        <f t="shared" si="31"/>
        <v>1</v>
      </c>
      <c r="AI147">
        <f t="shared" si="31"/>
        <v>4</v>
      </c>
      <c r="AJ147">
        <f t="shared" si="30"/>
        <v>5</v>
      </c>
      <c r="AK147" s="8">
        <f t="shared" si="43"/>
        <v>0.2</v>
      </c>
      <c r="AL147">
        <f t="shared" si="35"/>
        <v>0</v>
      </c>
    </row>
    <row r="148" spans="1:38" x14ac:dyDescent="0.2">
      <c r="A148">
        <v>6</v>
      </c>
      <c r="B148" s="12">
        <v>44128</v>
      </c>
      <c r="C148" s="14">
        <v>0.5</v>
      </c>
      <c r="D148" t="s">
        <v>44</v>
      </c>
      <c r="E148" t="s">
        <v>63</v>
      </c>
      <c r="G148" t="s">
        <v>60</v>
      </c>
      <c r="H148" t="s">
        <v>40</v>
      </c>
      <c r="I148" t="s">
        <v>13</v>
      </c>
      <c r="J148">
        <v>48</v>
      </c>
      <c r="K148">
        <v>16</v>
      </c>
      <c r="L148">
        <v>2</v>
      </c>
      <c r="M148">
        <v>4</v>
      </c>
      <c r="N148" t="s">
        <v>41</v>
      </c>
      <c r="Q148" s="7">
        <f t="shared" si="36"/>
        <v>44128</v>
      </c>
      <c r="R148" s="5">
        <f t="shared" si="32"/>
        <v>2020</v>
      </c>
      <c r="S148" s="5">
        <f t="shared" si="37"/>
        <v>8</v>
      </c>
      <c r="T148" t="s">
        <v>63</v>
      </c>
      <c r="U148" s="5"/>
      <c r="V148" s="5">
        <f t="shared" si="38"/>
        <v>0</v>
      </c>
      <c r="W148" s="5" t="s">
        <v>40</v>
      </c>
      <c r="X148" t="s">
        <v>60</v>
      </c>
      <c r="Y148" s="5"/>
      <c r="Z148" s="5">
        <f t="shared" si="39"/>
        <v>0</v>
      </c>
      <c r="AA148" s="5" t="str">
        <f t="shared" si="33"/>
        <v>ACC</v>
      </c>
      <c r="AB148">
        <f t="shared" si="34"/>
        <v>1</v>
      </c>
      <c r="AC148">
        <f t="shared" si="40"/>
        <v>1</v>
      </c>
      <c r="AD148">
        <f t="shared" si="41"/>
        <v>1</v>
      </c>
      <c r="AE148">
        <f t="shared" si="42"/>
        <v>0</v>
      </c>
      <c r="AF148">
        <f t="shared" si="31"/>
        <v>48</v>
      </c>
      <c r="AG148">
        <f t="shared" si="31"/>
        <v>16</v>
      </c>
      <c r="AH148">
        <f t="shared" si="31"/>
        <v>2</v>
      </c>
      <c r="AI148">
        <f t="shared" si="31"/>
        <v>4</v>
      </c>
      <c r="AJ148">
        <f t="shared" si="30"/>
        <v>6</v>
      </c>
      <c r="AK148" s="8">
        <f t="shared" si="43"/>
        <v>0.33333333333333331</v>
      </c>
      <c r="AL148">
        <f t="shared" si="35"/>
        <v>1</v>
      </c>
    </row>
    <row r="149" spans="1:38" x14ac:dyDescent="0.2">
      <c r="A149">
        <v>7</v>
      </c>
      <c r="B149" s="12">
        <v>44135</v>
      </c>
      <c r="C149" s="14">
        <v>0.66666666666666663</v>
      </c>
      <c r="D149" t="s">
        <v>44</v>
      </c>
      <c r="E149" t="s">
        <v>63</v>
      </c>
      <c r="G149" t="s">
        <v>125</v>
      </c>
      <c r="H149" t="s">
        <v>40</v>
      </c>
      <c r="I149" t="s">
        <v>14</v>
      </c>
      <c r="J149">
        <v>35</v>
      </c>
      <c r="K149">
        <v>42</v>
      </c>
      <c r="L149">
        <v>2</v>
      </c>
      <c r="M149">
        <v>5</v>
      </c>
      <c r="N149" t="s">
        <v>92</v>
      </c>
      <c r="Q149" s="7">
        <f t="shared" si="36"/>
        <v>44135</v>
      </c>
      <c r="R149" s="5">
        <f t="shared" si="32"/>
        <v>2020</v>
      </c>
      <c r="S149" s="5">
        <f t="shared" si="37"/>
        <v>9</v>
      </c>
      <c r="T149" t="s">
        <v>63</v>
      </c>
      <c r="U149" s="5"/>
      <c r="V149" s="5">
        <f t="shared" si="38"/>
        <v>0</v>
      </c>
      <c r="W149" s="5" t="s">
        <v>40</v>
      </c>
      <c r="X149" t="s">
        <v>125</v>
      </c>
      <c r="Y149" s="5"/>
      <c r="Z149" s="5">
        <f t="shared" si="39"/>
        <v>0</v>
      </c>
      <c r="AA149" s="5" t="str">
        <f t="shared" si="33"/>
        <v>ACC</v>
      </c>
      <c r="AB149">
        <f t="shared" si="34"/>
        <v>1</v>
      </c>
      <c r="AC149">
        <f t="shared" si="40"/>
        <v>1</v>
      </c>
      <c r="AD149">
        <f t="shared" si="41"/>
        <v>1</v>
      </c>
      <c r="AE149">
        <f t="shared" si="42"/>
        <v>0</v>
      </c>
      <c r="AF149">
        <f t="shared" si="31"/>
        <v>35</v>
      </c>
      <c r="AG149">
        <f t="shared" si="31"/>
        <v>42</v>
      </c>
      <c r="AH149">
        <f t="shared" si="31"/>
        <v>2</v>
      </c>
      <c r="AI149">
        <f t="shared" si="31"/>
        <v>5</v>
      </c>
      <c r="AJ149">
        <f t="shared" si="30"/>
        <v>7</v>
      </c>
      <c r="AK149" s="8">
        <f t="shared" si="43"/>
        <v>0.2857142857142857</v>
      </c>
      <c r="AL149">
        <f t="shared" si="35"/>
        <v>0</v>
      </c>
    </row>
    <row r="150" spans="1:38" x14ac:dyDescent="0.2">
      <c r="A150">
        <v>8</v>
      </c>
      <c r="B150" s="12">
        <v>44149</v>
      </c>
      <c r="C150" s="14">
        <v>0.64583333333333337</v>
      </c>
      <c r="D150" t="s">
        <v>44</v>
      </c>
      <c r="E150" t="s">
        <v>63</v>
      </c>
      <c r="F150" t="s">
        <v>49</v>
      </c>
      <c r="G150" t="s">
        <v>128</v>
      </c>
      <c r="H150" t="s">
        <v>40</v>
      </c>
      <c r="I150" t="s">
        <v>14</v>
      </c>
      <c r="J150">
        <v>17</v>
      </c>
      <c r="K150">
        <v>31</v>
      </c>
      <c r="L150">
        <v>2</v>
      </c>
      <c r="M150">
        <v>6</v>
      </c>
      <c r="N150" t="s">
        <v>102</v>
      </c>
      <c r="Q150" s="7">
        <f t="shared" si="36"/>
        <v>44149</v>
      </c>
      <c r="R150" s="5">
        <f t="shared" si="32"/>
        <v>2020</v>
      </c>
      <c r="S150" s="5">
        <f t="shared" si="37"/>
        <v>11</v>
      </c>
      <c r="T150" t="s">
        <v>63</v>
      </c>
      <c r="U150" s="5"/>
      <c r="V150" s="5">
        <f t="shared" si="38"/>
        <v>0</v>
      </c>
      <c r="W150" s="5" t="s">
        <v>40</v>
      </c>
      <c r="X150" t="s">
        <v>128</v>
      </c>
      <c r="Y150" s="5"/>
      <c r="Z150" s="5">
        <f t="shared" si="39"/>
        <v>0</v>
      </c>
      <c r="AA150" s="5" t="str">
        <f t="shared" si="33"/>
        <v>ACC</v>
      </c>
      <c r="AB150">
        <f t="shared" si="34"/>
        <v>1</v>
      </c>
      <c r="AC150">
        <f t="shared" si="40"/>
        <v>1</v>
      </c>
      <c r="AD150">
        <f t="shared" si="41"/>
        <v>1</v>
      </c>
      <c r="AE150">
        <f t="shared" si="42"/>
        <v>0</v>
      </c>
      <c r="AF150">
        <f t="shared" si="31"/>
        <v>17</v>
      </c>
      <c r="AG150">
        <f t="shared" si="31"/>
        <v>31</v>
      </c>
      <c r="AH150">
        <f t="shared" si="31"/>
        <v>2</v>
      </c>
      <c r="AI150">
        <f t="shared" si="31"/>
        <v>6</v>
      </c>
      <c r="AJ150">
        <f t="shared" si="30"/>
        <v>8</v>
      </c>
      <c r="AK150" s="8">
        <f t="shared" si="43"/>
        <v>0.25</v>
      </c>
      <c r="AL150">
        <f t="shared" si="35"/>
        <v>0</v>
      </c>
    </row>
    <row r="151" spans="1:38" x14ac:dyDescent="0.2">
      <c r="A151">
        <v>9</v>
      </c>
      <c r="B151" s="12">
        <v>44155</v>
      </c>
      <c r="C151" s="14">
        <v>0.79166666666666663</v>
      </c>
      <c r="D151" t="s">
        <v>124</v>
      </c>
      <c r="E151" t="s">
        <v>63</v>
      </c>
      <c r="G151" t="s">
        <v>50</v>
      </c>
      <c r="H151" t="s">
        <v>40</v>
      </c>
      <c r="I151" t="s">
        <v>13</v>
      </c>
      <c r="J151">
        <v>30</v>
      </c>
      <c r="K151">
        <v>0</v>
      </c>
      <c r="L151">
        <v>3</v>
      </c>
      <c r="M151">
        <v>6</v>
      </c>
      <c r="N151" t="s">
        <v>41</v>
      </c>
      <c r="Q151" s="7">
        <f t="shared" si="36"/>
        <v>44155</v>
      </c>
      <c r="R151" s="5">
        <f t="shared" si="32"/>
        <v>2020</v>
      </c>
      <c r="S151" s="5">
        <f t="shared" si="37"/>
        <v>12</v>
      </c>
      <c r="T151" t="s">
        <v>63</v>
      </c>
      <c r="U151" s="5"/>
      <c r="V151" s="5">
        <f t="shared" si="38"/>
        <v>0</v>
      </c>
      <c r="W151" s="5" t="s">
        <v>40</v>
      </c>
      <c r="X151" t="s">
        <v>50</v>
      </c>
      <c r="Y151" s="5"/>
      <c r="Z151" s="5">
        <f t="shared" si="39"/>
        <v>0</v>
      </c>
      <c r="AA151" s="5" t="str">
        <f t="shared" si="33"/>
        <v>ACC</v>
      </c>
      <c r="AB151">
        <f t="shared" si="34"/>
        <v>1</v>
      </c>
      <c r="AC151">
        <f t="shared" si="40"/>
        <v>1</v>
      </c>
      <c r="AD151">
        <f t="shared" si="41"/>
        <v>1</v>
      </c>
      <c r="AE151">
        <f t="shared" si="42"/>
        <v>0</v>
      </c>
      <c r="AF151">
        <f t="shared" si="31"/>
        <v>30</v>
      </c>
      <c r="AG151">
        <f t="shared" si="31"/>
        <v>0</v>
      </c>
      <c r="AH151">
        <f t="shared" si="31"/>
        <v>3</v>
      </c>
      <c r="AI151">
        <f t="shared" si="31"/>
        <v>6</v>
      </c>
      <c r="AJ151">
        <f t="shared" si="30"/>
        <v>9</v>
      </c>
      <c r="AK151" s="8">
        <f t="shared" si="43"/>
        <v>0.33333333333333331</v>
      </c>
      <c r="AL151">
        <f t="shared" si="35"/>
        <v>1</v>
      </c>
    </row>
    <row r="152" spans="1:38" x14ac:dyDescent="0.2">
      <c r="A152">
        <v>10</v>
      </c>
      <c r="B152" s="12">
        <v>44163</v>
      </c>
      <c r="C152" s="14">
        <v>0.66666666666666663</v>
      </c>
      <c r="D152" t="s">
        <v>44</v>
      </c>
      <c r="E152" t="s">
        <v>63</v>
      </c>
      <c r="F152" t="s">
        <v>49</v>
      </c>
      <c r="G152" t="s">
        <v>67</v>
      </c>
      <c r="H152" t="s">
        <v>40</v>
      </c>
      <c r="I152" t="s">
        <v>14</v>
      </c>
      <c r="J152">
        <v>27</v>
      </c>
      <c r="K152">
        <v>34</v>
      </c>
      <c r="L152">
        <v>3</v>
      </c>
      <c r="M152">
        <v>7</v>
      </c>
      <c r="N152" t="s">
        <v>92</v>
      </c>
      <c r="O152" t="s">
        <v>107</v>
      </c>
      <c r="Q152" s="7">
        <f t="shared" si="36"/>
        <v>44163</v>
      </c>
      <c r="R152" s="5">
        <f t="shared" si="32"/>
        <v>2020</v>
      </c>
      <c r="S152" s="5">
        <f t="shared" si="37"/>
        <v>13</v>
      </c>
      <c r="T152" t="s">
        <v>63</v>
      </c>
      <c r="U152" s="5"/>
      <c r="V152" s="5">
        <f t="shared" si="38"/>
        <v>0</v>
      </c>
      <c r="W152" s="5" t="s">
        <v>40</v>
      </c>
      <c r="X152" t="s">
        <v>67</v>
      </c>
      <c r="Y152" s="5"/>
      <c r="Z152" s="5">
        <f t="shared" si="39"/>
        <v>0</v>
      </c>
      <c r="AA152" s="5" t="str">
        <f t="shared" si="33"/>
        <v>ACC</v>
      </c>
      <c r="AB152">
        <f t="shared" si="34"/>
        <v>1</v>
      </c>
      <c r="AC152">
        <f t="shared" si="40"/>
        <v>1</v>
      </c>
      <c r="AD152">
        <f t="shared" si="41"/>
        <v>1</v>
      </c>
      <c r="AE152">
        <f t="shared" si="42"/>
        <v>0</v>
      </c>
      <c r="AF152">
        <f t="shared" si="31"/>
        <v>27</v>
      </c>
      <c r="AG152">
        <f t="shared" si="31"/>
        <v>34</v>
      </c>
      <c r="AH152">
        <f t="shared" si="31"/>
        <v>3</v>
      </c>
      <c r="AI152">
        <f t="shared" si="31"/>
        <v>7</v>
      </c>
      <c r="AJ152">
        <f t="shared" si="30"/>
        <v>10</v>
      </c>
      <c r="AK152" s="8">
        <f t="shared" si="43"/>
        <v>0.3</v>
      </c>
      <c r="AL152">
        <f t="shared" si="35"/>
        <v>0</v>
      </c>
    </row>
    <row r="153" spans="1:38" x14ac:dyDescent="0.2">
      <c r="A153">
        <v>11</v>
      </c>
      <c r="B153" s="12">
        <v>44177</v>
      </c>
      <c r="C153" s="14">
        <v>0.5</v>
      </c>
      <c r="D153" t="s">
        <v>44</v>
      </c>
      <c r="E153" t="s">
        <v>63</v>
      </c>
      <c r="G153" t="s">
        <v>75</v>
      </c>
      <c r="H153" t="s">
        <v>40</v>
      </c>
      <c r="I153" t="s">
        <v>13</v>
      </c>
      <c r="J153">
        <v>45</v>
      </c>
      <c r="K153">
        <v>21</v>
      </c>
      <c r="L153">
        <v>4</v>
      </c>
      <c r="M153">
        <v>7</v>
      </c>
      <c r="N153" t="s">
        <v>41</v>
      </c>
      <c r="Q153" s="7">
        <f t="shared" si="36"/>
        <v>44177</v>
      </c>
      <c r="R153" s="5">
        <f t="shared" si="32"/>
        <v>2020</v>
      </c>
      <c r="S153" s="5">
        <f t="shared" si="37"/>
        <v>15</v>
      </c>
      <c r="T153" t="s">
        <v>63</v>
      </c>
      <c r="U153" s="5"/>
      <c r="V153" s="5">
        <f t="shared" si="38"/>
        <v>0</v>
      </c>
      <c r="W153" s="5" t="s">
        <v>40</v>
      </c>
      <c r="X153" t="s">
        <v>75</v>
      </c>
      <c r="Y153" s="5"/>
      <c r="Z153" s="5">
        <f t="shared" si="39"/>
        <v>0</v>
      </c>
      <c r="AA153" s="5" t="str">
        <f t="shared" si="33"/>
        <v>ACC</v>
      </c>
      <c r="AB153">
        <f t="shared" si="34"/>
        <v>1</v>
      </c>
      <c r="AC153">
        <f t="shared" si="40"/>
        <v>1</v>
      </c>
      <c r="AD153">
        <f t="shared" si="41"/>
        <v>1</v>
      </c>
      <c r="AE153">
        <f t="shared" si="42"/>
        <v>0</v>
      </c>
      <c r="AF153">
        <f t="shared" si="31"/>
        <v>45</v>
      </c>
      <c r="AG153">
        <f t="shared" si="31"/>
        <v>21</v>
      </c>
      <c r="AH153">
        <f t="shared" si="31"/>
        <v>4</v>
      </c>
      <c r="AI153">
        <f t="shared" si="31"/>
        <v>7</v>
      </c>
      <c r="AJ153">
        <f t="shared" si="30"/>
        <v>11</v>
      </c>
      <c r="AK153" s="8">
        <f t="shared" si="43"/>
        <v>0.36363636363636365</v>
      </c>
      <c r="AL153">
        <f t="shared" si="35"/>
        <v>1</v>
      </c>
    </row>
    <row r="154" spans="1:38" ht="30" x14ac:dyDescent="0.2">
      <c r="A154" s="1">
        <v>1</v>
      </c>
      <c r="B154" s="4">
        <v>44086</v>
      </c>
      <c r="C154" s="13">
        <v>0.5</v>
      </c>
      <c r="D154" s="5" t="s">
        <v>44</v>
      </c>
      <c r="E154" s="5" t="s">
        <v>50</v>
      </c>
      <c r="F154" s="5" t="s">
        <v>49</v>
      </c>
      <c r="G154" s="5" t="s">
        <v>255</v>
      </c>
      <c r="H154" s="5" t="s">
        <v>40</v>
      </c>
      <c r="I154" s="5" t="s">
        <v>14</v>
      </c>
      <c r="J154" s="5">
        <v>6</v>
      </c>
      <c r="K154" s="5">
        <v>31</v>
      </c>
      <c r="L154" s="5">
        <v>0</v>
      </c>
      <c r="M154" s="5">
        <v>1</v>
      </c>
      <c r="N154" s="5" t="s">
        <v>92</v>
      </c>
      <c r="O154" s="5"/>
      <c r="Q154" s="7">
        <f t="shared" si="36"/>
        <v>44086</v>
      </c>
      <c r="R154" s="5">
        <f t="shared" si="32"/>
        <v>2020</v>
      </c>
      <c r="S154" s="5">
        <f t="shared" si="37"/>
        <v>2</v>
      </c>
      <c r="T154" t="s">
        <v>50</v>
      </c>
      <c r="U154" s="5"/>
      <c r="V154" s="5">
        <f t="shared" si="38"/>
        <v>0</v>
      </c>
      <c r="W154" s="5" t="s">
        <v>40</v>
      </c>
      <c r="X154" t="s">
        <v>56</v>
      </c>
      <c r="Y154" s="5">
        <v>18</v>
      </c>
      <c r="Z154" s="5">
        <f t="shared" si="39"/>
        <v>1</v>
      </c>
      <c r="AA154" s="5" t="str">
        <f t="shared" si="33"/>
        <v>ACC</v>
      </c>
      <c r="AB154">
        <f t="shared" si="34"/>
        <v>1</v>
      </c>
      <c r="AC154">
        <f t="shared" si="40"/>
        <v>1</v>
      </c>
      <c r="AD154">
        <f t="shared" si="41"/>
        <v>1</v>
      </c>
      <c r="AE154">
        <f t="shared" si="42"/>
        <v>0</v>
      </c>
      <c r="AF154">
        <f t="shared" si="31"/>
        <v>6</v>
      </c>
      <c r="AG154">
        <f t="shared" si="31"/>
        <v>31</v>
      </c>
      <c r="AH154">
        <f t="shared" si="31"/>
        <v>0</v>
      </c>
      <c r="AI154">
        <f t="shared" si="31"/>
        <v>1</v>
      </c>
      <c r="AJ154">
        <f t="shared" si="30"/>
        <v>1</v>
      </c>
      <c r="AK154" s="8">
        <f t="shared" si="43"/>
        <v>0</v>
      </c>
      <c r="AL154">
        <f t="shared" si="35"/>
        <v>0</v>
      </c>
    </row>
    <row r="155" spans="1:38" x14ac:dyDescent="0.2">
      <c r="A155" s="1">
        <v>2</v>
      </c>
      <c r="B155" s="4">
        <v>44093</v>
      </c>
      <c r="C155" s="13">
        <v>0.5</v>
      </c>
      <c r="D155" s="5" t="s">
        <v>44</v>
      </c>
      <c r="E155" s="5" t="s">
        <v>50</v>
      </c>
      <c r="F155" s="5" t="s">
        <v>49</v>
      </c>
      <c r="G155" s="5" t="s">
        <v>295</v>
      </c>
      <c r="H155" s="5" t="s">
        <v>40</v>
      </c>
      <c r="I155" s="5" t="s">
        <v>14</v>
      </c>
      <c r="J155" s="5">
        <v>10</v>
      </c>
      <c r="K155" s="5">
        <v>21</v>
      </c>
      <c r="L155" s="5">
        <v>0</v>
      </c>
      <c r="M155" s="5">
        <v>2</v>
      </c>
      <c r="N155" s="5" t="s">
        <v>102</v>
      </c>
      <c r="O155" s="5"/>
      <c r="Q155" s="7">
        <f t="shared" si="36"/>
        <v>44093</v>
      </c>
      <c r="R155" s="5">
        <f t="shared" si="32"/>
        <v>2020</v>
      </c>
      <c r="S155" s="5">
        <f t="shared" si="37"/>
        <v>3</v>
      </c>
      <c r="T155" t="s">
        <v>50</v>
      </c>
      <c r="U155" s="5"/>
      <c r="V155" s="5">
        <f t="shared" si="38"/>
        <v>0</v>
      </c>
      <c r="W155" s="5" t="s">
        <v>40</v>
      </c>
      <c r="X155" t="s">
        <v>127</v>
      </c>
      <c r="Y155" s="5">
        <v>25</v>
      </c>
      <c r="Z155" s="5">
        <f t="shared" si="39"/>
        <v>1</v>
      </c>
      <c r="AA155" s="5" t="str">
        <f t="shared" si="33"/>
        <v>ACC</v>
      </c>
      <c r="AB155">
        <f t="shared" si="34"/>
        <v>1</v>
      </c>
      <c r="AC155">
        <f t="shared" si="40"/>
        <v>1</v>
      </c>
      <c r="AD155">
        <f t="shared" si="41"/>
        <v>1</v>
      </c>
      <c r="AE155">
        <f t="shared" si="42"/>
        <v>0</v>
      </c>
      <c r="AF155">
        <f t="shared" si="31"/>
        <v>10</v>
      </c>
      <c r="AG155">
        <f t="shared" si="31"/>
        <v>21</v>
      </c>
      <c r="AH155">
        <f t="shared" si="31"/>
        <v>0</v>
      </c>
      <c r="AI155">
        <f t="shared" si="31"/>
        <v>2</v>
      </c>
      <c r="AJ155">
        <f t="shared" si="30"/>
        <v>2</v>
      </c>
      <c r="AK155" s="8">
        <f t="shared" si="43"/>
        <v>0</v>
      </c>
      <c r="AL155">
        <f t="shared" si="35"/>
        <v>0</v>
      </c>
    </row>
    <row r="156" spans="1:38" ht="30" x14ac:dyDescent="0.2">
      <c r="A156" s="1">
        <v>3</v>
      </c>
      <c r="B156" s="4">
        <v>44100</v>
      </c>
      <c r="C156" s="13">
        <v>0.5</v>
      </c>
      <c r="D156" s="5" t="s">
        <v>44</v>
      </c>
      <c r="E156" s="5" t="s">
        <v>50</v>
      </c>
      <c r="F156" s="5"/>
      <c r="G156" s="5" t="s">
        <v>39</v>
      </c>
      <c r="H156" s="5" t="s">
        <v>40</v>
      </c>
      <c r="I156" s="5" t="s">
        <v>13</v>
      </c>
      <c r="J156" s="5">
        <v>37</v>
      </c>
      <c r="K156" s="5">
        <v>20</v>
      </c>
      <c r="L156" s="5">
        <v>1</v>
      </c>
      <c r="M156" s="5">
        <v>2</v>
      </c>
      <c r="N156" s="5" t="s">
        <v>41</v>
      </c>
      <c r="O156" s="5"/>
      <c r="Q156" s="7">
        <f t="shared" si="36"/>
        <v>44100</v>
      </c>
      <c r="R156" s="5">
        <f t="shared" si="32"/>
        <v>2020</v>
      </c>
      <c r="S156" s="5">
        <f t="shared" si="37"/>
        <v>4</v>
      </c>
      <c r="T156" t="s">
        <v>50</v>
      </c>
      <c r="U156" s="5"/>
      <c r="V156" s="5">
        <f t="shared" si="38"/>
        <v>0</v>
      </c>
      <c r="W156" s="5" t="s">
        <v>40</v>
      </c>
      <c r="X156" t="s">
        <v>39</v>
      </c>
      <c r="Y156" s="5"/>
      <c r="Z156" s="5">
        <f t="shared" si="39"/>
        <v>0</v>
      </c>
      <c r="AA156" s="5" t="str">
        <f t="shared" si="33"/>
        <v>ACC</v>
      </c>
      <c r="AB156">
        <f t="shared" si="34"/>
        <v>1</v>
      </c>
      <c r="AC156">
        <f t="shared" si="40"/>
        <v>1</v>
      </c>
      <c r="AD156">
        <f t="shared" si="41"/>
        <v>1</v>
      </c>
      <c r="AE156">
        <f t="shared" si="42"/>
        <v>0</v>
      </c>
      <c r="AF156">
        <f t="shared" si="31"/>
        <v>37</v>
      </c>
      <c r="AG156">
        <f t="shared" si="31"/>
        <v>20</v>
      </c>
      <c r="AH156">
        <f t="shared" si="31"/>
        <v>1</v>
      </c>
      <c r="AI156">
        <f t="shared" si="31"/>
        <v>2</v>
      </c>
      <c r="AJ156">
        <f t="shared" si="30"/>
        <v>3</v>
      </c>
      <c r="AK156" s="8">
        <f t="shared" si="43"/>
        <v>0.33333333333333331</v>
      </c>
      <c r="AL156">
        <f t="shared" si="35"/>
        <v>1</v>
      </c>
    </row>
    <row r="157" spans="1:38" x14ac:dyDescent="0.2">
      <c r="A157" s="1">
        <v>4</v>
      </c>
      <c r="B157" s="4">
        <v>44114</v>
      </c>
      <c r="C157" s="13">
        <v>0.52083333333333337</v>
      </c>
      <c r="D157" s="5" t="s">
        <v>44</v>
      </c>
      <c r="E157" s="5" t="s">
        <v>50</v>
      </c>
      <c r="F157" s="5"/>
      <c r="G157" s="5" t="s">
        <v>116</v>
      </c>
      <c r="H157" s="5" t="s">
        <v>40</v>
      </c>
      <c r="I157" s="5" t="s">
        <v>14</v>
      </c>
      <c r="J157" s="5">
        <v>24</v>
      </c>
      <c r="K157" s="5">
        <v>38</v>
      </c>
      <c r="L157" s="5">
        <v>1</v>
      </c>
      <c r="M157" s="5">
        <v>3</v>
      </c>
      <c r="N157" s="5" t="s">
        <v>92</v>
      </c>
      <c r="O157" s="5"/>
      <c r="Q157" s="7">
        <f t="shared" si="36"/>
        <v>44114</v>
      </c>
      <c r="R157" s="5">
        <f t="shared" si="32"/>
        <v>2020</v>
      </c>
      <c r="S157" s="5">
        <f t="shared" si="37"/>
        <v>6</v>
      </c>
      <c r="T157" t="s">
        <v>50</v>
      </c>
      <c r="U157" s="5"/>
      <c r="V157" s="5">
        <f t="shared" si="38"/>
        <v>0</v>
      </c>
      <c r="W157" s="5" t="s">
        <v>40</v>
      </c>
      <c r="X157" t="s">
        <v>116</v>
      </c>
      <c r="Y157" s="5"/>
      <c r="Z157" s="5">
        <f t="shared" si="39"/>
        <v>0</v>
      </c>
      <c r="AA157" s="5" t="str">
        <f t="shared" si="33"/>
        <v>ACC</v>
      </c>
      <c r="AB157">
        <f t="shared" si="34"/>
        <v>1</v>
      </c>
      <c r="AC157">
        <f t="shared" si="40"/>
        <v>1</v>
      </c>
      <c r="AD157">
        <f t="shared" si="41"/>
        <v>1</v>
      </c>
      <c r="AE157">
        <f t="shared" si="42"/>
        <v>0</v>
      </c>
      <c r="AF157">
        <f t="shared" si="31"/>
        <v>24</v>
      </c>
      <c r="AG157">
        <f t="shared" si="31"/>
        <v>38</v>
      </c>
      <c r="AH157">
        <f t="shared" si="31"/>
        <v>1</v>
      </c>
      <c r="AI157">
        <f t="shared" si="31"/>
        <v>3</v>
      </c>
      <c r="AJ157">
        <f t="shared" si="30"/>
        <v>4</v>
      </c>
      <c r="AK157" s="8">
        <f t="shared" si="43"/>
        <v>0.25</v>
      </c>
      <c r="AL157">
        <f t="shared" si="35"/>
        <v>0</v>
      </c>
    </row>
    <row r="158" spans="1:38" x14ac:dyDescent="0.2">
      <c r="A158" s="1">
        <v>5</v>
      </c>
      <c r="B158" s="4">
        <v>44121</v>
      </c>
      <c r="C158" s="13">
        <v>0.5</v>
      </c>
      <c r="D158" s="5" t="s">
        <v>44</v>
      </c>
      <c r="E158" s="5" t="s">
        <v>50</v>
      </c>
      <c r="F158" s="5"/>
      <c r="G158" s="5" t="s">
        <v>168</v>
      </c>
      <c r="H158" s="5" t="s">
        <v>169</v>
      </c>
      <c r="I158" s="5" t="s">
        <v>14</v>
      </c>
      <c r="J158" s="5">
        <v>21</v>
      </c>
      <c r="K158" s="5">
        <v>38</v>
      </c>
      <c r="L158" s="5">
        <v>1</v>
      </c>
      <c r="M158" s="5">
        <v>4</v>
      </c>
      <c r="N158" s="5" t="s">
        <v>102</v>
      </c>
      <c r="O158" s="5"/>
      <c r="Q158" s="7">
        <f t="shared" si="36"/>
        <v>44121</v>
      </c>
      <c r="R158" s="5">
        <f t="shared" si="32"/>
        <v>2020</v>
      </c>
      <c r="S158" s="5">
        <f t="shared" si="37"/>
        <v>7</v>
      </c>
      <c r="T158" t="s">
        <v>50</v>
      </c>
      <c r="U158" s="5"/>
      <c r="V158" s="5">
        <f t="shared" si="38"/>
        <v>0</v>
      </c>
      <c r="W158" s="5" t="s">
        <v>40</v>
      </c>
      <c r="X158" t="s">
        <v>168</v>
      </c>
      <c r="Y158" s="5"/>
      <c r="Z158" s="5">
        <f t="shared" si="39"/>
        <v>0</v>
      </c>
      <c r="AA158" s="5" t="str">
        <f t="shared" si="33"/>
        <v>Ind</v>
      </c>
      <c r="AB158">
        <f t="shared" si="34"/>
        <v>0</v>
      </c>
      <c r="AC158">
        <f t="shared" si="40"/>
        <v>1</v>
      </c>
      <c r="AD158">
        <f t="shared" si="41"/>
        <v>0</v>
      </c>
      <c r="AE158">
        <f t="shared" si="42"/>
        <v>0</v>
      </c>
      <c r="AF158">
        <f t="shared" si="31"/>
        <v>21</v>
      </c>
      <c r="AG158">
        <f t="shared" si="31"/>
        <v>38</v>
      </c>
      <c r="AH158">
        <f t="shared" si="31"/>
        <v>1</v>
      </c>
      <c r="AI158">
        <f t="shared" si="31"/>
        <v>4</v>
      </c>
      <c r="AJ158">
        <f t="shared" si="30"/>
        <v>5</v>
      </c>
      <c r="AK158" s="8">
        <f t="shared" si="43"/>
        <v>0.2</v>
      </c>
      <c r="AL158">
        <f t="shared" si="35"/>
        <v>0</v>
      </c>
    </row>
    <row r="159" spans="1:38" ht="30" x14ac:dyDescent="0.2">
      <c r="A159" s="1">
        <v>6</v>
      </c>
      <c r="B159" s="4">
        <v>44128</v>
      </c>
      <c r="C159" s="13">
        <v>0.5</v>
      </c>
      <c r="D159" s="5" t="s">
        <v>44</v>
      </c>
      <c r="E159" s="5" t="s">
        <v>50</v>
      </c>
      <c r="F159" s="5" t="s">
        <v>49</v>
      </c>
      <c r="G159" s="5" t="s">
        <v>38</v>
      </c>
      <c r="H159" s="5" t="s">
        <v>40</v>
      </c>
      <c r="I159" s="5" t="s">
        <v>14</v>
      </c>
      <c r="J159" s="5">
        <v>21</v>
      </c>
      <c r="K159" s="5">
        <v>47</v>
      </c>
      <c r="L159" s="5">
        <v>1</v>
      </c>
      <c r="M159" s="5">
        <v>5</v>
      </c>
      <c r="N159" s="5" t="s">
        <v>130</v>
      </c>
      <c r="O159" s="5"/>
      <c r="Q159" s="7">
        <f t="shared" si="36"/>
        <v>44128</v>
      </c>
      <c r="R159" s="5">
        <f t="shared" si="32"/>
        <v>2020</v>
      </c>
      <c r="S159" s="5">
        <f t="shared" si="37"/>
        <v>8</v>
      </c>
      <c r="T159" t="s">
        <v>50</v>
      </c>
      <c r="U159" s="5"/>
      <c r="V159" s="5">
        <f t="shared" si="38"/>
        <v>0</v>
      </c>
      <c r="W159" s="5" t="s">
        <v>40</v>
      </c>
      <c r="X159" t="s">
        <v>232</v>
      </c>
      <c r="Y159" s="5">
        <v>1</v>
      </c>
      <c r="Z159" s="5">
        <f t="shared" si="39"/>
        <v>1</v>
      </c>
      <c r="AA159" s="5" t="str">
        <f t="shared" si="33"/>
        <v>ACC</v>
      </c>
      <c r="AB159">
        <f t="shared" si="34"/>
        <v>1</v>
      </c>
      <c r="AC159">
        <f t="shared" si="40"/>
        <v>1</v>
      </c>
      <c r="AD159">
        <f t="shared" si="41"/>
        <v>1</v>
      </c>
      <c r="AE159">
        <f t="shared" si="42"/>
        <v>0</v>
      </c>
      <c r="AF159">
        <f t="shared" si="31"/>
        <v>21</v>
      </c>
      <c r="AG159">
        <f t="shared" si="31"/>
        <v>47</v>
      </c>
      <c r="AH159">
        <f t="shared" si="31"/>
        <v>1</v>
      </c>
      <c r="AI159">
        <f t="shared" si="31"/>
        <v>5</v>
      </c>
      <c r="AJ159">
        <f t="shared" si="30"/>
        <v>6</v>
      </c>
      <c r="AK159" s="8">
        <f t="shared" si="43"/>
        <v>0.16666666666666666</v>
      </c>
      <c r="AL159">
        <f t="shared" si="35"/>
        <v>0</v>
      </c>
    </row>
    <row r="160" spans="1:38" ht="30" x14ac:dyDescent="0.2">
      <c r="A160" s="1">
        <v>7</v>
      </c>
      <c r="B160" s="4">
        <v>44135</v>
      </c>
      <c r="C160" s="13">
        <v>0.5</v>
      </c>
      <c r="D160" s="5" t="s">
        <v>44</v>
      </c>
      <c r="E160" s="5" t="s">
        <v>50</v>
      </c>
      <c r="F160" s="5"/>
      <c r="G160" s="5" t="s">
        <v>75</v>
      </c>
      <c r="H160" s="5" t="s">
        <v>40</v>
      </c>
      <c r="I160" s="5" t="s">
        <v>14</v>
      </c>
      <c r="J160" s="5">
        <v>14</v>
      </c>
      <c r="K160" s="5">
        <v>38</v>
      </c>
      <c r="L160" s="5">
        <v>1</v>
      </c>
      <c r="M160" s="5">
        <v>6</v>
      </c>
      <c r="N160" s="5" t="s">
        <v>132</v>
      </c>
      <c r="O160" s="5"/>
      <c r="Q160" s="7">
        <f t="shared" si="36"/>
        <v>44135</v>
      </c>
      <c r="R160" s="5">
        <f t="shared" si="32"/>
        <v>2020</v>
      </c>
      <c r="S160" s="5">
        <f t="shared" si="37"/>
        <v>9</v>
      </c>
      <c r="T160" t="s">
        <v>50</v>
      </c>
      <c r="U160" s="5"/>
      <c r="V160" s="5">
        <f t="shared" si="38"/>
        <v>0</v>
      </c>
      <c r="W160" s="5" t="s">
        <v>40</v>
      </c>
      <c r="X160" t="s">
        <v>75</v>
      </c>
      <c r="Y160" s="5"/>
      <c r="Z160" s="5">
        <f t="shared" si="39"/>
        <v>0</v>
      </c>
      <c r="AA160" s="5" t="str">
        <f t="shared" si="33"/>
        <v>ACC</v>
      </c>
      <c r="AB160">
        <f t="shared" si="34"/>
        <v>1</v>
      </c>
      <c r="AC160">
        <f t="shared" si="40"/>
        <v>1</v>
      </c>
      <c r="AD160">
        <f t="shared" si="41"/>
        <v>1</v>
      </c>
      <c r="AE160">
        <f t="shared" si="42"/>
        <v>0</v>
      </c>
      <c r="AF160">
        <f t="shared" si="31"/>
        <v>14</v>
      </c>
      <c r="AG160">
        <f t="shared" si="31"/>
        <v>38</v>
      </c>
      <c r="AH160">
        <f t="shared" si="31"/>
        <v>1</v>
      </c>
      <c r="AI160">
        <f t="shared" si="31"/>
        <v>6</v>
      </c>
      <c r="AJ160">
        <f t="shared" si="30"/>
        <v>7</v>
      </c>
      <c r="AK160" s="8">
        <f t="shared" si="43"/>
        <v>0.14285714285714285</v>
      </c>
      <c r="AL160">
        <f t="shared" si="35"/>
        <v>0</v>
      </c>
    </row>
    <row r="161" spans="1:38" ht="30" x14ac:dyDescent="0.2">
      <c r="A161" s="1">
        <v>8</v>
      </c>
      <c r="B161" s="4">
        <v>44142</v>
      </c>
      <c r="C161" s="13">
        <v>0.58333333333333337</v>
      </c>
      <c r="D161" s="5" t="s">
        <v>44</v>
      </c>
      <c r="E161" s="5" t="s">
        <v>50</v>
      </c>
      <c r="F161" s="5"/>
      <c r="G161" s="5" t="s">
        <v>67</v>
      </c>
      <c r="H161" s="5" t="s">
        <v>40</v>
      </c>
      <c r="I161" s="5" t="s">
        <v>14</v>
      </c>
      <c r="J161" s="5">
        <v>13</v>
      </c>
      <c r="K161" s="5">
        <v>16</v>
      </c>
      <c r="L161" s="5">
        <v>1</v>
      </c>
      <c r="M161" s="5">
        <v>7</v>
      </c>
      <c r="N161" s="5" t="s">
        <v>133</v>
      </c>
      <c r="O161" s="5"/>
      <c r="Q161" s="7">
        <f t="shared" si="36"/>
        <v>44142</v>
      </c>
      <c r="R161" s="5">
        <f t="shared" si="32"/>
        <v>2020</v>
      </c>
      <c r="S161" s="5">
        <f t="shared" si="37"/>
        <v>10</v>
      </c>
      <c r="T161" t="s">
        <v>50</v>
      </c>
      <c r="U161" s="5"/>
      <c r="V161" s="5">
        <f t="shared" si="38"/>
        <v>0</v>
      </c>
      <c r="W161" s="5" t="s">
        <v>40</v>
      </c>
      <c r="X161" t="s">
        <v>67</v>
      </c>
      <c r="Y161" s="5"/>
      <c r="Z161" s="5">
        <f t="shared" si="39"/>
        <v>0</v>
      </c>
      <c r="AA161" s="5" t="str">
        <f t="shared" si="33"/>
        <v>ACC</v>
      </c>
      <c r="AB161">
        <f t="shared" si="34"/>
        <v>1</v>
      </c>
      <c r="AC161">
        <f t="shared" si="40"/>
        <v>1</v>
      </c>
      <c r="AD161">
        <f t="shared" si="41"/>
        <v>1</v>
      </c>
      <c r="AE161">
        <f t="shared" si="42"/>
        <v>0</v>
      </c>
      <c r="AF161">
        <f t="shared" si="31"/>
        <v>13</v>
      </c>
      <c r="AG161">
        <f t="shared" si="31"/>
        <v>16</v>
      </c>
      <c r="AH161">
        <f t="shared" si="31"/>
        <v>1</v>
      </c>
      <c r="AI161">
        <f t="shared" si="31"/>
        <v>7</v>
      </c>
      <c r="AJ161">
        <f t="shared" si="30"/>
        <v>8</v>
      </c>
      <c r="AK161" s="8">
        <f t="shared" si="43"/>
        <v>0.125</v>
      </c>
      <c r="AL161">
        <f t="shared" si="35"/>
        <v>0</v>
      </c>
    </row>
    <row r="162" spans="1:38" x14ac:dyDescent="0.2">
      <c r="A162" s="1">
        <v>9</v>
      </c>
      <c r="B162" s="4">
        <v>44155</v>
      </c>
      <c r="C162" s="13">
        <v>0.79166666666666663</v>
      </c>
      <c r="D162" s="5" t="s">
        <v>124</v>
      </c>
      <c r="E162" s="5" t="s">
        <v>50</v>
      </c>
      <c r="F162" s="5" t="s">
        <v>49</v>
      </c>
      <c r="G162" s="5" t="s">
        <v>63</v>
      </c>
      <c r="H162" s="5" t="s">
        <v>40</v>
      </c>
      <c r="I162" s="5" t="s">
        <v>14</v>
      </c>
      <c r="J162" s="5">
        <v>0</v>
      </c>
      <c r="K162" s="5">
        <v>30</v>
      </c>
      <c r="L162" s="5">
        <v>1</v>
      </c>
      <c r="M162" s="5">
        <v>8</v>
      </c>
      <c r="N162" s="5" t="s">
        <v>151</v>
      </c>
      <c r="O162" s="5"/>
      <c r="Q162" s="7">
        <f t="shared" si="36"/>
        <v>44155</v>
      </c>
      <c r="R162" s="5">
        <f t="shared" si="32"/>
        <v>2020</v>
      </c>
      <c r="S162" s="5">
        <f t="shared" si="37"/>
        <v>12</v>
      </c>
      <c r="T162" t="s">
        <v>50</v>
      </c>
      <c r="U162" s="5"/>
      <c r="V162" s="5">
        <f t="shared" si="38"/>
        <v>0</v>
      </c>
      <c r="W162" s="5" t="s">
        <v>40</v>
      </c>
      <c r="X162" t="s">
        <v>63</v>
      </c>
      <c r="Y162" s="5"/>
      <c r="Z162" s="5">
        <f t="shared" si="39"/>
        <v>0</v>
      </c>
      <c r="AA162" s="5" t="str">
        <f t="shared" si="33"/>
        <v>ACC</v>
      </c>
      <c r="AB162">
        <f t="shared" si="34"/>
        <v>1</v>
      </c>
      <c r="AC162">
        <f t="shared" si="40"/>
        <v>1</v>
      </c>
      <c r="AD162">
        <f t="shared" si="41"/>
        <v>1</v>
      </c>
      <c r="AE162">
        <f t="shared" si="42"/>
        <v>0</v>
      </c>
      <c r="AF162">
        <f t="shared" si="31"/>
        <v>0</v>
      </c>
      <c r="AG162">
        <f t="shared" si="31"/>
        <v>30</v>
      </c>
      <c r="AH162">
        <f t="shared" si="31"/>
        <v>1</v>
      </c>
      <c r="AI162">
        <f t="shared" si="31"/>
        <v>8</v>
      </c>
      <c r="AJ162">
        <f t="shared" si="30"/>
        <v>9</v>
      </c>
      <c r="AK162" s="8">
        <f t="shared" si="43"/>
        <v>0.1111111111111111</v>
      </c>
      <c r="AL162">
        <f t="shared" si="35"/>
        <v>0</v>
      </c>
    </row>
    <row r="163" spans="1:38" ht="45" x14ac:dyDescent="0.2">
      <c r="A163" s="1">
        <v>10</v>
      </c>
      <c r="B163" s="4">
        <v>44163</v>
      </c>
      <c r="C163" s="13">
        <v>0.5</v>
      </c>
      <c r="D163" s="5" t="s">
        <v>44</v>
      </c>
      <c r="E163" s="5" t="s">
        <v>50</v>
      </c>
      <c r="F163" s="5"/>
      <c r="G163" s="5" t="s">
        <v>72</v>
      </c>
      <c r="H163" s="5" t="s">
        <v>40</v>
      </c>
      <c r="I163" s="5" t="s">
        <v>14</v>
      </c>
      <c r="J163" s="5">
        <v>29</v>
      </c>
      <c r="K163" s="5">
        <v>36</v>
      </c>
      <c r="L163" s="5">
        <v>1</v>
      </c>
      <c r="M163" s="5">
        <v>9</v>
      </c>
      <c r="N163" s="5" t="s">
        <v>298</v>
      </c>
      <c r="O163" s="5"/>
      <c r="Q163" s="7">
        <f t="shared" si="36"/>
        <v>44163</v>
      </c>
      <c r="R163" s="5">
        <f t="shared" si="32"/>
        <v>2020</v>
      </c>
      <c r="S163" s="5">
        <f t="shared" si="37"/>
        <v>13</v>
      </c>
      <c r="T163" t="s">
        <v>50</v>
      </c>
      <c r="U163" s="5"/>
      <c r="V163" s="5">
        <f t="shared" si="38"/>
        <v>0</v>
      </c>
      <c r="W163" s="5" t="s">
        <v>40</v>
      </c>
      <c r="X163" t="s">
        <v>72</v>
      </c>
      <c r="Y163" s="5"/>
      <c r="Z163" s="5">
        <f t="shared" si="39"/>
        <v>0</v>
      </c>
      <c r="AA163" s="5" t="str">
        <f t="shared" si="33"/>
        <v>ACC</v>
      </c>
      <c r="AB163">
        <f t="shared" si="34"/>
        <v>1</v>
      </c>
      <c r="AC163">
        <f t="shared" si="40"/>
        <v>1</v>
      </c>
      <c r="AD163">
        <f t="shared" si="41"/>
        <v>1</v>
      </c>
      <c r="AE163">
        <f t="shared" si="42"/>
        <v>0</v>
      </c>
      <c r="AF163">
        <f t="shared" si="31"/>
        <v>29</v>
      </c>
      <c r="AG163">
        <f t="shared" si="31"/>
        <v>36</v>
      </c>
      <c r="AH163">
        <f t="shared" si="31"/>
        <v>1</v>
      </c>
      <c r="AI163">
        <f t="shared" si="31"/>
        <v>9</v>
      </c>
      <c r="AJ163">
        <f t="shared" si="30"/>
        <v>10</v>
      </c>
      <c r="AK163" s="8">
        <f t="shared" si="43"/>
        <v>0.1</v>
      </c>
      <c r="AL163">
        <f t="shared" si="35"/>
        <v>0</v>
      </c>
    </row>
    <row r="164" spans="1:38" ht="30" x14ac:dyDescent="0.2">
      <c r="A164" s="1">
        <v>11</v>
      </c>
      <c r="B164" s="4">
        <v>44170</v>
      </c>
      <c r="C164" s="13">
        <v>0.60416666666666663</v>
      </c>
      <c r="D164" s="5" t="s">
        <v>44</v>
      </c>
      <c r="E164" s="5" t="s">
        <v>50</v>
      </c>
      <c r="F164" s="5" t="s">
        <v>49</v>
      </c>
      <c r="G164" s="5" t="s">
        <v>245</v>
      </c>
      <c r="H164" s="5" t="s">
        <v>40</v>
      </c>
      <c r="I164" s="5" t="s">
        <v>14</v>
      </c>
      <c r="J164" s="5">
        <v>21</v>
      </c>
      <c r="K164" s="5">
        <v>45</v>
      </c>
      <c r="L164" s="5">
        <v>1</v>
      </c>
      <c r="M164" s="5">
        <v>10</v>
      </c>
      <c r="N164" s="5" t="s">
        <v>299</v>
      </c>
      <c r="O164" s="5"/>
      <c r="Q164" s="7">
        <f t="shared" si="36"/>
        <v>44170</v>
      </c>
      <c r="R164" s="5">
        <f t="shared" si="32"/>
        <v>2020</v>
      </c>
      <c r="S164" s="5">
        <f t="shared" si="37"/>
        <v>14</v>
      </c>
      <c r="T164" t="s">
        <v>50</v>
      </c>
      <c r="U164" s="5"/>
      <c r="V164" s="5">
        <f t="shared" si="38"/>
        <v>0</v>
      </c>
      <c r="W164" s="5" t="s">
        <v>40</v>
      </c>
      <c r="X164" t="s">
        <v>300</v>
      </c>
      <c r="Y164" s="5">
        <v>2</v>
      </c>
      <c r="Z164" s="5">
        <f t="shared" si="39"/>
        <v>1</v>
      </c>
      <c r="AA164" s="5" t="str">
        <f t="shared" si="33"/>
        <v>ACC</v>
      </c>
      <c r="AB164">
        <f t="shared" si="34"/>
        <v>1</v>
      </c>
      <c r="AC164">
        <f t="shared" si="40"/>
        <v>1</v>
      </c>
      <c r="AD164">
        <f t="shared" si="41"/>
        <v>1</v>
      </c>
      <c r="AE164">
        <f t="shared" si="42"/>
        <v>0</v>
      </c>
      <c r="AF164">
        <f t="shared" ref="AF164:AI164" si="44">J164</f>
        <v>21</v>
      </c>
      <c r="AG164">
        <f t="shared" si="44"/>
        <v>45</v>
      </c>
      <c r="AH164">
        <f t="shared" si="44"/>
        <v>1</v>
      </c>
      <c r="AI164">
        <f t="shared" si="44"/>
        <v>10</v>
      </c>
      <c r="AJ164">
        <f t="shared" si="30"/>
        <v>11</v>
      </c>
      <c r="AK164" s="8">
        <f t="shared" si="43"/>
        <v>9.0909090909090912E-2</v>
      </c>
      <c r="AL164">
        <f t="shared" si="35"/>
        <v>0</v>
      </c>
    </row>
    <row r="165" spans="1:38" x14ac:dyDescent="0.2">
      <c r="AD165">
        <f t="shared" si="41"/>
        <v>0</v>
      </c>
    </row>
    <row r="166" spans="1:38" x14ac:dyDescent="0.2">
      <c r="AD166">
        <f t="shared" si="41"/>
        <v>0</v>
      </c>
    </row>
    <row r="167" spans="1:38" x14ac:dyDescent="0.2">
      <c r="AD167">
        <f t="shared" si="41"/>
        <v>0</v>
      </c>
    </row>
    <row r="168" spans="1:38" x14ac:dyDescent="0.2">
      <c r="AD168">
        <f t="shared" si="41"/>
        <v>0</v>
      </c>
    </row>
    <row r="169" spans="1:38" x14ac:dyDescent="0.2">
      <c r="AD169">
        <f t="shared" si="41"/>
        <v>0</v>
      </c>
    </row>
    <row r="170" spans="1:38" x14ac:dyDescent="0.2">
      <c r="AD170">
        <f t="shared" si="41"/>
        <v>0</v>
      </c>
    </row>
    <row r="171" spans="1:38" x14ac:dyDescent="0.2">
      <c r="AD171">
        <f t="shared" si="41"/>
        <v>0</v>
      </c>
    </row>
    <row r="172" spans="1:38" x14ac:dyDescent="0.2">
      <c r="AD172">
        <f t="shared" si="41"/>
        <v>0</v>
      </c>
    </row>
    <row r="173" spans="1:38" x14ac:dyDescent="0.2">
      <c r="AD173">
        <f t="shared" si="41"/>
        <v>0</v>
      </c>
    </row>
    <row r="174" spans="1:38" x14ac:dyDescent="0.2">
      <c r="AD174">
        <f t="shared" si="41"/>
        <v>0</v>
      </c>
    </row>
    <row r="175" spans="1:38" x14ac:dyDescent="0.2">
      <c r="AD175">
        <f t="shared" si="41"/>
        <v>0</v>
      </c>
    </row>
    <row r="176" spans="1:38" x14ac:dyDescent="0.2">
      <c r="AD176">
        <f t="shared" si="41"/>
        <v>0</v>
      </c>
    </row>
    <row r="177" spans="30:30" x14ac:dyDescent="0.2">
      <c r="AD177">
        <f t="shared" si="41"/>
        <v>0</v>
      </c>
    </row>
    <row r="178" spans="30:30" x14ac:dyDescent="0.2">
      <c r="AD178">
        <f t="shared" si="41"/>
        <v>0</v>
      </c>
    </row>
    <row r="179" spans="30:30" x14ac:dyDescent="0.2">
      <c r="AD179">
        <f t="shared" si="41"/>
        <v>0</v>
      </c>
    </row>
    <row r="180" spans="30:30" x14ac:dyDescent="0.2">
      <c r="AD180">
        <f t="shared" si="41"/>
        <v>0</v>
      </c>
    </row>
    <row r="181" spans="30:30" x14ac:dyDescent="0.2">
      <c r="AD181">
        <f t="shared" si="41"/>
        <v>0</v>
      </c>
    </row>
    <row r="182" spans="30:30" x14ac:dyDescent="0.2">
      <c r="AD182">
        <f t="shared" si="41"/>
        <v>0</v>
      </c>
    </row>
    <row r="183" spans="30:30" x14ac:dyDescent="0.2">
      <c r="AD183">
        <f t="shared" si="41"/>
        <v>0</v>
      </c>
    </row>
    <row r="184" spans="30:30" x14ac:dyDescent="0.2">
      <c r="AD184">
        <f t="shared" si="41"/>
        <v>0</v>
      </c>
    </row>
    <row r="185" spans="30:30" x14ac:dyDescent="0.2">
      <c r="AD185">
        <f t="shared" si="41"/>
        <v>0</v>
      </c>
    </row>
    <row r="186" spans="30:30" x14ac:dyDescent="0.2">
      <c r="AD186">
        <f t="shared" si="41"/>
        <v>0</v>
      </c>
    </row>
    <row r="187" spans="30:30" x14ac:dyDescent="0.2">
      <c r="AD187">
        <f t="shared" si="41"/>
        <v>0</v>
      </c>
    </row>
    <row r="188" spans="30:30" x14ac:dyDescent="0.2">
      <c r="AD188">
        <f t="shared" si="41"/>
        <v>0</v>
      </c>
    </row>
    <row r="189" spans="30:30" x14ac:dyDescent="0.2">
      <c r="AD189">
        <f t="shared" si="41"/>
        <v>0</v>
      </c>
    </row>
    <row r="190" spans="30:30" x14ac:dyDescent="0.2">
      <c r="AD190">
        <f t="shared" si="41"/>
        <v>0</v>
      </c>
    </row>
    <row r="191" spans="30:30" x14ac:dyDescent="0.2">
      <c r="AD191">
        <f t="shared" si="41"/>
        <v>0</v>
      </c>
    </row>
    <row r="192" spans="30:30" x14ac:dyDescent="0.2">
      <c r="AD192">
        <f t="shared" si="41"/>
        <v>0</v>
      </c>
    </row>
    <row r="193" spans="30:30" x14ac:dyDescent="0.2">
      <c r="AD193">
        <f t="shared" si="41"/>
        <v>0</v>
      </c>
    </row>
    <row r="194" spans="30:30" x14ac:dyDescent="0.2">
      <c r="AD194">
        <f t="shared" si="41"/>
        <v>0</v>
      </c>
    </row>
  </sheetData>
  <conditionalFormatting sqref="S1:S1048576">
    <cfRule type="cellIs" dxfId="5" priority="1" operator="equal">
      <formula>3</formula>
    </cfRule>
  </conditionalFormatting>
  <conditionalFormatting sqref="AB1:AB1048576">
    <cfRule type="cellIs" dxfId="4" priority="2" operator="equal">
      <formula>1</formula>
    </cfRule>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N204"/>
  <sheetViews>
    <sheetView topLeftCell="A93" workbookViewId="0">
      <selection activeCell="X100" sqref="X100"/>
    </sheetView>
  </sheetViews>
  <sheetFormatPr baseColWidth="10" defaultColWidth="8.83203125" defaultRowHeight="15" x14ac:dyDescent="0.2"/>
  <cols>
    <col min="16" max="16" width="8.83203125" style="10"/>
    <col min="30" max="30" width="10.33203125" customWidth="1"/>
  </cols>
  <sheetData>
    <row r="1" spans="1:40" ht="45" x14ac:dyDescent="0.2">
      <c r="A1" s="1" t="s">
        <v>4</v>
      </c>
      <c r="B1" s="1" t="s">
        <v>5</v>
      </c>
      <c r="C1" s="1" t="s">
        <v>6</v>
      </c>
      <c r="D1" s="1" t="s">
        <v>7</v>
      </c>
      <c r="E1" s="1" t="s">
        <v>8</v>
      </c>
      <c r="F1" s="1"/>
      <c r="G1" s="1" t="s">
        <v>9</v>
      </c>
      <c r="H1" s="1" t="s">
        <v>10</v>
      </c>
      <c r="I1" s="1"/>
      <c r="J1" s="1" t="s">
        <v>11</v>
      </c>
      <c r="K1" s="1" t="s">
        <v>12</v>
      </c>
      <c r="L1" s="1" t="s">
        <v>13</v>
      </c>
      <c r="M1" s="1" t="s">
        <v>14</v>
      </c>
      <c r="N1" s="1" t="s">
        <v>15</v>
      </c>
      <c r="O1" s="1" t="s">
        <v>16</v>
      </c>
      <c r="P1" s="2"/>
      <c r="Q1" s="1" t="s">
        <v>5</v>
      </c>
      <c r="R1" s="5" t="s">
        <v>301</v>
      </c>
      <c r="S1" s="1" t="s">
        <v>241</v>
      </c>
      <c r="T1" s="1" t="s">
        <v>19</v>
      </c>
      <c r="U1" s="1" t="s">
        <v>20</v>
      </c>
      <c r="V1" s="1" t="s">
        <v>21</v>
      </c>
      <c r="W1" s="1" t="s">
        <v>22</v>
      </c>
      <c r="X1" s="1" t="s">
        <v>9</v>
      </c>
      <c r="Y1" s="1" t="s">
        <v>23</v>
      </c>
      <c r="Z1" s="1" t="s">
        <v>24</v>
      </c>
      <c r="AA1" s="1" t="s">
        <v>25</v>
      </c>
      <c r="AB1" s="1" t="s">
        <v>26</v>
      </c>
      <c r="AC1" s="1" t="s">
        <v>27</v>
      </c>
      <c r="AD1" s="1" t="s">
        <v>28</v>
      </c>
      <c r="AE1" s="1" t="s">
        <v>29</v>
      </c>
      <c r="AF1" s="1" t="s">
        <v>30</v>
      </c>
      <c r="AG1" s="1" t="s">
        <v>31</v>
      </c>
      <c r="AH1" s="1" t="s">
        <v>32</v>
      </c>
      <c r="AI1" s="1" t="s">
        <v>33</v>
      </c>
      <c r="AJ1" s="1" t="s">
        <v>34</v>
      </c>
      <c r="AK1" s="1" t="s">
        <v>35</v>
      </c>
      <c r="AL1" s="1" t="s">
        <v>36</v>
      </c>
    </row>
    <row r="2" spans="1:40" ht="90" x14ac:dyDescent="0.2">
      <c r="A2" s="1">
        <v>1</v>
      </c>
      <c r="B2" s="4">
        <v>44443</v>
      </c>
      <c r="C2" s="13">
        <v>0.8125</v>
      </c>
      <c r="D2" s="5" t="s">
        <v>44</v>
      </c>
      <c r="E2" s="5" t="s">
        <v>62</v>
      </c>
      <c r="F2" s="5" t="s">
        <v>80</v>
      </c>
      <c r="G2" s="5" t="s">
        <v>302</v>
      </c>
      <c r="H2" s="5" t="s">
        <v>46</v>
      </c>
      <c r="I2" s="5" t="s">
        <v>14</v>
      </c>
      <c r="J2" s="5">
        <v>3</v>
      </c>
      <c r="K2" s="5">
        <v>10</v>
      </c>
      <c r="L2" s="5">
        <v>0</v>
      </c>
      <c r="M2" s="5">
        <v>1</v>
      </c>
      <c r="N2" s="5" t="s">
        <v>92</v>
      </c>
      <c r="O2" s="5" t="s">
        <v>134</v>
      </c>
      <c r="P2" s="6"/>
      <c r="Q2" s="5"/>
      <c r="R2" s="5">
        <f t="shared" ref="R2:R65" si="0">IF(AND(B2&gt;=DATEVALUE("06/01/2019"),B2&lt;=DATEVALUE("05/31/2020")),2019,IF(AND(B2&gt;=DATEVALUE("06/01/2020"),B2&lt;=DATEVALUE("05/31/2021")),2020,IF(AND(B2&gt;=DATEVALUE("06/01/2021"),B2&lt;=DATEVALUE("05/31/2022")),2021,IF(AND(B2&gt;=DATEVALUE("06/01/2022"),B2&lt;=DATEVALUE("05/31/2023")),2022,IF(AND(B2&gt;=DATEVALUE("06/01/2023"),B2&lt;=DATEVALUE("05/31/2024")),2023,"N/A")))))</f>
        <v>2021</v>
      </c>
      <c r="S2" s="5">
        <f>IF(AND(B2&gt;=DATEVALUE("07/24/2021"),B2&lt;=DATEVALUE("09/06/2021")),1,IF(AND(B2&gt;=DATEVALUE("09/07/2021"),B2&lt;=DATEVALUE("09/13/2021")),2,IF(AND(B2&gt;=DATEVALUE("09/14/2021"),B2&lt;=DATEVALUE("09/20/2021")),3,IF(AND(B2&gt;=DATEVALUE("09/21/2021"),B2&lt;=DATEVALUE("09/27/2021")),4,IF(AND(B2&gt;=DATEVALUE("09/28/2021"),B2&lt;=DATEVALUE("10/04/2021")),5,IF(AND(B2&gt;=DATEVALUE("10/05/2021"),B2&lt;=DATEVALUE("10/11/2021")),6,IF(AND(B2&gt;=DATEVALUE("10/12/2021"),B2&lt;=DATEVALUE("10/18/2021")),7,IF(AND(B2&gt;=DATEVALUE("10/19/2021"),B2&lt;=DATEVALUE("10/25/2021")),8,IF(AND(B2&gt;=DATEVALUE("10/26/2021"),B2&lt;=DATEVALUE("11/01/2021")),9,IF(AND(B2&gt;=DATEVALUE("11/02/2021"),B2&lt;=DATEVALUE("11/08/2021")),10,IF(AND(B2&gt;=DATEVALUE("11/09/2021"),B2&lt;=DATEVALUE("11/15/2021")),11,IF(AND(B2&gt;=DATEVALUE("11/16/2021"),B2&lt;=DATEVALUE("11/22/2021")),12,IF(AND(B2&gt;=DATEVALUE("11/23/2021"),B2&lt;=DATEVALUE("11/29/2021")),13,IF(AND(B2&gt;=DATEVALUE("11/30/2021"),B2&lt;=DATEVALUE("12/06/2021")),14,IF(AND(B2&gt;=DATEVALUE("12/07/2021"),B2&lt;=DATEVALUE("12/13/2021")),15,IF(AND(B2&gt;=DATEVALUE("12/14/2021"),B2&lt;=DATEVALUE("12/20/2021")),16,IF(AND(B2&gt;=DATEVALUE("12/21/2021"),B2&lt;=DATEVALUE("12/27/2021")),17,IF(AND(B2&gt;=DATEVALUE("12/28/2021"),B2&lt;=DATEVALUE("01/03/2022")),18,IF(AND(B2&gt;=DATEVALUE("01/04/2022"),B2&lt;=DATEVALUE("01/10/2022")),19,IF(AND(B2&gt;=DATEVALUE("01/11/2022"),B2&lt;=DATEVALUE("01/17/2022")),20,"Bye"))))))))))))))))))))</f>
        <v>1</v>
      </c>
      <c r="T2" s="5" t="s">
        <v>43</v>
      </c>
      <c r="U2" s="5">
        <v>3</v>
      </c>
      <c r="V2" s="5">
        <f>IF(U2&gt;0,1,0)</f>
        <v>1</v>
      </c>
      <c r="W2" s="5" t="s">
        <v>40</v>
      </c>
      <c r="X2" s="5" t="s">
        <v>178</v>
      </c>
      <c r="Y2" s="5">
        <v>5</v>
      </c>
      <c r="Z2" s="5">
        <f>IF(Y2&gt;0,1,0)</f>
        <v>1</v>
      </c>
      <c r="AA2" s="5" t="str">
        <f t="shared" ref="AA2:AA65" si="1">H2</f>
        <v>SEC</v>
      </c>
      <c r="AB2">
        <f t="shared" ref="AB2:AB65" si="2">IF(W2=AA2,1,0)</f>
        <v>0</v>
      </c>
      <c r="AC2">
        <f>IF(AA2="Non-Major",0,1)</f>
        <v>1</v>
      </c>
      <c r="AD2">
        <f>IF(OR(AA2="ACC",AA2="Big Ten",AA2="Big 12", AA2="Pac-12",AA2="SEC"),1,0)</f>
        <v>1</v>
      </c>
      <c r="AE2">
        <f>IF(AND(Z2=1,V2=1),1,0)</f>
        <v>1</v>
      </c>
      <c r="AF2">
        <f t="shared" ref="AF2:AI33" si="3">J2</f>
        <v>3</v>
      </c>
      <c r="AG2">
        <f t="shared" si="3"/>
        <v>10</v>
      </c>
      <c r="AH2">
        <f>IF(AF2&gt;AG2,1,0)</f>
        <v>0</v>
      </c>
      <c r="AI2">
        <f>IF(AG2&gt;AF2,1,0)</f>
        <v>1</v>
      </c>
      <c r="AJ2">
        <f>SUM(AH2:AI2)</f>
        <v>1</v>
      </c>
      <c r="AK2" s="8">
        <f>AH2/(AH2+AI2)</f>
        <v>0</v>
      </c>
      <c r="AL2">
        <f t="shared" ref="AL2:AL65" si="4">IF(I2="W",1,0)</f>
        <v>0</v>
      </c>
    </row>
    <row r="3" spans="1:40" ht="45" x14ac:dyDescent="0.2">
      <c r="A3" s="1">
        <v>2</v>
      </c>
      <c r="B3" s="4">
        <v>44450</v>
      </c>
      <c r="C3" s="13">
        <v>0.70833333333333337</v>
      </c>
      <c r="D3" s="5" t="s">
        <v>44</v>
      </c>
      <c r="E3" s="5" t="s">
        <v>303</v>
      </c>
      <c r="F3" s="5"/>
      <c r="G3" s="5" t="s">
        <v>304</v>
      </c>
      <c r="H3" s="5" t="s">
        <v>70</v>
      </c>
      <c r="I3" s="5" t="s">
        <v>13</v>
      </c>
      <c r="J3" s="5">
        <v>49</v>
      </c>
      <c r="K3" s="5">
        <v>3</v>
      </c>
      <c r="L3" s="5">
        <v>1</v>
      </c>
      <c r="M3" s="5">
        <v>1</v>
      </c>
      <c r="N3" s="5" t="s">
        <v>41</v>
      </c>
      <c r="O3" s="5"/>
      <c r="P3" s="6"/>
      <c r="Q3" s="5"/>
      <c r="R3" s="5">
        <f t="shared" si="0"/>
        <v>2021</v>
      </c>
      <c r="S3" s="5">
        <f t="shared" ref="S3:S66" si="5">IF(AND(B3&gt;=DATEVALUE("07/24/2021"),B3&lt;=DATEVALUE("09/06/2021")),1,IF(AND(B3&gt;=DATEVALUE("09/07/2021"),B3&lt;=DATEVALUE("09/13/2021")),2,IF(AND(B3&gt;=DATEVALUE("09/14/2021"),B3&lt;=DATEVALUE("09/20/2021")),3,IF(AND(B3&gt;=DATEVALUE("09/21/2021"),B3&lt;=DATEVALUE("09/27/2021")),4,IF(AND(B3&gt;=DATEVALUE("09/28/2021"),B3&lt;=DATEVALUE("10/04/2021")),5,IF(AND(B3&gt;=DATEVALUE("10/05/2021"),B3&lt;=DATEVALUE("10/11/2021")),6,IF(AND(B3&gt;=DATEVALUE("10/12/2021"),B3&lt;=DATEVALUE("10/18/2021")),7,IF(AND(B3&gt;=DATEVALUE("10/19/2021"),B3&lt;=DATEVALUE("10/25/2021")),8,IF(AND(B3&gt;=DATEVALUE("10/26/2021"),B3&lt;=DATEVALUE("11/01/2021")),9,IF(AND(B3&gt;=DATEVALUE("11/02/2021"),B3&lt;=DATEVALUE("11/08/2021")),10,IF(AND(B3&gt;=DATEVALUE("11/09/2021"),B3&lt;=DATEVALUE("11/15/2021")),11,IF(AND(B3&gt;=DATEVALUE("11/16/2021"),B3&lt;=DATEVALUE("11/22/2021")),12,IF(AND(B3&gt;=DATEVALUE("11/23/2021"),B3&lt;=DATEVALUE("11/29/2021")),13,IF(AND(B3&gt;=DATEVALUE("11/30/2021"),B3&lt;=DATEVALUE("12/06/2021")),14,IF(AND(B3&gt;=DATEVALUE("12/07/2021"),B3&lt;=DATEVALUE("12/13/2021")),15,IF(AND(B3&gt;=DATEVALUE("12/14/2021"),B3&lt;=DATEVALUE("12/20/2021")),16,IF(AND(B3&gt;=DATEVALUE("12/21/2021"),B3&lt;=DATEVALUE("12/27/2021")),17,IF(AND(B3&gt;=DATEVALUE("12/28/2021"),B3&lt;=DATEVALUE("01/03/2022")),18,IF(AND(B3&gt;=DATEVALUE("01/04/2022"),B3&lt;=DATEVALUE("01/10/2022")),19,IF(AND(B3&gt;=DATEVALUE("01/11/2022"),B3&lt;=DATEVALUE("01/17/2022")),20,"Bye"))))))))))))))))))))</f>
        <v>2</v>
      </c>
      <c r="T3" s="5" t="s">
        <v>43</v>
      </c>
      <c r="U3" s="5">
        <v>6</v>
      </c>
      <c r="V3" s="5">
        <f t="shared" ref="V3:V66" si="6">IF(U3&gt;0,1,0)</f>
        <v>1</v>
      </c>
      <c r="W3" s="5" t="s">
        <v>40</v>
      </c>
      <c r="X3" s="5" t="s">
        <v>304</v>
      </c>
      <c r="Y3" s="5"/>
      <c r="Z3" s="5">
        <f t="shared" ref="Z3:Z66" si="7">IF(Y3&gt;0,1,0)</f>
        <v>0</v>
      </c>
      <c r="AA3" s="5" t="str">
        <f t="shared" si="1"/>
        <v>Non-Major</v>
      </c>
      <c r="AB3">
        <f t="shared" si="2"/>
        <v>0</v>
      </c>
      <c r="AC3">
        <f t="shared" ref="AC3:AC66" si="8">IF(AA3="Non-Major",0,1)</f>
        <v>0</v>
      </c>
      <c r="AD3">
        <f t="shared" ref="AD3:AD66" si="9">IF(OR(AA3="ACC",AA3="Big Ten",AA3="Big 12", AA3="Pac-12",AA3="SEC"),1,0)</f>
        <v>0</v>
      </c>
      <c r="AE3">
        <f t="shared" ref="AE3:AE66" si="10">IF(AND(Z3=1,V3=1),1,0)</f>
        <v>0</v>
      </c>
      <c r="AF3">
        <f t="shared" si="3"/>
        <v>49</v>
      </c>
      <c r="AG3">
        <f t="shared" si="3"/>
        <v>3</v>
      </c>
      <c r="AH3">
        <f t="shared" si="3"/>
        <v>1</v>
      </c>
      <c r="AI3">
        <f t="shared" si="3"/>
        <v>1</v>
      </c>
      <c r="AJ3">
        <f t="shared" ref="AJ3:AJ53" si="11">SUM(AH3:AI3)</f>
        <v>2</v>
      </c>
      <c r="AK3" s="8">
        <f t="shared" ref="AK3:AK66" si="12">AH3/(AH3+AI3)</f>
        <v>0.5</v>
      </c>
      <c r="AL3">
        <f t="shared" si="4"/>
        <v>1</v>
      </c>
      <c r="AN3">
        <f>COUNTIFS(S:S,1,AB:AB,1)</f>
        <v>4</v>
      </c>
    </row>
    <row r="4" spans="1:40" ht="30" x14ac:dyDescent="0.2">
      <c r="A4" s="1">
        <v>3</v>
      </c>
      <c r="B4" s="4">
        <v>44457</v>
      </c>
      <c r="C4" s="13">
        <v>0.64583333333333337</v>
      </c>
      <c r="D4" s="5" t="s">
        <v>44</v>
      </c>
      <c r="E4" s="5" t="s">
        <v>303</v>
      </c>
      <c r="F4" s="5"/>
      <c r="G4" s="5" t="s">
        <v>39</v>
      </c>
      <c r="H4" s="5" t="s">
        <v>40</v>
      </c>
      <c r="I4" s="5" t="s">
        <v>13</v>
      </c>
      <c r="J4" s="5">
        <v>14</v>
      </c>
      <c r="K4" s="5">
        <v>8</v>
      </c>
      <c r="L4" s="5">
        <v>2</v>
      </c>
      <c r="M4" s="5">
        <v>1</v>
      </c>
      <c r="N4" s="5" t="s">
        <v>47</v>
      </c>
      <c r="O4" s="5"/>
      <c r="P4" s="6"/>
      <c r="Q4" s="5"/>
      <c r="R4" s="5">
        <f t="shared" si="0"/>
        <v>2021</v>
      </c>
      <c r="S4" s="5">
        <f t="shared" si="5"/>
        <v>3</v>
      </c>
      <c r="T4" s="5" t="s">
        <v>43</v>
      </c>
      <c r="U4" s="5">
        <v>6</v>
      </c>
      <c r="V4" s="5">
        <f t="shared" si="6"/>
        <v>1</v>
      </c>
      <c r="W4" s="5" t="s">
        <v>40</v>
      </c>
      <c r="X4" s="5" t="s">
        <v>39</v>
      </c>
      <c r="Y4" s="5"/>
      <c r="Z4" s="5">
        <f t="shared" si="7"/>
        <v>0</v>
      </c>
      <c r="AA4" s="5" t="str">
        <f t="shared" si="1"/>
        <v>ACC</v>
      </c>
      <c r="AB4">
        <f t="shared" si="2"/>
        <v>1</v>
      </c>
      <c r="AC4">
        <f t="shared" si="8"/>
        <v>1</v>
      </c>
      <c r="AD4">
        <f t="shared" si="9"/>
        <v>1</v>
      </c>
      <c r="AE4">
        <f t="shared" si="10"/>
        <v>0</v>
      </c>
      <c r="AF4">
        <f t="shared" si="3"/>
        <v>14</v>
      </c>
      <c r="AG4">
        <f t="shared" si="3"/>
        <v>8</v>
      </c>
      <c r="AH4">
        <f t="shared" si="3"/>
        <v>2</v>
      </c>
      <c r="AI4">
        <f t="shared" si="3"/>
        <v>1</v>
      </c>
      <c r="AJ4">
        <f t="shared" si="11"/>
        <v>3</v>
      </c>
      <c r="AK4" s="8">
        <f t="shared" si="12"/>
        <v>0.66666666666666663</v>
      </c>
      <c r="AL4">
        <f t="shared" si="4"/>
        <v>1</v>
      </c>
    </row>
    <row r="5" spans="1:40" ht="45" x14ac:dyDescent="0.2">
      <c r="A5" s="1">
        <v>4</v>
      </c>
      <c r="B5" s="4">
        <v>44464</v>
      </c>
      <c r="C5" s="13">
        <v>0.64583333333333337</v>
      </c>
      <c r="D5" s="5" t="s">
        <v>44</v>
      </c>
      <c r="E5" s="5" t="s">
        <v>305</v>
      </c>
      <c r="F5" s="5" t="s">
        <v>49</v>
      </c>
      <c r="G5" s="5" t="s">
        <v>72</v>
      </c>
      <c r="H5" s="5" t="s">
        <v>40</v>
      </c>
      <c r="I5" s="5" t="s">
        <v>14</v>
      </c>
      <c r="J5" s="5">
        <v>21</v>
      </c>
      <c r="K5" s="5">
        <v>27</v>
      </c>
      <c r="L5" s="5">
        <v>2</v>
      </c>
      <c r="M5" s="5">
        <v>2</v>
      </c>
      <c r="N5" s="5" t="s">
        <v>92</v>
      </c>
      <c r="O5" s="5"/>
      <c r="P5" s="6"/>
      <c r="Q5" s="5"/>
      <c r="R5" s="5">
        <f t="shared" si="0"/>
        <v>2021</v>
      </c>
      <c r="S5" s="5">
        <f t="shared" si="5"/>
        <v>4</v>
      </c>
      <c r="T5" s="5" t="s">
        <v>43</v>
      </c>
      <c r="U5" s="5">
        <v>9</v>
      </c>
      <c r="V5" s="5">
        <f t="shared" si="6"/>
        <v>1</v>
      </c>
      <c r="W5" s="5" t="s">
        <v>40</v>
      </c>
      <c r="X5" s="5" t="s">
        <v>72</v>
      </c>
      <c r="Y5" s="5"/>
      <c r="Z5" s="5">
        <f t="shared" si="7"/>
        <v>0</v>
      </c>
      <c r="AA5" s="5" t="str">
        <f t="shared" si="1"/>
        <v>ACC</v>
      </c>
      <c r="AB5">
        <f t="shared" si="2"/>
        <v>1</v>
      </c>
      <c r="AC5">
        <f t="shared" si="8"/>
        <v>1</v>
      </c>
      <c r="AD5">
        <f t="shared" si="9"/>
        <v>1</v>
      </c>
      <c r="AE5">
        <f t="shared" si="10"/>
        <v>0</v>
      </c>
      <c r="AF5">
        <f t="shared" si="3"/>
        <v>21</v>
      </c>
      <c r="AG5">
        <f t="shared" si="3"/>
        <v>27</v>
      </c>
      <c r="AH5">
        <f t="shared" si="3"/>
        <v>2</v>
      </c>
      <c r="AI5">
        <f t="shared" si="3"/>
        <v>2</v>
      </c>
      <c r="AJ5">
        <f t="shared" si="11"/>
        <v>4</v>
      </c>
      <c r="AK5" s="8">
        <f t="shared" si="12"/>
        <v>0.5</v>
      </c>
      <c r="AL5">
        <f t="shared" si="4"/>
        <v>0</v>
      </c>
    </row>
    <row r="6" spans="1:40" ht="30" x14ac:dyDescent="0.2">
      <c r="A6" s="1">
        <v>5</v>
      </c>
      <c r="B6" s="4">
        <v>44471</v>
      </c>
      <c r="C6" s="13">
        <v>0.8125</v>
      </c>
      <c r="D6" s="5" t="s">
        <v>44</v>
      </c>
      <c r="E6" s="5" t="s">
        <v>306</v>
      </c>
      <c r="F6" s="5"/>
      <c r="G6" s="5" t="s">
        <v>67</v>
      </c>
      <c r="H6" s="5" t="s">
        <v>40</v>
      </c>
      <c r="I6" s="5" t="s">
        <v>13</v>
      </c>
      <c r="J6" s="5">
        <v>19</v>
      </c>
      <c r="K6" s="5">
        <v>13</v>
      </c>
      <c r="L6" s="5">
        <v>3</v>
      </c>
      <c r="M6" s="5">
        <v>2</v>
      </c>
      <c r="N6" s="5" t="s">
        <v>41</v>
      </c>
      <c r="O6" s="5"/>
      <c r="P6" s="6"/>
      <c r="Q6" s="5"/>
      <c r="R6" s="5">
        <f t="shared" si="0"/>
        <v>2021</v>
      </c>
      <c r="S6" s="5">
        <f t="shared" si="5"/>
        <v>5</v>
      </c>
      <c r="T6" s="5" t="s">
        <v>43</v>
      </c>
      <c r="U6" s="5">
        <v>25</v>
      </c>
      <c r="V6" s="5">
        <f t="shared" si="6"/>
        <v>1</v>
      </c>
      <c r="W6" s="5" t="s">
        <v>40</v>
      </c>
      <c r="X6" s="5" t="s">
        <v>67</v>
      </c>
      <c r="Y6" s="5"/>
      <c r="Z6" s="5">
        <f t="shared" si="7"/>
        <v>0</v>
      </c>
      <c r="AA6" s="5" t="str">
        <f t="shared" si="1"/>
        <v>ACC</v>
      </c>
      <c r="AB6">
        <f t="shared" si="2"/>
        <v>1</v>
      </c>
      <c r="AC6">
        <f t="shared" si="8"/>
        <v>1</v>
      </c>
      <c r="AD6">
        <f t="shared" si="9"/>
        <v>1</v>
      </c>
      <c r="AE6">
        <f t="shared" si="10"/>
        <v>0</v>
      </c>
      <c r="AF6">
        <f t="shared" si="3"/>
        <v>19</v>
      </c>
      <c r="AG6">
        <f t="shared" si="3"/>
        <v>13</v>
      </c>
      <c r="AH6">
        <f t="shared" si="3"/>
        <v>3</v>
      </c>
      <c r="AI6">
        <f t="shared" si="3"/>
        <v>2</v>
      </c>
      <c r="AJ6">
        <f t="shared" si="11"/>
        <v>5</v>
      </c>
      <c r="AK6" s="8">
        <f t="shared" si="12"/>
        <v>0.6</v>
      </c>
      <c r="AL6">
        <f t="shared" si="4"/>
        <v>1</v>
      </c>
    </row>
    <row r="7" spans="1:40" x14ac:dyDescent="0.2">
      <c r="A7" s="1">
        <v>6</v>
      </c>
      <c r="B7" s="4">
        <v>44484</v>
      </c>
      <c r="C7" s="13">
        <v>0.79166666666666663</v>
      </c>
      <c r="D7" s="5" t="s">
        <v>124</v>
      </c>
      <c r="E7" s="5" t="s">
        <v>232</v>
      </c>
      <c r="F7" s="5" t="s">
        <v>49</v>
      </c>
      <c r="G7" s="5" t="s">
        <v>50</v>
      </c>
      <c r="H7" s="5" t="s">
        <v>40</v>
      </c>
      <c r="I7" s="5" t="s">
        <v>13</v>
      </c>
      <c r="J7" s="5">
        <v>17</v>
      </c>
      <c r="K7" s="5">
        <v>14</v>
      </c>
      <c r="L7" s="5">
        <v>4</v>
      </c>
      <c r="M7" s="5">
        <v>2</v>
      </c>
      <c r="N7" s="5" t="s">
        <v>47</v>
      </c>
      <c r="O7" s="5"/>
      <c r="P7" s="6"/>
      <c r="Q7" s="5"/>
      <c r="R7" s="5">
        <f t="shared" si="0"/>
        <v>2021</v>
      </c>
      <c r="S7" s="5">
        <f t="shared" si="5"/>
        <v>7</v>
      </c>
      <c r="T7" s="5" t="s">
        <v>232</v>
      </c>
      <c r="U7" s="5"/>
      <c r="V7" s="5">
        <f t="shared" si="6"/>
        <v>0</v>
      </c>
      <c r="W7" s="5" t="s">
        <v>40</v>
      </c>
      <c r="X7" s="5" t="s">
        <v>50</v>
      </c>
      <c r="Y7" s="5"/>
      <c r="Z7" s="5">
        <f t="shared" si="7"/>
        <v>0</v>
      </c>
      <c r="AA7" s="5" t="str">
        <f t="shared" si="1"/>
        <v>ACC</v>
      </c>
      <c r="AB7">
        <f t="shared" si="2"/>
        <v>1</v>
      </c>
      <c r="AC7">
        <f t="shared" si="8"/>
        <v>1</v>
      </c>
      <c r="AD7">
        <f t="shared" si="9"/>
        <v>1</v>
      </c>
      <c r="AE7">
        <f t="shared" si="10"/>
        <v>0</v>
      </c>
      <c r="AF7">
        <f t="shared" si="3"/>
        <v>17</v>
      </c>
      <c r="AG7">
        <f t="shared" si="3"/>
        <v>14</v>
      </c>
      <c r="AH7">
        <f t="shared" si="3"/>
        <v>4</v>
      </c>
      <c r="AI7">
        <f t="shared" si="3"/>
        <v>2</v>
      </c>
      <c r="AJ7">
        <f t="shared" si="11"/>
        <v>6</v>
      </c>
      <c r="AK7" s="8">
        <f t="shared" si="12"/>
        <v>0.66666666666666663</v>
      </c>
      <c r="AL7">
        <f t="shared" si="4"/>
        <v>1</v>
      </c>
    </row>
    <row r="8" spans="1:40" x14ac:dyDescent="0.2">
      <c r="A8" s="1">
        <v>7</v>
      </c>
      <c r="B8" s="4">
        <v>44492</v>
      </c>
      <c r="C8" s="13">
        <v>0.64583333333333337</v>
      </c>
      <c r="D8" s="5" t="s">
        <v>44</v>
      </c>
      <c r="E8" s="5" t="s">
        <v>232</v>
      </c>
      <c r="F8" s="5" t="s">
        <v>49</v>
      </c>
      <c r="G8" s="5" t="s">
        <v>307</v>
      </c>
      <c r="H8" s="5" t="s">
        <v>40</v>
      </c>
      <c r="I8" s="5" t="s">
        <v>14</v>
      </c>
      <c r="J8" s="5">
        <v>17</v>
      </c>
      <c r="K8" s="5">
        <v>27</v>
      </c>
      <c r="L8" s="5">
        <v>4</v>
      </c>
      <c r="M8" s="5">
        <v>3</v>
      </c>
      <c r="N8" s="5" t="s">
        <v>92</v>
      </c>
      <c r="O8" s="5"/>
      <c r="P8" s="6"/>
      <c r="Q8" s="5"/>
      <c r="R8" s="5">
        <f t="shared" si="0"/>
        <v>2021</v>
      </c>
      <c r="S8" s="5">
        <f t="shared" si="5"/>
        <v>8</v>
      </c>
      <c r="T8" s="5" t="s">
        <v>232</v>
      </c>
      <c r="U8" s="5"/>
      <c r="V8" s="5">
        <f t="shared" si="6"/>
        <v>0</v>
      </c>
      <c r="W8" s="5" t="s">
        <v>40</v>
      </c>
      <c r="X8" s="5" t="s">
        <v>268</v>
      </c>
      <c r="Y8" s="5">
        <v>23</v>
      </c>
      <c r="Z8" s="5">
        <f t="shared" si="7"/>
        <v>1</v>
      </c>
      <c r="AA8" s="5" t="str">
        <f t="shared" si="1"/>
        <v>ACC</v>
      </c>
      <c r="AB8">
        <f t="shared" si="2"/>
        <v>1</v>
      </c>
      <c r="AC8">
        <f t="shared" si="8"/>
        <v>1</v>
      </c>
      <c r="AD8">
        <f t="shared" si="9"/>
        <v>1</v>
      </c>
      <c r="AE8">
        <f t="shared" si="10"/>
        <v>0</v>
      </c>
      <c r="AF8">
        <f t="shared" si="3"/>
        <v>17</v>
      </c>
      <c r="AG8">
        <f t="shared" si="3"/>
        <v>27</v>
      </c>
      <c r="AH8">
        <f t="shared" si="3"/>
        <v>4</v>
      </c>
      <c r="AI8">
        <f t="shared" si="3"/>
        <v>3</v>
      </c>
      <c r="AJ8">
        <f t="shared" si="11"/>
        <v>7</v>
      </c>
      <c r="AK8" s="8">
        <f t="shared" si="12"/>
        <v>0.5714285714285714</v>
      </c>
      <c r="AL8">
        <f t="shared" si="4"/>
        <v>0</v>
      </c>
    </row>
    <row r="9" spans="1:40" ht="30" x14ac:dyDescent="0.2">
      <c r="A9" s="1">
        <v>8</v>
      </c>
      <c r="B9" s="4">
        <v>44499</v>
      </c>
      <c r="C9" s="13">
        <v>0.64583333333333337</v>
      </c>
      <c r="D9" s="5" t="s">
        <v>44</v>
      </c>
      <c r="E9" s="5" t="s">
        <v>232</v>
      </c>
      <c r="F9" s="5"/>
      <c r="G9" s="5" t="s">
        <v>60</v>
      </c>
      <c r="H9" s="5" t="s">
        <v>40</v>
      </c>
      <c r="I9" s="5" t="s">
        <v>13</v>
      </c>
      <c r="J9" s="5">
        <v>30</v>
      </c>
      <c r="K9" s="5">
        <v>20</v>
      </c>
      <c r="L9" s="5">
        <v>5</v>
      </c>
      <c r="M9" s="5">
        <v>3</v>
      </c>
      <c r="N9" s="5" t="s">
        <v>41</v>
      </c>
      <c r="O9" s="5"/>
      <c r="P9" s="6"/>
      <c r="Q9" s="5"/>
      <c r="R9" s="5">
        <f t="shared" si="0"/>
        <v>2021</v>
      </c>
      <c r="S9" s="5">
        <f t="shared" si="5"/>
        <v>9</v>
      </c>
      <c r="T9" s="5" t="s">
        <v>232</v>
      </c>
      <c r="U9" s="5"/>
      <c r="V9" s="5">
        <f t="shared" si="6"/>
        <v>0</v>
      </c>
      <c r="W9" s="5" t="s">
        <v>40</v>
      </c>
      <c r="X9" s="5" t="s">
        <v>60</v>
      </c>
      <c r="Y9" s="5"/>
      <c r="Z9" s="5">
        <f t="shared" si="7"/>
        <v>0</v>
      </c>
      <c r="AA9" s="5" t="str">
        <f t="shared" si="1"/>
        <v>ACC</v>
      </c>
      <c r="AB9">
        <f t="shared" si="2"/>
        <v>1</v>
      </c>
      <c r="AC9">
        <f t="shared" si="8"/>
        <v>1</v>
      </c>
      <c r="AD9">
        <f t="shared" si="9"/>
        <v>1</v>
      </c>
      <c r="AE9">
        <f t="shared" si="10"/>
        <v>0</v>
      </c>
      <c r="AF9">
        <f t="shared" si="3"/>
        <v>30</v>
      </c>
      <c r="AG9">
        <f t="shared" si="3"/>
        <v>20</v>
      </c>
      <c r="AH9">
        <f t="shared" si="3"/>
        <v>5</v>
      </c>
      <c r="AI9">
        <f t="shared" si="3"/>
        <v>3</v>
      </c>
      <c r="AJ9">
        <f t="shared" si="11"/>
        <v>8</v>
      </c>
      <c r="AK9" s="8">
        <f t="shared" si="12"/>
        <v>0.625</v>
      </c>
      <c r="AL9">
        <f t="shared" si="4"/>
        <v>1</v>
      </c>
    </row>
    <row r="10" spans="1:40" x14ac:dyDescent="0.2">
      <c r="A10" s="1">
        <v>9</v>
      </c>
      <c r="B10" s="4">
        <v>44506</v>
      </c>
      <c r="C10" s="13">
        <v>0.8125</v>
      </c>
      <c r="D10" s="5" t="s">
        <v>44</v>
      </c>
      <c r="E10" s="5" t="s">
        <v>232</v>
      </c>
      <c r="F10" s="5" t="s">
        <v>49</v>
      </c>
      <c r="G10" s="5" t="s">
        <v>63</v>
      </c>
      <c r="H10" s="5" t="s">
        <v>40</v>
      </c>
      <c r="I10" s="5" t="s">
        <v>13</v>
      </c>
      <c r="J10" s="5">
        <v>30</v>
      </c>
      <c r="K10" s="5">
        <v>24</v>
      </c>
      <c r="L10" s="5">
        <v>6</v>
      </c>
      <c r="M10" s="5">
        <v>3</v>
      </c>
      <c r="N10" s="5" t="s">
        <v>47</v>
      </c>
      <c r="O10" s="5"/>
      <c r="P10" s="6"/>
      <c r="Q10" s="5"/>
      <c r="R10" s="5">
        <f t="shared" si="0"/>
        <v>2021</v>
      </c>
      <c r="S10" s="5">
        <f t="shared" si="5"/>
        <v>10</v>
      </c>
      <c r="T10" s="5" t="s">
        <v>232</v>
      </c>
      <c r="U10" s="5"/>
      <c r="V10" s="5">
        <f t="shared" si="6"/>
        <v>0</v>
      </c>
      <c r="W10" s="5" t="s">
        <v>40</v>
      </c>
      <c r="X10" s="5" t="s">
        <v>63</v>
      </c>
      <c r="Y10" s="5"/>
      <c r="Z10" s="5">
        <f t="shared" si="7"/>
        <v>0</v>
      </c>
      <c r="AA10" s="5" t="str">
        <f t="shared" si="1"/>
        <v>ACC</v>
      </c>
      <c r="AB10">
        <f t="shared" si="2"/>
        <v>1</v>
      </c>
      <c r="AC10">
        <f t="shared" si="8"/>
        <v>1</v>
      </c>
      <c r="AD10">
        <f t="shared" si="9"/>
        <v>1</v>
      </c>
      <c r="AE10">
        <f t="shared" si="10"/>
        <v>0</v>
      </c>
      <c r="AF10">
        <f t="shared" si="3"/>
        <v>30</v>
      </c>
      <c r="AG10">
        <f t="shared" si="3"/>
        <v>24</v>
      </c>
      <c r="AH10">
        <f t="shared" si="3"/>
        <v>6</v>
      </c>
      <c r="AI10">
        <f t="shared" si="3"/>
        <v>3</v>
      </c>
      <c r="AJ10">
        <f t="shared" si="11"/>
        <v>9</v>
      </c>
      <c r="AK10" s="8">
        <f t="shared" si="12"/>
        <v>0.66666666666666663</v>
      </c>
      <c r="AL10">
        <f t="shared" si="4"/>
        <v>1</v>
      </c>
    </row>
    <row r="11" spans="1:40" ht="30" x14ac:dyDescent="0.2">
      <c r="A11" s="1">
        <v>10</v>
      </c>
      <c r="B11" s="4">
        <v>44513</v>
      </c>
      <c r="C11" s="13">
        <v>0.5</v>
      </c>
      <c r="D11" s="5" t="s">
        <v>44</v>
      </c>
      <c r="E11" s="5" t="s">
        <v>232</v>
      </c>
      <c r="F11" s="5"/>
      <c r="G11" s="5" t="s">
        <v>308</v>
      </c>
      <c r="H11" s="5" t="s">
        <v>169</v>
      </c>
      <c r="I11" s="5" t="s">
        <v>13</v>
      </c>
      <c r="J11" s="5">
        <v>44</v>
      </c>
      <c r="K11" s="5">
        <v>7</v>
      </c>
      <c r="L11" s="5">
        <v>7</v>
      </c>
      <c r="M11" s="5">
        <v>3</v>
      </c>
      <c r="N11" s="5" t="s">
        <v>51</v>
      </c>
      <c r="O11" s="5"/>
      <c r="P11" s="6"/>
      <c r="Q11" s="5"/>
      <c r="R11" s="5">
        <f t="shared" si="0"/>
        <v>2021</v>
      </c>
      <c r="S11" s="5">
        <f t="shared" si="5"/>
        <v>11</v>
      </c>
      <c r="T11" s="5" t="s">
        <v>232</v>
      </c>
      <c r="U11" s="5"/>
      <c r="V11" s="5">
        <f t="shared" si="6"/>
        <v>0</v>
      </c>
      <c r="W11" s="5" t="s">
        <v>40</v>
      </c>
      <c r="X11" s="5" t="s">
        <v>308</v>
      </c>
      <c r="Y11" s="5"/>
      <c r="Z11" s="5">
        <f t="shared" si="7"/>
        <v>0</v>
      </c>
      <c r="AA11" s="5" t="str">
        <f t="shared" si="1"/>
        <v>Ind</v>
      </c>
      <c r="AB11">
        <f t="shared" si="2"/>
        <v>0</v>
      </c>
      <c r="AC11">
        <f t="shared" si="8"/>
        <v>1</v>
      </c>
      <c r="AD11">
        <f t="shared" si="9"/>
        <v>0</v>
      </c>
      <c r="AE11">
        <f t="shared" si="10"/>
        <v>0</v>
      </c>
      <c r="AF11">
        <f t="shared" si="3"/>
        <v>44</v>
      </c>
      <c r="AG11">
        <f t="shared" si="3"/>
        <v>7</v>
      </c>
      <c r="AH11">
        <f t="shared" si="3"/>
        <v>7</v>
      </c>
      <c r="AI11">
        <f t="shared" si="3"/>
        <v>3</v>
      </c>
      <c r="AJ11">
        <f t="shared" si="11"/>
        <v>10</v>
      </c>
      <c r="AK11" s="8">
        <f>AH11/(AH11+AI11)</f>
        <v>0.7</v>
      </c>
      <c r="AL11">
        <f t="shared" si="4"/>
        <v>1</v>
      </c>
    </row>
    <row r="12" spans="1:40" ht="30" x14ac:dyDescent="0.2">
      <c r="A12" s="1">
        <v>11</v>
      </c>
      <c r="B12" s="4">
        <v>44520</v>
      </c>
      <c r="C12" s="13">
        <v>0.5</v>
      </c>
      <c r="D12" s="5" t="s">
        <v>44</v>
      </c>
      <c r="E12" s="5" t="s">
        <v>232</v>
      </c>
      <c r="F12" s="5"/>
      <c r="G12" s="5" t="s">
        <v>309</v>
      </c>
      <c r="H12" s="5" t="s">
        <v>40</v>
      </c>
      <c r="I12" s="5" t="s">
        <v>13</v>
      </c>
      <c r="J12" s="5">
        <v>48</v>
      </c>
      <c r="K12" s="5">
        <v>27</v>
      </c>
      <c r="L12" s="5">
        <v>8</v>
      </c>
      <c r="M12" s="5">
        <v>3</v>
      </c>
      <c r="N12" s="5" t="s">
        <v>55</v>
      </c>
      <c r="O12" s="5"/>
      <c r="P12" s="6"/>
      <c r="Q12" s="5"/>
      <c r="R12" s="5">
        <f t="shared" si="0"/>
        <v>2021</v>
      </c>
      <c r="S12" s="5">
        <f t="shared" si="5"/>
        <v>12</v>
      </c>
      <c r="T12" s="5" t="s">
        <v>232</v>
      </c>
      <c r="U12" s="5"/>
      <c r="V12" s="5">
        <f t="shared" si="6"/>
        <v>0</v>
      </c>
      <c r="W12" s="5" t="s">
        <v>40</v>
      </c>
      <c r="X12" s="5" t="s">
        <v>150</v>
      </c>
      <c r="Y12" s="5">
        <v>13</v>
      </c>
      <c r="Z12" s="5">
        <f t="shared" si="7"/>
        <v>1</v>
      </c>
      <c r="AA12" s="5" t="str">
        <f t="shared" si="1"/>
        <v>ACC</v>
      </c>
      <c r="AB12">
        <f t="shared" si="2"/>
        <v>1</v>
      </c>
      <c r="AC12">
        <f t="shared" si="8"/>
        <v>1</v>
      </c>
      <c r="AD12">
        <f t="shared" si="9"/>
        <v>1</v>
      </c>
      <c r="AE12">
        <f t="shared" si="10"/>
        <v>0</v>
      </c>
      <c r="AF12">
        <f t="shared" si="3"/>
        <v>48</v>
      </c>
      <c r="AG12">
        <f t="shared" si="3"/>
        <v>27</v>
      </c>
      <c r="AH12">
        <f t="shared" si="3"/>
        <v>8</v>
      </c>
      <c r="AI12">
        <f t="shared" si="3"/>
        <v>3</v>
      </c>
      <c r="AJ12">
        <f t="shared" si="11"/>
        <v>11</v>
      </c>
      <c r="AK12" s="8">
        <f t="shared" si="12"/>
        <v>0.72727272727272729</v>
      </c>
      <c r="AL12">
        <f t="shared" si="4"/>
        <v>1</v>
      </c>
    </row>
    <row r="13" spans="1:40" ht="30" x14ac:dyDescent="0.2">
      <c r="A13" s="1">
        <v>12</v>
      </c>
      <c r="B13" s="4">
        <v>44527</v>
      </c>
      <c r="C13" s="13">
        <v>0.8125</v>
      </c>
      <c r="D13" s="5" t="s">
        <v>44</v>
      </c>
      <c r="E13" s="5" t="s">
        <v>232</v>
      </c>
      <c r="F13" s="5" t="s">
        <v>49</v>
      </c>
      <c r="G13" s="5" t="s">
        <v>77</v>
      </c>
      <c r="H13" s="5" t="s">
        <v>46</v>
      </c>
      <c r="I13" s="5" t="s">
        <v>13</v>
      </c>
      <c r="J13" s="5">
        <v>30</v>
      </c>
      <c r="K13" s="5">
        <v>0</v>
      </c>
      <c r="L13" s="5">
        <v>9</v>
      </c>
      <c r="M13" s="5">
        <v>3</v>
      </c>
      <c r="N13" s="5" t="s">
        <v>57</v>
      </c>
      <c r="O13" s="5"/>
      <c r="P13" s="6"/>
      <c r="Q13" s="5"/>
      <c r="R13" s="5">
        <f t="shared" si="0"/>
        <v>2021</v>
      </c>
      <c r="S13" s="5">
        <f t="shared" si="5"/>
        <v>13</v>
      </c>
      <c r="T13" s="5" t="s">
        <v>232</v>
      </c>
      <c r="U13" s="5"/>
      <c r="V13" s="5">
        <f t="shared" si="6"/>
        <v>0</v>
      </c>
      <c r="W13" s="5" t="s">
        <v>40</v>
      </c>
      <c r="X13" s="5" t="s">
        <v>77</v>
      </c>
      <c r="Y13" s="5"/>
      <c r="Z13" s="5">
        <f t="shared" si="7"/>
        <v>0</v>
      </c>
      <c r="AA13" s="5" t="str">
        <f t="shared" si="1"/>
        <v>SEC</v>
      </c>
      <c r="AB13">
        <f t="shared" si="2"/>
        <v>0</v>
      </c>
      <c r="AC13">
        <f t="shared" si="8"/>
        <v>1</v>
      </c>
      <c r="AD13">
        <f t="shared" si="9"/>
        <v>1</v>
      </c>
      <c r="AE13">
        <f t="shared" si="10"/>
        <v>0</v>
      </c>
      <c r="AF13">
        <f t="shared" si="3"/>
        <v>30</v>
      </c>
      <c r="AG13">
        <f t="shared" si="3"/>
        <v>0</v>
      </c>
      <c r="AH13">
        <f t="shared" si="3"/>
        <v>9</v>
      </c>
      <c r="AI13">
        <f t="shared" si="3"/>
        <v>3</v>
      </c>
      <c r="AJ13">
        <f t="shared" si="11"/>
        <v>12</v>
      </c>
      <c r="AK13" s="8">
        <f t="shared" si="12"/>
        <v>0.75</v>
      </c>
      <c r="AL13">
        <f t="shared" si="4"/>
        <v>1</v>
      </c>
    </row>
    <row r="14" spans="1:40" ht="105" x14ac:dyDescent="0.2">
      <c r="A14" s="1">
        <v>13</v>
      </c>
      <c r="B14" s="4">
        <v>44559</v>
      </c>
      <c r="C14" s="13">
        <v>0.73958333333333337</v>
      </c>
      <c r="D14" s="5" t="s">
        <v>275</v>
      </c>
      <c r="E14" s="5" t="s">
        <v>310</v>
      </c>
      <c r="F14" s="5" t="s">
        <v>80</v>
      </c>
      <c r="G14" s="5" t="s">
        <v>216</v>
      </c>
      <c r="H14" s="5" t="s">
        <v>145</v>
      </c>
      <c r="I14" s="5" t="s">
        <v>13</v>
      </c>
      <c r="J14" s="5">
        <v>20</v>
      </c>
      <c r="K14" s="5">
        <v>13</v>
      </c>
      <c r="L14" s="5">
        <v>10</v>
      </c>
      <c r="M14" s="5">
        <v>3</v>
      </c>
      <c r="N14" s="5" t="s">
        <v>61</v>
      </c>
      <c r="O14" s="5" t="s">
        <v>288</v>
      </c>
      <c r="P14" s="6"/>
      <c r="Q14" s="5"/>
      <c r="R14" s="5">
        <f t="shared" si="0"/>
        <v>2021</v>
      </c>
      <c r="S14" s="5">
        <f t="shared" si="5"/>
        <v>18</v>
      </c>
      <c r="T14" s="5" t="s">
        <v>43</v>
      </c>
      <c r="U14" s="5">
        <v>19</v>
      </c>
      <c r="V14" s="5">
        <f t="shared" si="6"/>
        <v>1</v>
      </c>
      <c r="W14" s="5" t="s">
        <v>40</v>
      </c>
      <c r="X14" s="5" t="s">
        <v>216</v>
      </c>
      <c r="Y14" s="5"/>
      <c r="Z14" s="5">
        <f t="shared" si="7"/>
        <v>0</v>
      </c>
      <c r="AA14" s="5" t="str">
        <f t="shared" si="1"/>
        <v>Big 12</v>
      </c>
      <c r="AB14">
        <f t="shared" si="2"/>
        <v>0</v>
      </c>
      <c r="AC14">
        <f t="shared" si="8"/>
        <v>1</v>
      </c>
      <c r="AD14">
        <f t="shared" si="9"/>
        <v>1</v>
      </c>
      <c r="AE14">
        <f t="shared" si="10"/>
        <v>0</v>
      </c>
      <c r="AF14">
        <f t="shared" si="3"/>
        <v>20</v>
      </c>
      <c r="AG14">
        <f t="shared" si="3"/>
        <v>13</v>
      </c>
      <c r="AH14">
        <f t="shared" si="3"/>
        <v>10</v>
      </c>
      <c r="AI14">
        <f t="shared" si="3"/>
        <v>3</v>
      </c>
      <c r="AJ14">
        <f t="shared" si="11"/>
        <v>13</v>
      </c>
      <c r="AK14" s="8">
        <f t="shared" si="12"/>
        <v>0.76923076923076927</v>
      </c>
      <c r="AL14">
        <f t="shared" si="4"/>
        <v>1</v>
      </c>
    </row>
    <row r="15" spans="1:40" ht="105" x14ac:dyDescent="0.2">
      <c r="A15" s="1">
        <v>1</v>
      </c>
      <c r="B15" s="4">
        <v>44444</v>
      </c>
      <c r="C15" s="13">
        <v>0.8222222222222223</v>
      </c>
      <c r="D15" s="5" t="s">
        <v>311</v>
      </c>
      <c r="E15" s="5" t="s">
        <v>60</v>
      </c>
      <c r="F15" s="5"/>
      <c r="G15" s="5" t="s">
        <v>200</v>
      </c>
      <c r="H15" s="5" t="s">
        <v>40</v>
      </c>
      <c r="I15" s="5" t="s">
        <v>14</v>
      </c>
      <c r="J15" s="5">
        <v>38</v>
      </c>
      <c r="K15" s="5">
        <v>41</v>
      </c>
      <c r="L15" s="5">
        <v>0</v>
      </c>
      <c r="M15" s="5">
        <v>1</v>
      </c>
      <c r="N15" s="5" t="s">
        <v>92</v>
      </c>
      <c r="O15" s="5" t="s">
        <v>312</v>
      </c>
      <c r="P15" s="6"/>
      <c r="Q15" s="5"/>
      <c r="R15" s="5">
        <f t="shared" si="0"/>
        <v>2021</v>
      </c>
      <c r="S15" s="5">
        <f t="shared" si="5"/>
        <v>1</v>
      </c>
      <c r="T15" s="5" t="s">
        <v>60</v>
      </c>
      <c r="U15" s="5"/>
      <c r="V15" s="5">
        <f t="shared" si="6"/>
        <v>0</v>
      </c>
      <c r="W15" s="5" t="s">
        <v>40</v>
      </c>
      <c r="X15" s="5" t="s">
        <v>131</v>
      </c>
      <c r="Y15" s="5">
        <v>9</v>
      </c>
      <c r="Z15" s="5">
        <f t="shared" si="7"/>
        <v>1</v>
      </c>
      <c r="AA15" s="5" t="str">
        <f t="shared" si="1"/>
        <v>ACC</v>
      </c>
      <c r="AB15">
        <f t="shared" si="2"/>
        <v>1</v>
      </c>
      <c r="AC15">
        <f t="shared" si="8"/>
        <v>1</v>
      </c>
      <c r="AD15">
        <f t="shared" si="9"/>
        <v>1</v>
      </c>
      <c r="AE15">
        <f t="shared" si="10"/>
        <v>0</v>
      </c>
      <c r="AF15">
        <f t="shared" si="3"/>
        <v>38</v>
      </c>
      <c r="AG15">
        <f t="shared" si="3"/>
        <v>41</v>
      </c>
      <c r="AH15">
        <f t="shared" si="3"/>
        <v>0</v>
      </c>
      <c r="AI15">
        <f t="shared" si="3"/>
        <v>1</v>
      </c>
      <c r="AJ15">
        <f t="shared" si="11"/>
        <v>1</v>
      </c>
      <c r="AK15" s="8">
        <f t="shared" si="12"/>
        <v>0</v>
      </c>
      <c r="AL15">
        <f t="shared" si="4"/>
        <v>0</v>
      </c>
    </row>
    <row r="16" spans="1:40" ht="30" x14ac:dyDescent="0.2">
      <c r="A16" s="1">
        <v>2</v>
      </c>
      <c r="B16" s="4">
        <v>44450</v>
      </c>
      <c r="C16" s="13">
        <v>0.83333333333333337</v>
      </c>
      <c r="D16" s="5" t="s">
        <v>44</v>
      </c>
      <c r="E16" s="5" t="s">
        <v>60</v>
      </c>
      <c r="F16" s="5"/>
      <c r="G16" s="5" t="s">
        <v>249</v>
      </c>
      <c r="H16" s="5" t="s">
        <v>70</v>
      </c>
      <c r="I16" s="5" t="s">
        <v>14</v>
      </c>
      <c r="J16" s="5">
        <v>17</v>
      </c>
      <c r="K16" s="5">
        <v>20</v>
      </c>
      <c r="L16" s="5">
        <v>0</v>
      </c>
      <c r="M16" s="5">
        <v>2</v>
      </c>
      <c r="N16" s="5" t="s">
        <v>102</v>
      </c>
      <c r="O16" s="5"/>
      <c r="P16" s="6"/>
      <c r="Q16" s="5"/>
      <c r="R16" s="5">
        <f t="shared" si="0"/>
        <v>2021</v>
      </c>
      <c r="S16" s="5">
        <f t="shared" si="5"/>
        <v>2</v>
      </c>
      <c r="T16" s="5" t="s">
        <v>60</v>
      </c>
      <c r="U16" s="5"/>
      <c r="V16" s="5">
        <f t="shared" si="6"/>
        <v>0</v>
      </c>
      <c r="W16" s="5" t="s">
        <v>40</v>
      </c>
      <c r="X16" s="5" t="s">
        <v>249</v>
      </c>
      <c r="Y16" s="5"/>
      <c r="Z16" s="5">
        <f t="shared" si="7"/>
        <v>0</v>
      </c>
      <c r="AA16" s="5" t="str">
        <f t="shared" si="1"/>
        <v>Non-Major</v>
      </c>
      <c r="AB16">
        <f t="shared" si="2"/>
        <v>0</v>
      </c>
      <c r="AC16">
        <f t="shared" si="8"/>
        <v>0</v>
      </c>
      <c r="AD16">
        <f t="shared" si="9"/>
        <v>0</v>
      </c>
      <c r="AE16">
        <f t="shared" si="10"/>
        <v>0</v>
      </c>
      <c r="AF16">
        <f t="shared" si="3"/>
        <v>17</v>
      </c>
      <c r="AG16">
        <f t="shared" si="3"/>
        <v>20</v>
      </c>
      <c r="AH16">
        <f t="shared" si="3"/>
        <v>0</v>
      </c>
      <c r="AI16">
        <f t="shared" si="3"/>
        <v>2</v>
      </c>
      <c r="AJ16">
        <f t="shared" si="11"/>
        <v>2</v>
      </c>
      <c r="AK16" s="8">
        <f t="shared" si="12"/>
        <v>0</v>
      </c>
      <c r="AL16">
        <f t="shared" si="4"/>
        <v>0</v>
      </c>
    </row>
    <row r="17" spans="1:38" ht="30" x14ac:dyDescent="0.2">
      <c r="A17" s="1">
        <v>3</v>
      </c>
      <c r="B17" s="4">
        <v>44457</v>
      </c>
      <c r="C17" s="13">
        <v>0.64583333333333337</v>
      </c>
      <c r="D17" s="5" t="s">
        <v>44</v>
      </c>
      <c r="E17" s="5" t="s">
        <v>60</v>
      </c>
      <c r="F17" s="5" t="s">
        <v>49</v>
      </c>
      <c r="G17" s="5" t="s">
        <v>75</v>
      </c>
      <c r="H17" s="5" t="s">
        <v>40</v>
      </c>
      <c r="I17" s="5" t="s">
        <v>14</v>
      </c>
      <c r="J17" s="5">
        <v>14</v>
      </c>
      <c r="K17" s="5">
        <v>35</v>
      </c>
      <c r="L17" s="5">
        <v>0</v>
      </c>
      <c r="M17" s="5">
        <v>3</v>
      </c>
      <c r="N17" s="5" t="s">
        <v>130</v>
      </c>
      <c r="O17" s="5"/>
      <c r="P17" s="6"/>
      <c r="Q17" s="5"/>
      <c r="R17" s="5">
        <f t="shared" si="0"/>
        <v>2021</v>
      </c>
      <c r="S17" s="5">
        <f t="shared" si="5"/>
        <v>3</v>
      </c>
      <c r="T17" s="5" t="s">
        <v>60</v>
      </c>
      <c r="U17" s="5"/>
      <c r="V17" s="5">
        <f t="shared" si="6"/>
        <v>0</v>
      </c>
      <c r="W17" s="5" t="s">
        <v>40</v>
      </c>
      <c r="X17" s="5" t="s">
        <v>75</v>
      </c>
      <c r="Y17" s="5"/>
      <c r="Z17" s="5">
        <f t="shared" si="7"/>
        <v>0</v>
      </c>
      <c r="AA17" s="5" t="str">
        <f t="shared" si="1"/>
        <v>ACC</v>
      </c>
      <c r="AB17">
        <f t="shared" si="2"/>
        <v>1</v>
      </c>
      <c r="AC17">
        <f t="shared" si="8"/>
        <v>1</v>
      </c>
      <c r="AD17">
        <f t="shared" si="9"/>
        <v>1</v>
      </c>
      <c r="AE17">
        <f t="shared" si="10"/>
        <v>0</v>
      </c>
      <c r="AF17">
        <f t="shared" si="3"/>
        <v>14</v>
      </c>
      <c r="AG17">
        <f t="shared" si="3"/>
        <v>35</v>
      </c>
      <c r="AH17">
        <f t="shared" si="3"/>
        <v>0</v>
      </c>
      <c r="AI17">
        <f t="shared" si="3"/>
        <v>3</v>
      </c>
      <c r="AJ17">
        <f t="shared" si="11"/>
        <v>3</v>
      </c>
      <c r="AK17" s="8">
        <f t="shared" si="12"/>
        <v>0</v>
      </c>
      <c r="AL17">
        <f t="shared" si="4"/>
        <v>0</v>
      </c>
    </row>
    <row r="18" spans="1:38" ht="30" x14ac:dyDescent="0.2">
      <c r="A18" s="1">
        <v>4</v>
      </c>
      <c r="B18" s="4">
        <v>44464</v>
      </c>
      <c r="C18" s="13">
        <v>0.64583333333333337</v>
      </c>
      <c r="D18" s="5" t="s">
        <v>44</v>
      </c>
      <c r="E18" s="5" t="s">
        <v>60</v>
      </c>
      <c r="F18" s="5"/>
      <c r="G18" s="5" t="s">
        <v>63</v>
      </c>
      <c r="H18" s="5" t="s">
        <v>40</v>
      </c>
      <c r="I18" s="5" t="s">
        <v>14</v>
      </c>
      <c r="J18" s="5">
        <v>23</v>
      </c>
      <c r="K18" s="5">
        <v>31</v>
      </c>
      <c r="L18" s="5">
        <v>0</v>
      </c>
      <c r="M18" s="5">
        <v>4</v>
      </c>
      <c r="N18" s="5" t="s">
        <v>132</v>
      </c>
      <c r="O18" s="5"/>
      <c r="P18" s="6"/>
      <c r="Q18" s="5"/>
      <c r="R18" s="5">
        <f t="shared" si="0"/>
        <v>2021</v>
      </c>
      <c r="S18" s="5">
        <f t="shared" si="5"/>
        <v>4</v>
      </c>
      <c r="T18" s="5" t="s">
        <v>60</v>
      </c>
      <c r="U18" s="5"/>
      <c r="V18" s="5">
        <f t="shared" si="6"/>
        <v>0</v>
      </c>
      <c r="W18" s="5" t="s">
        <v>40</v>
      </c>
      <c r="X18" s="5" t="s">
        <v>63</v>
      </c>
      <c r="Y18" s="5"/>
      <c r="Z18" s="5">
        <f t="shared" si="7"/>
        <v>0</v>
      </c>
      <c r="AA18" s="5" t="str">
        <f t="shared" si="1"/>
        <v>ACC</v>
      </c>
      <c r="AB18">
        <f t="shared" si="2"/>
        <v>1</v>
      </c>
      <c r="AC18">
        <f t="shared" si="8"/>
        <v>1</v>
      </c>
      <c r="AD18">
        <f t="shared" si="9"/>
        <v>1</v>
      </c>
      <c r="AE18">
        <f t="shared" si="10"/>
        <v>0</v>
      </c>
      <c r="AF18">
        <f t="shared" si="3"/>
        <v>23</v>
      </c>
      <c r="AG18">
        <f t="shared" si="3"/>
        <v>31</v>
      </c>
      <c r="AH18">
        <f t="shared" si="3"/>
        <v>0</v>
      </c>
      <c r="AI18">
        <f t="shared" si="3"/>
        <v>4</v>
      </c>
      <c r="AJ18">
        <f t="shared" si="11"/>
        <v>4</v>
      </c>
      <c r="AK18" s="8">
        <f t="shared" si="12"/>
        <v>0</v>
      </c>
      <c r="AL18">
        <f t="shared" si="4"/>
        <v>0</v>
      </c>
    </row>
    <row r="19" spans="1:38" ht="30" x14ac:dyDescent="0.2">
      <c r="A19" s="1">
        <v>5</v>
      </c>
      <c r="B19" s="4">
        <v>44471</v>
      </c>
      <c r="C19" s="13">
        <v>0.64583333333333337</v>
      </c>
      <c r="D19" s="5" t="s">
        <v>44</v>
      </c>
      <c r="E19" s="5" t="s">
        <v>60</v>
      </c>
      <c r="F19" s="5"/>
      <c r="G19" s="5" t="s">
        <v>50</v>
      </c>
      <c r="H19" s="5" t="s">
        <v>40</v>
      </c>
      <c r="I19" s="5" t="s">
        <v>13</v>
      </c>
      <c r="J19" s="5">
        <v>33</v>
      </c>
      <c r="K19" s="5">
        <v>30</v>
      </c>
      <c r="L19" s="5">
        <v>1</v>
      </c>
      <c r="M19" s="5">
        <v>4</v>
      </c>
      <c r="N19" s="5" t="s">
        <v>41</v>
      </c>
      <c r="O19" s="5"/>
      <c r="P19" s="6"/>
      <c r="Q19" s="5"/>
      <c r="R19" s="5">
        <f t="shared" si="0"/>
        <v>2021</v>
      </c>
      <c r="S19" s="5">
        <f t="shared" si="5"/>
        <v>5</v>
      </c>
      <c r="T19" s="5" t="s">
        <v>60</v>
      </c>
      <c r="U19" s="5"/>
      <c r="V19" s="5">
        <f t="shared" si="6"/>
        <v>0</v>
      </c>
      <c r="W19" s="5" t="s">
        <v>40</v>
      </c>
      <c r="X19" s="5" t="s">
        <v>50</v>
      </c>
      <c r="Y19" s="5"/>
      <c r="Z19" s="5">
        <f t="shared" si="7"/>
        <v>0</v>
      </c>
      <c r="AA19" s="5" t="str">
        <f t="shared" si="1"/>
        <v>ACC</v>
      </c>
      <c r="AB19">
        <f t="shared" si="2"/>
        <v>1</v>
      </c>
      <c r="AC19">
        <f t="shared" si="8"/>
        <v>1</v>
      </c>
      <c r="AD19">
        <f t="shared" si="9"/>
        <v>1</v>
      </c>
      <c r="AE19">
        <f t="shared" si="10"/>
        <v>0</v>
      </c>
      <c r="AF19">
        <f t="shared" si="3"/>
        <v>33</v>
      </c>
      <c r="AG19">
        <f t="shared" si="3"/>
        <v>30</v>
      </c>
      <c r="AH19">
        <f t="shared" si="3"/>
        <v>1</v>
      </c>
      <c r="AI19">
        <f t="shared" si="3"/>
        <v>4</v>
      </c>
      <c r="AJ19">
        <f t="shared" si="11"/>
        <v>5</v>
      </c>
      <c r="AK19" s="8">
        <f t="shared" si="12"/>
        <v>0.2</v>
      </c>
      <c r="AL19">
        <f t="shared" si="4"/>
        <v>1</v>
      </c>
    </row>
    <row r="20" spans="1:38" ht="30" x14ac:dyDescent="0.2">
      <c r="A20" s="1">
        <v>6</v>
      </c>
      <c r="B20" s="4">
        <v>44478</v>
      </c>
      <c r="C20" s="13">
        <v>0.64583333333333337</v>
      </c>
      <c r="D20" s="5" t="s">
        <v>44</v>
      </c>
      <c r="E20" s="5" t="s">
        <v>60</v>
      </c>
      <c r="F20" s="5" t="s">
        <v>49</v>
      </c>
      <c r="G20" s="5" t="s">
        <v>56</v>
      </c>
      <c r="H20" s="5" t="s">
        <v>40</v>
      </c>
      <c r="I20" s="5" t="s">
        <v>13</v>
      </c>
      <c r="J20" s="5">
        <v>35</v>
      </c>
      <c r="K20" s="5">
        <v>25</v>
      </c>
      <c r="L20" s="5">
        <v>2</v>
      </c>
      <c r="M20" s="5">
        <v>4</v>
      </c>
      <c r="N20" s="5" t="s">
        <v>47</v>
      </c>
      <c r="O20" s="5"/>
      <c r="P20" s="6"/>
      <c r="Q20" s="5"/>
      <c r="R20" s="5">
        <f t="shared" si="0"/>
        <v>2021</v>
      </c>
      <c r="S20" s="5">
        <f t="shared" si="5"/>
        <v>6</v>
      </c>
      <c r="T20" s="5" t="s">
        <v>60</v>
      </c>
      <c r="U20" s="5"/>
      <c r="V20" s="5">
        <f t="shared" si="6"/>
        <v>0</v>
      </c>
      <c r="W20" s="5" t="s">
        <v>40</v>
      </c>
      <c r="X20" s="5" t="s">
        <v>56</v>
      </c>
      <c r="Y20" s="5"/>
      <c r="Z20" s="5">
        <f t="shared" si="7"/>
        <v>0</v>
      </c>
      <c r="AA20" s="5" t="str">
        <f t="shared" si="1"/>
        <v>ACC</v>
      </c>
      <c r="AB20">
        <f t="shared" si="2"/>
        <v>1</v>
      </c>
      <c r="AC20">
        <f t="shared" si="8"/>
        <v>1</v>
      </c>
      <c r="AD20">
        <f t="shared" si="9"/>
        <v>1</v>
      </c>
      <c r="AE20">
        <f t="shared" si="10"/>
        <v>0</v>
      </c>
      <c r="AF20">
        <f t="shared" si="3"/>
        <v>35</v>
      </c>
      <c r="AG20">
        <f t="shared" si="3"/>
        <v>25</v>
      </c>
      <c r="AH20">
        <f t="shared" si="3"/>
        <v>2</v>
      </c>
      <c r="AI20">
        <f t="shared" si="3"/>
        <v>4</v>
      </c>
      <c r="AJ20">
        <f t="shared" si="11"/>
        <v>6</v>
      </c>
      <c r="AK20" s="8">
        <f t="shared" si="12"/>
        <v>0.33333333333333331</v>
      </c>
      <c r="AL20">
        <f t="shared" si="4"/>
        <v>1</v>
      </c>
    </row>
    <row r="21" spans="1:38" ht="30" x14ac:dyDescent="0.2">
      <c r="A21" s="1">
        <v>7</v>
      </c>
      <c r="B21" s="4">
        <v>44492</v>
      </c>
      <c r="C21" s="13">
        <v>0.5</v>
      </c>
      <c r="D21" s="5" t="s">
        <v>44</v>
      </c>
      <c r="E21" s="5" t="s">
        <v>60</v>
      </c>
      <c r="F21" s="5"/>
      <c r="G21" s="5" t="s">
        <v>313</v>
      </c>
      <c r="H21" s="5" t="s">
        <v>169</v>
      </c>
      <c r="I21" s="5" t="s">
        <v>13</v>
      </c>
      <c r="J21" s="5">
        <v>59</v>
      </c>
      <c r="K21" s="5">
        <v>3</v>
      </c>
      <c r="L21" s="5">
        <v>3</v>
      </c>
      <c r="M21" s="5">
        <v>4</v>
      </c>
      <c r="N21" s="5" t="s">
        <v>51</v>
      </c>
      <c r="O21" s="5"/>
      <c r="P21" s="6"/>
      <c r="Q21" s="5"/>
      <c r="R21" s="5">
        <f t="shared" si="0"/>
        <v>2021</v>
      </c>
      <c r="S21" s="5">
        <f t="shared" si="5"/>
        <v>8</v>
      </c>
      <c r="T21" s="5" t="s">
        <v>60</v>
      </c>
      <c r="U21" s="5"/>
      <c r="V21" s="5">
        <f t="shared" si="6"/>
        <v>0</v>
      </c>
      <c r="W21" s="5" t="s">
        <v>40</v>
      </c>
      <c r="X21" s="5" t="s">
        <v>313</v>
      </c>
      <c r="Y21" s="5"/>
      <c r="Z21" s="5">
        <f t="shared" si="7"/>
        <v>0</v>
      </c>
      <c r="AA21" s="5" t="str">
        <f t="shared" si="1"/>
        <v>Ind</v>
      </c>
      <c r="AB21">
        <f t="shared" si="2"/>
        <v>0</v>
      </c>
      <c r="AC21">
        <f t="shared" si="8"/>
        <v>1</v>
      </c>
      <c r="AD21">
        <f t="shared" si="9"/>
        <v>0</v>
      </c>
      <c r="AE21">
        <f t="shared" si="10"/>
        <v>0</v>
      </c>
      <c r="AF21">
        <f t="shared" si="3"/>
        <v>59</v>
      </c>
      <c r="AG21">
        <f t="shared" si="3"/>
        <v>3</v>
      </c>
      <c r="AH21">
        <f t="shared" si="3"/>
        <v>3</v>
      </c>
      <c r="AI21">
        <f t="shared" si="3"/>
        <v>4</v>
      </c>
      <c r="AJ21">
        <f t="shared" si="11"/>
        <v>7</v>
      </c>
      <c r="AK21" s="8">
        <f t="shared" si="12"/>
        <v>0.42857142857142855</v>
      </c>
      <c r="AL21">
        <f t="shared" si="4"/>
        <v>1</v>
      </c>
    </row>
    <row r="22" spans="1:38" ht="30" x14ac:dyDescent="0.2">
      <c r="A22" s="1">
        <v>8</v>
      </c>
      <c r="B22" s="4">
        <v>44499</v>
      </c>
      <c r="C22" s="13">
        <v>0.64583333333333337</v>
      </c>
      <c r="D22" s="5" t="s">
        <v>44</v>
      </c>
      <c r="E22" s="5" t="s">
        <v>60</v>
      </c>
      <c r="F22" s="5" t="s">
        <v>49</v>
      </c>
      <c r="G22" s="5" t="s">
        <v>232</v>
      </c>
      <c r="H22" s="5" t="s">
        <v>40</v>
      </c>
      <c r="I22" s="5" t="s">
        <v>14</v>
      </c>
      <c r="J22" s="5">
        <v>20</v>
      </c>
      <c r="K22" s="5">
        <v>30</v>
      </c>
      <c r="L22" s="5">
        <v>3</v>
      </c>
      <c r="M22" s="5">
        <v>5</v>
      </c>
      <c r="N22" s="5" t="s">
        <v>92</v>
      </c>
      <c r="O22" s="5"/>
      <c r="P22" s="6"/>
      <c r="Q22" s="5"/>
      <c r="R22" s="5">
        <f t="shared" si="0"/>
        <v>2021</v>
      </c>
      <c r="S22" s="5">
        <f t="shared" si="5"/>
        <v>9</v>
      </c>
      <c r="T22" s="5" t="s">
        <v>60</v>
      </c>
      <c r="U22" s="5"/>
      <c r="V22" s="5">
        <f t="shared" si="6"/>
        <v>0</v>
      </c>
      <c r="W22" s="5" t="s">
        <v>40</v>
      </c>
      <c r="X22" s="5" t="s">
        <v>232</v>
      </c>
      <c r="Y22" s="5"/>
      <c r="Z22" s="5">
        <f t="shared" si="7"/>
        <v>0</v>
      </c>
      <c r="AA22" s="5" t="str">
        <f t="shared" si="1"/>
        <v>ACC</v>
      </c>
      <c r="AB22">
        <f t="shared" si="2"/>
        <v>1</v>
      </c>
      <c r="AC22">
        <f t="shared" si="8"/>
        <v>1</v>
      </c>
      <c r="AD22">
        <f t="shared" si="9"/>
        <v>1</v>
      </c>
      <c r="AE22">
        <f t="shared" si="10"/>
        <v>0</v>
      </c>
      <c r="AF22">
        <f t="shared" si="3"/>
        <v>20</v>
      </c>
      <c r="AG22">
        <f t="shared" si="3"/>
        <v>30</v>
      </c>
      <c r="AH22">
        <f t="shared" si="3"/>
        <v>3</v>
      </c>
      <c r="AI22">
        <f t="shared" si="3"/>
        <v>5</v>
      </c>
      <c r="AJ22">
        <f t="shared" si="11"/>
        <v>8</v>
      </c>
      <c r="AK22" s="8">
        <f t="shared" si="12"/>
        <v>0.375</v>
      </c>
      <c r="AL22">
        <f t="shared" si="4"/>
        <v>0</v>
      </c>
    </row>
    <row r="23" spans="1:38" ht="45" x14ac:dyDescent="0.2">
      <c r="A23" s="1">
        <v>9</v>
      </c>
      <c r="B23" s="4">
        <v>44506</v>
      </c>
      <c r="C23" s="13">
        <v>0.66666666666666663</v>
      </c>
      <c r="D23" s="5" t="s">
        <v>44</v>
      </c>
      <c r="E23" s="5" t="s">
        <v>60</v>
      </c>
      <c r="F23" s="5"/>
      <c r="G23" s="5" t="s">
        <v>72</v>
      </c>
      <c r="H23" s="5" t="s">
        <v>40</v>
      </c>
      <c r="I23" s="5" t="s">
        <v>14</v>
      </c>
      <c r="J23" s="5">
        <v>14</v>
      </c>
      <c r="K23" s="5">
        <v>28</v>
      </c>
      <c r="L23" s="5">
        <v>3</v>
      </c>
      <c r="M23" s="5">
        <v>6</v>
      </c>
      <c r="N23" s="5" t="s">
        <v>102</v>
      </c>
      <c r="O23" s="5"/>
      <c r="P23" s="6"/>
      <c r="Q23" s="5"/>
      <c r="R23" s="5">
        <f t="shared" si="0"/>
        <v>2021</v>
      </c>
      <c r="S23" s="5">
        <f t="shared" si="5"/>
        <v>10</v>
      </c>
      <c r="T23" s="5" t="s">
        <v>60</v>
      </c>
      <c r="U23" s="5"/>
      <c r="V23" s="5">
        <f t="shared" si="6"/>
        <v>0</v>
      </c>
      <c r="W23" s="5" t="s">
        <v>40</v>
      </c>
      <c r="X23" s="5" t="s">
        <v>72</v>
      </c>
      <c r="Y23" s="5"/>
      <c r="Z23" s="5">
        <f t="shared" si="7"/>
        <v>0</v>
      </c>
      <c r="AA23" s="5" t="str">
        <f t="shared" si="1"/>
        <v>ACC</v>
      </c>
      <c r="AB23">
        <f t="shared" si="2"/>
        <v>1</v>
      </c>
      <c r="AC23">
        <f t="shared" si="8"/>
        <v>1</v>
      </c>
      <c r="AD23">
        <f t="shared" si="9"/>
        <v>1</v>
      </c>
      <c r="AE23">
        <f t="shared" si="10"/>
        <v>0</v>
      </c>
      <c r="AF23">
        <f t="shared" si="3"/>
        <v>14</v>
      </c>
      <c r="AG23">
        <f t="shared" si="3"/>
        <v>28</v>
      </c>
      <c r="AH23">
        <f t="shared" si="3"/>
        <v>3</v>
      </c>
      <c r="AI23">
        <f t="shared" si="3"/>
        <v>6</v>
      </c>
      <c r="AJ23">
        <f t="shared" si="11"/>
        <v>9</v>
      </c>
      <c r="AK23" s="8">
        <f t="shared" si="12"/>
        <v>0.33333333333333331</v>
      </c>
      <c r="AL23">
        <f t="shared" si="4"/>
        <v>0</v>
      </c>
    </row>
    <row r="24" spans="1:38" ht="30" x14ac:dyDescent="0.2">
      <c r="A24" s="1">
        <v>10</v>
      </c>
      <c r="B24" s="4">
        <v>44513</v>
      </c>
      <c r="C24" s="13">
        <v>0.64583333333333337</v>
      </c>
      <c r="D24" s="5" t="s">
        <v>44</v>
      </c>
      <c r="E24" s="5" t="s">
        <v>60</v>
      </c>
      <c r="F24" s="5"/>
      <c r="G24" s="5" t="s">
        <v>104</v>
      </c>
      <c r="H24" s="5" t="s">
        <v>40</v>
      </c>
      <c r="I24" s="5" t="s">
        <v>13</v>
      </c>
      <c r="J24" s="5">
        <v>31</v>
      </c>
      <c r="K24" s="5">
        <v>28</v>
      </c>
      <c r="L24" s="5">
        <v>4</v>
      </c>
      <c r="M24" s="5">
        <v>6</v>
      </c>
      <c r="N24" s="5" t="s">
        <v>41</v>
      </c>
      <c r="O24" s="5"/>
      <c r="P24" s="6"/>
      <c r="Q24" s="5"/>
      <c r="R24" s="5">
        <f t="shared" si="0"/>
        <v>2021</v>
      </c>
      <c r="S24" s="5">
        <f t="shared" si="5"/>
        <v>11</v>
      </c>
      <c r="T24" s="5" t="s">
        <v>60</v>
      </c>
      <c r="U24" s="5"/>
      <c r="V24" s="5">
        <f t="shared" si="6"/>
        <v>0</v>
      </c>
      <c r="W24" s="5" t="s">
        <v>40</v>
      </c>
      <c r="X24" s="5" t="s">
        <v>105</v>
      </c>
      <c r="Y24" s="5" t="s">
        <v>106</v>
      </c>
      <c r="Z24" s="5">
        <f t="shared" si="7"/>
        <v>1</v>
      </c>
      <c r="AA24" s="5" t="str">
        <f t="shared" si="1"/>
        <v>ACC</v>
      </c>
      <c r="AB24">
        <f t="shared" si="2"/>
        <v>1</v>
      </c>
      <c r="AC24">
        <f t="shared" si="8"/>
        <v>1</v>
      </c>
      <c r="AD24">
        <f t="shared" si="9"/>
        <v>1</v>
      </c>
      <c r="AE24">
        <f t="shared" si="10"/>
        <v>0</v>
      </c>
      <c r="AF24">
        <f t="shared" si="3"/>
        <v>31</v>
      </c>
      <c r="AG24">
        <f t="shared" si="3"/>
        <v>28</v>
      </c>
      <c r="AH24">
        <f t="shared" si="3"/>
        <v>4</v>
      </c>
      <c r="AI24">
        <f t="shared" si="3"/>
        <v>6</v>
      </c>
      <c r="AJ24">
        <f t="shared" si="11"/>
        <v>10</v>
      </c>
      <c r="AK24" s="8">
        <f t="shared" si="12"/>
        <v>0.4</v>
      </c>
      <c r="AL24">
        <f t="shared" si="4"/>
        <v>1</v>
      </c>
    </row>
    <row r="25" spans="1:38" ht="30" x14ac:dyDescent="0.2">
      <c r="A25" s="1">
        <v>11</v>
      </c>
      <c r="B25" s="4">
        <v>44520</v>
      </c>
      <c r="C25" s="13">
        <v>0.5</v>
      </c>
      <c r="D25" s="5" t="s">
        <v>44</v>
      </c>
      <c r="E25" s="5" t="s">
        <v>60</v>
      </c>
      <c r="F25" s="5" t="s">
        <v>49</v>
      </c>
      <c r="G25" s="5" t="s">
        <v>67</v>
      </c>
      <c r="H25" s="5" t="s">
        <v>40</v>
      </c>
      <c r="I25" s="5" t="s">
        <v>13</v>
      </c>
      <c r="J25" s="5">
        <v>26</v>
      </c>
      <c r="K25" s="5">
        <v>23</v>
      </c>
      <c r="L25" s="5">
        <v>5</v>
      </c>
      <c r="M25" s="5">
        <v>6</v>
      </c>
      <c r="N25" s="5" t="s">
        <v>47</v>
      </c>
      <c r="O25" s="5"/>
      <c r="P25" s="6"/>
      <c r="Q25" s="5"/>
      <c r="R25" s="5">
        <f t="shared" si="0"/>
        <v>2021</v>
      </c>
      <c r="S25" s="5">
        <f t="shared" si="5"/>
        <v>12</v>
      </c>
      <c r="T25" s="5" t="s">
        <v>60</v>
      </c>
      <c r="U25" s="5"/>
      <c r="V25" s="5">
        <f t="shared" si="6"/>
        <v>0</v>
      </c>
      <c r="W25" s="5" t="s">
        <v>40</v>
      </c>
      <c r="X25" s="5" t="s">
        <v>67</v>
      </c>
      <c r="Y25" s="5"/>
      <c r="Z25" s="5">
        <f t="shared" si="7"/>
        <v>0</v>
      </c>
      <c r="AA25" s="5" t="str">
        <f t="shared" si="1"/>
        <v>ACC</v>
      </c>
      <c r="AB25">
        <f t="shared" si="2"/>
        <v>1</v>
      </c>
      <c r="AC25">
        <f t="shared" si="8"/>
        <v>1</v>
      </c>
      <c r="AD25">
        <f t="shared" si="9"/>
        <v>1</v>
      </c>
      <c r="AE25">
        <f t="shared" si="10"/>
        <v>0</v>
      </c>
      <c r="AF25">
        <f t="shared" si="3"/>
        <v>26</v>
      </c>
      <c r="AG25">
        <f t="shared" si="3"/>
        <v>23</v>
      </c>
      <c r="AH25">
        <f t="shared" si="3"/>
        <v>5</v>
      </c>
      <c r="AI25">
        <f t="shared" si="3"/>
        <v>6</v>
      </c>
      <c r="AJ25">
        <f t="shared" si="11"/>
        <v>11</v>
      </c>
      <c r="AK25" s="8">
        <f t="shared" si="12"/>
        <v>0.45454545454545453</v>
      </c>
      <c r="AL25">
        <f t="shared" si="4"/>
        <v>1</v>
      </c>
    </row>
    <row r="26" spans="1:38" ht="30" x14ac:dyDescent="0.2">
      <c r="A26" s="1">
        <v>12</v>
      </c>
      <c r="B26" s="4">
        <v>44527</v>
      </c>
      <c r="C26" s="13">
        <v>0.5</v>
      </c>
      <c r="D26" s="5" t="s">
        <v>44</v>
      </c>
      <c r="E26" s="5" t="s">
        <v>60</v>
      </c>
      <c r="F26" s="5" t="s">
        <v>49</v>
      </c>
      <c r="G26" s="5" t="s">
        <v>314</v>
      </c>
      <c r="H26" s="5" t="s">
        <v>46</v>
      </c>
      <c r="I26" s="5" t="s">
        <v>14</v>
      </c>
      <c r="J26" s="5">
        <v>21</v>
      </c>
      <c r="K26" s="5">
        <v>24</v>
      </c>
      <c r="L26" s="5">
        <v>5</v>
      </c>
      <c r="M26" s="5">
        <v>7</v>
      </c>
      <c r="N26" s="5" t="s">
        <v>92</v>
      </c>
      <c r="O26" s="5"/>
      <c r="P26" s="6"/>
      <c r="Q26" s="5"/>
      <c r="R26" s="5">
        <f t="shared" si="0"/>
        <v>2021</v>
      </c>
      <c r="S26" s="5">
        <f t="shared" si="5"/>
        <v>13</v>
      </c>
      <c r="T26" s="5" t="s">
        <v>60</v>
      </c>
      <c r="U26" s="5"/>
      <c r="V26" s="5">
        <f t="shared" si="6"/>
        <v>0</v>
      </c>
      <c r="W26" s="5" t="s">
        <v>40</v>
      </c>
      <c r="X26" s="5" t="s">
        <v>314</v>
      </c>
      <c r="Y26" s="5"/>
      <c r="Z26" s="5">
        <f t="shared" si="7"/>
        <v>0</v>
      </c>
      <c r="AA26" s="5" t="str">
        <f t="shared" si="1"/>
        <v>SEC</v>
      </c>
      <c r="AB26">
        <f t="shared" si="2"/>
        <v>0</v>
      </c>
      <c r="AC26">
        <f t="shared" si="8"/>
        <v>1</v>
      </c>
      <c r="AD26">
        <f t="shared" si="9"/>
        <v>1</v>
      </c>
      <c r="AE26">
        <f t="shared" si="10"/>
        <v>0</v>
      </c>
      <c r="AF26">
        <f t="shared" si="3"/>
        <v>21</v>
      </c>
      <c r="AG26">
        <f t="shared" si="3"/>
        <v>24</v>
      </c>
      <c r="AH26">
        <f t="shared" si="3"/>
        <v>5</v>
      </c>
      <c r="AI26">
        <f t="shared" si="3"/>
        <v>7</v>
      </c>
      <c r="AJ26">
        <f t="shared" si="11"/>
        <v>12</v>
      </c>
      <c r="AK26" s="8">
        <f t="shared" si="12"/>
        <v>0.41666666666666669</v>
      </c>
      <c r="AL26">
        <f t="shared" si="4"/>
        <v>0</v>
      </c>
    </row>
    <row r="27" spans="1:38" x14ac:dyDescent="0.2">
      <c r="A27" s="1">
        <v>1</v>
      </c>
      <c r="B27" s="4">
        <v>44442</v>
      </c>
      <c r="C27" s="13">
        <v>0.79166666666666663</v>
      </c>
      <c r="D27" s="5" t="s">
        <v>124</v>
      </c>
      <c r="E27" s="5" t="s">
        <v>116</v>
      </c>
      <c r="F27" s="5" t="s">
        <v>49</v>
      </c>
      <c r="G27" s="5" t="s">
        <v>53</v>
      </c>
      <c r="H27" s="5" t="s">
        <v>54</v>
      </c>
      <c r="I27" s="5" t="s">
        <v>14</v>
      </c>
      <c r="J27" s="5">
        <v>28</v>
      </c>
      <c r="K27" s="5">
        <v>31</v>
      </c>
      <c r="L27" s="5">
        <v>0</v>
      </c>
      <c r="M27" s="5">
        <v>1</v>
      </c>
      <c r="N27" s="5" t="s">
        <v>92</v>
      </c>
      <c r="O27" s="5"/>
      <c r="P27" s="6"/>
      <c r="Q27" s="5"/>
      <c r="R27" s="5">
        <f t="shared" si="0"/>
        <v>2021</v>
      </c>
      <c r="S27" s="5">
        <f t="shared" si="5"/>
        <v>1</v>
      </c>
      <c r="T27" s="5" t="s">
        <v>116</v>
      </c>
      <c r="U27" s="5"/>
      <c r="V27" s="5">
        <f t="shared" si="6"/>
        <v>0</v>
      </c>
      <c r="W27" s="5" t="s">
        <v>40</v>
      </c>
      <c r="X27" s="5" t="s">
        <v>53</v>
      </c>
      <c r="Y27" s="5"/>
      <c r="Z27" s="5">
        <f t="shared" si="7"/>
        <v>0</v>
      </c>
      <c r="AA27" s="5" t="str">
        <f t="shared" si="1"/>
        <v>CUSA</v>
      </c>
      <c r="AB27">
        <f t="shared" si="2"/>
        <v>0</v>
      </c>
      <c r="AC27">
        <f t="shared" si="8"/>
        <v>1</v>
      </c>
      <c r="AD27">
        <f t="shared" si="9"/>
        <v>0</v>
      </c>
      <c r="AE27">
        <f t="shared" si="10"/>
        <v>0</v>
      </c>
      <c r="AF27">
        <f t="shared" si="3"/>
        <v>28</v>
      </c>
      <c r="AG27">
        <f t="shared" si="3"/>
        <v>31</v>
      </c>
      <c r="AH27">
        <f t="shared" si="3"/>
        <v>0</v>
      </c>
      <c r="AI27">
        <f t="shared" si="3"/>
        <v>1</v>
      </c>
      <c r="AJ27">
        <f t="shared" si="11"/>
        <v>1</v>
      </c>
      <c r="AK27" s="8">
        <f t="shared" si="12"/>
        <v>0</v>
      </c>
      <c r="AL27">
        <f t="shared" si="4"/>
        <v>0</v>
      </c>
    </row>
    <row r="28" spans="1:38" ht="45" x14ac:dyDescent="0.2">
      <c r="A28" s="1">
        <v>2</v>
      </c>
      <c r="B28" s="4">
        <v>44449</v>
      </c>
      <c r="C28" s="13">
        <v>0.83333333333333337</v>
      </c>
      <c r="D28" s="5" t="s">
        <v>124</v>
      </c>
      <c r="E28" s="5" t="s">
        <v>116</v>
      </c>
      <c r="F28" s="5"/>
      <c r="G28" s="5" t="s">
        <v>120</v>
      </c>
      <c r="H28" s="5" t="s">
        <v>70</v>
      </c>
      <c r="I28" s="5" t="s">
        <v>13</v>
      </c>
      <c r="J28" s="5">
        <v>45</v>
      </c>
      <c r="K28" s="5">
        <v>17</v>
      </c>
      <c r="L28" s="5">
        <v>1</v>
      </c>
      <c r="M28" s="5">
        <v>1</v>
      </c>
      <c r="N28" s="5" t="s">
        <v>41</v>
      </c>
      <c r="O28" s="5"/>
      <c r="P28" s="6"/>
      <c r="Q28" s="5"/>
      <c r="R28" s="5">
        <f t="shared" si="0"/>
        <v>2021</v>
      </c>
      <c r="S28" s="5">
        <f t="shared" si="5"/>
        <v>2</v>
      </c>
      <c r="T28" s="5" t="s">
        <v>116</v>
      </c>
      <c r="U28" s="5"/>
      <c r="V28" s="5">
        <f t="shared" si="6"/>
        <v>0</v>
      </c>
      <c r="W28" s="5" t="s">
        <v>40</v>
      </c>
      <c r="X28" s="5" t="s">
        <v>120</v>
      </c>
      <c r="Y28" s="5"/>
      <c r="Z28" s="5">
        <f t="shared" si="7"/>
        <v>0</v>
      </c>
      <c r="AA28" s="5" t="str">
        <f t="shared" si="1"/>
        <v>Non-Major</v>
      </c>
      <c r="AB28">
        <f t="shared" si="2"/>
        <v>0</v>
      </c>
      <c r="AC28">
        <f t="shared" si="8"/>
        <v>0</v>
      </c>
      <c r="AD28">
        <f t="shared" si="9"/>
        <v>0</v>
      </c>
      <c r="AE28">
        <f t="shared" si="10"/>
        <v>0</v>
      </c>
      <c r="AF28">
        <f t="shared" si="3"/>
        <v>45</v>
      </c>
      <c r="AG28">
        <f t="shared" si="3"/>
        <v>17</v>
      </c>
      <c r="AH28">
        <f t="shared" si="3"/>
        <v>1</v>
      </c>
      <c r="AI28">
        <f t="shared" si="3"/>
        <v>1</v>
      </c>
      <c r="AJ28">
        <f t="shared" si="11"/>
        <v>2</v>
      </c>
      <c r="AK28" s="8">
        <f t="shared" si="12"/>
        <v>0.5</v>
      </c>
      <c r="AL28">
        <f t="shared" si="4"/>
        <v>1</v>
      </c>
    </row>
    <row r="29" spans="1:38" ht="30" x14ac:dyDescent="0.2">
      <c r="A29" s="1">
        <v>3</v>
      </c>
      <c r="B29" s="4">
        <v>44457</v>
      </c>
      <c r="C29" s="13">
        <v>0.66666666666666663</v>
      </c>
      <c r="D29" s="5" t="s">
        <v>44</v>
      </c>
      <c r="E29" s="5" t="s">
        <v>116</v>
      </c>
      <c r="F29" s="5"/>
      <c r="G29" s="5" t="s">
        <v>315</v>
      </c>
      <c r="H29" s="5" t="s">
        <v>86</v>
      </c>
      <c r="I29" s="5" t="s">
        <v>13</v>
      </c>
      <c r="J29" s="5">
        <v>30</v>
      </c>
      <c r="K29" s="5">
        <v>23</v>
      </c>
      <c r="L29" s="5">
        <v>2</v>
      </c>
      <c r="M29" s="5">
        <v>1</v>
      </c>
      <c r="N29" s="5" t="s">
        <v>47</v>
      </c>
      <c r="O29" s="5"/>
      <c r="P29" s="6"/>
      <c r="Q29" s="5"/>
      <c r="R29" s="5">
        <f t="shared" si="0"/>
        <v>2021</v>
      </c>
      <c r="S29" s="5">
        <f t="shared" si="5"/>
        <v>3</v>
      </c>
      <c r="T29" s="5" t="s">
        <v>116</v>
      </c>
      <c r="U29" s="5"/>
      <c r="V29" s="5">
        <f t="shared" si="6"/>
        <v>0</v>
      </c>
      <c r="W29" s="5" t="s">
        <v>40</v>
      </c>
      <c r="X29" s="5" t="s">
        <v>315</v>
      </c>
      <c r="Y29" s="5"/>
      <c r="Z29" s="5">
        <f t="shared" si="7"/>
        <v>0</v>
      </c>
      <c r="AA29" s="5" t="str">
        <f t="shared" si="1"/>
        <v>Big Ten</v>
      </c>
      <c r="AB29">
        <f t="shared" si="2"/>
        <v>0</v>
      </c>
      <c r="AC29">
        <f t="shared" si="8"/>
        <v>1</v>
      </c>
      <c r="AD29">
        <f t="shared" si="9"/>
        <v>1</v>
      </c>
      <c r="AE29">
        <f t="shared" si="10"/>
        <v>0</v>
      </c>
      <c r="AF29">
        <f t="shared" si="3"/>
        <v>30</v>
      </c>
      <c r="AG29">
        <f t="shared" si="3"/>
        <v>23</v>
      </c>
      <c r="AH29">
        <f t="shared" si="3"/>
        <v>2</v>
      </c>
      <c r="AI29">
        <f t="shared" si="3"/>
        <v>1</v>
      </c>
      <c r="AJ29">
        <f t="shared" si="11"/>
        <v>3</v>
      </c>
      <c r="AK29" s="8">
        <f t="shared" si="12"/>
        <v>0.66666666666666663</v>
      </c>
      <c r="AL29">
        <f t="shared" si="4"/>
        <v>1</v>
      </c>
    </row>
    <row r="30" spans="1:38" x14ac:dyDescent="0.2">
      <c r="A30" s="1">
        <v>4</v>
      </c>
      <c r="B30" s="4">
        <v>44464</v>
      </c>
      <c r="C30" s="13">
        <v>0.66666666666666663</v>
      </c>
      <c r="D30" s="5" t="s">
        <v>44</v>
      </c>
      <c r="E30" s="5" t="s">
        <v>116</v>
      </c>
      <c r="F30" s="5"/>
      <c r="G30" s="5" t="s">
        <v>193</v>
      </c>
      <c r="H30" s="5" t="s">
        <v>145</v>
      </c>
      <c r="I30" s="5" t="s">
        <v>13</v>
      </c>
      <c r="J30" s="5">
        <v>52</v>
      </c>
      <c r="K30" s="5">
        <v>33</v>
      </c>
      <c r="L30" s="5">
        <v>3</v>
      </c>
      <c r="M30" s="5">
        <v>1</v>
      </c>
      <c r="N30" s="5" t="s">
        <v>51</v>
      </c>
      <c r="O30" s="5"/>
      <c r="P30" s="6"/>
      <c r="Q30" s="5"/>
      <c r="R30" s="5">
        <f t="shared" si="0"/>
        <v>2021</v>
      </c>
      <c r="S30" s="5">
        <f t="shared" si="5"/>
        <v>4</v>
      </c>
      <c r="T30" s="5" t="s">
        <v>116</v>
      </c>
      <c r="U30" s="5"/>
      <c r="V30" s="5">
        <f t="shared" si="6"/>
        <v>0</v>
      </c>
      <c r="W30" s="5" t="s">
        <v>40</v>
      </c>
      <c r="X30" s="5" t="s">
        <v>193</v>
      </c>
      <c r="Y30" s="5"/>
      <c r="Z30" s="5">
        <f t="shared" si="7"/>
        <v>0</v>
      </c>
      <c r="AA30" s="5" t="str">
        <f t="shared" si="1"/>
        <v>Big 12</v>
      </c>
      <c r="AB30">
        <f t="shared" si="2"/>
        <v>0</v>
      </c>
      <c r="AC30">
        <f t="shared" si="8"/>
        <v>1</v>
      </c>
      <c r="AD30">
        <f t="shared" si="9"/>
        <v>1</v>
      </c>
      <c r="AE30">
        <f t="shared" si="10"/>
        <v>0</v>
      </c>
      <c r="AF30">
        <f t="shared" si="3"/>
        <v>52</v>
      </c>
      <c r="AG30">
        <f t="shared" si="3"/>
        <v>33</v>
      </c>
      <c r="AH30">
        <f t="shared" si="3"/>
        <v>3</v>
      </c>
      <c r="AI30">
        <f t="shared" si="3"/>
        <v>1</v>
      </c>
      <c r="AJ30">
        <f t="shared" si="11"/>
        <v>4</v>
      </c>
      <c r="AK30" s="8">
        <f t="shared" si="12"/>
        <v>0.75</v>
      </c>
      <c r="AL30">
        <f t="shared" si="4"/>
        <v>1</v>
      </c>
    </row>
    <row r="31" spans="1:38" ht="30" x14ac:dyDescent="0.2">
      <c r="A31" s="1">
        <v>5</v>
      </c>
      <c r="B31" s="4">
        <v>44471</v>
      </c>
      <c r="C31" s="13">
        <v>0.5</v>
      </c>
      <c r="D31" s="5" t="s">
        <v>44</v>
      </c>
      <c r="E31" s="5" t="s">
        <v>116</v>
      </c>
      <c r="F31" s="5" t="s">
        <v>49</v>
      </c>
      <c r="G31" s="5" t="s">
        <v>56</v>
      </c>
      <c r="H31" s="5" t="s">
        <v>40</v>
      </c>
      <c r="I31" s="5" t="s">
        <v>14</v>
      </c>
      <c r="J31" s="5">
        <v>7</v>
      </c>
      <c r="K31" s="5">
        <v>38</v>
      </c>
      <c r="L31" s="5">
        <v>3</v>
      </c>
      <c r="M31" s="5">
        <v>2</v>
      </c>
      <c r="N31" s="5" t="s">
        <v>92</v>
      </c>
      <c r="O31" s="5"/>
      <c r="P31" s="6"/>
      <c r="Q31" s="5"/>
      <c r="R31" s="5">
        <f t="shared" si="0"/>
        <v>2021</v>
      </c>
      <c r="S31" s="5">
        <f t="shared" si="5"/>
        <v>5</v>
      </c>
      <c r="T31" s="5" t="s">
        <v>116</v>
      </c>
      <c r="U31" s="5"/>
      <c r="V31" s="5">
        <f t="shared" si="6"/>
        <v>0</v>
      </c>
      <c r="W31" s="5" t="s">
        <v>40</v>
      </c>
      <c r="X31" s="5" t="s">
        <v>56</v>
      </c>
      <c r="Y31" s="5"/>
      <c r="Z31" s="5">
        <f t="shared" si="7"/>
        <v>0</v>
      </c>
      <c r="AA31" s="5" t="str">
        <f t="shared" si="1"/>
        <v>ACC</v>
      </c>
      <c r="AB31">
        <f t="shared" si="2"/>
        <v>1</v>
      </c>
      <c r="AC31">
        <f t="shared" si="8"/>
        <v>1</v>
      </c>
      <c r="AD31">
        <f t="shared" si="9"/>
        <v>1</v>
      </c>
      <c r="AE31">
        <f t="shared" si="10"/>
        <v>0</v>
      </c>
      <c r="AF31">
        <f t="shared" si="3"/>
        <v>7</v>
      </c>
      <c r="AG31">
        <f t="shared" si="3"/>
        <v>38</v>
      </c>
      <c r="AH31">
        <f t="shared" si="3"/>
        <v>3</v>
      </c>
      <c r="AI31">
        <f t="shared" si="3"/>
        <v>2</v>
      </c>
      <c r="AJ31">
        <f t="shared" si="11"/>
        <v>5</v>
      </c>
      <c r="AK31" s="8">
        <f t="shared" si="12"/>
        <v>0.6</v>
      </c>
      <c r="AL31">
        <f t="shared" si="4"/>
        <v>0</v>
      </c>
    </row>
    <row r="32" spans="1:38" ht="30" x14ac:dyDescent="0.2">
      <c r="A32" s="1">
        <v>6</v>
      </c>
      <c r="B32" s="4">
        <v>44478</v>
      </c>
      <c r="C32" s="13">
        <v>0.52083333333333337</v>
      </c>
      <c r="D32" s="5" t="s">
        <v>44</v>
      </c>
      <c r="E32" s="5" t="s">
        <v>116</v>
      </c>
      <c r="F32" s="5"/>
      <c r="G32" s="5" t="s">
        <v>39</v>
      </c>
      <c r="H32" s="5" t="s">
        <v>40</v>
      </c>
      <c r="I32" s="5" t="s">
        <v>14</v>
      </c>
      <c r="J32" s="5">
        <v>27</v>
      </c>
      <c r="K32" s="5">
        <v>31</v>
      </c>
      <c r="L32" s="5">
        <v>3</v>
      </c>
      <c r="M32" s="5">
        <v>3</v>
      </c>
      <c r="N32" s="5" t="s">
        <v>102</v>
      </c>
      <c r="O32" s="5"/>
      <c r="P32" s="6"/>
      <c r="Q32" s="5"/>
      <c r="R32" s="5">
        <f t="shared" si="0"/>
        <v>2021</v>
      </c>
      <c r="S32" s="5">
        <f t="shared" si="5"/>
        <v>6</v>
      </c>
      <c r="T32" s="5" t="s">
        <v>116</v>
      </c>
      <c r="U32" s="5"/>
      <c r="V32" s="5">
        <f t="shared" si="6"/>
        <v>0</v>
      </c>
      <c r="W32" s="5" t="s">
        <v>40</v>
      </c>
      <c r="X32" s="5" t="s">
        <v>39</v>
      </c>
      <c r="Y32" s="5"/>
      <c r="Z32" s="5">
        <f t="shared" si="7"/>
        <v>0</v>
      </c>
      <c r="AA32" s="5" t="str">
        <f t="shared" si="1"/>
        <v>ACC</v>
      </c>
      <c r="AB32">
        <f t="shared" si="2"/>
        <v>1</v>
      </c>
      <c r="AC32">
        <f t="shared" si="8"/>
        <v>1</v>
      </c>
      <c r="AD32">
        <f t="shared" si="9"/>
        <v>1</v>
      </c>
      <c r="AE32">
        <f t="shared" si="10"/>
        <v>0</v>
      </c>
      <c r="AF32">
        <f t="shared" si="3"/>
        <v>27</v>
      </c>
      <c r="AG32">
        <f t="shared" si="3"/>
        <v>31</v>
      </c>
      <c r="AH32">
        <f t="shared" si="3"/>
        <v>3</v>
      </c>
      <c r="AI32">
        <f t="shared" si="3"/>
        <v>3</v>
      </c>
      <c r="AJ32">
        <f t="shared" si="11"/>
        <v>6</v>
      </c>
      <c r="AK32" s="8">
        <f t="shared" si="12"/>
        <v>0.5</v>
      </c>
      <c r="AL32">
        <f t="shared" si="4"/>
        <v>0</v>
      </c>
    </row>
    <row r="33" spans="1:38" x14ac:dyDescent="0.2">
      <c r="A33" s="1">
        <v>7</v>
      </c>
      <c r="B33" s="4">
        <v>44485</v>
      </c>
      <c r="C33" s="13">
        <v>0.52083333333333337</v>
      </c>
      <c r="D33" s="5" t="s">
        <v>44</v>
      </c>
      <c r="E33" s="5" t="s">
        <v>116</v>
      </c>
      <c r="F33" s="5" t="s">
        <v>49</v>
      </c>
      <c r="G33" s="5" t="s">
        <v>128</v>
      </c>
      <c r="H33" s="5" t="s">
        <v>40</v>
      </c>
      <c r="I33" s="5" t="s">
        <v>14</v>
      </c>
      <c r="J33" s="5">
        <v>0</v>
      </c>
      <c r="K33" s="5">
        <v>48</v>
      </c>
      <c r="L33" s="5">
        <v>3</v>
      </c>
      <c r="M33" s="5">
        <v>4</v>
      </c>
      <c r="N33" s="5" t="s">
        <v>130</v>
      </c>
      <c r="O33" s="5"/>
      <c r="P33" s="6"/>
      <c r="Q33" s="5"/>
      <c r="R33" s="5">
        <f t="shared" si="0"/>
        <v>2021</v>
      </c>
      <c r="S33" s="5">
        <f t="shared" si="5"/>
        <v>7</v>
      </c>
      <c r="T33" s="5" t="s">
        <v>116</v>
      </c>
      <c r="U33" s="5"/>
      <c r="V33" s="5">
        <f t="shared" si="6"/>
        <v>0</v>
      </c>
      <c r="W33" s="5" t="s">
        <v>40</v>
      </c>
      <c r="X33" s="5" t="s">
        <v>128</v>
      </c>
      <c r="Y33" s="5"/>
      <c r="Z33" s="5">
        <f t="shared" si="7"/>
        <v>0</v>
      </c>
      <c r="AA33" s="5" t="str">
        <f t="shared" si="1"/>
        <v>ACC</v>
      </c>
      <c r="AB33">
        <f t="shared" si="2"/>
        <v>1</v>
      </c>
      <c r="AC33">
        <f t="shared" si="8"/>
        <v>1</v>
      </c>
      <c r="AD33">
        <f t="shared" si="9"/>
        <v>1</v>
      </c>
      <c r="AE33">
        <f t="shared" si="10"/>
        <v>0</v>
      </c>
      <c r="AF33">
        <f t="shared" si="3"/>
        <v>0</v>
      </c>
      <c r="AG33">
        <f t="shared" si="3"/>
        <v>48</v>
      </c>
      <c r="AH33">
        <f t="shared" si="3"/>
        <v>3</v>
      </c>
      <c r="AI33">
        <f t="shared" si="3"/>
        <v>4</v>
      </c>
      <c r="AJ33">
        <f t="shared" si="11"/>
        <v>7</v>
      </c>
      <c r="AK33" s="8">
        <f t="shared" si="12"/>
        <v>0.42857142857142855</v>
      </c>
      <c r="AL33">
        <f t="shared" si="4"/>
        <v>0</v>
      </c>
    </row>
    <row r="34" spans="1:38" ht="30" x14ac:dyDescent="0.2">
      <c r="A34" s="1">
        <v>8</v>
      </c>
      <c r="B34" s="4">
        <v>44499</v>
      </c>
      <c r="C34" s="13">
        <v>0.66666666666666663</v>
      </c>
      <c r="D34" s="5" t="s">
        <v>44</v>
      </c>
      <c r="E34" s="5" t="s">
        <v>116</v>
      </c>
      <c r="F34" s="5" t="s">
        <v>49</v>
      </c>
      <c r="G34" s="5" t="s">
        <v>309</v>
      </c>
      <c r="H34" s="5" t="s">
        <v>40</v>
      </c>
      <c r="I34" s="5" t="s">
        <v>14</v>
      </c>
      <c r="J34" s="5">
        <v>7</v>
      </c>
      <c r="K34" s="5">
        <v>45</v>
      </c>
      <c r="L34" s="5">
        <v>3</v>
      </c>
      <c r="M34" s="5">
        <v>5</v>
      </c>
      <c r="N34" s="5" t="s">
        <v>132</v>
      </c>
      <c r="O34" s="5"/>
      <c r="P34" s="6"/>
      <c r="Q34" s="5"/>
      <c r="R34" s="5">
        <f t="shared" si="0"/>
        <v>2021</v>
      </c>
      <c r="S34" s="5">
        <f t="shared" si="5"/>
        <v>9</v>
      </c>
      <c r="T34" s="5" t="s">
        <v>116</v>
      </c>
      <c r="U34" s="5"/>
      <c r="V34" s="5">
        <f t="shared" si="6"/>
        <v>0</v>
      </c>
      <c r="W34" s="5" t="s">
        <v>40</v>
      </c>
      <c r="X34" s="5" t="s">
        <v>150</v>
      </c>
      <c r="Y34" s="5">
        <v>13</v>
      </c>
      <c r="Z34" s="5">
        <f t="shared" si="7"/>
        <v>1</v>
      </c>
      <c r="AA34" s="5" t="str">
        <f t="shared" si="1"/>
        <v>ACC</v>
      </c>
      <c r="AB34">
        <f t="shared" si="2"/>
        <v>1</v>
      </c>
      <c r="AC34">
        <f t="shared" si="8"/>
        <v>1</v>
      </c>
      <c r="AD34">
        <f t="shared" si="9"/>
        <v>1</v>
      </c>
      <c r="AE34">
        <f t="shared" si="10"/>
        <v>0</v>
      </c>
      <c r="AF34">
        <f t="shared" ref="AF34:AI65" si="13">J34</f>
        <v>7</v>
      </c>
      <c r="AG34">
        <f t="shared" si="13"/>
        <v>45</v>
      </c>
      <c r="AH34">
        <f t="shared" si="13"/>
        <v>3</v>
      </c>
      <c r="AI34">
        <f t="shared" si="13"/>
        <v>5</v>
      </c>
      <c r="AJ34">
        <f t="shared" si="11"/>
        <v>8</v>
      </c>
      <c r="AK34" s="8">
        <f t="shared" si="12"/>
        <v>0.375</v>
      </c>
      <c r="AL34">
        <f t="shared" si="4"/>
        <v>0</v>
      </c>
    </row>
    <row r="35" spans="1:38" x14ac:dyDescent="0.2">
      <c r="A35" s="1">
        <v>9</v>
      </c>
      <c r="B35" s="4">
        <v>44506</v>
      </c>
      <c r="C35" s="13">
        <v>0.5</v>
      </c>
      <c r="D35" s="5" t="s">
        <v>44</v>
      </c>
      <c r="E35" s="5" t="s">
        <v>116</v>
      </c>
      <c r="F35" s="5"/>
      <c r="G35" s="5" t="s">
        <v>127</v>
      </c>
      <c r="H35" s="5" t="s">
        <v>40</v>
      </c>
      <c r="I35" s="5" t="s">
        <v>14</v>
      </c>
      <c r="J35" s="5">
        <v>29</v>
      </c>
      <c r="K35" s="5">
        <v>54</v>
      </c>
      <c r="L35" s="5">
        <v>3</v>
      </c>
      <c r="M35" s="5">
        <v>6</v>
      </c>
      <c r="N35" s="5" t="s">
        <v>133</v>
      </c>
      <c r="O35" s="5"/>
      <c r="P35" s="6"/>
      <c r="Q35" s="5"/>
      <c r="R35" s="5">
        <f t="shared" si="0"/>
        <v>2021</v>
      </c>
      <c r="S35" s="5">
        <f t="shared" si="5"/>
        <v>10</v>
      </c>
      <c r="T35" s="5" t="s">
        <v>116</v>
      </c>
      <c r="U35" s="5"/>
      <c r="V35" s="5">
        <f t="shared" si="6"/>
        <v>0</v>
      </c>
      <c r="W35" s="5" t="s">
        <v>40</v>
      </c>
      <c r="X35" s="5" t="s">
        <v>127</v>
      </c>
      <c r="Y35" s="5"/>
      <c r="Z35" s="5">
        <f t="shared" si="7"/>
        <v>0</v>
      </c>
      <c r="AA35" s="5" t="str">
        <f t="shared" si="1"/>
        <v>ACC</v>
      </c>
      <c r="AB35">
        <f t="shared" si="2"/>
        <v>1</v>
      </c>
      <c r="AC35">
        <f t="shared" si="8"/>
        <v>1</v>
      </c>
      <c r="AD35">
        <f t="shared" si="9"/>
        <v>1</v>
      </c>
      <c r="AE35">
        <f t="shared" si="10"/>
        <v>0</v>
      </c>
      <c r="AF35">
        <f t="shared" si="13"/>
        <v>29</v>
      </c>
      <c r="AG35">
        <f t="shared" si="13"/>
        <v>54</v>
      </c>
      <c r="AH35">
        <f t="shared" si="13"/>
        <v>3</v>
      </c>
      <c r="AI35">
        <f t="shared" si="13"/>
        <v>6</v>
      </c>
      <c r="AJ35">
        <f t="shared" si="11"/>
        <v>9</v>
      </c>
      <c r="AK35" s="8">
        <f t="shared" si="12"/>
        <v>0.33333333333333331</v>
      </c>
      <c r="AL35">
        <f t="shared" si="4"/>
        <v>0</v>
      </c>
    </row>
    <row r="36" spans="1:38" ht="30" x14ac:dyDescent="0.2">
      <c r="A36" s="1">
        <v>10</v>
      </c>
      <c r="B36" s="4">
        <v>44513</v>
      </c>
      <c r="C36" s="13">
        <v>0.64583333333333337</v>
      </c>
      <c r="D36" s="5" t="s">
        <v>44</v>
      </c>
      <c r="E36" s="5" t="s">
        <v>116</v>
      </c>
      <c r="F36" s="5" t="s">
        <v>49</v>
      </c>
      <c r="G36" s="5" t="s">
        <v>125</v>
      </c>
      <c r="H36" s="5" t="s">
        <v>40</v>
      </c>
      <c r="I36" s="5" t="s">
        <v>14</v>
      </c>
      <c r="J36" s="5">
        <v>17</v>
      </c>
      <c r="K36" s="5">
        <v>48</v>
      </c>
      <c r="L36" s="5">
        <v>3</v>
      </c>
      <c r="M36" s="5">
        <v>7</v>
      </c>
      <c r="N36" s="5" t="s">
        <v>151</v>
      </c>
      <c r="O36" s="5"/>
      <c r="P36" s="6"/>
      <c r="Q36" s="5"/>
      <c r="R36" s="5">
        <f t="shared" si="0"/>
        <v>2021</v>
      </c>
      <c r="S36" s="5">
        <f t="shared" si="5"/>
        <v>11</v>
      </c>
      <c r="T36" s="5" t="s">
        <v>116</v>
      </c>
      <c r="U36" s="5"/>
      <c r="V36" s="5">
        <f t="shared" si="6"/>
        <v>0</v>
      </c>
      <c r="W36" s="5" t="s">
        <v>40</v>
      </c>
      <c r="X36" s="5" t="s">
        <v>125</v>
      </c>
      <c r="Y36" s="5"/>
      <c r="Z36" s="5">
        <f t="shared" si="7"/>
        <v>0</v>
      </c>
      <c r="AA36" s="5" t="str">
        <f t="shared" si="1"/>
        <v>ACC</v>
      </c>
      <c r="AB36">
        <f t="shared" si="2"/>
        <v>1</v>
      </c>
      <c r="AC36">
        <f t="shared" si="8"/>
        <v>1</v>
      </c>
      <c r="AD36">
        <f t="shared" si="9"/>
        <v>1</v>
      </c>
      <c r="AE36">
        <f t="shared" si="10"/>
        <v>0</v>
      </c>
      <c r="AF36">
        <f t="shared" si="13"/>
        <v>17</v>
      </c>
      <c r="AG36">
        <f t="shared" si="13"/>
        <v>48</v>
      </c>
      <c r="AH36">
        <f t="shared" si="13"/>
        <v>3</v>
      </c>
      <c r="AI36">
        <f t="shared" si="13"/>
        <v>7</v>
      </c>
      <c r="AJ36">
        <f t="shared" si="11"/>
        <v>10</v>
      </c>
      <c r="AK36" s="8">
        <f t="shared" si="12"/>
        <v>0.3</v>
      </c>
      <c r="AL36">
        <f t="shared" si="4"/>
        <v>0</v>
      </c>
    </row>
    <row r="37" spans="1:38" x14ac:dyDescent="0.2">
      <c r="A37" s="1">
        <v>11</v>
      </c>
      <c r="B37" s="4">
        <v>44518</v>
      </c>
      <c r="C37" s="13">
        <v>0.8125</v>
      </c>
      <c r="D37" s="5" t="s">
        <v>37</v>
      </c>
      <c r="E37" s="5" t="s">
        <v>116</v>
      </c>
      <c r="F37" s="5"/>
      <c r="G37" s="5" t="s">
        <v>63</v>
      </c>
      <c r="H37" s="5" t="s">
        <v>40</v>
      </c>
      <c r="I37" s="5" t="s">
        <v>14</v>
      </c>
      <c r="J37" s="5">
        <v>22</v>
      </c>
      <c r="K37" s="5">
        <v>62</v>
      </c>
      <c r="L37" s="5">
        <v>3</v>
      </c>
      <c r="M37" s="5">
        <v>8</v>
      </c>
      <c r="N37" s="5" t="s">
        <v>298</v>
      </c>
      <c r="O37" s="5"/>
      <c r="P37" s="6"/>
      <c r="Q37" s="5"/>
      <c r="R37" s="5">
        <f t="shared" si="0"/>
        <v>2021</v>
      </c>
      <c r="S37" s="5">
        <f t="shared" si="5"/>
        <v>12</v>
      </c>
      <c r="T37" s="5" t="s">
        <v>116</v>
      </c>
      <c r="U37" s="5"/>
      <c r="V37" s="5">
        <f t="shared" si="6"/>
        <v>0</v>
      </c>
      <c r="W37" s="5" t="s">
        <v>40</v>
      </c>
      <c r="X37" s="5" t="s">
        <v>63</v>
      </c>
      <c r="Y37" s="5"/>
      <c r="Z37" s="5">
        <f t="shared" si="7"/>
        <v>0</v>
      </c>
      <c r="AA37" s="5" t="str">
        <f t="shared" si="1"/>
        <v>ACC</v>
      </c>
      <c r="AB37">
        <f t="shared" si="2"/>
        <v>1</v>
      </c>
      <c r="AC37">
        <f t="shared" si="8"/>
        <v>1</v>
      </c>
      <c r="AD37">
        <f t="shared" si="9"/>
        <v>1</v>
      </c>
      <c r="AE37">
        <f t="shared" si="10"/>
        <v>0</v>
      </c>
      <c r="AF37">
        <f t="shared" si="13"/>
        <v>22</v>
      </c>
      <c r="AG37">
        <f t="shared" si="13"/>
        <v>62</v>
      </c>
      <c r="AH37">
        <f t="shared" si="13"/>
        <v>3</v>
      </c>
      <c r="AI37">
        <f t="shared" si="13"/>
        <v>8</v>
      </c>
      <c r="AJ37">
        <f t="shared" si="11"/>
        <v>11</v>
      </c>
      <c r="AK37" s="8">
        <f t="shared" si="12"/>
        <v>0.27272727272727271</v>
      </c>
      <c r="AL37">
        <f t="shared" si="4"/>
        <v>0</v>
      </c>
    </row>
    <row r="38" spans="1:38" ht="30" x14ac:dyDescent="0.2">
      <c r="A38" s="1">
        <v>12</v>
      </c>
      <c r="B38" s="4">
        <v>44527</v>
      </c>
      <c r="C38" s="13">
        <v>0.52083333333333337</v>
      </c>
      <c r="D38" s="5" t="s">
        <v>44</v>
      </c>
      <c r="E38" s="5" t="s">
        <v>116</v>
      </c>
      <c r="F38" s="5"/>
      <c r="G38" s="5" t="s">
        <v>104</v>
      </c>
      <c r="H38" s="5" t="s">
        <v>40</v>
      </c>
      <c r="I38" s="5" t="s">
        <v>14</v>
      </c>
      <c r="J38" s="5">
        <v>10</v>
      </c>
      <c r="K38" s="5">
        <v>47</v>
      </c>
      <c r="L38" s="5">
        <v>3</v>
      </c>
      <c r="M38" s="5">
        <v>9</v>
      </c>
      <c r="N38" s="5" t="s">
        <v>299</v>
      </c>
      <c r="O38" s="5"/>
      <c r="P38" s="6"/>
      <c r="Q38" s="5"/>
      <c r="R38" s="5">
        <f t="shared" si="0"/>
        <v>2021</v>
      </c>
      <c r="S38" s="5">
        <f t="shared" si="5"/>
        <v>13</v>
      </c>
      <c r="T38" s="5" t="s">
        <v>116</v>
      </c>
      <c r="U38" s="5"/>
      <c r="V38" s="5">
        <f t="shared" si="6"/>
        <v>0</v>
      </c>
      <c r="W38" s="5" t="s">
        <v>40</v>
      </c>
      <c r="X38" s="5" t="s">
        <v>105</v>
      </c>
      <c r="Y38" s="5" t="s">
        <v>106</v>
      </c>
      <c r="Z38" s="5">
        <f t="shared" si="7"/>
        <v>1</v>
      </c>
      <c r="AA38" s="5" t="str">
        <f t="shared" si="1"/>
        <v>ACC</v>
      </c>
      <c r="AB38">
        <f t="shared" si="2"/>
        <v>1</v>
      </c>
      <c r="AC38">
        <f t="shared" si="8"/>
        <v>1</v>
      </c>
      <c r="AD38">
        <f t="shared" si="9"/>
        <v>1</v>
      </c>
      <c r="AE38">
        <f t="shared" si="10"/>
        <v>0</v>
      </c>
      <c r="AF38">
        <f t="shared" si="13"/>
        <v>10</v>
      </c>
      <c r="AG38">
        <f t="shared" si="13"/>
        <v>47</v>
      </c>
      <c r="AH38">
        <f t="shared" si="13"/>
        <v>3</v>
      </c>
      <c r="AI38">
        <f t="shared" si="13"/>
        <v>9</v>
      </c>
      <c r="AJ38">
        <f t="shared" si="11"/>
        <v>12</v>
      </c>
      <c r="AK38" s="8">
        <f t="shared" si="12"/>
        <v>0.25</v>
      </c>
      <c r="AL38">
        <f t="shared" si="4"/>
        <v>0</v>
      </c>
    </row>
    <row r="39" spans="1:38" ht="30" x14ac:dyDescent="0.2">
      <c r="A39" s="1">
        <v>1</v>
      </c>
      <c r="B39" s="4">
        <v>44442</v>
      </c>
      <c r="C39" s="13">
        <v>0.75</v>
      </c>
      <c r="D39" s="5" t="s">
        <v>124</v>
      </c>
      <c r="E39" s="5" t="s">
        <v>316</v>
      </c>
      <c r="F39" s="5" t="s">
        <v>49</v>
      </c>
      <c r="G39" s="5" t="s">
        <v>125</v>
      </c>
      <c r="H39" s="5" t="s">
        <v>40</v>
      </c>
      <c r="I39" s="5" t="s">
        <v>14</v>
      </c>
      <c r="J39" s="5">
        <v>10</v>
      </c>
      <c r="K39" s="5">
        <v>17</v>
      </c>
      <c r="L39" s="5">
        <v>0</v>
      </c>
      <c r="M39" s="5">
        <v>1</v>
      </c>
      <c r="N39" s="5" t="s">
        <v>92</v>
      </c>
      <c r="O39" s="5"/>
      <c r="P39" s="6"/>
      <c r="Q39" s="5"/>
      <c r="R39" s="5">
        <f t="shared" si="0"/>
        <v>2021</v>
      </c>
      <c r="S39" s="5">
        <f t="shared" si="5"/>
        <v>1</v>
      </c>
      <c r="T39" s="5" t="s">
        <v>252</v>
      </c>
      <c r="U39" s="5">
        <v>10</v>
      </c>
      <c r="V39" s="5">
        <f t="shared" si="6"/>
        <v>1</v>
      </c>
      <c r="W39" s="5" t="s">
        <v>40</v>
      </c>
      <c r="X39" s="5" t="s">
        <v>125</v>
      </c>
      <c r="Y39" s="5"/>
      <c r="Z39" s="5">
        <f t="shared" si="7"/>
        <v>0</v>
      </c>
      <c r="AA39" s="5" t="str">
        <f t="shared" si="1"/>
        <v>ACC</v>
      </c>
      <c r="AB39">
        <f t="shared" si="2"/>
        <v>1</v>
      </c>
      <c r="AC39">
        <f t="shared" si="8"/>
        <v>1</v>
      </c>
      <c r="AD39">
        <f t="shared" si="9"/>
        <v>1</v>
      </c>
      <c r="AE39">
        <f t="shared" si="10"/>
        <v>0</v>
      </c>
      <c r="AF39">
        <f t="shared" si="13"/>
        <v>10</v>
      </c>
      <c r="AG39">
        <f t="shared" si="13"/>
        <v>17</v>
      </c>
      <c r="AH39">
        <f t="shared" si="13"/>
        <v>0</v>
      </c>
      <c r="AI39">
        <f t="shared" si="13"/>
        <v>1</v>
      </c>
      <c r="AJ39">
        <f t="shared" si="11"/>
        <v>1</v>
      </c>
      <c r="AK39" s="8">
        <f t="shared" si="12"/>
        <v>0</v>
      </c>
      <c r="AL39">
        <f t="shared" si="4"/>
        <v>0</v>
      </c>
    </row>
    <row r="40" spans="1:38" ht="30" x14ac:dyDescent="0.2">
      <c r="A40" s="1">
        <v>2</v>
      </c>
      <c r="B40" s="4">
        <v>44450</v>
      </c>
      <c r="C40" s="13">
        <v>0.8125</v>
      </c>
      <c r="D40" s="5" t="s">
        <v>44</v>
      </c>
      <c r="E40" s="5" t="s">
        <v>317</v>
      </c>
      <c r="F40" s="5"/>
      <c r="G40" s="5" t="s">
        <v>318</v>
      </c>
      <c r="H40" s="5" t="s">
        <v>99</v>
      </c>
      <c r="I40" s="5" t="s">
        <v>13</v>
      </c>
      <c r="J40" s="5">
        <v>59</v>
      </c>
      <c r="K40" s="5">
        <v>17</v>
      </c>
      <c r="L40" s="5">
        <v>1</v>
      </c>
      <c r="M40" s="5">
        <v>1</v>
      </c>
      <c r="N40" s="5" t="s">
        <v>41</v>
      </c>
      <c r="O40" s="5"/>
      <c r="P40" s="6"/>
      <c r="Q40" s="5"/>
      <c r="R40" s="5">
        <f t="shared" si="0"/>
        <v>2021</v>
      </c>
      <c r="S40" s="5">
        <f t="shared" si="5"/>
        <v>2</v>
      </c>
      <c r="T40" s="5" t="s">
        <v>252</v>
      </c>
      <c r="U40" s="5">
        <v>24</v>
      </c>
      <c r="V40" s="5">
        <f t="shared" si="6"/>
        <v>1</v>
      </c>
      <c r="W40" s="5" t="s">
        <v>40</v>
      </c>
      <c r="X40" s="5" t="s">
        <v>318</v>
      </c>
      <c r="Y40" s="5"/>
      <c r="Z40" s="5">
        <f t="shared" si="7"/>
        <v>0</v>
      </c>
      <c r="AA40" s="5" t="str">
        <f t="shared" si="1"/>
        <v>Sun Belt</v>
      </c>
      <c r="AB40">
        <f t="shared" si="2"/>
        <v>0</v>
      </c>
      <c r="AC40">
        <f t="shared" si="8"/>
        <v>1</v>
      </c>
      <c r="AD40">
        <f t="shared" si="9"/>
        <v>0</v>
      </c>
      <c r="AE40">
        <f t="shared" si="10"/>
        <v>0</v>
      </c>
      <c r="AF40">
        <f t="shared" si="13"/>
        <v>59</v>
      </c>
      <c r="AG40">
        <f t="shared" si="13"/>
        <v>17</v>
      </c>
      <c r="AH40">
        <f t="shared" si="13"/>
        <v>1</v>
      </c>
      <c r="AI40">
        <f t="shared" si="13"/>
        <v>1</v>
      </c>
      <c r="AJ40">
        <f t="shared" si="11"/>
        <v>2</v>
      </c>
      <c r="AK40" s="8">
        <f t="shared" si="12"/>
        <v>0.5</v>
      </c>
      <c r="AL40">
        <f t="shared" si="4"/>
        <v>1</v>
      </c>
    </row>
    <row r="41" spans="1:38" ht="30" x14ac:dyDescent="0.2">
      <c r="A41" s="1">
        <v>3</v>
      </c>
      <c r="B41" s="4">
        <v>44457</v>
      </c>
      <c r="C41" s="13">
        <v>0.8125</v>
      </c>
      <c r="D41" s="5" t="s">
        <v>44</v>
      </c>
      <c r="E41" s="5" t="s">
        <v>319</v>
      </c>
      <c r="F41" s="5"/>
      <c r="G41" s="5" t="s">
        <v>128</v>
      </c>
      <c r="H41" s="5" t="s">
        <v>40</v>
      </c>
      <c r="I41" s="5" t="s">
        <v>13</v>
      </c>
      <c r="J41" s="5">
        <v>59</v>
      </c>
      <c r="K41" s="5">
        <v>39</v>
      </c>
      <c r="L41" s="5">
        <v>2</v>
      </c>
      <c r="M41" s="5">
        <v>1</v>
      </c>
      <c r="N41" s="5" t="s">
        <v>47</v>
      </c>
      <c r="O41" s="5"/>
      <c r="P41" s="6"/>
      <c r="Q41" s="5"/>
      <c r="R41" s="5">
        <f t="shared" si="0"/>
        <v>2021</v>
      </c>
      <c r="S41" s="5">
        <f t="shared" si="5"/>
        <v>3</v>
      </c>
      <c r="T41" s="5" t="s">
        <v>252</v>
      </c>
      <c r="U41" s="5">
        <v>21</v>
      </c>
      <c r="V41" s="5">
        <f t="shared" si="6"/>
        <v>1</v>
      </c>
      <c r="W41" s="5" t="s">
        <v>40</v>
      </c>
      <c r="X41" s="5" t="s">
        <v>128</v>
      </c>
      <c r="Y41" s="5"/>
      <c r="Z41" s="5">
        <f t="shared" si="7"/>
        <v>0</v>
      </c>
      <c r="AA41" s="5" t="str">
        <f t="shared" si="1"/>
        <v>ACC</v>
      </c>
      <c r="AB41">
        <f t="shared" si="2"/>
        <v>1</v>
      </c>
      <c r="AC41">
        <f t="shared" si="8"/>
        <v>1</v>
      </c>
      <c r="AD41">
        <f t="shared" si="9"/>
        <v>1</v>
      </c>
      <c r="AE41">
        <f t="shared" si="10"/>
        <v>0</v>
      </c>
      <c r="AF41">
        <f t="shared" si="13"/>
        <v>59</v>
      </c>
      <c r="AG41">
        <f t="shared" si="13"/>
        <v>39</v>
      </c>
      <c r="AH41">
        <f t="shared" si="13"/>
        <v>2</v>
      </c>
      <c r="AI41">
        <f t="shared" si="13"/>
        <v>1</v>
      </c>
      <c r="AJ41">
        <f t="shared" si="11"/>
        <v>3</v>
      </c>
      <c r="AK41" s="8">
        <f t="shared" si="12"/>
        <v>0.66666666666666663</v>
      </c>
      <c r="AL41">
        <f t="shared" si="4"/>
        <v>1</v>
      </c>
    </row>
    <row r="42" spans="1:38" ht="75" x14ac:dyDescent="0.2">
      <c r="A42" s="1">
        <v>4</v>
      </c>
      <c r="B42" s="4">
        <v>44464</v>
      </c>
      <c r="C42" s="13">
        <v>0.8125</v>
      </c>
      <c r="D42" s="5" t="s">
        <v>44</v>
      </c>
      <c r="E42" s="5" t="s">
        <v>319</v>
      </c>
      <c r="F42" s="5" t="s">
        <v>80</v>
      </c>
      <c r="G42" s="5" t="s">
        <v>39</v>
      </c>
      <c r="H42" s="5" t="s">
        <v>40</v>
      </c>
      <c r="I42" s="5" t="s">
        <v>14</v>
      </c>
      <c r="J42" s="5">
        <v>22</v>
      </c>
      <c r="K42" s="5">
        <v>45</v>
      </c>
      <c r="L42" s="5">
        <v>2</v>
      </c>
      <c r="M42" s="5">
        <v>2</v>
      </c>
      <c r="N42" s="5" t="s">
        <v>92</v>
      </c>
      <c r="O42" s="5" t="s">
        <v>118</v>
      </c>
      <c r="P42" s="6"/>
      <c r="Q42" s="5"/>
      <c r="R42" s="5">
        <f t="shared" si="0"/>
        <v>2021</v>
      </c>
      <c r="S42" s="5">
        <f t="shared" si="5"/>
        <v>4</v>
      </c>
      <c r="T42" s="5" t="s">
        <v>252</v>
      </c>
      <c r="U42" s="5">
        <v>21</v>
      </c>
      <c r="V42" s="5">
        <f t="shared" si="6"/>
        <v>1</v>
      </c>
      <c r="W42" s="5" t="s">
        <v>40</v>
      </c>
      <c r="X42" s="5" t="s">
        <v>39</v>
      </c>
      <c r="Y42" s="5"/>
      <c r="Z42" s="5">
        <f t="shared" si="7"/>
        <v>0</v>
      </c>
      <c r="AA42" s="5" t="str">
        <f t="shared" si="1"/>
        <v>ACC</v>
      </c>
      <c r="AB42">
        <f t="shared" si="2"/>
        <v>1</v>
      </c>
      <c r="AC42">
        <f t="shared" si="8"/>
        <v>1</v>
      </c>
      <c r="AD42">
        <f t="shared" si="9"/>
        <v>1</v>
      </c>
      <c r="AE42">
        <f t="shared" si="10"/>
        <v>0</v>
      </c>
      <c r="AF42">
        <f t="shared" si="13"/>
        <v>22</v>
      </c>
      <c r="AG42">
        <f t="shared" si="13"/>
        <v>45</v>
      </c>
      <c r="AH42">
        <f t="shared" si="13"/>
        <v>2</v>
      </c>
      <c r="AI42">
        <f t="shared" si="13"/>
        <v>2</v>
      </c>
      <c r="AJ42">
        <f t="shared" si="11"/>
        <v>4</v>
      </c>
      <c r="AK42" s="8">
        <f t="shared" si="12"/>
        <v>0.5</v>
      </c>
      <c r="AL42">
        <f t="shared" si="4"/>
        <v>0</v>
      </c>
    </row>
    <row r="43" spans="1:38" ht="30" x14ac:dyDescent="0.2">
      <c r="A43" s="1">
        <v>5</v>
      </c>
      <c r="B43" s="4">
        <v>44471</v>
      </c>
      <c r="C43" s="13">
        <v>0.5</v>
      </c>
      <c r="D43" s="5" t="s">
        <v>44</v>
      </c>
      <c r="E43" s="5" t="s">
        <v>56</v>
      </c>
      <c r="F43" s="5"/>
      <c r="G43" s="5" t="s">
        <v>116</v>
      </c>
      <c r="H43" s="5" t="s">
        <v>40</v>
      </c>
      <c r="I43" s="5" t="s">
        <v>13</v>
      </c>
      <c r="J43" s="5">
        <v>38</v>
      </c>
      <c r="K43" s="5">
        <v>7</v>
      </c>
      <c r="L43" s="5">
        <v>3</v>
      </c>
      <c r="M43" s="5">
        <v>2</v>
      </c>
      <c r="N43" s="5" t="s">
        <v>41</v>
      </c>
      <c r="O43" s="5"/>
      <c r="R43" s="5">
        <f t="shared" si="0"/>
        <v>2021</v>
      </c>
      <c r="S43" s="5">
        <f t="shared" si="5"/>
        <v>5</v>
      </c>
      <c r="T43" s="5" t="s">
        <v>56</v>
      </c>
      <c r="U43" s="5"/>
      <c r="V43" s="5">
        <f t="shared" si="6"/>
        <v>0</v>
      </c>
      <c r="W43" s="5" t="s">
        <v>40</v>
      </c>
      <c r="X43" s="5" t="s">
        <v>116</v>
      </c>
      <c r="Y43" s="5"/>
      <c r="Z43" s="5">
        <f t="shared" si="7"/>
        <v>0</v>
      </c>
      <c r="AA43" s="5" t="str">
        <f t="shared" si="1"/>
        <v>ACC</v>
      </c>
      <c r="AB43">
        <f t="shared" si="2"/>
        <v>1</v>
      </c>
      <c r="AC43">
        <f t="shared" si="8"/>
        <v>1</v>
      </c>
      <c r="AD43">
        <f t="shared" si="9"/>
        <v>1</v>
      </c>
      <c r="AE43">
        <f t="shared" si="10"/>
        <v>0</v>
      </c>
      <c r="AF43">
        <f t="shared" si="13"/>
        <v>38</v>
      </c>
      <c r="AG43">
        <f t="shared" si="13"/>
        <v>7</v>
      </c>
      <c r="AH43">
        <f t="shared" si="13"/>
        <v>3</v>
      </c>
      <c r="AI43">
        <f t="shared" si="13"/>
        <v>2</v>
      </c>
      <c r="AJ43">
        <f t="shared" si="11"/>
        <v>5</v>
      </c>
      <c r="AK43" s="8">
        <f t="shared" si="12"/>
        <v>0.6</v>
      </c>
      <c r="AL43">
        <f t="shared" si="4"/>
        <v>1</v>
      </c>
    </row>
    <row r="44" spans="1:38" ht="30" x14ac:dyDescent="0.2">
      <c r="A44" s="1">
        <v>6</v>
      </c>
      <c r="B44" s="4">
        <v>44478</v>
      </c>
      <c r="C44" s="13">
        <v>0.64583333333333337</v>
      </c>
      <c r="D44" s="5" t="s">
        <v>44</v>
      </c>
      <c r="E44" s="5" t="s">
        <v>56</v>
      </c>
      <c r="F44" s="5"/>
      <c r="G44" s="5" t="s">
        <v>60</v>
      </c>
      <c r="H44" s="5" t="s">
        <v>40</v>
      </c>
      <c r="I44" s="5" t="s">
        <v>14</v>
      </c>
      <c r="J44" s="5">
        <v>25</v>
      </c>
      <c r="K44" s="5">
        <v>35</v>
      </c>
      <c r="L44" s="5">
        <v>3</v>
      </c>
      <c r="M44" s="5">
        <v>3</v>
      </c>
      <c r="N44" s="5" t="s">
        <v>92</v>
      </c>
      <c r="O44" s="5"/>
      <c r="R44" s="5">
        <f t="shared" si="0"/>
        <v>2021</v>
      </c>
      <c r="S44" s="5">
        <f t="shared" si="5"/>
        <v>6</v>
      </c>
      <c r="T44" s="5" t="s">
        <v>56</v>
      </c>
      <c r="U44" s="5"/>
      <c r="V44" s="5">
        <f t="shared" si="6"/>
        <v>0</v>
      </c>
      <c r="W44" s="5" t="s">
        <v>40</v>
      </c>
      <c r="X44" s="5" t="s">
        <v>60</v>
      </c>
      <c r="Y44" s="5"/>
      <c r="Z44" s="5">
        <f t="shared" si="7"/>
        <v>0</v>
      </c>
      <c r="AA44" s="5" t="str">
        <f t="shared" si="1"/>
        <v>ACC</v>
      </c>
      <c r="AB44">
        <f t="shared" si="2"/>
        <v>1</v>
      </c>
      <c r="AC44">
        <f t="shared" si="8"/>
        <v>1</v>
      </c>
      <c r="AD44">
        <f t="shared" si="9"/>
        <v>1</v>
      </c>
      <c r="AE44">
        <f t="shared" si="10"/>
        <v>0</v>
      </c>
      <c r="AF44">
        <f t="shared" si="13"/>
        <v>25</v>
      </c>
      <c r="AG44">
        <f t="shared" si="13"/>
        <v>35</v>
      </c>
      <c r="AH44">
        <f t="shared" si="13"/>
        <v>3</v>
      </c>
      <c r="AI44">
        <f t="shared" si="13"/>
        <v>3</v>
      </c>
      <c r="AJ44">
        <f t="shared" si="11"/>
        <v>6</v>
      </c>
      <c r="AK44" s="8">
        <f t="shared" si="12"/>
        <v>0.5</v>
      </c>
      <c r="AL44">
        <f t="shared" si="4"/>
        <v>0</v>
      </c>
    </row>
    <row r="45" spans="1:38" ht="30" x14ac:dyDescent="0.2">
      <c r="A45" s="1">
        <v>7</v>
      </c>
      <c r="B45" s="4">
        <v>44485</v>
      </c>
      <c r="C45" s="13">
        <v>0.64583333333333337</v>
      </c>
      <c r="D45" s="5" t="s">
        <v>44</v>
      </c>
      <c r="E45" s="5" t="s">
        <v>56</v>
      </c>
      <c r="F45" s="5"/>
      <c r="G45" s="5" t="s">
        <v>104</v>
      </c>
      <c r="H45" s="5" t="s">
        <v>40</v>
      </c>
      <c r="I45" s="5" t="s">
        <v>13</v>
      </c>
      <c r="J45" s="5">
        <v>45</v>
      </c>
      <c r="K45" s="5">
        <v>42</v>
      </c>
      <c r="L45" s="5">
        <v>4</v>
      </c>
      <c r="M45" s="5">
        <v>3</v>
      </c>
      <c r="N45" s="5" t="s">
        <v>41</v>
      </c>
      <c r="O45" s="5"/>
      <c r="R45" s="5">
        <f t="shared" si="0"/>
        <v>2021</v>
      </c>
      <c r="S45" s="5">
        <f t="shared" si="5"/>
        <v>7</v>
      </c>
      <c r="T45" s="5" t="s">
        <v>56</v>
      </c>
      <c r="U45" s="5"/>
      <c r="V45" s="5">
        <f t="shared" si="6"/>
        <v>0</v>
      </c>
      <c r="W45" s="5" t="s">
        <v>40</v>
      </c>
      <c r="X45" s="5" t="s">
        <v>105</v>
      </c>
      <c r="Y45" s="5" t="s">
        <v>106</v>
      </c>
      <c r="Z45" s="5">
        <f t="shared" si="7"/>
        <v>1</v>
      </c>
      <c r="AA45" s="5" t="str">
        <f t="shared" si="1"/>
        <v>ACC</v>
      </c>
      <c r="AB45">
        <f t="shared" si="2"/>
        <v>1</v>
      </c>
      <c r="AC45">
        <f t="shared" si="8"/>
        <v>1</v>
      </c>
      <c r="AD45">
        <f t="shared" si="9"/>
        <v>1</v>
      </c>
      <c r="AE45">
        <f t="shared" si="10"/>
        <v>0</v>
      </c>
      <c r="AF45">
        <f t="shared" si="13"/>
        <v>45</v>
      </c>
      <c r="AG45">
        <f t="shared" si="13"/>
        <v>42</v>
      </c>
      <c r="AH45">
        <f t="shared" si="13"/>
        <v>4</v>
      </c>
      <c r="AI45">
        <f t="shared" si="13"/>
        <v>3</v>
      </c>
      <c r="AJ45">
        <f t="shared" si="11"/>
        <v>7</v>
      </c>
      <c r="AK45" s="8">
        <f t="shared" si="12"/>
        <v>0.5714285714285714</v>
      </c>
      <c r="AL45">
        <f t="shared" si="4"/>
        <v>1</v>
      </c>
    </row>
    <row r="46" spans="1:38" ht="30" x14ac:dyDescent="0.2">
      <c r="A46" s="1">
        <v>8</v>
      </c>
      <c r="B46" s="4">
        <v>44499</v>
      </c>
      <c r="C46" s="13">
        <v>0.8125</v>
      </c>
      <c r="D46" s="5" t="s">
        <v>44</v>
      </c>
      <c r="E46" s="5" t="s">
        <v>56</v>
      </c>
      <c r="F46" s="5" t="s">
        <v>49</v>
      </c>
      <c r="G46" s="5" t="s">
        <v>320</v>
      </c>
      <c r="H46" s="5" t="s">
        <v>40</v>
      </c>
      <c r="I46" s="5" t="s">
        <v>14</v>
      </c>
      <c r="J46" s="5">
        <v>34</v>
      </c>
      <c r="K46" s="5">
        <v>44</v>
      </c>
      <c r="L46" s="5">
        <v>4</v>
      </c>
      <c r="M46" s="5">
        <v>4</v>
      </c>
      <c r="N46" s="5" t="s">
        <v>92</v>
      </c>
      <c r="O46" s="5"/>
      <c r="R46" s="5">
        <f t="shared" si="0"/>
        <v>2021</v>
      </c>
      <c r="S46" s="5">
        <f t="shared" si="5"/>
        <v>9</v>
      </c>
      <c r="T46" s="5" t="s">
        <v>56</v>
      </c>
      <c r="U46" s="5"/>
      <c r="V46" s="5">
        <f t="shared" si="6"/>
        <v>0</v>
      </c>
      <c r="W46" s="5" t="s">
        <v>40</v>
      </c>
      <c r="X46" s="5" t="s">
        <v>131</v>
      </c>
      <c r="Y46" s="5">
        <v>11</v>
      </c>
      <c r="Z46" s="5">
        <f t="shared" si="7"/>
        <v>1</v>
      </c>
      <c r="AA46" s="5" t="str">
        <f t="shared" si="1"/>
        <v>ACC</v>
      </c>
      <c r="AB46">
        <f t="shared" si="2"/>
        <v>1</v>
      </c>
      <c r="AC46">
        <f t="shared" si="8"/>
        <v>1</v>
      </c>
      <c r="AD46">
        <f t="shared" si="9"/>
        <v>1</v>
      </c>
      <c r="AE46">
        <f t="shared" si="10"/>
        <v>0</v>
      </c>
      <c r="AF46">
        <f t="shared" si="13"/>
        <v>34</v>
      </c>
      <c r="AG46">
        <f t="shared" si="13"/>
        <v>44</v>
      </c>
      <c r="AH46">
        <f t="shared" si="13"/>
        <v>4</v>
      </c>
      <c r="AI46">
        <f t="shared" si="13"/>
        <v>4</v>
      </c>
      <c r="AJ46">
        <f t="shared" si="11"/>
        <v>8</v>
      </c>
      <c r="AK46" s="8">
        <f t="shared" si="12"/>
        <v>0.5</v>
      </c>
      <c r="AL46">
        <f t="shared" si="4"/>
        <v>0</v>
      </c>
    </row>
    <row r="47" spans="1:38" ht="30" x14ac:dyDescent="0.2">
      <c r="A47" s="1">
        <v>9</v>
      </c>
      <c r="B47" s="4">
        <v>44506</v>
      </c>
      <c r="C47" s="13">
        <v>0.5</v>
      </c>
      <c r="D47" s="5" t="s">
        <v>44</v>
      </c>
      <c r="E47" s="5" t="s">
        <v>56</v>
      </c>
      <c r="F47" s="5"/>
      <c r="G47" s="5" t="s">
        <v>321</v>
      </c>
      <c r="H47" s="5" t="s">
        <v>40</v>
      </c>
      <c r="I47" s="5" t="s">
        <v>13</v>
      </c>
      <c r="J47" s="5">
        <v>58</v>
      </c>
      <c r="K47" s="5">
        <v>55</v>
      </c>
      <c r="L47" s="5">
        <v>5</v>
      </c>
      <c r="M47" s="5">
        <v>4</v>
      </c>
      <c r="N47" s="5" t="s">
        <v>41</v>
      </c>
      <c r="O47" s="5"/>
      <c r="R47" s="5">
        <f t="shared" si="0"/>
        <v>2021</v>
      </c>
      <c r="S47" s="5">
        <f t="shared" si="5"/>
        <v>10</v>
      </c>
      <c r="T47" s="5" t="s">
        <v>56</v>
      </c>
      <c r="U47" s="5"/>
      <c r="V47" s="5">
        <f t="shared" si="6"/>
        <v>0</v>
      </c>
      <c r="W47" s="5" t="s">
        <v>40</v>
      </c>
      <c r="X47" s="5" t="s">
        <v>150</v>
      </c>
      <c r="Y47" s="5">
        <v>10</v>
      </c>
      <c r="Z47" s="5">
        <f t="shared" si="7"/>
        <v>1</v>
      </c>
      <c r="AA47" s="5" t="str">
        <f t="shared" si="1"/>
        <v>ACC</v>
      </c>
      <c r="AB47">
        <f t="shared" si="2"/>
        <v>1</v>
      </c>
      <c r="AC47">
        <f t="shared" si="8"/>
        <v>1</v>
      </c>
      <c r="AD47">
        <f t="shared" si="9"/>
        <v>1</v>
      </c>
      <c r="AE47">
        <f t="shared" si="10"/>
        <v>0</v>
      </c>
      <c r="AF47">
        <f t="shared" si="13"/>
        <v>58</v>
      </c>
      <c r="AG47">
        <f t="shared" si="13"/>
        <v>55</v>
      </c>
      <c r="AH47">
        <f t="shared" si="13"/>
        <v>5</v>
      </c>
      <c r="AI47">
        <f t="shared" si="13"/>
        <v>4</v>
      </c>
      <c r="AJ47">
        <f t="shared" si="11"/>
        <v>9</v>
      </c>
      <c r="AK47" s="8">
        <f t="shared" si="12"/>
        <v>0.55555555555555558</v>
      </c>
      <c r="AL47">
        <f t="shared" si="4"/>
        <v>1</v>
      </c>
    </row>
    <row r="48" spans="1:38" ht="30" x14ac:dyDescent="0.2">
      <c r="A48" s="1">
        <v>10</v>
      </c>
      <c r="B48" s="4">
        <v>44511</v>
      </c>
      <c r="C48" s="13">
        <v>0.8125</v>
      </c>
      <c r="D48" s="5" t="s">
        <v>37</v>
      </c>
      <c r="E48" s="5" t="s">
        <v>56</v>
      </c>
      <c r="F48" s="5" t="s">
        <v>49</v>
      </c>
      <c r="G48" s="5" t="s">
        <v>295</v>
      </c>
      <c r="H48" s="5" t="s">
        <v>40</v>
      </c>
      <c r="I48" s="5" t="s">
        <v>14</v>
      </c>
      <c r="J48" s="5">
        <v>23</v>
      </c>
      <c r="K48" s="5">
        <v>30</v>
      </c>
      <c r="L48" s="5">
        <v>5</v>
      </c>
      <c r="M48" s="5">
        <v>5</v>
      </c>
      <c r="N48" s="5" t="s">
        <v>92</v>
      </c>
      <c r="O48" s="5"/>
      <c r="R48" s="5">
        <f t="shared" si="0"/>
        <v>2021</v>
      </c>
      <c r="S48" s="5">
        <f t="shared" si="5"/>
        <v>11</v>
      </c>
      <c r="T48" s="5" t="s">
        <v>56</v>
      </c>
      <c r="U48" s="5"/>
      <c r="V48" s="5">
        <f t="shared" si="6"/>
        <v>0</v>
      </c>
      <c r="W48" s="5" t="s">
        <v>40</v>
      </c>
      <c r="X48" s="5" t="s">
        <v>268</v>
      </c>
      <c r="Y48" s="5">
        <v>25</v>
      </c>
      <c r="Z48" s="5">
        <f t="shared" si="7"/>
        <v>1</v>
      </c>
      <c r="AA48" s="5" t="str">
        <f t="shared" si="1"/>
        <v>ACC</v>
      </c>
      <c r="AB48">
        <f t="shared" si="2"/>
        <v>1</v>
      </c>
      <c r="AC48">
        <f t="shared" si="8"/>
        <v>1</v>
      </c>
      <c r="AD48">
        <f t="shared" si="9"/>
        <v>1</v>
      </c>
      <c r="AE48">
        <f t="shared" si="10"/>
        <v>0</v>
      </c>
      <c r="AF48">
        <f t="shared" si="13"/>
        <v>23</v>
      </c>
      <c r="AG48">
        <f t="shared" si="13"/>
        <v>30</v>
      </c>
      <c r="AH48">
        <f t="shared" si="13"/>
        <v>5</v>
      </c>
      <c r="AI48">
        <f t="shared" si="13"/>
        <v>5</v>
      </c>
      <c r="AJ48">
        <f t="shared" si="11"/>
        <v>10</v>
      </c>
      <c r="AK48" s="8">
        <f t="shared" si="12"/>
        <v>0.5</v>
      </c>
      <c r="AL48">
        <f t="shared" si="4"/>
        <v>0</v>
      </c>
    </row>
    <row r="49" spans="1:38" ht="30" x14ac:dyDescent="0.2">
      <c r="A49" s="1">
        <v>11</v>
      </c>
      <c r="B49" s="4">
        <v>44520</v>
      </c>
      <c r="C49" s="13">
        <v>0.5</v>
      </c>
      <c r="D49" s="5" t="s">
        <v>44</v>
      </c>
      <c r="E49" s="5" t="s">
        <v>56</v>
      </c>
      <c r="F49" s="5"/>
      <c r="G49" s="5" t="s">
        <v>69</v>
      </c>
      <c r="H49" s="5" t="s">
        <v>70</v>
      </c>
      <c r="I49" s="5" t="s">
        <v>13</v>
      </c>
      <c r="J49" s="5">
        <v>34</v>
      </c>
      <c r="K49" s="5">
        <v>14</v>
      </c>
      <c r="L49" s="5">
        <v>6</v>
      </c>
      <c r="M49" s="5">
        <v>5</v>
      </c>
      <c r="N49" s="5" t="s">
        <v>41</v>
      </c>
      <c r="O49" s="5"/>
      <c r="R49" s="5">
        <f t="shared" si="0"/>
        <v>2021</v>
      </c>
      <c r="S49" s="5">
        <f t="shared" si="5"/>
        <v>12</v>
      </c>
      <c r="T49" s="5" t="s">
        <v>56</v>
      </c>
      <c r="U49" s="5"/>
      <c r="V49" s="5">
        <f t="shared" si="6"/>
        <v>0</v>
      </c>
      <c r="W49" s="5" t="s">
        <v>40</v>
      </c>
      <c r="X49" s="5" t="s">
        <v>69</v>
      </c>
      <c r="Y49" s="5"/>
      <c r="Z49" s="5">
        <f t="shared" si="7"/>
        <v>0</v>
      </c>
      <c r="AA49" s="5" t="str">
        <f t="shared" si="1"/>
        <v>Non-Major</v>
      </c>
      <c r="AB49">
        <f t="shared" si="2"/>
        <v>0</v>
      </c>
      <c r="AC49">
        <f t="shared" si="8"/>
        <v>0</v>
      </c>
      <c r="AD49">
        <f t="shared" si="9"/>
        <v>0</v>
      </c>
      <c r="AE49">
        <f t="shared" si="10"/>
        <v>0</v>
      </c>
      <c r="AF49">
        <f t="shared" si="13"/>
        <v>34</v>
      </c>
      <c r="AG49">
        <f t="shared" si="13"/>
        <v>14</v>
      </c>
      <c r="AH49">
        <f t="shared" si="13"/>
        <v>6</v>
      </c>
      <c r="AI49">
        <f t="shared" si="13"/>
        <v>5</v>
      </c>
      <c r="AJ49">
        <f t="shared" si="11"/>
        <v>11</v>
      </c>
      <c r="AK49" s="8">
        <f t="shared" si="12"/>
        <v>0.54545454545454541</v>
      </c>
      <c r="AL49">
        <f t="shared" si="4"/>
        <v>1</v>
      </c>
    </row>
    <row r="50" spans="1:38" ht="45" x14ac:dyDescent="0.2">
      <c r="A50" s="1">
        <v>12</v>
      </c>
      <c r="B50" s="4">
        <v>44526</v>
      </c>
      <c r="C50" s="13">
        <v>0.79166666666666663</v>
      </c>
      <c r="D50" s="5" t="s">
        <v>124</v>
      </c>
      <c r="E50" s="5" t="s">
        <v>56</v>
      </c>
      <c r="F50" s="5" t="s">
        <v>49</v>
      </c>
      <c r="G50" s="5" t="s">
        <v>272</v>
      </c>
      <c r="H50" s="5" t="s">
        <v>40</v>
      </c>
      <c r="I50" s="5" t="s">
        <v>14</v>
      </c>
      <c r="J50" s="5">
        <v>30</v>
      </c>
      <c r="K50" s="5">
        <v>34</v>
      </c>
      <c r="L50" s="5">
        <v>6</v>
      </c>
      <c r="M50" s="5">
        <v>6</v>
      </c>
      <c r="N50" s="5" t="s">
        <v>92</v>
      </c>
      <c r="O50" s="5"/>
      <c r="R50" s="5">
        <f t="shared" si="0"/>
        <v>2021</v>
      </c>
      <c r="S50" s="5">
        <f t="shared" si="5"/>
        <v>13</v>
      </c>
      <c r="T50" s="5" t="s">
        <v>56</v>
      </c>
      <c r="U50" s="5"/>
      <c r="V50" s="5">
        <f t="shared" si="6"/>
        <v>0</v>
      </c>
      <c r="W50" s="5" t="s">
        <v>40</v>
      </c>
      <c r="X50" s="5" t="s">
        <v>261</v>
      </c>
      <c r="Y50" s="5">
        <v>24</v>
      </c>
      <c r="Z50" s="5">
        <f t="shared" si="7"/>
        <v>1</v>
      </c>
      <c r="AA50" s="5" t="str">
        <f t="shared" si="1"/>
        <v>ACC</v>
      </c>
      <c r="AB50">
        <f t="shared" si="2"/>
        <v>1</v>
      </c>
      <c r="AC50">
        <f t="shared" si="8"/>
        <v>1</v>
      </c>
      <c r="AD50">
        <f t="shared" si="9"/>
        <v>1</v>
      </c>
      <c r="AE50">
        <f t="shared" si="10"/>
        <v>0</v>
      </c>
      <c r="AF50">
        <f t="shared" si="13"/>
        <v>30</v>
      </c>
      <c r="AG50">
        <f t="shared" si="13"/>
        <v>34</v>
      </c>
      <c r="AH50">
        <f t="shared" si="13"/>
        <v>6</v>
      </c>
      <c r="AI50">
        <f t="shared" si="13"/>
        <v>6</v>
      </c>
      <c r="AJ50">
        <f t="shared" si="11"/>
        <v>12</v>
      </c>
      <c r="AK50" s="8">
        <f t="shared" si="12"/>
        <v>0.5</v>
      </c>
      <c r="AL50">
        <f t="shared" si="4"/>
        <v>0</v>
      </c>
    </row>
    <row r="51" spans="1:38" ht="135" x14ac:dyDescent="0.2">
      <c r="A51" s="1">
        <v>13</v>
      </c>
      <c r="B51" s="4">
        <v>44560</v>
      </c>
      <c r="C51" s="13">
        <v>0.47916666666666669</v>
      </c>
      <c r="D51" s="5" t="s">
        <v>37</v>
      </c>
      <c r="E51" s="5" t="s">
        <v>56</v>
      </c>
      <c r="F51" s="5" t="s">
        <v>80</v>
      </c>
      <c r="G51" s="5" t="s">
        <v>77</v>
      </c>
      <c r="H51" s="5" t="s">
        <v>46</v>
      </c>
      <c r="I51" s="5" t="s">
        <v>14</v>
      </c>
      <c r="J51" s="5">
        <v>21</v>
      </c>
      <c r="K51" s="5">
        <v>38</v>
      </c>
      <c r="L51" s="5">
        <v>6</v>
      </c>
      <c r="M51" s="5">
        <v>7</v>
      </c>
      <c r="N51" s="5" t="s">
        <v>102</v>
      </c>
      <c r="O51" s="5" t="s">
        <v>277</v>
      </c>
      <c r="R51" s="5">
        <f t="shared" si="0"/>
        <v>2021</v>
      </c>
      <c r="S51" s="5">
        <f t="shared" si="5"/>
        <v>18</v>
      </c>
      <c r="T51" s="5" t="s">
        <v>56</v>
      </c>
      <c r="U51" s="5"/>
      <c r="V51" s="5">
        <f t="shared" si="6"/>
        <v>0</v>
      </c>
      <c r="W51" s="5" t="s">
        <v>40</v>
      </c>
      <c r="X51" s="5" t="s">
        <v>77</v>
      </c>
      <c r="Y51" s="5"/>
      <c r="Z51" s="5">
        <f t="shared" si="7"/>
        <v>0</v>
      </c>
      <c r="AA51" s="5" t="str">
        <f t="shared" si="1"/>
        <v>SEC</v>
      </c>
      <c r="AB51">
        <f t="shared" si="2"/>
        <v>0</v>
      </c>
      <c r="AC51">
        <f t="shared" si="8"/>
        <v>1</v>
      </c>
      <c r="AD51">
        <f t="shared" si="9"/>
        <v>1</v>
      </c>
      <c r="AE51">
        <f t="shared" si="10"/>
        <v>0</v>
      </c>
      <c r="AF51">
        <f t="shared" si="13"/>
        <v>21</v>
      </c>
      <c r="AG51">
        <f t="shared" si="13"/>
        <v>38</v>
      </c>
      <c r="AH51">
        <f t="shared" si="13"/>
        <v>6</v>
      </c>
      <c r="AI51">
        <f t="shared" si="13"/>
        <v>7</v>
      </c>
      <c r="AJ51">
        <f t="shared" si="11"/>
        <v>13</v>
      </c>
      <c r="AK51" s="8">
        <f t="shared" si="12"/>
        <v>0.46153846153846156</v>
      </c>
      <c r="AL51">
        <f t="shared" si="4"/>
        <v>0</v>
      </c>
    </row>
    <row r="52" spans="1:38" ht="45" x14ac:dyDescent="0.2">
      <c r="A52" s="1">
        <v>1</v>
      </c>
      <c r="B52" s="4">
        <v>44441</v>
      </c>
      <c r="C52" s="13">
        <v>0.8125</v>
      </c>
      <c r="D52" s="5" t="s">
        <v>37</v>
      </c>
      <c r="E52" s="5" t="s">
        <v>72</v>
      </c>
      <c r="F52" s="5"/>
      <c r="G52" s="5" t="s">
        <v>174</v>
      </c>
      <c r="H52" s="5" t="s">
        <v>140</v>
      </c>
      <c r="I52" s="5" t="s">
        <v>13</v>
      </c>
      <c r="J52" s="5">
        <v>45</v>
      </c>
      <c r="K52" s="5">
        <v>0</v>
      </c>
      <c r="L52" s="5">
        <v>1</v>
      </c>
      <c r="M52" s="5">
        <v>0</v>
      </c>
      <c r="N52" s="5" t="s">
        <v>41</v>
      </c>
      <c r="O52" s="5"/>
      <c r="R52" s="5">
        <f t="shared" si="0"/>
        <v>2021</v>
      </c>
      <c r="S52" s="5">
        <f t="shared" si="5"/>
        <v>1</v>
      </c>
      <c r="T52" s="5" t="s">
        <v>72</v>
      </c>
      <c r="U52" s="5"/>
      <c r="V52" s="5">
        <f t="shared" si="6"/>
        <v>0</v>
      </c>
      <c r="W52" s="5" t="s">
        <v>40</v>
      </c>
      <c r="X52" s="5" t="s">
        <v>174</v>
      </c>
      <c r="Y52" s="5"/>
      <c r="Z52" s="5">
        <f t="shared" si="7"/>
        <v>0</v>
      </c>
      <c r="AA52" s="5" t="str">
        <f t="shared" si="1"/>
        <v>American</v>
      </c>
      <c r="AB52">
        <f t="shared" si="2"/>
        <v>0</v>
      </c>
      <c r="AC52">
        <f t="shared" si="8"/>
        <v>1</v>
      </c>
      <c r="AD52">
        <f t="shared" si="9"/>
        <v>0</v>
      </c>
      <c r="AE52">
        <f t="shared" si="10"/>
        <v>0</v>
      </c>
      <c r="AF52">
        <f t="shared" si="13"/>
        <v>45</v>
      </c>
      <c r="AG52">
        <f t="shared" si="13"/>
        <v>0</v>
      </c>
      <c r="AH52">
        <f t="shared" si="13"/>
        <v>1</v>
      </c>
      <c r="AI52">
        <f t="shared" si="13"/>
        <v>0</v>
      </c>
      <c r="AJ52">
        <f t="shared" si="11"/>
        <v>1</v>
      </c>
      <c r="AK52" s="8">
        <f t="shared" si="12"/>
        <v>1</v>
      </c>
      <c r="AL52">
        <f t="shared" si="4"/>
        <v>1</v>
      </c>
    </row>
    <row r="53" spans="1:38" ht="45" x14ac:dyDescent="0.2">
      <c r="A53" s="1">
        <v>2</v>
      </c>
      <c r="B53" s="4">
        <v>44450</v>
      </c>
      <c r="C53" s="13">
        <v>0.79166666666666663</v>
      </c>
      <c r="D53" s="5" t="s">
        <v>44</v>
      </c>
      <c r="E53" s="5" t="s">
        <v>72</v>
      </c>
      <c r="F53" s="5" t="s">
        <v>49</v>
      </c>
      <c r="G53" s="5" t="s">
        <v>239</v>
      </c>
      <c r="H53" s="5" t="s">
        <v>46</v>
      </c>
      <c r="I53" s="5" t="s">
        <v>14</v>
      </c>
      <c r="J53" s="5">
        <v>10</v>
      </c>
      <c r="K53" s="5">
        <v>24</v>
      </c>
      <c r="L53" s="5">
        <v>1</v>
      </c>
      <c r="M53" s="5">
        <v>1</v>
      </c>
      <c r="N53" s="5" t="s">
        <v>92</v>
      </c>
      <c r="O53" s="5"/>
      <c r="R53" s="5">
        <f t="shared" si="0"/>
        <v>2021</v>
      </c>
      <c r="S53" s="5">
        <f t="shared" si="5"/>
        <v>2</v>
      </c>
      <c r="T53" s="5" t="s">
        <v>72</v>
      </c>
      <c r="U53" s="5"/>
      <c r="V53" s="5">
        <f t="shared" si="6"/>
        <v>0</v>
      </c>
      <c r="W53" s="5" t="s">
        <v>40</v>
      </c>
      <c r="X53" s="5" t="s">
        <v>239</v>
      </c>
      <c r="Y53" s="5"/>
      <c r="Z53" s="5">
        <f t="shared" si="7"/>
        <v>0</v>
      </c>
      <c r="AA53" s="5" t="str">
        <f t="shared" si="1"/>
        <v>SEC</v>
      </c>
      <c r="AB53">
        <f t="shared" si="2"/>
        <v>0</v>
      </c>
      <c r="AC53">
        <f t="shared" si="8"/>
        <v>1</v>
      </c>
      <c r="AD53">
        <f t="shared" si="9"/>
        <v>1</v>
      </c>
      <c r="AE53">
        <f t="shared" si="10"/>
        <v>0</v>
      </c>
      <c r="AF53">
        <f t="shared" si="13"/>
        <v>10</v>
      </c>
      <c r="AG53">
        <f t="shared" si="13"/>
        <v>24</v>
      </c>
      <c r="AH53">
        <f t="shared" si="13"/>
        <v>1</v>
      </c>
      <c r="AI53">
        <f t="shared" si="13"/>
        <v>1</v>
      </c>
      <c r="AJ53">
        <f t="shared" si="11"/>
        <v>2</v>
      </c>
      <c r="AK53" s="8">
        <f t="shared" si="12"/>
        <v>0.5</v>
      </c>
      <c r="AL53">
        <f t="shared" si="4"/>
        <v>0</v>
      </c>
    </row>
    <row r="54" spans="1:38" ht="45" x14ac:dyDescent="0.2">
      <c r="A54" s="1">
        <v>3</v>
      </c>
      <c r="B54" s="4">
        <v>44457</v>
      </c>
      <c r="C54" s="13">
        <v>0.8125</v>
      </c>
      <c r="D54" s="5" t="s">
        <v>44</v>
      </c>
      <c r="E54" s="5" t="s">
        <v>72</v>
      </c>
      <c r="F54" s="5"/>
      <c r="G54" s="5" t="s">
        <v>186</v>
      </c>
      <c r="H54" s="5" t="s">
        <v>70</v>
      </c>
      <c r="I54" s="5" t="s">
        <v>13</v>
      </c>
      <c r="J54" s="5">
        <v>45</v>
      </c>
      <c r="K54" s="5">
        <v>7</v>
      </c>
      <c r="L54" s="5">
        <v>2</v>
      </c>
      <c r="M54" s="5">
        <v>1</v>
      </c>
      <c r="N54" s="5" t="s">
        <v>41</v>
      </c>
      <c r="O54" s="5"/>
      <c r="R54" s="5">
        <f t="shared" si="0"/>
        <v>2021</v>
      </c>
      <c r="S54" s="5">
        <f t="shared" si="5"/>
        <v>3</v>
      </c>
      <c r="T54" s="5" t="s">
        <v>72</v>
      </c>
      <c r="U54" s="5"/>
      <c r="V54" s="5">
        <f t="shared" si="6"/>
        <v>0</v>
      </c>
      <c r="W54" s="5" t="s">
        <v>40</v>
      </c>
      <c r="X54" s="5" t="s">
        <v>186</v>
      </c>
      <c r="Y54" s="5"/>
      <c r="Z54" s="5">
        <f t="shared" si="7"/>
        <v>0</v>
      </c>
      <c r="AA54" s="5" t="str">
        <f t="shared" si="1"/>
        <v>Non-Major</v>
      </c>
      <c r="AB54">
        <f t="shared" si="2"/>
        <v>0</v>
      </c>
      <c r="AC54">
        <f t="shared" si="8"/>
        <v>0</v>
      </c>
      <c r="AD54">
        <f t="shared" si="9"/>
        <v>0</v>
      </c>
      <c r="AE54">
        <f t="shared" si="10"/>
        <v>0</v>
      </c>
      <c r="AF54">
        <f t="shared" si="13"/>
        <v>45</v>
      </c>
      <c r="AG54">
        <f t="shared" si="13"/>
        <v>7</v>
      </c>
      <c r="AH54">
        <f t="shared" si="13"/>
        <v>2</v>
      </c>
      <c r="AI54">
        <f t="shared" si="13"/>
        <v>1</v>
      </c>
      <c r="AJ54">
        <f t="shared" ref="AJ54:AJ94" si="14">SUM(AH54:AI54)</f>
        <v>3</v>
      </c>
      <c r="AK54" s="8">
        <f t="shared" si="12"/>
        <v>0.66666666666666663</v>
      </c>
      <c r="AL54">
        <f t="shared" si="4"/>
        <v>1</v>
      </c>
    </row>
    <row r="55" spans="1:38" ht="45" x14ac:dyDescent="0.2">
      <c r="A55" s="1">
        <v>4</v>
      </c>
      <c r="B55" s="4">
        <v>44464</v>
      </c>
      <c r="C55" s="13">
        <v>0.64583333333333337</v>
      </c>
      <c r="D55" s="5" t="s">
        <v>44</v>
      </c>
      <c r="E55" s="5" t="s">
        <v>72</v>
      </c>
      <c r="F55" s="5"/>
      <c r="G55" s="5" t="s">
        <v>305</v>
      </c>
      <c r="H55" s="5" t="s">
        <v>40</v>
      </c>
      <c r="I55" s="5" t="s">
        <v>13</v>
      </c>
      <c r="J55" s="5">
        <v>27</v>
      </c>
      <c r="K55" s="5">
        <v>21</v>
      </c>
      <c r="L55" s="5">
        <v>3</v>
      </c>
      <c r="M55" s="5">
        <v>1</v>
      </c>
      <c r="N55" s="5" t="s">
        <v>47</v>
      </c>
      <c r="O55" s="5"/>
      <c r="R55" s="5">
        <f t="shared" si="0"/>
        <v>2021</v>
      </c>
      <c r="S55" s="5">
        <f t="shared" si="5"/>
        <v>4</v>
      </c>
      <c r="T55" s="5" t="s">
        <v>72</v>
      </c>
      <c r="U55" s="5"/>
      <c r="V55" s="5">
        <f t="shared" si="6"/>
        <v>0</v>
      </c>
      <c r="W55" s="5" t="s">
        <v>40</v>
      </c>
      <c r="X55" s="5" t="s">
        <v>43</v>
      </c>
      <c r="Y55" s="5">
        <v>9</v>
      </c>
      <c r="Z55" s="5">
        <f t="shared" si="7"/>
        <v>1</v>
      </c>
      <c r="AA55" s="5" t="str">
        <f t="shared" si="1"/>
        <v>ACC</v>
      </c>
      <c r="AB55">
        <f t="shared" si="2"/>
        <v>1</v>
      </c>
      <c r="AC55">
        <f t="shared" si="8"/>
        <v>1</v>
      </c>
      <c r="AD55">
        <f t="shared" si="9"/>
        <v>1</v>
      </c>
      <c r="AE55">
        <f t="shared" si="10"/>
        <v>0</v>
      </c>
      <c r="AF55">
        <f t="shared" si="13"/>
        <v>27</v>
      </c>
      <c r="AG55">
        <f t="shared" si="13"/>
        <v>21</v>
      </c>
      <c r="AH55">
        <f t="shared" si="13"/>
        <v>3</v>
      </c>
      <c r="AI55">
        <f t="shared" si="13"/>
        <v>1</v>
      </c>
      <c r="AJ55">
        <f t="shared" si="14"/>
        <v>4</v>
      </c>
      <c r="AK55" s="8">
        <f t="shared" si="12"/>
        <v>0.75</v>
      </c>
      <c r="AL55">
        <f t="shared" si="4"/>
        <v>1</v>
      </c>
    </row>
    <row r="56" spans="1:38" ht="45" x14ac:dyDescent="0.2">
      <c r="A56" s="1">
        <v>5</v>
      </c>
      <c r="B56" s="4">
        <v>44471</v>
      </c>
      <c r="C56" s="13">
        <v>0.75</v>
      </c>
      <c r="D56" s="5" t="s">
        <v>44</v>
      </c>
      <c r="E56" s="5" t="s">
        <v>260</v>
      </c>
      <c r="F56" s="5"/>
      <c r="G56" s="5" t="s">
        <v>184</v>
      </c>
      <c r="H56" s="5" t="s">
        <v>54</v>
      </c>
      <c r="I56" s="5" t="s">
        <v>13</v>
      </c>
      <c r="J56" s="5">
        <v>34</v>
      </c>
      <c r="K56" s="5">
        <v>27</v>
      </c>
      <c r="L56" s="5">
        <v>4</v>
      </c>
      <c r="M56" s="5">
        <v>1</v>
      </c>
      <c r="N56" s="5" t="s">
        <v>51</v>
      </c>
      <c r="O56" s="5"/>
      <c r="R56" s="5">
        <f t="shared" si="0"/>
        <v>2021</v>
      </c>
      <c r="S56" s="5">
        <f t="shared" si="5"/>
        <v>5</v>
      </c>
      <c r="T56" s="5" t="s">
        <v>261</v>
      </c>
      <c r="U56" s="5">
        <v>23</v>
      </c>
      <c r="V56" s="5">
        <f t="shared" si="6"/>
        <v>1</v>
      </c>
      <c r="W56" s="5" t="s">
        <v>40</v>
      </c>
      <c r="X56" s="5" t="s">
        <v>184</v>
      </c>
      <c r="Y56" s="5"/>
      <c r="Z56" s="5">
        <f t="shared" si="7"/>
        <v>0</v>
      </c>
      <c r="AA56" s="5" t="str">
        <f t="shared" si="1"/>
        <v>CUSA</v>
      </c>
      <c r="AB56">
        <f t="shared" si="2"/>
        <v>0</v>
      </c>
      <c r="AC56">
        <f t="shared" si="8"/>
        <v>1</v>
      </c>
      <c r="AD56">
        <f t="shared" si="9"/>
        <v>0</v>
      </c>
      <c r="AE56">
        <f t="shared" si="10"/>
        <v>0</v>
      </c>
      <c r="AF56">
        <f t="shared" si="13"/>
        <v>34</v>
      </c>
      <c r="AG56">
        <f t="shared" si="13"/>
        <v>27</v>
      </c>
      <c r="AH56">
        <f t="shared" si="13"/>
        <v>4</v>
      </c>
      <c r="AI56">
        <f t="shared" si="13"/>
        <v>1</v>
      </c>
      <c r="AJ56">
        <f t="shared" si="14"/>
        <v>5</v>
      </c>
      <c r="AK56" s="8">
        <f t="shared" si="12"/>
        <v>0.8</v>
      </c>
      <c r="AL56">
        <f t="shared" si="4"/>
        <v>1</v>
      </c>
    </row>
    <row r="57" spans="1:38" ht="45" x14ac:dyDescent="0.2">
      <c r="A57" s="1">
        <v>6</v>
      </c>
      <c r="B57" s="4">
        <v>44485</v>
      </c>
      <c r="C57" s="13">
        <v>0.8125</v>
      </c>
      <c r="D57" s="5" t="s">
        <v>44</v>
      </c>
      <c r="E57" s="5" t="s">
        <v>322</v>
      </c>
      <c r="F57" s="5" t="s">
        <v>49</v>
      </c>
      <c r="G57" s="5" t="s">
        <v>67</v>
      </c>
      <c r="H57" s="5" t="s">
        <v>40</v>
      </c>
      <c r="I57" s="5" t="s">
        <v>13</v>
      </c>
      <c r="J57" s="5">
        <v>33</v>
      </c>
      <c r="K57" s="5">
        <v>7</v>
      </c>
      <c r="L57" s="5">
        <v>5</v>
      </c>
      <c r="M57" s="5">
        <v>1</v>
      </c>
      <c r="N57" s="5" t="s">
        <v>55</v>
      </c>
      <c r="O57" s="5"/>
      <c r="R57" s="5">
        <f t="shared" si="0"/>
        <v>2021</v>
      </c>
      <c r="S57" s="5">
        <f t="shared" si="5"/>
        <v>7</v>
      </c>
      <c r="T57" s="5" t="s">
        <v>261</v>
      </c>
      <c r="U57" s="5">
        <v>22</v>
      </c>
      <c r="V57" s="5">
        <f t="shared" si="6"/>
        <v>1</v>
      </c>
      <c r="W57" s="5" t="s">
        <v>40</v>
      </c>
      <c r="X57" s="5" t="s">
        <v>67</v>
      </c>
      <c r="Y57" s="5"/>
      <c r="Z57" s="5">
        <f t="shared" si="7"/>
        <v>0</v>
      </c>
      <c r="AA57" s="5" t="str">
        <f t="shared" si="1"/>
        <v>ACC</v>
      </c>
      <c r="AB57">
        <f t="shared" si="2"/>
        <v>1</v>
      </c>
      <c r="AC57">
        <f t="shared" si="8"/>
        <v>1</v>
      </c>
      <c r="AD57">
        <f t="shared" si="9"/>
        <v>1</v>
      </c>
      <c r="AE57">
        <f t="shared" si="10"/>
        <v>0</v>
      </c>
      <c r="AF57">
        <f t="shared" si="13"/>
        <v>33</v>
      </c>
      <c r="AG57">
        <f t="shared" si="13"/>
        <v>7</v>
      </c>
      <c r="AH57">
        <f t="shared" si="13"/>
        <v>5</v>
      </c>
      <c r="AI57">
        <f t="shared" si="13"/>
        <v>1</v>
      </c>
      <c r="AJ57">
        <f t="shared" si="14"/>
        <v>6</v>
      </c>
      <c r="AK57" s="8">
        <f t="shared" si="12"/>
        <v>0.83333333333333337</v>
      </c>
      <c r="AL57">
        <f t="shared" si="4"/>
        <v>1</v>
      </c>
    </row>
    <row r="58" spans="1:38" ht="45" x14ac:dyDescent="0.2">
      <c r="A58" s="1">
        <v>7</v>
      </c>
      <c r="B58" s="4">
        <v>44492</v>
      </c>
      <c r="C58" s="13">
        <v>0.8125</v>
      </c>
      <c r="D58" s="5" t="s">
        <v>44</v>
      </c>
      <c r="E58" s="5" t="s">
        <v>323</v>
      </c>
      <c r="F58" s="5" t="s">
        <v>49</v>
      </c>
      <c r="G58" s="5" t="s">
        <v>104</v>
      </c>
      <c r="H58" s="5" t="s">
        <v>40</v>
      </c>
      <c r="I58" s="5" t="s">
        <v>14</v>
      </c>
      <c r="J58" s="5">
        <v>30</v>
      </c>
      <c r="K58" s="5">
        <v>31</v>
      </c>
      <c r="L58" s="5">
        <v>5</v>
      </c>
      <c r="M58" s="5">
        <v>2</v>
      </c>
      <c r="N58" s="5" t="s">
        <v>92</v>
      </c>
      <c r="O58" s="5"/>
      <c r="R58" s="5">
        <f t="shared" si="0"/>
        <v>2021</v>
      </c>
      <c r="S58" s="5">
        <f t="shared" si="5"/>
        <v>8</v>
      </c>
      <c r="T58" s="5" t="s">
        <v>261</v>
      </c>
      <c r="U58" s="5">
        <v>18</v>
      </c>
      <c r="V58" s="5">
        <f t="shared" si="6"/>
        <v>1</v>
      </c>
      <c r="W58" s="5" t="s">
        <v>40</v>
      </c>
      <c r="X58" s="5" t="s">
        <v>105</v>
      </c>
      <c r="Y58" s="5" t="s">
        <v>106</v>
      </c>
      <c r="Z58" s="5">
        <f t="shared" si="7"/>
        <v>1</v>
      </c>
      <c r="AA58" s="5" t="str">
        <f t="shared" si="1"/>
        <v>ACC</v>
      </c>
      <c r="AB58">
        <f t="shared" si="2"/>
        <v>1</v>
      </c>
      <c r="AC58">
        <f t="shared" si="8"/>
        <v>1</v>
      </c>
      <c r="AD58">
        <f t="shared" si="9"/>
        <v>1</v>
      </c>
      <c r="AE58">
        <f t="shared" si="10"/>
        <v>1</v>
      </c>
      <c r="AF58">
        <f t="shared" si="13"/>
        <v>30</v>
      </c>
      <c r="AG58">
        <f t="shared" si="13"/>
        <v>31</v>
      </c>
      <c r="AH58">
        <f t="shared" si="13"/>
        <v>5</v>
      </c>
      <c r="AI58">
        <f t="shared" si="13"/>
        <v>2</v>
      </c>
      <c r="AJ58">
        <f t="shared" si="14"/>
        <v>7</v>
      </c>
      <c r="AK58" s="8">
        <f t="shared" si="12"/>
        <v>0.7142857142857143</v>
      </c>
      <c r="AL58">
        <f t="shared" si="4"/>
        <v>0</v>
      </c>
    </row>
    <row r="59" spans="1:38" ht="45" x14ac:dyDescent="0.2">
      <c r="A59" s="1">
        <v>8</v>
      </c>
      <c r="B59" s="4">
        <v>44499</v>
      </c>
      <c r="C59" s="13">
        <v>0.8125</v>
      </c>
      <c r="D59" s="5" t="s">
        <v>44</v>
      </c>
      <c r="E59" s="5" t="s">
        <v>72</v>
      </c>
      <c r="F59" s="5"/>
      <c r="G59" s="5" t="s">
        <v>63</v>
      </c>
      <c r="H59" s="5" t="s">
        <v>40</v>
      </c>
      <c r="I59" s="5" t="s">
        <v>13</v>
      </c>
      <c r="J59" s="5">
        <v>28</v>
      </c>
      <c r="K59" s="5">
        <v>13</v>
      </c>
      <c r="L59" s="5">
        <v>6</v>
      </c>
      <c r="M59" s="5">
        <v>2</v>
      </c>
      <c r="N59" s="5" t="s">
        <v>41</v>
      </c>
      <c r="O59" s="5"/>
      <c r="R59" s="5">
        <f t="shared" si="0"/>
        <v>2021</v>
      </c>
      <c r="S59" s="5">
        <f t="shared" si="5"/>
        <v>9</v>
      </c>
      <c r="T59" s="5" t="s">
        <v>72</v>
      </c>
      <c r="U59" s="5"/>
      <c r="V59" s="5">
        <f t="shared" si="6"/>
        <v>0</v>
      </c>
      <c r="W59" s="5" t="s">
        <v>40</v>
      </c>
      <c r="X59" s="5" t="s">
        <v>63</v>
      </c>
      <c r="Y59" s="5"/>
      <c r="Z59" s="5">
        <f t="shared" si="7"/>
        <v>0</v>
      </c>
      <c r="AA59" s="5" t="str">
        <f t="shared" si="1"/>
        <v>ACC</v>
      </c>
      <c r="AB59">
        <f t="shared" si="2"/>
        <v>1</v>
      </c>
      <c r="AC59">
        <f t="shared" si="8"/>
        <v>1</v>
      </c>
      <c r="AD59">
        <f t="shared" si="9"/>
        <v>1</v>
      </c>
      <c r="AE59">
        <f t="shared" si="10"/>
        <v>0</v>
      </c>
      <c r="AF59">
        <f t="shared" si="13"/>
        <v>28</v>
      </c>
      <c r="AG59">
        <f t="shared" si="13"/>
        <v>13</v>
      </c>
      <c r="AH59">
        <f t="shared" si="13"/>
        <v>6</v>
      </c>
      <c r="AI59">
        <f t="shared" si="13"/>
        <v>2</v>
      </c>
      <c r="AJ59">
        <f t="shared" si="14"/>
        <v>8</v>
      </c>
      <c r="AK59" s="8">
        <f t="shared" si="12"/>
        <v>0.75</v>
      </c>
      <c r="AL59">
        <f t="shared" si="4"/>
        <v>1</v>
      </c>
    </row>
    <row r="60" spans="1:38" ht="45" x14ac:dyDescent="0.2">
      <c r="A60" s="1">
        <v>9</v>
      </c>
      <c r="B60" s="4">
        <v>44506</v>
      </c>
      <c r="C60" s="13">
        <v>0.66666666666666663</v>
      </c>
      <c r="D60" s="5" t="s">
        <v>44</v>
      </c>
      <c r="E60" s="5" t="s">
        <v>72</v>
      </c>
      <c r="F60" s="5" t="s">
        <v>49</v>
      </c>
      <c r="G60" s="5" t="s">
        <v>60</v>
      </c>
      <c r="H60" s="5" t="s">
        <v>40</v>
      </c>
      <c r="I60" s="5" t="s">
        <v>13</v>
      </c>
      <c r="J60" s="5">
        <v>28</v>
      </c>
      <c r="K60" s="5">
        <v>14</v>
      </c>
      <c r="L60" s="5">
        <v>7</v>
      </c>
      <c r="M60" s="5">
        <v>2</v>
      </c>
      <c r="N60" s="5" t="s">
        <v>47</v>
      </c>
      <c r="O60" s="5"/>
      <c r="R60" s="5">
        <f t="shared" si="0"/>
        <v>2021</v>
      </c>
      <c r="S60" s="5">
        <f t="shared" si="5"/>
        <v>10</v>
      </c>
      <c r="T60" s="5" t="s">
        <v>72</v>
      </c>
      <c r="U60" s="5"/>
      <c r="V60" s="5">
        <f t="shared" si="6"/>
        <v>0</v>
      </c>
      <c r="W60" s="5" t="s">
        <v>40</v>
      </c>
      <c r="X60" s="5" t="s">
        <v>60</v>
      </c>
      <c r="Y60" s="5"/>
      <c r="Z60" s="5">
        <f t="shared" si="7"/>
        <v>0</v>
      </c>
      <c r="AA60" s="5" t="str">
        <f t="shared" si="1"/>
        <v>ACC</v>
      </c>
      <c r="AB60">
        <f t="shared" si="2"/>
        <v>1</v>
      </c>
      <c r="AC60">
        <f t="shared" si="8"/>
        <v>1</v>
      </c>
      <c r="AD60">
        <f t="shared" si="9"/>
        <v>1</v>
      </c>
      <c r="AE60">
        <f t="shared" si="10"/>
        <v>0</v>
      </c>
      <c r="AF60">
        <f t="shared" si="13"/>
        <v>28</v>
      </c>
      <c r="AG60">
        <f t="shared" si="13"/>
        <v>14</v>
      </c>
      <c r="AH60">
        <f t="shared" si="13"/>
        <v>7</v>
      </c>
      <c r="AI60">
        <f t="shared" si="13"/>
        <v>2</v>
      </c>
      <c r="AJ60">
        <f t="shared" si="14"/>
        <v>9</v>
      </c>
      <c r="AK60" s="8">
        <f t="shared" si="12"/>
        <v>0.77777777777777779</v>
      </c>
      <c r="AL60">
        <f t="shared" si="4"/>
        <v>1</v>
      </c>
    </row>
    <row r="61" spans="1:38" ht="45" x14ac:dyDescent="0.2">
      <c r="A61" s="1">
        <v>10</v>
      </c>
      <c r="B61" s="4">
        <v>44513</v>
      </c>
      <c r="C61" s="13">
        <v>0.8125</v>
      </c>
      <c r="D61" s="5" t="s">
        <v>44</v>
      </c>
      <c r="E61" s="5" t="s">
        <v>324</v>
      </c>
      <c r="F61" s="5" t="s">
        <v>49</v>
      </c>
      <c r="G61" s="5" t="s">
        <v>309</v>
      </c>
      <c r="H61" s="5" t="s">
        <v>40</v>
      </c>
      <c r="I61" s="5" t="s">
        <v>14</v>
      </c>
      <c r="J61" s="5">
        <v>42</v>
      </c>
      <c r="K61" s="5">
        <v>45</v>
      </c>
      <c r="L61" s="5">
        <v>7</v>
      </c>
      <c r="M61" s="5">
        <v>3</v>
      </c>
      <c r="N61" s="5" t="s">
        <v>92</v>
      </c>
      <c r="O61" s="5"/>
      <c r="R61" s="5">
        <f t="shared" si="0"/>
        <v>2021</v>
      </c>
      <c r="S61" s="5">
        <f t="shared" si="5"/>
        <v>11</v>
      </c>
      <c r="T61" s="5" t="s">
        <v>261</v>
      </c>
      <c r="U61" s="5">
        <v>21</v>
      </c>
      <c r="V61" s="5">
        <f t="shared" si="6"/>
        <v>1</v>
      </c>
      <c r="W61" s="5" t="s">
        <v>40</v>
      </c>
      <c r="X61" s="5" t="s">
        <v>150</v>
      </c>
      <c r="Y61" s="5">
        <v>13</v>
      </c>
      <c r="Z61" s="5">
        <f t="shared" si="7"/>
        <v>1</v>
      </c>
      <c r="AA61" s="5" t="str">
        <f t="shared" si="1"/>
        <v>ACC</v>
      </c>
      <c r="AB61">
        <f t="shared" si="2"/>
        <v>1</v>
      </c>
      <c r="AC61">
        <f t="shared" si="8"/>
        <v>1</v>
      </c>
      <c r="AD61">
        <f t="shared" si="9"/>
        <v>1</v>
      </c>
      <c r="AE61">
        <f t="shared" si="10"/>
        <v>1</v>
      </c>
      <c r="AF61">
        <f t="shared" si="13"/>
        <v>42</v>
      </c>
      <c r="AG61">
        <f t="shared" si="13"/>
        <v>45</v>
      </c>
      <c r="AH61">
        <f t="shared" si="13"/>
        <v>7</v>
      </c>
      <c r="AI61">
        <f t="shared" si="13"/>
        <v>3</v>
      </c>
      <c r="AJ61">
        <f t="shared" si="14"/>
        <v>10</v>
      </c>
      <c r="AK61" s="8">
        <f t="shared" si="12"/>
        <v>0.7</v>
      </c>
      <c r="AL61">
        <f t="shared" si="4"/>
        <v>0</v>
      </c>
    </row>
    <row r="62" spans="1:38" ht="45" x14ac:dyDescent="0.2">
      <c r="A62" s="1">
        <v>11</v>
      </c>
      <c r="B62" s="4">
        <v>44520</v>
      </c>
      <c r="C62" s="13">
        <v>0.66666666666666663</v>
      </c>
      <c r="D62" s="5" t="s">
        <v>44</v>
      </c>
      <c r="E62" s="5" t="s">
        <v>325</v>
      </c>
      <c r="F62" s="5"/>
      <c r="G62" s="5" t="s">
        <v>50</v>
      </c>
      <c r="H62" s="5" t="s">
        <v>40</v>
      </c>
      <c r="I62" s="5" t="s">
        <v>13</v>
      </c>
      <c r="J62" s="5">
        <v>41</v>
      </c>
      <c r="K62" s="5">
        <v>17</v>
      </c>
      <c r="L62" s="5">
        <v>8</v>
      </c>
      <c r="M62" s="5">
        <v>3</v>
      </c>
      <c r="N62" s="5" t="s">
        <v>41</v>
      </c>
      <c r="O62" s="5"/>
      <c r="R62" s="5">
        <f t="shared" si="0"/>
        <v>2021</v>
      </c>
      <c r="S62" s="5">
        <f t="shared" si="5"/>
        <v>12</v>
      </c>
      <c r="T62" s="5" t="s">
        <v>261</v>
      </c>
      <c r="U62" s="5">
        <v>25</v>
      </c>
      <c r="V62" s="5">
        <f t="shared" si="6"/>
        <v>1</v>
      </c>
      <c r="W62" s="5" t="s">
        <v>40</v>
      </c>
      <c r="X62" s="5" t="s">
        <v>50</v>
      </c>
      <c r="Y62" s="5"/>
      <c r="Z62" s="5">
        <f t="shared" si="7"/>
        <v>0</v>
      </c>
      <c r="AA62" s="5" t="str">
        <f t="shared" si="1"/>
        <v>ACC</v>
      </c>
      <c r="AB62">
        <f t="shared" si="2"/>
        <v>1</v>
      </c>
      <c r="AC62">
        <f t="shared" si="8"/>
        <v>1</v>
      </c>
      <c r="AD62">
        <f t="shared" si="9"/>
        <v>1</v>
      </c>
      <c r="AE62">
        <f t="shared" si="10"/>
        <v>0</v>
      </c>
      <c r="AF62">
        <f t="shared" si="13"/>
        <v>41</v>
      </c>
      <c r="AG62">
        <f t="shared" si="13"/>
        <v>17</v>
      </c>
      <c r="AH62">
        <f t="shared" si="13"/>
        <v>8</v>
      </c>
      <c r="AI62">
        <f t="shared" si="13"/>
        <v>3</v>
      </c>
      <c r="AJ62">
        <f t="shared" si="14"/>
        <v>11</v>
      </c>
      <c r="AK62" s="8">
        <f t="shared" si="12"/>
        <v>0.72727272727272729</v>
      </c>
      <c r="AL62">
        <f t="shared" si="4"/>
        <v>1</v>
      </c>
    </row>
    <row r="63" spans="1:38" ht="45" x14ac:dyDescent="0.2">
      <c r="A63" s="1">
        <v>12</v>
      </c>
      <c r="B63" s="4">
        <v>44526</v>
      </c>
      <c r="C63" s="13">
        <v>0.79166666666666663</v>
      </c>
      <c r="D63" s="5" t="s">
        <v>124</v>
      </c>
      <c r="E63" s="5" t="s">
        <v>272</v>
      </c>
      <c r="F63" s="5"/>
      <c r="G63" s="5" t="s">
        <v>56</v>
      </c>
      <c r="H63" s="5" t="s">
        <v>40</v>
      </c>
      <c r="I63" s="5" t="s">
        <v>13</v>
      </c>
      <c r="J63" s="5">
        <v>34</v>
      </c>
      <c r="K63" s="5">
        <v>30</v>
      </c>
      <c r="L63" s="5">
        <v>9</v>
      </c>
      <c r="M63" s="5">
        <v>3</v>
      </c>
      <c r="N63" s="5" t="s">
        <v>47</v>
      </c>
      <c r="O63" s="5"/>
      <c r="R63" s="5">
        <f t="shared" si="0"/>
        <v>2021</v>
      </c>
      <c r="S63" s="5">
        <f t="shared" si="5"/>
        <v>13</v>
      </c>
      <c r="T63" s="5" t="s">
        <v>261</v>
      </c>
      <c r="U63" s="5">
        <v>24</v>
      </c>
      <c r="V63" s="5">
        <f t="shared" si="6"/>
        <v>1</v>
      </c>
      <c r="W63" s="5" t="s">
        <v>40</v>
      </c>
      <c r="X63" s="5" t="s">
        <v>56</v>
      </c>
      <c r="Y63" s="5"/>
      <c r="Z63" s="5">
        <f t="shared" si="7"/>
        <v>0</v>
      </c>
      <c r="AA63" s="5" t="str">
        <f t="shared" si="1"/>
        <v>ACC</v>
      </c>
      <c r="AB63">
        <f t="shared" si="2"/>
        <v>1</v>
      </c>
      <c r="AC63">
        <f t="shared" si="8"/>
        <v>1</v>
      </c>
      <c r="AD63">
        <f t="shared" si="9"/>
        <v>1</v>
      </c>
      <c r="AE63">
        <f t="shared" si="10"/>
        <v>0</v>
      </c>
      <c r="AF63">
        <f t="shared" si="13"/>
        <v>34</v>
      </c>
      <c r="AG63">
        <f t="shared" si="13"/>
        <v>30</v>
      </c>
      <c r="AH63">
        <f t="shared" si="13"/>
        <v>9</v>
      </c>
      <c r="AI63">
        <f t="shared" si="13"/>
        <v>3</v>
      </c>
      <c r="AJ63">
        <f t="shared" si="14"/>
        <v>12</v>
      </c>
      <c r="AK63" s="8">
        <f t="shared" si="12"/>
        <v>0.75</v>
      </c>
      <c r="AL63">
        <f t="shared" si="4"/>
        <v>1</v>
      </c>
    </row>
    <row r="64" spans="1:38" ht="30" x14ac:dyDescent="0.2">
      <c r="A64" s="1">
        <v>1</v>
      </c>
      <c r="B64" s="4">
        <v>44442</v>
      </c>
      <c r="C64" s="13">
        <v>0.79166666666666663</v>
      </c>
      <c r="D64" s="5" t="s">
        <v>124</v>
      </c>
      <c r="E64" s="5" t="s">
        <v>75</v>
      </c>
      <c r="F64" s="5"/>
      <c r="G64" s="5" t="s">
        <v>162</v>
      </c>
      <c r="H64" s="5" t="s">
        <v>54</v>
      </c>
      <c r="I64" s="5" t="s">
        <v>13</v>
      </c>
      <c r="J64" s="5">
        <v>42</v>
      </c>
      <c r="K64" s="5">
        <v>10</v>
      </c>
      <c r="L64" s="5">
        <v>1</v>
      </c>
      <c r="M64" s="5">
        <v>0</v>
      </c>
      <c r="N64" s="5" t="s">
        <v>41</v>
      </c>
      <c r="O64" s="5"/>
      <c r="R64" s="5">
        <f t="shared" si="0"/>
        <v>2021</v>
      </c>
      <c r="S64" s="5">
        <f t="shared" si="5"/>
        <v>1</v>
      </c>
      <c r="T64" s="5" t="s">
        <v>75</v>
      </c>
      <c r="U64" s="5"/>
      <c r="V64" s="5">
        <f t="shared" si="6"/>
        <v>0</v>
      </c>
      <c r="W64" s="5" t="s">
        <v>40</v>
      </c>
      <c r="X64" s="5" t="s">
        <v>162</v>
      </c>
      <c r="Y64" s="5"/>
      <c r="Z64" s="5">
        <f t="shared" si="7"/>
        <v>0</v>
      </c>
      <c r="AA64" s="5" t="str">
        <f t="shared" si="1"/>
        <v>CUSA</v>
      </c>
      <c r="AB64">
        <f t="shared" si="2"/>
        <v>0</v>
      </c>
      <c r="AC64">
        <f t="shared" si="8"/>
        <v>1</v>
      </c>
      <c r="AD64">
        <f t="shared" si="9"/>
        <v>0</v>
      </c>
      <c r="AE64">
        <f t="shared" si="10"/>
        <v>0</v>
      </c>
      <c r="AF64">
        <f t="shared" si="13"/>
        <v>42</v>
      </c>
      <c r="AG64">
        <f t="shared" si="13"/>
        <v>10</v>
      </c>
      <c r="AH64">
        <f t="shared" si="13"/>
        <v>1</v>
      </c>
      <c r="AI64">
        <f t="shared" si="13"/>
        <v>0</v>
      </c>
      <c r="AJ64">
        <f t="shared" si="14"/>
        <v>1</v>
      </c>
      <c r="AK64" s="8">
        <f t="shared" si="12"/>
        <v>1</v>
      </c>
      <c r="AL64">
        <f t="shared" si="4"/>
        <v>1</v>
      </c>
    </row>
    <row r="65" spans="1:38" ht="30" x14ac:dyDescent="0.2">
      <c r="A65" s="1">
        <v>2</v>
      </c>
      <c r="B65" s="4">
        <v>44450</v>
      </c>
      <c r="C65" s="13">
        <v>0.5</v>
      </c>
      <c r="D65" s="5" t="s">
        <v>44</v>
      </c>
      <c r="E65" s="5" t="s">
        <v>75</v>
      </c>
      <c r="F65" s="5"/>
      <c r="G65" s="5" t="s">
        <v>326</v>
      </c>
      <c r="H65" s="5" t="s">
        <v>70</v>
      </c>
      <c r="I65" s="5" t="s">
        <v>13</v>
      </c>
      <c r="J65" s="5">
        <v>41</v>
      </c>
      <c r="K65" s="5">
        <v>16</v>
      </c>
      <c r="L65" s="5">
        <v>2</v>
      </c>
      <c r="M65" s="5">
        <v>0</v>
      </c>
      <c r="N65" s="5" t="s">
        <v>47</v>
      </c>
      <c r="O65" s="5"/>
      <c r="R65" s="5">
        <f t="shared" si="0"/>
        <v>2021</v>
      </c>
      <c r="S65" s="5">
        <f t="shared" si="5"/>
        <v>2</v>
      </c>
      <c r="T65" s="5" t="s">
        <v>75</v>
      </c>
      <c r="U65" s="5"/>
      <c r="V65" s="5">
        <f t="shared" si="6"/>
        <v>0</v>
      </c>
      <c r="W65" s="5" t="s">
        <v>40</v>
      </c>
      <c r="X65" s="5" t="s">
        <v>326</v>
      </c>
      <c r="Y65" s="5"/>
      <c r="Z65" s="5">
        <f t="shared" si="7"/>
        <v>0</v>
      </c>
      <c r="AA65" s="5" t="str">
        <f t="shared" si="1"/>
        <v>Non-Major</v>
      </c>
      <c r="AB65">
        <f t="shared" si="2"/>
        <v>0</v>
      </c>
      <c r="AC65">
        <f t="shared" si="8"/>
        <v>0</v>
      </c>
      <c r="AD65">
        <f t="shared" si="9"/>
        <v>0</v>
      </c>
      <c r="AE65">
        <f t="shared" si="10"/>
        <v>0</v>
      </c>
      <c r="AF65">
        <f t="shared" si="13"/>
        <v>41</v>
      </c>
      <c r="AG65">
        <f t="shared" si="13"/>
        <v>16</v>
      </c>
      <c r="AH65">
        <f t="shared" si="13"/>
        <v>2</v>
      </c>
      <c r="AI65">
        <f t="shared" si="13"/>
        <v>0</v>
      </c>
      <c r="AJ65">
        <f t="shared" si="14"/>
        <v>2</v>
      </c>
      <c r="AK65" s="8">
        <f t="shared" si="12"/>
        <v>1</v>
      </c>
      <c r="AL65">
        <f t="shared" si="4"/>
        <v>1</v>
      </c>
    </row>
    <row r="66" spans="1:38" ht="30" x14ac:dyDescent="0.2">
      <c r="A66" s="1">
        <v>3</v>
      </c>
      <c r="B66" s="4">
        <v>44457</v>
      </c>
      <c r="C66" s="13">
        <v>0.64583333333333337</v>
      </c>
      <c r="D66" s="5" t="s">
        <v>44</v>
      </c>
      <c r="E66" s="5" t="s">
        <v>75</v>
      </c>
      <c r="F66" s="5"/>
      <c r="G66" s="5" t="s">
        <v>60</v>
      </c>
      <c r="H66" s="5" t="s">
        <v>40</v>
      </c>
      <c r="I66" s="5" t="s">
        <v>13</v>
      </c>
      <c r="J66" s="5">
        <v>35</v>
      </c>
      <c r="K66" s="5">
        <v>14</v>
      </c>
      <c r="L66" s="5">
        <v>3</v>
      </c>
      <c r="M66" s="5">
        <v>0</v>
      </c>
      <c r="N66" s="5" t="s">
        <v>51</v>
      </c>
      <c r="O66" s="5"/>
      <c r="R66" s="5">
        <f t="shared" ref="R66:R105" si="15">IF(AND(B66&gt;=DATEVALUE("06/01/2019"),B66&lt;=DATEVALUE("05/31/2020")),2019,IF(AND(B66&gt;=DATEVALUE("06/01/2020"),B66&lt;=DATEVALUE("05/31/2021")),2020,IF(AND(B66&gt;=DATEVALUE("06/01/2021"),B66&lt;=DATEVALUE("05/31/2022")),2021,IF(AND(B66&gt;=DATEVALUE("06/01/2022"),B66&lt;=DATEVALUE("05/31/2023")),2022,IF(AND(B66&gt;=DATEVALUE("06/01/2023"),B66&lt;=DATEVALUE("05/31/2024")),2023,"N/A")))))</f>
        <v>2021</v>
      </c>
      <c r="S66" s="5">
        <f t="shared" si="5"/>
        <v>3</v>
      </c>
      <c r="T66" s="5" t="s">
        <v>75</v>
      </c>
      <c r="U66" s="5"/>
      <c r="V66" s="5">
        <f t="shared" si="6"/>
        <v>0</v>
      </c>
      <c r="W66" s="5" t="s">
        <v>40</v>
      </c>
      <c r="X66" s="5" t="s">
        <v>60</v>
      </c>
      <c r="Y66" s="5"/>
      <c r="Z66" s="5">
        <f t="shared" si="7"/>
        <v>0</v>
      </c>
      <c r="AA66" s="5" t="str">
        <f t="shared" ref="AA66:AA129" si="16">H66</f>
        <v>ACC</v>
      </c>
      <c r="AB66">
        <f t="shared" ref="AB66:AB129" si="17">IF(W66=AA66,1,0)</f>
        <v>1</v>
      </c>
      <c r="AC66">
        <f t="shared" si="8"/>
        <v>1</v>
      </c>
      <c r="AD66">
        <f t="shared" si="9"/>
        <v>1</v>
      </c>
      <c r="AE66">
        <f t="shared" si="10"/>
        <v>0</v>
      </c>
      <c r="AF66">
        <f t="shared" ref="AF66:AI94" si="18">J66</f>
        <v>35</v>
      </c>
      <c r="AG66">
        <f t="shared" si="18"/>
        <v>14</v>
      </c>
      <c r="AH66">
        <f t="shared" si="18"/>
        <v>3</v>
      </c>
      <c r="AI66">
        <f t="shared" si="18"/>
        <v>0</v>
      </c>
      <c r="AJ66">
        <f t="shared" si="14"/>
        <v>3</v>
      </c>
      <c r="AK66" s="8">
        <f t="shared" si="12"/>
        <v>1</v>
      </c>
      <c r="AL66">
        <f t="shared" ref="AL66:AL129" si="19">IF(I66="W",1,0)</f>
        <v>1</v>
      </c>
    </row>
    <row r="67" spans="1:38" ht="30" x14ac:dyDescent="0.2">
      <c r="A67" s="1">
        <v>4</v>
      </c>
      <c r="B67" s="4">
        <v>44463</v>
      </c>
      <c r="C67" s="13">
        <v>0.79166666666666663</v>
      </c>
      <c r="D67" s="5" t="s">
        <v>124</v>
      </c>
      <c r="E67" s="5" t="s">
        <v>75</v>
      </c>
      <c r="F67" s="5" t="s">
        <v>49</v>
      </c>
      <c r="G67" s="5" t="s">
        <v>128</v>
      </c>
      <c r="H67" s="5" t="s">
        <v>40</v>
      </c>
      <c r="I67" s="5" t="s">
        <v>13</v>
      </c>
      <c r="J67" s="5">
        <v>37</v>
      </c>
      <c r="K67" s="5">
        <v>17</v>
      </c>
      <c r="L67" s="5">
        <v>4</v>
      </c>
      <c r="M67" s="5">
        <v>0</v>
      </c>
      <c r="N67" s="5" t="s">
        <v>55</v>
      </c>
      <c r="O67" s="5"/>
      <c r="R67" s="5">
        <f t="shared" si="15"/>
        <v>2021</v>
      </c>
      <c r="S67" s="5">
        <f t="shared" ref="S67:S130" si="20">IF(AND(B67&gt;=DATEVALUE("07/24/2021"),B67&lt;=DATEVALUE("09/06/2021")),1,IF(AND(B67&gt;=DATEVALUE("09/07/2021"),B67&lt;=DATEVALUE("09/13/2021")),2,IF(AND(B67&gt;=DATEVALUE("09/14/2021"),B67&lt;=DATEVALUE("09/20/2021")),3,IF(AND(B67&gt;=DATEVALUE("09/21/2021"),B67&lt;=DATEVALUE("09/27/2021")),4,IF(AND(B67&gt;=DATEVALUE("09/28/2021"),B67&lt;=DATEVALUE("10/04/2021")),5,IF(AND(B67&gt;=DATEVALUE("10/05/2021"),B67&lt;=DATEVALUE("10/11/2021")),6,IF(AND(B67&gt;=DATEVALUE("10/12/2021"),B67&lt;=DATEVALUE("10/18/2021")),7,IF(AND(B67&gt;=DATEVALUE("10/19/2021"),B67&lt;=DATEVALUE("10/25/2021")),8,IF(AND(B67&gt;=DATEVALUE("10/26/2021"),B67&lt;=DATEVALUE("11/01/2021")),9,IF(AND(B67&gt;=DATEVALUE("11/02/2021"),B67&lt;=DATEVALUE("11/08/2021")),10,IF(AND(B67&gt;=DATEVALUE("11/09/2021"),B67&lt;=DATEVALUE("11/15/2021")),11,IF(AND(B67&gt;=DATEVALUE("11/16/2021"),B67&lt;=DATEVALUE("11/22/2021")),12,IF(AND(B67&gt;=DATEVALUE("11/23/2021"),B67&lt;=DATEVALUE("11/29/2021")),13,IF(AND(B67&gt;=DATEVALUE("11/30/2021"),B67&lt;=DATEVALUE("12/06/2021")),14,IF(AND(B67&gt;=DATEVALUE("12/07/2021"),B67&lt;=DATEVALUE("12/13/2021")),15,IF(AND(B67&gt;=DATEVALUE("12/14/2021"),B67&lt;=DATEVALUE("12/20/2021")),16,IF(AND(B67&gt;=DATEVALUE("12/21/2021"),B67&lt;=DATEVALUE("12/27/2021")),17,IF(AND(B67&gt;=DATEVALUE("12/28/2021"),B67&lt;=DATEVALUE("01/03/2022")),18,IF(AND(B67&gt;=DATEVALUE("01/04/2022"),B67&lt;=DATEVALUE("01/10/2022")),19,IF(AND(B67&gt;=DATEVALUE("01/11/2022"),B67&lt;=DATEVALUE("01/17/2022")),20,"Bye"))))))))))))))))))))</f>
        <v>4</v>
      </c>
      <c r="T67" s="5" t="s">
        <v>75</v>
      </c>
      <c r="U67" s="5"/>
      <c r="V67" s="5">
        <f t="shared" ref="V67:V130" si="21">IF(U67&gt;0,1,0)</f>
        <v>0</v>
      </c>
      <c r="W67" s="5" t="s">
        <v>40</v>
      </c>
      <c r="X67" s="5" t="s">
        <v>128</v>
      </c>
      <c r="Y67" s="5"/>
      <c r="Z67" s="5">
        <f t="shared" ref="Z67:Z130" si="22">IF(Y67&gt;0,1,0)</f>
        <v>0</v>
      </c>
      <c r="AA67" s="5" t="str">
        <f t="shared" si="16"/>
        <v>ACC</v>
      </c>
      <c r="AB67">
        <f t="shared" si="17"/>
        <v>1</v>
      </c>
      <c r="AC67">
        <f t="shared" ref="AC67:AC130" si="23">IF(AA67="Non-Major",0,1)</f>
        <v>1</v>
      </c>
      <c r="AD67">
        <f t="shared" ref="AD67:AD130" si="24">IF(OR(AA67="ACC",AA67="Big Ten",AA67="Big 12", AA67="Pac-12",AA67="SEC"),1,0)</f>
        <v>1</v>
      </c>
      <c r="AE67">
        <f t="shared" ref="AE67:AE130" si="25">IF(AND(Z67=1,V67=1),1,0)</f>
        <v>0</v>
      </c>
      <c r="AF67">
        <f t="shared" si="18"/>
        <v>37</v>
      </c>
      <c r="AG67">
        <f t="shared" si="18"/>
        <v>17</v>
      </c>
      <c r="AH67">
        <f t="shared" si="18"/>
        <v>4</v>
      </c>
      <c r="AI67">
        <f t="shared" si="18"/>
        <v>0</v>
      </c>
      <c r="AJ67">
        <f t="shared" si="14"/>
        <v>4</v>
      </c>
      <c r="AK67" s="8">
        <f t="shared" ref="AK67:AK130" si="26">AH67/(AH67+AI67)</f>
        <v>1</v>
      </c>
      <c r="AL67">
        <f t="shared" si="19"/>
        <v>1</v>
      </c>
    </row>
    <row r="68" spans="1:38" ht="30" x14ac:dyDescent="0.2">
      <c r="A68" s="1">
        <v>5</v>
      </c>
      <c r="B68" s="4">
        <v>44471</v>
      </c>
      <c r="C68" s="13">
        <v>0.52083333333333337</v>
      </c>
      <c r="D68" s="5" t="s">
        <v>44</v>
      </c>
      <c r="E68" s="5" t="s">
        <v>327</v>
      </c>
      <c r="F68" s="5"/>
      <c r="G68" s="5" t="s">
        <v>63</v>
      </c>
      <c r="H68" s="5" t="s">
        <v>40</v>
      </c>
      <c r="I68" s="5" t="s">
        <v>13</v>
      </c>
      <c r="J68" s="5">
        <v>37</v>
      </c>
      <c r="K68" s="5">
        <v>34</v>
      </c>
      <c r="L68" s="5">
        <v>5</v>
      </c>
      <c r="M68" s="5">
        <v>0</v>
      </c>
      <c r="N68" s="5" t="s">
        <v>57</v>
      </c>
      <c r="O68" s="5"/>
      <c r="R68" s="5">
        <f t="shared" si="15"/>
        <v>2021</v>
      </c>
      <c r="S68" s="5">
        <f t="shared" si="20"/>
        <v>5</v>
      </c>
      <c r="T68" s="5" t="s">
        <v>150</v>
      </c>
      <c r="U68" s="5">
        <v>24</v>
      </c>
      <c r="V68" s="5">
        <f t="shared" si="21"/>
        <v>1</v>
      </c>
      <c r="W68" s="5" t="s">
        <v>40</v>
      </c>
      <c r="X68" s="5" t="s">
        <v>63</v>
      </c>
      <c r="Y68" s="5"/>
      <c r="Z68" s="5">
        <f t="shared" si="22"/>
        <v>0</v>
      </c>
      <c r="AA68" s="5" t="str">
        <f t="shared" si="16"/>
        <v>ACC</v>
      </c>
      <c r="AB68">
        <f t="shared" si="17"/>
        <v>1</v>
      </c>
      <c r="AC68">
        <f t="shared" si="23"/>
        <v>1</v>
      </c>
      <c r="AD68">
        <f t="shared" si="24"/>
        <v>1</v>
      </c>
      <c r="AE68">
        <f t="shared" si="25"/>
        <v>0</v>
      </c>
      <c r="AF68">
        <f t="shared" si="18"/>
        <v>37</v>
      </c>
      <c r="AG68">
        <f t="shared" si="18"/>
        <v>34</v>
      </c>
      <c r="AH68">
        <f t="shared" si="18"/>
        <v>5</v>
      </c>
      <c r="AI68">
        <f t="shared" si="18"/>
        <v>0</v>
      </c>
      <c r="AJ68">
        <f t="shared" si="14"/>
        <v>5</v>
      </c>
      <c r="AK68" s="8">
        <f t="shared" si="26"/>
        <v>1</v>
      </c>
      <c r="AL68">
        <f t="shared" si="19"/>
        <v>1</v>
      </c>
    </row>
    <row r="69" spans="1:38" ht="30" x14ac:dyDescent="0.2">
      <c r="A69" s="1">
        <v>6</v>
      </c>
      <c r="B69" s="4">
        <v>44478</v>
      </c>
      <c r="C69" s="13">
        <v>0.64583333333333337</v>
      </c>
      <c r="D69" s="5" t="s">
        <v>44</v>
      </c>
      <c r="E69" s="5" t="s">
        <v>156</v>
      </c>
      <c r="F69" s="5" t="s">
        <v>49</v>
      </c>
      <c r="G69" s="5" t="s">
        <v>50</v>
      </c>
      <c r="H69" s="5" t="s">
        <v>40</v>
      </c>
      <c r="I69" s="5" t="s">
        <v>13</v>
      </c>
      <c r="J69" s="5">
        <v>40</v>
      </c>
      <c r="K69" s="5">
        <v>37</v>
      </c>
      <c r="L69" s="5">
        <v>6</v>
      </c>
      <c r="M69" s="5">
        <v>0</v>
      </c>
      <c r="N69" s="5" t="s">
        <v>61</v>
      </c>
      <c r="O69" s="5"/>
      <c r="R69" s="5">
        <f t="shared" si="15"/>
        <v>2021</v>
      </c>
      <c r="S69" s="5">
        <f t="shared" si="20"/>
        <v>6</v>
      </c>
      <c r="T69" s="5" t="s">
        <v>150</v>
      </c>
      <c r="U69" s="5">
        <v>19</v>
      </c>
      <c r="V69" s="5">
        <f t="shared" si="21"/>
        <v>1</v>
      </c>
      <c r="W69" s="5" t="s">
        <v>40</v>
      </c>
      <c r="X69" s="5" t="s">
        <v>50</v>
      </c>
      <c r="Y69" s="5"/>
      <c r="Z69" s="5">
        <f t="shared" si="22"/>
        <v>0</v>
      </c>
      <c r="AA69" s="5" t="str">
        <f t="shared" si="16"/>
        <v>ACC</v>
      </c>
      <c r="AB69">
        <f t="shared" si="17"/>
        <v>1</v>
      </c>
      <c r="AC69">
        <f t="shared" si="23"/>
        <v>1</v>
      </c>
      <c r="AD69">
        <f t="shared" si="24"/>
        <v>1</v>
      </c>
      <c r="AE69">
        <f t="shared" si="25"/>
        <v>0</v>
      </c>
      <c r="AF69">
        <f t="shared" si="18"/>
        <v>40</v>
      </c>
      <c r="AG69">
        <f t="shared" si="18"/>
        <v>37</v>
      </c>
      <c r="AH69">
        <f t="shared" si="18"/>
        <v>6</v>
      </c>
      <c r="AI69">
        <f t="shared" si="18"/>
        <v>0</v>
      </c>
      <c r="AJ69">
        <f t="shared" si="14"/>
        <v>6</v>
      </c>
      <c r="AK69" s="8">
        <f t="shared" si="26"/>
        <v>1</v>
      </c>
      <c r="AL69">
        <f t="shared" si="19"/>
        <v>1</v>
      </c>
    </row>
    <row r="70" spans="1:38" ht="30" x14ac:dyDescent="0.2">
      <c r="A70" s="1">
        <v>7</v>
      </c>
      <c r="B70" s="4">
        <v>44492</v>
      </c>
      <c r="C70" s="13">
        <v>0.5</v>
      </c>
      <c r="D70" s="5" t="s">
        <v>44</v>
      </c>
      <c r="E70" s="5" t="s">
        <v>328</v>
      </c>
      <c r="F70" s="5" t="s">
        <v>49</v>
      </c>
      <c r="G70" s="5" t="s">
        <v>329</v>
      </c>
      <c r="H70" s="5" t="s">
        <v>169</v>
      </c>
      <c r="I70" s="5" t="s">
        <v>13</v>
      </c>
      <c r="J70" s="5">
        <v>70</v>
      </c>
      <c r="K70" s="5">
        <v>56</v>
      </c>
      <c r="L70" s="5">
        <v>7</v>
      </c>
      <c r="M70" s="5">
        <v>0</v>
      </c>
      <c r="N70" s="5" t="s">
        <v>64</v>
      </c>
      <c r="O70" s="5"/>
      <c r="R70" s="5">
        <f t="shared" si="15"/>
        <v>2021</v>
      </c>
      <c r="S70" s="5">
        <f t="shared" si="20"/>
        <v>8</v>
      </c>
      <c r="T70" s="5" t="s">
        <v>150</v>
      </c>
      <c r="U70" s="5">
        <v>16</v>
      </c>
      <c r="V70" s="5">
        <f t="shared" si="21"/>
        <v>1</v>
      </c>
      <c r="W70" s="5" t="s">
        <v>40</v>
      </c>
      <c r="X70" s="5" t="s">
        <v>329</v>
      </c>
      <c r="Y70" s="5"/>
      <c r="Z70" s="5">
        <f t="shared" si="22"/>
        <v>0</v>
      </c>
      <c r="AA70" s="5" t="str">
        <f t="shared" si="16"/>
        <v>Ind</v>
      </c>
      <c r="AB70">
        <f t="shared" si="17"/>
        <v>0</v>
      </c>
      <c r="AC70">
        <f t="shared" si="23"/>
        <v>1</v>
      </c>
      <c r="AD70">
        <f t="shared" si="24"/>
        <v>0</v>
      </c>
      <c r="AE70">
        <f t="shared" si="25"/>
        <v>0</v>
      </c>
      <c r="AF70">
        <f t="shared" si="18"/>
        <v>70</v>
      </c>
      <c r="AG70">
        <f t="shared" si="18"/>
        <v>56</v>
      </c>
      <c r="AH70">
        <f t="shared" si="18"/>
        <v>7</v>
      </c>
      <c r="AI70">
        <f t="shared" si="18"/>
        <v>0</v>
      </c>
      <c r="AJ70">
        <f t="shared" si="14"/>
        <v>7</v>
      </c>
      <c r="AK70" s="8">
        <f t="shared" si="26"/>
        <v>1</v>
      </c>
      <c r="AL70">
        <f t="shared" si="19"/>
        <v>1</v>
      </c>
    </row>
    <row r="71" spans="1:38" ht="30" x14ac:dyDescent="0.2">
      <c r="A71" s="1">
        <v>8</v>
      </c>
      <c r="B71" s="4">
        <v>44499</v>
      </c>
      <c r="C71" s="13">
        <v>0.66666666666666663</v>
      </c>
      <c r="D71" s="5" t="s">
        <v>44</v>
      </c>
      <c r="E71" s="5" t="s">
        <v>309</v>
      </c>
      <c r="F71" s="5"/>
      <c r="G71" s="5" t="s">
        <v>116</v>
      </c>
      <c r="H71" s="5" t="s">
        <v>40</v>
      </c>
      <c r="I71" s="5" t="s">
        <v>13</v>
      </c>
      <c r="J71" s="5">
        <v>45</v>
      </c>
      <c r="K71" s="5">
        <v>7</v>
      </c>
      <c r="L71" s="5">
        <v>8</v>
      </c>
      <c r="M71" s="5">
        <v>0</v>
      </c>
      <c r="N71" s="5" t="s">
        <v>68</v>
      </c>
      <c r="O71" s="5"/>
      <c r="R71" s="5">
        <f t="shared" si="15"/>
        <v>2021</v>
      </c>
      <c r="S71" s="5">
        <f t="shared" si="20"/>
        <v>9</v>
      </c>
      <c r="T71" s="5" t="s">
        <v>150</v>
      </c>
      <c r="U71" s="5">
        <v>13</v>
      </c>
      <c r="V71" s="5">
        <f t="shared" si="21"/>
        <v>1</v>
      </c>
      <c r="W71" s="5" t="s">
        <v>40</v>
      </c>
      <c r="X71" s="5" t="s">
        <v>116</v>
      </c>
      <c r="Y71" s="5"/>
      <c r="Z71" s="5">
        <f t="shared" si="22"/>
        <v>0</v>
      </c>
      <c r="AA71" s="5" t="str">
        <f t="shared" si="16"/>
        <v>ACC</v>
      </c>
      <c r="AB71">
        <f t="shared" si="17"/>
        <v>1</v>
      </c>
      <c r="AC71">
        <f t="shared" si="23"/>
        <v>1</v>
      </c>
      <c r="AD71">
        <f t="shared" si="24"/>
        <v>1</v>
      </c>
      <c r="AE71">
        <f t="shared" si="25"/>
        <v>0</v>
      </c>
      <c r="AF71">
        <f t="shared" si="18"/>
        <v>45</v>
      </c>
      <c r="AG71">
        <f t="shared" si="18"/>
        <v>7</v>
      </c>
      <c r="AH71">
        <f t="shared" si="18"/>
        <v>8</v>
      </c>
      <c r="AI71">
        <f t="shared" si="18"/>
        <v>0</v>
      </c>
      <c r="AJ71">
        <f t="shared" si="14"/>
        <v>8</v>
      </c>
      <c r="AK71" s="8">
        <f t="shared" si="26"/>
        <v>1</v>
      </c>
      <c r="AL71">
        <f t="shared" si="19"/>
        <v>1</v>
      </c>
    </row>
    <row r="72" spans="1:38" ht="30" x14ac:dyDescent="0.2">
      <c r="A72" s="1">
        <v>9</v>
      </c>
      <c r="B72" s="4">
        <v>44506</v>
      </c>
      <c r="C72" s="13">
        <v>0.5</v>
      </c>
      <c r="D72" s="5" t="s">
        <v>44</v>
      </c>
      <c r="E72" s="5" t="s">
        <v>321</v>
      </c>
      <c r="F72" s="5" t="s">
        <v>49</v>
      </c>
      <c r="G72" s="5" t="s">
        <v>56</v>
      </c>
      <c r="H72" s="5" t="s">
        <v>40</v>
      </c>
      <c r="I72" s="5" t="s">
        <v>14</v>
      </c>
      <c r="J72" s="5">
        <v>55</v>
      </c>
      <c r="K72" s="5">
        <v>58</v>
      </c>
      <c r="L72" s="5">
        <v>8</v>
      </c>
      <c r="M72" s="5">
        <v>1</v>
      </c>
      <c r="N72" s="5" t="s">
        <v>92</v>
      </c>
      <c r="O72" s="5"/>
      <c r="R72" s="5">
        <f t="shared" si="15"/>
        <v>2021</v>
      </c>
      <c r="S72" s="5">
        <f t="shared" si="20"/>
        <v>10</v>
      </c>
      <c r="T72" s="5" t="s">
        <v>150</v>
      </c>
      <c r="U72" s="5">
        <v>10</v>
      </c>
      <c r="V72" s="5">
        <f t="shared" si="21"/>
        <v>1</v>
      </c>
      <c r="W72" s="5" t="s">
        <v>40</v>
      </c>
      <c r="X72" s="5" t="s">
        <v>56</v>
      </c>
      <c r="Y72" s="5"/>
      <c r="Z72" s="5">
        <f t="shared" si="22"/>
        <v>0</v>
      </c>
      <c r="AA72" s="5" t="str">
        <f t="shared" si="16"/>
        <v>ACC</v>
      </c>
      <c r="AB72">
        <f t="shared" si="17"/>
        <v>1</v>
      </c>
      <c r="AC72">
        <f t="shared" si="23"/>
        <v>1</v>
      </c>
      <c r="AD72">
        <f t="shared" si="24"/>
        <v>1</v>
      </c>
      <c r="AE72">
        <f t="shared" si="25"/>
        <v>0</v>
      </c>
      <c r="AF72">
        <f t="shared" si="18"/>
        <v>55</v>
      </c>
      <c r="AG72">
        <f t="shared" si="18"/>
        <v>58</v>
      </c>
      <c r="AH72">
        <f t="shared" si="18"/>
        <v>8</v>
      </c>
      <c r="AI72">
        <f t="shared" si="18"/>
        <v>1</v>
      </c>
      <c r="AJ72">
        <f t="shared" si="14"/>
        <v>9</v>
      </c>
      <c r="AK72" s="8">
        <f t="shared" si="26"/>
        <v>0.88888888888888884</v>
      </c>
      <c r="AL72">
        <f t="shared" si="19"/>
        <v>0</v>
      </c>
    </row>
    <row r="73" spans="1:38" ht="45" x14ac:dyDescent="0.2">
      <c r="A73" s="1">
        <v>10</v>
      </c>
      <c r="B73" s="4">
        <v>44513</v>
      </c>
      <c r="C73" s="13">
        <v>0.8125</v>
      </c>
      <c r="D73" s="5" t="s">
        <v>44</v>
      </c>
      <c r="E73" s="5" t="s">
        <v>309</v>
      </c>
      <c r="F73" s="5"/>
      <c r="G73" s="5" t="s">
        <v>324</v>
      </c>
      <c r="H73" s="5" t="s">
        <v>40</v>
      </c>
      <c r="I73" s="5" t="s">
        <v>13</v>
      </c>
      <c r="J73" s="5">
        <v>45</v>
      </c>
      <c r="K73" s="5">
        <v>42</v>
      </c>
      <c r="L73" s="5">
        <v>9</v>
      </c>
      <c r="M73" s="5">
        <v>1</v>
      </c>
      <c r="N73" s="5" t="s">
        <v>41</v>
      </c>
      <c r="O73" s="5"/>
      <c r="R73" s="5">
        <f t="shared" si="15"/>
        <v>2021</v>
      </c>
      <c r="S73" s="5">
        <f t="shared" si="20"/>
        <v>11</v>
      </c>
      <c r="T73" s="5" t="s">
        <v>150</v>
      </c>
      <c r="U73" s="5">
        <v>13</v>
      </c>
      <c r="V73" s="5">
        <f t="shared" si="21"/>
        <v>1</v>
      </c>
      <c r="W73" s="5" t="s">
        <v>40</v>
      </c>
      <c r="X73" s="5" t="s">
        <v>261</v>
      </c>
      <c r="Y73" s="5">
        <v>21</v>
      </c>
      <c r="Z73" s="5">
        <f t="shared" si="22"/>
        <v>1</v>
      </c>
      <c r="AA73" s="5" t="str">
        <f t="shared" si="16"/>
        <v>ACC</v>
      </c>
      <c r="AB73">
        <f t="shared" si="17"/>
        <v>1</v>
      </c>
      <c r="AC73">
        <f t="shared" si="23"/>
        <v>1</v>
      </c>
      <c r="AD73">
        <f t="shared" si="24"/>
        <v>1</v>
      </c>
      <c r="AE73">
        <f t="shared" si="25"/>
        <v>1</v>
      </c>
      <c r="AF73">
        <f t="shared" si="18"/>
        <v>45</v>
      </c>
      <c r="AG73">
        <f t="shared" si="18"/>
        <v>42</v>
      </c>
      <c r="AH73">
        <f t="shared" si="18"/>
        <v>9</v>
      </c>
      <c r="AI73">
        <f t="shared" si="18"/>
        <v>1</v>
      </c>
      <c r="AJ73">
        <f t="shared" si="14"/>
        <v>10</v>
      </c>
      <c r="AK73" s="8">
        <f t="shared" si="26"/>
        <v>0.9</v>
      </c>
      <c r="AL73">
        <f t="shared" si="19"/>
        <v>1</v>
      </c>
    </row>
    <row r="74" spans="1:38" ht="30" x14ac:dyDescent="0.2">
      <c r="A74" s="1">
        <v>11</v>
      </c>
      <c r="B74" s="4">
        <v>44520</v>
      </c>
      <c r="C74" s="13">
        <v>0.5</v>
      </c>
      <c r="D74" s="5" t="s">
        <v>44</v>
      </c>
      <c r="E74" s="5" t="s">
        <v>309</v>
      </c>
      <c r="F74" s="5" t="s">
        <v>49</v>
      </c>
      <c r="G74" s="5" t="s">
        <v>232</v>
      </c>
      <c r="H74" s="5" t="s">
        <v>40</v>
      </c>
      <c r="I74" s="5" t="s">
        <v>14</v>
      </c>
      <c r="J74" s="5">
        <v>27</v>
      </c>
      <c r="K74" s="5">
        <v>48</v>
      </c>
      <c r="L74" s="5">
        <v>9</v>
      </c>
      <c r="M74" s="5">
        <v>2</v>
      </c>
      <c r="N74" s="5" t="s">
        <v>92</v>
      </c>
      <c r="O74" s="5"/>
      <c r="R74" s="5">
        <f t="shared" si="15"/>
        <v>2021</v>
      </c>
      <c r="S74" s="5">
        <f t="shared" si="20"/>
        <v>12</v>
      </c>
      <c r="T74" s="5" t="s">
        <v>150</v>
      </c>
      <c r="U74" s="5">
        <v>13</v>
      </c>
      <c r="V74" s="5">
        <f t="shared" si="21"/>
        <v>1</v>
      </c>
      <c r="W74" s="5" t="s">
        <v>40</v>
      </c>
      <c r="X74" s="5" t="s">
        <v>232</v>
      </c>
      <c r="Y74" s="5"/>
      <c r="Z74" s="5">
        <f t="shared" si="22"/>
        <v>0</v>
      </c>
      <c r="AA74" s="5" t="str">
        <f t="shared" si="16"/>
        <v>ACC</v>
      </c>
      <c r="AB74">
        <f t="shared" si="17"/>
        <v>1</v>
      </c>
      <c r="AC74">
        <f t="shared" si="23"/>
        <v>1</v>
      </c>
      <c r="AD74">
        <f t="shared" si="24"/>
        <v>1</v>
      </c>
      <c r="AE74">
        <f t="shared" si="25"/>
        <v>0</v>
      </c>
      <c r="AF74">
        <f t="shared" si="18"/>
        <v>27</v>
      </c>
      <c r="AG74">
        <f t="shared" si="18"/>
        <v>48</v>
      </c>
      <c r="AH74">
        <f t="shared" si="18"/>
        <v>9</v>
      </c>
      <c r="AI74">
        <f t="shared" si="18"/>
        <v>2</v>
      </c>
      <c r="AJ74">
        <f t="shared" si="14"/>
        <v>11</v>
      </c>
      <c r="AK74" s="8">
        <f t="shared" si="26"/>
        <v>0.81818181818181823</v>
      </c>
      <c r="AL74">
        <f t="shared" si="19"/>
        <v>0</v>
      </c>
    </row>
    <row r="75" spans="1:38" ht="30" x14ac:dyDescent="0.2">
      <c r="A75" s="1">
        <v>12</v>
      </c>
      <c r="B75" s="4">
        <v>44527</v>
      </c>
      <c r="C75" s="13">
        <v>0.5</v>
      </c>
      <c r="D75" s="5" t="s">
        <v>44</v>
      </c>
      <c r="E75" s="5" t="s">
        <v>330</v>
      </c>
      <c r="F75" s="5" t="s">
        <v>49</v>
      </c>
      <c r="G75" s="5" t="s">
        <v>67</v>
      </c>
      <c r="H75" s="5" t="s">
        <v>40</v>
      </c>
      <c r="I75" s="5" t="s">
        <v>13</v>
      </c>
      <c r="J75" s="5">
        <v>41</v>
      </c>
      <c r="K75" s="5">
        <v>10</v>
      </c>
      <c r="L75" s="5">
        <v>10</v>
      </c>
      <c r="M75" s="5">
        <v>2</v>
      </c>
      <c r="N75" s="5" t="s">
        <v>41</v>
      </c>
      <c r="O75" s="5"/>
      <c r="R75" s="5">
        <f t="shared" si="15"/>
        <v>2021</v>
      </c>
      <c r="S75" s="5">
        <f t="shared" si="20"/>
        <v>13</v>
      </c>
      <c r="T75" s="5" t="s">
        <v>150</v>
      </c>
      <c r="U75" s="5">
        <v>21</v>
      </c>
      <c r="V75" s="5">
        <f t="shared" si="21"/>
        <v>1</v>
      </c>
      <c r="W75" s="5" t="s">
        <v>40</v>
      </c>
      <c r="X75" s="5" t="s">
        <v>67</v>
      </c>
      <c r="Y75" s="5"/>
      <c r="Z75" s="5">
        <f t="shared" si="22"/>
        <v>0</v>
      </c>
      <c r="AA75" s="5" t="str">
        <f t="shared" si="16"/>
        <v>ACC</v>
      </c>
      <c r="AB75">
        <f t="shared" si="17"/>
        <v>1</v>
      </c>
      <c r="AC75">
        <f t="shared" si="23"/>
        <v>1</v>
      </c>
      <c r="AD75">
        <f t="shared" si="24"/>
        <v>1</v>
      </c>
      <c r="AE75">
        <f t="shared" si="25"/>
        <v>0</v>
      </c>
      <c r="AF75">
        <f t="shared" si="18"/>
        <v>41</v>
      </c>
      <c r="AG75">
        <f t="shared" si="18"/>
        <v>10</v>
      </c>
      <c r="AH75">
        <f t="shared" si="18"/>
        <v>10</v>
      </c>
      <c r="AI75">
        <f t="shared" si="18"/>
        <v>2</v>
      </c>
      <c r="AJ75">
        <f t="shared" si="14"/>
        <v>12</v>
      </c>
      <c r="AK75" s="8">
        <f t="shared" si="26"/>
        <v>0.83333333333333337</v>
      </c>
      <c r="AL75">
        <f t="shared" si="19"/>
        <v>1</v>
      </c>
    </row>
    <row r="76" spans="1:38" ht="60" x14ac:dyDescent="0.2">
      <c r="A76" s="1">
        <v>13</v>
      </c>
      <c r="B76" s="4">
        <v>44534</v>
      </c>
      <c r="C76" s="13">
        <v>0.83333333333333337</v>
      </c>
      <c r="D76" s="5" t="s">
        <v>44</v>
      </c>
      <c r="E76" s="5" t="s">
        <v>331</v>
      </c>
      <c r="F76" s="5" t="s">
        <v>80</v>
      </c>
      <c r="G76" s="5" t="s">
        <v>332</v>
      </c>
      <c r="H76" s="5" t="s">
        <v>40</v>
      </c>
      <c r="I76" s="5" t="s">
        <v>14</v>
      </c>
      <c r="J76" s="5">
        <v>21</v>
      </c>
      <c r="K76" s="5">
        <v>45</v>
      </c>
      <c r="L76" s="5">
        <v>10</v>
      </c>
      <c r="M76" s="5">
        <v>3</v>
      </c>
      <c r="N76" s="5" t="s">
        <v>92</v>
      </c>
      <c r="O76" s="5" t="s">
        <v>83</v>
      </c>
      <c r="R76" s="5">
        <f t="shared" si="15"/>
        <v>2021</v>
      </c>
      <c r="S76" s="5">
        <f t="shared" si="20"/>
        <v>14</v>
      </c>
      <c r="T76" s="5" t="s">
        <v>150</v>
      </c>
      <c r="U76" s="5">
        <v>18</v>
      </c>
      <c r="V76" s="5">
        <f t="shared" si="21"/>
        <v>1</v>
      </c>
      <c r="W76" s="5" t="s">
        <v>40</v>
      </c>
      <c r="X76" s="5" t="s">
        <v>268</v>
      </c>
      <c r="Y76" s="5">
        <v>17</v>
      </c>
      <c r="Z76" s="5">
        <f t="shared" si="22"/>
        <v>1</v>
      </c>
      <c r="AA76" s="5" t="str">
        <f t="shared" si="16"/>
        <v>ACC</v>
      </c>
      <c r="AB76">
        <f t="shared" si="17"/>
        <v>1</v>
      </c>
      <c r="AC76">
        <f t="shared" si="23"/>
        <v>1</v>
      </c>
      <c r="AD76">
        <f t="shared" si="24"/>
        <v>1</v>
      </c>
      <c r="AE76">
        <f t="shared" si="25"/>
        <v>1</v>
      </c>
      <c r="AF76">
        <f t="shared" si="18"/>
        <v>21</v>
      </c>
      <c r="AG76">
        <f t="shared" si="18"/>
        <v>45</v>
      </c>
      <c r="AH76">
        <f t="shared" si="18"/>
        <v>10</v>
      </c>
      <c r="AI76">
        <f t="shared" si="18"/>
        <v>3</v>
      </c>
      <c r="AJ76">
        <f t="shared" si="14"/>
        <v>13</v>
      </c>
      <c r="AK76" s="8">
        <f t="shared" si="26"/>
        <v>0.76923076923076927</v>
      </c>
      <c r="AL76">
        <f t="shared" si="19"/>
        <v>0</v>
      </c>
    </row>
    <row r="77" spans="1:38" ht="105" x14ac:dyDescent="0.2">
      <c r="A77" s="1">
        <v>14</v>
      </c>
      <c r="B77" s="4">
        <v>44561</v>
      </c>
      <c r="C77" s="13">
        <v>0.45833333333333331</v>
      </c>
      <c r="D77" s="5" t="s">
        <v>124</v>
      </c>
      <c r="E77" s="5" t="s">
        <v>333</v>
      </c>
      <c r="F77" s="5" t="s">
        <v>80</v>
      </c>
      <c r="G77" s="5" t="s">
        <v>194</v>
      </c>
      <c r="H77" s="5" t="s">
        <v>86</v>
      </c>
      <c r="I77" s="5" t="s">
        <v>13</v>
      </c>
      <c r="J77" s="5">
        <v>38</v>
      </c>
      <c r="K77" s="5">
        <v>10</v>
      </c>
      <c r="L77" s="5">
        <v>11</v>
      </c>
      <c r="M77" s="5">
        <v>3</v>
      </c>
      <c r="N77" s="5" t="s">
        <v>41</v>
      </c>
      <c r="O77" s="5" t="s">
        <v>273</v>
      </c>
      <c r="R77" s="5">
        <f t="shared" si="15"/>
        <v>2021</v>
      </c>
      <c r="S77" s="5">
        <f t="shared" si="20"/>
        <v>18</v>
      </c>
      <c r="T77" s="5" t="s">
        <v>150</v>
      </c>
      <c r="U77" s="5">
        <v>20</v>
      </c>
      <c r="V77" s="5">
        <f t="shared" si="21"/>
        <v>1</v>
      </c>
      <c r="W77" s="5" t="s">
        <v>40</v>
      </c>
      <c r="X77" s="5" t="s">
        <v>194</v>
      </c>
      <c r="Y77" s="5"/>
      <c r="Z77" s="5">
        <f t="shared" si="22"/>
        <v>0</v>
      </c>
      <c r="AA77" s="5" t="str">
        <f t="shared" si="16"/>
        <v>Big Ten</v>
      </c>
      <c r="AB77">
        <f t="shared" si="17"/>
        <v>0</v>
      </c>
      <c r="AC77">
        <f t="shared" si="23"/>
        <v>1</v>
      </c>
      <c r="AD77">
        <f t="shared" si="24"/>
        <v>1</v>
      </c>
      <c r="AE77">
        <f t="shared" si="25"/>
        <v>0</v>
      </c>
      <c r="AF77">
        <f t="shared" si="18"/>
        <v>38</v>
      </c>
      <c r="AG77">
        <f t="shared" si="18"/>
        <v>10</v>
      </c>
      <c r="AH77">
        <f t="shared" si="18"/>
        <v>11</v>
      </c>
      <c r="AI77">
        <f t="shared" si="18"/>
        <v>3</v>
      </c>
      <c r="AJ77">
        <f t="shared" si="14"/>
        <v>14</v>
      </c>
      <c r="AK77" s="8">
        <f t="shared" si="26"/>
        <v>0.7857142857142857</v>
      </c>
      <c r="AL77">
        <f t="shared" si="19"/>
        <v>1</v>
      </c>
    </row>
    <row r="78" spans="1:38" ht="30" x14ac:dyDescent="0.2">
      <c r="A78" s="1">
        <v>1</v>
      </c>
      <c r="B78" s="4">
        <v>44443</v>
      </c>
      <c r="C78" s="13">
        <v>0.8125</v>
      </c>
      <c r="D78" s="5" t="s">
        <v>44</v>
      </c>
      <c r="E78" s="5" t="s">
        <v>128</v>
      </c>
      <c r="F78" s="5"/>
      <c r="G78" s="5" t="s">
        <v>160</v>
      </c>
      <c r="H78" s="5" t="s">
        <v>70</v>
      </c>
      <c r="I78" s="5" t="s">
        <v>13</v>
      </c>
      <c r="J78" s="5">
        <v>43</v>
      </c>
      <c r="K78" s="5">
        <v>0</v>
      </c>
      <c r="L78" s="5">
        <v>1</v>
      </c>
      <c r="M78" s="5">
        <v>0</v>
      </c>
      <c r="N78" s="5" t="s">
        <v>41</v>
      </c>
      <c r="O78" s="5"/>
      <c r="R78" s="5">
        <f t="shared" si="15"/>
        <v>2021</v>
      </c>
      <c r="S78" s="5">
        <f t="shared" si="20"/>
        <v>1</v>
      </c>
      <c r="T78" s="5" t="s">
        <v>128</v>
      </c>
      <c r="U78" s="5"/>
      <c r="V78" s="5">
        <f t="shared" si="21"/>
        <v>0</v>
      </c>
      <c r="W78" s="5" t="s">
        <v>40</v>
      </c>
      <c r="X78" s="5" t="s">
        <v>160</v>
      </c>
      <c r="Y78" s="5"/>
      <c r="Z78" s="5">
        <f t="shared" si="22"/>
        <v>0</v>
      </c>
      <c r="AA78" s="5" t="str">
        <f t="shared" si="16"/>
        <v>Non-Major</v>
      </c>
      <c r="AB78">
        <f t="shared" si="17"/>
        <v>0</v>
      </c>
      <c r="AC78">
        <f t="shared" si="23"/>
        <v>0</v>
      </c>
      <c r="AD78">
        <f t="shared" si="24"/>
        <v>0</v>
      </c>
      <c r="AE78">
        <f t="shared" si="25"/>
        <v>0</v>
      </c>
      <c r="AF78">
        <f t="shared" si="18"/>
        <v>43</v>
      </c>
      <c r="AG78">
        <f t="shared" si="18"/>
        <v>0</v>
      </c>
      <c r="AH78">
        <f t="shared" si="18"/>
        <v>1</v>
      </c>
      <c r="AI78">
        <f t="shared" si="18"/>
        <v>0</v>
      </c>
      <c r="AJ78">
        <f t="shared" si="14"/>
        <v>1</v>
      </c>
      <c r="AK78" s="8">
        <f t="shared" si="26"/>
        <v>1</v>
      </c>
      <c r="AL78">
        <f t="shared" si="19"/>
        <v>1</v>
      </c>
    </row>
    <row r="79" spans="1:38" x14ac:dyDescent="0.2">
      <c r="A79" s="1">
        <v>2</v>
      </c>
      <c r="B79" s="4">
        <v>44450</v>
      </c>
      <c r="C79" s="13">
        <v>0.45833333333333331</v>
      </c>
      <c r="D79" s="5" t="s">
        <v>44</v>
      </c>
      <c r="E79" s="5" t="s">
        <v>128</v>
      </c>
      <c r="F79" s="5"/>
      <c r="G79" s="5" t="s">
        <v>334</v>
      </c>
      <c r="H79" s="5" t="s">
        <v>86</v>
      </c>
      <c r="I79" s="5" t="s">
        <v>13</v>
      </c>
      <c r="J79" s="5">
        <v>42</v>
      </c>
      <c r="K79" s="5">
        <v>14</v>
      </c>
      <c r="L79" s="5">
        <v>2</v>
      </c>
      <c r="M79" s="5">
        <v>0</v>
      </c>
      <c r="N79" s="5" t="s">
        <v>47</v>
      </c>
      <c r="O79" s="5"/>
      <c r="R79" s="5">
        <f t="shared" si="15"/>
        <v>2021</v>
      </c>
      <c r="S79" s="5">
        <f t="shared" si="20"/>
        <v>2</v>
      </c>
      <c r="T79" s="5" t="s">
        <v>128</v>
      </c>
      <c r="U79" s="5"/>
      <c r="V79" s="5">
        <f t="shared" si="21"/>
        <v>0</v>
      </c>
      <c r="W79" s="5" t="s">
        <v>40</v>
      </c>
      <c r="X79" s="5" t="s">
        <v>334</v>
      </c>
      <c r="Y79" s="5"/>
      <c r="Z79" s="5">
        <f t="shared" si="22"/>
        <v>0</v>
      </c>
      <c r="AA79" s="5" t="str">
        <f t="shared" si="16"/>
        <v>Big Ten</v>
      </c>
      <c r="AB79">
        <f t="shared" si="17"/>
        <v>0</v>
      </c>
      <c r="AC79">
        <f t="shared" si="23"/>
        <v>1</v>
      </c>
      <c r="AD79">
        <f t="shared" si="24"/>
        <v>1</v>
      </c>
      <c r="AE79">
        <f t="shared" si="25"/>
        <v>0</v>
      </c>
      <c r="AF79">
        <f t="shared" si="18"/>
        <v>42</v>
      </c>
      <c r="AG79">
        <f t="shared" si="18"/>
        <v>14</v>
      </c>
      <c r="AH79">
        <f t="shared" si="18"/>
        <v>2</v>
      </c>
      <c r="AI79">
        <f t="shared" si="18"/>
        <v>0</v>
      </c>
      <c r="AJ79">
        <f t="shared" si="14"/>
        <v>2</v>
      </c>
      <c r="AK79" s="8">
        <f t="shared" si="26"/>
        <v>1</v>
      </c>
      <c r="AL79">
        <f t="shared" si="19"/>
        <v>1</v>
      </c>
    </row>
    <row r="80" spans="1:38" ht="30" x14ac:dyDescent="0.2">
      <c r="A80" s="1">
        <v>3</v>
      </c>
      <c r="B80" s="4">
        <v>44457</v>
      </c>
      <c r="C80" s="13">
        <v>0.8125</v>
      </c>
      <c r="D80" s="5" t="s">
        <v>44</v>
      </c>
      <c r="E80" s="5" t="s">
        <v>128</v>
      </c>
      <c r="F80" s="5" t="s">
        <v>49</v>
      </c>
      <c r="G80" s="5" t="s">
        <v>319</v>
      </c>
      <c r="H80" s="5" t="s">
        <v>40</v>
      </c>
      <c r="I80" s="5" t="s">
        <v>14</v>
      </c>
      <c r="J80" s="5">
        <v>39</v>
      </c>
      <c r="K80" s="5">
        <v>59</v>
      </c>
      <c r="L80" s="5">
        <v>2</v>
      </c>
      <c r="M80" s="5">
        <v>1</v>
      </c>
      <c r="N80" s="5" t="s">
        <v>92</v>
      </c>
      <c r="O80" s="5"/>
      <c r="P80" s="6"/>
      <c r="Q80" s="5"/>
      <c r="R80" s="5">
        <f t="shared" si="15"/>
        <v>2021</v>
      </c>
      <c r="S80" s="5">
        <f t="shared" si="20"/>
        <v>3</v>
      </c>
      <c r="T80" s="5" t="s">
        <v>128</v>
      </c>
      <c r="U80" s="5"/>
      <c r="V80" s="5">
        <f t="shared" si="21"/>
        <v>0</v>
      </c>
      <c r="W80" s="5" t="s">
        <v>40</v>
      </c>
      <c r="X80" s="5" t="s">
        <v>252</v>
      </c>
      <c r="Y80" s="5">
        <v>21</v>
      </c>
      <c r="Z80" s="5">
        <f t="shared" si="22"/>
        <v>1</v>
      </c>
      <c r="AA80" s="5" t="str">
        <f t="shared" si="16"/>
        <v>ACC</v>
      </c>
      <c r="AB80">
        <f t="shared" si="17"/>
        <v>1</v>
      </c>
      <c r="AC80">
        <f t="shared" si="23"/>
        <v>1</v>
      </c>
      <c r="AD80">
        <f t="shared" si="24"/>
        <v>1</v>
      </c>
      <c r="AE80">
        <f t="shared" si="25"/>
        <v>0</v>
      </c>
      <c r="AF80">
        <f t="shared" si="18"/>
        <v>39</v>
      </c>
      <c r="AG80">
        <f t="shared" si="18"/>
        <v>59</v>
      </c>
      <c r="AH80">
        <f t="shared" si="18"/>
        <v>2</v>
      </c>
      <c r="AI80">
        <f t="shared" si="18"/>
        <v>1</v>
      </c>
      <c r="AJ80">
        <f t="shared" si="14"/>
        <v>3</v>
      </c>
      <c r="AK80" s="8">
        <f t="shared" si="26"/>
        <v>0.66666666666666663</v>
      </c>
      <c r="AL80">
        <f t="shared" si="19"/>
        <v>0</v>
      </c>
    </row>
    <row r="81" spans="1:38" ht="30" x14ac:dyDescent="0.2">
      <c r="A81" s="1">
        <v>4</v>
      </c>
      <c r="B81" s="4">
        <v>44463</v>
      </c>
      <c r="C81" s="13">
        <v>0.79166666666666663</v>
      </c>
      <c r="D81" s="5" t="s">
        <v>124</v>
      </c>
      <c r="E81" s="5" t="s">
        <v>128</v>
      </c>
      <c r="F81" s="5"/>
      <c r="G81" s="5" t="s">
        <v>75</v>
      </c>
      <c r="H81" s="5" t="s">
        <v>40</v>
      </c>
      <c r="I81" s="5" t="s">
        <v>14</v>
      </c>
      <c r="J81" s="5">
        <v>17</v>
      </c>
      <c r="K81" s="5">
        <v>37</v>
      </c>
      <c r="L81" s="5">
        <v>2</v>
      </c>
      <c r="M81" s="5">
        <v>2</v>
      </c>
      <c r="N81" s="5" t="s">
        <v>102</v>
      </c>
      <c r="O81" s="5"/>
      <c r="P81" s="6"/>
      <c r="Q81" s="5"/>
      <c r="R81" s="5">
        <f t="shared" si="15"/>
        <v>2021</v>
      </c>
      <c r="S81" s="5">
        <f t="shared" si="20"/>
        <v>4</v>
      </c>
      <c r="T81" s="5" t="s">
        <v>128</v>
      </c>
      <c r="U81" s="5"/>
      <c r="V81" s="5">
        <f t="shared" si="21"/>
        <v>0</v>
      </c>
      <c r="W81" s="5" t="s">
        <v>40</v>
      </c>
      <c r="X81" s="5" t="s">
        <v>75</v>
      </c>
      <c r="Y81" s="5"/>
      <c r="Z81" s="5">
        <f t="shared" si="22"/>
        <v>0</v>
      </c>
      <c r="AA81" s="5" t="str">
        <f t="shared" si="16"/>
        <v>ACC</v>
      </c>
      <c r="AB81">
        <f t="shared" si="17"/>
        <v>1</v>
      </c>
      <c r="AC81">
        <f t="shared" si="23"/>
        <v>1</v>
      </c>
      <c r="AD81">
        <f t="shared" si="24"/>
        <v>1</v>
      </c>
      <c r="AE81">
        <f t="shared" si="25"/>
        <v>0</v>
      </c>
      <c r="AF81">
        <f t="shared" si="18"/>
        <v>17</v>
      </c>
      <c r="AG81">
        <f t="shared" si="18"/>
        <v>37</v>
      </c>
      <c r="AH81">
        <f t="shared" si="18"/>
        <v>2</v>
      </c>
      <c r="AI81">
        <f t="shared" si="18"/>
        <v>2</v>
      </c>
      <c r="AJ81">
        <f t="shared" si="14"/>
        <v>4</v>
      </c>
      <c r="AK81" s="8">
        <f t="shared" si="26"/>
        <v>0.5</v>
      </c>
      <c r="AL81">
        <f t="shared" si="19"/>
        <v>0</v>
      </c>
    </row>
    <row r="82" spans="1:38" ht="30" x14ac:dyDescent="0.2">
      <c r="A82" s="1">
        <v>5</v>
      </c>
      <c r="B82" s="4">
        <v>44469</v>
      </c>
      <c r="C82" s="13">
        <v>0.8125</v>
      </c>
      <c r="D82" s="5" t="s">
        <v>37</v>
      </c>
      <c r="E82" s="5" t="s">
        <v>128</v>
      </c>
      <c r="F82" s="5" t="s">
        <v>49</v>
      </c>
      <c r="G82" s="5" t="s">
        <v>104</v>
      </c>
      <c r="H82" s="5" t="s">
        <v>40</v>
      </c>
      <c r="I82" s="5" t="s">
        <v>13</v>
      </c>
      <c r="J82" s="5">
        <v>30</v>
      </c>
      <c r="K82" s="5">
        <v>28</v>
      </c>
      <c r="L82" s="5">
        <v>3</v>
      </c>
      <c r="M82" s="5">
        <v>2</v>
      </c>
      <c r="N82" s="5" t="s">
        <v>41</v>
      </c>
      <c r="O82" s="5"/>
      <c r="P82" s="6"/>
      <c r="Q82" s="5"/>
      <c r="R82" s="5">
        <f t="shared" si="15"/>
        <v>2021</v>
      </c>
      <c r="S82" s="5">
        <f t="shared" si="20"/>
        <v>5</v>
      </c>
      <c r="T82" s="5" t="s">
        <v>128</v>
      </c>
      <c r="U82" s="5"/>
      <c r="V82" s="5">
        <f t="shared" si="21"/>
        <v>0</v>
      </c>
      <c r="W82" s="5" t="s">
        <v>40</v>
      </c>
      <c r="X82" s="5" t="s">
        <v>105</v>
      </c>
      <c r="Y82" s="5" t="s">
        <v>106</v>
      </c>
      <c r="Z82" s="5">
        <f t="shared" si="22"/>
        <v>1</v>
      </c>
      <c r="AA82" s="5" t="str">
        <f t="shared" si="16"/>
        <v>ACC</v>
      </c>
      <c r="AB82">
        <f t="shared" si="17"/>
        <v>1</v>
      </c>
      <c r="AC82">
        <f t="shared" si="23"/>
        <v>1</v>
      </c>
      <c r="AD82">
        <f t="shared" si="24"/>
        <v>1</v>
      </c>
      <c r="AE82">
        <f t="shared" si="25"/>
        <v>0</v>
      </c>
      <c r="AF82">
        <f t="shared" si="18"/>
        <v>30</v>
      </c>
      <c r="AG82">
        <f t="shared" si="18"/>
        <v>28</v>
      </c>
      <c r="AH82">
        <f t="shared" si="18"/>
        <v>3</v>
      </c>
      <c r="AI82">
        <f t="shared" si="18"/>
        <v>2</v>
      </c>
      <c r="AJ82">
        <f t="shared" si="14"/>
        <v>5</v>
      </c>
      <c r="AK82" s="8">
        <f t="shared" si="26"/>
        <v>0.6</v>
      </c>
      <c r="AL82">
        <f t="shared" si="19"/>
        <v>1</v>
      </c>
    </row>
    <row r="83" spans="1:38" x14ac:dyDescent="0.2">
      <c r="A83" s="1">
        <v>6</v>
      </c>
      <c r="B83" s="4">
        <v>44478</v>
      </c>
      <c r="C83" s="13">
        <v>0.625</v>
      </c>
      <c r="D83" s="5" t="s">
        <v>44</v>
      </c>
      <c r="E83" s="5" t="s">
        <v>128</v>
      </c>
      <c r="F83" s="5" t="s">
        <v>49</v>
      </c>
      <c r="G83" s="5" t="s">
        <v>63</v>
      </c>
      <c r="H83" s="5" t="s">
        <v>40</v>
      </c>
      <c r="I83" s="5" t="s">
        <v>13</v>
      </c>
      <c r="J83" s="5">
        <v>34</v>
      </c>
      <c r="K83" s="5">
        <v>33</v>
      </c>
      <c r="L83" s="5">
        <v>4</v>
      </c>
      <c r="M83" s="5">
        <v>2</v>
      </c>
      <c r="N83" s="5" t="s">
        <v>47</v>
      </c>
      <c r="O83" s="5"/>
      <c r="P83" s="6"/>
      <c r="Q83" s="5"/>
      <c r="R83" s="5">
        <f t="shared" si="15"/>
        <v>2021</v>
      </c>
      <c r="S83" s="5">
        <f t="shared" si="20"/>
        <v>6</v>
      </c>
      <c r="T83" s="5" t="s">
        <v>128</v>
      </c>
      <c r="U83" s="5"/>
      <c r="V83" s="5">
        <f t="shared" si="21"/>
        <v>0</v>
      </c>
      <c r="W83" s="5" t="s">
        <v>40</v>
      </c>
      <c r="X83" s="5" t="s">
        <v>63</v>
      </c>
      <c r="Y83" s="5"/>
      <c r="Z83" s="5">
        <f t="shared" si="22"/>
        <v>0</v>
      </c>
      <c r="AA83" s="5" t="str">
        <f t="shared" si="16"/>
        <v>ACC</v>
      </c>
      <c r="AB83">
        <f t="shared" si="17"/>
        <v>1</v>
      </c>
      <c r="AC83">
        <f t="shared" si="23"/>
        <v>1</v>
      </c>
      <c r="AD83">
        <f t="shared" si="24"/>
        <v>1</v>
      </c>
      <c r="AE83">
        <f t="shared" si="25"/>
        <v>0</v>
      </c>
      <c r="AF83">
        <f t="shared" si="18"/>
        <v>34</v>
      </c>
      <c r="AG83">
        <f t="shared" si="18"/>
        <v>33</v>
      </c>
      <c r="AH83">
        <f t="shared" si="18"/>
        <v>4</v>
      </c>
      <c r="AI83">
        <f t="shared" si="18"/>
        <v>2</v>
      </c>
      <c r="AJ83">
        <f t="shared" si="14"/>
        <v>6</v>
      </c>
      <c r="AK83" s="8">
        <f t="shared" si="26"/>
        <v>0.66666666666666663</v>
      </c>
      <c r="AL83">
        <f t="shared" si="19"/>
        <v>1</v>
      </c>
    </row>
    <row r="84" spans="1:38" x14ac:dyDescent="0.2">
      <c r="A84" s="1">
        <v>7</v>
      </c>
      <c r="B84" s="4">
        <v>44485</v>
      </c>
      <c r="C84" s="13">
        <v>0.52083333333333337</v>
      </c>
      <c r="D84" s="5" t="s">
        <v>44</v>
      </c>
      <c r="E84" s="5" t="s">
        <v>128</v>
      </c>
      <c r="F84" s="5"/>
      <c r="G84" s="5" t="s">
        <v>116</v>
      </c>
      <c r="H84" s="5" t="s">
        <v>40</v>
      </c>
      <c r="I84" s="5" t="s">
        <v>13</v>
      </c>
      <c r="J84" s="5">
        <v>48</v>
      </c>
      <c r="K84" s="5">
        <v>0</v>
      </c>
      <c r="L84" s="5">
        <v>5</v>
      </c>
      <c r="M84" s="5">
        <v>2</v>
      </c>
      <c r="N84" s="5" t="s">
        <v>51</v>
      </c>
      <c r="O84" s="5"/>
      <c r="P84" s="6"/>
      <c r="Q84" s="5"/>
      <c r="R84" s="5">
        <f t="shared" si="15"/>
        <v>2021</v>
      </c>
      <c r="S84" s="5">
        <f t="shared" si="20"/>
        <v>7</v>
      </c>
      <c r="T84" s="5" t="s">
        <v>128</v>
      </c>
      <c r="U84" s="5"/>
      <c r="V84" s="5">
        <f t="shared" si="21"/>
        <v>0</v>
      </c>
      <c r="W84" s="5" t="s">
        <v>40</v>
      </c>
      <c r="X84" s="5" t="s">
        <v>116</v>
      </c>
      <c r="Y84" s="5"/>
      <c r="Z84" s="5">
        <f t="shared" si="22"/>
        <v>0</v>
      </c>
      <c r="AA84" s="5" t="str">
        <f t="shared" si="16"/>
        <v>ACC</v>
      </c>
      <c r="AB84">
        <f t="shared" si="17"/>
        <v>1</v>
      </c>
      <c r="AC84">
        <f t="shared" si="23"/>
        <v>1</v>
      </c>
      <c r="AD84">
        <f t="shared" si="24"/>
        <v>1</v>
      </c>
      <c r="AE84">
        <f t="shared" si="25"/>
        <v>0</v>
      </c>
      <c r="AF84">
        <f t="shared" si="18"/>
        <v>48</v>
      </c>
      <c r="AG84">
        <f t="shared" si="18"/>
        <v>0</v>
      </c>
      <c r="AH84">
        <f t="shared" si="18"/>
        <v>5</v>
      </c>
      <c r="AI84">
        <f t="shared" si="18"/>
        <v>2</v>
      </c>
      <c r="AJ84">
        <f t="shared" si="14"/>
        <v>7</v>
      </c>
      <c r="AK84" s="8">
        <f t="shared" si="26"/>
        <v>0.7142857142857143</v>
      </c>
      <c r="AL84">
        <f t="shared" si="19"/>
        <v>1</v>
      </c>
    </row>
    <row r="85" spans="1:38" ht="30" x14ac:dyDescent="0.2">
      <c r="A85" s="1">
        <v>8</v>
      </c>
      <c r="B85" s="4">
        <v>44492</v>
      </c>
      <c r="C85" s="13">
        <v>0.8125</v>
      </c>
      <c r="D85" s="5" t="s">
        <v>44</v>
      </c>
      <c r="E85" s="5" t="s">
        <v>128</v>
      </c>
      <c r="F85" s="5"/>
      <c r="G85" s="5" t="s">
        <v>39</v>
      </c>
      <c r="H85" s="5" t="s">
        <v>40</v>
      </c>
      <c r="I85" s="5" t="s">
        <v>13</v>
      </c>
      <c r="J85" s="5">
        <v>48</v>
      </c>
      <c r="K85" s="5">
        <v>40</v>
      </c>
      <c r="L85" s="5">
        <v>6</v>
      </c>
      <c r="M85" s="5">
        <v>2</v>
      </c>
      <c r="N85" s="5" t="s">
        <v>55</v>
      </c>
      <c r="O85" s="5"/>
      <c r="P85" s="6"/>
      <c r="Q85" s="5"/>
      <c r="R85" s="5">
        <f t="shared" si="15"/>
        <v>2021</v>
      </c>
      <c r="S85" s="5">
        <f t="shared" si="20"/>
        <v>8</v>
      </c>
      <c r="T85" s="5" t="s">
        <v>128</v>
      </c>
      <c r="U85" s="5"/>
      <c r="V85" s="5">
        <f t="shared" si="21"/>
        <v>0</v>
      </c>
      <c r="W85" s="5" t="s">
        <v>40</v>
      </c>
      <c r="X85" s="5" t="s">
        <v>39</v>
      </c>
      <c r="Y85" s="5"/>
      <c r="Z85" s="5">
        <f t="shared" si="22"/>
        <v>0</v>
      </c>
      <c r="AA85" s="5" t="str">
        <f t="shared" si="16"/>
        <v>ACC</v>
      </c>
      <c r="AB85">
        <f t="shared" si="17"/>
        <v>1</v>
      </c>
      <c r="AC85">
        <f t="shared" si="23"/>
        <v>1</v>
      </c>
      <c r="AD85">
        <f t="shared" si="24"/>
        <v>1</v>
      </c>
      <c r="AE85">
        <f t="shared" si="25"/>
        <v>0</v>
      </c>
      <c r="AF85">
        <f t="shared" si="18"/>
        <v>48</v>
      </c>
      <c r="AG85">
        <f t="shared" si="18"/>
        <v>40</v>
      </c>
      <c r="AH85">
        <f t="shared" si="18"/>
        <v>6</v>
      </c>
      <c r="AI85">
        <f t="shared" si="18"/>
        <v>2</v>
      </c>
      <c r="AJ85">
        <f t="shared" si="14"/>
        <v>8</v>
      </c>
      <c r="AK85" s="8">
        <f t="shared" si="26"/>
        <v>0.75</v>
      </c>
      <c r="AL85">
        <f t="shared" si="19"/>
        <v>1</v>
      </c>
    </row>
    <row r="86" spans="1:38" x14ac:dyDescent="0.2">
      <c r="A86" s="1">
        <v>9</v>
      </c>
      <c r="B86" s="4">
        <v>44499</v>
      </c>
      <c r="C86" s="13">
        <v>0.92708333333333337</v>
      </c>
      <c r="D86" s="5" t="s">
        <v>44</v>
      </c>
      <c r="E86" s="5" t="s">
        <v>128</v>
      </c>
      <c r="F86" s="5" t="s">
        <v>49</v>
      </c>
      <c r="G86" s="5" t="s">
        <v>335</v>
      </c>
      <c r="H86" s="5" t="s">
        <v>169</v>
      </c>
      <c r="I86" s="5" t="s">
        <v>14</v>
      </c>
      <c r="J86" s="5">
        <v>49</v>
      </c>
      <c r="K86" s="5">
        <v>66</v>
      </c>
      <c r="L86" s="5">
        <v>6</v>
      </c>
      <c r="M86" s="5">
        <v>3</v>
      </c>
      <c r="N86" s="5" t="s">
        <v>92</v>
      </c>
      <c r="O86" s="5"/>
      <c r="P86" s="6"/>
      <c r="Q86" s="5"/>
      <c r="R86" s="5">
        <f t="shared" si="15"/>
        <v>2021</v>
      </c>
      <c r="S86" s="5">
        <f t="shared" si="20"/>
        <v>9</v>
      </c>
      <c r="T86" s="5" t="s">
        <v>128</v>
      </c>
      <c r="U86" s="5"/>
      <c r="V86" s="5">
        <f t="shared" si="21"/>
        <v>0</v>
      </c>
      <c r="W86" s="5" t="s">
        <v>40</v>
      </c>
      <c r="X86" s="5" t="s">
        <v>336</v>
      </c>
      <c r="Y86" s="5">
        <v>25</v>
      </c>
      <c r="Z86" s="5">
        <f t="shared" si="22"/>
        <v>1</v>
      </c>
      <c r="AA86" s="5" t="str">
        <f t="shared" si="16"/>
        <v>Ind</v>
      </c>
      <c r="AB86">
        <f t="shared" si="17"/>
        <v>0</v>
      </c>
      <c r="AC86">
        <f t="shared" si="23"/>
        <v>1</v>
      </c>
      <c r="AD86">
        <f t="shared" si="24"/>
        <v>0</v>
      </c>
      <c r="AE86">
        <f t="shared" si="25"/>
        <v>0</v>
      </c>
      <c r="AF86">
        <f t="shared" si="18"/>
        <v>49</v>
      </c>
      <c r="AG86">
        <f t="shared" si="18"/>
        <v>66</v>
      </c>
      <c r="AH86">
        <f t="shared" si="18"/>
        <v>6</v>
      </c>
      <c r="AI86">
        <f t="shared" si="18"/>
        <v>3</v>
      </c>
      <c r="AJ86">
        <f t="shared" si="14"/>
        <v>9</v>
      </c>
      <c r="AK86" s="8">
        <f t="shared" si="26"/>
        <v>0.66666666666666663</v>
      </c>
      <c r="AL86">
        <f t="shared" si="19"/>
        <v>0</v>
      </c>
    </row>
    <row r="87" spans="1:38" ht="30" x14ac:dyDescent="0.2">
      <c r="A87" s="1">
        <v>10</v>
      </c>
      <c r="B87" s="4">
        <v>44513</v>
      </c>
      <c r="C87" s="13">
        <v>0.8125</v>
      </c>
      <c r="D87" s="5" t="s">
        <v>44</v>
      </c>
      <c r="E87" s="5" t="s">
        <v>128</v>
      </c>
      <c r="F87" s="5"/>
      <c r="G87" s="5" t="s">
        <v>201</v>
      </c>
      <c r="H87" s="5" t="s">
        <v>40</v>
      </c>
      <c r="I87" s="5" t="s">
        <v>14</v>
      </c>
      <c r="J87" s="5">
        <v>3</v>
      </c>
      <c r="K87" s="5">
        <v>28</v>
      </c>
      <c r="L87" s="5">
        <v>6</v>
      </c>
      <c r="M87" s="5">
        <v>4</v>
      </c>
      <c r="N87" s="5" t="s">
        <v>102</v>
      </c>
      <c r="O87" s="5"/>
      <c r="P87" s="6"/>
      <c r="Q87" s="5"/>
      <c r="R87" s="5">
        <f t="shared" si="15"/>
        <v>2021</v>
      </c>
      <c r="S87" s="5">
        <f t="shared" si="20"/>
        <v>11</v>
      </c>
      <c r="T87" s="5" t="s">
        <v>128</v>
      </c>
      <c r="U87" s="5"/>
      <c r="V87" s="5">
        <f t="shared" si="21"/>
        <v>0</v>
      </c>
      <c r="W87" s="5" t="s">
        <v>40</v>
      </c>
      <c r="X87" s="5" t="s">
        <v>131</v>
      </c>
      <c r="Y87" s="5">
        <v>7</v>
      </c>
      <c r="Z87" s="5">
        <f t="shared" si="22"/>
        <v>1</v>
      </c>
      <c r="AA87" s="5" t="str">
        <f t="shared" si="16"/>
        <v>ACC</v>
      </c>
      <c r="AB87">
        <f t="shared" si="17"/>
        <v>1</v>
      </c>
      <c r="AC87">
        <f t="shared" si="23"/>
        <v>1</v>
      </c>
      <c r="AD87">
        <f t="shared" si="24"/>
        <v>1</v>
      </c>
      <c r="AE87">
        <f t="shared" si="25"/>
        <v>0</v>
      </c>
      <c r="AF87">
        <f t="shared" si="18"/>
        <v>3</v>
      </c>
      <c r="AG87">
        <f t="shared" si="18"/>
        <v>28</v>
      </c>
      <c r="AH87">
        <f t="shared" si="18"/>
        <v>6</v>
      </c>
      <c r="AI87">
        <f t="shared" si="18"/>
        <v>4</v>
      </c>
      <c r="AJ87">
        <f t="shared" si="14"/>
        <v>10</v>
      </c>
      <c r="AK87" s="8">
        <f t="shared" si="26"/>
        <v>0.6</v>
      </c>
      <c r="AL87">
        <f t="shared" si="19"/>
        <v>0</v>
      </c>
    </row>
    <row r="88" spans="1:38" x14ac:dyDescent="0.2">
      <c r="A88" s="1">
        <v>11</v>
      </c>
      <c r="B88" s="4">
        <v>44520</v>
      </c>
      <c r="C88" s="13">
        <v>0.64583333333333337</v>
      </c>
      <c r="D88" s="5" t="s">
        <v>44</v>
      </c>
      <c r="E88" s="5" t="s">
        <v>128</v>
      </c>
      <c r="F88" s="5" t="s">
        <v>49</v>
      </c>
      <c r="G88" s="5" t="s">
        <v>337</v>
      </c>
      <c r="H88" s="5" t="s">
        <v>40</v>
      </c>
      <c r="I88" s="5" t="s">
        <v>14</v>
      </c>
      <c r="J88" s="5">
        <v>38</v>
      </c>
      <c r="K88" s="5">
        <v>48</v>
      </c>
      <c r="L88" s="5">
        <v>6</v>
      </c>
      <c r="M88" s="5">
        <v>5</v>
      </c>
      <c r="N88" s="5" t="s">
        <v>130</v>
      </c>
      <c r="O88" s="5"/>
      <c r="P88" s="6"/>
      <c r="Q88" s="5"/>
      <c r="R88" s="5">
        <f t="shared" si="15"/>
        <v>2021</v>
      </c>
      <c r="S88" s="5">
        <f t="shared" si="20"/>
        <v>12</v>
      </c>
      <c r="T88" s="5" t="s">
        <v>128</v>
      </c>
      <c r="U88" s="5"/>
      <c r="V88" s="5">
        <f t="shared" si="21"/>
        <v>0</v>
      </c>
      <c r="W88" s="5" t="s">
        <v>40</v>
      </c>
      <c r="X88" s="5" t="s">
        <v>268</v>
      </c>
      <c r="Y88" s="5">
        <v>20</v>
      </c>
      <c r="Z88" s="5">
        <f t="shared" si="22"/>
        <v>1</v>
      </c>
      <c r="AA88" s="5" t="str">
        <f t="shared" si="16"/>
        <v>ACC</v>
      </c>
      <c r="AB88">
        <f t="shared" si="17"/>
        <v>1</v>
      </c>
      <c r="AC88">
        <f t="shared" si="23"/>
        <v>1</v>
      </c>
      <c r="AD88">
        <f t="shared" si="24"/>
        <v>1</v>
      </c>
      <c r="AE88">
        <f t="shared" si="25"/>
        <v>0</v>
      </c>
      <c r="AF88">
        <f t="shared" si="18"/>
        <v>38</v>
      </c>
      <c r="AG88">
        <f t="shared" si="18"/>
        <v>48</v>
      </c>
      <c r="AH88">
        <f t="shared" si="18"/>
        <v>6</v>
      </c>
      <c r="AI88">
        <f t="shared" si="18"/>
        <v>5</v>
      </c>
      <c r="AJ88">
        <f t="shared" si="14"/>
        <v>11</v>
      </c>
      <c r="AK88" s="8">
        <f t="shared" si="26"/>
        <v>0.54545454545454541</v>
      </c>
      <c r="AL88">
        <f t="shared" si="19"/>
        <v>0</v>
      </c>
    </row>
    <row r="89" spans="1:38" ht="30" x14ac:dyDescent="0.2">
      <c r="A89" s="1">
        <v>12</v>
      </c>
      <c r="B89" s="4">
        <v>44527</v>
      </c>
      <c r="C89" s="13">
        <v>0.65625</v>
      </c>
      <c r="D89" s="5" t="s">
        <v>44</v>
      </c>
      <c r="E89" s="5" t="s">
        <v>128</v>
      </c>
      <c r="F89" s="5"/>
      <c r="G89" s="5" t="s">
        <v>125</v>
      </c>
      <c r="H89" s="5" t="s">
        <v>40</v>
      </c>
      <c r="I89" s="5" t="s">
        <v>14</v>
      </c>
      <c r="J89" s="5">
        <v>24</v>
      </c>
      <c r="K89" s="5">
        <v>29</v>
      </c>
      <c r="L89" s="5">
        <v>6</v>
      </c>
      <c r="M89" s="5">
        <v>6</v>
      </c>
      <c r="N89" s="5" t="s">
        <v>132</v>
      </c>
      <c r="O89" s="5"/>
      <c r="P89" s="6"/>
      <c r="Q89" s="5"/>
      <c r="R89" s="5">
        <f t="shared" si="15"/>
        <v>2021</v>
      </c>
      <c r="S89" s="5">
        <f t="shared" si="20"/>
        <v>13</v>
      </c>
      <c r="T89" s="5" t="s">
        <v>128</v>
      </c>
      <c r="U89" s="5"/>
      <c r="V89" s="5">
        <f t="shared" si="21"/>
        <v>0</v>
      </c>
      <c r="W89" s="5" t="s">
        <v>40</v>
      </c>
      <c r="X89" s="5" t="s">
        <v>125</v>
      </c>
      <c r="Y89" s="5"/>
      <c r="Z89" s="5">
        <f t="shared" si="22"/>
        <v>0</v>
      </c>
      <c r="AA89" s="5" t="str">
        <f t="shared" si="16"/>
        <v>ACC</v>
      </c>
      <c r="AB89">
        <f t="shared" si="17"/>
        <v>1</v>
      </c>
      <c r="AC89">
        <f t="shared" si="23"/>
        <v>1</v>
      </c>
      <c r="AD89">
        <f t="shared" si="24"/>
        <v>1</v>
      </c>
      <c r="AE89">
        <f t="shared" si="25"/>
        <v>0</v>
      </c>
      <c r="AF89">
        <f t="shared" si="18"/>
        <v>24</v>
      </c>
      <c r="AG89">
        <f t="shared" si="18"/>
        <v>29</v>
      </c>
      <c r="AH89">
        <f t="shared" si="18"/>
        <v>6</v>
      </c>
      <c r="AI89">
        <f t="shared" si="18"/>
        <v>6</v>
      </c>
      <c r="AJ89">
        <f t="shared" si="14"/>
        <v>12</v>
      </c>
      <c r="AK89" s="8">
        <f t="shared" si="26"/>
        <v>0.5</v>
      </c>
      <c r="AL89">
        <f t="shared" si="19"/>
        <v>0</v>
      </c>
    </row>
    <row r="90" spans="1:38" ht="30" x14ac:dyDescent="0.2">
      <c r="A90" s="1">
        <v>1</v>
      </c>
      <c r="B90" s="4">
        <v>44443</v>
      </c>
      <c r="C90" s="13">
        <v>0.8125</v>
      </c>
      <c r="D90" s="5" t="s">
        <v>44</v>
      </c>
      <c r="E90" s="5" t="s">
        <v>39</v>
      </c>
      <c r="F90" s="5"/>
      <c r="G90" s="5" t="s">
        <v>338</v>
      </c>
      <c r="H90" s="5" t="s">
        <v>148</v>
      </c>
      <c r="I90" s="5" t="s">
        <v>14</v>
      </c>
      <c r="J90" s="5">
        <v>21</v>
      </c>
      <c r="K90" s="5">
        <v>22</v>
      </c>
      <c r="L90" s="5">
        <v>0</v>
      </c>
      <c r="M90" s="5">
        <v>1</v>
      </c>
      <c r="N90" s="5" t="s">
        <v>92</v>
      </c>
      <c r="O90" s="5"/>
      <c r="P90" s="6"/>
      <c r="Q90" s="5"/>
      <c r="R90" s="5">
        <f t="shared" si="15"/>
        <v>2021</v>
      </c>
      <c r="S90" s="5">
        <f t="shared" si="20"/>
        <v>1</v>
      </c>
      <c r="T90" s="5" t="s">
        <v>39</v>
      </c>
      <c r="U90" s="5"/>
      <c r="V90" s="5">
        <f t="shared" si="21"/>
        <v>0</v>
      </c>
      <c r="W90" s="5" t="s">
        <v>40</v>
      </c>
      <c r="X90" s="5" t="s">
        <v>338</v>
      </c>
      <c r="Y90" s="5"/>
      <c r="Z90" s="5">
        <f t="shared" si="22"/>
        <v>0</v>
      </c>
      <c r="AA90" s="5" t="str">
        <f t="shared" si="16"/>
        <v>MAC</v>
      </c>
      <c r="AB90">
        <f t="shared" si="17"/>
        <v>0</v>
      </c>
      <c r="AC90">
        <f t="shared" si="23"/>
        <v>1</v>
      </c>
      <c r="AD90">
        <f t="shared" si="24"/>
        <v>0</v>
      </c>
      <c r="AE90">
        <f t="shared" si="25"/>
        <v>0</v>
      </c>
      <c r="AF90">
        <f t="shared" si="18"/>
        <v>21</v>
      </c>
      <c r="AG90">
        <f t="shared" si="18"/>
        <v>22</v>
      </c>
      <c r="AH90">
        <f t="shared" si="18"/>
        <v>0</v>
      </c>
      <c r="AI90">
        <f t="shared" si="18"/>
        <v>1</v>
      </c>
      <c r="AJ90">
        <f t="shared" si="14"/>
        <v>1</v>
      </c>
      <c r="AK90" s="8">
        <f t="shared" si="26"/>
        <v>0</v>
      </c>
      <c r="AL90">
        <f t="shared" si="19"/>
        <v>0</v>
      </c>
    </row>
    <row r="91" spans="1:38" ht="30" x14ac:dyDescent="0.2">
      <c r="A91" s="1">
        <v>2</v>
      </c>
      <c r="B91" s="4">
        <v>44450</v>
      </c>
      <c r="C91" s="13">
        <v>0.5</v>
      </c>
      <c r="D91" s="5" t="s">
        <v>44</v>
      </c>
      <c r="E91" s="5" t="s">
        <v>39</v>
      </c>
      <c r="F91" s="5"/>
      <c r="G91" s="5" t="s">
        <v>339</v>
      </c>
      <c r="H91" s="5" t="s">
        <v>70</v>
      </c>
      <c r="I91" s="5" t="s">
        <v>13</v>
      </c>
      <c r="J91" s="5">
        <v>45</v>
      </c>
      <c r="K91" s="5">
        <v>17</v>
      </c>
      <c r="L91" s="5">
        <v>1</v>
      </c>
      <c r="M91" s="5">
        <v>1</v>
      </c>
      <c r="N91" s="5" t="s">
        <v>41</v>
      </c>
      <c r="O91" s="5"/>
      <c r="P91" s="6"/>
      <c r="Q91" s="5"/>
      <c r="R91" s="5">
        <f t="shared" si="15"/>
        <v>2021</v>
      </c>
      <c r="S91" s="5">
        <f t="shared" si="20"/>
        <v>2</v>
      </c>
      <c r="T91" s="5" t="s">
        <v>39</v>
      </c>
      <c r="U91" s="5"/>
      <c r="V91" s="5">
        <f t="shared" si="21"/>
        <v>0</v>
      </c>
      <c r="W91" s="5" t="s">
        <v>40</v>
      </c>
      <c r="X91" s="5" t="s">
        <v>339</v>
      </c>
      <c r="Y91" s="5"/>
      <c r="Z91" s="5">
        <f t="shared" si="22"/>
        <v>0</v>
      </c>
      <c r="AA91" s="5" t="str">
        <f t="shared" si="16"/>
        <v>Non-Major</v>
      </c>
      <c r="AB91">
        <f t="shared" si="17"/>
        <v>0</v>
      </c>
      <c r="AC91">
        <f t="shared" si="23"/>
        <v>0</v>
      </c>
      <c r="AD91">
        <f t="shared" si="24"/>
        <v>0</v>
      </c>
      <c r="AE91">
        <f t="shared" si="25"/>
        <v>0</v>
      </c>
      <c r="AF91">
        <f t="shared" si="18"/>
        <v>45</v>
      </c>
      <c r="AG91">
        <f t="shared" si="18"/>
        <v>17</v>
      </c>
      <c r="AH91">
        <f t="shared" si="18"/>
        <v>1</v>
      </c>
      <c r="AI91">
        <f t="shared" si="18"/>
        <v>1</v>
      </c>
      <c r="AJ91">
        <f t="shared" si="14"/>
        <v>2</v>
      </c>
      <c r="AK91" s="8">
        <f t="shared" si="26"/>
        <v>0.5</v>
      </c>
      <c r="AL91">
        <f t="shared" si="19"/>
        <v>1</v>
      </c>
    </row>
    <row r="92" spans="1:38" ht="30" x14ac:dyDescent="0.2">
      <c r="A92" s="1">
        <v>3</v>
      </c>
      <c r="B92" s="4">
        <v>44457</v>
      </c>
      <c r="C92" s="13">
        <v>0.64583333333333337</v>
      </c>
      <c r="D92" s="5" t="s">
        <v>44</v>
      </c>
      <c r="E92" s="5" t="s">
        <v>39</v>
      </c>
      <c r="F92" s="5" t="s">
        <v>49</v>
      </c>
      <c r="G92" s="5" t="s">
        <v>303</v>
      </c>
      <c r="H92" s="5" t="s">
        <v>40</v>
      </c>
      <c r="I92" s="5" t="s">
        <v>14</v>
      </c>
      <c r="J92" s="5">
        <v>8</v>
      </c>
      <c r="K92" s="5">
        <v>14</v>
      </c>
      <c r="L92" s="5">
        <v>1</v>
      </c>
      <c r="M92" s="5">
        <v>2</v>
      </c>
      <c r="N92" s="5" t="s">
        <v>92</v>
      </c>
      <c r="O92" s="5"/>
      <c r="P92" s="6"/>
      <c r="Q92" s="5"/>
      <c r="R92" s="5">
        <f t="shared" si="15"/>
        <v>2021</v>
      </c>
      <c r="S92" s="5">
        <f t="shared" si="20"/>
        <v>3</v>
      </c>
      <c r="T92" s="5" t="s">
        <v>39</v>
      </c>
      <c r="U92" s="5"/>
      <c r="V92" s="5">
        <f t="shared" si="21"/>
        <v>0</v>
      </c>
      <c r="W92" s="5" t="s">
        <v>40</v>
      </c>
      <c r="X92" s="5" t="s">
        <v>43</v>
      </c>
      <c r="Y92" s="5">
        <v>6</v>
      </c>
      <c r="Z92" s="5">
        <f t="shared" si="22"/>
        <v>1</v>
      </c>
      <c r="AA92" s="5" t="str">
        <f t="shared" si="16"/>
        <v>ACC</v>
      </c>
      <c r="AB92">
        <f t="shared" si="17"/>
        <v>1</v>
      </c>
      <c r="AC92">
        <f t="shared" si="23"/>
        <v>1</v>
      </c>
      <c r="AD92">
        <f t="shared" si="24"/>
        <v>1</v>
      </c>
      <c r="AE92">
        <f t="shared" si="25"/>
        <v>0</v>
      </c>
      <c r="AF92">
        <f t="shared" si="18"/>
        <v>8</v>
      </c>
      <c r="AG92">
        <f t="shared" si="18"/>
        <v>14</v>
      </c>
      <c r="AH92">
        <f t="shared" si="18"/>
        <v>1</v>
      </c>
      <c r="AI92">
        <f t="shared" si="18"/>
        <v>2</v>
      </c>
      <c r="AJ92">
        <f t="shared" si="14"/>
        <v>3</v>
      </c>
      <c r="AK92" s="8">
        <f t="shared" si="26"/>
        <v>0.33333333333333331</v>
      </c>
      <c r="AL92">
        <f t="shared" si="19"/>
        <v>0</v>
      </c>
    </row>
    <row r="93" spans="1:38" ht="75" x14ac:dyDescent="0.2">
      <c r="A93" s="1">
        <v>4</v>
      </c>
      <c r="B93" s="4">
        <v>44464</v>
      </c>
      <c r="C93" s="13">
        <v>0.8125</v>
      </c>
      <c r="D93" s="5" t="s">
        <v>44</v>
      </c>
      <c r="E93" s="5" t="s">
        <v>39</v>
      </c>
      <c r="F93" s="5" t="s">
        <v>80</v>
      </c>
      <c r="G93" s="5" t="s">
        <v>319</v>
      </c>
      <c r="H93" s="5" t="s">
        <v>40</v>
      </c>
      <c r="I93" s="5" t="s">
        <v>13</v>
      </c>
      <c r="J93" s="5">
        <v>45</v>
      </c>
      <c r="K93" s="5">
        <v>22</v>
      </c>
      <c r="L93" s="5">
        <v>2</v>
      </c>
      <c r="M93" s="5">
        <v>2</v>
      </c>
      <c r="N93" s="5" t="s">
        <v>41</v>
      </c>
      <c r="O93" s="5" t="s">
        <v>118</v>
      </c>
      <c r="R93" s="5">
        <f t="shared" si="15"/>
        <v>2021</v>
      </c>
      <c r="S93" s="5">
        <f t="shared" si="20"/>
        <v>4</v>
      </c>
      <c r="T93" s="5" t="s">
        <v>39</v>
      </c>
      <c r="U93" s="5"/>
      <c r="V93" s="5">
        <f t="shared" si="21"/>
        <v>0</v>
      </c>
      <c r="W93" s="5" t="s">
        <v>40</v>
      </c>
      <c r="X93" s="5" t="s">
        <v>252</v>
      </c>
      <c r="Y93" s="5">
        <v>21</v>
      </c>
      <c r="Z93" s="5">
        <f t="shared" si="22"/>
        <v>1</v>
      </c>
      <c r="AA93" s="5" t="str">
        <f t="shared" si="16"/>
        <v>ACC</v>
      </c>
      <c r="AB93">
        <f t="shared" si="17"/>
        <v>1</v>
      </c>
      <c r="AC93">
        <f t="shared" si="23"/>
        <v>1</v>
      </c>
      <c r="AD93">
        <f t="shared" si="24"/>
        <v>1</v>
      </c>
      <c r="AE93">
        <f t="shared" si="25"/>
        <v>0</v>
      </c>
      <c r="AF93">
        <f t="shared" si="18"/>
        <v>45</v>
      </c>
      <c r="AG93">
        <f t="shared" si="18"/>
        <v>22</v>
      </c>
      <c r="AH93">
        <f t="shared" si="18"/>
        <v>2</v>
      </c>
      <c r="AI93">
        <f t="shared" si="18"/>
        <v>2</v>
      </c>
      <c r="AJ93">
        <f t="shared" si="14"/>
        <v>4</v>
      </c>
      <c r="AK93" s="8">
        <f t="shared" si="26"/>
        <v>0.5</v>
      </c>
      <c r="AL93">
        <f t="shared" si="19"/>
        <v>1</v>
      </c>
    </row>
    <row r="94" spans="1:38" ht="30" x14ac:dyDescent="0.2">
      <c r="A94" s="1">
        <v>5</v>
      </c>
      <c r="B94" s="4">
        <v>44471</v>
      </c>
      <c r="C94" s="13">
        <v>0.5</v>
      </c>
      <c r="D94" s="5" t="s">
        <v>44</v>
      </c>
      <c r="E94" s="5" t="s">
        <v>39</v>
      </c>
      <c r="F94" s="5"/>
      <c r="G94" s="5" t="s">
        <v>127</v>
      </c>
      <c r="H94" s="5" t="s">
        <v>40</v>
      </c>
      <c r="I94" s="5" t="s">
        <v>14</v>
      </c>
      <c r="J94" s="5">
        <v>21</v>
      </c>
      <c r="K94" s="5">
        <v>52</v>
      </c>
      <c r="L94" s="5">
        <v>2</v>
      </c>
      <c r="M94" s="5">
        <v>3</v>
      </c>
      <c r="N94" s="5" t="s">
        <v>92</v>
      </c>
      <c r="O94" s="5"/>
      <c r="R94" s="5">
        <f t="shared" si="15"/>
        <v>2021</v>
      </c>
      <c r="S94" s="5">
        <f t="shared" si="20"/>
        <v>5</v>
      </c>
      <c r="T94" s="5" t="s">
        <v>39</v>
      </c>
      <c r="U94" s="5"/>
      <c r="V94" s="5">
        <f t="shared" si="21"/>
        <v>0</v>
      </c>
      <c r="W94" s="5" t="s">
        <v>40</v>
      </c>
      <c r="X94" s="5" t="s">
        <v>127</v>
      </c>
      <c r="Y94" s="5"/>
      <c r="Z94" s="5">
        <f t="shared" si="22"/>
        <v>0</v>
      </c>
      <c r="AA94" s="5" t="str">
        <f t="shared" si="16"/>
        <v>ACC</v>
      </c>
      <c r="AB94">
        <f t="shared" si="17"/>
        <v>1</v>
      </c>
      <c r="AC94">
        <f t="shared" si="23"/>
        <v>1</v>
      </c>
      <c r="AD94">
        <f t="shared" si="24"/>
        <v>1</v>
      </c>
      <c r="AE94">
        <f t="shared" si="25"/>
        <v>0</v>
      </c>
      <c r="AF94">
        <f t="shared" si="18"/>
        <v>21</v>
      </c>
      <c r="AG94">
        <f t="shared" si="18"/>
        <v>52</v>
      </c>
      <c r="AH94">
        <f t="shared" si="18"/>
        <v>2</v>
      </c>
      <c r="AI94">
        <f t="shared" si="18"/>
        <v>3</v>
      </c>
      <c r="AJ94">
        <f t="shared" si="14"/>
        <v>5</v>
      </c>
      <c r="AK94" s="8">
        <f t="shared" si="26"/>
        <v>0.4</v>
      </c>
      <c r="AL94">
        <f t="shared" si="19"/>
        <v>0</v>
      </c>
    </row>
    <row r="95" spans="1:38" ht="30" x14ac:dyDescent="0.2">
      <c r="A95" s="1">
        <v>6</v>
      </c>
      <c r="B95" s="4">
        <v>44478</v>
      </c>
      <c r="C95" s="13">
        <v>0.52083333333333337</v>
      </c>
      <c r="D95" s="5" t="s">
        <v>44</v>
      </c>
      <c r="E95" s="5" t="s">
        <v>39</v>
      </c>
      <c r="F95" s="5" t="s">
        <v>49</v>
      </c>
      <c r="G95" s="5" t="s">
        <v>116</v>
      </c>
      <c r="H95" s="5" t="s">
        <v>40</v>
      </c>
      <c r="I95" s="5" t="s">
        <v>13</v>
      </c>
      <c r="J95" s="5">
        <v>31</v>
      </c>
      <c r="K95" s="5">
        <v>27</v>
      </c>
      <c r="L95" s="5">
        <v>3</v>
      </c>
      <c r="M95" s="5">
        <v>3</v>
      </c>
      <c r="N95" s="5" t="s">
        <v>41</v>
      </c>
      <c r="O95" s="5"/>
      <c r="R95" s="5">
        <f t="shared" si="15"/>
        <v>2021</v>
      </c>
      <c r="S95" s="5">
        <f t="shared" si="20"/>
        <v>6</v>
      </c>
      <c r="T95" s="5" t="s">
        <v>39</v>
      </c>
      <c r="U95" s="5"/>
      <c r="V95" s="5">
        <f t="shared" si="21"/>
        <v>0</v>
      </c>
      <c r="W95" s="5" t="s">
        <v>40</v>
      </c>
      <c r="X95" s="5" t="s">
        <v>116</v>
      </c>
      <c r="Z95" s="5">
        <f t="shared" si="22"/>
        <v>0</v>
      </c>
      <c r="AA95" s="5" t="str">
        <f t="shared" si="16"/>
        <v>ACC</v>
      </c>
      <c r="AB95">
        <f t="shared" si="17"/>
        <v>1</v>
      </c>
      <c r="AC95">
        <f t="shared" si="23"/>
        <v>1</v>
      </c>
      <c r="AD95">
        <f t="shared" si="24"/>
        <v>1</v>
      </c>
      <c r="AE95">
        <f t="shared" si="25"/>
        <v>0</v>
      </c>
      <c r="AF95">
        <f t="shared" ref="AF95:AI130" si="27">J95</f>
        <v>31</v>
      </c>
      <c r="AG95">
        <f t="shared" si="27"/>
        <v>27</v>
      </c>
      <c r="AH95">
        <f t="shared" si="27"/>
        <v>3</v>
      </c>
      <c r="AI95">
        <f t="shared" si="27"/>
        <v>3</v>
      </c>
      <c r="AJ95">
        <f t="shared" ref="AJ95:AJ158" si="28">SUM(AH95:AI95)</f>
        <v>6</v>
      </c>
      <c r="AK95" s="8">
        <f t="shared" si="26"/>
        <v>0.5</v>
      </c>
      <c r="AL95">
        <f t="shared" si="19"/>
        <v>1</v>
      </c>
    </row>
    <row r="96" spans="1:38" ht="30" x14ac:dyDescent="0.2">
      <c r="A96" s="1">
        <v>7</v>
      </c>
      <c r="B96" s="4">
        <v>44492</v>
      </c>
      <c r="C96" s="13">
        <v>0.8125</v>
      </c>
      <c r="D96" s="5" t="s">
        <v>44</v>
      </c>
      <c r="E96" s="5" t="s">
        <v>39</v>
      </c>
      <c r="F96" s="5" t="s">
        <v>49</v>
      </c>
      <c r="G96" s="5" t="s">
        <v>128</v>
      </c>
      <c r="H96" s="5" t="s">
        <v>40</v>
      </c>
      <c r="I96" s="5" t="s">
        <v>14</v>
      </c>
      <c r="J96" s="5">
        <v>40</v>
      </c>
      <c r="K96" s="5">
        <v>48</v>
      </c>
      <c r="L96" s="5">
        <v>3</v>
      </c>
      <c r="M96" s="5">
        <v>4</v>
      </c>
      <c r="N96" s="5" t="s">
        <v>92</v>
      </c>
      <c r="O96" s="5"/>
      <c r="R96" s="5">
        <f t="shared" si="15"/>
        <v>2021</v>
      </c>
      <c r="S96" s="5">
        <f t="shared" si="20"/>
        <v>8</v>
      </c>
      <c r="T96" s="5" t="s">
        <v>39</v>
      </c>
      <c r="U96" s="5"/>
      <c r="V96" s="5">
        <f t="shared" si="21"/>
        <v>0</v>
      </c>
      <c r="W96" s="5" t="s">
        <v>40</v>
      </c>
      <c r="X96" s="5" t="s">
        <v>128</v>
      </c>
      <c r="Z96" s="5">
        <f t="shared" si="22"/>
        <v>0</v>
      </c>
      <c r="AA96" s="5" t="str">
        <f t="shared" si="16"/>
        <v>ACC</v>
      </c>
      <c r="AB96">
        <f t="shared" si="17"/>
        <v>1</v>
      </c>
      <c r="AC96">
        <f t="shared" si="23"/>
        <v>1</v>
      </c>
      <c r="AD96">
        <f t="shared" si="24"/>
        <v>1</v>
      </c>
      <c r="AE96">
        <f t="shared" si="25"/>
        <v>0</v>
      </c>
      <c r="AF96">
        <f t="shared" si="27"/>
        <v>40</v>
      </c>
      <c r="AG96">
        <f t="shared" si="27"/>
        <v>48</v>
      </c>
      <c r="AH96">
        <f t="shared" si="27"/>
        <v>3</v>
      </c>
      <c r="AI96">
        <f t="shared" si="27"/>
        <v>4</v>
      </c>
      <c r="AJ96">
        <f t="shared" si="28"/>
        <v>7</v>
      </c>
      <c r="AK96" s="8">
        <f t="shared" si="26"/>
        <v>0.42857142857142855</v>
      </c>
      <c r="AL96">
        <f t="shared" si="19"/>
        <v>0</v>
      </c>
    </row>
    <row r="97" spans="1:38" ht="30" x14ac:dyDescent="0.2">
      <c r="A97" s="1">
        <v>8</v>
      </c>
      <c r="B97" s="4">
        <v>44499</v>
      </c>
      <c r="C97" s="13">
        <v>0.5</v>
      </c>
      <c r="D97" s="5" t="s">
        <v>44</v>
      </c>
      <c r="E97" s="5" t="s">
        <v>39</v>
      </c>
      <c r="F97" s="5"/>
      <c r="G97" s="5" t="s">
        <v>125</v>
      </c>
      <c r="H97" s="5" t="s">
        <v>40</v>
      </c>
      <c r="I97" s="5" t="s">
        <v>14</v>
      </c>
      <c r="J97" s="5">
        <v>17</v>
      </c>
      <c r="K97" s="5">
        <v>26</v>
      </c>
      <c r="L97" s="5">
        <v>3</v>
      </c>
      <c r="M97" s="5">
        <v>5</v>
      </c>
      <c r="N97" s="5" t="s">
        <v>102</v>
      </c>
      <c r="O97" s="5"/>
      <c r="R97" s="5">
        <f t="shared" si="15"/>
        <v>2021</v>
      </c>
      <c r="S97" s="5">
        <f t="shared" si="20"/>
        <v>9</v>
      </c>
      <c r="T97" s="5" t="s">
        <v>39</v>
      </c>
      <c r="U97" s="5"/>
      <c r="V97" s="5">
        <f t="shared" si="21"/>
        <v>0</v>
      </c>
      <c r="W97" s="5" t="s">
        <v>40</v>
      </c>
      <c r="X97" s="5" t="s">
        <v>125</v>
      </c>
      <c r="Z97" s="5">
        <f t="shared" si="22"/>
        <v>0</v>
      </c>
      <c r="AA97" s="5" t="str">
        <f t="shared" si="16"/>
        <v>ACC</v>
      </c>
      <c r="AB97">
        <f t="shared" si="17"/>
        <v>1</v>
      </c>
      <c r="AC97">
        <f t="shared" si="23"/>
        <v>1</v>
      </c>
      <c r="AD97">
        <f t="shared" si="24"/>
        <v>1</v>
      </c>
      <c r="AE97">
        <f t="shared" si="25"/>
        <v>0</v>
      </c>
      <c r="AF97">
        <f t="shared" si="27"/>
        <v>17</v>
      </c>
      <c r="AG97">
        <f t="shared" si="27"/>
        <v>26</v>
      </c>
      <c r="AH97">
        <f t="shared" si="27"/>
        <v>3</v>
      </c>
      <c r="AI97">
        <f t="shared" si="27"/>
        <v>5</v>
      </c>
      <c r="AJ97">
        <f t="shared" si="28"/>
        <v>8</v>
      </c>
      <c r="AK97" s="8">
        <f t="shared" si="26"/>
        <v>0.375</v>
      </c>
      <c r="AL97">
        <f t="shared" si="19"/>
        <v>0</v>
      </c>
    </row>
    <row r="98" spans="1:38" ht="30" x14ac:dyDescent="0.2">
      <c r="A98" s="1">
        <v>9</v>
      </c>
      <c r="B98" s="4">
        <v>44506</v>
      </c>
      <c r="C98" s="13">
        <v>0.52083333333333337</v>
      </c>
      <c r="D98" s="5" t="s">
        <v>44</v>
      </c>
      <c r="E98" s="5" t="s">
        <v>39</v>
      </c>
      <c r="F98" s="5" t="s">
        <v>49</v>
      </c>
      <c r="G98" s="5" t="s">
        <v>104</v>
      </c>
      <c r="H98" s="5" t="s">
        <v>40</v>
      </c>
      <c r="I98" s="5" t="s">
        <v>14</v>
      </c>
      <c r="J98" s="5">
        <v>30</v>
      </c>
      <c r="K98" s="5">
        <v>33</v>
      </c>
      <c r="L98" s="5">
        <v>3</v>
      </c>
      <c r="M98" s="5">
        <v>6</v>
      </c>
      <c r="N98" s="5" t="s">
        <v>130</v>
      </c>
      <c r="O98" s="5"/>
      <c r="R98" s="5">
        <f t="shared" si="15"/>
        <v>2021</v>
      </c>
      <c r="S98" s="5">
        <f t="shared" si="20"/>
        <v>10</v>
      </c>
      <c r="T98" s="5" t="s">
        <v>39</v>
      </c>
      <c r="U98" s="5"/>
      <c r="V98" s="5">
        <f t="shared" si="21"/>
        <v>0</v>
      </c>
      <c r="W98" s="5" t="s">
        <v>40</v>
      </c>
      <c r="X98" s="5" t="s">
        <v>105</v>
      </c>
      <c r="Y98" t="s">
        <v>106</v>
      </c>
      <c r="Z98" s="5">
        <f t="shared" si="22"/>
        <v>1</v>
      </c>
      <c r="AA98" s="5" t="str">
        <f t="shared" si="16"/>
        <v>ACC</v>
      </c>
      <c r="AB98">
        <f t="shared" si="17"/>
        <v>1</v>
      </c>
      <c r="AC98">
        <f t="shared" si="23"/>
        <v>1</v>
      </c>
      <c r="AD98">
        <f t="shared" si="24"/>
        <v>1</v>
      </c>
      <c r="AE98">
        <f t="shared" si="25"/>
        <v>0</v>
      </c>
      <c r="AF98">
        <f t="shared" si="27"/>
        <v>30</v>
      </c>
      <c r="AG98">
        <f t="shared" si="27"/>
        <v>33</v>
      </c>
      <c r="AH98">
        <f t="shared" si="27"/>
        <v>3</v>
      </c>
      <c r="AI98">
        <f t="shared" si="27"/>
        <v>6</v>
      </c>
      <c r="AJ98">
        <f t="shared" si="28"/>
        <v>9</v>
      </c>
      <c r="AK98" s="8">
        <f t="shared" si="26"/>
        <v>0.33333333333333331</v>
      </c>
      <c r="AL98">
        <f t="shared" si="19"/>
        <v>0</v>
      </c>
    </row>
    <row r="99" spans="1:38" ht="30" x14ac:dyDescent="0.2">
      <c r="A99" s="1">
        <v>10</v>
      </c>
      <c r="B99" s="4">
        <v>44513</v>
      </c>
      <c r="C99" s="13">
        <v>0.64583333333333337</v>
      </c>
      <c r="D99" s="5" t="s">
        <v>44</v>
      </c>
      <c r="E99" s="5" t="s">
        <v>39</v>
      </c>
      <c r="F99" s="5"/>
      <c r="G99" s="5" t="s">
        <v>67</v>
      </c>
      <c r="H99" s="5" t="s">
        <v>40</v>
      </c>
      <c r="I99" s="5" t="s">
        <v>14</v>
      </c>
      <c r="J99" s="5">
        <v>30</v>
      </c>
      <c r="K99" s="5">
        <v>41</v>
      </c>
      <c r="L99" s="5">
        <v>3</v>
      </c>
      <c r="M99" s="5">
        <v>7</v>
      </c>
      <c r="N99" s="5" t="s">
        <v>132</v>
      </c>
      <c r="O99" s="5"/>
      <c r="R99" s="5">
        <f t="shared" si="15"/>
        <v>2021</v>
      </c>
      <c r="S99" s="5">
        <f t="shared" si="20"/>
        <v>11</v>
      </c>
      <c r="T99" s="5" t="s">
        <v>39</v>
      </c>
      <c r="U99" s="5"/>
      <c r="V99" s="5">
        <f t="shared" si="21"/>
        <v>0</v>
      </c>
      <c r="W99" s="5" t="s">
        <v>40</v>
      </c>
      <c r="X99" s="5" t="s">
        <v>67</v>
      </c>
      <c r="Z99" s="5">
        <f t="shared" si="22"/>
        <v>0</v>
      </c>
      <c r="AA99" s="5" t="str">
        <f t="shared" si="16"/>
        <v>ACC</v>
      </c>
      <c r="AB99">
        <f t="shared" si="17"/>
        <v>1</v>
      </c>
      <c r="AC99">
        <f t="shared" si="23"/>
        <v>1</v>
      </c>
      <c r="AD99">
        <f t="shared" si="24"/>
        <v>1</v>
      </c>
      <c r="AE99">
        <f t="shared" si="25"/>
        <v>0</v>
      </c>
      <c r="AF99">
        <f t="shared" si="27"/>
        <v>30</v>
      </c>
      <c r="AG99">
        <f t="shared" si="27"/>
        <v>41</v>
      </c>
      <c r="AH99">
        <f t="shared" si="27"/>
        <v>3</v>
      </c>
      <c r="AI99">
        <f t="shared" si="27"/>
        <v>7</v>
      </c>
      <c r="AJ99">
        <f t="shared" si="28"/>
        <v>10</v>
      </c>
      <c r="AK99" s="8">
        <f t="shared" si="26"/>
        <v>0.3</v>
      </c>
      <c r="AL99">
        <f t="shared" si="19"/>
        <v>0</v>
      </c>
    </row>
    <row r="100" spans="1:38" ht="30" x14ac:dyDescent="0.2">
      <c r="A100" s="1">
        <v>11</v>
      </c>
      <c r="B100" s="4">
        <v>44520</v>
      </c>
      <c r="C100" s="13">
        <v>0.60416666666666663</v>
      </c>
      <c r="D100" s="5" t="s">
        <v>44</v>
      </c>
      <c r="E100" s="5" t="s">
        <v>39</v>
      </c>
      <c r="F100" s="5" t="s">
        <v>49</v>
      </c>
      <c r="G100" s="5" t="s">
        <v>340</v>
      </c>
      <c r="H100" s="5" t="s">
        <v>40</v>
      </c>
      <c r="I100" s="5" t="s">
        <v>14</v>
      </c>
      <c r="J100" s="5">
        <v>0</v>
      </c>
      <c r="K100" s="5">
        <v>55</v>
      </c>
      <c r="L100" s="5">
        <v>3</v>
      </c>
      <c r="M100" s="5">
        <v>8</v>
      </c>
      <c r="N100" s="5" t="s">
        <v>133</v>
      </c>
      <c r="O100" s="5"/>
      <c r="R100" s="5">
        <f t="shared" si="15"/>
        <v>2021</v>
      </c>
      <c r="S100" s="5">
        <f t="shared" si="20"/>
        <v>12</v>
      </c>
      <c r="T100" s="5" t="s">
        <v>39</v>
      </c>
      <c r="U100" s="5"/>
      <c r="V100" s="5">
        <f t="shared" si="21"/>
        <v>0</v>
      </c>
      <c r="W100" s="5" t="s">
        <v>40</v>
      </c>
      <c r="X100" s="5" t="s">
        <v>131</v>
      </c>
      <c r="Y100">
        <v>6</v>
      </c>
      <c r="Z100" s="5">
        <f t="shared" si="22"/>
        <v>1</v>
      </c>
      <c r="AA100" s="5" t="str">
        <f t="shared" si="16"/>
        <v>ACC</v>
      </c>
      <c r="AB100">
        <f t="shared" si="17"/>
        <v>1</v>
      </c>
      <c r="AC100">
        <f t="shared" si="23"/>
        <v>1</v>
      </c>
      <c r="AD100">
        <f t="shared" si="24"/>
        <v>1</v>
      </c>
      <c r="AE100">
        <f t="shared" si="25"/>
        <v>0</v>
      </c>
      <c r="AF100">
        <f t="shared" si="27"/>
        <v>0</v>
      </c>
      <c r="AG100">
        <f t="shared" si="27"/>
        <v>55</v>
      </c>
      <c r="AH100">
        <f t="shared" si="27"/>
        <v>3</v>
      </c>
      <c r="AI100">
        <f t="shared" si="27"/>
        <v>8</v>
      </c>
      <c r="AJ100">
        <f t="shared" si="28"/>
        <v>11</v>
      </c>
      <c r="AK100" s="8">
        <f t="shared" si="26"/>
        <v>0.27272727272727271</v>
      </c>
      <c r="AL100">
        <f t="shared" si="19"/>
        <v>0</v>
      </c>
    </row>
    <row r="101" spans="1:38" ht="30" x14ac:dyDescent="0.2">
      <c r="A101" s="1">
        <v>12</v>
      </c>
      <c r="B101" s="4">
        <v>44527</v>
      </c>
      <c r="C101" s="13">
        <v>0.5</v>
      </c>
      <c r="D101" s="5" t="s">
        <v>44</v>
      </c>
      <c r="E101" s="5" t="s">
        <v>39</v>
      </c>
      <c r="F101" s="5"/>
      <c r="G101" s="5" t="s">
        <v>341</v>
      </c>
      <c r="H101" s="5" t="s">
        <v>46</v>
      </c>
      <c r="I101" s="5" t="s">
        <v>14</v>
      </c>
      <c r="J101" s="5">
        <v>0</v>
      </c>
      <c r="K101" s="5">
        <v>45</v>
      </c>
      <c r="L101" s="5">
        <v>3</v>
      </c>
      <c r="M101" s="5">
        <v>9</v>
      </c>
      <c r="N101" s="5" t="s">
        <v>151</v>
      </c>
      <c r="O101" s="5"/>
      <c r="R101" s="5">
        <f t="shared" si="15"/>
        <v>2021</v>
      </c>
      <c r="S101" s="5">
        <f t="shared" si="20"/>
        <v>13</v>
      </c>
      <c r="T101" s="5" t="s">
        <v>39</v>
      </c>
      <c r="U101" s="5"/>
      <c r="V101" s="5">
        <f t="shared" si="21"/>
        <v>0</v>
      </c>
      <c r="W101" s="5" t="s">
        <v>40</v>
      </c>
      <c r="X101" s="5" t="s">
        <v>178</v>
      </c>
      <c r="Y101">
        <v>1</v>
      </c>
      <c r="Z101" s="5">
        <f t="shared" si="22"/>
        <v>1</v>
      </c>
      <c r="AA101" s="5" t="str">
        <f t="shared" si="16"/>
        <v>SEC</v>
      </c>
      <c r="AB101">
        <f t="shared" si="17"/>
        <v>0</v>
      </c>
      <c r="AC101">
        <f t="shared" si="23"/>
        <v>1</v>
      </c>
      <c r="AD101">
        <f t="shared" si="24"/>
        <v>1</v>
      </c>
      <c r="AE101">
        <f t="shared" si="25"/>
        <v>0</v>
      </c>
      <c r="AF101">
        <f t="shared" si="27"/>
        <v>0</v>
      </c>
      <c r="AG101">
        <f t="shared" si="27"/>
        <v>45</v>
      </c>
      <c r="AH101">
        <f t="shared" si="27"/>
        <v>3</v>
      </c>
      <c r="AI101">
        <f t="shared" si="27"/>
        <v>9</v>
      </c>
      <c r="AJ101">
        <f t="shared" si="28"/>
        <v>12</v>
      </c>
      <c r="AK101" s="8">
        <f t="shared" si="26"/>
        <v>0.25</v>
      </c>
      <c r="AL101">
        <f t="shared" si="19"/>
        <v>0</v>
      </c>
    </row>
    <row r="102" spans="1:38" ht="75" x14ac:dyDescent="0.2">
      <c r="A102" s="1">
        <v>1</v>
      </c>
      <c r="B102" s="4">
        <v>44443</v>
      </c>
      <c r="C102" s="13">
        <v>0.64583333333333337</v>
      </c>
      <c r="D102" s="5" t="s">
        <v>44</v>
      </c>
      <c r="E102" s="5" t="s">
        <v>342</v>
      </c>
      <c r="F102" s="5" t="s">
        <v>80</v>
      </c>
      <c r="G102" s="5" t="s">
        <v>292</v>
      </c>
      <c r="H102" s="5" t="s">
        <v>46</v>
      </c>
      <c r="I102" s="5" t="s">
        <v>14</v>
      </c>
      <c r="J102" s="5">
        <v>13</v>
      </c>
      <c r="K102" s="5">
        <v>44</v>
      </c>
      <c r="L102" s="5">
        <v>0</v>
      </c>
      <c r="M102" s="5">
        <v>1</v>
      </c>
      <c r="N102" s="5" t="s">
        <v>92</v>
      </c>
      <c r="O102" s="5" t="s">
        <v>118</v>
      </c>
      <c r="R102" s="5">
        <f t="shared" si="15"/>
        <v>2021</v>
      </c>
      <c r="S102" s="5">
        <f t="shared" si="20"/>
        <v>1</v>
      </c>
      <c r="T102" s="5" t="s">
        <v>243</v>
      </c>
      <c r="U102" s="5">
        <v>14</v>
      </c>
      <c r="V102" s="5">
        <f t="shared" si="21"/>
        <v>1</v>
      </c>
      <c r="W102" s="5" t="s">
        <v>40</v>
      </c>
      <c r="X102" s="5" t="s">
        <v>119</v>
      </c>
      <c r="Y102">
        <v>1</v>
      </c>
      <c r="Z102" s="5">
        <f t="shared" si="22"/>
        <v>1</v>
      </c>
      <c r="AA102" s="5" t="str">
        <f t="shared" si="16"/>
        <v>SEC</v>
      </c>
      <c r="AB102">
        <f t="shared" si="17"/>
        <v>0</v>
      </c>
      <c r="AC102">
        <f t="shared" si="23"/>
        <v>1</v>
      </c>
      <c r="AD102">
        <f t="shared" si="24"/>
        <v>1</v>
      </c>
      <c r="AE102">
        <f t="shared" si="25"/>
        <v>1</v>
      </c>
      <c r="AF102">
        <f t="shared" si="27"/>
        <v>13</v>
      </c>
      <c r="AG102">
        <f t="shared" si="27"/>
        <v>44</v>
      </c>
      <c r="AH102">
        <f t="shared" si="27"/>
        <v>0</v>
      </c>
      <c r="AI102">
        <f t="shared" si="27"/>
        <v>1</v>
      </c>
      <c r="AJ102">
        <f t="shared" si="28"/>
        <v>1</v>
      </c>
      <c r="AK102" s="8">
        <f t="shared" si="26"/>
        <v>0</v>
      </c>
      <c r="AL102">
        <f t="shared" si="19"/>
        <v>0</v>
      </c>
    </row>
    <row r="103" spans="1:38" ht="30" x14ac:dyDescent="0.2">
      <c r="A103" s="1">
        <v>2</v>
      </c>
      <c r="B103" s="4">
        <v>44450</v>
      </c>
      <c r="C103" s="13">
        <v>0.79166666666666663</v>
      </c>
      <c r="D103" s="5" t="s">
        <v>44</v>
      </c>
      <c r="E103" s="5" t="s">
        <v>343</v>
      </c>
      <c r="F103" s="5"/>
      <c r="G103" s="5" t="s">
        <v>135</v>
      </c>
      <c r="H103" s="5" t="s">
        <v>99</v>
      </c>
      <c r="I103" s="5" t="s">
        <v>13</v>
      </c>
      <c r="J103" s="5">
        <v>25</v>
      </c>
      <c r="K103" s="5">
        <v>23</v>
      </c>
      <c r="L103" s="5">
        <v>1</v>
      </c>
      <c r="M103" s="5">
        <v>1</v>
      </c>
      <c r="N103" s="5" t="s">
        <v>41</v>
      </c>
      <c r="O103" s="5"/>
      <c r="R103" s="5">
        <f t="shared" si="15"/>
        <v>2021</v>
      </c>
      <c r="S103" s="5">
        <f t="shared" si="20"/>
        <v>2</v>
      </c>
      <c r="T103" s="5" t="s">
        <v>243</v>
      </c>
      <c r="U103" s="5">
        <v>22</v>
      </c>
      <c r="V103" s="5">
        <f t="shared" si="21"/>
        <v>1</v>
      </c>
      <c r="W103" s="5" t="s">
        <v>40</v>
      </c>
      <c r="X103" s="5" t="s">
        <v>135</v>
      </c>
      <c r="Z103" s="5">
        <f t="shared" si="22"/>
        <v>0</v>
      </c>
      <c r="AA103" s="5" t="str">
        <f t="shared" si="16"/>
        <v>Sun Belt</v>
      </c>
      <c r="AB103">
        <f t="shared" si="17"/>
        <v>0</v>
      </c>
      <c r="AC103">
        <f t="shared" si="23"/>
        <v>1</v>
      </c>
      <c r="AD103">
        <f t="shared" si="24"/>
        <v>0</v>
      </c>
      <c r="AE103">
        <f t="shared" si="25"/>
        <v>0</v>
      </c>
      <c r="AF103">
        <f t="shared" si="27"/>
        <v>25</v>
      </c>
      <c r="AG103">
        <f t="shared" si="27"/>
        <v>23</v>
      </c>
      <c r="AH103">
        <f t="shared" si="27"/>
        <v>1</v>
      </c>
      <c r="AI103">
        <f t="shared" si="27"/>
        <v>1</v>
      </c>
      <c r="AJ103">
        <f t="shared" si="28"/>
        <v>2</v>
      </c>
      <c r="AK103" s="8">
        <f t="shared" si="26"/>
        <v>0.5</v>
      </c>
      <c r="AL103">
        <f t="shared" si="19"/>
        <v>1</v>
      </c>
    </row>
    <row r="104" spans="1:38" ht="30" x14ac:dyDescent="0.2">
      <c r="A104" s="1">
        <v>3</v>
      </c>
      <c r="B104" s="4">
        <v>44457</v>
      </c>
      <c r="C104" s="13">
        <v>0.5</v>
      </c>
      <c r="D104" s="5" t="s">
        <v>44</v>
      </c>
      <c r="E104" s="5" t="s">
        <v>344</v>
      </c>
      <c r="F104" s="5"/>
      <c r="G104" s="5" t="s">
        <v>158</v>
      </c>
      <c r="H104" s="5" t="s">
        <v>86</v>
      </c>
      <c r="I104" s="5" t="s">
        <v>14</v>
      </c>
      <c r="J104" s="5">
        <v>17</v>
      </c>
      <c r="K104" s="5">
        <v>38</v>
      </c>
      <c r="L104" s="5">
        <v>1</v>
      </c>
      <c r="M104" s="5">
        <v>2</v>
      </c>
      <c r="N104" s="5" t="s">
        <v>92</v>
      </c>
      <c r="O104" s="5"/>
      <c r="R104" s="5">
        <f t="shared" si="15"/>
        <v>2021</v>
      </c>
      <c r="S104" s="5">
        <f t="shared" si="20"/>
        <v>3</v>
      </c>
      <c r="T104" s="5" t="s">
        <v>243</v>
      </c>
      <c r="U104" s="5">
        <v>24</v>
      </c>
      <c r="V104" s="5">
        <f t="shared" si="21"/>
        <v>1</v>
      </c>
      <c r="W104" s="5" t="s">
        <v>40</v>
      </c>
      <c r="X104" s="5" t="s">
        <v>158</v>
      </c>
      <c r="Z104" s="5">
        <f t="shared" si="22"/>
        <v>0</v>
      </c>
      <c r="AA104" s="5" t="str">
        <f t="shared" si="16"/>
        <v>Big Ten</v>
      </c>
      <c r="AB104">
        <f t="shared" si="17"/>
        <v>0</v>
      </c>
      <c r="AC104">
        <f t="shared" si="23"/>
        <v>1</v>
      </c>
      <c r="AD104">
        <f t="shared" si="24"/>
        <v>1</v>
      </c>
      <c r="AE104">
        <f t="shared" si="25"/>
        <v>0</v>
      </c>
      <c r="AF104">
        <f t="shared" si="27"/>
        <v>17</v>
      </c>
      <c r="AG104">
        <f t="shared" si="27"/>
        <v>38</v>
      </c>
      <c r="AH104">
        <f t="shared" si="27"/>
        <v>1</v>
      </c>
      <c r="AI104">
        <f t="shared" si="27"/>
        <v>2</v>
      </c>
      <c r="AJ104">
        <f t="shared" si="28"/>
        <v>3</v>
      </c>
      <c r="AK104" s="8">
        <f t="shared" si="26"/>
        <v>0.33333333333333331</v>
      </c>
      <c r="AL104">
        <f t="shared" si="19"/>
        <v>0</v>
      </c>
    </row>
    <row r="105" spans="1:38" ht="45" x14ac:dyDescent="0.2">
      <c r="A105" s="1">
        <v>4</v>
      </c>
      <c r="B105" s="4">
        <v>44464</v>
      </c>
      <c r="C105" s="13">
        <v>0.52083333333333337</v>
      </c>
      <c r="D105" s="5" t="s">
        <v>44</v>
      </c>
      <c r="E105" s="5" t="s">
        <v>104</v>
      </c>
      <c r="F105" s="5"/>
      <c r="G105" s="5" t="s">
        <v>345</v>
      </c>
      <c r="H105" s="5" t="s">
        <v>70</v>
      </c>
      <c r="I105" s="5" t="s">
        <v>13</v>
      </c>
      <c r="J105" s="5">
        <v>69</v>
      </c>
      <c r="K105" s="5">
        <v>0</v>
      </c>
      <c r="L105" s="5">
        <v>2</v>
      </c>
      <c r="M105" s="5">
        <v>2</v>
      </c>
      <c r="N105" s="5" t="s">
        <v>41</v>
      </c>
      <c r="O105" s="5"/>
      <c r="R105" s="5">
        <f t="shared" si="15"/>
        <v>2021</v>
      </c>
      <c r="S105" s="5">
        <f t="shared" si="20"/>
        <v>4</v>
      </c>
      <c r="T105" s="5" t="s">
        <v>105</v>
      </c>
      <c r="U105" s="5" t="s">
        <v>106</v>
      </c>
      <c r="V105" s="5">
        <f t="shared" si="21"/>
        <v>1</v>
      </c>
      <c r="W105" s="5" t="s">
        <v>40</v>
      </c>
      <c r="X105" s="5" t="s">
        <v>345</v>
      </c>
      <c r="Z105" s="5">
        <f t="shared" si="22"/>
        <v>0</v>
      </c>
      <c r="AA105" s="5" t="str">
        <f t="shared" si="16"/>
        <v>Non-Major</v>
      </c>
      <c r="AB105">
        <f t="shared" si="17"/>
        <v>0</v>
      </c>
      <c r="AC105">
        <f t="shared" si="23"/>
        <v>0</v>
      </c>
      <c r="AD105">
        <f t="shared" si="24"/>
        <v>0</v>
      </c>
      <c r="AE105">
        <f t="shared" si="25"/>
        <v>0</v>
      </c>
      <c r="AF105">
        <f t="shared" si="27"/>
        <v>69</v>
      </c>
      <c r="AG105">
        <f t="shared" si="27"/>
        <v>0</v>
      </c>
      <c r="AH105">
        <f t="shared" si="27"/>
        <v>2</v>
      </c>
      <c r="AI105">
        <f t="shared" si="27"/>
        <v>2</v>
      </c>
      <c r="AJ105">
        <f t="shared" si="28"/>
        <v>4</v>
      </c>
      <c r="AK105" s="8">
        <f t="shared" si="26"/>
        <v>0.5</v>
      </c>
      <c r="AL105">
        <f t="shared" si="19"/>
        <v>1</v>
      </c>
    </row>
    <row r="106" spans="1:38" ht="30" x14ac:dyDescent="0.2">
      <c r="A106" s="1">
        <v>5</v>
      </c>
      <c r="B106" s="4">
        <v>44469</v>
      </c>
      <c r="C106" s="13">
        <v>0.8125</v>
      </c>
      <c r="D106" s="5" t="s">
        <v>37</v>
      </c>
      <c r="E106" s="5" t="s">
        <v>104</v>
      </c>
      <c r="F106" s="5"/>
      <c r="G106" s="5" t="s">
        <v>128</v>
      </c>
      <c r="H106" s="5" t="s">
        <v>40</v>
      </c>
      <c r="I106" s="5" t="s">
        <v>14</v>
      </c>
      <c r="J106" s="5">
        <v>28</v>
      </c>
      <c r="K106" s="5">
        <v>30</v>
      </c>
      <c r="L106" s="5">
        <v>2</v>
      </c>
      <c r="M106" s="5">
        <v>3</v>
      </c>
      <c r="N106" s="5" t="s">
        <v>92</v>
      </c>
      <c r="O106" s="5"/>
      <c r="P106" s="6"/>
      <c r="Q106" s="5"/>
      <c r="R106" s="5" t="str">
        <f t="shared" ref="R106:R117" si="29">IF(AND(A106&gt;=DATEVALUE("06/01/2019"),A106&lt;=DATEVALUE("05/31/2020")),2019,IF(AND(A106&gt;=DATEVALUE("06/01/2020"),A106&lt;=DATEVALUE("05/31/2021")),2020,IF(AND(A106&gt;=DATEVALUE("06/01/2021"),A106&lt;=DATEVALUE("05/31/2022")),2021,IF(AND(A106&gt;=DATEVALUE("06/01/2022"),A106&lt;=DATEVALUE("05/31/2023")),2022,IF(AND(A106&gt;=DATEVALUE("06/01/2023"),A106&lt;=DATEVALUE("05/31/2024")),2023,"N/A")))))</f>
        <v>N/A</v>
      </c>
      <c r="S106" s="5">
        <f t="shared" si="20"/>
        <v>5</v>
      </c>
      <c r="T106" s="5" t="s">
        <v>105</v>
      </c>
      <c r="U106" s="5" t="s">
        <v>106</v>
      </c>
      <c r="V106" s="5">
        <f t="shared" si="21"/>
        <v>1</v>
      </c>
      <c r="W106" s="5" t="s">
        <v>40</v>
      </c>
      <c r="X106" s="5" t="s">
        <v>128</v>
      </c>
      <c r="Z106" s="5">
        <f t="shared" si="22"/>
        <v>0</v>
      </c>
      <c r="AA106" s="5" t="str">
        <f t="shared" si="16"/>
        <v>ACC</v>
      </c>
      <c r="AB106">
        <f t="shared" si="17"/>
        <v>1</v>
      </c>
      <c r="AC106">
        <f t="shared" si="23"/>
        <v>1</v>
      </c>
      <c r="AD106">
        <f t="shared" si="24"/>
        <v>1</v>
      </c>
      <c r="AE106">
        <f t="shared" si="25"/>
        <v>0</v>
      </c>
      <c r="AF106">
        <f t="shared" si="27"/>
        <v>28</v>
      </c>
      <c r="AG106">
        <f t="shared" si="27"/>
        <v>30</v>
      </c>
      <c r="AH106">
        <f t="shared" si="27"/>
        <v>2</v>
      </c>
      <c r="AI106">
        <f t="shared" si="27"/>
        <v>3</v>
      </c>
      <c r="AJ106">
        <f t="shared" si="28"/>
        <v>5</v>
      </c>
      <c r="AK106" s="8">
        <f t="shared" si="26"/>
        <v>0.4</v>
      </c>
      <c r="AL106">
        <f t="shared" si="19"/>
        <v>0</v>
      </c>
    </row>
    <row r="107" spans="1:38" ht="30" x14ac:dyDescent="0.2">
      <c r="A107" s="1">
        <v>6</v>
      </c>
      <c r="B107" s="4">
        <v>44485</v>
      </c>
      <c r="C107" s="13">
        <v>0.64583333333333337</v>
      </c>
      <c r="D107" s="5" t="s">
        <v>44</v>
      </c>
      <c r="E107" s="5" t="s">
        <v>104</v>
      </c>
      <c r="F107" s="5" t="s">
        <v>49</v>
      </c>
      <c r="G107" s="5" t="s">
        <v>56</v>
      </c>
      <c r="H107" s="5" t="s">
        <v>40</v>
      </c>
      <c r="I107" s="5" t="s">
        <v>14</v>
      </c>
      <c r="J107" s="5">
        <v>42</v>
      </c>
      <c r="K107" s="5">
        <v>45</v>
      </c>
      <c r="L107" s="5">
        <v>2</v>
      </c>
      <c r="M107" s="5">
        <v>4</v>
      </c>
      <c r="N107" s="5" t="s">
        <v>102</v>
      </c>
      <c r="O107" s="5"/>
      <c r="P107" s="6"/>
      <c r="Q107" s="5"/>
      <c r="R107" s="5" t="str">
        <f t="shared" si="29"/>
        <v>N/A</v>
      </c>
      <c r="S107" s="5">
        <f t="shared" si="20"/>
        <v>7</v>
      </c>
      <c r="T107" s="5" t="s">
        <v>105</v>
      </c>
      <c r="U107" s="5" t="s">
        <v>106</v>
      </c>
      <c r="V107" s="5">
        <f t="shared" si="21"/>
        <v>1</v>
      </c>
      <c r="W107" s="5" t="s">
        <v>40</v>
      </c>
      <c r="X107" s="5" t="s">
        <v>56</v>
      </c>
      <c r="Z107" s="5">
        <f t="shared" si="22"/>
        <v>0</v>
      </c>
      <c r="AA107" s="5" t="str">
        <f t="shared" si="16"/>
        <v>ACC</v>
      </c>
      <c r="AB107">
        <f t="shared" si="17"/>
        <v>1</v>
      </c>
      <c r="AC107">
        <f t="shared" si="23"/>
        <v>1</v>
      </c>
      <c r="AD107">
        <f t="shared" si="24"/>
        <v>1</v>
      </c>
      <c r="AE107">
        <f t="shared" si="25"/>
        <v>0</v>
      </c>
      <c r="AF107">
        <f t="shared" si="27"/>
        <v>42</v>
      </c>
      <c r="AG107">
        <f t="shared" si="27"/>
        <v>45</v>
      </c>
      <c r="AH107">
        <f t="shared" si="27"/>
        <v>2</v>
      </c>
      <c r="AI107">
        <f t="shared" si="27"/>
        <v>4</v>
      </c>
      <c r="AJ107">
        <f t="shared" si="28"/>
        <v>6</v>
      </c>
      <c r="AK107" s="8">
        <f t="shared" si="26"/>
        <v>0.33333333333333331</v>
      </c>
      <c r="AL107">
        <f t="shared" si="19"/>
        <v>0</v>
      </c>
    </row>
    <row r="108" spans="1:38" ht="45" x14ac:dyDescent="0.2">
      <c r="A108" s="1">
        <v>7</v>
      </c>
      <c r="B108" s="4">
        <v>44492</v>
      </c>
      <c r="C108" s="13">
        <v>0.8125</v>
      </c>
      <c r="D108" s="5" t="s">
        <v>44</v>
      </c>
      <c r="E108" s="5" t="s">
        <v>104</v>
      </c>
      <c r="F108" s="5"/>
      <c r="G108" s="5" t="s">
        <v>323</v>
      </c>
      <c r="H108" s="5" t="s">
        <v>40</v>
      </c>
      <c r="I108" s="5" t="s">
        <v>13</v>
      </c>
      <c r="J108" s="5">
        <v>31</v>
      </c>
      <c r="K108" s="5">
        <v>30</v>
      </c>
      <c r="L108" s="5">
        <v>3</v>
      </c>
      <c r="M108" s="5">
        <v>4</v>
      </c>
      <c r="N108" s="5" t="s">
        <v>41</v>
      </c>
      <c r="O108" s="5"/>
      <c r="P108" s="6"/>
      <c r="Q108" s="5"/>
      <c r="R108" s="5" t="str">
        <f t="shared" si="29"/>
        <v>N/A</v>
      </c>
      <c r="S108" s="5">
        <f t="shared" si="20"/>
        <v>8</v>
      </c>
      <c r="T108" s="5" t="s">
        <v>105</v>
      </c>
      <c r="U108" s="5" t="s">
        <v>106</v>
      </c>
      <c r="V108" s="5">
        <f t="shared" si="21"/>
        <v>1</v>
      </c>
      <c r="W108" s="5" t="s">
        <v>40</v>
      </c>
      <c r="X108" s="5" t="s">
        <v>261</v>
      </c>
      <c r="Y108">
        <v>18</v>
      </c>
      <c r="Z108" s="5">
        <f t="shared" si="22"/>
        <v>1</v>
      </c>
      <c r="AA108" s="5" t="str">
        <f t="shared" si="16"/>
        <v>ACC</v>
      </c>
      <c r="AB108">
        <f t="shared" si="17"/>
        <v>1</v>
      </c>
      <c r="AC108">
        <f t="shared" si="23"/>
        <v>1</v>
      </c>
      <c r="AD108">
        <f t="shared" si="24"/>
        <v>1</v>
      </c>
      <c r="AE108">
        <f t="shared" si="25"/>
        <v>1</v>
      </c>
      <c r="AF108">
        <f t="shared" si="27"/>
        <v>31</v>
      </c>
      <c r="AG108">
        <f t="shared" si="27"/>
        <v>30</v>
      </c>
      <c r="AH108">
        <f t="shared" si="27"/>
        <v>3</v>
      </c>
      <c r="AI108">
        <f t="shared" si="27"/>
        <v>4</v>
      </c>
      <c r="AJ108">
        <f t="shared" si="28"/>
        <v>7</v>
      </c>
      <c r="AK108" s="8">
        <f t="shared" si="26"/>
        <v>0.42857142857142855</v>
      </c>
      <c r="AL108">
        <f t="shared" si="19"/>
        <v>1</v>
      </c>
    </row>
    <row r="109" spans="1:38" ht="30" x14ac:dyDescent="0.2">
      <c r="A109" s="1">
        <v>8</v>
      </c>
      <c r="B109" s="4">
        <v>44499</v>
      </c>
      <c r="C109" s="13">
        <v>0.5</v>
      </c>
      <c r="D109" s="5" t="s">
        <v>44</v>
      </c>
      <c r="E109" s="5" t="s">
        <v>104</v>
      </c>
      <c r="F109" s="5" t="s">
        <v>49</v>
      </c>
      <c r="G109" s="5" t="s">
        <v>332</v>
      </c>
      <c r="H109" s="5" t="s">
        <v>40</v>
      </c>
      <c r="I109" s="5" t="s">
        <v>13</v>
      </c>
      <c r="J109" s="5">
        <v>38</v>
      </c>
      <c r="K109" s="5">
        <v>34</v>
      </c>
      <c r="L109" s="5">
        <v>4</v>
      </c>
      <c r="M109" s="5">
        <v>4</v>
      </c>
      <c r="N109" s="5" t="s">
        <v>47</v>
      </c>
      <c r="O109" s="5"/>
      <c r="P109" s="6"/>
      <c r="Q109" s="5"/>
      <c r="R109" s="5" t="str">
        <f t="shared" si="29"/>
        <v>N/A</v>
      </c>
      <c r="S109" s="5">
        <f t="shared" si="20"/>
        <v>9</v>
      </c>
      <c r="T109" s="5" t="s">
        <v>105</v>
      </c>
      <c r="U109" s="5" t="s">
        <v>106</v>
      </c>
      <c r="V109" s="5">
        <f t="shared" si="21"/>
        <v>1</v>
      </c>
      <c r="W109" s="5" t="s">
        <v>40</v>
      </c>
      <c r="X109" s="5" t="s">
        <v>268</v>
      </c>
      <c r="Y109">
        <v>17</v>
      </c>
      <c r="Z109" s="5">
        <f t="shared" si="22"/>
        <v>1</v>
      </c>
      <c r="AA109" s="5" t="str">
        <f t="shared" si="16"/>
        <v>ACC</v>
      </c>
      <c r="AB109">
        <f t="shared" si="17"/>
        <v>1</v>
      </c>
      <c r="AC109">
        <f t="shared" si="23"/>
        <v>1</v>
      </c>
      <c r="AD109">
        <f t="shared" si="24"/>
        <v>1</v>
      </c>
      <c r="AE109">
        <f t="shared" si="25"/>
        <v>1</v>
      </c>
      <c r="AF109">
        <f t="shared" si="27"/>
        <v>38</v>
      </c>
      <c r="AG109">
        <f t="shared" si="27"/>
        <v>34</v>
      </c>
      <c r="AH109">
        <f t="shared" si="27"/>
        <v>4</v>
      </c>
      <c r="AI109">
        <f t="shared" si="27"/>
        <v>4</v>
      </c>
      <c r="AJ109">
        <f t="shared" si="28"/>
        <v>8</v>
      </c>
      <c r="AK109" s="8">
        <f t="shared" si="26"/>
        <v>0.5</v>
      </c>
      <c r="AL109">
        <f t="shared" si="19"/>
        <v>1</v>
      </c>
    </row>
    <row r="110" spans="1:38" ht="30" x14ac:dyDescent="0.2">
      <c r="A110" s="1">
        <v>9</v>
      </c>
      <c r="B110" s="4">
        <v>44506</v>
      </c>
      <c r="C110" s="13">
        <v>0.52083333333333337</v>
      </c>
      <c r="D110" s="5" t="s">
        <v>44</v>
      </c>
      <c r="E110" s="5" t="s">
        <v>104</v>
      </c>
      <c r="F110" s="5"/>
      <c r="G110" s="5" t="s">
        <v>39</v>
      </c>
      <c r="H110" s="5" t="s">
        <v>40</v>
      </c>
      <c r="I110" s="5" t="s">
        <v>13</v>
      </c>
      <c r="J110" s="5">
        <v>33</v>
      </c>
      <c r="K110" s="5">
        <v>30</v>
      </c>
      <c r="L110" s="5">
        <v>5</v>
      </c>
      <c r="M110" s="5">
        <v>4</v>
      </c>
      <c r="N110" s="5" t="s">
        <v>51</v>
      </c>
      <c r="O110" s="5"/>
      <c r="P110" s="6"/>
      <c r="Q110" s="5"/>
      <c r="R110" s="5" t="str">
        <f t="shared" si="29"/>
        <v>N/A</v>
      </c>
      <c r="S110" s="5">
        <f t="shared" si="20"/>
        <v>10</v>
      </c>
      <c r="T110" s="5" t="s">
        <v>105</v>
      </c>
      <c r="U110" s="5" t="s">
        <v>106</v>
      </c>
      <c r="V110" s="5">
        <f t="shared" si="21"/>
        <v>1</v>
      </c>
      <c r="W110" s="5" t="s">
        <v>40</v>
      </c>
      <c r="X110" s="5" t="s">
        <v>39</v>
      </c>
      <c r="Z110" s="5">
        <f t="shared" si="22"/>
        <v>0</v>
      </c>
      <c r="AA110" s="5" t="str">
        <f t="shared" si="16"/>
        <v>ACC</v>
      </c>
      <c r="AB110">
        <f t="shared" si="17"/>
        <v>1</v>
      </c>
      <c r="AC110">
        <f t="shared" si="23"/>
        <v>1</v>
      </c>
      <c r="AD110">
        <f t="shared" si="24"/>
        <v>1</v>
      </c>
      <c r="AE110">
        <f t="shared" si="25"/>
        <v>0</v>
      </c>
      <c r="AF110">
        <f t="shared" si="27"/>
        <v>33</v>
      </c>
      <c r="AG110">
        <f t="shared" si="27"/>
        <v>30</v>
      </c>
      <c r="AH110">
        <f t="shared" si="27"/>
        <v>5</v>
      </c>
      <c r="AI110">
        <f t="shared" si="27"/>
        <v>4</v>
      </c>
      <c r="AJ110">
        <f t="shared" si="28"/>
        <v>9</v>
      </c>
      <c r="AK110" s="8">
        <f t="shared" si="26"/>
        <v>0.55555555555555558</v>
      </c>
      <c r="AL110">
        <f t="shared" si="19"/>
        <v>1</v>
      </c>
    </row>
    <row r="111" spans="1:38" ht="30" x14ac:dyDescent="0.2">
      <c r="A111" s="1">
        <v>10</v>
      </c>
      <c r="B111" s="4">
        <v>44513</v>
      </c>
      <c r="C111" s="13">
        <v>0.64583333333333337</v>
      </c>
      <c r="D111" s="5" t="s">
        <v>44</v>
      </c>
      <c r="E111" s="5" t="s">
        <v>104</v>
      </c>
      <c r="F111" s="5" t="s">
        <v>49</v>
      </c>
      <c r="G111" s="5" t="s">
        <v>60</v>
      </c>
      <c r="H111" s="5" t="s">
        <v>40</v>
      </c>
      <c r="I111" s="5" t="s">
        <v>14</v>
      </c>
      <c r="J111" s="5">
        <v>28</v>
      </c>
      <c r="K111" s="5">
        <v>31</v>
      </c>
      <c r="L111" s="5">
        <v>5</v>
      </c>
      <c r="M111" s="5">
        <v>5</v>
      </c>
      <c r="N111" s="5" t="s">
        <v>92</v>
      </c>
      <c r="O111" s="5"/>
      <c r="P111" s="6"/>
      <c r="Q111" s="5"/>
      <c r="R111" s="5" t="str">
        <f t="shared" si="29"/>
        <v>N/A</v>
      </c>
      <c r="S111" s="5">
        <f t="shared" si="20"/>
        <v>11</v>
      </c>
      <c r="T111" s="5" t="s">
        <v>105</v>
      </c>
      <c r="U111" s="5" t="s">
        <v>106</v>
      </c>
      <c r="V111" s="5">
        <f t="shared" si="21"/>
        <v>1</v>
      </c>
      <c r="W111" s="5" t="s">
        <v>40</v>
      </c>
      <c r="X111" s="5" t="s">
        <v>60</v>
      </c>
      <c r="Z111" s="5">
        <f t="shared" si="22"/>
        <v>0</v>
      </c>
      <c r="AA111" s="5" t="str">
        <f t="shared" si="16"/>
        <v>ACC</v>
      </c>
      <c r="AB111">
        <f t="shared" si="17"/>
        <v>1</v>
      </c>
      <c r="AC111">
        <f t="shared" si="23"/>
        <v>1</v>
      </c>
      <c r="AD111">
        <f t="shared" si="24"/>
        <v>1</v>
      </c>
      <c r="AE111">
        <f t="shared" si="25"/>
        <v>0</v>
      </c>
      <c r="AF111">
        <f t="shared" si="27"/>
        <v>28</v>
      </c>
      <c r="AG111">
        <f t="shared" si="27"/>
        <v>31</v>
      </c>
      <c r="AH111">
        <f t="shared" si="27"/>
        <v>5</v>
      </c>
      <c r="AI111">
        <f t="shared" si="27"/>
        <v>5</v>
      </c>
      <c r="AJ111">
        <f t="shared" si="28"/>
        <v>10</v>
      </c>
      <c r="AK111" s="8">
        <f t="shared" si="26"/>
        <v>0.5</v>
      </c>
      <c r="AL111">
        <f t="shared" si="19"/>
        <v>0</v>
      </c>
    </row>
    <row r="112" spans="1:38" ht="30" x14ac:dyDescent="0.2">
      <c r="A112" s="1">
        <v>11</v>
      </c>
      <c r="B112" s="4">
        <v>44520</v>
      </c>
      <c r="C112" s="13">
        <v>0.8125</v>
      </c>
      <c r="D112" s="5" t="s">
        <v>44</v>
      </c>
      <c r="E112" s="5" t="s">
        <v>104</v>
      </c>
      <c r="F112" s="5"/>
      <c r="G112" s="5" t="s">
        <v>125</v>
      </c>
      <c r="H112" s="5" t="s">
        <v>40</v>
      </c>
      <c r="I112" s="5" t="s">
        <v>13</v>
      </c>
      <c r="J112" s="5">
        <v>38</v>
      </c>
      <c r="K112" s="5">
        <v>26</v>
      </c>
      <c r="L112" s="5">
        <v>6</v>
      </c>
      <c r="M112" s="5">
        <v>5</v>
      </c>
      <c r="N112" s="5" t="s">
        <v>41</v>
      </c>
      <c r="O112" s="5"/>
      <c r="P112" s="6"/>
      <c r="Q112" s="5"/>
      <c r="R112" s="5" t="str">
        <f t="shared" si="29"/>
        <v>N/A</v>
      </c>
      <c r="S112" s="5">
        <f t="shared" si="20"/>
        <v>12</v>
      </c>
      <c r="T112" s="5" t="s">
        <v>105</v>
      </c>
      <c r="U112" s="5" t="s">
        <v>106</v>
      </c>
      <c r="V112" s="5">
        <f t="shared" si="21"/>
        <v>1</v>
      </c>
      <c r="W112" s="5" t="s">
        <v>40</v>
      </c>
      <c r="X112" s="5" t="s">
        <v>125</v>
      </c>
      <c r="Z112" s="5">
        <f t="shared" si="22"/>
        <v>0</v>
      </c>
      <c r="AA112" s="5" t="str">
        <f t="shared" si="16"/>
        <v>ACC</v>
      </c>
      <c r="AB112">
        <f t="shared" si="17"/>
        <v>1</v>
      </c>
      <c r="AC112">
        <f t="shared" si="23"/>
        <v>1</v>
      </c>
      <c r="AD112">
        <f t="shared" si="24"/>
        <v>1</v>
      </c>
      <c r="AE112">
        <f t="shared" si="25"/>
        <v>0</v>
      </c>
      <c r="AF112">
        <f t="shared" si="27"/>
        <v>38</v>
      </c>
      <c r="AG112">
        <f t="shared" si="27"/>
        <v>26</v>
      </c>
      <c r="AH112">
        <f t="shared" si="27"/>
        <v>6</v>
      </c>
      <c r="AI112">
        <f t="shared" si="27"/>
        <v>5</v>
      </c>
      <c r="AJ112">
        <f t="shared" si="28"/>
        <v>11</v>
      </c>
      <c r="AK112" s="8">
        <f t="shared" si="26"/>
        <v>0.54545454545454541</v>
      </c>
      <c r="AL112">
        <f t="shared" si="19"/>
        <v>1</v>
      </c>
    </row>
    <row r="113" spans="1:38" ht="30" x14ac:dyDescent="0.2">
      <c r="A113" s="1">
        <v>12</v>
      </c>
      <c r="B113" s="4">
        <v>44527</v>
      </c>
      <c r="C113" s="13">
        <v>0.52083333333333337</v>
      </c>
      <c r="D113" s="5" t="s">
        <v>44</v>
      </c>
      <c r="E113" s="5" t="s">
        <v>104</v>
      </c>
      <c r="F113" s="5" t="s">
        <v>49</v>
      </c>
      <c r="G113" s="5" t="s">
        <v>116</v>
      </c>
      <c r="H113" s="5" t="s">
        <v>40</v>
      </c>
      <c r="I113" s="5" t="s">
        <v>13</v>
      </c>
      <c r="J113" s="5">
        <v>47</v>
      </c>
      <c r="K113" s="5">
        <v>10</v>
      </c>
      <c r="L113" s="5">
        <v>7</v>
      </c>
      <c r="M113" s="5">
        <v>5</v>
      </c>
      <c r="N113" s="5" t="s">
        <v>47</v>
      </c>
      <c r="O113" s="5"/>
      <c r="P113" s="6"/>
      <c r="Q113" s="5"/>
      <c r="R113" s="5" t="str">
        <f t="shared" si="29"/>
        <v>N/A</v>
      </c>
      <c r="S113" s="5">
        <f t="shared" si="20"/>
        <v>13</v>
      </c>
      <c r="T113" s="5" t="s">
        <v>105</v>
      </c>
      <c r="U113" s="5" t="s">
        <v>106</v>
      </c>
      <c r="V113" s="5">
        <f t="shared" si="21"/>
        <v>1</v>
      </c>
      <c r="W113" s="5" t="s">
        <v>40</v>
      </c>
      <c r="X113" s="5" t="s">
        <v>116</v>
      </c>
      <c r="Z113" s="5">
        <f t="shared" si="22"/>
        <v>0</v>
      </c>
      <c r="AA113" s="5" t="str">
        <f t="shared" si="16"/>
        <v>ACC</v>
      </c>
      <c r="AB113">
        <f t="shared" si="17"/>
        <v>1</v>
      </c>
      <c r="AC113">
        <f t="shared" si="23"/>
        <v>1</v>
      </c>
      <c r="AD113">
        <f t="shared" si="24"/>
        <v>1</v>
      </c>
      <c r="AE113">
        <f t="shared" si="25"/>
        <v>0</v>
      </c>
      <c r="AF113">
        <f t="shared" si="27"/>
        <v>47</v>
      </c>
      <c r="AG113">
        <f t="shared" si="27"/>
        <v>10</v>
      </c>
      <c r="AH113">
        <f t="shared" si="27"/>
        <v>7</v>
      </c>
      <c r="AI113">
        <f t="shared" si="27"/>
        <v>5</v>
      </c>
      <c r="AJ113">
        <f t="shared" si="28"/>
        <v>12</v>
      </c>
      <c r="AK113" s="8">
        <f t="shared" si="26"/>
        <v>0.58333333333333337</v>
      </c>
      <c r="AL113">
        <f t="shared" si="19"/>
        <v>1</v>
      </c>
    </row>
    <row r="114" spans="1:38" ht="30" x14ac:dyDescent="0.2">
      <c r="A114" s="11">
        <v>1</v>
      </c>
      <c r="B114" s="4">
        <v>44442</v>
      </c>
      <c r="C114" s="13">
        <v>0.75</v>
      </c>
      <c r="D114" s="5" t="s">
        <v>124</v>
      </c>
      <c r="E114" s="5" t="s">
        <v>125</v>
      </c>
      <c r="F114" s="5"/>
      <c r="G114" s="5" t="s">
        <v>316</v>
      </c>
      <c r="H114" s="5" t="s">
        <v>40</v>
      </c>
      <c r="I114" s="5" t="s">
        <v>13</v>
      </c>
      <c r="J114" s="5">
        <v>17</v>
      </c>
      <c r="K114" s="5">
        <v>10</v>
      </c>
      <c r="L114" s="5">
        <v>1</v>
      </c>
      <c r="M114" s="5">
        <v>0</v>
      </c>
      <c r="N114" s="5" t="s">
        <v>41</v>
      </c>
      <c r="O114" s="5"/>
      <c r="P114" s="6"/>
      <c r="Q114" s="5"/>
      <c r="R114" s="5" t="str">
        <f t="shared" si="29"/>
        <v>N/A</v>
      </c>
      <c r="S114" s="5">
        <f t="shared" si="20"/>
        <v>1</v>
      </c>
      <c r="T114" s="5" t="s">
        <v>125</v>
      </c>
      <c r="U114" s="5"/>
      <c r="V114" s="5">
        <f t="shared" si="21"/>
        <v>0</v>
      </c>
      <c r="W114" s="5" t="s">
        <v>40</v>
      </c>
      <c r="X114" s="5" t="s">
        <v>252</v>
      </c>
      <c r="Y114">
        <v>10</v>
      </c>
      <c r="Z114" s="5">
        <f t="shared" si="22"/>
        <v>1</v>
      </c>
      <c r="AA114" s="5" t="str">
        <f t="shared" si="16"/>
        <v>ACC</v>
      </c>
      <c r="AB114">
        <f t="shared" si="17"/>
        <v>1</v>
      </c>
      <c r="AC114">
        <f t="shared" si="23"/>
        <v>1</v>
      </c>
      <c r="AD114">
        <f t="shared" si="24"/>
        <v>1</v>
      </c>
      <c r="AE114">
        <f t="shared" si="25"/>
        <v>0</v>
      </c>
      <c r="AF114">
        <f t="shared" si="27"/>
        <v>17</v>
      </c>
      <c r="AG114">
        <f t="shared" si="27"/>
        <v>10</v>
      </c>
      <c r="AH114">
        <f t="shared" si="27"/>
        <v>1</v>
      </c>
      <c r="AI114">
        <f t="shared" si="27"/>
        <v>0</v>
      </c>
      <c r="AJ114">
        <f t="shared" si="28"/>
        <v>1</v>
      </c>
      <c r="AK114" s="8">
        <f t="shared" si="26"/>
        <v>1</v>
      </c>
      <c r="AL114">
        <f t="shared" si="19"/>
        <v>1</v>
      </c>
    </row>
    <row r="115" spans="1:38" ht="45" x14ac:dyDescent="0.2">
      <c r="A115" s="1">
        <v>2</v>
      </c>
      <c r="B115" s="4">
        <v>44450</v>
      </c>
      <c r="C115" s="13">
        <v>0.58333333333333337</v>
      </c>
      <c r="D115" s="5" t="s">
        <v>44</v>
      </c>
      <c r="E115" s="5" t="s">
        <v>258</v>
      </c>
      <c r="F115" s="5"/>
      <c r="G115" s="5" t="s">
        <v>122</v>
      </c>
      <c r="H115" s="5" t="s">
        <v>54</v>
      </c>
      <c r="I115" s="5" t="s">
        <v>13</v>
      </c>
      <c r="J115" s="5">
        <v>35</v>
      </c>
      <c r="K115" s="5">
        <v>14</v>
      </c>
      <c r="L115" s="5">
        <v>2</v>
      </c>
      <c r="M115" s="5">
        <v>0</v>
      </c>
      <c r="N115" s="5" t="s">
        <v>47</v>
      </c>
      <c r="O115" s="5"/>
      <c r="P115" s="6"/>
      <c r="Q115" s="5"/>
      <c r="R115" s="5" t="str">
        <f t="shared" si="29"/>
        <v>N/A</v>
      </c>
      <c r="S115" s="5">
        <f t="shared" si="20"/>
        <v>2</v>
      </c>
      <c r="T115" s="5" t="s">
        <v>171</v>
      </c>
      <c r="U115" s="5">
        <v>19</v>
      </c>
      <c r="V115" s="5">
        <f t="shared" si="21"/>
        <v>1</v>
      </c>
      <c r="W115" s="5" t="s">
        <v>40</v>
      </c>
      <c r="X115" s="5" t="s">
        <v>122</v>
      </c>
      <c r="Z115" s="5">
        <f t="shared" si="22"/>
        <v>0</v>
      </c>
      <c r="AA115" s="5" t="str">
        <f t="shared" si="16"/>
        <v>CUSA</v>
      </c>
      <c r="AB115">
        <f t="shared" si="17"/>
        <v>0</v>
      </c>
      <c r="AC115">
        <f t="shared" si="23"/>
        <v>1</v>
      </c>
      <c r="AD115">
        <f t="shared" si="24"/>
        <v>0</v>
      </c>
      <c r="AE115">
        <f t="shared" si="25"/>
        <v>0</v>
      </c>
      <c r="AF115">
        <f t="shared" si="27"/>
        <v>35</v>
      </c>
      <c r="AG115">
        <f t="shared" si="27"/>
        <v>14</v>
      </c>
      <c r="AH115">
        <f t="shared" si="27"/>
        <v>2</v>
      </c>
      <c r="AI115">
        <f t="shared" si="27"/>
        <v>0</v>
      </c>
      <c r="AJ115">
        <f t="shared" si="28"/>
        <v>2</v>
      </c>
      <c r="AK115" s="8">
        <f t="shared" si="26"/>
        <v>1</v>
      </c>
      <c r="AL115">
        <f t="shared" si="19"/>
        <v>1</v>
      </c>
    </row>
    <row r="116" spans="1:38" ht="30" x14ac:dyDescent="0.2">
      <c r="A116" s="1">
        <v>3</v>
      </c>
      <c r="B116" s="4">
        <v>44457</v>
      </c>
      <c r="C116" s="13">
        <v>0.5</v>
      </c>
      <c r="D116" s="5" t="s">
        <v>44</v>
      </c>
      <c r="E116" s="5" t="s">
        <v>346</v>
      </c>
      <c r="F116" s="5" t="s">
        <v>49</v>
      </c>
      <c r="G116" s="5" t="s">
        <v>144</v>
      </c>
      <c r="H116" s="5" t="s">
        <v>145</v>
      </c>
      <c r="I116" s="5" t="s">
        <v>14</v>
      </c>
      <c r="J116" s="5">
        <v>21</v>
      </c>
      <c r="K116" s="5">
        <v>27</v>
      </c>
      <c r="L116" s="5">
        <v>2</v>
      </c>
      <c r="M116" s="5">
        <v>1</v>
      </c>
      <c r="N116" s="5" t="s">
        <v>92</v>
      </c>
      <c r="O116" s="5"/>
      <c r="P116" s="6"/>
      <c r="Q116" s="5"/>
      <c r="R116" s="5" t="str">
        <f t="shared" si="29"/>
        <v>N/A</v>
      </c>
      <c r="S116" s="5">
        <f t="shared" si="20"/>
        <v>3</v>
      </c>
      <c r="T116" s="5" t="s">
        <v>171</v>
      </c>
      <c r="U116" s="5">
        <v>15</v>
      </c>
      <c r="V116" s="5">
        <f t="shared" si="21"/>
        <v>1</v>
      </c>
      <c r="W116" s="5" t="s">
        <v>40</v>
      </c>
      <c r="X116" s="5" t="s">
        <v>144</v>
      </c>
      <c r="Z116" s="5">
        <f t="shared" si="22"/>
        <v>0</v>
      </c>
      <c r="AA116" s="5" t="str">
        <f t="shared" si="16"/>
        <v>Big 12</v>
      </c>
      <c r="AB116">
        <f t="shared" si="17"/>
        <v>0</v>
      </c>
      <c r="AC116">
        <f t="shared" si="23"/>
        <v>1</v>
      </c>
      <c r="AD116">
        <f t="shared" si="24"/>
        <v>1</v>
      </c>
      <c r="AE116">
        <f t="shared" si="25"/>
        <v>0</v>
      </c>
      <c r="AF116">
        <f t="shared" si="27"/>
        <v>21</v>
      </c>
      <c r="AG116">
        <f t="shared" si="27"/>
        <v>27</v>
      </c>
      <c r="AH116">
        <f t="shared" si="27"/>
        <v>2</v>
      </c>
      <c r="AI116">
        <f t="shared" si="27"/>
        <v>1</v>
      </c>
      <c r="AJ116">
        <f t="shared" si="28"/>
        <v>3</v>
      </c>
      <c r="AK116" s="8">
        <f t="shared" si="26"/>
        <v>0.66666666666666663</v>
      </c>
      <c r="AL116">
        <f t="shared" si="19"/>
        <v>0</v>
      </c>
    </row>
    <row r="117" spans="1:38" ht="30" x14ac:dyDescent="0.2">
      <c r="A117" s="1">
        <v>4</v>
      </c>
      <c r="B117" s="4">
        <v>44464</v>
      </c>
      <c r="C117" s="13">
        <v>0.5</v>
      </c>
      <c r="D117" s="5" t="s">
        <v>44</v>
      </c>
      <c r="E117" s="5" t="s">
        <v>125</v>
      </c>
      <c r="F117" s="5"/>
      <c r="G117" s="5" t="s">
        <v>192</v>
      </c>
      <c r="H117" s="5" t="s">
        <v>70</v>
      </c>
      <c r="I117" s="5" t="s">
        <v>13</v>
      </c>
      <c r="J117" s="5">
        <v>21</v>
      </c>
      <c r="K117" s="5">
        <v>10</v>
      </c>
      <c r="L117" s="5">
        <v>3</v>
      </c>
      <c r="M117" s="5">
        <v>1</v>
      </c>
      <c r="N117" s="5" t="s">
        <v>41</v>
      </c>
      <c r="O117" s="5"/>
      <c r="P117" s="6"/>
      <c r="Q117" s="5"/>
      <c r="R117" s="5" t="str">
        <f t="shared" si="29"/>
        <v>N/A</v>
      </c>
      <c r="S117" s="5">
        <f t="shared" si="20"/>
        <v>4</v>
      </c>
      <c r="T117" s="5" t="s">
        <v>125</v>
      </c>
      <c r="U117" s="5"/>
      <c r="V117" s="5">
        <f t="shared" si="21"/>
        <v>0</v>
      </c>
      <c r="W117" s="5" t="s">
        <v>40</v>
      </c>
      <c r="X117" s="5" t="s">
        <v>192</v>
      </c>
      <c r="Z117" s="5">
        <f t="shared" si="22"/>
        <v>0</v>
      </c>
      <c r="AA117" s="5" t="str">
        <f t="shared" si="16"/>
        <v>Non-Major</v>
      </c>
      <c r="AB117">
        <f t="shared" si="17"/>
        <v>0</v>
      </c>
      <c r="AC117">
        <f t="shared" si="23"/>
        <v>0</v>
      </c>
      <c r="AD117">
        <f t="shared" si="24"/>
        <v>0</v>
      </c>
      <c r="AE117">
        <f t="shared" si="25"/>
        <v>0</v>
      </c>
      <c r="AF117">
        <f t="shared" si="27"/>
        <v>21</v>
      </c>
      <c r="AG117">
        <f t="shared" si="27"/>
        <v>10</v>
      </c>
      <c r="AH117">
        <f t="shared" si="27"/>
        <v>3</v>
      </c>
      <c r="AI117">
        <f t="shared" si="27"/>
        <v>1</v>
      </c>
      <c r="AJ117">
        <f t="shared" si="28"/>
        <v>4</v>
      </c>
      <c r="AK117" s="8">
        <f t="shared" si="26"/>
        <v>0.75</v>
      </c>
      <c r="AL117">
        <f t="shared" si="19"/>
        <v>1</v>
      </c>
    </row>
    <row r="118" spans="1:38" ht="30" x14ac:dyDescent="0.2">
      <c r="A118" s="11">
        <v>5</v>
      </c>
      <c r="B118" s="4">
        <v>44478</v>
      </c>
      <c r="C118" s="13">
        <v>0.8125</v>
      </c>
      <c r="D118" s="5" t="s">
        <v>44</v>
      </c>
      <c r="E118" s="5" t="s">
        <v>125</v>
      </c>
      <c r="F118" s="5"/>
      <c r="G118" s="5" t="s">
        <v>215</v>
      </c>
      <c r="H118" s="5" t="s">
        <v>40</v>
      </c>
      <c r="I118" s="5" t="s">
        <v>14</v>
      </c>
      <c r="J118" s="5">
        <v>29</v>
      </c>
      <c r="K118" s="5">
        <v>32</v>
      </c>
      <c r="L118" s="5">
        <v>3</v>
      </c>
      <c r="M118" s="5">
        <v>2</v>
      </c>
      <c r="N118" s="5" t="s">
        <v>92</v>
      </c>
      <c r="O118" s="5"/>
      <c r="P118" s="6"/>
      <c r="Q118" s="5"/>
      <c r="R118" s="5">
        <f t="shared" ref="R118:R181" si="30">IF(AND(B118&gt;=DATEVALUE("06/01/2019"),B118&lt;=DATEVALUE("05/31/2020")),2019,IF(AND(B118&gt;=DATEVALUE("06/01/2020"),B118&lt;=DATEVALUE("05/31/2021")),2020,IF(AND(B118&gt;=DATEVALUE("06/01/2021"),B118&lt;=DATEVALUE("05/31/2022")),2021,IF(AND(B118&gt;=DATEVALUE("06/01/2022"),B118&lt;=DATEVALUE("05/31/2023")),2022,IF(AND(B118&gt;=DATEVALUE("06/01/2023"),B118&lt;=DATEVALUE("05/31/2024")),2023,"N/A")))))</f>
        <v>2021</v>
      </c>
      <c r="S118" s="5">
        <f t="shared" si="20"/>
        <v>6</v>
      </c>
      <c r="T118" s="5" t="s">
        <v>125</v>
      </c>
      <c r="U118" s="5"/>
      <c r="V118" s="5">
        <f t="shared" si="21"/>
        <v>0</v>
      </c>
      <c r="W118" s="5" t="s">
        <v>40</v>
      </c>
      <c r="X118" s="5" t="s">
        <v>131</v>
      </c>
      <c r="Y118">
        <v>14</v>
      </c>
      <c r="Z118" s="5">
        <f t="shared" si="22"/>
        <v>1</v>
      </c>
      <c r="AA118" s="5" t="str">
        <f t="shared" si="16"/>
        <v>ACC</v>
      </c>
      <c r="AB118">
        <f t="shared" si="17"/>
        <v>1</v>
      </c>
      <c r="AC118">
        <f t="shared" si="23"/>
        <v>1</v>
      </c>
      <c r="AD118">
        <f t="shared" si="24"/>
        <v>1</v>
      </c>
      <c r="AE118">
        <f t="shared" si="25"/>
        <v>0</v>
      </c>
      <c r="AF118">
        <f t="shared" si="27"/>
        <v>29</v>
      </c>
      <c r="AG118">
        <f t="shared" si="27"/>
        <v>32</v>
      </c>
      <c r="AH118">
        <f t="shared" si="27"/>
        <v>3</v>
      </c>
      <c r="AI118">
        <f t="shared" si="27"/>
        <v>2</v>
      </c>
      <c r="AJ118">
        <f t="shared" si="28"/>
        <v>5</v>
      </c>
      <c r="AK118" s="8">
        <f t="shared" si="26"/>
        <v>0.6</v>
      </c>
      <c r="AL118">
        <f t="shared" si="19"/>
        <v>0</v>
      </c>
    </row>
    <row r="119" spans="1:38" ht="30" x14ac:dyDescent="0.2">
      <c r="A119" s="11">
        <v>6</v>
      </c>
      <c r="B119" s="4">
        <v>44485</v>
      </c>
      <c r="C119" s="13">
        <v>0.64583333333333337</v>
      </c>
      <c r="D119" s="5" t="s">
        <v>44</v>
      </c>
      <c r="E119" s="5" t="s">
        <v>125</v>
      </c>
      <c r="F119" s="5"/>
      <c r="G119" s="5" t="s">
        <v>127</v>
      </c>
      <c r="H119" s="5" t="s">
        <v>40</v>
      </c>
      <c r="I119" s="5" t="s">
        <v>14</v>
      </c>
      <c r="J119" s="5">
        <v>7</v>
      </c>
      <c r="K119" s="5">
        <v>28</v>
      </c>
      <c r="L119" s="5">
        <v>3</v>
      </c>
      <c r="M119" s="5">
        <v>3</v>
      </c>
      <c r="N119" s="5" t="s">
        <v>102</v>
      </c>
      <c r="O119" s="5"/>
      <c r="P119" s="6"/>
      <c r="Q119" s="5"/>
      <c r="R119" s="5">
        <f t="shared" si="30"/>
        <v>2021</v>
      </c>
      <c r="S119" s="5">
        <f t="shared" si="20"/>
        <v>7</v>
      </c>
      <c r="T119" s="5" t="s">
        <v>125</v>
      </c>
      <c r="U119" s="5"/>
      <c r="V119" s="5">
        <f t="shared" si="21"/>
        <v>0</v>
      </c>
      <c r="W119" s="5" t="s">
        <v>40</v>
      </c>
      <c r="X119" s="5" t="s">
        <v>127</v>
      </c>
      <c r="Z119" s="5">
        <f t="shared" si="22"/>
        <v>0</v>
      </c>
      <c r="AA119" s="5" t="str">
        <f t="shared" si="16"/>
        <v>ACC</v>
      </c>
      <c r="AB119">
        <f t="shared" si="17"/>
        <v>1</v>
      </c>
      <c r="AC119">
        <f t="shared" si="23"/>
        <v>1</v>
      </c>
      <c r="AD119">
        <f t="shared" si="24"/>
        <v>1</v>
      </c>
      <c r="AE119">
        <f t="shared" si="25"/>
        <v>0</v>
      </c>
      <c r="AF119">
        <f t="shared" si="27"/>
        <v>7</v>
      </c>
      <c r="AG119">
        <f t="shared" si="27"/>
        <v>28</v>
      </c>
      <c r="AH119">
        <f t="shared" si="27"/>
        <v>3</v>
      </c>
      <c r="AI119">
        <f t="shared" si="27"/>
        <v>3</v>
      </c>
      <c r="AJ119">
        <f t="shared" si="28"/>
        <v>6</v>
      </c>
      <c r="AK119" s="8">
        <f t="shared" si="26"/>
        <v>0.5</v>
      </c>
      <c r="AL119">
        <f t="shared" si="19"/>
        <v>0</v>
      </c>
    </row>
    <row r="120" spans="1:38" ht="30" x14ac:dyDescent="0.2">
      <c r="A120" s="11">
        <v>7</v>
      </c>
      <c r="B120" s="4">
        <v>44492</v>
      </c>
      <c r="C120" s="13">
        <v>0.52083333333333337</v>
      </c>
      <c r="D120" s="5" t="s">
        <v>44</v>
      </c>
      <c r="E120" s="5" t="s">
        <v>125</v>
      </c>
      <c r="F120" s="5"/>
      <c r="G120" s="5" t="s">
        <v>50</v>
      </c>
      <c r="H120" s="5" t="s">
        <v>40</v>
      </c>
      <c r="I120" s="5" t="s">
        <v>14</v>
      </c>
      <c r="J120" s="5">
        <v>36</v>
      </c>
      <c r="K120" s="5">
        <v>41</v>
      </c>
      <c r="L120" s="5">
        <v>3</v>
      </c>
      <c r="M120" s="5">
        <v>4</v>
      </c>
      <c r="N120" s="5" t="s">
        <v>130</v>
      </c>
      <c r="O120" s="5"/>
      <c r="P120" s="6"/>
      <c r="Q120" s="5"/>
      <c r="R120" s="5">
        <f t="shared" si="30"/>
        <v>2021</v>
      </c>
      <c r="S120" s="5">
        <f t="shared" si="20"/>
        <v>8</v>
      </c>
      <c r="T120" s="5" t="s">
        <v>125</v>
      </c>
      <c r="U120" s="5"/>
      <c r="V120" s="5">
        <f t="shared" si="21"/>
        <v>0</v>
      </c>
      <c r="W120" s="5" t="s">
        <v>40</v>
      </c>
      <c r="X120" s="5" t="s">
        <v>50</v>
      </c>
      <c r="Z120" s="5">
        <f t="shared" si="22"/>
        <v>0</v>
      </c>
      <c r="AA120" s="5" t="str">
        <f t="shared" si="16"/>
        <v>ACC</v>
      </c>
      <c r="AB120">
        <f t="shared" si="17"/>
        <v>1</v>
      </c>
      <c r="AC120">
        <f t="shared" si="23"/>
        <v>1</v>
      </c>
      <c r="AD120">
        <f t="shared" si="24"/>
        <v>1</v>
      </c>
      <c r="AE120">
        <f t="shared" si="25"/>
        <v>0</v>
      </c>
      <c r="AF120">
        <f t="shared" si="27"/>
        <v>36</v>
      </c>
      <c r="AG120">
        <f t="shared" si="27"/>
        <v>41</v>
      </c>
      <c r="AH120">
        <f t="shared" si="27"/>
        <v>3</v>
      </c>
      <c r="AI120">
        <f t="shared" si="27"/>
        <v>4</v>
      </c>
      <c r="AJ120">
        <f t="shared" si="28"/>
        <v>7</v>
      </c>
      <c r="AK120" s="8">
        <f t="shared" si="26"/>
        <v>0.42857142857142855</v>
      </c>
      <c r="AL120">
        <f t="shared" si="19"/>
        <v>0</v>
      </c>
    </row>
    <row r="121" spans="1:38" ht="30" x14ac:dyDescent="0.2">
      <c r="A121" s="11">
        <v>8</v>
      </c>
      <c r="B121" s="4">
        <v>44499</v>
      </c>
      <c r="C121" s="13">
        <v>0.5</v>
      </c>
      <c r="D121" s="5" t="s">
        <v>44</v>
      </c>
      <c r="E121" s="5" t="s">
        <v>125</v>
      </c>
      <c r="F121" s="5" t="s">
        <v>49</v>
      </c>
      <c r="G121" s="5" t="s">
        <v>39</v>
      </c>
      <c r="H121" s="5" t="s">
        <v>40</v>
      </c>
      <c r="I121" s="5" t="s">
        <v>13</v>
      </c>
      <c r="J121" s="5">
        <v>26</v>
      </c>
      <c r="K121" s="5">
        <v>17</v>
      </c>
      <c r="L121" s="5">
        <v>4</v>
      </c>
      <c r="M121" s="5">
        <v>4</v>
      </c>
      <c r="N121" s="5" t="s">
        <v>41</v>
      </c>
      <c r="O121" s="5"/>
      <c r="P121" s="6"/>
      <c r="Q121" s="5"/>
      <c r="R121" s="5">
        <f t="shared" si="30"/>
        <v>2021</v>
      </c>
      <c r="S121" s="5">
        <f t="shared" si="20"/>
        <v>9</v>
      </c>
      <c r="T121" s="5" t="s">
        <v>125</v>
      </c>
      <c r="U121" s="5"/>
      <c r="V121" s="5">
        <f t="shared" si="21"/>
        <v>0</v>
      </c>
      <c r="W121" s="5" t="s">
        <v>40</v>
      </c>
      <c r="X121" s="5" t="s">
        <v>39</v>
      </c>
      <c r="Z121" s="5">
        <f t="shared" si="22"/>
        <v>0</v>
      </c>
      <c r="AA121" s="5" t="str">
        <f t="shared" si="16"/>
        <v>ACC</v>
      </c>
      <c r="AB121">
        <f t="shared" si="17"/>
        <v>1</v>
      </c>
      <c r="AC121">
        <f t="shared" si="23"/>
        <v>1</v>
      </c>
      <c r="AD121">
        <f t="shared" si="24"/>
        <v>1</v>
      </c>
      <c r="AE121">
        <f t="shared" si="25"/>
        <v>0</v>
      </c>
      <c r="AF121">
        <f t="shared" si="27"/>
        <v>26</v>
      </c>
      <c r="AG121">
        <f t="shared" si="27"/>
        <v>17</v>
      </c>
      <c r="AH121">
        <f t="shared" si="27"/>
        <v>4</v>
      </c>
      <c r="AI121">
        <f t="shared" si="27"/>
        <v>4</v>
      </c>
      <c r="AJ121">
        <f t="shared" si="28"/>
        <v>8</v>
      </c>
      <c r="AK121" s="8">
        <f t="shared" si="26"/>
        <v>0.5</v>
      </c>
      <c r="AL121">
        <f t="shared" si="19"/>
        <v>1</v>
      </c>
    </row>
    <row r="122" spans="1:38" ht="30" x14ac:dyDescent="0.2">
      <c r="A122" s="11">
        <v>9</v>
      </c>
      <c r="B122" s="4">
        <v>44505</v>
      </c>
      <c r="C122" s="13">
        <v>0.8125</v>
      </c>
      <c r="D122" s="5" t="s">
        <v>124</v>
      </c>
      <c r="E122" s="5" t="s">
        <v>125</v>
      </c>
      <c r="F122" s="5" t="s">
        <v>49</v>
      </c>
      <c r="G122" s="5" t="s">
        <v>67</v>
      </c>
      <c r="H122" s="5" t="s">
        <v>40</v>
      </c>
      <c r="I122" s="5" t="s">
        <v>14</v>
      </c>
      <c r="J122" s="5">
        <v>3</v>
      </c>
      <c r="K122" s="5">
        <v>17</v>
      </c>
      <c r="L122" s="5">
        <v>4</v>
      </c>
      <c r="M122" s="5">
        <v>5</v>
      </c>
      <c r="N122" s="5" t="s">
        <v>92</v>
      </c>
      <c r="O122" s="5"/>
      <c r="P122" s="6"/>
      <c r="Q122" s="5"/>
      <c r="R122" s="5">
        <f t="shared" si="30"/>
        <v>2021</v>
      </c>
      <c r="S122" s="5">
        <f t="shared" si="20"/>
        <v>10</v>
      </c>
      <c r="T122" s="5" t="s">
        <v>125</v>
      </c>
      <c r="U122" s="5"/>
      <c r="V122" s="5">
        <f t="shared" si="21"/>
        <v>0</v>
      </c>
      <c r="W122" s="5" t="s">
        <v>40</v>
      </c>
      <c r="X122" s="5" t="s">
        <v>67</v>
      </c>
      <c r="Z122" s="5">
        <f t="shared" si="22"/>
        <v>0</v>
      </c>
      <c r="AA122" s="5" t="str">
        <f t="shared" si="16"/>
        <v>ACC</v>
      </c>
      <c r="AB122">
        <f t="shared" si="17"/>
        <v>1</v>
      </c>
      <c r="AC122">
        <f t="shared" si="23"/>
        <v>1</v>
      </c>
      <c r="AD122">
        <f t="shared" si="24"/>
        <v>1</v>
      </c>
      <c r="AE122">
        <f t="shared" si="25"/>
        <v>0</v>
      </c>
      <c r="AF122">
        <f t="shared" si="27"/>
        <v>3</v>
      </c>
      <c r="AG122">
        <f t="shared" si="27"/>
        <v>17</v>
      </c>
      <c r="AH122">
        <f t="shared" si="27"/>
        <v>4</v>
      </c>
      <c r="AI122">
        <f t="shared" si="27"/>
        <v>5</v>
      </c>
      <c r="AJ122">
        <f t="shared" si="28"/>
        <v>9</v>
      </c>
      <c r="AK122" s="8">
        <f t="shared" si="26"/>
        <v>0.44444444444444442</v>
      </c>
      <c r="AL122">
        <f t="shared" si="19"/>
        <v>0</v>
      </c>
    </row>
    <row r="123" spans="1:38" ht="30" x14ac:dyDescent="0.2">
      <c r="A123" s="11">
        <v>10</v>
      </c>
      <c r="B123" s="4">
        <v>44513</v>
      </c>
      <c r="C123" s="13">
        <v>0.64583333333333337</v>
      </c>
      <c r="D123" s="5" t="s">
        <v>44</v>
      </c>
      <c r="E123" s="5" t="s">
        <v>125</v>
      </c>
      <c r="F123" s="5"/>
      <c r="G123" s="5" t="s">
        <v>116</v>
      </c>
      <c r="H123" s="5" t="s">
        <v>40</v>
      </c>
      <c r="I123" s="5" t="s">
        <v>13</v>
      </c>
      <c r="J123" s="5">
        <v>48</v>
      </c>
      <c r="K123" s="5">
        <v>17</v>
      </c>
      <c r="L123" s="5">
        <v>5</v>
      </c>
      <c r="M123" s="5">
        <v>5</v>
      </c>
      <c r="N123" s="5" t="s">
        <v>41</v>
      </c>
      <c r="O123" s="5"/>
      <c r="P123" s="6"/>
      <c r="Q123" s="5"/>
      <c r="R123" s="5">
        <f t="shared" si="30"/>
        <v>2021</v>
      </c>
      <c r="S123" s="5">
        <f t="shared" si="20"/>
        <v>11</v>
      </c>
      <c r="T123" s="5" t="s">
        <v>125</v>
      </c>
      <c r="U123" s="5"/>
      <c r="V123" s="5">
        <f t="shared" si="21"/>
        <v>0</v>
      </c>
      <c r="W123" s="5" t="s">
        <v>40</v>
      </c>
      <c r="X123" s="5" t="s">
        <v>116</v>
      </c>
      <c r="Z123" s="5">
        <f t="shared" si="22"/>
        <v>0</v>
      </c>
      <c r="AA123" s="5" t="str">
        <f t="shared" si="16"/>
        <v>ACC</v>
      </c>
      <c r="AB123">
        <f t="shared" si="17"/>
        <v>1</v>
      </c>
      <c r="AC123">
        <f t="shared" si="23"/>
        <v>1</v>
      </c>
      <c r="AD123">
        <f t="shared" si="24"/>
        <v>1</v>
      </c>
      <c r="AE123">
        <f t="shared" si="25"/>
        <v>0</v>
      </c>
      <c r="AF123">
        <f t="shared" si="27"/>
        <v>48</v>
      </c>
      <c r="AG123">
        <f t="shared" si="27"/>
        <v>17</v>
      </c>
      <c r="AH123">
        <f t="shared" si="27"/>
        <v>5</v>
      </c>
      <c r="AI123">
        <f t="shared" si="27"/>
        <v>5</v>
      </c>
      <c r="AJ123">
        <f t="shared" si="28"/>
        <v>10</v>
      </c>
      <c r="AK123" s="8">
        <f t="shared" si="26"/>
        <v>0.5</v>
      </c>
      <c r="AL123">
        <f t="shared" si="19"/>
        <v>1</v>
      </c>
    </row>
    <row r="124" spans="1:38" ht="30" x14ac:dyDescent="0.2">
      <c r="A124" s="11">
        <v>11</v>
      </c>
      <c r="B124" s="4">
        <v>44520</v>
      </c>
      <c r="C124" s="13">
        <v>0.8125</v>
      </c>
      <c r="D124" s="5" t="s">
        <v>44</v>
      </c>
      <c r="E124" s="5" t="s">
        <v>125</v>
      </c>
      <c r="F124" s="5" t="s">
        <v>49</v>
      </c>
      <c r="G124" s="5" t="s">
        <v>104</v>
      </c>
      <c r="H124" s="5" t="s">
        <v>40</v>
      </c>
      <c r="I124" s="5" t="s">
        <v>14</v>
      </c>
      <c r="J124" s="5">
        <v>26</v>
      </c>
      <c r="K124" s="5">
        <v>38</v>
      </c>
      <c r="L124" s="5">
        <v>5</v>
      </c>
      <c r="M124" s="5">
        <v>6</v>
      </c>
      <c r="N124" s="5" t="s">
        <v>92</v>
      </c>
      <c r="O124" s="5"/>
      <c r="P124" s="6"/>
      <c r="Q124" s="5"/>
      <c r="R124" s="5">
        <f t="shared" si="30"/>
        <v>2021</v>
      </c>
      <c r="S124" s="5">
        <f t="shared" si="20"/>
        <v>12</v>
      </c>
      <c r="T124" s="5" t="s">
        <v>125</v>
      </c>
      <c r="U124" s="5"/>
      <c r="V124" s="5">
        <f t="shared" si="21"/>
        <v>0</v>
      </c>
      <c r="W124" s="5" t="s">
        <v>40</v>
      </c>
      <c r="X124" s="5" t="s">
        <v>105</v>
      </c>
      <c r="Y124" t="s">
        <v>106</v>
      </c>
      <c r="Z124" s="5">
        <f t="shared" si="22"/>
        <v>1</v>
      </c>
      <c r="AA124" s="5" t="str">
        <f t="shared" si="16"/>
        <v>ACC</v>
      </c>
      <c r="AB124">
        <f t="shared" si="17"/>
        <v>1</v>
      </c>
      <c r="AC124">
        <f t="shared" si="23"/>
        <v>1</v>
      </c>
      <c r="AD124">
        <f t="shared" si="24"/>
        <v>1</v>
      </c>
      <c r="AE124">
        <f t="shared" si="25"/>
        <v>0</v>
      </c>
      <c r="AF124">
        <f t="shared" si="27"/>
        <v>26</v>
      </c>
      <c r="AG124">
        <f t="shared" si="27"/>
        <v>38</v>
      </c>
      <c r="AH124">
        <f t="shared" si="27"/>
        <v>5</v>
      </c>
      <c r="AI124">
        <f t="shared" si="27"/>
        <v>6</v>
      </c>
      <c r="AJ124">
        <f t="shared" si="28"/>
        <v>11</v>
      </c>
      <c r="AK124" s="8">
        <f t="shared" si="26"/>
        <v>0.45454545454545453</v>
      </c>
      <c r="AL124">
        <f t="shared" si="19"/>
        <v>0</v>
      </c>
    </row>
    <row r="125" spans="1:38" ht="30" x14ac:dyDescent="0.2">
      <c r="A125" s="11">
        <v>12</v>
      </c>
      <c r="B125" s="4">
        <v>44527</v>
      </c>
      <c r="C125" s="13">
        <v>0.65625</v>
      </c>
      <c r="D125" s="5" t="s">
        <v>44</v>
      </c>
      <c r="E125" s="5" t="s">
        <v>125</v>
      </c>
      <c r="F125" s="5" t="s">
        <v>49</v>
      </c>
      <c r="G125" s="5" t="s">
        <v>128</v>
      </c>
      <c r="H125" s="5" t="s">
        <v>40</v>
      </c>
      <c r="I125" s="5" t="s">
        <v>13</v>
      </c>
      <c r="J125" s="5">
        <v>29</v>
      </c>
      <c r="K125" s="5">
        <v>24</v>
      </c>
      <c r="L125" s="5">
        <v>6</v>
      </c>
      <c r="M125" s="5">
        <v>6</v>
      </c>
      <c r="N125" s="5" t="s">
        <v>41</v>
      </c>
      <c r="O125" s="5"/>
      <c r="P125" s="6"/>
      <c r="Q125" s="5"/>
      <c r="R125" s="5">
        <f t="shared" si="30"/>
        <v>2021</v>
      </c>
      <c r="S125" s="5">
        <f t="shared" si="20"/>
        <v>13</v>
      </c>
      <c r="T125" s="5" t="s">
        <v>125</v>
      </c>
      <c r="U125" s="5"/>
      <c r="V125" s="5">
        <f t="shared" si="21"/>
        <v>0</v>
      </c>
      <c r="W125" s="5" t="s">
        <v>40</v>
      </c>
      <c r="X125" s="5" t="s">
        <v>128</v>
      </c>
      <c r="Z125" s="5">
        <f t="shared" si="22"/>
        <v>0</v>
      </c>
      <c r="AA125" s="5" t="str">
        <f t="shared" si="16"/>
        <v>ACC</v>
      </c>
      <c r="AB125">
        <f t="shared" si="17"/>
        <v>1</v>
      </c>
      <c r="AC125">
        <f t="shared" si="23"/>
        <v>1</v>
      </c>
      <c r="AD125">
        <f t="shared" si="24"/>
        <v>1</v>
      </c>
      <c r="AE125">
        <f t="shared" si="25"/>
        <v>0</v>
      </c>
      <c r="AF125">
        <f t="shared" si="27"/>
        <v>29</v>
      </c>
      <c r="AG125">
        <f t="shared" si="27"/>
        <v>24</v>
      </c>
      <c r="AH125">
        <f t="shared" si="27"/>
        <v>6</v>
      </c>
      <c r="AI125">
        <f t="shared" si="27"/>
        <v>6</v>
      </c>
      <c r="AJ125">
        <f t="shared" si="28"/>
        <v>12</v>
      </c>
      <c r="AK125" s="8">
        <f t="shared" si="26"/>
        <v>0.5</v>
      </c>
      <c r="AL125">
        <f t="shared" si="19"/>
        <v>1</v>
      </c>
    </row>
    <row r="126" spans="1:38" ht="90" x14ac:dyDescent="0.2">
      <c r="A126" s="11">
        <v>13</v>
      </c>
      <c r="B126" s="4">
        <v>44559</v>
      </c>
      <c r="C126" s="13">
        <v>0.59375</v>
      </c>
      <c r="D126" s="5" t="s">
        <v>275</v>
      </c>
      <c r="E126" s="5" t="s">
        <v>125</v>
      </c>
      <c r="F126" s="5" t="s">
        <v>80</v>
      </c>
      <c r="G126" s="5" t="s">
        <v>230</v>
      </c>
      <c r="H126" s="5" t="s">
        <v>86</v>
      </c>
      <c r="I126" s="5" t="s">
        <v>14</v>
      </c>
      <c r="J126" s="5">
        <v>10</v>
      </c>
      <c r="K126" s="5">
        <v>54</v>
      </c>
      <c r="L126" s="5">
        <v>6</v>
      </c>
      <c r="M126" s="5">
        <v>7</v>
      </c>
      <c r="N126" s="5" t="s">
        <v>92</v>
      </c>
      <c r="O126" s="5" t="s">
        <v>159</v>
      </c>
      <c r="P126" s="6"/>
      <c r="Q126" s="5"/>
      <c r="R126" s="5">
        <f t="shared" si="30"/>
        <v>2021</v>
      </c>
      <c r="S126" s="5">
        <f t="shared" si="20"/>
        <v>18</v>
      </c>
      <c r="T126" s="5" t="s">
        <v>125</v>
      </c>
      <c r="U126" s="5"/>
      <c r="V126" s="5">
        <f t="shared" si="21"/>
        <v>0</v>
      </c>
      <c r="W126" s="5" t="s">
        <v>40</v>
      </c>
      <c r="X126" s="5" t="s">
        <v>230</v>
      </c>
      <c r="Z126" s="5">
        <f t="shared" si="22"/>
        <v>0</v>
      </c>
      <c r="AA126" s="5" t="str">
        <f t="shared" si="16"/>
        <v>Big Ten</v>
      </c>
      <c r="AB126">
        <f t="shared" si="17"/>
        <v>0</v>
      </c>
      <c r="AC126">
        <f t="shared" si="23"/>
        <v>1</v>
      </c>
      <c r="AD126">
        <f t="shared" si="24"/>
        <v>1</v>
      </c>
      <c r="AE126">
        <f t="shared" si="25"/>
        <v>0</v>
      </c>
      <c r="AF126">
        <f t="shared" si="27"/>
        <v>10</v>
      </c>
      <c r="AG126">
        <f t="shared" si="27"/>
        <v>54</v>
      </c>
      <c r="AH126">
        <f t="shared" si="27"/>
        <v>6</v>
      </c>
      <c r="AI126">
        <f t="shared" si="27"/>
        <v>7</v>
      </c>
      <c r="AJ126">
        <f t="shared" si="28"/>
        <v>13</v>
      </c>
      <c r="AK126" s="8">
        <f t="shared" si="26"/>
        <v>0.46153846153846156</v>
      </c>
      <c r="AL126">
        <f t="shared" si="19"/>
        <v>0</v>
      </c>
    </row>
    <row r="127" spans="1:38" ht="30" x14ac:dyDescent="0.2">
      <c r="A127" s="11">
        <v>1</v>
      </c>
      <c r="B127" s="4">
        <v>44443</v>
      </c>
      <c r="C127" s="13">
        <v>0.5</v>
      </c>
      <c r="D127" s="5" t="s">
        <v>44</v>
      </c>
      <c r="E127" s="5" t="s">
        <v>67</v>
      </c>
      <c r="F127" s="5"/>
      <c r="G127" s="5" t="s">
        <v>347</v>
      </c>
      <c r="H127" s="5" t="s">
        <v>70</v>
      </c>
      <c r="I127" s="5" t="s">
        <v>13</v>
      </c>
      <c r="J127" s="5">
        <v>51</v>
      </c>
      <c r="K127" s="5">
        <v>0</v>
      </c>
      <c r="L127" s="5">
        <v>1</v>
      </c>
      <c r="M127" s="5">
        <v>0</v>
      </c>
      <c r="N127" s="5" t="s">
        <v>41</v>
      </c>
      <c r="O127" s="5"/>
      <c r="P127" s="6"/>
      <c r="Q127" s="5"/>
      <c r="R127" s="5">
        <f t="shared" si="30"/>
        <v>2021</v>
      </c>
      <c r="S127" s="5">
        <f t="shared" si="20"/>
        <v>1</v>
      </c>
      <c r="T127" s="5" t="s">
        <v>67</v>
      </c>
      <c r="U127" s="5"/>
      <c r="V127" s="5">
        <f t="shared" si="21"/>
        <v>0</v>
      </c>
      <c r="W127" s="5" t="s">
        <v>40</v>
      </c>
      <c r="X127" s="5" t="s">
        <v>347</v>
      </c>
      <c r="Z127" s="5">
        <f t="shared" si="22"/>
        <v>0</v>
      </c>
      <c r="AA127" s="5" t="str">
        <f t="shared" si="16"/>
        <v>Non-Major</v>
      </c>
      <c r="AB127">
        <f t="shared" si="17"/>
        <v>0</v>
      </c>
      <c r="AC127">
        <f t="shared" si="23"/>
        <v>0</v>
      </c>
      <c r="AD127">
        <f t="shared" si="24"/>
        <v>0</v>
      </c>
      <c r="AE127">
        <f t="shared" si="25"/>
        <v>0</v>
      </c>
      <c r="AF127">
        <f t="shared" si="27"/>
        <v>51</v>
      </c>
      <c r="AG127">
        <f t="shared" si="27"/>
        <v>0</v>
      </c>
      <c r="AH127">
        <f t="shared" si="27"/>
        <v>1</v>
      </c>
      <c r="AI127">
        <f t="shared" si="27"/>
        <v>0</v>
      </c>
      <c r="AJ127">
        <f t="shared" si="28"/>
        <v>1</v>
      </c>
      <c r="AK127" s="8">
        <f t="shared" si="26"/>
        <v>1</v>
      </c>
      <c r="AL127">
        <f t="shared" si="19"/>
        <v>1</v>
      </c>
    </row>
    <row r="128" spans="1:38" ht="30" x14ac:dyDescent="0.2">
      <c r="A128" s="11">
        <v>2</v>
      </c>
      <c r="B128" s="4">
        <v>44450</v>
      </c>
      <c r="C128" s="13">
        <v>0.64583333333333337</v>
      </c>
      <c r="D128" s="5" t="s">
        <v>44</v>
      </c>
      <c r="E128" s="5" t="s">
        <v>67</v>
      </c>
      <c r="F128" s="5" t="s">
        <v>49</v>
      </c>
      <c r="G128" s="5" t="s">
        <v>313</v>
      </c>
      <c r="H128" s="5" t="s">
        <v>169</v>
      </c>
      <c r="I128" s="5" t="s">
        <v>13</v>
      </c>
      <c r="J128" s="5">
        <v>45</v>
      </c>
      <c r="K128" s="5">
        <v>28</v>
      </c>
      <c r="L128" s="5">
        <v>2</v>
      </c>
      <c r="M128" s="5">
        <v>0</v>
      </c>
      <c r="N128" s="5" t="s">
        <v>47</v>
      </c>
      <c r="O128" s="5"/>
      <c r="P128" s="6"/>
      <c r="Q128" s="5"/>
      <c r="R128" s="5">
        <f t="shared" si="30"/>
        <v>2021</v>
      </c>
      <c r="S128" s="5">
        <f t="shared" si="20"/>
        <v>2</v>
      </c>
      <c r="T128" s="5" t="s">
        <v>67</v>
      </c>
      <c r="U128" s="5"/>
      <c r="V128" s="5">
        <f t="shared" si="21"/>
        <v>0</v>
      </c>
      <c r="W128" s="5" t="s">
        <v>40</v>
      </c>
      <c r="X128" s="5" t="s">
        <v>313</v>
      </c>
      <c r="Z128" s="5">
        <f t="shared" si="22"/>
        <v>0</v>
      </c>
      <c r="AA128" s="5" t="str">
        <f t="shared" si="16"/>
        <v>Ind</v>
      </c>
      <c r="AB128">
        <f t="shared" si="17"/>
        <v>0</v>
      </c>
      <c r="AC128">
        <f t="shared" si="23"/>
        <v>1</v>
      </c>
      <c r="AD128">
        <f t="shared" si="24"/>
        <v>0</v>
      </c>
      <c r="AE128">
        <f t="shared" si="25"/>
        <v>0</v>
      </c>
      <c r="AF128">
        <f t="shared" si="27"/>
        <v>45</v>
      </c>
      <c r="AG128">
        <f t="shared" si="27"/>
        <v>28</v>
      </c>
      <c r="AH128">
        <f t="shared" si="27"/>
        <v>2</v>
      </c>
      <c r="AI128">
        <f t="shared" si="27"/>
        <v>0</v>
      </c>
      <c r="AJ128">
        <f t="shared" si="28"/>
        <v>2</v>
      </c>
      <c r="AK128" s="8">
        <f t="shared" si="26"/>
        <v>1</v>
      </c>
      <c r="AL128">
        <f t="shared" si="19"/>
        <v>1</v>
      </c>
    </row>
    <row r="129" spans="1:38" ht="30" x14ac:dyDescent="0.2">
      <c r="A129" s="11">
        <v>3</v>
      </c>
      <c r="B129" s="4">
        <v>44457</v>
      </c>
      <c r="C129" s="13">
        <v>0.5</v>
      </c>
      <c r="D129" s="5" t="s">
        <v>44</v>
      </c>
      <c r="E129" s="5" t="s">
        <v>67</v>
      </c>
      <c r="F129" s="5" t="s">
        <v>49</v>
      </c>
      <c r="G129" s="5" t="s">
        <v>139</v>
      </c>
      <c r="H129" s="5" t="s">
        <v>140</v>
      </c>
      <c r="I129" s="5" t="s">
        <v>13</v>
      </c>
      <c r="J129" s="5">
        <v>28</v>
      </c>
      <c r="K129" s="5">
        <v>3</v>
      </c>
      <c r="L129" s="5">
        <v>3</v>
      </c>
      <c r="M129" s="5">
        <v>0</v>
      </c>
      <c r="N129" s="5" t="s">
        <v>51</v>
      </c>
      <c r="O129" s="5"/>
      <c r="P129" s="6"/>
      <c r="Q129" s="5"/>
      <c r="R129" s="5">
        <f t="shared" si="30"/>
        <v>2021</v>
      </c>
      <c r="S129" s="5">
        <f t="shared" si="20"/>
        <v>3</v>
      </c>
      <c r="T129" s="5" t="s">
        <v>67</v>
      </c>
      <c r="U129" s="5"/>
      <c r="V129" s="5">
        <f t="shared" si="21"/>
        <v>0</v>
      </c>
      <c r="W129" s="5" t="s">
        <v>40</v>
      </c>
      <c r="X129" s="5" t="s">
        <v>139</v>
      </c>
      <c r="Z129" s="5">
        <f t="shared" si="22"/>
        <v>0</v>
      </c>
      <c r="AA129" s="5" t="str">
        <f t="shared" si="16"/>
        <v>American</v>
      </c>
      <c r="AB129">
        <f t="shared" si="17"/>
        <v>0</v>
      </c>
      <c r="AC129">
        <f t="shared" si="23"/>
        <v>1</v>
      </c>
      <c r="AD129">
        <f t="shared" si="24"/>
        <v>0</v>
      </c>
      <c r="AE129">
        <f t="shared" si="25"/>
        <v>0</v>
      </c>
      <c r="AF129">
        <f t="shared" si="27"/>
        <v>28</v>
      </c>
      <c r="AG129">
        <f t="shared" si="27"/>
        <v>3</v>
      </c>
      <c r="AH129">
        <f t="shared" si="27"/>
        <v>3</v>
      </c>
      <c r="AI129">
        <f t="shared" si="27"/>
        <v>0</v>
      </c>
      <c r="AJ129">
        <f t="shared" si="28"/>
        <v>3</v>
      </c>
      <c r="AK129" s="8">
        <f t="shared" si="26"/>
        <v>1</v>
      </c>
      <c r="AL129">
        <f t="shared" si="19"/>
        <v>1</v>
      </c>
    </row>
    <row r="130" spans="1:38" ht="90" x14ac:dyDescent="0.2">
      <c r="A130" s="11">
        <v>4</v>
      </c>
      <c r="B130" s="4">
        <v>44464</v>
      </c>
      <c r="C130" s="13">
        <v>0.5</v>
      </c>
      <c r="D130" s="5" t="s">
        <v>44</v>
      </c>
      <c r="E130" s="5" t="s">
        <v>67</v>
      </c>
      <c r="F130" s="5"/>
      <c r="G130" s="5" t="s">
        <v>348</v>
      </c>
      <c r="H130" s="5" t="s">
        <v>46</v>
      </c>
      <c r="I130" s="5" t="s">
        <v>13</v>
      </c>
      <c r="J130" s="5">
        <v>41</v>
      </c>
      <c r="K130" s="5">
        <v>34</v>
      </c>
      <c r="L130" s="5">
        <v>4</v>
      </c>
      <c r="M130" s="5">
        <v>0</v>
      </c>
      <c r="N130" s="5" t="s">
        <v>55</v>
      </c>
      <c r="O130" s="5" t="s">
        <v>349</v>
      </c>
      <c r="P130" s="6"/>
      <c r="Q130" s="5"/>
      <c r="R130" s="5">
        <f t="shared" si="30"/>
        <v>2021</v>
      </c>
      <c r="S130" s="5">
        <f t="shared" si="20"/>
        <v>4</v>
      </c>
      <c r="T130" s="5" t="s">
        <v>67</v>
      </c>
      <c r="U130" s="5"/>
      <c r="V130" s="5">
        <f t="shared" si="21"/>
        <v>0</v>
      </c>
      <c r="W130" s="5" t="s">
        <v>40</v>
      </c>
      <c r="X130" s="5" t="s">
        <v>348</v>
      </c>
      <c r="Z130" s="5">
        <f t="shared" si="22"/>
        <v>0</v>
      </c>
      <c r="AA130" s="5" t="str">
        <f t="shared" ref="AA130:AA190" si="31">H130</f>
        <v>SEC</v>
      </c>
      <c r="AB130">
        <f t="shared" ref="AB130:AB190" si="32">IF(W130=AA130,1,0)</f>
        <v>0</v>
      </c>
      <c r="AC130">
        <f t="shared" si="23"/>
        <v>1</v>
      </c>
      <c r="AD130">
        <f t="shared" si="24"/>
        <v>1</v>
      </c>
      <c r="AE130">
        <f t="shared" si="25"/>
        <v>0</v>
      </c>
      <c r="AF130">
        <f t="shared" si="27"/>
        <v>41</v>
      </c>
      <c r="AG130">
        <f t="shared" si="27"/>
        <v>34</v>
      </c>
      <c r="AH130">
        <f t="shared" si="27"/>
        <v>4</v>
      </c>
      <c r="AI130">
        <f t="shared" si="27"/>
        <v>0</v>
      </c>
      <c r="AJ130">
        <f t="shared" si="28"/>
        <v>4</v>
      </c>
      <c r="AK130" s="8">
        <f t="shared" si="26"/>
        <v>1</v>
      </c>
      <c r="AL130">
        <f t="shared" ref="AL130:AL190" si="33">IF(I130="W",1,0)</f>
        <v>1</v>
      </c>
    </row>
    <row r="131" spans="1:38" x14ac:dyDescent="0.2">
      <c r="A131">
        <v>5</v>
      </c>
      <c r="B131" s="12">
        <v>44471</v>
      </c>
      <c r="C131" s="14">
        <v>0.8125</v>
      </c>
      <c r="D131" t="s">
        <v>44</v>
      </c>
      <c r="E131" t="s">
        <v>67</v>
      </c>
      <c r="F131" t="s">
        <v>49</v>
      </c>
      <c r="G131" t="s">
        <v>306</v>
      </c>
      <c r="H131" t="s">
        <v>40</v>
      </c>
      <c r="I131" t="s">
        <v>14</v>
      </c>
      <c r="J131">
        <v>13</v>
      </c>
      <c r="K131">
        <v>19</v>
      </c>
      <c r="L131">
        <v>4</v>
      </c>
      <c r="M131">
        <v>1</v>
      </c>
      <c r="N131" t="s">
        <v>92</v>
      </c>
      <c r="P131"/>
      <c r="Q131" s="5"/>
      <c r="R131" s="5">
        <f t="shared" si="30"/>
        <v>2021</v>
      </c>
      <c r="S131" s="5">
        <f t="shared" ref="S131:S190" si="34">IF(AND(B131&gt;=DATEVALUE("07/24/2021"),B131&lt;=DATEVALUE("09/06/2021")),1,IF(AND(B131&gt;=DATEVALUE("09/07/2021"),B131&lt;=DATEVALUE("09/13/2021")),2,IF(AND(B131&gt;=DATEVALUE("09/14/2021"),B131&lt;=DATEVALUE("09/20/2021")),3,IF(AND(B131&gt;=DATEVALUE("09/21/2021"),B131&lt;=DATEVALUE("09/27/2021")),4,IF(AND(B131&gt;=DATEVALUE("09/28/2021"),B131&lt;=DATEVALUE("10/04/2021")),5,IF(AND(B131&gt;=DATEVALUE("10/05/2021"),B131&lt;=DATEVALUE("10/11/2021")),6,IF(AND(B131&gt;=DATEVALUE("10/12/2021"),B131&lt;=DATEVALUE("10/18/2021")),7,IF(AND(B131&gt;=DATEVALUE("10/19/2021"),B131&lt;=DATEVALUE("10/25/2021")),8,IF(AND(B131&gt;=DATEVALUE("10/26/2021"),B131&lt;=DATEVALUE("11/01/2021")),9,IF(AND(B131&gt;=DATEVALUE("11/02/2021"),B131&lt;=DATEVALUE("11/08/2021")),10,IF(AND(B131&gt;=DATEVALUE("11/09/2021"),B131&lt;=DATEVALUE("11/15/2021")),11,IF(AND(B131&gt;=DATEVALUE("11/16/2021"),B131&lt;=DATEVALUE("11/22/2021")),12,IF(AND(B131&gt;=DATEVALUE("11/23/2021"),B131&lt;=DATEVALUE("11/29/2021")),13,IF(AND(B131&gt;=DATEVALUE("11/30/2021"),B131&lt;=DATEVALUE("12/06/2021")),14,IF(AND(B131&gt;=DATEVALUE("12/07/2021"),B131&lt;=DATEVALUE("12/13/2021")),15,IF(AND(B131&gt;=DATEVALUE("12/14/2021"),B131&lt;=DATEVALUE("12/20/2021")),16,IF(AND(B131&gt;=DATEVALUE("12/21/2021"),B131&lt;=DATEVALUE("12/27/2021")),17,IF(AND(B131&gt;=DATEVALUE("12/28/2021"),B131&lt;=DATEVALUE("01/03/2022")),18,IF(AND(B131&gt;=DATEVALUE("01/04/2022"),B131&lt;=DATEVALUE("01/10/2022")),19,IF(AND(B131&gt;=DATEVALUE("01/11/2022"),B131&lt;=DATEVALUE("01/17/2022")),20,"Bye"))))))))))))))))))))</f>
        <v>5</v>
      </c>
      <c r="T131" t="s">
        <v>67</v>
      </c>
      <c r="U131" s="5"/>
      <c r="V131" s="5">
        <f t="shared" ref="V131:V190" si="35">IF(U131&gt;0,1,0)</f>
        <v>0</v>
      </c>
      <c r="W131" s="5" t="s">
        <v>40</v>
      </c>
      <c r="X131" s="5" t="s">
        <v>43</v>
      </c>
      <c r="Y131">
        <v>25</v>
      </c>
      <c r="Z131" s="5">
        <f t="shared" ref="Z131:Z190" si="36">IF(Y131&gt;0,1,0)</f>
        <v>1</v>
      </c>
      <c r="AA131" s="5" t="str">
        <f t="shared" si="31"/>
        <v>ACC</v>
      </c>
      <c r="AB131">
        <f t="shared" si="32"/>
        <v>1</v>
      </c>
      <c r="AC131">
        <f t="shared" ref="AC131:AC190" si="37">IF(AA131="Non-Major",0,1)</f>
        <v>1</v>
      </c>
      <c r="AD131">
        <f t="shared" ref="AD131:AD194" si="38">IF(OR(AA131="ACC",AA131="Big Ten",AA131="Big 12", AA131="Pac-12",AA131="SEC"),1,0)</f>
        <v>1</v>
      </c>
      <c r="AE131">
        <f t="shared" ref="AE131:AE190" si="39">IF(AND(Z131=1,V131=1),1,0)</f>
        <v>0</v>
      </c>
      <c r="AF131">
        <f t="shared" ref="AF131:AI190" si="40">J131</f>
        <v>13</v>
      </c>
      <c r="AG131">
        <f t="shared" si="40"/>
        <v>19</v>
      </c>
      <c r="AH131">
        <f t="shared" si="40"/>
        <v>4</v>
      </c>
      <c r="AI131">
        <f t="shared" si="40"/>
        <v>1</v>
      </c>
      <c r="AJ131">
        <f t="shared" si="28"/>
        <v>5</v>
      </c>
      <c r="AK131" s="8">
        <f t="shared" ref="AK131:AK190" si="41">AH131/(AH131+AI131)</f>
        <v>0.8</v>
      </c>
      <c r="AL131">
        <f t="shared" si="33"/>
        <v>0</v>
      </c>
    </row>
    <row r="132" spans="1:38" ht="45" x14ac:dyDescent="0.2">
      <c r="A132">
        <v>6</v>
      </c>
      <c r="B132" s="12">
        <v>44485</v>
      </c>
      <c r="C132" s="14">
        <v>0.8125</v>
      </c>
      <c r="D132" t="s">
        <v>44</v>
      </c>
      <c r="E132" t="s">
        <v>67</v>
      </c>
      <c r="G132" t="s">
        <v>322</v>
      </c>
      <c r="H132" t="s">
        <v>40</v>
      </c>
      <c r="I132" t="s">
        <v>14</v>
      </c>
      <c r="J132">
        <v>7</v>
      </c>
      <c r="K132">
        <v>33</v>
      </c>
      <c r="L132">
        <v>4</v>
      </c>
      <c r="M132">
        <v>2</v>
      </c>
      <c r="N132" t="s">
        <v>102</v>
      </c>
      <c r="P132"/>
      <c r="Q132" s="5"/>
      <c r="R132" s="5">
        <f t="shared" si="30"/>
        <v>2021</v>
      </c>
      <c r="S132" s="5">
        <f t="shared" si="34"/>
        <v>7</v>
      </c>
      <c r="T132" t="s">
        <v>67</v>
      </c>
      <c r="U132" s="5"/>
      <c r="V132" s="5">
        <f t="shared" si="35"/>
        <v>0</v>
      </c>
      <c r="W132" s="5" t="s">
        <v>40</v>
      </c>
      <c r="X132" s="5" t="s">
        <v>261</v>
      </c>
      <c r="Y132">
        <v>22</v>
      </c>
      <c r="Z132" s="5">
        <f t="shared" si="36"/>
        <v>1</v>
      </c>
      <c r="AA132" s="5" t="str">
        <f t="shared" si="31"/>
        <v>ACC</v>
      </c>
      <c r="AB132">
        <f t="shared" si="32"/>
        <v>1</v>
      </c>
      <c r="AC132">
        <f t="shared" si="37"/>
        <v>1</v>
      </c>
      <c r="AD132">
        <f t="shared" si="38"/>
        <v>1</v>
      </c>
      <c r="AE132">
        <f t="shared" si="39"/>
        <v>0</v>
      </c>
      <c r="AF132">
        <f t="shared" si="40"/>
        <v>7</v>
      </c>
      <c r="AG132">
        <f t="shared" si="40"/>
        <v>33</v>
      </c>
      <c r="AH132">
        <f t="shared" si="40"/>
        <v>4</v>
      </c>
      <c r="AI132">
        <f t="shared" si="40"/>
        <v>2</v>
      </c>
      <c r="AJ132">
        <f t="shared" si="28"/>
        <v>6</v>
      </c>
      <c r="AK132" s="8">
        <f t="shared" si="41"/>
        <v>0.66666666666666663</v>
      </c>
      <c r="AL132">
        <f t="shared" si="33"/>
        <v>0</v>
      </c>
    </row>
    <row r="133" spans="1:38" x14ac:dyDescent="0.2">
      <c r="A133">
        <v>7</v>
      </c>
      <c r="B133" s="12">
        <v>44492</v>
      </c>
      <c r="C133" s="14">
        <v>0.66666666666666663</v>
      </c>
      <c r="D133" t="s">
        <v>44</v>
      </c>
      <c r="E133" t="s">
        <v>67</v>
      </c>
      <c r="F133" t="s">
        <v>49</v>
      </c>
      <c r="G133" t="s">
        <v>63</v>
      </c>
      <c r="H133" t="s">
        <v>40</v>
      </c>
      <c r="I133" t="s">
        <v>14</v>
      </c>
      <c r="J133">
        <v>14</v>
      </c>
      <c r="K133">
        <v>28</v>
      </c>
      <c r="L133">
        <v>4</v>
      </c>
      <c r="M133">
        <v>3</v>
      </c>
      <c r="N133" t="s">
        <v>130</v>
      </c>
      <c r="P133"/>
      <c r="Q133" s="5"/>
      <c r="R133" s="5">
        <f t="shared" si="30"/>
        <v>2021</v>
      </c>
      <c r="S133" s="5">
        <f t="shared" si="34"/>
        <v>8</v>
      </c>
      <c r="T133" t="s">
        <v>67</v>
      </c>
      <c r="U133" s="5"/>
      <c r="V133" s="5">
        <f t="shared" si="35"/>
        <v>0</v>
      </c>
      <c r="W133" s="5" t="s">
        <v>40</v>
      </c>
      <c r="X133" t="s">
        <v>63</v>
      </c>
      <c r="Z133" s="5">
        <f t="shared" si="36"/>
        <v>0</v>
      </c>
      <c r="AA133" s="5" t="str">
        <f t="shared" si="31"/>
        <v>ACC</v>
      </c>
      <c r="AB133">
        <f t="shared" si="32"/>
        <v>1</v>
      </c>
      <c r="AC133">
        <f t="shared" si="37"/>
        <v>1</v>
      </c>
      <c r="AD133">
        <f t="shared" si="38"/>
        <v>1</v>
      </c>
      <c r="AE133">
        <f t="shared" si="39"/>
        <v>0</v>
      </c>
      <c r="AF133">
        <f t="shared" si="40"/>
        <v>14</v>
      </c>
      <c r="AG133">
        <f t="shared" si="40"/>
        <v>28</v>
      </c>
      <c r="AH133">
        <f t="shared" si="40"/>
        <v>4</v>
      </c>
      <c r="AI133">
        <f t="shared" si="40"/>
        <v>3</v>
      </c>
      <c r="AJ133">
        <f t="shared" si="28"/>
        <v>7</v>
      </c>
      <c r="AK133" s="8">
        <f t="shared" si="41"/>
        <v>0.5714285714285714</v>
      </c>
      <c r="AL133">
        <f t="shared" si="33"/>
        <v>0</v>
      </c>
    </row>
    <row r="134" spans="1:38" x14ac:dyDescent="0.2">
      <c r="A134">
        <v>8</v>
      </c>
      <c r="B134" s="12">
        <v>44499</v>
      </c>
      <c r="C134" s="14">
        <v>0.64583333333333337</v>
      </c>
      <c r="D134" t="s">
        <v>44</v>
      </c>
      <c r="E134" t="s">
        <v>67</v>
      </c>
      <c r="F134" t="s">
        <v>49</v>
      </c>
      <c r="G134" t="s">
        <v>50</v>
      </c>
      <c r="H134" t="s">
        <v>40</v>
      </c>
      <c r="I134" t="s">
        <v>14</v>
      </c>
      <c r="J134">
        <v>6</v>
      </c>
      <c r="K134">
        <v>21</v>
      </c>
      <c r="L134">
        <v>4</v>
      </c>
      <c r="M134">
        <v>4</v>
      </c>
      <c r="N134" t="s">
        <v>132</v>
      </c>
      <c r="P134"/>
      <c r="Q134" s="5"/>
      <c r="R134" s="5">
        <f t="shared" si="30"/>
        <v>2021</v>
      </c>
      <c r="S134" s="5">
        <f t="shared" si="34"/>
        <v>9</v>
      </c>
      <c r="T134" t="s">
        <v>67</v>
      </c>
      <c r="U134" s="5"/>
      <c r="V134" s="5">
        <f t="shared" si="35"/>
        <v>0</v>
      </c>
      <c r="W134" s="5" t="s">
        <v>40</v>
      </c>
      <c r="X134" t="s">
        <v>50</v>
      </c>
      <c r="Z134" s="5">
        <f t="shared" si="36"/>
        <v>0</v>
      </c>
      <c r="AA134" s="5" t="str">
        <f t="shared" si="31"/>
        <v>ACC</v>
      </c>
      <c r="AB134">
        <f t="shared" si="32"/>
        <v>1</v>
      </c>
      <c r="AC134">
        <f t="shared" si="37"/>
        <v>1</v>
      </c>
      <c r="AD134">
        <f t="shared" si="38"/>
        <v>1</v>
      </c>
      <c r="AE134">
        <f t="shared" si="39"/>
        <v>0</v>
      </c>
      <c r="AF134">
        <f t="shared" si="40"/>
        <v>6</v>
      </c>
      <c r="AG134">
        <f t="shared" si="40"/>
        <v>21</v>
      </c>
      <c r="AH134">
        <f t="shared" si="40"/>
        <v>4</v>
      </c>
      <c r="AI134">
        <f t="shared" si="40"/>
        <v>4</v>
      </c>
      <c r="AJ134">
        <f t="shared" si="28"/>
        <v>8</v>
      </c>
      <c r="AK134" s="8">
        <f t="shared" si="41"/>
        <v>0.5</v>
      </c>
      <c r="AL134">
        <f t="shared" si="33"/>
        <v>0</v>
      </c>
    </row>
    <row r="135" spans="1:38" x14ac:dyDescent="0.2">
      <c r="A135">
        <v>9</v>
      </c>
      <c r="B135" s="12">
        <v>44505</v>
      </c>
      <c r="C135" s="14">
        <v>0.8125</v>
      </c>
      <c r="D135" t="s">
        <v>124</v>
      </c>
      <c r="E135" t="s">
        <v>67</v>
      </c>
      <c r="G135" t="s">
        <v>125</v>
      </c>
      <c r="H135" t="s">
        <v>40</v>
      </c>
      <c r="I135" t="s">
        <v>13</v>
      </c>
      <c r="J135">
        <v>17</v>
      </c>
      <c r="K135">
        <v>3</v>
      </c>
      <c r="L135">
        <v>5</v>
      </c>
      <c r="M135">
        <v>4</v>
      </c>
      <c r="N135" t="s">
        <v>41</v>
      </c>
      <c r="P135"/>
      <c r="Q135" s="5"/>
      <c r="R135" s="5">
        <f t="shared" si="30"/>
        <v>2021</v>
      </c>
      <c r="S135" s="5">
        <f t="shared" si="34"/>
        <v>10</v>
      </c>
      <c r="T135" t="s">
        <v>67</v>
      </c>
      <c r="U135" s="5"/>
      <c r="V135" s="5">
        <f t="shared" si="35"/>
        <v>0</v>
      </c>
      <c r="W135" s="5" t="s">
        <v>40</v>
      </c>
      <c r="X135" t="s">
        <v>125</v>
      </c>
      <c r="Z135" s="5">
        <f t="shared" si="36"/>
        <v>0</v>
      </c>
      <c r="AA135" s="5" t="str">
        <f t="shared" si="31"/>
        <v>ACC</v>
      </c>
      <c r="AB135">
        <f t="shared" si="32"/>
        <v>1</v>
      </c>
      <c r="AC135">
        <f t="shared" si="37"/>
        <v>1</v>
      </c>
      <c r="AD135">
        <f t="shared" si="38"/>
        <v>1</v>
      </c>
      <c r="AE135">
        <f t="shared" si="39"/>
        <v>0</v>
      </c>
      <c r="AF135">
        <f t="shared" si="40"/>
        <v>17</v>
      </c>
      <c r="AG135">
        <f t="shared" si="40"/>
        <v>3</v>
      </c>
      <c r="AH135">
        <f t="shared" si="40"/>
        <v>5</v>
      </c>
      <c r="AI135">
        <f t="shared" si="40"/>
        <v>4</v>
      </c>
      <c r="AJ135">
        <f t="shared" si="28"/>
        <v>9</v>
      </c>
      <c r="AK135" s="8">
        <f t="shared" si="41"/>
        <v>0.55555555555555558</v>
      </c>
      <c r="AL135">
        <f t="shared" si="33"/>
        <v>1</v>
      </c>
    </row>
    <row r="136" spans="1:38" x14ac:dyDescent="0.2">
      <c r="A136">
        <v>10</v>
      </c>
      <c r="B136" s="12">
        <v>44513</v>
      </c>
      <c r="C136" s="14">
        <v>0.64583333333333337</v>
      </c>
      <c r="D136" t="s">
        <v>44</v>
      </c>
      <c r="E136" t="s">
        <v>67</v>
      </c>
      <c r="F136" t="s">
        <v>49</v>
      </c>
      <c r="G136" t="s">
        <v>39</v>
      </c>
      <c r="H136" t="s">
        <v>40</v>
      </c>
      <c r="I136" t="s">
        <v>13</v>
      </c>
      <c r="J136">
        <v>41</v>
      </c>
      <c r="K136">
        <v>30</v>
      </c>
      <c r="L136">
        <v>6</v>
      </c>
      <c r="M136">
        <v>4</v>
      </c>
      <c r="N136" t="s">
        <v>47</v>
      </c>
      <c r="P136"/>
      <c r="Q136" s="5"/>
      <c r="R136" s="5">
        <f t="shared" si="30"/>
        <v>2021</v>
      </c>
      <c r="S136" s="5">
        <f t="shared" si="34"/>
        <v>11</v>
      </c>
      <c r="T136" t="s">
        <v>67</v>
      </c>
      <c r="U136" s="5"/>
      <c r="V136" s="5">
        <f t="shared" si="35"/>
        <v>0</v>
      </c>
      <c r="W136" s="5" t="s">
        <v>40</v>
      </c>
      <c r="X136" t="s">
        <v>39</v>
      </c>
      <c r="Z136" s="5">
        <f t="shared" si="36"/>
        <v>0</v>
      </c>
      <c r="AA136" s="5" t="str">
        <f t="shared" si="31"/>
        <v>ACC</v>
      </c>
      <c r="AB136">
        <f t="shared" si="32"/>
        <v>1</v>
      </c>
      <c r="AC136">
        <f t="shared" si="37"/>
        <v>1</v>
      </c>
      <c r="AD136">
        <f t="shared" si="38"/>
        <v>1</v>
      </c>
      <c r="AE136">
        <f t="shared" si="39"/>
        <v>0</v>
      </c>
      <c r="AF136">
        <f t="shared" si="40"/>
        <v>41</v>
      </c>
      <c r="AG136">
        <f t="shared" si="40"/>
        <v>30</v>
      </c>
      <c r="AH136">
        <f t="shared" si="40"/>
        <v>6</v>
      </c>
      <c r="AI136">
        <f t="shared" si="40"/>
        <v>4</v>
      </c>
      <c r="AJ136">
        <f t="shared" si="28"/>
        <v>10</v>
      </c>
      <c r="AK136" s="8">
        <f t="shared" si="41"/>
        <v>0.6</v>
      </c>
      <c r="AL136">
        <f t="shared" si="33"/>
        <v>1</v>
      </c>
    </row>
    <row r="137" spans="1:38" x14ac:dyDescent="0.2">
      <c r="A137">
        <v>11</v>
      </c>
      <c r="B137" s="12">
        <v>44520</v>
      </c>
      <c r="C137" s="14">
        <v>0.5</v>
      </c>
      <c r="D137" t="s">
        <v>44</v>
      </c>
      <c r="E137" t="s">
        <v>67</v>
      </c>
      <c r="G137" t="s">
        <v>60</v>
      </c>
      <c r="H137" t="s">
        <v>40</v>
      </c>
      <c r="I137" t="s">
        <v>14</v>
      </c>
      <c r="J137">
        <v>23</v>
      </c>
      <c r="K137">
        <v>26</v>
      </c>
      <c r="L137">
        <v>6</v>
      </c>
      <c r="M137">
        <v>5</v>
      </c>
      <c r="N137" t="s">
        <v>92</v>
      </c>
      <c r="P137"/>
      <c r="Q137" s="5"/>
      <c r="R137" s="5">
        <f t="shared" si="30"/>
        <v>2021</v>
      </c>
      <c r="S137" s="5">
        <f t="shared" si="34"/>
        <v>12</v>
      </c>
      <c r="T137" t="s">
        <v>67</v>
      </c>
      <c r="U137" s="5"/>
      <c r="V137" s="5">
        <f t="shared" si="35"/>
        <v>0</v>
      </c>
      <c r="W137" s="5" t="s">
        <v>40</v>
      </c>
      <c r="X137" t="s">
        <v>60</v>
      </c>
      <c r="Z137" s="5">
        <f t="shared" si="36"/>
        <v>0</v>
      </c>
      <c r="AA137" s="5" t="str">
        <f t="shared" si="31"/>
        <v>ACC</v>
      </c>
      <c r="AB137">
        <f t="shared" si="32"/>
        <v>1</v>
      </c>
      <c r="AC137">
        <f t="shared" si="37"/>
        <v>1</v>
      </c>
      <c r="AD137">
        <f t="shared" si="38"/>
        <v>1</v>
      </c>
      <c r="AE137">
        <f t="shared" si="39"/>
        <v>0</v>
      </c>
      <c r="AF137">
        <f t="shared" si="40"/>
        <v>23</v>
      </c>
      <c r="AG137">
        <f t="shared" si="40"/>
        <v>26</v>
      </c>
      <c r="AH137">
        <f t="shared" si="40"/>
        <v>6</v>
      </c>
      <c r="AI137">
        <f t="shared" si="40"/>
        <v>5</v>
      </c>
      <c r="AJ137">
        <f t="shared" si="28"/>
        <v>11</v>
      </c>
      <c r="AK137" s="8">
        <f t="shared" si="41"/>
        <v>0.54545454545454541</v>
      </c>
      <c r="AL137">
        <f t="shared" si="33"/>
        <v>0</v>
      </c>
    </row>
    <row r="138" spans="1:38" ht="30" x14ac:dyDescent="0.2">
      <c r="A138">
        <v>12</v>
      </c>
      <c r="B138" s="12">
        <v>44527</v>
      </c>
      <c r="C138" s="14">
        <v>0.5</v>
      </c>
      <c r="D138" t="s">
        <v>44</v>
      </c>
      <c r="E138" t="s">
        <v>67</v>
      </c>
      <c r="G138" t="s">
        <v>330</v>
      </c>
      <c r="H138" t="s">
        <v>40</v>
      </c>
      <c r="I138" t="s">
        <v>14</v>
      </c>
      <c r="J138">
        <v>10</v>
      </c>
      <c r="K138">
        <v>41</v>
      </c>
      <c r="L138">
        <v>6</v>
      </c>
      <c r="M138">
        <v>6</v>
      </c>
      <c r="N138" t="s">
        <v>102</v>
      </c>
      <c r="P138"/>
      <c r="Q138" s="5"/>
      <c r="R138" s="5">
        <f t="shared" si="30"/>
        <v>2021</v>
      </c>
      <c r="S138" s="5">
        <f t="shared" si="34"/>
        <v>13</v>
      </c>
      <c r="T138" t="s">
        <v>67</v>
      </c>
      <c r="U138" s="5"/>
      <c r="V138" s="5">
        <f t="shared" si="35"/>
        <v>0</v>
      </c>
      <c r="W138" s="5" t="s">
        <v>40</v>
      </c>
      <c r="X138" s="5" t="s">
        <v>150</v>
      </c>
      <c r="Y138">
        <v>21</v>
      </c>
      <c r="Z138" s="5">
        <f t="shared" si="36"/>
        <v>1</v>
      </c>
      <c r="AA138" s="5" t="str">
        <f t="shared" si="31"/>
        <v>ACC</v>
      </c>
      <c r="AB138">
        <f t="shared" si="32"/>
        <v>1</v>
      </c>
      <c r="AC138">
        <f t="shared" si="37"/>
        <v>1</v>
      </c>
      <c r="AD138">
        <f t="shared" si="38"/>
        <v>1</v>
      </c>
      <c r="AE138">
        <f t="shared" si="39"/>
        <v>0</v>
      </c>
      <c r="AF138">
        <f t="shared" si="40"/>
        <v>10</v>
      </c>
      <c r="AG138">
        <f t="shared" si="40"/>
        <v>41</v>
      </c>
      <c r="AH138">
        <f t="shared" si="40"/>
        <v>6</v>
      </c>
      <c r="AI138">
        <f t="shared" si="40"/>
        <v>6</v>
      </c>
      <c r="AJ138">
        <f t="shared" si="28"/>
        <v>12</v>
      </c>
      <c r="AK138" s="8">
        <f t="shared" si="41"/>
        <v>0.5</v>
      </c>
      <c r="AL138">
        <f t="shared" si="33"/>
        <v>0</v>
      </c>
    </row>
    <row r="139" spans="1:38" ht="30" x14ac:dyDescent="0.2">
      <c r="A139">
        <v>1</v>
      </c>
      <c r="B139" s="12">
        <v>44444</v>
      </c>
      <c r="C139" s="14">
        <v>0.82222222222222219</v>
      </c>
      <c r="D139" t="s">
        <v>311</v>
      </c>
      <c r="E139" t="s">
        <v>200</v>
      </c>
      <c r="F139" t="s">
        <v>49</v>
      </c>
      <c r="G139" t="s">
        <v>60</v>
      </c>
      <c r="H139" t="s">
        <v>40</v>
      </c>
      <c r="I139" t="s">
        <v>13</v>
      </c>
      <c r="J139">
        <v>41</v>
      </c>
      <c r="K139">
        <v>38</v>
      </c>
      <c r="L139">
        <v>1</v>
      </c>
      <c r="M139">
        <v>0</v>
      </c>
      <c r="N139" t="s">
        <v>41</v>
      </c>
      <c r="P139"/>
      <c r="Q139" s="5"/>
      <c r="R139" s="5">
        <f t="shared" si="30"/>
        <v>2021</v>
      </c>
      <c r="S139" s="5">
        <f t="shared" si="34"/>
        <v>1</v>
      </c>
      <c r="T139" s="5" t="s">
        <v>131</v>
      </c>
      <c r="U139" s="5">
        <v>9</v>
      </c>
      <c r="V139" s="5">
        <f t="shared" si="35"/>
        <v>1</v>
      </c>
      <c r="W139" s="5" t="s">
        <v>40</v>
      </c>
      <c r="X139" t="s">
        <v>60</v>
      </c>
      <c r="Z139" s="5">
        <f t="shared" si="36"/>
        <v>0</v>
      </c>
      <c r="AA139" s="5" t="str">
        <f t="shared" si="31"/>
        <v>ACC</v>
      </c>
      <c r="AB139">
        <f t="shared" si="32"/>
        <v>1</v>
      </c>
      <c r="AC139">
        <f t="shared" si="37"/>
        <v>1</v>
      </c>
      <c r="AD139">
        <f t="shared" si="38"/>
        <v>1</v>
      </c>
      <c r="AE139">
        <f t="shared" si="39"/>
        <v>0</v>
      </c>
      <c r="AF139">
        <f t="shared" si="40"/>
        <v>41</v>
      </c>
      <c r="AG139">
        <f t="shared" si="40"/>
        <v>38</v>
      </c>
      <c r="AH139">
        <f t="shared" si="40"/>
        <v>1</v>
      </c>
      <c r="AI139">
        <f t="shared" si="40"/>
        <v>0</v>
      </c>
      <c r="AJ139">
        <f t="shared" si="28"/>
        <v>1</v>
      </c>
      <c r="AK139" s="8">
        <f t="shared" si="41"/>
        <v>1</v>
      </c>
      <c r="AL139">
        <f t="shared" si="33"/>
        <v>1</v>
      </c>
    </row>
    <row r="140" spans="1:38" ht="30" x14ac:dyDescent="0.2">
      <c r="A140">
        <v>2</v>
      </c>
      <c r="B140" s="12">
        <v>44450</v>
      </c>
      <c r="C140" s="14">
        <v>0.60416666666666663</v>
      </c>
      <c r="D140" t="s">
        <v>44</v>
      </c>
      <c r="E140" t="s">
        <v>207</v>
      </c>
      <c r="G140" t="s">
        <v>350</v>
      </c>
      <c r="H140" t="s">
        <v>148</v>
      </c>
      <c r="I140" t="s">
        <v>13</v>
      </c>
      <c r="J140">
        <v>32</v>
      </c>
      <c r="K140">
        <v>29</v>
      </c>
      <c r="L140">
        <v>2</v>
      </c>
      <c r="M140">
        <v>0</v>
      </c>
      <c r="N140" t="s">
        <v>47</v>
      </c>
      <c r="P140"/>
      <c r="Q140" s="5"/>
      <c r="R140" s="5">
        <f t="shared" si="30"/>
        <v>2021</v>
      </c>
      <c r="S140" s="5">
        <f t="shared" si="34"/>
        <v>2</v>
      </c>
      <c r="T140" s="5" t="s">
        <v>131</v>
      </c>
      <c r="U140" s="5">
        <v>8</v>
      </c>
      <c r="V140" s="5">
        <f t="shared" si="35"/>
        <v>1</v>
      </c>
      <c r="W140" s="5" t="s">
        <v>40</v>
      </c>
      <c r="X140" t="s">
        <v>350</v>
      </c>
      <c r="Z140" s="5">
        <f t="shared" si="36"/>
        <v>0</v>
      </c>
      <c r="AA140" s="5" t="str">
        <f t="shared" si="31"/>
        <v>MAC</v>
      </c>
      <c r="AB140">
        <f t="shared" si="32"/>
        <v>0</v>
      </c>
      <c r="AC140">
        <f t="shared" si="37"/>
        <v>1</v>
      </c>
      <c r="AD140">
        <f t="shared" si="38"/>
        <v>0</v>
      </c>
      <c r="AE140">
        <f t="shared" si="39"/>
        <v>0</v>
      </c>
      <c r="AF140">
        <f t="shared" si="40"/>
        <v>32</v>
      </c>
      <c r="AG140">
        <f t="shared" si="40"/>
        <v>29</v>
      </c>
      <c r="AH140">
        <f t="shared" si="40"/>
        <v>2</v>
      </c>
      <c r="AI140">
        <f t="shared" si="40"/>
        <v>0</v>
      </c>
      <c r="AJ140">
        <f t="shared" si="28"/>
        <v>2</v>
      </c>
      <c r="AK140" s="8">
        <f t="shared" si="41"/>
        <v>1</v>
      </c>
      <c r="AL140">
        <f t="shared" si="33"/>
        <v>1</v>
      </c>
    </row>
    <row r="141" spans="1:38" ht="30" x14ac:dyDescent="0.2">
      <c r="A141">
        <v>3</v>
      </c>
      <c r="B141" s="12">
        <v>44457</v>
      </c>
      <c r="C141" s="14">
        <v>0.60416666666666663</v>
      </c>
      <c r="D141" t="s">
        <v>44</v>
      </c>
      <c r="E141" t="s">
        <v>351</v>
      </c>
      <c r="G141" t="s">
        <v>352</v>
      </c>
      <c r="H141" t="s">
        <v>86</v>
      </c>
      <c r="I141" t="s">
        <v>13</v>
      </c>
      <c r="J141">
        <v>27</v>
      </c>
      <c r="K141">
        <v>13</v>
      </c>
      <c r="L141">
        <v>3</v>
      </c>
      <c r="M141">
        <v>0</v>
      </c>
      <c r="N141" t="s">
        <v>51</v>
      </c>
      <c r="P141"/>
      <c r="Q141" s="5"/>
      <c r="R141" s="5">
        <f t="shared" si="30"/>
        <v>2021</v>
      </c>
      <c r="S141" s="5">
        <f t="shared" si="34"/>
        <v>3</v>
      </c>
      <c r="T141" s="5" t="s">
        <v>131</v>
      </c>
      <c r="U141" s="5">
        <v>12</v>
      </c>
      <c r="V141" s="5">
        <f t="shared" si="35"/>
        <v>1</v>
      </c>
      <c r="W141" s="5" t="s">
        <v>40</v>
      </c>
      <c r="X141" t="s">
        <v>352</v>
      </c>
      <c r="Z141" s="5">
        <f t="shared" si="36"/>
        <v>0</v>
      </c>
      <c r="AA141" s="5" t="str">
        <f t="shared" si="31"/>
        <v>Big Ten</v>
      </c>
      <c r="AB141">
        <f t="shared" si="32"/>
        <v>0</v>
      </c>
      <c r="AC141">
        <f t="shared" si="37"/>
        <v>1</v>
      </c>
      <c r="AD141">
        <f t="shared" si="38"/>
        <v>1</v>
      </c>
      <c r="AE141">
        <f t="shared" si="39"/>
        <v>0</v>
      </c>
      <c r="AF141">
        <f t="shared" si="40"/>
        <v>27</v>
      </c>
      <c r="AG141">
        <f t="shared" si="40"/>
        <v>13</v>
      </c>
      <c r="AH141">
        <f t="shared" si="40"/>
        <v>3</v>
      </c>
      <c r="AI141">
        <f t="shared" si="40"/>
        <v>0</v>
      </c>
      <c r="AJ141">
        <f t="shared" si="28"/>
        <v>3</v>
      </c>
      <c r="AK141" s="8">
        <f t="shared" si="41"/>
        <v>1</v>
      </c>
      <c r="AL141">
        <f t="shared" si="33"/>
        <v>1</v>
      </c>
    </row>
    <row r="142" spans="1:38" ht="30" x14ac:dyDescent="0.2">
      <c r="A142">
        <v>4</v>
      </c>
      <c r="B142" s="12">
        <v>44464</v>
      </c>
      <c r="C142" s="14">
        <v>0.5</v>
      </c>
      <c r="D142" t="s">
        <v>44</v>
      </c>
      <c r="E142" t="s">
        <v>351</v>
      </c>
      <c r="F142" t="s">
        <v>80</v>
      </c>
      <c r="G142" t="s">
        <v>353</v>
      </c>
      <c r="H142" t="s">
        <v>86</v>
      </c>
      <c r="I142" t="s">
        <v>13</v>
      </c>
      <c r="J142">
        <v>41</v>
      </c>
      <c r="K142">
        <v>13</v>
      </c>
      <c r="L142">
        <v>4</v>
      </c>
      <c r="M142">
        <v>0</v>
      </c>
      <c r="N142" t="s">
        <v>55</v>
      </c>
      <c r="O142" t="s">
        <v>354</v>
      </c>
      <c r="P142"/>
      <c r="Q142" s="5"/>
      <c r="R142" s="5">
        <f t="shared" si="30"/>
        <v>2021</v>
      </c>
      <c r="S142" s="5">
        <f t="shared" si="34"/>
        <v>4</v>
      </c>
      <c r="T142" s="5" t="s">
        <v>131</v>
      </c>
      <c r="U142" s="5">
        <v>12</v>
      </c>
      <c r="V142" s="5">
        <f t="shared" si="35"/>
        <v>1</v>
      </c>
      <c r="W142" s="5" t="s">
        <v>40</v>
      </c>
      <c r="X142" s="5" t="s">
        <v>355</v>
      </c>
      <c r="Y142">
        <v>18</v>
      </c>
      <c r="Z142" s="5">
        <f t="shared" si="36"/>
        <v>1</v>
      </c>
      <c r="AA142" s="5" t="str">
        <f t="shared" si="31"/>
        <v>Big Ten</v>
      </c>
      <c r="AB142">
        <f t="shared" si="32"/>
        <v>0</v>
      </c>
      <c r="AC142">
        <f t="shared" si="37"/>
        <v>1</v>
      </c>
      <c r="AD142">
        <f t="shared" si="38"/>
        <v>1</v>
      </c>
      <c r="AE142">
        <f t="shared" si="39"/>
        <v>1</v>
      </c>
      <c r="AF142">
        <f t="shared" si="40"/>
        <v>41</v>
      </c>
      <c r="AG142">
        <f t="shared" si="40"/>
        <v>13</v>
      </c>
      <c r="AH142">
        <f t="shared" si="40"/>
        <v>4</v>
      </c>
      <c r="AI142">
        <f t="shared" si="40"/>
        <v>0</v>
      </c>
      <c r="AJ142">
        <f t="shared" si="28"/>
        <v>4</v>
      </c>
      <c r="AK142" s="8">
        <f t="shared" si="41"/>
        <v>1</v>
      </c>
      <c r="AL142">
        <f t="shared" si="33"/>
        <v>1</v>
      </c>
    </row>
    <row r="143" spans="1:38" ht="30" x14ac:dyDescent="0.2">
      <c r="A143">
        <v>5</v>
      </c>
      <c r="B143" s="12">
        <v>44471</v>
      </c>
      <c r="C143" s="14">
        <v>0.60416666666666663</v>
      </c>
      <c r="D143" t="s">
        <v>44</v>
      </c>
      <c r="E143" t="s">
        <v>200</v>
      </c>
      <c r="G143" t="s">
        <v>356</v>
      </c>
      <c r="H143" t="s">
        <v>140</v>
      </c>
      <c r="I143" t="s">
        <v>14</v>
      </c>
      <c r="J143">
        <v>13</v>
      </c>
      <c r="K143">
        <v>24</v>
      </c>
      <c r="L143">
        <v>4</v>
      </c>
      <c r="M143">
        <v>1</v>
      </c>
      <c r="N143" t="s">
        <v>92</v>
      </c>
      <c r="P143"/>
      <c r="Q143" s="5"/>
      <c r="R143" s="5">
        <f t="shared" si="30"/>
        <v>2021</v>
      </c>
      <c r="S143" s="5">
        <f t="shared" si="34"/>
        <v>5</v>
      </c>
      <c r="T143" s="5" t="s">
        <v>131</v>
      </c>
      <c r="U143" s="5">
        <v>9</v>
      </c>
      <c r="V143" s="5">
        <f t="shared" si="35"/>
        <v>1</v>
      </c>
      <c r="W143" s="5" t="s">
        <v>40</v>
      </c>
      <c r="X143" s="5" t="s">
        <v>199</v>
      </c>
      <c r="Y143">
        <v>7</v>
      </c>
      <c r="Z143" s="5">
        <f t="shared" si="36"/>
        <v>1</v>
      </c>
      <c r="AA143" s="5" t="str">
        <f t="shared" si="31"/>
        <v>American</v>
      </c>
      <c r="AB143">
        <f t="shared" si="32"/>
        <v>0</v>
      </c>
      <c r="AC143">
        <f t="shared" si="37"/>
        <v>1</v>
      </c>
      <c r="AD143">
        <f t="shared" si="38"/>
        <v>0</v>
      </c>
      <c r="AE143">
        <f t="shared" si="39"/>
        <v>1</v>
      </c>
      <c r="AF143">
        <f t="shared" si="40"/>
        <v>13</v>
      </c>
      <c r="AG143">
        <f t="shared" si="40"/>
        <v>24</v>
      </c>
      <c r="AH143">
        <f t="shared" si="40"/>
        <v>4</v>
      </c>
      <c r="AI143">
        <f t="shared" si="40"/>
        <v>1</v>
      </c>
      <c r="AJ143">
        <f t="shared" si="28"/>
        <v>5</v>
      </c>
      <c r="AK143" s="8">
        <f t="shared" si="41"/>
        <v>0.8</v>
      </c>
      <c r="AL143">
        <f t="shared" si="33"/>
        <v>0</v>
      </c>
    </row>
    <row r="144" spans="1:38" ht="30" x14ac:dyDescent="0.2">
      <c r="A144">
        <v>6</v>
      </c>
      <c r="B144" s="12">
        <v>44478</v>
      </c>
      <c r="C144" s="14">
        <v>0.8125</v>
      </c>
      <c r="D144" t="s">
        <v>44</v>
      </c>
      <c r="E144" t="s">
        <v>215</v>
      </c>
      <c r="F144" t="s">
        <v>49</v>
      </c>
      <c r="G144" t="s">
        <v>125</v>
      </c>
      <c r="H144" t="s">
        <v>40</v>
      </c>
      <c r="I144" t="s">
        <v>13</v>
      </c>
      <c r="J144">
        <v>32</v>
      </c>
      <c r="K144">
        <v>29</v>
      </c>
      <c r="L144">
        <v>5</v>
      </c>
      <c r="M144">
        <v>1</v>
      </c>
      <c r="N144" t="s">
        <v>41</v>
      </c>
      <c r="P144"/>
      <c r="Q144" s="5"/>
      <c r="R144" s="5">
        <f t="shared" si="30"/>
        <v>2021</v>
      </c>
      <c r="S144" s="5">
        <f t="shared" si="34"/>
        <v>6</v>
      </c>
      <c r="T144" s="5" t="s">
        <v>131</v>
      </c>
      <c r="U144" s="5">
        <v>14</v>
      </c>
      <c r="V144" s="5">
        <f t="shared" si="35"/>
        <v>1</v>
      </c>
      <c r="W144" s="5" t="s">
        <v>40</v>
      </c>
      <c r="X144" t="s">
        <v>125</v>
      </c>
      <c r="Z144" s="5">
        <f t="shared" si="36"/>
        <v>0</v>
      </c>
      <c r="AA144" s="5" t="str">
        <f t="shared" si="31"/>
        <v>ACC</v>
      </c>
      <c r="AB144">
        <f t="shared" si="32"/>
        <v>1</v>
      </c>
      <c r="AC144">
        <f t="shared" si="37"/>
        <v>1</v>
      </c>
      <c r="AD144">
        <f t="shared" si="38"/>
        <v>1</v>
      </c>
      <c r="AE144">
        <f t="shared" si="39"/>
        <v>0</v>
      </c>
      <c r="AF144">
        <f t="shared" si="40"/>
        <v>32</v>
      </c>
      <c r="AG144">
        <f t="shared" si="40"/>
        <v>29</v>
      </c>
      <c r="AH144">
        <f t="shared" si="40"/>
        <v>5</v>
      </c>
      <c r="AI144">
        <f t="shared" si="40"/>
        <v>1</v>
      </c>
      <c r="AJ144">
        <f t="shared" si="28"/>
        <v>6</v>
      </c>
      <c r="AK144" s="8">
        <f t="shared" si="41"/>
        <v>0.83333333333333337</v>
      </c>
      <c r="AL144">
        <f t="shared" si="33"/>
        <v>1</v>
      </c>
    </row>
    <row r="145" spans="1:38" ht="30" x14ac:dyDescent="0.2">
      <c r="A145">
        <v>7</v>
      </c>
      <c r="B145" s="12">
        <v>44492</v>
      </c>
      <c r="C145" s="14">
        <v>0.8125</v>
      </c>
      <c r="D145" t="s">
        <v>44</v>
      </c>
      <c r="E145" t="s">
        <v>357</v>
      </c>
      <c r="G145" t="s">
        <v>206</v>
      </c>
      <c r="H145" t="s">
        <v>114</v>
      </c>
      <c r="I145" t="s">
        <v>13</v>
      </c>
      <c r="J145">
        <v>31</v>
      </c>
      <c r="K145">
        <v>16</v>
      </c>
      <c r="L145">
        <v>6</v>
      </c>
      <c r="M145">
        <v>1</v>
      </c>
      <c r="N145" t="s">
        <v>47</v>
      </c>
      <c r="P145"/>
      <c r="Q145" s="5"/>
      <c r="R145" s="5">
        <f t="shared" si="30"/>
        <v>2021</v>
      </c>
      <c r="S145" s="5">
        <f t="shared" si="34"/>
        <v>8</v>
      </c>
      <c r="T145" s="5" t="s">
        <v>131</v>
      </c>
      <c r="U145" s="5">
        <v>13</v>
      </c>
      <c r="V145" s="5">
        <f t="shared" si="35"/>
        <v>1</v>
      </c>
      <c r="W145" s="5" t="s">
        <v>40</v>
      </c>
      <c r="X145" t="s">
        <v>206</v>
      </c>
      <c r="Z145" s="5">
        <f t="shared" si="36"/>
        <v>0</v>
      </c>
      <c r="AA145" s="5" t="str">
        <f t="shared" si="31"/>
        <v>Pac-12</v>
      </c>
      <c r="AB145">
        <f t="shared" si="32"/>
        <v>0</v>
      </c>
      <c r="AC145">
        <f t="shared" si="37"/>
        <v>1</v>
      </c>
      <c r="AD145">
        <f t="shared" si="38"/>
        <v>1</v>
      </c>
      <c r="AE145">
        <f t="shared" si="39"/>
        <v>0</v>
      </c>
      <c r="AF145">
        <f t="shared" si="40"/>
        <v>31</v>
      </c>
      <c r="AG145">
        <f t="shared" si="40"/>
        <v>16</v>
      </c>
      <c r="AH145">
        <f t="shared" si="40"/>
        <v>6</v>
      </c>
      <c r="AI145">
        <f t="shared" si="40"/>
        <v>1</v>
      </c>
      <c r="AJ145">
        <f t="shared" si="28"/>
        <v>7</v>
      </c>
      <c r="AK145" s="8">
        <f t="shared" si="41"/>
        <v>0.8571428571428571</v>
      </c>
      <c r="AL145">
        <f t="shared" si="33"/>
        <v>1</v>
      </c>
    </row>
    <row r="146" spans="1:38" ht="30" x14ac:dyDescent="0.2">
      <c r="A146">
        <v>8</v>
      </c>
      <c r="B146" s="12">
        <v>44499</v>
      </c>
      <c r="C146" s="14">
        <v>0.8125</v>
      </c>
      <c r="D146" t="s">
        <v>44</v>
      </c>
      <c r="E146" t="s">
        <v>320</v>
      </c>
      <c r="G146" t="s">
        <v>56</v>
      </c>
      <c r="H146" t="s">
        <v>40</v>
      </c>
      <c r="I146" t="s">
        <v>13</v>
      </c>
      <c r="J146">
        <v>44</v>
      </c>
      <c r="K146">
        <v>34</v>
      </c>
      <c r="L146">
        <v>7</v>
      </c>
      <c r="M146">
        <v>1</v>
      </c>
      <c r="N146" t="s">
        <v>51</v>
      </c>
      <c r="P146"/>
      <c r="Q146" s="5"/>
      <c r="R146" s="5">
        <f t="shared" si="30"/>
        <v>2021</v>
      </c>
      <c r="S146" s="5">
        <f t="shared" si="34"/>
        <v>9</v>
      </c>
      <c r="T146" s="5" t="s">
        <v>131</v>
      </c>
      <c r="U146" s="5">
        <v>11</v>
      </c>
      <c r="V146" s="5">
        <f t="shared" si="35"/>
        <v>1</v>
      </c>
      <c r="W146" s="5" t="s">
        <v>40</v>
      </c>
      <c r="X146" t="s">
        <v>56</v>
      </c>
      <c r="Z146" s="5">
        <f t="shared" si="36"/>
        <v>0</v>
      </c>
      <c r="AA146" s="5" t="str">
        <f t="shared" si="31"/>
        <v>ACC</v>
      </c>
      <c r="AB146">
        <f t="shared" si="32"/>
        <v>1</v>
      </c>
      <c r="AC146">
        <f t="shared" si="37"/>
        <v>1</v>
      </c>
      <c r="AD146">
        <f t="shared" si="38"/>
        <v>1</v>
      </c>
      <c r="AE146">
        <f t="shared" si="39"/>
        <v>0</v>
      </c>
      <c r="AF146">
        <f t="shared" si="40"/>
        <v>44</v>
      </c>
      <c r="AG146">
        <f t="shared" si="40"/>
        <v>34</v>
      </c>
      <c r="AH146">
        <f t="shared" si="40"/>
        <v>7</v>
      </c>
      <c r="AI146">
        <f t="shared" si="40"/>
        <v>1</v>
      </c>
      <c r="AJ146">
        <f t="shared" si="28"/>
        <v>8</v>
      </c>
      <c r="AK146" s="8">
        <f t="shared" si="41"/>
        <v>0.875</v>
      </c>
      <c r="AL146">
        <f t="shared" si="33"/>
        <v>1</v>
      </c>
    </row>
    <row r="147" spans="1:38" ht="30" x14ac:dyDescent="0.2">
      <c r="A147">
        <v>9</v>
      </c>
      <c r="B147" s="12">
        <v>44506</v>
      </c>
      <c r="C147" s="14">
        <v>0.64583333333333337</v>
      </c>
      <c r="D147" t="s">
        <v>44</v>
      </c>
      <c r="E147" t="s">
        <v>207</v>
      </c>
      <c r="G147" t="s">
        <v>358</v>
      </c>
      <c r="H147" t="s">
        <v>140</v>
      </c>
      <c r="I147" t="s">
        <v>13</v>
      </c>
      <c r="J147">
        <v>34</v>
      </c>
      <c r="K147">
        <v>6</v>
      </c>
      <c r="L147">
        <v>8</v>
      </c>
      <c r="M147">
        <v>1</v>
      </c>
      <c r="N147" t="s">
        <v>55</v>
      </c>
      <c r="P147"/>
      <c r="Q147" s="5"/>
      <c r="R147" s="5">
        <f t="shared" si="30"/>
        <v>2021</v>
      </c>
      <c r="S147" s="5">
        <f t="shared" si="34"/>
        <v>10</v>
      </c>
      <c r="T147" s="5" t="s">
        <v>131</v>
      </c>
      <c r="U147" s="5">
        <v>8</v>
      </c>
      <c r="V147" s="5">
        <f t="shared" si="35"/>
        <v>1</v>
      </c>
      <c r="W147" s="5" t="s">
        <v>40</v>
      </c>
      <c r="X147" t="s">
        <v>358</v>
      </c>
      <c r="Z147" s="5">
        <f t="shared" si="36"/>
        <v>0</v>
      </c>
      <c r="AA147" s="5" t="str">
        <f t="shared" si="31"/>
        <v>American</v>
      </c>
      <c r="AB147">
        <f t="shared" si="32"/>
        <v>0</v>
      </c>
      <c r="AC147">
        <f t="shared" si="37"/>
        <v>1</v>
      </c>
      <c r="AD147">
        <f t="shared" si="38"/>
        <v>0</v>
      </c>
      <c r="AE147">
        <f t="shared" si="39"/>
        <v>0</v>
      </c>
      <c r="AF147">
        <f t="shared" si="40"/>
        <v>34</v>
      </c>
      <c r="AG147">
        <f t="shared" si="40"/>
        <v>6</v>
      </c>
      <c r="AH147">
        <f t="shared" si="40"/>
        <v>8</v>
      </c>
      <c r="AI147">
        <f t="shared" si="40"/>
        <v>1</v>
      </c>
      <c r="AJ147">
        <f t="shared" si="28"/>
        <v>9</v>
      </c>
      <c r="AK147" s="8">
        <f t="shared" si="41"/>
        <v>0.88888888888888884</v>
      </c>
      <c r="AL147">
        <f t="shared" si="33"/>
        <v>1</v>
      </c>
    </row>
    <row r="148" spans="1:38" ht="30" x14ac:dyDescent="0.2">
      <c r="A148">
        <v>10</v>
      </c>
      <c r="B148" s="12">
        <v>44513</v>
      </c>
      <c r="C148" s="14">
        <v>0.8125</v>
      </c>
      <c r="D148" t="s">
        <v>44</v>
      </c>
      <c r="E148" t="s">
        <v>201</v>
      </c>
      <c r="F148" t="s">
        <v>49</v>
      </c>
      <c r="G148" t="s">
        <v>128</v>
      </c>
      <c r="H148" t="s">
        <v>40</v>
      </c>
      <c r="I148" t="s">
        <v>13</v>
      </c>
      <c r="J148">
        <v>28</v>
      </c>
      <c r="K148">
        <v>3</v>
      </c>
      <c r="L148">
        <v>9</v>
      </c>
      <c r="M148">
        <v>1</v>
      </c>
      <c r="N148" t="s">
        <v>57</v>
      </c>
      <c r="P148"/>
      <c r="Q148" s="5"/>
      <c r="R148" s="5">
        <f t="shared" si="30"/>
        <v>2021</v>
      </c>
      <c r="S148" s="5">
        <f t="shared" si="34"/>
        <v>11</v>
      </c>
      <c r="T148" s="5" t="s">
        <v>131</v>
      </c>
      <c r="U148" s="5">
        <v>7</v>
      </c>
      <c r="V148" s="5">
        <f t="shared" si="35"/>
        <v>1</v>
      </c>
      <c r="W148" s="5" t="s">
        <v>40</v>
      </c>
      <c r="X148" t="s">
        <v>128</v>
      </c>
      <c r="Z148" s="5">
        <f t="shared" si="36"/>
        <v>0</v>
      </c>
      <c r="AA148" s="5" t="str">
        <f t="shared" si="31"/>
        <v>ACC</v>
      </c>
      <c r="AB148">
        <f t="shared" si="32"/>
        <v>1</v>
      </c>
      <c r="AC148">
        <f t="shared" si="37"/>
        <v>1</v>
      </c>
      <c r="AD148">
        <f t="shared" si="38"/>
        <v>1</v>
      </c>
      <c r="AE148">
        <f t="shared" si="39"/>
        <v>0</v>
      </c>
      <c r="AF148">
        <f t="shared" si="40"/>
        <v>28</v>
      </c>
      <c r="AG148">
        <f t="shared" si="40"/>
        <v>3</v>
      </c>
      <c r="AH148">
        <f t="shared" si="40"/>
        <v>9</v>
      </c>
      <c r="AI148">
        <f t="shared" si="40"/>
        <v>1</v>
      </c>
      <c r="AJ148">
        <f t="shared" si="28"/>
        <v>10</v>
      </c>
      <c r="AK148" s="8">
        <f t="shared" si="41"/>
        <v>0.9</v>
      </c>
      <c r="AL148">
        <f t="shared" si="33"/>
        <v>1</v>
      </c>
    </row>
    <row r="149" spans="1:38" ht="30" x14ac:dyDescent="0.2">
      <c r="A149">
        <v>11</v>
      </c>
      <c r="B149" s="12">
        <v>44520</v>
      </c>
      <c r="C149" s="14">
        <v>0.60416666666666663</v>
      </c>
      <c r="D149" t="s">
        <v>44</v>
      </c>
      <c r="E149" t="s">
        <v>340</v>
      </c>
      <c r="G149" t="s">
        <v>39</v>
      </c>
      <c r="H149" t="s">
        <v>40</v>
      </c>
      <c r="I149" t="s">
        <v>13</v>
      </c>
      <c r="J149">
        <v>55</v>
      </c>
      <c r="K149">
        <v>0</v>
      </c>
      <c r="L149">
        <v>10</v>
      </c>
      <c r="M149">
        <v>1</v>
      </c>
      <c r="N149" t="s">
        <v>61</v>
      </c>
      <c r="P149"/>
      <c r="Q149" s="5"/>
      <c r="R149" s="5">
        <f t="shared" si="30"/>
        <v>2021</v>
      </c>
      <c r="S149" s="5">
        <f t="shared" si="34"/>
        <v>12</v>
      </c>
      <c r="T149" s="5" t="s">
        <v>131</v>
      </c>
      <c r="U149" s="5">
        <v>6</v>
      </c>
      <c r="V149" s="5">
        <f t="shared" si="35"/>
        <v>1</v>
      </c>
      <c r="W149" s="5" t="s">
        <v>40</v>
      </c>
      <c r="X149" t="s">
        <v>39</v>
      </c>
      <c r="Z149" s="5">
        <f t="shared" si="36"/>
        <v>0</v>
      </c>
      <c r="AA149" s="5" t="str">
        <f t="shared" si="31"/>
        <v>ACC</v>
      </c>
      <c r="AB149">
        <f t="shared" si="32"/>
        <v>1</v>
      </c>
      <c r="AC149">
        <f t="shared" si="37"/>
        <v>1</v>
      </c>
      <c r="AD149">
        <f t="shared" si="38"/>
        <v>1</v>
      </c>
      <c r="AE149">
        <f t="shared" si="39"/>
        <v>0</v>
      </c>
      <c r="AF149">
        <f t="shared" si="40"/>
        <v>55</v>
      </c>
      <c r="AG149">
        <f t="shared" si="40"/>
        <v>0</v>
      </c>
      <c r="AH149">
        <f t="shared" si="40"/>
        <v>10</v>
      </c>
      <c r="AI149">
        <f t="shared" si="40"/>
        <v>1</v>
      </c>
      <c r="AJ149">
        <f t="shared" si="28"/>
        <v>11</v>
      </c>
      <c r="AK149" s="8">
        <f t="shared" si="41"/>
        <v>0.90909090909090906</v>
      </c>
      <c r="AL149">
        <f t="shared" si="33"/>
        <v>1</v>
      </c>
    </row>
    <row r="150" spans="1:38" ht="30" x14ac:dyDescent="0.2">
      <c r="A150">
        <v>12</v>
      </c>
      <c r="B150" s="12">
        <v>44527</v>
      </c>
      <c r="C150" s="14">
        <v>0.83333333333333337</v>
      </c>
      <c r="D150" t="s">
        <v>44</v>
      </c>
      <c r="E150" t="s">
        <v>250</v>
      </c>
      <c r="F150" t="s">
        <v>49</v>
      </c>
      <c r="G150" t="s">
        <v>213</v>
      </c>
      <c r="H150" t="s">
        <v>114</v>
      </c>
      <c r="I150" t="s">
        <v>13</v>
      </c>
      <c r="J150">
        <v>45</v>
      </c>
      <c r="K150">
        <v>14</v>
      </c>
      <c r="L150">
        <v>11</v>
      </c>
      <c r="M150">
        <v>1</v>
      </c>
      <c r="N150" t="s">
        <v>64</v>
      </c>
      <c r="P150"/>
      <c r="Q150" s="5"/>
      <c r="R150" s="5">
        <f t="shared" si="30"/>
        <v>2021</v>
      </c>
      <c r="S150" s="5">
        <f t="shared" si="34"/>
        <v>13</v>
      </c>
      <c r="T150" s="5" t="s">
        <v>131</v>
      </c>
      <c r="U150" s="5">
        <v>5</v>
      </c>
      <c r="V150" s="5">
        <f t="shared" si="35"/>
        <v>1</v>
      </c>
      <c r="W150" s="5" t="s">
        <v>40</v>
      </c>
      <c r="X150" t="s">
        <v>213</v>
      </c>
      <c r="Z150" s="5">
        <f t="shared" si="36"/>
        <v>0</v>
      </c>
      <c r="AA150" s="5" t="str">
        <f t="shared" si="31"/>
        <v>Pac-12</v>
      </c>
      <c r="AB150">
        <f t="shared" si="32"/>
        <v>0</v>
      </c>
      <c r="AC150">
        <f t="shared" si="37"/>
        <v>1</v>
      </c>
      <c r="AD150">
        <f t="shared" si="38"/>
        <v>1</v>
      </c>
      <c r="AE150">
        <f t="shared" si="39"/>
        <v>0</v>
      </c>
      <c r="AF150">
        <f t="shared" si="40"/>
        <v>45</v>
      </c>
      <c r="AG150">
        <f t="shared" si="40"/>
        <v>14</v>
      </c>
      <c r="AH150">
        <f t="shared" si="40"/>
        <v>11</v>
      </c>
      <c r="AI150">
        <f t="shared" si="40"/>
        <v>1</v>
      </c>
      <c r="AJ150">
        <f t="shared" si="28"/>
        <v>12</v>
      </c>
      <c r="AK150" s="8">
        <f t="shared" si="41"/>
        <v>0.91666666666666663</v>
      </c>
      <c r="AL150">
        <f t="shared" si="33"/>
        <v>1</v>
      </c>
    </row>
    <row r="151" spans="1:38" ht="30" x14ac:dyDescent="0.2">
      <c r="A151">
        <v>13</v>
      </c>
      <c r="B151" s="12">
        <v>44562</v>
      </c>
      <c r="C151" s="14">
        <v>0.54166666666666663</v>
      </c>
      <c r="D151" t="s">
        <v>44</v>
      </c>
      <c r="E151" t="s">
        <v>250</v>
      </c>
      <c r="F151" t="s">
        <v>80</v>
      </c>
      <c r="G151" t="s">
        <v>359</v>
      </c>
      <c r="H151" t="s">
        <v>145</v>
      </c>
      <c r="I151" t="s">
        <v>14</v>
      </c>
      <c r="J151">
        <v>35</v>
      </c>
      <c r="K151">
        <v>37</v>
      </c>
      <c r="L151">
        <v>11</v>
      </c>
      <c r="M151">
        <v>2</v>
      </c>
      <c r="N151" t="s">
        <v>92</v>
      </c>
      <c r="O151" t="s">
        <v>88</v>
      </c>
      <c r="P151"/>
      <c r="Q151" s="5"/>
      <c r="R151" s="5">
        <f t="shared" si="30"/>
        <v>2021</v>
      </c>
      <c r="S151" s="5">
        <f t="shared" si="34"/>
        <v>18</v>
      </c>
      <c r="T151" s="5" t="s">
        <v>131</v>
      </c>
      <c r="U151" s="5">
        <v>5</v>
      </c>
      <c r="V151" s="5">
        <f t="shared" si="35"/>
        <v>1</v>
      </c>
      <c r="W151" s="5" t="s">
        <v>40</v>
      </c>
      <c r="X151" s="5" t="s">
        <v>360</v>
      </c>
      <c r="Y151">
        <v>9</v>
      </c>
      <c r="Z151" s="5">
        <f t="shared" si="36"/>
        <v>1</v>
      </c>
      <c r="AA151" s="5" t="str">
        <f t="shared" si="31"/>
        <v>Big 12</v>
      </c>
      <c r="AB151">
        <f t="shared" si="32"/>
        <v>0</v>
      </c>
      <c r="AC151">
        <f t="shared" si="37"/>
        <v>1</v>
      </c>
      <c r="AD151">
        <f t="shared" si="38"/>
        <v>1</v>
      </c>
      <c r="AE151">
        <f t="shared" si="39"/>
        <v>1</v>
      </c>
      <c r="AF151">
        <f t="shared" si="40"/>
        <v>35</v>
      </c>
      <c r="AG151">
        <f t="shared" si="40"/>
        <v>37</v>
      </c>
      <c r="AH151">
        <f t="shared" si="40"/>
        <v>11</v>
      </c>
      <c r="AI151">
        <f t="shared" si="40"/>
        <v>2</v>
      </c>
      <c r="AJ151">
        <f t="shared" si="28"/>
        <v>13</v>
      </c>
      <c r="AK151" s="8">
        <f t="shared" si="41"/>
        <v>0.84615384615384615</v>
      </c>
      <c r="AL151">
        <f t="shared" si="33"/>
        <v>0</v>
      </c>
    </row>
    <row r="152" spans="1:38" x14ac:dyDescent="0.2">
      <c r="A152">
        <v>1</v>
      </c>
      <c r="B152" s="12">
        <v>44443</v>
      </c>
      <c r="C152" s="14">
        <v>0.66666666666666663</v>
      </c>
      <c r="D152" t="s">
        <v>44</v>
      </c>
      <c r="E152" t="s">
        <v>127</v>
      </c>
      <c r="G152" t="s">
        <v>313</v>
      </c>
      <c r="H152" t="s">
        <v>169</v>
      </c>
      <c r="I152" t="s">
        <v>13</v>
      </c>
      <c r="J152">
        <v>51</v>
      </c>
      <c r="K152">
        <v>7</v>
      </c>
      <c r="L152">
        <v>1</v>
      </c>
      <c r="M152">
        <v>0</v>
      </c>
      <c r="N152" t="s">
        <v>41</v>
      </c>
      <c r="P152"/>
      <c r="Q152" s="5"/>
      <c r="R152" s="5">
        <f t="shared" si="30"/>
        <v>2021</v>
      </c>
      <c r="S152" s="5">
        <f t="shared" si="34"/>
        <v>1</v>
      </c>
      <c r="T152" t="s">
        <v>127</v>
      </c>
      <c r="U152" s="5"/>
      <c r="V152" s="5">
        <f t="shared" si="35"/>
        <v>0</v>
      </c>
      <c r="W152" s="5" t="s">
        <v>40</v>
      </c>
      <c r="X152" t="s">
        <v>313</v>
      </c>
      <c r="Z152" s="5">
        <f t="shared" si="36"/>
        <v>0</v>
      </c>
      <c r="AA152" s="5" t="str">
        <f t="shared" si="31"/>
        <v>Ind</v>
      </c>
      <c r="AB152">
        <f t="shared" si="32"/>
        <v>0</v>
      </c>
      <c r="AC152">
        <f t="shared" si="37"/>
        <v>1</v>
      </c>
      <c r="AD152">
        <f t="shared" si="38"/>
        <v>0</v>
      </c>
      <c r="AE152">
        <f t="shared" si="39"/>
        <v>0</v>
      </c>
      <c r="AF152">
        <f t="shared" si="40"/>
        <v>51</v>
      </c>
      <c r="AG152">
        <f t="shared" si="40"/>
        <v>7</v>
      </c>
      <c r="AH152">
        <f t="shared" si="40"/>
        <v>1</v>
      </c>
      <c r="AI152">
        <f t="shared" si="40"/>
        <v>0</v>
      </c>
      <c r="AJ152">
        <f t="shared" si="28"/>
        <v>1</v>
      </c>
      <c r="AK152" s="8">
        <f t="shared" si="41"/>
        <v>1</v>
      </c>
      <c r="AL152">
        <f t="shared" si="33"/>
        <v>1</v>
      </c>
    </row>
    <row r="153" spans="1:38" x14ac:dyDescent="0.2">
      <c r="A153">
        <v>2</v>
      </c>
      <c r="B153" s="12">
        <v>44450</v>
      </c>
      <c r="C153" s="14">
        <v>0.5</v>
      </c>
      <c r="D153" t="s">
        <v>44</v>
      </c>
      <c r="E153" t="s">
        <v>127</v>
      </c>
      <c r="F153" t="s">
        <v>49</v>
      </c>
      <c r="G153" t="s">
        <v>361</v>
      </c>
      <c r="H153" t="s">
        <v>46</v>
      </c>
      <c r="I153" t="s">
        <v>13</v>
      </c>
      <c r="J153">
        <v>41</v>
      </c>
      <c r="K153">
        <v>34</v>
      </c>
      <c r="L153">
        <v>2</v>
      </c>
      <c r="M153">
        <v>0</v>
      </c>
      <c r="N153" t="s">
        <v>47</v>
      </c>
      <c r="P153"/>
      <c r="Q153" s="5"/>
      <c r="R153" s="5">
        <f t="shared" si="30"/>
        <v>2021</v>
      </c>
      <c r="S153" s="5">
        <f t="shared" si="34"/>
        <v>2</v>
      </c>
      <c r="T153" t="s">
        <v>127</v>
      </c>
      <c r="U153" s="5"/>
      <c r="V153" s="5">
        <f t="shared" si="35"/>
        <v>0</v>
      </c>
      <c r="W153" s="5" t="s">
        <v>40</v>
      </c>
      <c r="X153" t="s">
        <v>361</v>
      </c>
      <c r="Z153" s="5">
        <f t="shared" si="36"/>
        <v>0</v>
      </c>
      <c r="AA153" s="5" t="str">
        <f t="shared" si="31"/>
        <v>SEC</v>
      </c>
      <c r="AB153">
        <f t="shared" si="32"/>
        <v>0</v>
      </c>
      <c r="AC153">
        <f t="shared" si="37"/>
        <v>1</v>
      </c>
      <c r="AD153">
        <f t="shared" si="38"/>
        <v>1</v>
      </c>
      <c r="AE153">
        <f t="shared" si="39"/>
        <v>0</v>
      </c>
      <c r="AF153">
        <f t="shared" si="40"/>
        <v>41</v>
      </c>
      <c r="AG153">
        <f t="shared" si="40"/>
        <v>34</v>
      </c>
      <c r="AH153">
        <f t="shared" si="40"/>
        <v>2</v>
      </c>
      <c r="AI153">
        <f t="shared" si="40"/>
        <v>0</v>
      </c>
      <c r="AJ153">
        <f t="shared" si="28"/>
        <v>2</v>
      </c>
      <c r="AK153" s="8">
        <f t="shared" si="41"/>
        <v>1</v>
      </c>
      <c r="AL153">
        <f t="shared" si="33"/>
        <v>1</v>
      </c>
    </row>
    <row r="154" spans="1:38" x14ac:dyDescent="0.2">
      <c r="A154">
        <v>3</v>
      </c>
      <c r="B154" s="12">
        <v>44457</v>
      </c>
      <c r="C154" s="14">
        <v>0.5</v>
      </c>
      <c r="D154" t="s">
        <v>44</v>
      </c>
      <c r="E154" t="s">
        <v>127</v>
      </c>
      <c r="G154" t="s">
        <v>233</v>
      </c>
      <c r="H154" t="s">
        <v>148</v>
      </c>
      <c r="I154" t="s">
        <v>14</v>
      </c>
      <c r="J154">
        <v>41</v>
      </c>
      <c r="K154">
        <v>44</v>
      </c>
      <c r="L154">
        <v>2</v>
      </c>
      <c r="M154">
        <v>1</v>
      </c>
      <c r="N154" t="s">
        <v>92</v>
      </c>
      <c r="P154"/>
      <c r="Q154" s="5"/>
      <c r="R154" s="5">
        <f t="shared" si="30"/>
        <v>2021</v>
      </c>
      <c r="S154" s="5">
        <f t="shared" si="34"/>
        <v>3</v>
      </c>
      <c r="T154" t="s">
        <v>127</v>
      </c>
      <c r="U154" s="5"/>
      <c r="V154" s="5">
        <f t="shared" si="35"/>
        <v>0</v>
      </c>
      <c r="W154" s="5" t="s">
        <v>40</v>
      </c>
      <c r="X154" t="s">
        <v>233</v>
      </c>
      <c r="Z154" s="5">
        <f t="shared" si="36"/>
        <v>0</v>
      </c>
      <c r="AA154" s="5" t="str">
        <f t="shared" si="31"/>
        <v>MAC</v>
      </c>
      <c r="AB154">
        <f t="shared" si="32"/>
        <v>0</v>
      </c>
      <c r="AC154">
        <f t="shared" si="37"/>
        <v>1</v>
      </c>
      <c r="AD154">
        <f t="shared" si="38"/>
        <v>0</v>
      </c>
      <c r="AE154">
        <f t="shared" si="39"/>
        <v>0</v>
      </c>
      <c r="AF154">
        <f t="shared" si="40"/>
        <v>41</v>
      </c>
      <c r="AG154">
        <f t="shared" si="40"/>
        <v>44</v>
      </c>
      <c r="AH154">
        <f t="shared" si="40"/>
        <v>2</v>
      </c>
      <c r="AI154">
        <f t="shared" si="40"/>
        <v>1</v>
      </c>
      <c r="AJ154">
        <f t="shared" si="28"/>
        <v>3</v>
      </c>
      <c r="AK154" s="8">
        <f t="shared" si="41"/>
        <v>0.66666666666666663</v>
      </c>
      <c r="AL154">
        <f t="shared" si="33"/>
        <v>0</v>
      </c>
    </row>
    <row r="155" spans="1:38" ht="30" x14ac:dyDescent="0.2">
      <c r="A155">
        <v>4</v>
      </c>
      <c r="B155" s="12">
        <v>44464</v>
      </c>
      <c r="C155" s="14">
        <v>0.5</v>
      </c>
      <c r="D155" t="s">
        <v>44</v>
      </c>
      <c r="E155" t="s">
        <v>127</v>
      </c>
      <c r="G155" t="s">
        <v>362</v>
      </c>
      <c r="H155" t="s">
        <v>70</v>
      </c>
      <c r="I155" t="s">
        <v>13</v>
      </c>
      <c r="J155">
        <v>77</v>
      </c>
      <c r="K155">
        <v>7</v>
      </c>
      <c r="L155">
        <v>3</v>
      </c>
      <c r="M155">
        <v>1</v>
      </c>
      <c r="N155" t="s">
        <v>41</v>
      </c>
      <c r="P155"/>
      <c r="Q155" s="5"/>
      <c r="R155" s="5">
        <f t="shared" si="30"/>
        <v>2021</v>
      </c>
      <c r="S155" s="5">
        <f t="shared" si="34"/>
        <v>4</v>
      </c>
      <c r="T155" t="s">
        <v>127</v>
      </c>
      <c r="U155" s="5"/>
      <c r="V155" s="5">
        <f t="shared" si="35"/>
        <v>0</v>
      </c>
      <c r="W155" s="5" t="s">
        <v>40</v>
      </c>
      <c r="X155" t="s">
        <v>362</v>
      </c>
      <c r="Z155" s="5">
        <f t="shared" si="36"/>
        <v>0</v>
      </c>
      <c r="AA155" s="5" t="str">
        <f t="shared" si="31"/>
        <v>Non-Major</v>
      </c>
      <c r="AB155">
        <f t="shared" si="32"/>
        <v>0</v>
      </c>
      <c r="AC155">
        <f t="shared" si="37"/>
        <v>0</v>
      </c>
      <c r="AD155">
        <f t="shared" si="38"/>
        <v>0</v>
      </c>
      <c r="AE155">
        <f t="shared" si="39"/>
        <v>0</v>
      </c>
      <c r="AF155">
        <f t="shared" si="40"/>
        <v>77</v>
      </c>
      <c r="AG155">
        <f t="shared" si="40"/>
        <v>7</v>
      </c>
      <c r="AH155">
        <f t="shared" si="40"/>
        <v>3</v>
      </c>
      <c r="AI155">
        <f t="shared" si="40"/>
        <v>1</v>
      </c>
      <c r="AJ155">
        <f t="shared" si="28"/>
        <v>4</v>
      </c>
      <c r="AK155" s="8">
        <f t="shared" si="41"/>
        <v>0.75</v>
      </c>
      <c r="AL155">
        <f t="shared" si="33"/>
        <v>1</v>
      </c>
    </row>
    <row r="156" spans="1:38" x14ac:dyDescent="0.2">
      <c r="A156">
        <v>5</v>
      </c>
      <c r="B156" s="12">
        <v>44471</v>
      </c>
      <c r="C156" s="14">
        <v>0.5</v>
      </c>
      <c r="D156" t="s">
        <v>44</v>
      </c>
      <c r="E156" t="s">
        <v>127</v>
      </c>
      <c r="F156" t="s">
        <v>49</v>
      </c>
      <c r="G156" t="s">
        <v>39</v>
      </c>
      <c r="H156" t="s">
        <v>40</v>
      </c>
      <c r="I156" t="s">
        <v>13</v>
      </c>
      <c r="J156">
        <v>52</v>
      </c>
      <c r="K156">
        <v>21</v>
      </c>
      <c r="L156">
        <v>4</v>
      </c>
      <c r="M156">
        <v>1</v>
      </c>
      <c r="N156" t="s">
        <v>47</v>
      </c>
      <c r="P156"/>
      <c r="Q156" s="5"/>
      <c r="R156" s="5">
        <f t="shared" si="30"/>
        <v>2021</v>
      </c>
      <c r="S156" s="5">
        <f t="shared" si="34"/>
        <v>5</v>
      </c>
      <c r="T156" t="s">
        <v>127</v>
      </c>
      <c r="U156" s="5"/>
      <c r="V156" s="5">
        <f t="shared" si="35"/>
        <v>0</v>
      </c>
      <c r="W156" s="5" t="s">
        <v>40</v>
      </c>
      <c r="X156" t="s">
        <v>39</v>
      </c>
      <c r="Z156" s="5">
        <f t="shared" si="36"/>
        <v>0</v>
      </c>
      <c r="AA156" s="5" t="str">
        <f t="shared" si="31"/>
        <v>ACC</v>
      </c>
      <c r="AB156">
        <f t="shared" si="32"/>
        <v>1</v>
      </c>
      <c r="AC156">
        <f t="shared" si="37"/>
        <v>1</v>
      </c>
      <c r="AD156">
        <f t="shared" si="38"/>
        <v>1</v>
      </c>
      <c r="AE156">
        <f t="shared" si="39"/>
        <v>0</v>
      </c>
      <c r="AF156">
        <f t="shared" si="40"/>
        <v>52</v>
      </c>
      <c r="AG156">
        <f t="shared" si="40"/>
        <v>21</v>
      </c>
      <c r="AH156">
        <f t="shared" si="40"/>
        <v>4</v>
      </c>
      <c r="AI156">
        <f t="shared" si="40"/>
        <v>1</v>
      </c>
      <c r="AJ156">
        <f t="shared" si="28"/>
        <v>5</v>
      </c>
      <c r="AK156" s="8">
        <f t="shared" si="41"/>
        <v>0.8</v>
      </c>
      <c r="AL156">
        <f t="shared" si="33"/>
        <v>1</v>
      </c>
    </row>
    <row r="157" spans="1:38" x14ac:dyDescent="0.2">
      <c r="A157">
        <v>6</v>
      </c>
      <c r="B157" s="12">
        <v>44485</v>
      </c>
      <c r="C157" s="14">
        <v>0.64583333333333337</v>
      </c>
      <c r="D157" t="s">
        <v>44</v>
      </c>
      <c r="E157" t="s">
        <v>127</v>
      </c>
      <c r="F157" t="s">
        <v>49</v>
      </c>
      <c r="G157" t="s">
        <v>125</v>
      </c>
      <c r="H157" t="s">
        <v>40</v>
      </c>
      <c r="I157" t="s">
        <v>13</v>
      </c>
      <c r="J157">
        <v>28</v>
      </c>
      <c r="K157">
        <v>7</v>
      </c>
      <c r="L157">
        <v>5</v>
      </c>
      <c r="M157">
        <v>1</v>
      </c>
      <c r="N157" t="s">
        <v>51</v>
      </c>
      <c r="P157"/>
      <c r="Q157" s="5"/>
      <c r="R157" s="5">
        <f t="shared" si="30"/>
        <v>2021</v>
      </c>
      <c r="S157" s="5">
        <f t="shared" si="34"/>
        <v>7</v>
      </c>
      <c r="T157" t="s">
        <v>127</v>
      </c>
      <c r="U157" s="5"/>
      <c r="V157" s="5">
        <f t="shared" si="35"/>
        <v>0</v>
      </c>
      <c r="W157" s="5" t="s">
        <v>40</v>
      </c>
      <c r="X157" t="s">
        <v>125</v>
      </c>
      <c r="Z157" s="5">
        <f t="shared" si="36"/>
        <v>0</v>
      </c>
      <c r="AA157" s="5" t="str">
        <f t="shared" si="31"/>
        <v>ACC</v>
      </c>
      <c r="AB157">
        <f t="shared" si="32"/>
        <v>1</v>
      </c>
      <c r="AC157">
        <f t="shared" si="37"/>
        <v>1</v>
      </c>
      <c r="AD157">
        <f t="shared" si="38"/>
        <v>1</v>
      </c>
      <c r="AE157">
        <f t="shared" si="39"/>
        <v>0</v>
      </c>
      <c r="AF157">
        <f t="shared" si="40"/>
        <v>28</v>
      </c>
      <c r="AG157">
        <f t="shared" si="40"/>
        <v>7</v>
      </c>
      <c r="AH157">
        <f t="shared" si="40"/>
        <v>5</v>
      </c>
      <c r="AI157">
        <f t="shared" si="40"/>
        <v>1</v>
      </c>
      <c r="AJ157">
        <f t="shared" si="28"/>
        <v>6</v>
      </c>
      <c r="AK157" s="8">
        <f t="shared" si="41"/>
        <v>0.83333333333333337</v>
      </c>
      <c r="AL157">
        <f t="shared" si="33"/>
        <v>1</v>
      </c>
    </row>
    <row r="158" spans="1:38" x14ac:dyDescent="0.2">
      <c r="A158">
        <v>7</v>
      </c>
      <c r="B158" s="12">
        <v>44492</v>
      </c>
      <c r="C158" s="14">
        <v>0.64583333333333337</v>
      </c>
      <c r="D158" t="s">
        <v>44</v>
      </c>
      <c r="E158" t="s">
        <v>307</v>
      </c>
      <c r="G158" t="s">
        <v>232</v>
      </c>
      <c r="H158" t="s">
        <v>40</v>
      </c>
      <c r="I158" t="s">
        <v>13</v>
      </c>
      <c r="J158">
        <v>27</v>
      </c>
      <c r="K158">
        <v>17</v>
      </c>
      <c r="L158">
        <v>6</v>
      </c>
      <c r="M158">
        <v>1</v>
      </c>
      <c r="N158" t="s">
        <v>55</v>
      </c>
      <c r="P158"/>
      <c r="Q158" s="5"/>
      <c r="R158" s="5">
        <f t="shared" si="30"/>
        <v>2021</v>
      </c>
      <c r="S158" s="5">
        <f t="shared" si="34"/>
        <v>8</v>
      </c>
      <c r="T158" s="5" t="s">
        <v>268</v>
      </c>
      <c r="U158" s="5">
        <v>23</v>
      </c>
      <c r="V158" s="5">
        <f t="shared" si="35"/>
        <v>1</v>
      </c>
      <c r="W158" s="5" t="s">
        <v>40</v>
      </c>
      <c r="X158" t="s">
        <v>232</v>
      </c>
      <c r="Z158" s="5">
        <f t="shared" si="36"/>
        <v>0</v>
      </c>
      <c r="AA158" s="5" t="str">
        <f t="shared" si="31"/>
        <v>ACC</v>
      </c>
      <c r="AB158">
        <f t="shared" si="32"/>
        <v>1</v>
      </c>
      <c r="AC158">
        <f t="shared" si="37"/>
        <v>1</v>
      </c>
      <c r="AD158">
        <f t="shared" si="38"/>
        <v>1</v>
      </c>
      <c r="AE158">
        <f t="shared" si="39"/>
        <v>0</v>
      </c>
      <c r="AF158">
        <f t="shared" si="40"/>
        <v>27</v>
      </c>
      <c r="AG158">
        <f t="shared" si="40"/>
        <v>17</v>
      </c>
      <c r="AH158">
        <f t="shared" si="40"/>
        <v>6</v>
      </c>
      <c r="AI158">
        <f t="shared" si="40"/>
        <v>1</v>
      </c>
      <c r="AJ158">
        <f t="shared" si="28"/>
        <v>7</v>
      </c>
      <c r="AK158" s="8">
        <f t="shared" si="41"/>
        <v>0.8571428571428571</v>
      </c>
      <c r="AL158">
        <f t="shared" si="33"/>
        <v>1</v>
      </c>
    </row>
    <row r="159" spans="1:38" x14ac:dyDescent="0.2">
      <c r="A159">
        <v>8</v>
      </c>
      <c r="B159" s="12">
        <v>44499</v>
      </c>
      <c r="C159" s="14">
        <v>0.5</v>
      </c>
      <c r="D159" t="s">
        <v>44</v>
      </c>
      <c r="E159" t="s">
        <v>332</v>
      </c>
      <c r="G159" t="s">
        <v>104</v>
      </c>
      <c r="H159" t="s">
        <v>40</v>
      </c>
      <c r="I159" t="s">
        <v>14</v>
      </c>
      <c r="J159">
        <v>34</v>
      </c>
      <c r="K159">
        <v>38</v>
      </c>
      <c r="L159">
        <v>6</v>
      </c>
      <c r="M159">
        <v>2</v>
      </c>
      <c r="N159" t="s">
        <v>92</v>
      </c>
      <c r="P159"/>
      <c r="Q159" s="5"/>
      <c r="R159" s="5">
        <f t="shared" si="30"/>
        <v>2021</v>
      </c>
      <c r="S159" s="5">
        <f t="shared" si="34"/>
        <v>9</v>
      </c>
      <c r="T159" s="5" t="s">
        <v>268</v>
      </c>
      <c r="U159" s="5">
        <v>17</v>
      </c>
      <c r="V159" s="5">
        <f t="shared" si="35"/>
        <v>1</v>
      </c>
      <c r="W159" s="5" t="s">
        <v>40</v>
      </c>
      <c r="X159" t="s">
        <v>105</v>
      </c>
      <c r="Y159" t="s">
        <v>106</v>
      </c>
      <c r="Z159" s="5">
        <f t="shared" si="36"/>
        <v>1</v>
      </c>
      <c r="AA159" s="5" t="str">
        <f t="shared" si="31"/>
        <v>ACC</v>
      </c>
      <c r="AB159">
        <f t="shared" si="32"/>
        <v>1</v>
      </c>
      <c r="AC159">
        <f t="shared" si="37"/>
        <v>1</v>
      </c>
      <c r="AD159">
        <f t="shared" si="38"/>
        <v>1</v>
      </c>
      <c r="AE159">
        <f t="shared" si="39"/>
        <v>1</v>
      </c>
      <c r="AF159">
        <f t="shared" si="40"/>
        <v>34</v>
      </c>
      <c r="AG159">
        <f t="shared" si="40"/>
        <v>38</v>
      </c>
      <c r="AH159">
        <f t="shared" si="40"/>
        <v>6</v>
      </c>
      <c r="AI159">
        <f t="shared" si="40"/>
        <v>2</v>
      </c>
      <c r="AJ159">
        <f t="shared" ref="AJ159:AJ190" si="42">SUM(AH159:AI159)</f>
        <v>8</v>
      </c>
      <c r="AK159" s="8">
        <f t="shared" si="41"/>
        <v>0.75</v>
      </c>
      <c r="AL159">
        <f t="shared" si="33"/>
        <v>0</v>
      </c>
    </row>
    <row r="160" spans="1:38" x14ac:dyDescent="0.2">
      <c r="A160">
        <v>9</v>
      </c>
      <c r="B160" s="12">
        <v>44506</v>
      </c>
      <c r="C160" s="14">
        <v>0.5</v>
      </c>
      <c r="D160" t="s">
        <v>44</v>
      </c>
      <c r="E160" t="s">
        <v>127</v>
      </c>
      <c r="F160" t="s">
        <v>49</v>
      </c>
      <c r="G160" t="s">
        <v>116</v>
      </c>
      <c r="H160" t="s">
        <v>40</v>
      </c>
      <c r="I160" t="s">
        <v>13</v>
      </c>
      <c r="J160">
        <v>54</v>
      </c>
      <c r="K160">
        <v>29</v>
      </c>
      <c r="L160">
        <v>7</v>
      </c>
      <c r="M160">
        <v>2</v>
      </c>
      <c r="N160" t="s">
        <v>41</v>
      </c>
      <c r="P160"/>
      <c r="Q160" s="5"/>
      <c r="R160" s="5">
        <f t="shared" si="30"/>
        <v>2021</v>
      </c>
      <c r="S160" s="5">
        <f t="shared" si="34"/>
        <v>10</v>
      </c>
      <c r="T160" t="s">
        <v>127</v>
      </c>
      <c r="U160" s="5"/>
      <c r="V160" s="5">
        <f t="shared" si="35"/>
        <v>0</v>
      </c>
      <c r="W160" s="5" t="s">
        <v>40</v>
      </c>
      <c r="X160" t="s">
        <v>116</v>
      </c>
      <c r="Z160" s="5">
        <f t="shared" si="36"/>
        <v>0</v>
      </c>
      <c r="AA160" s="5" t="str">
        <f t="shared" si="31"/>
        <v>ACC</v>
      </c>
      <c r="AB160">
        <f t="shared" si="32"/>
        <v>1</v>
      </c>
      <c r="AC160">
        <f t="shared" si="37"/>
        <v>1</v>
      </c>
      <c r="AD160">
        <f t="shared" si="38"/>
        <v>1</v>
      </c>
      <c r="AE160">
        <f t="shared" si="39"/>
        <v>0</v>
      </c>
      <c r="AF160">
        <f t="shared" si="40"/>
        <v>54</v>
      </c>
      <c r="AG160">
        <f t="shared" si="40"/>
        <v>29</v>
      </c>
      <c r="AH160">
        <f t="shared" si="40"/>
        <v>7</v>
      </c>
      <c r="AI160">
        <f t="shared" si="40"/>
        <v>2</v>
      </c>
      <c r="AJ160">
        <f t="shared" si="42"/>
        <v>9</v>
      </c>
      <c r="AK160" s="8">
        <f t="shared" si="41"/>
        <v>0.77777777777777779</v>
      </c>
      <c r="AL160">
        <f t="shared" si="33"/>
        <v>1</v>
      </c>
    </row>
    <row r="161" spans="1:38" x14ac:dyDescent="0.2">
      <c r="A161">
        <v>10</v>
      </c>
      <c r="B161" s="12">
        <v>44511</v>
      </c>
      <c r="C161" s="14">
        <v>0.8125</v>
      </c>
      <c r="D161" t="s">
        <v>37</v>
      </c>
      <c r="E161" t="s">
        <v>295</v>
      </c>
      <c r="G161" t="s">
        <v>56</v>
      </c>
      <c r="H161" t="s">
        <v>40</v>
      </c>
      <c r="I161" t="s">
        <v>13</v>
      </c>
      <c r="J161">
        <v>30</v>
      </c>
      <c r="K161">
        <v>23</v>
      </c>
      <c r="L161">
        <v>8</v>
      </c>
      <c r="M161">
        <v>2</v>
      </c>
      <c r="N161" t="s">
        <v>47</v>
      </c>
      <c r="P161"/>
      <c r="Q161" s="5"/>
      <c r="R161" s="5">
        <f t="shared" si="30"/>
        <v>2021</v>
      </c>
      <c r="S161" s="5">
        <f t="shared" si="34"/>
        <v>11</v>
      </c>
      <c r="T161" s="5" t="s">
        <v>268</v>
      </c>
      <c r="U161" s="5">
        <v>25</v>
      </c>
      <c r="V161" s="5">
        <f t="shared" si="35"/>
        <v>1</v>
      </c>
      <c r="W161" s="5" t="s">
        <v>40</v>
      </c>
      <c r="X161" t="s">
        <v>56</v>
      </c>
      <c r="Z161" s="5">
        <f t="shared" si="36"/>
        <v>0</v>
      </c>
      <c r="AA161" s="5" t="str">
        <f t="shared" si="31"/>
        <v>ACC</v>
      </c>
      <c r="AB161">
        <f t="shared" si="32"/>
        <v>1</v>
      </c>
      <c r="AC161">
        <f t="shared" si="37"/>
        <v>1</v>
      </c>
      <c r="AD161">
        <f t="shared" si="38"/>
        <v>1</v>
      </c>
      <c r="AE161">
        <f t="shared" si="39"/>
        <v>0</v>
      </c>
      <c r="AF161">
        <f t="shared" si="40"/>
        <v>30</v>
      </c>
      <c r="AG161">
        <f t="shared" si="40"/>
        <v>23</v>
      </c>
      <c r="AH161">
        <f t="shared" si="40"/>
        <v>8</v>
      </c>
      <c r="AI161">
        <f t="shared" si="40"/>
        <v>2</v>
      </c>
      <c r="AJ161">
        <f t="shared" si="42"/>
        <v>10</v>
      </c>
      <c r="AK161" s="8">
        <f t="shared" si="41"/>
        <v>0.8</v>
      </c>
      <c r="AL161">
        <f t="shared" si="33"/>
        <v>1</v>
      </c>
    </row>
    <row r="162" spans="1:38" x14ac:dyDescent="0.2">
      <c r="A162">
        <v>11</v>
      </c>
      <c r="B162" s="12">
        <v>44520</v>
      </c>
      <c r="C162" s="14">
        <v>0.64583333333333337</v>
      </c>
      <c r="D162" t="s">
        <v>44</v>
      </c>
      <c r="E162" t="s">
        <v>337</v>
      </c>
      <c r="G162" t="s">
        <v>128</v>
      </c>
      <c r="H162" t="s">
        <v>40</v>
      </c>
      <c r="I162" t="s">
        <v>13</v>
      </c>
      <c r="J162">
        <v>48</v>
      </c>
      <c r="K162">
        <v>38</v>
      </c>
      <c r="L162">
        <v>9</v>
      </c>
      <c r="M162">
        <v>2</v>
      </c>
      <c r="N162" t="s">
        <v>51</v>
      </c>
      <c r="P162"/>
      <c r="Q162" s="5"/>
      <c r="R162" s="5">
        <f t="shared" si="30"/>
        <v>2021</v>
      </c>
      <c r="S162" s="5">
        <f t="shared" si="34"/>
        <v>12</v>
      </c>
      <c r="T162" s="5" t="s">
        <v>268</v>
      </c>
      <c r="U162" s="5">
        <v>20</v>
      </c>
      <c r="V162" s="5">
        <f t="shared" si="35"/>
        <v>1</v>
      </c>
      <c r="W162" s="5" t="s">
        <v>40</v>
      </c>
      <c r="X162" t="s">
        <v>128</v>
      </c>
      <c r="Z162" s="5">
        <f t="shared" si="36"/>
        <v>0</v>
      </c>
      <c r="AA162" s="5" t="str">
        <f t="shared" si="31"/>
        <v>ACC</v>
      </c>
      <c r="AB162">
        <f t="shared" si="32"/>
        <v>1</v>
      </c>
      <c r="AC162">
        <f t="shared" si="37"/>
        <v>1</v>
      </c>
      <c r="AD162">
        <f t="shared" si="38"/>
        <v>1</v>
      </c>
      <c r="AE162">
        <f t="shared" si="39"/>
        <v>0</v>
      </c>
      <c r="AF162">
        <f t="shared" si="40"/>
        <v>48</v>
      </c>
      <c r="AG162">
        <f t="shared" si="40"/>
        <v>38</v>
      </c>
      <c r="AH162">
        <f t="shared" si="40"/>
        <v>9</v>
      </c>
      <c r="AI162">
        <f t="shared" si="40"/>
        <v>2</v>
      </c>
      <c r="AJ162">
        <f t="shared" si="42"/>
        <v>11</v>
      </c>
      <c r="AK162" s="8">
        <f t="shared" si="41"/>
        <v>0.81818181818181823</v>
      </c>
      <c r="AL162">
        <f t="shared" si="33"/>
        <v>1</v>
      </c>
    </row>
    <row r="163" spans="1:38" x14ac:dyDescent="0.2">
      <c r="A163">
        <v>12</v>
      </c>
      <c r="B163" s="12">
        <v>44527</v>
      </c>
      <c r="C163" s="14">
        <v>0.8125</v>
      </c>
      <c r="D163" t="s">
        <v>44</v>
      </c>
      <c r="E163" t="s">
        <v>337</v>
      </c>
      <c r="F163" t="s">
        <v>49</v>
      </c>
      <c r="G163" t="s">
        <v>50</v>
      </c>
      <c r="H163" t="s">
        <v>40</v>
      </c>
      <c r="I163" t="s">
        <v>13</v>
      </c>
      <c r="J163">
        <v>31</v>
      </c>
      <c r="K163">
        <v>14</v>
      </c>
      <c r="L163">
        <v>10</v>
      </c>
      <c r="M163">
        <v>2</v>
      </c>
      <c r="N163" t="s">
        <v>55</v>
      </c>
      <c r="P163"/>
      <c r="Q163" s="5"/>
      <c r="R163" s="5">
        <f t="shared" si="30"/>
        <v>2021</v>
      </c>
      <c r="S163" s="5">
        <f t="shared" si="34"/>
        <v>13</v>
      </c>
      <c r="T163" s="5" t="s">
        <v>268</v>
      </c>
      <c r="U163" s="5">
        <v>20</v>
      </c>
      <c r="V163" s="5">
        <f t="shared" si="35"/>
        <v>1</v>
      </c>
      <c r="W163" s="5" t="s">
        <v>40</v>
      </c>
      <c r="X163" t="s">
        <v>50</v>
      </c>
      <c r="Z163" s="5">
        <f t="shared" si="36"/>
        <v>0</v>
      </c>
      <c r="AA163" s="5" t="str">
        <f t="shared" si="31"/>
        <v>ACC</v>
      </c>
      <c r="AB163">
        <f t="shared" si="32"/>
        <v>1</v>
      </c>
      <c r="AC163">
        <f t="shared" si="37"/>
        <v>1</v>
      </c>
      <c r="AD163">
        <f t="shared" si="38"/>
        <v>1</v>
      </c>
      <c r="AE163">
        <f t="shared" si="39"/>
        <v>0</v>
      </c>
      <c r="AF163">
        <f t="shared" si="40"/>
        <v>31</v>
      </c>
      <c r="AG163">
        <f t="shared" si="40"/>
        <v>14</v>
      </c>
      <c r="AH163">
        <f t="shared" si="40"/>
        <v>10</v>
      </c>
      <c r="AI163">
        <f t="shared" si="40"/>
        <v>2</v>
      </c>
      <c r="AJ163">
        <f t="shared" si="42"/>
        <v>12</v>
      </c>
      <c r="AK163" s="8">
        <f t="shared" si="41"/>
        <v>0.83333333333333337</v>
      </c>
      <c r="AL163">
        <f t="shared" si="33"/>
        <v>1</v>
      </c>
    </row>
    <row r="164" spans="1:38" ht="30" x14ac:dyDescent="0.2">
      <c r="A164">
        <v>13</v>
      </c>
      <c r="B164" s="12">
        <v>44534</v>
      </c>
      <c r="C164" s="14">
        <v>0.83333333333333337</v>
      </c>
      <c r="D164" t="s">
        <v>44</v>
      </c>
      <c r="E164" t="s">
        <v>332</v>
      </c>
      <c r="F164" t="s">
        <v>80</v>
      </c>
      <c r="G164" t="s">
        <v>331</v>
      </c>
      <c r="H164" t="s">
        <v>40</v>
      </c>
      <c r="I164" t="s">
        <v>13</v>
      </c>
      <c r="J164">
        <v>45</v>
      </c>
      <c r="K164">
        <v>21</v>
      </c>
      <c r="L164">
        <v>11</v>
      </c>
      <c r="M164">
        <v>2</v>
      </c>
      <c r="N164" t="s">
        <v>57</v>
      </c>
      <c r="O164" t="s">
        <v>83</v>
      </c>
      <c r="P164"/>
      <c r="Q164" s="5"/>
      <c r="R164" s="5">
        <f t="shared" si="30"/>
        <v>2021</v>
      </c>
      <c r="S164" s="5">
        <f t="shared" si="34"/>
        <v>14</v>
      </c>
      <c r="T164" s="5" t="s">
        <v>268</v>
      </c>
      <c r="U164" s="5">
        <v>17</v>
      </c>
      <c r="V164" s="5">
        <f t="shared" si="35"/>
        <v>1</v>
      </c>
      <c r="W164" s="5" t="s">
        <v>40</v>
      </c>
      <c r="X164" s="5" t="s">
        <v>150</v>
      </c>
      <c r="Y164">
        <v>18</v>
      </c>
      <c r="Z164" s="5">
        <f t="shared" si="36"/>
        <v>1</v>
      </c>
      <c r="AA164" s="5" t="str">
        <f t="shared" si="31"/>
        <v>ACC</v>
      </c>
      <c r="AB164">
        <f t="shared" si="32"/>
        <v>1</v>
      </c>
      <c r="AC164">
        <f t="shared" si="37"/>
        <v>1</v>
      </c>
      <c r="AD164">
        <f t="shared" si="38"/>
        <v>1</v>
      </c>
      <c r="AE164">
        <f t="shared" si="39"/>
        <v>1</v>
      </c>
      <c r="AF164">
        <f t="shared" si="40"/>
        <v>45</v>
      </c>
      <c r="AG164">
        <f t="shared" si="40"/>
        <v>21</v>
      </c>
      <c r="AH164">
        <f t="shared" si="40"/>
        <v>11</v>
      </c>
      <c r="AI164">
        <f t="shared" si="40"/>
        <v>2</v>
      </c>
      <c r="AJ164">
        <f t="shared" si="42"/>
        <v>13</v>
      </c>
      <c r="AK164" s="8">
        <f t="shared" si="41"/>
        <v>0.84615384615384615</v>
      </c>
      <c r="AL164">
        <f t="shared" si="33"/>
        <v>1</v>
      </c>
    </row>
    <row r="165" spans="1:38" ht="30" x14ac:dyDescent="0.2">
      <c r="A165">
        <v>14</v>
      </c>
      <c r="B165" s="12">
        <v>44560</v>
      </c>
      <c r="C165" s="14">
        <v>0.79166666666666663</v>
      </c>
      <c r="D165" t="s">
        <v>37</v>
      </c>
      <c r="E165" t="s">
        <v>363</v>
      </c>
      <c r="F165" t="s">
        <v>80</v>
      </c>
      <c r="G165" t="s">
        <v>364</v>
      </c>
      <c r="H165" t="s">
        <v>86</v>
      </c>
      <c r="I165" t="s">
        <v>14</v>
      </c>
      <c r="J165">
        <v>21</v>
      </c>
      <c r="K165">
        <v>31</v>
      </c>
      <c r="L165">
        <v>11</v>
      </c>
      <c r="M165">
        <v>3</v>
      </c>
      <c r="N165" t="s">
        <v>92</v>
      </c>
      <c r="O165" t="s">
        <v>365</v>
      </c>
      <c r="P165"/>
      <c r="Q165" s="5"/>
      <c r="R165" s="5">
        <f t="shared" si="30"/>
        <v>2021</v>
      </c>
      <c r="S165" s="5">
        <f t="shared" si="34"/>
        <v>18</v>
      </c>
      <c r="T165" s="5" t="s">
        <v>268</v>
      </c>
      <c r="U165" s="5">
        <v>13</v>
      </c>
      <c r="V165" s="5">
        <f t="shared" si="35"/>
        <v>1</v>
      </c>
      <c r="W165" s="5" t="s">
        <v>40</v>
      </c>
      <c r="X165" s="5" t="s">
        <v>366</v>
      </c>
      <c r="Y165">
        <v>11</v>
      </c>
      <c r="Z165" s="5">
        <f t="shared" si="36"/>
        <v>1</v>
      </c>
      <c r="AA165" s="5" t="str">
        <f t="shared" si="31"/>
        <v>Big Ten</v>
      </c>
      <c r="AB165">
        <f t="shared" si="32"/>
        <v>0</v>
      </c>
      <c r="AC165">
        <f t="shared" si="37"/>
        <v>1</v>
      </c>
      <c r="AD165">
        <f t="shared" si="38"/>
        <v>1</v>
      </c>
      <c r="AE165">
        <f t="shared" si="39"/>
        <v>1</v>
      </c>
      <c r="AF165">
        <f t="shared" si="40"/>
        <v>21</v>
      </c>
      <c r="AG165">
        <f t="shared" si="40"/>
        <v>31</v>
      </c>
      <c r="AH165">
        <f t="shared" si="40"/>
        <v>11</v>
      </c>
      <c r="AI165">
        <f t="shared" si="40"/>
        <v>3</v>
      </c>
      <c r="AJ165">
        <f t="shared" si="42"/>
        <v>14</v>
      </c>
      <c r="AK165" s="8">
        <f t="shared" si="41"/>
        <v>0.7857142857142857</v>
      </c>
      <c r="AL165">
        <f t="shared" si="33"/>
        <v>0</v>
      </c>
    </row>
    <row r="166" spans="1:38" x14ac:dyDescent="0.2">
      <c r="A166">
        <v>1</v>
      </c>
      <c r="B166" s="12">
        <v>44443</v>
      </c>
      <c r="C166" s="14">
        <v>0.79166666666666663</v>
      </c>
      <c r="D166" t="s">
        <v>44</v>
      </c>
      <c r="E166" t="s">
        <v>50</v>
      </c>
      <c r="F166" t="s">
        <v>49</v>
      </c>
      <c r="G166" t="s">
        <v>218</v>
      </c>
      <c r="H166" t="s">
        <v>148</v>
      </c>
      <c r="I166" t="s">
        <v>13</v>
      </c>
      <c r="J166">
        <v>29</v>
      </c>
      <c r="K166">
        <v>9</v>
      </c>
      <c r="L166">
        <v>1</v>
      </c>
      <c r="M166">
        <v>0</v>
      </c>
      <c r="N166" t="s">
        <v>41</v>
      </c>
      <c r="P166"/>
      <c r="Q166" s="5"/>
      <c r="R166" s="5">
        <f t="shared" si="30"/>
        <v>2021</v>
      </c>
      <c r="S166" s="5">
        <f t="shared" si="34"/>
        <v>1</v>
      </c>
      <c r="T166" t="s">
        <v>50</v>
      </c>
      <c r="U166" s="5"/>
      <c r="V166" s="5">
        <f t="shared" si="35"/>
        <v>0</v>
      </c>
      <c r="W166" s="5" t="s">
        <v>40</v>
      </c>
      <c r="X166" t="s">
        <v>218</v>
      </c>
      <c r="Z166" s="5">
        <f t="shared" si="36"/>
        <v>0</v>
      </c>
      <c r="AA166" s="5" t="str">
        <f t="shared" si="31"/>
        <v>MAC</v>
      </c>
      <c r="AB166">
        <f t="shared" si="32"/>
        <v>0</v>
      </c>
      <c r="AC166">
        <f t="shared" si="37"/>
        <v>1</v>
      </c>
      <c r="AD166">
        <f t="shared" si="38"/>
        <v>0</v>
      </c>
      <c r="AE166">
        <f t="shared" si="39"/>
        <v>0</v>
      </c>
      <c r="AF166">
        <f t="shared" si="40"/>
        <v>29</v>
      </c>
      <c r="AG166">
        <f t="shared" si="40"/>
        <v>9</v>
      </c>
      <c r="AH166">
        <f t="shared" si="40"/>
        <v>1</v>
      </c>
      <c r="AI166">
        <f t="shared" si="40"/>
        <v>0</v>
      </c>
      <c r="AJ166">
        <f t="shared" si="42"/>
        <v>1</v>
      </c>
      <c r="AK166" s="8">
        <f t="shared" si="41"/>
        <v>1</v>
      </c>
      <c r="AL166">
        <f t="shared" si="33"/>
        <v>1</v>
      </c>
    </row>
    <row r="167" spans="1:38" x14ac:dyDescent="0.2">
      <c r="A167">
        <v>2</v>
      </c>
      <c r="B167" s="12">
        <v>44450</v>
      </c>
      <c r="C167" s="14">
        <v>0.58333333333333337</v>
      </c>
      <c r="D167" t="s">
        <v>44</v>
      </c>
      <c r="E167" t="s">
        <v>50</v>
      </c>
      <c r="G167" t="s">
        <v>194</v>
      </c>
      <c r="H167" t="s">
        <v>86</v>
      </c>
      <c r="I167" t="s">
        <v>14</v>
      </c>
      <c r="J167">
        <v>7</v>
      </c>
      <c r="K167">
        <v>17</v>
      </c>
      <c r="L167">
        <v>1</v>
      </c>
      <c r="M167">
        <v>1</v>
      </c>
      <c r="N167" t="s">
        <v>92</v>
      </c>
      <c r="P167"/>
      <c r="Q167" s="5"/>
      <c r="R167" s="5">
        <f t="shared" si="30"/>
        <v>2021</v>
      </c>
      <c r="S167" s="5">
        <f t="shared" si="34"/>
        <v>2</v>
      </c>
      <c r="T167" t="s">
        <v>50</v>
      </c>
      <c r="U167" s="5"/>
      <c r="V167" s="5">
        <f t="shared" si="35"/>
        <v>0</v>
      </c>
      <c r="W167" s="5" t="s">
        <v>40</v>
      </c>
      <c r="X167" t="s">
        <v>194</v>
      </c>
      <c r="Z167" s="5">
        <f t="shared" si="36"/>
        <v>0</v>
      </c>
      <c r="AA167" s="5" t="str">
        <f t="shared" si="31"/>
        <v>Big Ten</v>
      </c>
      <c r="AB167">
        <f t="shared" si="32"/>
        <v>0</v>
      </c>
      <c r="AC167">
        <f t="shared" si="37"/>
        <v>1</v>
      </c>
      <c r="AD167">
        <f t="shared" si="38"/>
        <v>1</v>
      </c>
      <c r="AE167">
        <f t="shared" si="39"/>
        <v>0</v>
      </c>
      <c r="AF167">
        <f t="shared" si="40"/>
        <v>7</v>
      </c>
      <c r="AG167">
        <f t="shared" si="40"/>
        <v>17</v>
      </c>
      <c r="AH167">
        <f t="shared" si="40"/>
        <v>1</v>
      </c>
      <c r="AI167">
        <f t="shared" si="40"/>
        <v>1</v>
      </c>
      <c r="AJ167">
        <f t="shared" si="42"/>
        <v>2</v>
      </c>
      <c r="AK167" s="8">
        <f t="shared" si="41"/>
        <v>0.5</v>
      </c>
      <c r="AL167">
        <f t="shared" si="33"/>
        <v>0</v>
      </c>
    </row>
    <row r="168" spans="1:38" ht="30" x14ac:dyDescent="0.2">
      <c r="A168">
        <v>3</v>
      </c>
      <c r="B168" s="12">
        <v>44457</v>
      </c>
      <c r="C168" s="14">
        <v>0.5</v>
      </c>
      <c r="D168" t="s">
        <v>44</v>
      </c>
      <c r="E168" t="s">
        <v>50</v>
      </c>
      <c r="G168" t="s">
        <v>367</v>
      </c>
      <c r="H168" t="s">
        <v>70</v>
      </c>
      <c r="I168" t="s">
        <v>13</v>
      </c>
      <c r="J168">
        <v>62</v>
      </c>
      <c r="K168">
        <v>24</v>
      </c>
      <c r="L168">
        <v>2</v>
      </c>
      <c r="M168">
        <v>1</v>
      </c>
      <c r="N168" t="s">
        <v>41</v>
      </c>
      <c r="P168"/>
      <c r="Q168" s="5"/>
      <c r="R168" s="5">
        <f t="shared" si="30"/>
        <v>2021</v>
      </c>
      <c r="S168" s="5">
        <f t="shared" si="34"/>
        <v>3</v>
      </c>
      <c r="T168" t="s">
        <v>50</v>
      </c>
      <c r="U168" s="5"/>
      <c r="V168" s="5">
        <f t="shared" si="35"/>
        <v>0</v>
      </c>
      <c r="W168" s="5" t="s">
        <v>40</v>
      </c>
      <c r="X168" t="s">
        <v>367</v>
      </c>
      <c r="Z168" s="5">
        <f t="shared" si="36"/>
        <v>0</v>
      </c>
      <c r="AA168" s="5" t="str">
        <f t="shared" si="31"/>
        <v>Non-Major</v>
      </c>
      <c r="AB168">
        <f t="shared" si="32"/>
        <v>0</v>
      </c>
      <c r="AC168">
        <f t="shared" si="37"/>
        <v>0</v>
      </c>
      <c r="AD168">
        <f t="shared" si="38"/>
        <v>0</v>
      </c>
      <c r="AE168">
        <f t="shared" si="39"/>
        <v>0</v>
      </c>
      <c r="AF168">
        <f t="shared" si="40"/>
        <v>62</v>
      </c>
      <c r="AG168">
        <f t="shared" si="40"/>
        <v>24</v>
      </c>
      <c r="AH168">
        <f t="shared" si="40"/>
        <v>2</v>
      </c>
      <c r="AI168">
        <f t="shared" si="40"/>
        <v>1</v>
      </c>
      <c r="AJ168">
        <f t="shared" si="42"/>
        <v>3</v>
      </c>
      <c r="AK168" s="8">
        <f t="shared" si="41"/>
        <v>0.66666666666666663</v>
      </c>
      <c r="AL168">
        <f t="shared" si="33"/>
        <v>1</v>
      </c>
    </row>
    <row r="169" spans="1:38" x14ac:dyDescent="0.2">
      <c r="A169">
        <v>4</v>
      </c>
      <c r="B169" s="12">
        <v>44463</v>
      </c>
      <c r="C169" s="14">
        <v>0.83333333333333337</v>
      </c>
      <c r="D169" t="s">
        <v>124</v>
      </c>
      <c r="E169" t="s">
        <v>50</v>
      </c>
      <c r="G169" t="s">
        <v>168</v>
      </c>
      <c r="H169" t="s">
        <v>169</v>
      </c>
      <c r="I169" t="s">
        <v>13</v>
      </c>
      <c r="J169">
        <v>24</v>
      </c>
      <c r="K169">
        <v>21</v>
      </c>
      <c r="L169">
        <v>3</v>
      </c>
      <c r="M169">
        <v>1</v>
      </c>
      <c r="N169" t="s">
        <v>47</v>
      </c>
      <c r="P169"/>
      <c r="Q169" s="5"/>
      <c r="R169" s="5">
        <f t="shared" si="30"/>
        <v>2021</v>
      </c>
      <c r="S169" s="5">
        <f t="shared" si="34"/>
        <v>4</v>
      </c>
      <c r="T169" t="s">
        <v>50</v>
      </c>
      <c r="U169" s="5"/>
      <c r="V169" s="5">
        <f t="shared" si="35"/>
        <v>0</v>
      </c>
      <c r="W169" s="5" t="s">
        <v>40</v>
      </c>
      <c r="X169" t="s">
        <v>168</v>
      </c>
      <c r="Z169" s="5">
        <f t="shared" si="36"/>
        <v>0</v>
      </c>
      <c r="AA169" s="5" t="str">
        <f t="shared" si="31"/>
        <v>Ind</v>
      </c>
      <c r="AB169">
        <f t="shared" si="32"/>
        <v>0</v>
      </c>
      <c r="AC169">
        <f t="shared" si="37"/>
        <v>1</v>
      </c>
      <c r="AD169">
        <f t="shared" si="38"/>
        <v>0</v>
      </c>
      <c r="AE169">
        <f t="shared" si="39"/>
        <v>0</v>
      </c>
      <c r="AF169">
        <f t="shared" si="40"/>
        <v>24</v>
      </c>
      <c r="AG169">
        <f t="shared" si="40"/>
        <v>21</v>
      </c>
      <c r="AH169">
        <f t="shared" si="40"/>
        <v>3</v>
      </c>
      <c r="AI169">
        <f t="shared" si="40"/>
        <v>1</v>
      </c>
      <c r="AJ169">
        <f t="shared" si="42"/>
        <v>4</v>
      </c>
      <c r="AK169" s="8">
        <f t="shared" si="41"/>
        <v>0.75</v>
      </c>
      <c r="AL169">
        <f t="shared" si="33"/>
        <v>1</v>
      </c>
    </row>
    <row r="170" spans="1:38" x14ac:dyDescent="0.2">
      <c r="A170">
        <v>5</v>
      </c>
      <c r="B170" s="12">
        <v>44471</v>
      </c>
      <c r="C170" s="14">
        <v>0.64583333333333337</v>
      </c>
      <c r="D170" t="s">
        <v>44</v>
      </c>
      <c r="E170" t="s">
        <v>50</v>
      </c>
      <c r="F170" t="s">
        <v>49</v>
      </c>
      <c r="G170" t="s">
        <v>60</v>
      </c>
      <c r="H170" t="s">
        <v>40</v>
      </c>
      <c r="I170" t="s">
        <v>14</v>
      </c>
      <c r="J170">
        <v>30</v>
      </c>
      <c r="K170">
        <v>33</v>
      </c>
      <c r="L170">
        <v>3</v>
      </c>
      <c r="M170">
        <v>2</v>
      </c>
      <c r="N170" t="s">
        <v>92</v>
      </c>
      <c r="P170"/>
      <c r="Q170" s="5"/>
      <c r="R170" s="5">
        <f t="shared" si="30"/>
        <v>2021</v>
      </c>
      <c r="S170" s="5">
        <f t="shared" si="34"/>
        <v>5</v>
      </c>
      <c r="T170" t="s">
        <v>50</v>
      </c>
      <c r="U170" s="5"/>
      <c r="V170" s="5">
        <f t="shared" si="35"/>
        <v>0</v>
      </c>
      <c r="W170" s="5" t="s">
        <v>40</v>
      </c>
      <c r="X170" t="s">
        <v>60</v>
      </c>
      <c r="Z170" s="5">
        <f t="shared" si="36"/>
        <v>0</v>
      </c>
      <c r="AA170" s="5" t="str">
        <f t="shared" si="31"/>
        <v>ACC</v>
      </c>
      <c r="AB170">
        <f t="shared" si="32"/>
        <v>1</v>
      </c>
      <c r="AC170">
        <f t="shared" si="37"/>
        <v>1</v>
      </c>
      <c r="AD170">
        <f t="shared" si="38"/>
        <v>1</v>
      </c>
      <c r="AE170">
        <f t="shared" si="39"/>
        <v>0</v>
      </c>
      <c r="AF170">
        <f t="shared" si="40"/>
        <v>30</v>
      </c>
      <c r="AG170">
        <f t="shared" si="40"/>
        <v>33</v>
      </c>
      <c r="AH170">
        <f t="shared" si="40"/>
        <v>3</v>
      </c>
      <c r="AI170">
        <f t="shared" si="40"/>
        <v>2</v>
      </c>
      <c r="AJ170">
        <f t="shared" si="42"/>
        <v>5</v>
      </c>
      <c r="AK170" s="8">
        <f t="shared" si="41"/>
        <v>0.6</v>
      </c>
      <c r="AL170">
        <f t="shared" si="33"/>
        <v>0</v>
      </c>
    </row>
    <row r="171" spans="1:38" ht="30" x14ac:dyDescent="0.2">
      <c r="A171">
        <v>6</v>
      </c>
      <c r="B171" s="12">
        <v>44478</v>
      </c>
      <c r="C171" s="14">
        <v>0.64583333333333337</v>
      </c>
      <c r="D171" t="s">
        <v>44</v>
      </c>
      <c r="E171" t="s">
        <v>50</v>
      </c>
      <c r="G171" t="s">
        <v>156</v>
      </c>
      <c r="H171" t="s">
        <v>40</v>
      </c>
      <c r="I171" t="s">
        <v>14</v>
      </c>
      <c r="J171">
        <v>37</v>
      </c>
      <c r="K171">
        <v>40</v>
      </c>
      <c r="L171">
        <v>3</v>
      </c>
      <c r="M171">
        <v>3</v>
      </c>
      <c r="N171" t="s">
        <v>102</v>
      </c>
      <c r="P171"/>
      <c r="Q171" s="5"/>
      <c r="R171" s="5">
        <f t="shared" si="30"/>
        <v>2021</v>
      </c>
      <c r="S171" s="5">
        <f t="shared" si="34"/>
        <v>6</v>
      </c>
      <c r="T171" t="s">
        <v>50</v>
      </c>
      <c r="U171" s="5"/>
      <c r="V171" s="5">
        <f t="shared" si="35"/>
        <v>0</v>
      </c>
      <c r="W171" s="5" t="s">
        <v>40</v>
      </c>
      <c r="X171" s="5" t="s">
        <v>150</v>
      </c>
      <c r="Y171">
        <v>19</v>
      </c>
      <c r="Z171" s="5">
        <f t="shared" si="36"/>
        <v>1</v>
      </c>
      <c r="AA171" s="5" t="str">
        <f t="shared" si="31"/>
        <v>ACC</v>
      </c>
      <c r="AB171">
        <f t="shared" si="32"/>
        <v>1</v>
      </c>
      <c r="AC171">
        <f t="shared" si="37"/>
        <v>1</v>
      </c>
      <c r="AD171">
        <f t="shared" si="38"/>
        <v>1</v>
      </c>
      <c r="AE171">
        <f t="shared" si="39"/>
        <v>0</v>
      </c>
      <c r="AF171">
        <f t="shared" si="40"/>
        <v>37</v>
      </c>
      <c r="AG171">
        <f t="shared" si="40"/>
        <v>40</v>
      </c>
      <c r="AH171">
        <f t="shared" si="40"/>
        <v>3</v>
      </c>
      <c r="AI171">
        <f t="shared" si="40"/>
        <v>3</v>
      </c>
      <c r="AJ171">
        <f t="shared" si="42"/>
        <v>6</v>
      </c>
      <c r="AK171" s="8">
        <f t="shared" si="41"/>
        <v>0.5</v>
      </c>
      <c r="AL171">
        <f t="shared" si="33"/>
        <v>0</v>
      </c>
    </row>
    <row r="172" spans="1:38" x14ac:dyDescent="0.2">
      <c r="A172">
        <v>7</v>
      </c>
      <c r="B172" s="12">
        <v>44484</v>
      </c>
      <c r="C172" s="14">
        <v>0.79166666666666663</v>
      </c>
      <c r="D172" t="s">
        <v>124</v>
      </c>
      <c r="E172" t="s">
        <v>50</v>
      </c>
      <c r="G172" t="s">
        <v>232</v>
      </c>
      <c r="H172" t="s">
        <v>40</v>
      </c>
      <c r="I172" t="s">
        <v>14</v>
      </c>
      <c r="J172">
        <v>14</v>
      </c>
      <c r="K172">
        <v>17</v>
      </c>
      <c r="L172">
        <v>3</v>
      </c>
      <c r="M172">
        <v>4</v>
      </c>
      <c r="N172" t="s">
        <v>130</v>
      </c>
      <c r="P172"/>
      <c r="Q172" s="5"/>
      <c r="R172" s="5">
        <f t="shared" si="30"/>
        <v>2021</v>
      </c>
      <c r="S172" s="5">
        <f t="shared" si="34"/>
        <v>7</v>
      </c>
      <c r="T172" t="s">
        <v>50</v>
      </c>
      <c r="U172" s="5"/>
      <c r="V172" s="5">
        <f t="shared" si="35"/>
        <v>0</v>
      </c>
      <c r="W172" s="5" t="s">
        <v>40</v>
      </c>
      <c r="X172" t="s">
        <v>232</v>
      </c>
      <c r="Z172" s="5">
        <f t="shared" si="36"/>
        <v>0</v>
      </c>
      <c r="AA172" s="5" t="str">
        <f t="shared" si="31"/>
        <v>ACC</v>
      </c>
      <c r="AB172">
        <f t="shared" si="32"/>
        <v>1</v>
      </c>
      <c r="AC172">
        <f t="shared" si="37"/>
        <v>1</v>
      </c>
      <c r="AD172">
        <f t="shared" si="38"/>
        <v>1</v>
      </c>
      <c r="AE172">
        <f t="shared" si="39"/>
        <v>0</v>
      </c>
      <c r="AF172">
        <f t="shared" si="40"/>
        <v>14</v>
      </c>
      <c r="AG172">
        <f t="shared" si="40"/>
        <v>17</v>
      </c>
      <c r="AH172">
        <f t="shared" si="40"/>
        <v>3</v>
      </c>
      <c r="AI172">
        <f t="shared" si="40"/>
        <v>4</v>
      </c>
      <c r="AJ172">
        <f t="shared" si="42"/>
        <v>7</v>
      </c>
      <c r="AK172" s="8">
        <f t="shared" si="41"/>
        <v>0.42857142857142855</v>
      </c>
      <c r="AL172">
        <f t="shared" si="33"/>
        <v>0</v>
      </c>
    </row>
    <row r="173" spans="1:38" x14ac:dyDescent="0.2">
      <c r="A173">
        <v>8</v>
      </c>
      <c r="B173" s="12">
        <v>44492</v>
      </c>
      <c r="C173" s="14">
        <v>0.52083333333333337</v>
      </c>
      <c r="D173" t="s">
        <v>44</v>
      </c>
      <c r="E173" t="s">
        <v>50</v>
      </c>
      <c r="F173" t="s">
        <v>49</v>
      </c>
      <c r="G173" t="s">
        <v>125</v>
      </c>
      <c r="H173" t="s">
        <v>40</v>
      </c>
      <c r="I173" t="s">
        <v>13</v>
      </c>
      <c r="J173">
        <v>41</v>
      </c>
      <c r="K173">
        <v>36</v>
      </c>
      <c r="L173">
        <v>4</v>
      </c>
      <c r="M173">
        <v>4</v>
      </c>
      <c r="N173" t="s">
        <v>41</v>
      </c>
      <c r="P173"/>
      <c r="Q173" s="5"/>
      <c r="R173" s="5">
        <f t="shared" si="30"/>
        <v>2021</v>
      </c>
      <c r="S173" s="5">
        <f t="shared" si="34"/>
        <v>8</v>
      </c>
      <c r="T173" t="s">
        <v>50</v>
      </c>
      <c r="U173" s="5"/>
      <c r="V173" s="5">
        <f t="shared" si="35"/>
        <v>0</v>
      </c>
      <c r="W173" s="5" t="s">
        <v>40</v>
      </c>
      <c r="X173" t="s">
        <v>125</v>
      </c>
      <c r="Z173" s="5">
        <f t="shared" si="36"/>
        <v>0</v>
      </c>
      <c r="AA173" s="5" t="str">
        <f t="shared" si="31"/>
        <v>ACC</v>
      </c>
      <c r="AB173">
        <f t="shared" si="32"/>
        <v>1</v>
      </c>
      <c r="AC173">
        <f t="shared" si="37"/>
        <v>1</v>
      </c>
      <c r="AD173">
        <f t="shared" si="38"/>
        <v>1</v>
      </c>
      <c r="AE173">
        <f t="shared" si="39"/>
        <v>0</v>
      </c>
      <c r="AF173">
        <f t="shared" si="40"/>
        <v>41</v>
      </c>
      <c r="AG173">
        <f t="shared" si="40"/>
        <v>36</v>
      </c>
      <c r="AH173">
        <f t="shared" si="40"/>
        <v>4</v>
      </c>
      <c r="AI173">
        <f t="shared" si="40"/>
        <v>4</v>
      </c>
      <c r="AJ173">
        <f t="shared" si="42"/>
        <v>8</v>
      </c>
      <c r="AK173" s="8">
        <f t="shared" si="41"/>
        <v>0.5</v>
      </c>
      <c r="AL173">
        <f t="shared" si="33"/>
        <v>1</v>
      </c>
    </row>
    <row r="174" spans="1:38" x14ac:dyDescent="0.2">
      <c r="A174">
        <v>9</v>
      </c>
      <c r="B174" s="12">
        <v>44499</v>
      </c>
      <c r="C174" s="14">
        <v>0.64583333333333337</v>
      </c>
      <c r="D174" t="s">
        <v>44</v>
      </c>
      <c r="E174" t="s">
        <v>50</v>
      </c>
      <c r="G174" t="s">
        <v>67</v>
      </c>
      <c r="H174" t="s">
        <v>40</v>
      </c>
      <c r="I174" t="s">
        <v>13</v>
      </c>
      <c r="J174">
        <v>21</v>
      </c>
      <c r="K174">
        <v>6</v>
      </c>
      <c r="L174">
        <v>5</v>
      </c>
      <c r="M174">
        <v>4</v>
      </c>
      <c r="N174" t="s">
        <v>47</v>
      </c>
      <c r="P174"/>
      <c r="Q174" s="5"/>
      <c r="R174" s="5">
        <f t="shared" si="30"/>
        <v>2021</v>
      </c>
      <c r="S174" s="5">
        <f t="shared" si="34"/>
        <v>9</v>
      </c>
      <c r="T174" t="s">
        <v>50</v>
      </c>
      <c r="U174" s="5"/>
      <c r="V174" s="5">
        <f t="shared" si="35"/>
        <v>0</v>
      </c>
      <c r="W174" s="5" t="s">
        <v>40</v>
      </c>
      <c r="X174" t="s">
        <v>67</v>
      </c>
      <c r="Z174" s="5">
        <f t="shared" si="36"/>
        <v>0</v>
      </c>
      <c r="AA174" s="5" t="str">
        <f t="shared" si="31"/>
        <v>ACC</v>
      </c>
      <c r="AB174">
        <f t="shared" si="32"/>
        <v>1</v>
      </c>
      <c r="AC174">
        <f t="shared" si="37"/>
        <v>1</v>
      </c>
      <c r="AD174">
        <f t="shared" si="38"/>
        <v>1</v>
      </c>
      <c r="AE174">
        <f t="shared" si="39"/>
        <v>0</v>
      </c>
      <c r="AF174">
        <f t="shared" si="40"/>
        <v>21</v>
      </c>
      <c r="AG174">
        <f t="shared" si="40"/>
        <v>6</v>
      </c>
      <c r="AH174">
        <f t="shared" si="40"/>
        <v>5</v>
      </c>
      <c r="AI174">
        <f t="shared" si="40"/>
        <v>4</v>
      </c>
      <c r="AJ174">
        <f t="shared" si="42"/>
        <v>9</v>
      </c>
      <c r="AK174" s="8">
        <f t="shared" si="41"/>
        <v>0.55555555555555558</v>
      </c>
      <c r="AL174">
        <f t="shared" si="33"/>
        <v>1</v>
      </c>
    </row>
    <row r="175" spans="1:38" x14ac:dyDescent="0.2">
      <c r="A175">
        <v>10</v>
      </c>
      <c r="B175" s="12">
        <v>44513</v>
      </c>
      <c r="C175" s="14">
        <v>0.5</v>
      </c>
      <c r="D175" t="s">
        <v>44</v>
      </c>
      <c r="E175" t="s">
        <v>50</v>
      </c>
      <c r="F175" t="s">
        <v>49</v>
      </c>
      <c r="G175" t="s">
        <v>63</v>
      </c>
      <c r="H175" t="s">
        <v>40</v>
      </c>
      <c r="I175" t="s">
        <v>14</v>
      </c>
      <c r="J175">
        <v>3</v>
      </c>
      <c r="K175">
        <v>41</v>
      </c>
      <c r="L175">
        <v>5</v>
      </c>
      <c r="M175">
        <v>5</v>
      </c>
      <c r="N175" t="s">
        <v>92</v>
      </c>
      <c r="P175"/>
      <c r="Q175" s="5"/>
      <c r="R175" s="5">
        <f t="shared" si="30"/>
        <v>2021</v>
      </c>
      <c r="S175" s="5">
        <f t="shared" si="34"/>
        <v>11</v>
      </c>
      <c r="T175" t="s">
        <v>50</v>
      </c>
      <c r="U175" s="5"/>
      <c r="V175" s="5">
        <f t="shared" si="35"/>
        <v>0</v>
      </c>
      <c r="W175" s="5" t="s">
        <v>40</v>
      </c>
      <c r="X175" t="s">
        <v>63</v>
      </c>
      <c r="Z175" s="5">
        <f t="shared" si="36"/>
        <v>0</v>
      </c>
      <c r="AA175" s="5" t="str">
        <f t="shared" si="31"/>
        <v>ACC</v>
      </c>
      <c r="AB175">
        <f t="shared" si="32"/>
        <v>1</v>
      </c>
      <c r="AC175">
        <f t="shared" si="37"/>
        <v>1</v>
      </c>
      <c r="AD175">
        <f t="shared" si="38"/>
        <v>1</v>
      </c>
      <c r="AE175">
        <f t="shared" si="39"/>
        <v>0</v>
      </c>
      <c r="AF175">
        <f t="shared" si="40"/>
        <v>3</v>
      </c>
      <c r="AG175">
        <f t="shared" si="40"/>
        <v>41</v>
      </c>
      <c r="AH175">
        <f t="shared" si="40"/>
        <v>5</v>
      </c>
      <c r="AI175">
        <f t="shared" si="40"/>
        <v>5</v>
      </c>
      <c r="AJ175">
        <f t="shared" si="42"/>
        <v>10</v>
      </c>
      <c r="AK175" s="8">
        <f t="shared" si="41"/>
        <v>0.5</v>
      </c>
      <c r="AL175">
        <f t="shared" si="33"/>
        <v>0</v>
      </c>
    </row>
    <row r="176" spans="1:38" ht="45" x14ac:dyDescent="0.2">
      <c r="A176">
        <v>11</v>
      </c>
      <c r="B176" s="12">
        <v>44520</v>
      </c>
      <c r="C176" s="14">
        <v>0.66666666666666663</v>
      </c>
      <c r="D176" t="s">
        <v>44</v>
      </c>
      <c r="E176" t="s">
        <v>50</v>
      </c>
      <c r="F176" t="s">
        <v>49</v>
      </c>
      <c r="G176" t="s">
        <v>325</v>
      </c>
      <c r="H176" t="s">
        <v>40</v>
      </c>
      <c r="I176" t="s">
        <v>14</v>
      </c>
      <c r="J176">
        <v>17</v>
      </c>
      <c r="K176">
        <v>41</v>
      </c>
      <c r="L176">
        <v>5</v>
      </c>
      <c r="M176">
        <v>6</v>
      </c>
      <c r="N176" t="s">
        <v>102</v>
      </c>
      <c r="P176"/>
      <c r="Q176" s="5"/>
      <c r="R176" s="5">
        <f t="shared" si="30"/>
        <v>2021</v>
      </c>
      <c r="S176" s="5">
        <f t="shared" si="34"/>
        <v>12</v>
      </c>
      <c r="T176" t="s">
        <v>50</v>
      </c>
      <c r="U176" s="5"/>
      <c r="V176" s="5">
        <f t="shared" si="35"/>
        <v>0</v>
      </c>
      <c r="W176" s="5" t="s">
        <v>40</v>
      </c>
      <c r="X176" s="5" t="s">
        <v>261</v>
      </c>
      <c r="Y176">
        <v>25</v>
      </c>
      <c r="Z176" s="5">
        <f t="shared" si="36"/>
        <v>1</v>
      </c>
      <c r="AA176" s="5" t="str">
        <f t="shared" si="31"/>
        <v>ACC</v>
      </c>
      <c r="AB176">
        <f t="shared" si="32"/>
        <v>1</v>
      </c>
      <c r="AC176">
        <f t="shared" si="37"/>
        <v>1</v>
      </c>
      <c r="AD176">
        <f t="shared" si="38"/>
        <v>1</v>
      </c>
      <c r="AE176">
        <f t="shared" si="39"/>
        <v>0</v>
      </c>
      <c r="AF176">
        <f t="shared" si="40"/>
        <v>17</v>
      </c>
      <c r="AG176">
        <f t="shared" si="40"/>
        <v>41</v>
      </c>
      <c r="AH176">
        <f t="shared" si="40"/>
        <v>5</v>
      </c>
      <c r="AI176">
        <f t="shared" si="40"/>
        <v>6</v>
      </c>
      <c r="AJ176">
        <f t="shared" si="42"/>
        <v>11</v>
      </c>
      <c r="AK176" s="8">
        <f t="shared" si="41"/>
        <v>0.45454545454545453</v>
      </c>
      <c r="AL176">
        <f t="shared" si="33"/>
        <v>0</v>
      </c>
    </row>
    <row r="177" spans="1:38" x14ac:dyDescent="0.2">
      <c r="A177">
        <v>12</v>
      </c>
      <c r="B177" s="12">
        <v>44527</v>
      </c>
      <c r="C177" s="14">
        <v>0.8125</v>
      </c>
      <c r="D177" t="s">
        <v>44</v>
      </c>
      <c r="E177" t="s">
        <v>50</v>
      </c>
      <c r="G177" t="s">
        <v>337</v>
      </c>
      <c r="H177" t="s">
        <v>40</v>
      </c>
      <c r="I177" t="s">
        <v>14</v>
      </c>
      <c r="J177">
        <v>14</v>
      </c>
      <c r="K177">
        <v>31</v>
      </c>
      <c r="L177">
        <v>5</v>
      </c>
      <c r="M177">
        <v>7</v>
      </c>
      <c r="N177" t="s">
        <v>130</v>
      </c>
      <c r="P177"/>
      <c r="Q177" s="5"/>
      <c r="R177" s="5">
        <f t="shared" si="30"/>
        <v>2021</v>
      </c>
      <c r="S177" s="5">
        <f t="shared" si="34"/>
        <v>13</v>
      </c>
      <c r="T177" t="s">
        <v>50</v>
      </c>
      <c r="U177" s="5"/>
      <c r="V177" s="5">
        <f t="shared" si="35"/>
        <v>0</v>
      </c>
      <c r="W177" s="5" t="s">
        <v>40</v>
      </c>
      <c r="X177" s="5" t="s">
        <v>268</v>
      </c>
      <c r="Y177">
        <v>20</v>
      </c>
      <c r="Z177" s="5">
        <f t="shared" si="36"/>
        <v>1</v>
      </c>
      <c r="AA177" s="5" t="str">
        <f t="shared" si="31"/>
        <v>ACC</v>
      </c>
      <c r="AB177">
        <f t="shared" si="32"/>
        <v>1</v>
      </c>
      <c r="AC177">
        <f t="shared" si="37"/>
        <v>1</v>
      </c>
      <c r="AD177">
        <f t="shared" si="38"/>
        <v>1</v>
      </c>
      <c r="AE177">
        <f t="shared" si="39"/>
        <v>0</v>
      </c>
      <c r="AF177">
        <f t="shared" si="40"/>
        <v>14</v>
      </c>
      <c r="AG177">
        <f t="shared" si="40"/>
        <v>31</v>
      </c>
      <c r="AH177">
        <f t="shared" si="40"/>
        <v>5</v>
      </c>
      <c r="AI177">
        <f t="shared" si="40"/>
        <v>7</v>
      </c>
      <c r="AJ177">
        <f t="shared" si="42"/>
        <v>12</v>
      </c>
      <c r="AK177" s="8">
        <f t="shared" si="41"/>
        <v>0.41666666666666669</v>
      </c>
      <c r="AL177">
        <f t="shared" si="33"/>
        <v>0</v>
      </c>
    </row>
    <row r="178" spans="1:38" x14ac:dyDescent="0.2">
      <c r="A178">
        <v>1</v>
      </c>
      <c r="B178" s="12">
        <v>44445</v>
      </c>
      <c r="C178" s="14">
        <v>0.83333333333333337</v>
      </c>
      <c r="D178" t="s">
        <v>90</v>
      </c>
      <c r="E178" t="s">
        <v>63</v>
      </c>
      <c r="F178" t="s">
        <v>80</v>
      </c>
      <c r="G178" t="s">
        <v>368</v>
      </c>
      <c r="H178" t="s">
        <v>46</v>
      </c>
      <c r="I178" t="s">
        <v>14</v>
      </c>
      <c r="J178">
        <v>24</v>
      </c>
      <c r="K178">
        <v>43</v>
      </c>
      <c r="L178">
        <v>0</v>
      </c>
      <c r="M178">
        <v>1</v>
      </c>
      <c r="N178" t="s">
        <v>92</v>
      </c>
      <c r="O178" t="s">
        <v>118</v>
      </c>
      <c r="P178"/>
      <c r="Q178" s="5"/>
      <c r="R178" s="5">
        <f t="shared" si="30"/>
        <v>2021</v>
      </c>
      <c r="S178" s="5">
        <f t="shared" si="34"/>
        <v>1</v>
      </c>
      <c r="T178" t="s">
        <v>63</v>
      </c>
      <c r="U178" s="5"/>
      <c r="V178" s="5">
        <f t="shared" si="35"/>
        <v>0</v>
      </c>
      <c r="W178" s="5" t="s">
        <v>40</v>
      </c>
      <c r="X178" t="s">
        <v>368</v>
      </c>
      <c r="Z178" s="5">
        <f t="shared" si="36"/>
        <v>0</v>
      </c>
      <c r="AA178" s="5" t="str">
        <f t="shared" si="31"/>
        <v>SEC</v>
      </c>
      <c r="AB178">
        <f t="shared" si="32"/>
        <v>0</v>
      </c>
      <c r="AC178">
        <f t="shared" si="37"/>
        <v>1</v>
      </c>
      <c r="AD178">
        <f t="shared" si="38"/>
        <v>1</v>
      </c>
      <c r="AE178">
        <f t="shared" si="39"/>
        <v>0</v>
      </c>
      <c r="AF178">
        <f t="shared" si="40"/>
        <v>24</v>
      </c>
      <c r="AG178">
        <f t="shared" si="40"/>
        <v>43</v>
      </c>
      <c r="AH178">
        <f t="shared" si="40"/>
        <v>0</v>
      </c>
      <c r="AI178">
        <f t="shared" si="40"/>
        <v>1</v>
      </c>
      <c r="AJ178">
        <f t="shared" si="42"/>
        <v>1</v>
      </c>
      <c r="AK178" s="8">
        <f t="shared" si="41"/>
        <v>0</v>
      </c>
      <c r="AL178">
        <f t="shared" si="33"/>
        <v>0</v>
      </c>
    </row>
    <row r="179" spans="1:38" ht="30" x14ac:dyDescent="0.2">
      <c r="A179">
        <v>2</v>
      </c>
      <c r="B179" s="12">
        <v>44450</v>
      </c>
      <c r="C179" s="14">
        <v>0.79166666666666663</v>
      </c>
      <c r="D179" t="s">
        <v>44</v>
      </c>
      <c r="E179" t="s">
        <v>63</v>
      </c>
      <c r="G179" t="s">
        <v>235</v>
      </c>
      <c r="H179" t="s">
        <v>70</v>
      </c>
      <c r="I179" t="s">
        <v>13</v>
      </c>
      <c r="J179">
        <v>30</v>
      </c>
      <c r="K179">
        <v>3</v>
      </c>
      <c r="L179">
        <v>1</v>
      </c>
      <c r="M179">
        <v>1</v>
      </c>
      <c r="N179" t="s">
        <v>41</v>
      </c>
      <c r="P179"/>
      <c r="Q179" s="5"/>
      <c r="R179" s="5">
        <f t="shared" si="30"/>
        <v>2021</v>
      </c>
      <c r="S179" s="5">
        <f t="shared" si="34"/>
        <v>2</v>
      </c>
      <c r="T179" t="s">
        <v>63</v>
      </c>
      <c r="U179" s="5"/>
      <c r="V179" s="5">
        <f t="shared" si="35"/>
        <v>0</v>
      </c>
      <c r="W179" s="5" t="s">
        <v>40</v>
      </c>
      <c r="X179" t="s">
        <v>235</v>
      </c>
      <c r="Z179" s="5">
        <f t="shared" si="36"/>
        <v>0</v>
      </c>
      <c r="AA179" s="5" t="str">
        <f t="shared" si="31"/>
        <v>Non-Major</v>
      </c>
      <c r="AB179">
        <f t="shared" si="32"/>
        <v>0</v>
      </c>
      <c r="AC179">
        <f t="shared" si="37"/>
        <v>0</v>
      </c>
      <c r="AD179">
        <f t="shared" si="38"/>
        <v>0</v>
      </c>
      <c r="AE179">
        <f t="shared" si="39"/>
        <v>0</v>
      </c>
      <c r="AF179">
        <f t="shared" si="40"/>
        <v>30</v>
      </c>
      <c r="AG179">
        <f t="shared" si="40"/>
        <v>3</v>
      </c>
      <c r="AH179">
        <f t="shared" si="40"/>
        <v>1</v>
      </c>
      <c r="AI179">
        <f t="shared" si="40"/>
        <v>1</v>
      </c>
      <c r="AJ179">
        <f t="shared" si="42"/>
        <v>2</v>
      </c>
      <c r="AK179" s="8">
        <f t="shared" si="41"/>
        <v>0.5</v>
      </c>
      <c r="AL179">
        <f t="shared" si="33"/>
        <v>1</v>
      </c>
    </row>
    <row r="180" spans="1:38" x14ac:dyDescent="0.2">
      <c r="A180">
        <v>3</v>
      </c>
      <c r="B180" s="12">
        <v>44456</v>
      </c>
      <c r="C180" s="14">
        <v>0.8125</v>
      </c>
      <c r="D180" t="s">
        <v>124</v>
      </c>
      <c r="E180" t="s">
        <v>63</v>
      </c>
      <c r="G180" t="s">
        <v>369</v>
      </c>
      <c r="H180" t="s">
        <v>140</v>
      </c>
      <c r="I180" t="s">
        <v>13</v>
      </c>
      <c r="J180">
        <v>42</v>
      </c>
      <c r="K180">
        <v>35</v>
      </c>
      <c r="L180">
        <v>2</v>
      </c>
      <c r="M180">
        <v>1</v>
      </c>
      <c r="N180" t="s">
        <v>47</v>
      </c>
      <c r="P180"/>
      <c r="Q180" s="5"/>
      <c r="R180" s="5">
        <f t="shared" si="30"/>
        <v>2021</v>
      </c>
      <c r="S180" s="5">
        <f t="shared" si="34"/>
        <v>3</v>
      </c>
      <c r="T180" t="s">
        <v>63</v>
      </c>
      <c r="U180" s="5"/>
      <c r="V180" s="5">
        <f t="shared" si="35"/>
        <v>0</v>
      </c>
      <c r="W180" s="5" t="s">
        <v>40</v>
      </c>
      <c r="X180" t="s">
        <v>369</v>
      </c>
      <c r="Z180" s="5">
        <f t="shared" si="36"/>
        <v>0</v>
      </c>
      <c r="AA180" s="5" t="str">
        <f t="shared" si="31"/>
        <v>American</v>
      </c>
      <c r="AB180">
        <f t="shared" si="32"/>
        <v>0</v>
      </c>
      <c r="AC180">
        <f t="shared" si="37"/>
        <v>1</v>
      </c>
      <c r="AD180">
        <f t="shared" si="38"/>
        <v>0</v>
      </c>
      <c r="AE180">
        <f t="shared" si="39"/>
        <v>0</v>
      </c>
      <c r="AF180">
        <f t="shared" si="40"/>
        <v>42</v>
      </c>
      <c r="AG180">
        <f t="shared" si="40"/>
        <v>35</v>
      </c>
      <c r="AH180">
        <f t="shared" si="40"/>
        <v>2</v>
      </c>
      <c r="AI180">
        <f t="shared" si="40"/>
        <v>1</v>
      </c>
      <c r="AJ180">
        <f t="shared" si="42"/>
        <v>3</v>
      </c>
      <c r="AK180" s="8">
        <f t="shared" si="41"/>
        <v>0.66666666666666663</v>
      </c>
      <c r="AL180">
        <f t="shared" si="33"/>
        <v>1</v>
      </c>
    </row>
    <row r="181" spans="1:38" x14ac:dyDescent="0.2">
      <c r="A181">
        <v>4</v>
      </c>
      <c r="B181" s="12">
        <v>44464</v>
      </c>
      <c r="C181" s="14">
        <v>0.64583333333333337</v>
      </c>
      <c r="D181" t="s">
        <v>44</v>
      </c>
      <c r="E181" t="s">
        <v>63</v>
      </c>
      <c r="F181" t="s">
        <v>49</v>
      </c>
      <c r="G181" t="s">
        <v>60</v>
      </c>
      <c r="H181" t="s">
        <v>40</v>
      </c>
      <c r="I181" t="s">
        <v>13</v>
      </c>
      <c r="J181">
        <v>31</v>
      </c>
      <c r="K181">
        <v>23</v>
      </c>
      <c r="L181">
        <v>3</v>
      </c>
      <c r="M181">
        <v>1</v>
      </c>
      <c r="N181" t="s">
        <v>51</v>
      </c>
      <c r="P181"/>
      <c r="Q181" s="5"/>
      <c r="R181" s="5">
        <f t="shared" si="30"/>
        <v>2021</v>
      </c>
      <c r="S181" s="5">
        <f t="shared" si="34"/>
        <v>4</v>
      </c>
      <c r="T181" t="s">
        <v>63</v>
      </c>
      <c r="U181" s="5"/>
      <c r="V181" s="5">
        <f t="shared" si="35"/>
        <v>0</v>
      </c>
      <c r="W181" s="5" t="s">
        <v>40</v>
      </c>
      <c r="X181" t="s">
        <v>60</v>
      </c>
      <c r="Z181" s="5">
        <f t="shared" si="36"/>
        <v>0</v>
      </c>
      <c r="AA181" s="5" t="str">
        <f t="shared" si="31"/>
        <v>ACC</v>
      </c>
      <c r="AB181">
        <f t="shared" si="32"/>
        <v>1</v>
      </c>
      <c r="AC181">
        <f t="shared" si="37"/>
        <v>1</v>
      </c>
      <c r="AD181">
        <f t="shared" si="38"/>
        <v>1</v>
      </c>
      <c r="AE181">
        <f t="shared" si="39"/>
        <v>0</v>
      </c>
      <c r="AF181">
        <f t="shared" si="40"/>
        <v>31</v>
      </c>
      <c r="AG181">
        <f t="shared" si="40"/>
        <v>23</v>
      </c>
      <c r="AH181">
        <f t="shared" si="40"/>
        <v>3</v>
      </c>
      <c r="AI181">
        <f t="shared" si="40"/>
        <v>1</v>
      </c>
      <c r="AJ181">
        <f t="shared" si="42"/>
        <v>4</v>
      </c>
      <c r="AK181" s="8">
        <f t="shared" si="41"/>
        <v>0.75</v>
      </c>
      <c r="AL181">
        <f t="shared" si="33"/>
        <v>1</v>
      </c>
    </row>
    <row r="182" spans="1:38" ht="30" x14ac:dyDescent="0.2">
      <c r="A182">
        <v>5</v>
      </c>
      <c r="B182" s="12">
        <v>44471</v>
      </c>
      <c r="C182" s="14">
        <v>0.52083333333333337</v>
      </c>
      <c r="D182" t="s">
        <v>44</v>
      </c>
      <c r="E182" t="s">
        <v>63</v>
      </c>
      <c r="F182" t="s">
        <v>49</v>
      </c>
      <c r="G182" t="s">
        <v>327</v>
      </c>
      <c r="H182" t="s">
        <v>40</v>
      </c>
      <c r="I182" t="s">
        <v>14</v>
      </c>
      <c r="J182">
        <v>34</v>
      </c>
      <c r="K182">
        <v>37</v>
      </c>
      <c r="L182">
        <v>3</v>
      </c>
      <c r="M182">
        <v>2</v>
      </c>
      <c r="N182" t="s">
        <v>92</v>
      </c>
      <c r="P182"/>
      <c r="Q182" s="5"/>
      <c r="R182" s="5">
        <f t="shared" ref="R182:R190" si="43">IF(AND(B182&gt;=DATEVALUE("06/01/2019"),B182&lt;=DATEVALUE("05/31/2020")),2019,IF(AND(B182&gt;=DATEVALUE("06/01/2020"),B182&lt;=DATEVALUE("05/31/2021")),2020,IF(AND(B182&gt;=DATEVALUE("06/01/2021"),B182&lt;=DATEVALUE("05/31/2022")),2021,IF(AND(B182&gt;=DATEVALUE("06/01/2022"),B182&lt;=DATEVALUE("05/31/2023")),2022,IF(AND(B182&gt;=DATEVALUE("06/01/2023"),B182&lt;=DATEVALUE("05/31/2024")),2023,"N/A")))))</f>
        <v>2021</v>
      </c>
      <c r="S182" s="5">
        <f t="shared" si="34"/>
        <v>5</v>
      </c>
      <c r="T182" t="s">
        <v>63</v>
      </c>
      <c r="U182" s="5"/>
      <c r="V182" s="5">
        <f t="shared" si="35"/>
        <v>0</v>
      </c>
      <c r="W182" s="5" t="s">
        <v>40</v>
      </c>
      <c r="X182" s="5" t="s">
        <v>150</v>
      </c>
      <c r="Y182">
        <v>24</v>
      </c>
      <c r="Z182" s="5">
        <f t="shared" si="36"/>
        <v>1</v>
      </c>
      <c r="AA182" s="5" t="str">
        <f t="shared" si="31"/>
        <v>ACC</v>
      </c>
      <c r="AB182">
        <f t="shared" si="32"/>
        <v>1</v>
      </c>
      <c r="AC182">
        <f t="shared" si="37"/>
        <v>1</v>
      </c>
      <c r="AD182">
        <f t="shared" si="38"/>
        <v>1</v>
      </c>
      <c r="AE182">
        <f t="shared" si="39"/>
        <v>0</v>
      </c>
      <c r="AF182">
        <f t="shared" si="40"/>
        <v>34</v>
      </c>
      <c r="AG182">
        <f t="shared" si="40"/>
        <v>37</v>
      </c>
      <c r="AH182">
        <f t="shared" si="40"/>
        <v>3</v>
      </c>
      <c r="AI182">
        <f t="shared" si="40"/>
        <v>2</v>
      </c>
      <c r="AJ182">
        <f t="shared" si="42"/>
        <v>5</v>
      </c>
      <c r="AK182" s="8">
        <f t="shared" si="41"/>
        <v>0.6</v>
      </c>
      <c r="AL182">
        <f t="shared" si="33"/>
        <v>0</v>
      </c>
    </row>
    <row r="183" spans="1:38" x14ac:dyDescent="0.2">
      <c r="A183">
        <v>6</v>
      </c>
      <c r="B183" s="12">
        <v>44478</v>
      </c>
      <c r="C183" s="14">
        <v>0.625</v>
      </c>
      <c r="D183" t="s">
        <v>44</v>
      </c>
      <c r="E183" t="s">
        <v>63</v>
      </c>
      <c r="G183" t="s">
        <v>128</v>
      </c>
      <c r="H183" t="s">
        <v>40</v>
      </c>
      <c r="I183" t="s">
        <v>14</v>
      </c>
      <c r="J183">
        <v>33</v>
      </c>
      <c r="K183">
        <v>34</v>
      </c>
      <c r="L183">
        <v>3</v>
      </c>
      <c r="M183">
        <v>3</v>
      </c>
      <c r="N183" t="s">
        <v>102</v>
      </c>
      <c r="P183"/>
      <c r="Q183" s="5"/>
      <c r="R183" s="5">
        <f t="shared" si="43"/>
        <v>2021</v>
      </c>
      <c r="S183" s="5">
        <f t="shared" si="34"/>
        <v>6</v>
      </c>
      <c r="T183" t="s">
        <v>63</v>
      </c>
      <c r="U183" s="5"/>
      <c r="V183" s="5">
        <f t="shared" si="35"/>
        <v>0</v>
      </c>
      <c r="W183" s="5" t="s">
        <v>40</v>
      </c>
      <c r="X183" t="s">
        <v>128</v>
      </c>
      <c r="Z183" s="5">
        <f t="shared" si="36"/>
        <v>0</v>
      </c>
      <c r="AA183" s="5" t="str">
        <f t="shared" si="31"/>
        <v>ACC</v>
      </c>
      <c r="AB183">
        <f t="shared" si="32"/>
        <v>1</v>
      </c>
      <c r="AC183">
        <f t="shared" si="37"/>
        <v>1</v>
      </c>
      <c r="AD183">
        <f t="shared" si="38"/>
        <v>1</v>
      </c>
      <c r="AE183">
        <f t="shared" si="39"/>
        <v>0</v>
      </c>
      <c r="AF183">
        <f t="shared" si="40"/>
        <v>33</v>
      </c>
      <c r="AG183">
        <f t="shared" si="40"/>
        <v>34</v>
      </c>
      <c r="AH183">
        <f t="shared" si="40"/>
        <v>3</v>
      </c>
      <c r="AI183">
        <f t="shared" si="40"/>
        <v>3</v>
      </c>
      <c r="AJ183">
        <f t="shared" si="42"/>
        <v>6</v>
      </c>
      <c r="AK183" s="8">
        <f t="shared" si="41"/>
        <v>0.5</v>
      </c>
      <c r="AL183">
        <f t="shared" si="33"/>
        <v>0</v>
      </c>
    </row>
    <row r="184" spans="1:38" x14ac:dyDescent="0.2">
      <c r="A184">
        <v>7</v>
      </c>
      <c r="B184" s="12">
        <v>44492</v>
      </c>
      <c r="C184" s="14">
        <v>0.66666666666666663</v>
      </c>
      <c r="D184" t="s">
        <v>44</v>
      </c>
      <c r="E184" t="s">
        <v>63</v>
      </c>
      <c r="G184" t="s">
        <v>67</v>
      </c>
      <c r="H184" t="s">
        <v>40</v>
      </c>
      <c r="I184" t="s">
        <v>13</v>
      </c>
      <c r="J184">
        <v>28</v>
      </c>
      <c r="K184">
        <v>14</v>
      </c>
      <c r="L184">
        <v>4</v>
      </c>
      <c r="M184">
        <v>3</v>
      </c>
      <c r="N184" t="s">
        <v>41</v>
      </c>
      <c r="P184"/>
      <c r="Q184" s="5"/>
      <c r="R184" s="5">
        <f t="shared" si="43"/>
        <v>2021</v>
      </c>
      <c r="S184" s="5">
        <f t="shared" si="34"/>
        <v>8</v>
      </c>
      <c r="T184" t="s">
        <v>63</v>
      </c>
      <c r="U184" s="5"/>
      <c r="V184" s="5">
        <f t="shared" si="35"/>
        <v>0</v>
      </c>
      <c r="W184" s="5" t="s">
        <v>40</v>
      </c>
      <c r="X184" t="s">
        <v>67</v>
      </c>
      <c r="Z184" s="5">
        <f t="shared" si="36"/>
        <v>0</v>
      </c>
      <c r="AA184" s="5" t="str">
        <f t="shared" si="31"/>
        <v>ACC</v>
      </c>
      <c r="AB184">
        <f t="shared" si="32"/>
        <v>1</v>
      </c>
      <c r="AC184">
        <f t="shared" si="37"/>
        <v>1</v>
      </c>
      <c r="AD184">
        <f t="shared" si="38"/>
        <v>1</v>
      </c>
      <c r="AE184">
        <f t="shared" si="39"/>
        <v>0</v>
      </c>
      <c r="AF184">
        <f t="shared" si="40"/>
        <v>28</v>
      </c>
      <c r="AG184">
        <f t="shared" si="40"/>
        <v>14</v>
      </c>
      <c r="AH184">
        <f t="shared" si="40"/>
        <v>4</v>
      </c>
      <c r="AI184">
        <f t="shared" si="40"/>
        <v>3</v>
      </c>
      <c r="AJ184">
        <f t="shared" si="42"/>
        <v>7</v>
      </c>
      <c r="AK184" s="8">
        <f t="shared" si="41"/>
        <v>0.5714285714285714</v>
      </c>
      <c r="AL184">
        <f t="shared" si="33"/>
        <v>1</v>
      </c>
    </row>
    <row r="185" spans="1:38" x14ac:dyDescent="0.2">
      <c r="A185">
        <v>8</v>
      </c>
      <c r="B185" s="12">
        <v>44499</v>
      </c>
      <c r="C185" s="14">
        <v>0.8125</v>
      </c>
      <c r="D185" t="s">
        <v>44</v>
      </c>
      <c r="E185" t="s">
        <v>63</v>
      </c>
      <c r="F185" t="s">
        <v>49</v>
      </c>
      <c r="G185" t="s">
        <v>72</v>
      </c>
      <c r="H185" t="s">
        <v>40</v>
      </c>
      <c r="I185" t="s">
        <v>14</v>
      </c>
      <c r="J185">
        <v>13</v>
      </c>
      <c r="K185">
        <v>28</v>
      </c>
      <c r="L185">
        <v>4</v>
      </c>
      <c r="M185">
        <v>4</v>
      </c>
      <c r="N185" t="s">
        <v>92</v>
      </c>
      <c r="P185"/>
      <c r="Q185" s="5"/>
      <c r="R185" s="5">
        <f t="shared" si="43"/>
        <v>2021</v>
      </c>
      <c r="S185" s="5">
        <f t="shared" si="34"/>
        <v>9</v>
      </c>
      <c r="T185" t="s">
        <v>63</v>
      </c>
      <c r="U185" s="5"/>
      <c r="V185" s="5">
        <f t="shared" si="35"/>
        <v>0</v>
      </c>
      <c r="W185" s="5" t="s">
        <v>40</v>
      </c>
      <c r="X185" t="s">
        <v>72</v>
      </c>
      <c r="Z185" s="5">
        <f t="shared" si="36"/>
        <v>0</v>
      </c>
      <c r="AA185" s="5" t="str">
        <f t="shared" si="31"/>
        <v>ACC</v>
      </c>
      <c r="AB185">
        <f t="shared" si="32"/>
        <v>1</v>
      </c>
      <c r="AC185">
        <f t="shared" si="37"/>
        <v>1</v>
      </c>
      <c r="AD185">
        <f t="shared" si="38"/>
        <v>1</v>
      </c>
      <c r="AE185">
        <f t="shared" si="39"/>
        <v>0</v>
      </c>
      <c r="AF185">
        <f t="shared" si="40"/>
        <v>13</v>
      </c>
      <c r="AG185">
        <f t="shared" si="40"/>
        <v>28</v>
      </c>
      <c r="AH185">
        <f t="shared" si="40"/>
        <v>4</v>
      </c>
      <c r="AI185">
        <f t="shared" si="40"/>
        <v>4</v>
      </c>
      <c r="AJ185">
        <f t="shared" si="42"/>
        <v>8</v>
      </c>
      <c r="AK185" s="8">
        <f t="shared" si="41"/>
        <v>0.5</v>
      </c>
      <c r="AL185">
        <f t="shared" si="33"/>
        <v>0</v>
      </c>
    </row>
    <row r="186" spans="1:38" x14ac:dyDescent="0.2">
      <c r="A186">
        <v>9</v>
      </c>
      <c r="B186" s="12">
        <v>44506</v>
      </c>
      <c r="C186" s="14">
        <v>0.8125</v>
      </c>
      <c r="D186" t="s">
        <v>44</v>
      </c>
      <c r="E186" t="s">
        <v>63</v>
      </c>
      <c r="G186" t="s">
        <v>232</v>
      </c>
      <c r="H186" t="s">
        <v>40</v>
      </c>
      <c r="I186" t="s">
        <v>14</v>
      </c>
      <c r="J186">
        <v>24</v>
      </c>
      <c r="K186">
        <v>30</v>
      </c>
      <c r="L186">
        <v>4</v>
      </c>
      <c r="M186">
        <v>5</v>
      </c>
      <c r="N186" t="s">
        <v>102</v>
      </c>
      <c r="P186"/>
      <c r="Q186" s="5"/>
      <c r="R186" s="5">
        <f t="shared" si="43"/>
        <v>2021</v>
      </c>
      <c r="S186" s="5">
        <f t="shared" si="34"/>
        <v>10</v>
      </c>
      <c r="T186" t="s">
        <v>63</v>
      </c>
      <c r="U186" s="5"/>
      <c r="V186" s="5">
        <f t="shared" si="35"/>
        <v>0</v>
      </c>
      <c r="W186" s="5" t="s">
        <v>40</v>
      </c>
      <c r="X186" t="s">
        <v>232</v>
      </c>
      <c r="Z186" s="5">
        <f t="shared" si="36"/>
        <v>0</v>
      </c>
      <c r="AA186" s="5" t="str">
        <f t="shared" si="31"/>
        <v>ACC</v>
      </c>
      <c r="AB186">
        <f t="shared" si="32"/>
        <v>1</v>
      </c>
      <c r="AC186">
        <f t="shared" si="37"/>
        <v>1</v>
      </c>
      <c r="AD186">
        <f t="shared" si="38"/>
        <v>1</v>
      </c>
      <c r="AE186">
        <f t="shared" si="39"/>
        <v>0</v>
      </c>
      <c r="AF186">
        <f t="shared" si="40"/>
        <v>24</v>
      </c>
      <c r="AG186">
        <f t="shared" si="40"/>
        <v>30</v>
      </c>
      <c r="AH186">
        <f t="shared" si="40"/>
        <v>4</v>
      </c>
      <c r="AI186">
        <f t="shared" si="40"/>
        <v>5</v>
      </c>
      <c r="AJ186">
        <f t="shared" si="42"/>
        <v>9</v>
      </c>
      <c r="AK186" s="8">
        <f t="shared" si="41"/>
        <v>0.44444444444444442</v>
      </c>
      <c r="AL186">
        <f t="shared" si="33"/>
        <v>0</v>
      </c>
    </row>
    <row r="187" spans="1:38" x14ac:dyDescent="0.2">
      <c r="A187">
        <v>10</v>
      </c>
      <c r="B187" s="12">
        <v>44513</v>
      </c>
      <c r="C187" s="14">
        <v>0.5</v>
      </c>
      <c r="D187" t="s">
        <v>44</v>
      </c>
      <c r="E187" t="s">
        <v>63</v>
      </c>
      <c r="G187" t="s">
        <v>50</v>
      </c>
      <c r="H187" t="s">
        <v>40</v>
      </c>
      <c r="I187" t="s">
        <v>13</v>
      </c>
      <c r="J187">
        <v>41</v>
      </c>
      <c r="K187">
        <v>3</v>
      </c>
      <c r="L187">
        <v>5</v>
      </c>
      <c r="M187">
        <v>5</v>
      </c>
      <c r="N187" t="s">
        <v>41</v>
      </c>
      <c r="P187"/>
      <c r="Q187" s="5"/>
      <c r="R187" s="5">
        <f t="shared" si="43"/>
        <v>2021</v>
      </c>
      <c r="S187" s="5">
        <f t="shared" si="34"/>
        <v>11</v>
      </c>
      <c r="T187" t="s">
        <v>63</v>
      </c>
      <c r="U187" s="5"/>
      <c r="V187" s="5">
        <f t="shared" si="35"/>
        <v>0</v>
      </c>
      <c r="W187" s="5" t="s">
        <v>40</v>
      </c>
      <c r="X187" t="s">
        <v>50</v>
      </c>
      <c r="Z187" s="5">
        <f t="shared" si="36"/>
        <v>0</v>
      </c>
      <c r="AA187" s="5" t="str">
        <f t="shared" si="31"/>
        <v>ACC</v>
      </c>
      <c r="AB187">
        <f t="shared" si="32"/>
        <v>1</v>
      </c>
      <c r="AC187">
        <f t="shared" si="37"/>
        <v>1</v>
      </c>
      <c r="AD187">
        <f t="shared" si="38"/>
        <v>1</v>
      </c>
      <c r="AE187">
        <f t="shared" si="39"/>
        <v>0</v>
      </c>
      <c r="AF187">
        <f t="shared" si="40"/>
        <v>41</v>
      </c>
      <c r="AG187">
        <f t="shared" si="40"/>
        <v>3</v>
      </c>
      <c r="AH187">
        <f t="shared" si="40"/>
        <v>5</v>
      </c>
      <c r="AI187">
        <f t="shared" si="40"/>
        <v>5</v>
      </c>
      <c r="AJ187">
        <f t="shared" si="42"/>
        <v>10</v>
      </c>
      <c r="AK187" s="8">
        <f t="shared" si="41"/>
        <v>0.5</v>
      </c>
      <c r="AL187">
        <f t="shared" si="33"/>
        <v>1</v>
      </c>
    </row>
    <row r="188" spans="1:38" x14ac:dyDescent="0.2">
      <c r="A188">
        <v>11</v>
      </c>
      <c r="B188" s="12">
        <v>44518</v>
      </c>
      <c r="C188" s="14">
        <v>0.8125</v>
      </c>
      <c r="D188" t="s">
        <v>37</v>
      </c>
      <c r="E188" t="s">
        <v>63</v>
      </c>
      <c r="F188" t="s">
        <v>49</v>
      </c>
      <c r="G188" t="s">
        <v>116</v>
      </c>
      <c r="H188" t="s">
        <v>40</v>
      </c>
      <c r="I188" t="s">
        <v>13</v>
      </c>
      <c r="J188">
        <v>62</v>
      </c>
      <c r="K188">
        <v>22</v>
      </c>
      <c r="L188">
        <v>6</v>
      </c>
      <c r="M188">
        <v>5</v>
      </c>
      <c r="N188" t="s">
        <v>47</v>
      </c>
      <c r="P188"/>
      <c r="Q188" s="5"/>
      <c r="R188" s="5">
        <f t="shared" si="43"/>
        <v>2021</v>
      </c>
      <c r="S188" s="5">
        <f t="shared" si="34"/>
        <v>12</v>
      </c>
      <c r="T188" t="s">
        <v>63</v>
      </c>
      <c r="U188" s="5"/>
      <c r="V188" s="5">
        <f t="shared" si="35"/>
        <v>0</v>
      </c>
      <c r="W188" s="5" t="s">
        <v>40</v>
      </c>
      <c r="X188" t="s">
        <v>116</v>
      </c>
      <c r="Z188" s="5">
        <f t="shared" si="36"/>
        <v>0</v>
      </c>
      <c r="AA188" s="5" t="str">
        <f t="shared" si="31"/>
        <v>ACC</v>
      </c>
      <c r="AB188">
        <f t="shared" si="32"/>
        <v>1</v>
      </c>
      <c r="AC188">
        <f t="shared" si="37"/>
        <v>1</v>
      </c>
      <c r="AD188">
        <f t="shared" si="38"/>
        <v>1</v>
      </c>
      <c r="AE188">
        <f t="shared" si="39"/>
        <v>0</v>
      </c>
      <c r="AF188">
        <f t="shared" si="40"/>
        <v>62</v>
      </c>
      <c r="AG188">
        <f t="shared" si="40"/>
        <v>22</v>
      </c>
      <c r="AH188">
        <f t="shared" si="40"/>
        <v>6</v>
      </c>
      <c r="AI188">
        <f t="shared" si="40"/>
        <v>5</v>
      </c>
      <c r="AJ188">
        <f t="shared" si="42"/>
        <v>11</v>
      </c>
      <c r="AK188" s="8">
        <f t="shared" si="41"/>
        <v>0.54545454545454541</v>
      </c>
      <c r="AL188">
        <f t="shared" si="33"/>
        <v>1</v>
      </c>
    </row>
    <row r="189" spans="1:38" x14ac:dyDescent="0.2">
      <c r="A189">
        <v>12</v>
      </c>
      <c r="B189" s="12">
        <v>44527</v>
      </c>
      <c r="C189" s="14">
        <v>0.8125</v>
      </c>
      <c r="D189" t="s">
        <v>44</v>
      </c>
      <c r="E189" t="s">
        <v>63</v>
      </c>
      <c r="G189" t="s">
        <v>190</v>
      </c>
      <c r="H189" t="s">
        <v>46</v>
      </c>
      <c r="I189" t="s">
        <v>14</v>
      </c>
      <c r="J189">
        <v>21</v>
      </c>
      <c r="K189">
        <v>52</v>
      </c>
      <c r="L189">
        <v>6</v>
      </c>
      <c r="M189">
        <v>6</v>
      </c>
      <c r="N189" t="s">
        <v>92</v>
      </c>
      <c r="P189"/>
      <c r="Q189" s="5"/>
      <c r="R189" s="5">
        <f t="shared" si="43"/>
        <v>2021</v>
      </c>
      <c r="S189" s="5">
        <f t="shared" si="34"/>
        <v>13</v>
      </c>
      <c r="T189" t="s">
        <v>63</v>
      </c>
      <c r="U189" s="5"/>
      <c r="V189" s="5">
        <f t="shared" si="35"/>
        <v>0</v>
      </c>
      <c r="W189" s="5" t="s">
        <v>40</v>
      </c>
      <c r="X189" t="s">
        <v>190</v>
      </c>
      <c r="Z189" s="5">
        <f t="shared" si="36"/>
        <v>0</v>
      </c>
      <c r="AA189" s="5" t="str">
        <f t="shared" si="31"/>
        <v>SEC</v>
      </c>
      <c r="AB189">
        <f t="shared" si="32"/>
        <v>0</v>
      </c>
      <c r="AC189">
        <f t="shared" si="37"/>
        <v>1</v>
      </c>
      <c r="AD189">
        <f t="shared" si="38"/>
        <v>1</v>
      </c>
      <c r="AE189">
        <f t="shared" si="39"/>
        <v>0</v>
      </c>
      <c r="AF189">
        <f t="shared" si="40"/>
        <v>21</v>
      </c>
      <c r="AG189">
        <f t="shared" si="40"/>
        <v>52</v>
      </c>
      <c r="AH189">
        <f t="shared" si="40"/>
        <v>6</v>
      </c>
      <c r="AI189">
        <f t="shared" si="40"/>
        <v>6</v>
      </c>
      <c r="AJ189">
        <f t="shared" si="42"/>
        <v>12</v>
      </c>
      <c r="AK189" s="8">
        <f t="shared" si="41"/>
        <v>0.5</v>
      </c>
      <c r="AL189">
        <f t="shared" si="33"/>
        <v>0</v>
      </c>
    </row>
    <row r="190" spans="1:38" x14ac:dyDescent="0.2">
      <c r="A190">
        <v>13</v>
      </c>
      <c r="B190" s="12">
        <v>44558</v>
      </c>
      <c r="C190" s="14">
        <v>0.63541666666666663</v>
      </c>
      <c r="D190" t="s">
        <v>112</v>
      </c>
      <c r="E190" t="s">
        <v>63</v>
      </c>
      <c r="F190" t="s">
        <v>80</v>
      </c>
      <c r="G190" t="s">
        <v>370</v>
      </c>
      <c r="H190" t="s">
        <v>96</v>
      </c>
      <c r="I190" t="s">
        <v>14</v>
      </c>
      <c r="J190">
        <v>28</v>
      </c>
      <c r="K190">
        <v>31</v>
      </c>
      <c r="L190">
        <v>6</v>
      </c>
      <c r="M190">
        <v>7</v>
      </c>
      <c r="N190" t="s">
        <v>102</v>
      </c>
      <c r="O190" t="s">
        <v>371</v>
      </c>
      <c r="P190"/>
      <c r="Q190" s="5"/>
      <c r="R190" s="5">
        <f t="shared" si="43"/>
        <v>2021</v>
      </c>
      <c r="S190" s="5">
        <f t="shared" si="34"/>
        <v>18</v>
      </c>
      <c r="T190" t="s">
        <v>63</v>
      </c>
      <c r="U190" s="5"/>
      <c r="V190" s="5">
        <f t="shared" si="35"/>
        <v>0</v>
      </c>
      <c r="W190" s="5" t="s">
        <v>40</v>
      </c>
      <c r="X190" t="s">
        <v>370</v>
      </c>
      <c r="Z190" s="5">
        <f t="shared" si="36"/>
        <v>0</v>
      </c>
      <c r="AA190" s="5" t="str">
        <f t="shared" si="31"/>
        <v>MWC</v>
      </c>
      <c r="AB190">
        <f t="shared" si="32"/>
        <v>0</v>
      </c>
      <c r="AC190">
        <f t="shared" si="37"/>
        <v>1</v>
      </c>
      <c r="AD190">
        <f t="shared" si="38"/>
        <v>0</v>
      </c>
      <c r="AE190">
        <f t="shared" si="39"/>
        <v>0</v>
      </c>
      <c r="AF190">
        <f t="shared" si="40"/>
        <v>28</v>
      </c>
      <c r="AG190">
        <f t="shared" si="40"/>
        <v>31</v>
      </c>
      <c r="AH190">
        <f t="shared" si="40"/>
        <v>6</v>
      </c>
      <c r="AI190">
        <f t="shared" si="40"/>
        <v>7</v>
      </c>
      <c r="AJ190">
        <f t="shared" si="42"/>
        <v>13</v>
      </c>
      <c r="AK190" s="8">
        <f t="shared" si="41"/>
        <v>0.46153846153846156</v>
      </c>
      <c r="AL190">
        <f t="shared" si="33"/>
        <v>0</v>
      </c>
    </row>
    <row r="191" spans="1:38" x14ac:dyDescent="0.2">
      <c r="P191"/>
      <c r="AD191">
        <f t="shared" si="38"/>
        <v>0</v>
      </c>
    </row>
    <row r="192" spans="1:38" x14ac:dyDescent="0.2">
      <c r="P192"/>
      <c r="AD192">
        <f t="shared" si="38"/>
        <v>0</v>
      </c>
    </row>
    <row r="193" spans="30:30" customFormat="1" x14ac:dyDescent="0.2">
      <c r="AD193">
        <f t="shared" si="38"/>
        <v>0</v>
      </c>
    </row>
    <row r="194" spans="30:30" customFormat="1" x14ac:dyDescent="0.2">
      <c r="AD194">
        <f t="shared" si="38"/>
        <v>0</v>
      </c>
    </row>
    <row r="195" spans="30:30" customFormat="1" x14ac:dyDescent="0.2"/>
    <row r="196" spans="30:30" customFormat="1" x14ac:dyDescent="0.2"/>
    <row r="197" spans="30:30" customFormat="1" x14ac:dyDescent="0.2"/>
    <row r="198" spans="30:30" customFormat="1" x14ac:dyDescent="0.2"/>
    <row r="199" spans="30:30" customFormat="1" x14ac:dyDescent="0.2"/>
    <row r="200" spans="30:30" customFormat="1" x14ac:dyDescent="0.2"/>
    <row r="201" spans="30:30" customFormat="1" x14ac:dyDescent="0.2"/>
    <row r="202" spans="30:30" customFormat="1" x14ac:dyDescent="0.2"/>
    <row r="203" spans="30:30" customFormat="1" x14ac:dyDescent="0.2"/>
    <row r="204" spans="30:30" customFormat="1" x14ac:dyDescent="0.2"/>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L194"/>
  <sheetViews>
    <sheetView topLeftCell="A2" workbookViewId="0">
      <selection activeCell="X10" sqref="X10"/>
    </sheetView>
  </sheetViews>
  <sheetFormatPr baseColWidth="10" defaultColWidth="8.83203125" defaultRowHeight="15" x14ac:dyDescent="0.2"/>
  <cols>
    <col min="16" max="16" width="8.83203125" style="10"/>
    <col min="30" max="30" width="10.33203125" customWidth="1"/>
  </cols>
  <sheetData>
    <row r="1" spans="1:38" ht="45" x14ac:dyDescent="0.2">
      <c r="A1" s="1" t="s">
        <v>4</v>
      </c>
      <c r="B1" s="1" t="s">
        <v>5</v>
      </c>
      <c r="C1" s="1" t="s">
        <v>6</v>
      </c>
      <c r="D1" s="1" t="s">
        <v>7</v>
      </c>
      <c r="E1" s="1" t="s">
        <v>8</v>
      </c>
      <c r="F1" s="1"/>
      <c r="G1" s="1" t="s">
        <v>9</v>
      </c>
      <c r="H1" s="1" t="s">
        <v>10</v>
      </c>
      <c r="I1" s="1"/>
      <c r="J1" s="1" t="s">
        <v>11</v>
      </c>
      <c r="K1" s="1" t="s">
        <v>12</v>
      </c>
      <c r="L1" s="1" t="s">
        <v>13</v>
      </c>
      <c r="M1" s="1" t="s">
        <v>14</v>
      </c>
      <c r="N1" s="1" t="s">
        <v>15</v>
      </c>
      <c r="O1" s="1" t="s">
        <v>16</v>
      </c>
      <c r="P1" s="2"/>
      <c r="Q1" s="1" t="s">
        <v>5</v>
      </c>
      <c r="R1" s="5" t="s">
        <v>301</v>
      </c>
      <c r="S1" s="5" t="s">
        <v>241</v>
      </c>
      <c r="T1" s="1" t="s">
        <v>19</v>
      </c>
      <c r="U1" s="1" t="s">
        <v>20</v>
      </c>
      <c r="V1" s="1" t="s">
        <v>21</v>
      </c>
      <c r="W1" s="1" t="s">
        <v>22</v>
      </c>
      <c r="X1" s="1" t="s">
        <v>9</v>
      </c>
      <c r="Y1" s="1" t="s">
        <v>23</v>
      </c>
      <c r="Z1" s="1" t="s">
        <v>24</v>
      </c>
      <c r="AA1" s="1" t="s">
        <v>25</v>
      </c>
      <c r="AB1" s="1" t="s">
        <v>26</v>
      </c>
      <c r="AC1" s="1" t="s">
        <v>27</v>
      </c>
      <c r="AD1" s="1" t="s">
        <v>28</v>
      </c>
      <c r="AE1" s="1" t="s">
        <v>29</v>
      </c>
      <c r="AF1" s="1" t="s">
        <v>30</v>
      </c>
      <c r="AG1" s="1" t="s">
        <v>31</v>
      </c>
      <c r="AH1" s="1" t="s">
        <v>32</v>
      </c>
      <c r="AI1" s="1" t="s">
        <v>33</v>
      </c>
      <c r="AJ1" s="1" t="s">
        <v>34</v>
      </c>
      <c r="AK1" s="1" t="s">
        <v>35</v>
      </c>
      <c r="AL1" s="1" t="s">
        <v>36</v>
      </c>
    </row>
    <row r="2" spans="1:38" ht="30" x14ac:dyDescent="0.2">
      <c r="A2" s="1">
        <v>1</v>
      </c>
      <c r="B2" s="4">
        <v>44809</v>
      </c>
      <c r="C2" s="13">
        <v>0.83333333333333337</v>
      </c>
      <c r="D2" s="5" t="s">
        <v>90</v>
      </c>
      <c r="E2" s="5" t="s">
        <v>66</v>
      </c>
      <c r="F2" s="5" t="s">
        <v>49</v>
      </c>
      <c r="G2" s="5" t="s">
        <v>39</v>
      </c>
      <c r="H2" s="5" t="s">
        <v>40</v>
      </c>
      <c r="I2" s="5" t="s">
        <v>13</v>
      </c>
      <c r="J2" s="5">
        <v>41</v>
      </c>
      <c r="K2" s="5">
        <v>10</v>
      </c>
      <c r="L2" s="5">
        <v>1</v>
      </c>
      <c r="M2" s="5">
        <v>0</v>
      </c>
      <c r="N2" s="5" t="s">
        <v>41</v>
      </c>
      <c r="O2" s="5"/>
      <c r="P2" s="6"/>
      <c r="Q2" s="7">
        <f>B2</f>
        <v>44809</v>
      </c>
      <c r="R2" s="5">
        <f>IF(AND(B2&gt;=DATEVALUE("06/01/2019"),B2&lt;=DATEVALUE("05/31/2020")),2019,IF(AND(B2&gt;=DATEVALUE("06/01/2020"),B2&lt;=DATEVALUE("05/31/2021")),2020,IF(AND(B2&gt;=DATEVALUE("06/01/2021"),B2&lt;=DATEVALUE("05/31/2022")),2021,IF(AND(B2&gt;=DATEVALUE("06/01/2022"),B2&lt;=DATEVALUE("05/31/2023")),2022,IF(AND(B2&gt;=DATEVALUE("06/01/2023"),B2&lt;=DATEVALUE("05/31/2024")),2023,"N/A")))))</f>
        <v>2022</v>
      </c>
      <c r="S2" s="5">
        <f>IF(AND(B2&gt;=DATEVALUE("08/05/2022"),B2&lt;=DATEVALUE("09/05/2022")),1,IF(AND(B2&gt;=DATEVALUE("09/06/2022"),B2&lt;=DATEVALUE("09/12/2022")),2,IF(AND(B2&gt;=DATEVALUE("09/13/2022"),B2&lt;=DATEVALUE("09/19/2022")),3,IF(AND(B2&gt;=DATEVALUE("09/20/2022"),B2&lt;=DATEVALUE("09/26/2022")),4,IF(AND(B2&gt;=DATEVALUE("09/27/2022"),B2&lt;=DATEVALUE("10/03/2022")),5,IF(AND(B2&gt;=DATEVALUE("10/04/2022"),B2&lt;=DATEVALUE("10/10/2022")),6,IF(AND(B2&gt;=DATEVALUE("10/11/2022"),B2&lt;=DATEVALUE("10/17/2022")),7,IF(AND(B2&gt;=DATEVALUE("10/18/2022"),B2&lt;=DATEVALUE("10/24/2022")),8,IF(AND(B2&gt;=DATEVALUE("10/25/2022"),B2&lt;=DATEVALUE("10/31/2022")),9,IF(AND(B2&gt;=DATEVALUE("11/01/2022"),B2&lt;=DATEVALUE("11/07/2022")),10,IF(AND(B2&gt;=DATEVALUE("11/08/2022"),B2&lt;=DATEVALUE("11/14/2022")),11,IF(AND(B2&gt;=DATEVALUE("11/15/2022"),B2&lt;=DATEVALUE("11/21/2022")),12,IF(AND(B2&gt;=DATEVALUE("11/22/2022"),B2&lt;=DATEVALUE("11/28/2022")),13,IF(AND(B2&gt;=DATEVALUE("11/29/2022"),B2&lt;=DATEVALUE("12/05/2022")),14,IF(AND(B2&gt;=DATEVALUE("12/06/2022"),B2&lt;=DATEVALUE("12/12/2022")),15,IF(AND(B2&gt;=DATEVALUE("12/13/2022"),B2&lt;=DATEVALUE("12/19/2022")),16,IF(AND(B2&gt;=DATEVALUE("12/20/2022"),B2&lt;=DATEVALUE("12/26/2022")),17,IF(AND(B2&gt;=DATEVALUE("12/27/2022"),B2&lt;=DATEVALUE("01/02/2023")),18,IF(AND(B2&gt;=DATEVALUE("01/03/2023"),B2&lt;=DATEVALUE("01/09/2023")),19,IF(AND(B2&gt;=DATEVALUE("01/10/2023"),B2&lt;=DATEVALUE("01/16/2023")),20,"Bye"))))))))))))))))))))</f>
        <v>1</v>
      </c>
      <c r="T2" s="5" t="s">
        <v>43</v>
      </c>
      <c r="U2" s="5">
        <v>4</v>
      </c>
      <c r="V2" s="5">
        <f>IF(U2&gt;0,1,0)</f>
        <v>1</v>
      </c>
      <c r="W2" s="5" t="s">
        <v>40</v>
      </c>
      <c r="X2" s="5" t="s">
        <v>39</v>
      </c>
      <c r="Y2" s="5"/>
      <c r="Z2" s="5">
        <f>IF(Y2&gt;0,1,0)</f>
        <v>0</v>
      </c>
      <c r="AA2" s="5" t="str">
        <f t="shared" ref="AA2:AA65" si="0">H2</f>
        <v>ACC</v>
      </c>
      <c r="AB2">
        <f t="shared" ref="AB2:AB65" si="1">IF(W2=AA2,1,0)</f>
        <v>1</v>
      </c>
      <c r="AC2">
        <f>IF(AA2="Non-Major",0,1)</f>
        <v>1</v>
      </c>
      <c r="AD2">
        <f>IF(OR(AA2="ACC",AA2="Big Ten",AA2="Big 12", AA2="Pac-12",AA2="SEC"),1,0)</f>
        <v>1</v>
      </c>
      <c r="AE2">
        <f>IF(AND(Z2=1,V2=1),1,0)</f>
        <v>0</v>
      </c>
      <c r="AF2">
        <f t="shared" ref="AF2:AI33" si="2">J2</f>
        <v>41</v>
      </c>
      <c r="AG2">
        <f t="shared" si="2"/>
        <v>10</v>
      </c>
      <c r="AH2">
        <f>IF(AF2&gt;AG2,1,0)</f>
        <v>1</v>
      </c>
      <c r="AI2">
        <f>IF(AG2&gt;AF2,1,0)</f>
        <v>0</v>
      </c>
      <c r="AJ2">
        <f>SUM(AH2:AI2)</f>
        <v>1</v>
      </c>
      <c r="AK2" s="8">
        <f>AH2/(AH2+AI2)</f>
        <v>1</v>
      </c>
      <c r="AL2">
        <f t="shared" ref="AL2:AL65" si="3">IF(I2="W",1,0)</f>
        <v>1</v>
      </c>
    </row>
    <row r="3" spans="1:38" ht="30" x14ac:dyDescent="0.2">
      <c r="A3" s="1">
        <v>2</v>
      </c>
      <c r="B3" s="4">
        <v>44814</v>
      </c>
      <c r="C3" s="13">
        <v>0.64583333333333337</v>
      </c>
      <c r="D3" s="5" t="s">
        <v>44</v>
      </c>
      <c r="E3" s="5" t="s">
        <v>372</v>
      </c>
      <c r="F3" s="5"/>
      <c r="G3" s="5" t="s">
        <v>186</v>
      </c>
      <c r="H3" s="5" t="s">
        <v>70</v>
      </c>
      <c r="I3" s="5" t="s">
        <v>13</v>
      </c>
      <c r="J3" s="5">
        <v>35</v>
      </c>
      <c r="K3" s="5">
        <v>12</v>
      </c>
      <c r="L3" s="5">
        <v>2</v>
      </c>
      <c r="M3" s="5">
        <v>0</v>
      </c>
      <c r="N3" s="5" t="s">
        <v>47</v>
      </c>
      <c r="O3" s="5"/>
      <c r="P3" s="6"/>
      <c r="Q3" s="7">
        <f t="shared" ref="Q3:Q66" si="4">B3</f>
        <v>44814</v>
      </c>
      <c r="R3" s="5">
        <f t="shared" ref="R3:R66" si="5">IF(AND(B3&gt;=DATEVALUE("06/01/2019"),B3&lt;=DATEVALUE("05/31/2020")),2019,IF(AND(B3&gt;=DATEVALUE("06/01/2020"),B3&lt;=DATEVALUE("05/31/2021")),2020,IF(AND(B3&gt;=DATEVALUE("06/01/2021"),B3&lt;=DATEVALUE("05/31/2022")),2021,IF(AND(B3&gt;=DATEVALUE("06/01/2022"),B3&lt;=DATEVALUE("05/31/2023")),2022,IF(AND(B3&gt;=DATEVALUE("06/01/2023"),B3&lt;=DATEVALUE("05/31/2024")),2023,"N/A")))))</f>
        <v>2022</v>
      </c>
      <c r="S3" s="5">
        <f t="shared" ref="S3:S66" si="6">IF(AND(B3&gt;=DATEVALUE("08/05/2022"),B3&lt;=DATEVALUE("09/05/2022")),1,IF(AND(B3&gt;=DATEVALUE("09/06/2022"),B3&lt;=DATEVALUE("09/12/2022")),2,IF(AND(B3&gt;=DATEVALUE("09/13/2022"),B3&lt;=DATEVALUE("09/19/2022")),3,IF(AND(B3&gt;=DATEVALUE("09/20/2022"),B3&lt;=DATEVALUE("09/26/2022")),4,IF(AND(B3&gt;=DATEVALUE("09/27/2022"),B3&lt;=DATEVALUE("10/03/2022")),5,IF(AND(B3&gt;=DATEVALUE("10/04/2022"),B3&lt;=DATEVALUE("10/10/2022")),6,IF(AND(B3&gt;=DATEVALUE("10/11/2022"),B3&lt;=DATEVALUE("10/17/2022")),7,IF(AND(B3&gt;=DATEVALUE("10/18/2022"),B3&lt;=DATEVALUE("10/24/2022")),8,IF(AND(B3&gt;=DATEVALUE("10/25/2022"),B3&lt;=DATEVALUE("10/31/2022")),9,IF(AND(B3&gt;=DATEVALUE("11/01/2022"),B3&lt;=DATEVALUE("11/07/2022")),10,IF(AND(B3&gt;=DATEVALUE("11/08/2022"),B3&lt;=DATEVALUE("11/14/2022")),11,IF(AND(B3&gt;=DATEVALUE("11/15/2022"),B3&lt;=DATEVALUE("11/21/2022")),12,IF(AND(B3&gt;=DATEVALUE("11/22/2022"),B3&lt;=DATEVALUE("11/28/2022")),13,IF(AND(B3&gt;=DATEVALUE("11/29/2022"),B3&lt;=DATEVALUE("12/05/2022")),14,IF(AND(B3&gt;=DATEVALUE("12/06/2022"),B3&lt;=DATEVALUE("12/12/2022")),15,IF(AND(B3&gt;=DATEVALUE("12/13/2022"),B3&lt;=DATEVALUE("12/19/2022")),16,IF(AND(B3&gt;=DATEVALUE("12/20/2022"),B3&lt;=DATEVALUE("12/26/2022")),17,IF(AND(B3&gt;=DATEVALUE("12/27/2022"),B3&lt;=DATEVALUE("01/02/2023")),18,IF(AND(B3&gt;=DATEVALUE("01/03/2023"),B3&lt;=DATEVALUE("01/09/2023")),19,IF(AND(B3&gt;=DATEVALUE("01/10/2023"),B3&lt;=DATEVALUE("01/16/2023")),20,"Bye"))))))))))))))))))))</f>
        <v>2</v>
      </c>
      <c r="T3" s="5" t="s">
        <v>43</v>
      </c>
      <c r="U3" s="5">
        <v>5</v>
      </c>
      <c r="V3" s="5">
        <f t="shared" ref="V3:V66" si="7">IF(U3&gt;0,1,0)</f>
        <v>1</v>
      </c>
      <c r="W3" s="5" t="s">
        <v>40</v>
      </c>
      <c r="X3" s="5" t="s">
        <v>186</v>
      </c>
      <c r="Y3" s="5"/>
      <c r="Z3" s="5">
        <f t="shared" ref="Z3:Z66" si="8">IF(Y3&gt;0,1,0)</f>
        <v>0</v>
      </c>
      <c r="AA3" s="5" t="str">
        <f t="shared" si="0"/>
        <v>Non-Major</v>
      </c>
      <c r="AB3">
        <f t="shared" si="1"/>
        <v>0</v>
      </c>
      <c r="AC3">
        <f t="shared" ref="AC3:AC66" si="9">IF(AA3="Non-Major",0,1)</f>
        <v>0</v>
      </c>
      <c r="AD3">
        <f t="shared" ref="AD3:AD66" si="10">IF(OR(AA3="ACC",AA3="Big Ten",AA3="Big 12", AA3="Pac-12",AA3="SEC"),1,0)</f>
        <v>0</v>
      </c>
      <c r="AE3">
        <f t="shared" ref="AE3:AE66" si="11">IF(AND(Z3=1,V3=1),1,0)</f>
        <v>0</v>
      </c>
      <c r="AF3">
        <f t="shared" si="2"/>
        <v>35</v>
      </c>
      <c r="AG3">
        <f t="shared" si="2"/>
        <v>12</v>
      </c>
      <c r="AH3">
        <f t="shared" si="2"/>
        <v>2</v>
      </c>
      <c r="AI3">
        <f t="shared" si="2"/>
        <v>0</v>
      </c>
      <c r="AJ3">
        <f t="shared" ref="AJ3:AJ47" si="12">SUM(AH3:AI3)</f>
        <v>2</v>
      </c>
      <c r="AK3" s="8">
        <f t="shared" ref="AK3:AK66" si="13">AH3/(AH3+AI3)</f>
        <v>1</v>
      </c>
      <c r="AL3">
        <f t="shared" si="3"/>
        <v>1</v>
      </c>
    </row>
    <row r="4" spans="1:38" ht="30" x14ac:dyDescent="0.2">
      <c r="A4" s="1">
        <v>3</v>
      </c>
      <c r="B4" s="4">
        <v>44821</v>
      </c>
      <c r="C4" s="13">
        <v>0.83333333333333337</v>
      </c>
      <c r="D4" s="5" t="s">
        <v>44</v>
      </c>
      <c r="E4" s="5" t="s">
        <v>372</v>
      </c>
      <c r="F4" s="5"/>
      <c r="G4" s="5" t="s">
        <v>184</v>
      </c>
      <c r="H4" s="5" t="s">
        <v>54</v>
      </c>
      <c r="I4" s="5" t="s">
        <v>13</v>
      </c>
      <c r="J4" s="5">
        <v>48</v>
      </c>
      <c r="K4" s="5">
        <v>20</v>
      </c>
      <c r="L4" s="5">
        <v>3</v>
      </c>
      <c r="M4" s="5">
        <v>0</v>
      </c>
      <c r="N4" s="5" t="s">
        <v>51</v>
      </c>
      <c r="O4" s="5"/>
      <c r="P4" s="6"/>
      <c r="Q4" s="7">
        <f t="shared" si="4"/>
        <v>44821</v>
      </c>
      <c r="R4" s="5">
        <f t="shared" si="5"/>
        <v>2022</v>
      </c>
      <c r="S4" s="5">
        <f t="shared" si="6"/>
        <v>3</v>
      </c>
      <c r="T4" s="5" t="s">
        <v>43</v>
      </c>
      <c r="U4" s="5">
        <v>5</v>
      </c>
      <c r="V4" s="5">
        <f t="shared" si="7"/>
        <v>1</v>
      </c>
      <c r="W4" s="5" t="s">
        <v>40</v>
      </c>
      <c r="X4" s="5" t="s">
        <v>184</v>
      </c>
      <c r="Y4" s="5"/>
      <c r="Z4" s="5">
        <f t="shared" si="8"/>
        <v>0</v>
      </c>
      <c r="AA4" s="5" t="str">
        <f t="shared" si="0"/>
        <v>CUSA</v>
      </c>
      <c r="AB4">
        <f t="shared" si="1"/>
        <v>0</v>
      </c>
      <c r="AC4">
        <f t="shared" si="9"/>
        <v>1</v>
      </c>
      <c r="AD4">
        <f t="shared" si="10"/>
        <v>0</v>
      </c>
      <c r="AE4">
        <f t="shared" si="11"/>
        <v>0</v>
      </c>
      <c r="AF4">
        <f t="shared" si="2"/>
        <v>48</v>
      </c>
      <c r="AG4">
        <f t="shared" si="2"/>
        <v>20</v>
      </c>
      <c r="AH4">
        <f t="shared" si="2"/>
        <v>3</v>
      </c>
      <c r="AI4">
        <f t="shared" si="2"/>
        <v>0</v>
      </c>
      <c r="AJ4">
        <f t="shared" si="12"/>
        <v>3</v>
      </c>
      <c r="AK4" s="8">
        <f t="shared" si="13"/>
        <v>1</v>
      </c>
      <c r="AL4">
        <f t="shared" si="3"/>
        <v>1</v>
      </c>
    </row>
    <row r="5" spans="1:38" ht="30" x14ac:dyDescent="0.2">
      <c r="A5" s="1">
        <v>4</v>
      </c>
      <c r="B5" s="4">
        <v>44828</v>
      </c>
      <c r="C5" s="13">
        <v>0.5</v>
      </c>
      <c r="D5" s="5" t="s">
        <v>44</v>
      </c>
      <c r="E5" s="5" t="s">
        <v>372</v>
      </c>
      <c r="F5" s="5" t="s">
        <v>49</v>
      </c>
      <c r="G5" s="5" t="s">
        <v>330</v>
      </c>
      <c r="H5" s="5" t="s">
        <v>40</v>
      </c>
      <c r="I5" s="5" t="s">
        <v>13</v>
      </c>
      <c r="J5" s="5">
        <v>51</v>
      </c>
      <c r="K5" s="5">
        <v>45</v>
      </c>
      <c r="L5" s="5">
        <v>4</v>
      </c>
      <c r="M5" s="5">
        <v>0</v>
      </c>
      <c r="N5" s="5" t="s">
        <v>55</v>
      </c>
      <c r="O5" s="5"/>
      <c r="P5" s="6"/>
      <c r="Q5" s="7">
        <f t="shared" si="4"/>
        <v>44828</v>
      </c>
      <c r="R5" s="5">
        <f t="shared" si="5"/>
        <v>2022</v>
      </c>
      <c r="S5" s="5">
        <f t="shared" si="6"/>
        <v>4</v>
      </c>
      <c r="T5" s="5" t="s">
        <v>43</v>
      </c>
      <c r="U5" s="5">
        <v>5</v>
      </c>
      <c r="V5" s="5">
        <f t="shared" si="7"/>
        <v>1</v>
      </c>
      <c r="W5" s="5" t="s">
        <v>40</v>
      </c>
      <c r="X5" s="5" t="s">
        <v>150</v>
      </c>
      <c r="Y5" s="5">
        <v>21</v>
      </c>
      <c r="Z5" s="5">
        <f t="shared" si="8"/>
        <v>1</v>
      </c>
      <c r="AA5" s="5" t="str">
        <f t="shared" si="0"/>
        <v>ACC</v>
      </c>
      <c r="AB5">
        <f t="shared" si="1"/>
        <v>1</v>
      </c>
      <c r="AC5">
        <f t="shared" si="9"/>
        <v>1</v>
      </c>
      <c r="AD5">
        <f t="shared" si="10"/>
        <v>1</v>
      </c>
      <c r="AE5">
        <f t="shared" si="11"/>
        <v>1</v>
      </c>
      <c r="AF5">
        <f t="shared" si="2"/>
        <v>51</v>
      </c>
      <c r="AG5">
        <f t="shared" si="2"/>
        <v>45</v>
      </c>
      <c r="AH5">
        <f t="shared" si="2"/>
        <v>4</v>
      </c>
      <c r="AI5">
        <f t="shared" si="2"/>
        <v>0</v>
      </c>
      <c r="AJ5">
        <f t="shared" si="12"/>
        <v>4</v>
      </c>
      <c r="AK5" s="8">
        <f t="shared" si="13"/>
        <v>1</v>
      </c>
      <c r="AL5">
        <f t="shared" si="3"/>
        <v>1</v>
      </c>
    </row>
    <row r="6" spans="1:38" ht="45" x14ac:dyDescent="0.2">
      <c r="A6" s="1">
        <v>5</v>
      </c>
      <c r="B6" s="4">
        <v>44835</v>
      </c>
      <c r="C6" s="13">
        <v>0.8125</v>
      </c>
      <c r="D6" s="5" t="s">
        <v>44</v>
      </c>
      <c r="E6" s="5" t="s">
        <v>372</v>
      </c>
      <c r="F6" s="5"/>
      <c r="G6" s="5" t="s">
        <v>373</v>
      </c>
      <c r="H6" s="5" t="s">
        <v>40</v>
      </c>
      <c r="I6" s="5" t="s">
        <v>13</v>
      </c>
      <c r="J6" s="5">
        <v>30</v>
      </c>
      <c r="K6" s="5">
        <v>20</v>
      </c>
      <c r="L6" s="5">
        <v>5</v>
      </c>
      <c r="M6" s="5">
        <v>0</v>
      </c>
      <c r="N6" s="5" t="s">
        <v>57</v>
      </c>
      <c r="O6" s="5"/>
      <c r="P6" s="6"/>
      <c r="Q6" s="7">
        <f t="shared" si="4"/>
        <v>44835</v>
      </c>
      <c r="R6" s="5">
        <f t="shared" si="5"/>
        <v>2022</v>
      </c>
      <c r="S6" s="5">
        <f t="shared" si="6"/>
        <v>5</v>
      </c>
      <c r="T6" s="5" t="s">
        <v>43</v>
      </c>
      <c r="U6" s="5">
        <v>5</v>
      </c>
      <c r="V6" s="5">
        <f t="shared" si="7"/>
        <v>1</v>
      </c>
      <c r="W6" s="5" t="s">
        <v>40</v>
      </c>
      <c r="X6" s="5" t="s">
        <v>261</v>
      </c>
      <c r="Y6" s="5">
        <v>10</v>
      </c>
      <c r="Z6" s="5">
        <f t="shared" si="8"/>
        <v>1</v>
      </c>
      <c r="AA6" s="5" t="str">
        <f t="shared" si="0"/>
        <v>ACC</v>
      </c>
      <c r="AB6">
        <f t="shared" si="1"/>
        <v>1</v>
      </c>
      <c r="AC6">
        <f t="shared" si="9"/>
        <v>1</v>
      </c>
      <c r="AD6">
        <f t="shared" si="10"/>
        <v>1</v>
      </c>
      <c r="AE6">
        <f t="shared" si="11"/>
        <v>1</v>
      </c>
      <c r="AF6">
        <f t="shared" si="2"/>
        <v>30</v>
      </c>
      <c r="AG6">
        <f t="shared" si="2"/>
        <v>20</v>
      </c>
      <c r="AH6">
        <f t="shared" si="2"/>
        <v>5</v>
      </c>
      <c r="AI6">
        <f t="shared" si="2"/>
        <v>0</v>
      </c>
      <c r="AJ6">
        <f t="shared" si="12"/>
        <v>5</v>
      </c>
      <c r="AK6" s="8">
        <f t="shared" si="13"/>
        <v>1</v>
      </c>
      <c r="AL6">
        <f t="shared" si="3"/>
        <v>1</v>
      </c>
    </row>
    <row r="7" spans="1:38" ht="30" x14ac:dyDescent="0.2">
      <c r="A7" s="1">
        <v>6</v>
      </c>
      <c r="B7" s="4">
        <v>44842</v>
      </c>
      <c r="C7" s="13">
        <v>0.8125</v>
      </c>
      <c r="D7" s="5" t="s">
        <v>44</v>
      </c>
      <c r="E7" s="5" t="s">
        <v>372</v>
      </c>
      <c r="F7" s="5" t="s">
        <v>49</v>
      </c>
      <c r="G7" s="5" t="s">
        <v>67</v>
      </c>
      <c r="H7" s="5" t="s">
        <v>40</v>
      </c>
      <c r="I7" s="5" t="s">
        <v>13</v>
      </c>
      <c r="J7" s="5">
        <v>31</v>
      </c>
      <c r="K7" s="5">
        <v>3</v>
      </c>
      <c r="L7" s="5">
        <v>6</v>
      </c>
      <c r="M7" s="5">
        <v>0</v>
      </c>
      <c r="N7" s="5" t="s">
        <v>61</v>
      </c>
      <c r="O7" s="5"/>
      <c r="P7" s="6"/>
      <c r="Q7" s="7">
        <f t="shared" si="4"/>
        <v>44842</v>
      </c>
      <c r="R7" s="5">
        <f t="shared" si="5"/>
        <v>2022</v>
      </c>
      <c r="S7" s="5">
        <f t="shared" si="6"/>
        <v>6</v>
      </c>
      <c r="T7" s="5" t="s">
        <v>43</v>
      </c>
      <c r="U7" s="5">
        <v>5</v>
      </c>
      <c r="V7" s="5">
        <f t="shared" si="7"/>
        <v>1</v>
      </c>
      <c r="W7" s="5" t="s">
        <v>40</v>
      </c>
      <c r="X7" s="5" t="s">
        <v>67</v>
      </c>
      <c r="Y7" s="5"/>
      <c r="Z7" s="5">
        <f t="shared" si="8"/>
        <v>0</v>
      </c>
      <c r="AA7" s="5" t="str">
        <f t="shared" si="0"/>
        <v>ACC</v>
      </c>
      <c r="AB7">
        <f t="shared" si="1"/>
        <v>1</v>
      </c>
      <c r="AC7">
        <f t="shared" si="9"/>
        <v>1</v>
      </c>
      <c r="AD7">
        <f t="shared" si="10"/>
        <v>1</v>
      </c>
      <c r="AE7">
        <f t="shared" si="11"/>
        <v>0</v>
      </c>
      <c r="AF7">
        <f t="shared" si="2"/>
        <v>31</v>
      </c>
      <c r="AG7">
        <f t="shared" si="2"/>
        <v>3</v>
      </c>
      <c r="AH7">
        <f t="shared" si="2"/>
        <v>6</v>
      </c>
      <c r="AI7">
        <f t="shared" si="2"/>
        <v>0</v>
      </c>
      <c r="AJ7">
        <f t="shared" si="12"/>
        <v>6</v>
      </c>
      <c r="AK7" s="8">
        <f t="shared" si="13"/>
        <v>1</v>
      </c>
      <c r="AL7">
        <f t="shared" si="3"/>
        <v>1</v>
      </c>
    </row>
    <row r="8" spans="1:38" ht="30" x14ac:dyDescent="0.2">
      <c r="A8" s="1">
        <v>7</v>
      </c>
      <c r="B8" s="4">
        <v>44849</v>
      </c>
      <c r="C8" s="13">
        <v>0.8125</v>
      </c>
      <c r="D8" s="5" t="s">
        <v>44</v>
      </c>
      <c r="E8" s="5" t="s">
        <v>66</v>
      </c>
      <c r="F8" s="5" t="s">
        <v>49</v>
      </c>
      <c r="G8" s="5" t="s">
        <v>60</v>
      </c>
      <c r="H8" s="5" t="s">
        <v>40</v>
      </c>
      <c r="I8" s="5" t="s">
        <v>13</v>
      </c>
      <c r="J8" s="5">
        <v>34</v>
      </c>
      <c r="K8" s="5">
        <v>28</v>
      </c>
      <c r="L8" s="5">
        <v>7</v>
      </c>
      <c r="M8" s="5">
        <v>0</v>
      </c>
      <c r="N8" s="5" t="s">
        <v>64</v>
      </c>
      <c r="O8" s="5"/>
      <c r="P8" s="6"/>
      <c r="Q8" s="7">
        <f t="shared" si="4"/>
        <v>44849</v>
      </c>
      <c r="R8" s="5">
        <f t="shared" si="5"/>
        <v>2022</v>
      </c>
      <c r="S8" s="5">
        <f t="shared" si="6"/>
        <v>7</v>
      </c>
      <c r="T8" s="5" t="s">
        <v>43</v>
      </c>
      <c r="U8" s="5">
        <v>4</v>
      </c>
      <c r="V8" s="5">
        <f t="shared" si="7"/>
        <v>1</v>
      </c>
      <c r="W8" s="5" t="s">
        <v>40</v>
      </c>
      <c r="X8" s="5" t="s">
        <v>60</v>
      </c>
      <c r="Y8" s="5"/>
      <c r="Z8" s="5">
        <f t="shared" si="8"/>
        <v>0</v>
      </c>
      <c r="AA8" s="5" t="str">
        <f t="shared" si="0"/>
        <v>ACC</v>
      </c>
      <c r="AB8">
        <f t="shared" si="1"/>
        <v>1</v>
      </c>
      <c r="AC8">
        <f t="shared" si="9"/>
        <v>1</v>
      </c>
      <c r="AD8">
        <f t="shared" si="10"/>
        <v>1</v>
      </c>
      <c r="AE8">
        <f t="shared" si="11"/>
        <v>0</v>
      </c>
      <c r="AF8">
        <f t="shared" si="2"/>
        <v>34</v>
      </c>
      <c r="AG8">
        <f t="shared" si="2"/>
        <v>28</v>
      </c>
      <c r="AH8">
        <f t="shared" si="2"/>
        <v>7</v>
      </c>
      <c r="AI8">
        <f t="shared" si="2"/>
        <v>0</v>
      </c>
      <c r="AJ8">
        <f t="shared" si="12"/>
        <v>7</v>
      </c>
      <c r="AK8" s="8">
        <f t="shared" si="13"/>
        <v>1</v>
      </c>
      <c r="AL8">
        <f t="shared" si="3"/>
        <v>1</v>
      </c>
    </row>
    <row r="9" spans="1:38" ht="30" x14ac:dyDescent="0.2">
      <c r="A9" s="1">
        <v>8</v>
      </c>
      <c r="B9" s="4">
        <v>44856</v>
      </c>
      <c r="C9" s="13">
        <v>0.5</v>
      </c>
      <c r="D9" s="5" t="s">
        <v>44</v>
      </c>
      <c r="E9" s="5" t="s">
        <v>372</v>
      </c>
      <c r="F9" s="5"/>
      <c r="G9" s="5" t="s">
        <v>374</v>
      </c>
      <c r="H9" s="5" t="s">
        <v>40</v>
      </c>
      <c r="I9" s="5" t="s">
        <v>13</v>
      </c>
      <c r="J9" s="5">
        <v>27</v>
      </c>
      <c r="K9" s="5">
        <v>21</v>
      </c>
      <c r="L9" s="5">
        <v>8</v>
      </c>
      <c r="M9" s="5">
        <v>0</v>
      </c>
      <c r="N9" s="5" t="s">
        <v>68</v>
      </c>
      <c r="O9" s="5"/>
      <c r="P9" s="6"/>
      <c r="Q9" s="7">
        <f t="shared" si="4"/>
        <v>44856</v>
      </c>
      <c r="R9" s="5">
        <f t="shared" si="5"/>
        <v>2022</v>
      </c>
      <c r="S9" s="5">
        <f t="shared" si="6"/>
        <v>8</v>
      </c>
      <c r="T9" s="5" t="s">
        <v>43</v>
      </c>
      <c r="U9" s="5">
        <v>5</v>
      </c>
      <c r="V9" s="5">
        <f t="shared" si="7"/>
        <v>1</v>
      </c>
      <c r="W9" s="5" t="s">
        <v>40</v>
      </c>
      <c r="X9" s="5" t="s">
        <v>375</v>
      </c>
      <c r="Y9" s="5">
        <v>14</v>
      </c>
      <c r="Z9" s="5">
        <f t="shared" si="8"/>
        <v>1</v>
      </c>
      <c r="AA9" s="5" t="str">
        <f t="shared" si="0"/>
        <v>ACC</v>
      </c>
      <c r="AB9">
        <f t="shared" si="1"/>
        <v>1</v>
      </c>
      <c r="AC9">
        <f t="shared" si="9"/>
        <v>1</v>
      </c>
      <c r="AD9">
        <f t="shared" si="10"/>
        <v>1</v>
      </c>
      <c r="AE9">
        <f t="shared" si="11"/>
        <v>1</v>
      </c>
      <c r="AF9">
        <f t="shared" si="2"/>
        <v>27</v>
      </c>
      <c r="AG9">
        <f t="shared" si="2"/>
        <v>21</v>
      </c>
      <c r="AH9">
        <f t="shared" si="2"/>
        <v>8</v>
      </c>
      <c r="AI9">
        <f t="shared" si="2"/>
        <v>0</v>
      </c>
      <c r="AJ9">
        <f t="shared" si="12"/>
        <v>8</v>
      </c>
      <c r="AK9" s="8">
        <f t="shared" si="13"/>
        <v>1</v>
      </c>
      <c r="AL9">
        <f t="shared" si="3"/>
        <v>1</v>
      </c>
    </row>
    <row r="10" spans="1:38" ht="30" x14ac:dyDescent="0.2">
      <c r="A10" s="1">
        <v>9</v>
      </c>
      <c r="B10" s="4">
        <v>44870</v>
      </c>
      <c r="C10" s="13">
        <v>0.8125</v>
      </c>
      <c r="D10" s="5" t="s">
        <v>44</v>
      </c>
      <c r="E10" s="5" t="s">
        <v>372</v>
      </c>
      <c r="F10" s="5" t="s">
        <v>49</v>
      </c>
      <c r="G10" s="5" t="s">
        <v>300</v>
      </c>
      <c r="H10" s="5" t="s">
        <v>40</v>
      </c>
      <c r="I10" s="5" t="s">
        <v>14</v>
      </c>
      <c r="J10" s="5">
        <v>14</v>
      </c>
      <c r="K10" s="5">
        <v>35</v>
      </c>
      <c r="L10" s="5">
        <v>8</v>
      </c>
      <c r="M10" s="5">
        <v>1</v>
      </c>
      <c r="N10" s="5" t="s">
        <v>92</v>
      </c>
      <c r="O10" s="5"/>
      <c r="P10" s="6"/>
      <c r="Q10" s="7">
        <f t="shared" si="4"/>
        <v>44870</v>
      </c>
      <c r="R10" s="5">
        <f t="shared" si="5"/>
        <v>2022</v>
      </c>
      <c r="S10" s="5">
        <f t="shared" si="6"/>
        <v>10</v>
      </c>
      <c r="T10" s="5" t="s">
        <v>43</v>
      </c>
      <c r="U10" s="5">
        <v>5</v>
      </c>
      <c r="V10" s="5">
        <f t="shared" si="7"/>
        <v>1</v>
      </c>
      <c r="W10" s="5" t="s">
        <v>40</v>
      </c>
      <c r="X10" s="5" t="s">
        <v>300</v>
      </c>
      <c r="Y10" s="5"/>
      <c r="Z10" s="5">
        <f t="shared" si="8"/>
        <v>0</v>
      </c>
      <c r="AA10" s="5" t="str">
        <f t="shared" si="0"/>
        <v>ACC</v>
      </c>
      <c r="AB10">
        <f t="shared" si="1"/>
        <v>1</v>
      </c>
      <c r="AC10">
        <f t="shared" si="9"/>
        <v>1</v>
      </c>
      <c r="AD10">
        <f t="shared" si="10"/>
        <v>1</v>
      </c>
      <c r="AE10">
        <f t="shared" si="11"/>
        <v>0</v>
      </c>
      <c r="AF10">
        <f t="shared" si="2"/>
        <v>14</v>
      </c>
      <c r="AG10">
        <f t="shared" si="2"/>
        <v>35</v>
      </c>
      <c r="AH10">
        <f t="shared" si="2"/>
        <v>8</v>
      </c>
      <c r="AI10">
        <f t="shared" si="2"/>
        <v>1</v>
      </c>
      <c r="AJ10">
        <f t="shared" si="12"/>
        <v>9</v>
      </c>
      <c r="AK10" s="8">
        <f t="shared" si="13"/>
        <v>0.88888888888888884</v>
      </c>
      <c r="AL10">
        <f t="shared" si="3"/>
        <v>0</v>
      </c>
    </row>
    <row r="11" spans="1:38" ht="30" x14ac:dyDescent="0.2">
      <c r="A11" s="1">
        <v>10</v>
      </c>
      <c r="B11" s="4">
        <v>44877</v>
      </c>
      <c r="C11" s="13">
        <v>0.64583333333333337</v>
      </c>
      <c r="D11" s="5" t="s">
        <v>44</v>
      </c>
      <c r="E11" s="5" t="s">
        <v>376</v>
      </c>
      <c r="F11" s="5"/>
      <c r="G11" s="5" t="s">
        <v>63</v>
      </c>
      <c r="H11" s="5" t="s">
        <v>40</v>
      </c>
      <c r="I11" s="5" t="s">
        <v>13</v>
      </c>
      <c r="J11" s="5">
        <v>31</v>
      </c>
      <c r="K11" s="5">
        <v>16</v>
      </c>
      <c r="L11" s="5">
        <v>9</v>
      </c>
      <c r="M11" s="5">
        <v>1</v>
      </c>
      <c r="N11" s="5" t="s">
        <v>41</v>
      </c>
      <c r="O11" s="5"/>
      <c r="P11" s="6"/>
      <c r="Q11" s="7">
        <f t="shared" si="4"/>
        <v>44877</v>
      </c>
      <c r="R11" s="5">
        <f t="shared" si="5"/>
        <v>2022</v>
      </c>
      <c r="S11" s="5">
        <f t="shared" si="6"/>
        <v>11</v>
      </c>
      <c r="T11" s="5" t="s">
        <v>43</v>
      </c>
      <c r="U11" s="5">
        <v>12</v>
      </c>
      <c r="V11" s="5">
        <f t="shared" si="7"/>
        <v>1</v>
      </c>
      <c r="W11" s="5" t="s">
        <v>40</v>
      </c>
      <c r="X11" s="5" t="s">
        <v>63</v>
      </c>
      <c r="Y11" s="5"/>
      <c r="Z11" s="5">
        <f t="shared" si="8"/>
        <v>0</v>
      </c>
      <c r="AA11" s="5" t="str">
        <f t="shared" si="0"/>
        <v>ACC</v>
      </c>
      <c r="AB11">
        <f t="shared" si="1"/>
        <v>1</v>
      </c>
      <c r="AC11">
        <f t="shared" si="9"/>
        <v>1</v>
      </c>
      <c r="AD11">
        <f t="shared" si="10"/>
        <v>1</v>
      </c>
      <c r="AE11">
        <f t="shared" si="11"/>
        <v>0</v>
      </c>
      <c r="AF11">
        <f t="shared" si="2"/>
        <v>31</v>
      </c>
      <c r="AG11">
        <f t="shared" si="2"/>
        <v>16</v>
      </c>
      <c r="AH11">
        <f t="shared" si="2"/>
        <v>9</v>
      </c>
      <c r="AI11">
        <f t="shared" si="2"/>
        <v>1</v>
      </c>
      <c r="AJ11">
        <f t="shared" si="12"/>
        <v>10</v>
      </c>
      <c r="AK11" s="8">
        <f>AH11/(AH11+AI11)</f>
        <v>0.9</v>
      </c>
      <c r="AL11">
        <f t="shared" si="3"/>
        <v>1</v>
      </c>
    </row>
    <row r="12" spans="1:38" ht="30" x14ac:dyDescent="0.2">
      <c r="A12" s="1">
        <v>11</v>
      </c>
      <c r="B12" s="4">
        <v>44884</v>
      </c>
      <c r="C12" s="13">
        <v>0.64583333333333337</v>
      </c>
      <c r="D12" s="5" t="s">
        <v>44</v>
      </c>
      <c r="E12" s="5" t="s">
        <v>305</v>
      </c>
      <c r="F12" s="5"/>
      <c r="G12" s="5" t="s">
        <v>104</v>
      </c>
      <c r="H12" s="5" t="s">
        <v>40</v>
      </c>
      <c r="I12" s="5" t="s">
        <v>13</v>
      </c>
      <c r="J12" s="5">
        <v>40</v>
      </c>
      <c r="K12" s="5">
        <v>10</v>
      </c>
      <c r="L12" s="5">
        <v>10</v>
      </c>
      <c r="M12" s="5">
        <v>1</v>
      </c>
      <c r="N12" s="5" t="s">
        <v>47</v>
      </c>
      <c r="O12" s="5"/>
      <c r="P12" s="6"/>
      <c r="Q12" s="7">
        <f t="shared" si="4"/>
        <v>44884</v>
      </c>
      <c r="R12" s="5">
        <f t="shared" si="5"/>
        <v>2022</v>
      </c>
      <c r="S12" s="5">
        <f t="shared" si="6"/>
        <v>12</v>
      </c>
      <c r="T12" s="5" t="s">
        <v>43</v>
      </c>
      <c r="U12" s="5">
        <v>9</v>
      </c>
      <c r="V12" s="5">
        <f t="shared" si="7"/>
        <v>1</v>
      </c>
      <c r="W12" s="5" t="s">
        <v>40</v>
      </c>
      <c r="X12" s="5" t="s">
        <v>105</v>
      </c>
      <c r="Y12" s="5" t="s">
        <v>106</v>
      </c>
      <c r="Z12" s="5">
        <f t="shared" si="8"/>
        <v>1</v>
      </c>
      <c r="AA12" s="5" t="str">
        <f t="shared" si="0"/>
        <v>ACC</v>
      </c>
      <c r="AB12">
        <f t="shared" si="1"/>
        <v>1</v>
      </c>
      <c r="AC12">
        <f t="shared" si="9"/>
        <v>1</v>
      </c>
      <c r="AD12">
        <f t="shared" si="10"/>
        <v>1</v>
      </c>
      <c r="AE12">
        <f t="shared" si="11"/>
        <v>1</v>
      </c>
      <c r="AF12">
        <f t="shared" si="2"/>
        <v>40</v>
      </c>
      <c r="AG12">
        <f t="shared" si="2"/>
        <v>10</v>
      </c>
      <c r="AH12">
        <f t="shared" si="2"/>
        <v>10</v>
      </c>
      <c r="AI12">
        <f t="shared" si="2"/>
        <v>1</v>
      </c>
      <c r="AJ12">
        <f t="shared" si="12"/>
        <v>11</v>
      </c>
      <c r="AK12" s="8">
        <f t="shared" si="13"/>
        <v>0.90909090909090906</v>
      </c>
      <c r="AL12">
        <f t="shared" si="3"/>
        <v>1</v>
      </c>
    </row>
    <row r="13" spans="1:38" ht="30" x14ac:dyDescent="0.2">
      <c r="A13" s="1">
        <v>12</v>
      </c>
      <c r="B13" s="4">
        <v>44891</v>
      </c>
      <c r="C13" s="13">
        <v>0.5</v>
      </c>
      <c r="D13" s="5" t="s">
        <v>44</v>
      </c>
      <c r="E13" s="5" t="s">
        <v>377</v>
      </c>
      <c r="F13" s="5"/>
      <c r="G13" s="5" t="s">
        <v>77</v>
      </c>
      <c r="H13" s="5" t="s">
        <v>46</v>
      </c>
      <c r="I13" s="5" t="s">
        <v>14</v>
      </c>
      <c r="J13" s="5">
        <v>30</v>
      </c>
      <c r="K13" s="5">
        <v>31</v>
      </c>
      <c r="L13" s="5">
        <v>10</v>
      </c>
      <c r="M13" s="5">
        <v>2</v>
      </c>
      <c r="N13" s="5" t="s">
        <v>92</v>
      </c>
      <c r="O13" s="5"/>
      <c r="P13" s="6"/>
      <c r="Q13" s="7">
        <f t="shared" si="4"/>
        <v>44891</v>
      </c>
      <c r="R13" s="5">
        <f t="shared" si="5"/>
        <v>2022</v>
      </c>
      <c r="S13" s="5">
        <f t="shared" si="6"/>
        <v>13</v>
      </c>
      <c r="T13" s="5" t="s">
        <v>43</v>
      </c>
      <c r="U13" s="5">
        <v>7</v>
      </c>
      <c r="V13" s="5">
        <f t="shared" si="7"/>
        <v>1</v>
      </c>
      <c r="W13" s="5" t="s">
        <v>40</v>
      </c>
      <c r="X13" s="5" t="s">
        <v>77</v>
      </c>
      <c r="Y13" s="5"/>
      <c r="Z13" s="5">
        <f t="shared" si="8"/>
        <v>0</v>
      </c>
      <c r="AA13" s="5" t="str">
        <f t="shared" si="0"/>
        <v>SEC</v>
      </c>
      <c r="AB13">
        <f t="shared" si="1"/>
        <v>0</v>
      </c>
      <c r="AC13">
        <f t="shared" si="9"/>
        <v>1</v>
      </c>
      <c r="AD13">
        <f t="shared" si="10"/>
        <v>1</v>
      </c>
      <c r="AE13">
        <f t="shared" si="11"/>
        <v>0</v>
      </c>
      <c r="AF13">
        <f t="shared" si="2"/>
        <v>30</v>
      </c>
      <c r="AG13">
        <f t="shared" si="2"/>
        <v>31</v>
      </c>
      <c r="AH13">
        <f t="shared" si="2"/>
        <v>10</v>
      </c>
      <c r="AI13">
        <f t="shared" si="2"/>
        <v>2</v>
      </c>
      <c r="AJ13">
        <f t="shared" si="12"/>
        <v>12</v>
      </c>
      <c r="AK13" s="8">
        <f t="shared" si="13"/>
        <v>0.83333333333333337</v>
      </c>
      <c r="AL13">
        <f t="shared" si="3"/>
        <v>0</v>
      </c>
    </row>
    <row r="14" spans="1:38" ht="60" x14ac:dyDescent="0.2">
      <c r="A14" s="1">
        <v>13</v>
      </c>
      <c r="B14" s="4">
        <v>44898</v>
      </c>
      <c r="C14" s="13">
        <v>0.83333333333333337</v>
      </c>
      <c r="D14" s="5" t="s">
        <v>44</v>
      </c>
      <c r="E14" s="5" t="s">
        <v>378</v>
      </c>
      <c r="F14" s="5" t="s">
        <v>80</v>
      </c>
      <c r="G14" s="5" t="s">
        <v>317</v>
      </c>
      <c r="H14" s="5" t="s">
        <v>40</v>
      </c>
      <c r="I14" s="5" t="s">
        <v>13</v>
      </c>
      <c r="J14" s="5">
        <v>39</v>
      </c>
      <c r="K14" s="5">
        <v>10</v>
      </c>
      <c r="L14" s="5">
        <v>11</v>
      </c>
      <c r="M14" s="5">
        <v>2</v>
      </c>
      <c r="N14" s="5" t="s">
        <v>41</v>
      </c>
      <c r="O14" s="5" t="s">
        <v>83</v>
      </c>
      <c r="P14" s="6"/>
      <c r="Q14" s="7">
        <f t="shared" si="4"/>
        <v>44898</v>
      </c>
      <c r="R14" s="5">
        <f t="shared" si="5"/>
        <v>2022</v>
      </c>
      <c r="S14" s="5">
        <f t="shared" si="6"/>
        <v>14</v>
      </c>
      <c r="T14" s="5" t="s">
        <v>43</v>
      </c>
      <c r="U14" s="5">
        <v>10</v>
      </c>
      <c r="V14" s="5">
        <f t="shared" si="7"/>
        <v>1</v>
      </c>
      <c r="W14" s="5" t="s">
        <v>40</v>
      </c>
      <c r="X14" s="5" t="s">
        <v>252</v>
      </c>
      <c r="Y14" s="5">
        <v>24</v>
      </c>
      <c r="Z14" s="5">
        <f t="shared" si="8"/>
        <v>1</v>
      </c>
      <c r="AA14" s="5" t="str">
        <f t="shared" si="0"/>
        <v>ACC</v>
      </c>
      <c r="AB14">
        <f t="shared" si="1"/>
        <v>1</v>
      </c>
      <c r="AC14">
        <f t="shared" si="9"/>
        <v>1</v>
      </c>
      <c r="AD14">
        <f t="shared" si="10"/>
        <v>1</v>
      </c>
      <c r="AE14">
        <f t="shared" si="11"/>
        <v>1</v>
      </c>
      <c r="AF14">
        <f t="shared" si="2"/>
        <v>39</v>
      </c>
      <c r="AG14">
        <f t="shared" si="2"/>
        <v>10</v>
      </c>
      <c r="AH14">
        <f t="shared" si="2"/>
        <v>11</v>
      </c>
      <c r="AI14">
        <f t="shared" si="2"/>
        <v>2</v>
      </c>
      <c r="AJ14">
        <f t="shared" si="12"/>
        <v>13</v>
      </c>
      <c r="AK14" s="8">
        <f t="shared" si="13"/>
        <v>0.84615384615384615</v>
      </c>
      <c r="AL14">
        <f t="shared" si="3"/>
        <v>1</v>
      </c>
    </row>
    <row r="15" spans="1:38" ht="30" x14ac:dyDescent="0.2">
      <c r="A15" s="1">
        <v>14</v>
      </c>
      <c r="B15" s="4">
        <v>44925</v>
      </c>
      <c r="C15" s="13">
        <v>0.83333333333333337</v>
      </c>
      <c r="D15" s="5" t="s">
        <v>124</v>
      </c>
      <c r="E15" s="5" t="s">
        <v>378</v>
      </c>
      <c r="F15" s="5" t="s">
        <v>80</v>
      </c>
      <c r="G15" s="5" t="s">
        <v>379</v>
      </c>
      <c r="H15" s="5" t="s">
        <v>46</v>
      </c>
      <c r="I15" s="5" t="s">
        <v>14</v>
      </c>
      <c r="J15" s="5">
        <v>14</v>
      </c>
      <c r="K15" s="5">
        <v>31</v>
      </c>
      <c r="L15" s="5">
        <v>11</v>
      </c>
      <c r="M15" s="5">
        <v>3</v>
      </c>
      <c r="N15" s="5" t="s">
        <v>92</v>
      </c>
      <c r="O15" s="5" t="s">
        <v>380</v>
      </c>
      <c r="P15" s="6"/>
      <c r="Q15" s="7">
        <f t="shared" si="4"/>
        <v>44925</v>
      </c>
      <c r="R15" s="5">
        <f t="shared" si="5"/>
        <v>2022</v>
      </c>
      <c r="S15" s="5">
        <f t="shared" si="6"/>
        <v>18</v>
      </c>
      <c r="T15" s="5" t="s">
        <v>43</v>
      </c>
      <c r="U15" s="5">
        <v>10</v>
      </c>
      <c r="V15" s="5">
        <f t="shared" si="7"/>
        <v>1</v>
      </c>
      <c r="W15" s="5" t="s">
        <v>40</v>
      </c>
      <c r="X15" s="5" t="s">
        <v>381</v>
      </c>
      <c r="Y15" s="5">
        <v>6</v>
      </c>
      <c r="Z15" s="5">
        <f t="shared" si="8"/>
        <v>1</v>
      </c>
      <c r="AA15" s="5" t="str">
        <f t="shared" si="0"/>
        <v>SEC</v>
      </c>
      <c r="AB15">
        <f t="shared" si="1"/>
        <v>0</v>
      </c>
      <c r="AC15">
        <f t="shared" si="9"/>
        <v>1</v>
      </c>
      <c r="AD15">
        <f t="shared" si="10"/>
        <v>1</v>
      </c>
      <c r="AE15">
        <f t="shared" si="11"/>
        <v>1</v>
      </c>
      <c r="AF15">
        <f t="shared" si="2"/>
        <v>14</v>
      </c>
      <c r="AG15">
        <f t="shared" si="2"/>
        <v>31</v>
      </c>
      <c r="AH15">
        <f t="shared" si="2"/>
        <v>11</v>
      </c>
      <c r="AI15">
        <f t="shared" si="2"/>
        <v>3</v>
      </c>
      <c r="AJ15">
        <f t="shared" si="12"/>
        <v>14</v>
      </c>
      <c r="AK15" s="8">
        <f t="shared" si="13"/>
        <v>0.7857142857142857</v>
      </c>
      <c r="AL15">
        <f t="shared" si="3"/>
        <v>0</v>
      </c>
    </row>
    <row r="16" spans="1:38" ht="30" x14ac:dyDescent="0.2">
      <c r="A16" s="1">
        <v>1</v>
      </c>
      <c r="B16" s="4">
        <v>44800</v>
      </c>
      <c r="C16" s="13">
        <v>0.70833333333333337</v>
      </c>
      <c r="D16" s="5" t="s">
        <v>44</v>
      </c>
      <c r="E16" s="5" t="s">
        <v>60</v>
      </c>
      <c r="F16" s="5"/>
      <c r="G16" s="5" t="s">
        <v>382</v>
      </c>
      <c r="H16" s="5" t="s">
        <v>70</v>
      </c>
      <c r="I16" s="5" t="s">
        <v>13</v>
      </c>
      <c r="J16" s="5">
        <v>47</v>
      </c>
      <c r="K16" s="5">
        <v>7</v>
      </c>
      <c r="L16" s="5">
        <v>1</v>
      </c>
      <c r="M16" s="5">
        <v>0</v>
      </c>
      <c r="N16" s="5" t="s">
        <v>41</v>
      </c>
      <c r="O16" s="5"/>
      <c r="P16" s="6"/>
      <c r="Q16" s="7">
        <f t="shared" si="4"/>
        <v>44800</v>
      </c>
      <c r="R16" s="5">
        <f t="shared" si="5"/>
        <v>2022</v>
      </c>
      <c r="S16" s="5">
        <f t="shared" si="6"/>
        <v>1</v>
      </c>
      <c r="T16" s="5" t="s">
        <v>60</v>
      </c>
      <c r="U16" s="5"/>
      <c r="V16" s="5">
        <f t="shared" si="7"/>
        <v>0</v>
      </c>
      <c r="W16" s="5" t="s">
        <v>40</v>
      </c>
      <c r="X16" s="5" t="s">
        <v>382</v>
      </c>
      <c r="Y16" s="5"/>
      <c r="Z16" s="5">
        <f t="shared" si="8"/>
        <v>0</v>
      </c>
      <c r="AA16" s="5" t="str">
        <f t="shared" si="0"/>
        <v>Non-Major</v>
      </c>
      <c r="AB16">
        <f t="shared" si="1"/>
        <v>0</v>
      </c>
      <c r="AC16">
        <f t="shared" si="9"/>
        <v>0</v>
      </c>
      <c r="AD16">
        <f t="shared" si="10"/>
        <v>0</v>
      </c>
      <c r="AE16">
        <f t="shared" si="11"/>
        <v>0</v>
      </c>
      <c r="AF16">
        <f t="shared" si="2"/>
        <v>47</v>
      </c>
      <c r="AG16">
        <f t="shared" si="2"/>
        <v>7</v>
      </c>
      <c r="AH16">
        <f t="shared" si="2"/>
        <v>1</v>
      </c>
      <c r="AI16">
        <f t="shared" si="2"/>
        <v>0</v>
      </c>
      <c r="AJ16">
        <f t="shared" si="12"/>
        <v>1</v>
      </c>
      <c r="AK16" s="8">
        <f t="shared" si="13"/>
        <v>1</v>
      </c>
      <c r="AL16">
        <f t="shared" si="3"/>
        <v>1</v>
      </c>
    </row>
    <row r="17" spans="1:38" ht="30" x14ac:dyDescent="0.2">
      <c r="A17" s="1">
        <v>2</v>
      </c>
      <c r="B17" s="4">
        <v>44808</v>
      </c>
      <c r="C17" s="13">
        <v>0.8125</v>
      </c>
      <c r="D17" s="5" t="s">
        <v>311</v>
      </c>
      <c r="E17" s="5" t="s">
        <v>60</v>
      </c>
      <c r="F17" s="5" t="s">
        <v>80</v>
      </c>
      <c r="G17" s="5" t="s">
        <v>383</v>
      </c>
      <c r="H17" s="5" t="s">
        <v>46</v>
      </c>
      <c r="I17" s="5" t="s">
        <v>13</v>
      </c>
      <c r="J17" s="5">
        <v>24</v>
      </c>
      <c r="K17" s="5">
        <v>23</v>
      </c>
      <c r="L17" s="5">
        <v>2</v>
      </c>
      <c r="M17" s="5">
        <v>0</v>
      </c>
      <c r="N17" s="5" t="s">
        <v>47</v>
      </c>
      <c r="O17" s="5"/>
      <c r="P17" s="6"/>
      <c r="Q17" s="7">
        <f t="shared" si="4"/>
        <v>44808</v>
      </c>
      <c r="R17" s="5">
        <f t="shared" si="5"/>
        <v>2022</v>
      </c>
      <c r="S17" s="5">
        <f t="shared" si="6"/>
        <v>1</v>
      </c>
      <c r="T17" s="5" t="s">
        <v>60</v>
      </c>
      <c r="U17" s="5"/>
      <c r="V17" s="5">
        <f t="shared" si="7"/>
        <v>0</v>
      </c>
      <c r="W17" s="5" t="s">
        <v>40</v>
      </c>
      <c r="X17" s="5" t="s">
        <v>383</v>
      </c>
      <c r="Y17" s="5"/>
      <c r="Z17" s="5">
        <f t="shared" si="8"/>
        <v>0</v>
      </c>
      <c r="AA17" s="5" t="str">
        <f t="shared" si="0"/>
        <v>SEC</v>
      </c>
      <c r="AB17">
        <f t="shared" si="1"/>
        <v>0</v>
      </c>
      <c r="AC17">
        <f t="shared" si="9"/>
        <v>1</v>
      </c>
      <c r="AD17">
        <f t="shared" si="10"/>
        <v>1</v>
      </c>
      <c r="AE17">
        <f t="shared" si="11"/>
        <v>0</v>
      </c>
      <c r="AF17">
        <f t="shared" si="2"/>
        <v>24</v>
      </c>
      <c r="AG17">
        <f t="shared" si="2"/>
        <v>23</v>
      </c>
      <c r="AH17">
        <f t="shared" si="2"/>
        <v>2</v>
      </c>
      <c r="AI17">
        <f t="shared" si="2"/>
        <v>0</v>
      </c>
      <c r="AJ17">
        <f t="shared" si="12"/>
        <v>2</v>
      </c>
      <c r="AK17" s="8">
        <f t="shared" si="13"/>
        <v>1</v>
      </c>
      <c r="AL17">
        <f t="shared" si="3"/>
        <v>1</v>
      </c>
    </row>
    <row r="18" spans="1:38" ht="30" x14ac:dyDescent="0.2">
      <c r="A18" s="1">
        <v>3</v>
      </c>
      <c r="B18" s="4">
        <v>44820</v>
      </c>
      <c r="C18" s="13">
        <v>0.8125</v>
      </c>
      <c r="D18" s="5" t="s">
        <v>124</v>
      </c>
      <c r="E18" s="5" t="s">
        <v>60</v>
      </c>
      <c r="F18" s="5" t="s">
        <v>49</v>
      </c>
      <c r="G18" s="5" t="s">
        <v>63</v>
      </c>
      <c r="H18" s="5" t="s">
        <v>40</v>
      </c>
      <c r="I18" s="5" t="s">
        <v>13</v>
      </c>
      <c r="J18" s="5">
        <v>35</v>
      </c>
      <c r="K18" s="5">
        <v>31</v>
      </c>
      <c r="L18" s="5">
        <v>3</v>
      </c>
      <c r="M18" s="5">
        <v>0</v>
      </c>
      <c r="N18" s="5" t="s">
        <v>51</v>
      </c>
      <c r="O18" s="5"/>
      <c r="P18" s="6"/>
      <c r="Q18" s="7">
        <f t="shared" si="4"/>
        <v>44820</v>
      </c>
      <c r="R18" s="5">
        <f t="shared" si="5"/>
        <v>2022</v>
      </c>
      <c r="S18" s="5">
        <f t="shared" si="6"/>
        <v>3</v>
      </c>
      <c r="T18" s="5" t="s">
        <v>60</v>
      </c>
      <c r="U18" s="5"/>
      <c r="V18" s="5">
        <f t="shared" si="7"/>
        <v>0</v>
      </c>
      <c r="W18" s="5" t="s">
        <v>40</v>
      </c>
      <c r="X18" s="5" t="s">
        <v>63</v>
      </c>
      <c r="Y18" s="5"/>
      <c r="Z18" s="5">
        <f t="shared" si="8"/>
        <v>0</v>
      </c>
      <c r="AA18" s="5" t="str">
        <f t="shared" si="0"/>
        <v>ACC</v>
      </c>
      <c r="AB18">
        <f t="shared" si="1"/>
        <v>1</v>
      </c>
      <c r="AC18">
        <f t="shared" si="9"/>
        <v>1</v>
      </c>
      <c r="AD18">
        <f t="shared" si="10"/>
        <v>1</v>
      </c>
      <c r="AE18">
        <f t="shared" si="11"/>
        <v>0</v>
      </c>
      <c r="AF18">
        <f t="shared" si="2"/>
        <v>35</v>
      </c>
      <c r="AG18">
        <f t="shared" si="2"/>
        <v>31</v>
      </c>
      <c r="AH18">
        <f t="shared" si="2"/>
        <v>3</v>
      </c>
      <c r="AI18">
        <f t="shared" si="2"/>
        <v>0</v>
      </c>
      <c r="AJ18">
        <f t="shared" si="12"/>
        <v>3</v>
      </c>
      <c r="AK18" s="8">
        <f t="shared" si="13"/>
        <v>1</v>
      </c>
      <c r="AL18">
        <f t="shared" si="3"/>
        <v>1</v>
      </c>
    </row>
    <row r="19" spans="1:38" ht="30" x14ac:dyDescent="0.2">
      <c r="A19" s="1">
        <v>4</v>
      </c>
      <c r="B19" s="4">
        <v>44828</v>
      </c>
      <c r="C19" s="13">
        <v>0.83333333333333337</v>
      </c>
      <c r="D19" s="5" t="s">
        <v>44</v>
      </c>
      <c r="E19" s="5" t="s">
        <v>60</v>
      </c>
      <c r="F19" s="5"/>
      <c r="G19" s="5" t="s">
        <v>67</v>
      </c>
      <c r="H19" s="5" t="s">
        <v>40</v>
      </c>
      <c r="I19" s="5" t="s">
        <v>13</v>
      </c>
      <c r="J19" s="5">
        <v>44</v>
      </c>
      <c r="K19" s="5">
        <v>14</v>
      </c>
      <c r="L19" s="5">
        <v>4</v>
      </c>
      <c r="M19" s="5">
        <v>0</v>
      </c>
      <c r="N19" s="5" t="s">
        <v>55</v>
      </c>
      <c r="O19" s="5"/>
      <c r="P19" s="6"/>
      <c r="Q19" s="7">
        <f t="shared" si="4"/>
        <v>44828</v>
      </c>
      <c r="R19" s="5">
        <f t="shared" si="5"/>
        <v>2022</v>
      </c>
      <c r="S19" s="5">
        <f t="shared" si="6"/>
        <v>4</v>
      </c>
      <c r="T19" s="5" t="s">
        <v>60</v>
      </c>
      <c r="U19" s="5"/>
      <c r="V19" s="5">
        <f t="shared" si="7"/>
        <v>0</v>
      </c>
      <c r="W19" s="5" t="s">
        <v>40</v>
      </c>
      <c r="X19" s="5" t="s">
        <v>67</v>
      </c>
      <c r="Y19" s="5"/>
      <c r="Z19" s="5">
        <f t="shared" si="8"/>
        <v>0</v>
      </c>
      <c r="AA19" s="5" t="str">
        <f t="shared" si="0"/>
        <v>ACC</v>
      </c>
      <c r="AB19">
        <f t="shared" si="1"/>
        <v>1</v>
      </c>
      <c r="AC19">
        <f t="shared" si="9"/>
        <v>1</v>
      </c>
      <c r="AD19">
        <f t="shared" si="10"/>
        <v>1</v>
      </c>
      <c r="AE19">
        <f t="shared" si="11"/>
        <v>0</v>
      </c>
      <c r="AF19">
        <f t="shared" si="2"/>
        <v>44</v>
      </c>
      <c r="AG19">
        <f t="shared" si="2"/>
        <v>14</v>
      </c>
      <c r="AH19">
        <f t="shared" si="2"/>
        <v>4</v>
      </c>
      <c r="AI19">
        <f t="shared" si="2"/>
        <v>0</v>
      </c>
      <c r="AJ19">
        <f t="shared" si="12"/>
        <v>4</v>
      </c>
      <c r="AK19" s="8">
        <f t="shared" si="13"/>
        <v>1</v>
      </c>
      <c r="AL19">
        <f t="shared" si="3"/>
        <v>1</v>
      </c>
    </row>
    <row r="20" spans="1:38" ht="30" x14ac:dyDescent="0.2">
      <c r="A20" s="1">
        <v>5</v>
      </c>
      <c r="B20" s="4">
        <v>44835</v>
      </c>
      <c r="C20" s="13">
        <v>0.64583333333333337</v>
      </c>
      <c r="D20" s="5" t="s">
        <v>44</v>
      </c>
      <c r="E20" s="5" t="s">
        <v>384</v>
      </c>
      <c r="F20" s="5"/>
      <c r="G20" s="5" t="s">
        <v>157</v>
      </c>
      <c r="H20" s="5" t="s">
        <v>40</v>
      </c>
      <c r="I20" s="5" t="s">
        <v>14</v>
      </c>
      <c r="J20" s="5">
        <v>21</v>
      </c>
      <c r="K20" s="5">
        <v>31</v>
      </c>
      <c r="L20" s="5">
        <v>4</v>
      </c>
      <c r="M20" s="5">
        <v>1</v>
      </c>
      <c r="N20" s="5" t="s">
        <v>92</v>
      </c>
      <c r="O20" s="5"/>
      <c r="P20" s="6"/>
      <c r="Q20" s="7">
        <f t="shared" si="4"/>
        <v>44835</v>
      </c>
      <c r="R20" s="5">
        <f t="shared" si="5"/>
        <v>2022</v>
      </c>
      <c r="S20" s="5">
        <f t="shared" si="6"/>
        <v>5</v>
      </c>
      <c r="T20" s="5" t="s">
        <v>385</v>
      </c>
      <c r="U20" s="5">
        <v>23</v>
      </c>
      <c r="V20" s="5">
        <f t="shared" si="7"/>
        <v>1</v>
      </c>
      <c r="W20" s="5" t="s">
        <v>40</v>
      </c>
      <c r="X20" s="5" t="s">
        <v>150</v>
      </c>
      <c r="Y20" s="5">
        <v>22</v>
      </c>
      <c r="Z20" s="5">
        <f t="shared" si="8"/>
        <v>1</v>
      </c>
      <c r="AA20" s="5" t="str">
        <f t="shared" si="0"/>
        <v>ACC</v>
      </c>
      <c r="AB20">
        <f t="shared" si="1"/>
        <v>1</v>
      </c>
      <c r="AC20">
        <f t="shared" si="9"/>
        <v>1</v>
      </c>
      <c r="AD20">
        <f t="shared" si="10"/>
        <v>1</v>
      </c>
      <c r="AE20">
        <f t="shared" si="11"/>
        <v>1</v>
      </c>
      <c r="AF20">
        <f t="shared" si="2"/>
        <v>21</v>
      </c>
      <c r="AG20">
        <f t="shared" si="2"/>
        <v>31</v>
      </c>
      <c r="AH20">
        <f t="shared" si="2"/>
        <v>4</v>
      </c>
      <c r="AI20">
        <f t="shared" si="2"/>
        <v>1</v>
      </c>
      <c r="AJ20">
        <f t="shared" si="12"/>
        <v>5</v>
      </c>
      <c r="AK20" s="8">
        <f t="shared" si="13"/>
        <v>0.8</v>
      </c>
      <c r="AL20">
        <f t="shared" si="3"/>
        <v>0</v>
      </c>
    </row>
    <row r="21" spans="1:38" ht="45" x14ac:dyDescent="0.2">
      <c r="A21" s="1">
        <v>6</v>
      </c>
      <c r="B21" s="4">
        <v>44842</v>
      </c>
      <c r="C21" s="13">
        <v>0.83333333333333337</v>
      </c>
      <c r="D21" s="5" t="s">
        <v>44</v>
      </c>
      <c r="E21" s="5" t="s">
        <v>60</v>
      </c>
      <c r="F21" s="5" t="s">
        <v>49</v>
      </c>
      <c r="G21" s="5" t="s">
        <v>386</v>
      </c>
      <c r="H21" s="5" t="s">
        <v>40</v>
      </c>
      <c r="I21" s="5" t="s">
        <v>14</v>
      </c>
      <c r="J21" s="5">
        <v>17</v>
      </c>
      <c r="K21" s="5">
        <v>19</v>
      </c>
      <c r="L21" s="5">
        <v>4</v>
      </c>
      <c r="M21" s="5">
        <v>2</v>
      </c>
      <c r="N21" s="5" t="s">
        <v>102</v>
      </c>
      <c r="O21" s="5"/>
      <c r="P21" s="6"/>
      <c r="Q21" s="7">
        <f t="shared" si="4"/>
        <v>44842</v>
      </c>
      <c r="R21" s="5">
        <f t="shared" si="5"/>
        <v>2022</v>
      </c>
      <c r="S21" s="5">
        <f t="shared" si="6"/>
        <v>6</v>
      </c>
      <c r="T21" s="5" t="s">
        <v>60</v>
      </c>
      <c r="U21" s="5"/>
      <c r="V21" s="5">
        <f t="shared" si="7"/>
        <v>0</v>
      </c>
      <c r="W21" s="5" t="s">
        <v>40</v>
      </c>
      <c r="X21" s="5" t="s">
        <v>261</v>
      </c>
      <c r="Y21" s="5">
        <v>14</v>
      </c>
      <c r="Z21" s="5">
        <f t="shared" si="8"/>
        <v>1</v>
      </c>
      <c r="AA21" s="5" t="str">
        <f t="shared" si="0"/>
        <v>ACC</v>
      </c>
      <c r="AB21">
        <f t="shared" si="1"/>
        <v>1</v>
      </c>
      <c r="AC21">
        <f t="shared" si="9"/>
        <v>1</v>
      </c>
      <c r="AD21">
        <f t="shared" si="10"/>
        <v>1</v>
      </c>
      <c r="AE21">
        <f t="shared" si="11"/>
        <v>0</v>
      </c>
      <c r="AF21">
        <f t="shared" si="2"/>
        <v>17</v>
      </c>
      <c r="AG21">
        <f t="shared" si="2"/>
        <v>19</v>
      </c>
      <c r="AH21">
        <f t="shared" si="2"/>
        <v>4</v>
      </c>
      <c r="AI21">
        <f t="shared" si="2"/>
        <v>2</v>
      </c>
      <c r="AJ21">
        <f t="shared" si="12"/>
        <v>6</v>
      </c>
      <c r="AK21" s="8">
        <f t="shared" si="13"/>
        <v>0.66666666666666663</v>
      </c>
      <c r="AL21">
        <f t="shared" si="3"/>
        <v>0</v>
      </c>
    </row>
    <row r="22" spans="1:38" ht="30" x14ac:dyDescent="0.2">
      <c r="A22" s="1">
        <v>7</v>
      </c>
      <c r="B22" s="4">
        <v>44849</v>
      </c>
      <c r="C22" s="13">
        <v>0.8125</v>
      </c>
      <c r="D22" s="5" t="s">
        <v>44</v>
      </c>
      <c r="E22" s="5" t="s">
        <v>60</v>
      </c>
      <c r="F22" s="5"/>
      <c r="G22" s="5" t="s">
        <v>66</v>
      </c>
      <c r="H22" s="5" t="s">
        <v>40</v>
      </c>
      <c r="I22" s="5" t="s">
        <v>14</v>
      </c>
      <c r="J22" s="5">
        <v>28</v>
      </c>
      <c r="K22" s="5">
        <v>34</v>
      </c>
      <c r="L22" s="5">
        <v>4</v>
      </c>
      <c r="M22" s="5">
        <v>3</v>
      </c>
      <c r="N22" s="5" t="s">
        <v>130</v>
      </c>
      <c r="O22" s="5"/>
      <c r="P22" s="6"/>
      <c r="Q22" s="7">
        <f t="shared" si="4"/>
        <v>44849</v>
      </c>
      <c r="R22" s="5">
        <f t="shared" si="5"/>
        <v>2022</v>
      </c>
      <c r="S22" s="5">
        <f t="shared" si="6"/>
        <v>7</v>
      </c>
      <c r="T22" s="5" t="s">
        <v>60</v>
      </c>
      <c r="U22" s="5"/>
      <c r="V22" s="5">
        <f t="shared" si="7"/>
        <v>0</v>
      </c>
      <c r="W22" s="5" t="s">
        <v>40</v>
      </c>
      <c r="X22" s="5" t="s">
        <v>43</v>
      </c>
      <c r="Y22" s="5">
        <v>4</v>
      </c>
      <c r="Z22" s="5">
        <f t="shared" si="8"/>
        <v>1</v>
      </c>
      <c r="AA22" s="5" t="str">
        <f t="shared" si="0"/>
        <v>ACC</v>
      </c>
      <c r="AB22">
        <f t="shared" si="1"/>
        <v>1</v>
      </c>
      <c r="AC22">
        <f t="shared" si="9"/>
        <v>1</v>
      </c>
      <c r="AD22">
        <f t="shared" si="10"/>
        <v>1</v>
      </c>
      <c r="AE22">
        <f t="shared" si="11"/>
        <v>0</v>
      </c>
      <c r="AF22">
        <f t="shared" si="2"/>
        <v>28</v>
      </c>
      <c r="AG22">
        <f t="shared" si="2"/>
        <v>34</v>
      </c>
      <c r="AH22">
        <f t="shared" si="2"/>
        <v>4</v>
      </c>
      <c r="AI22">
        <f t="shared" si="2"/>
        <v>3</v>
      </c>
      <c r="AJ22">
        <f t="shared" si="12"/>
        <v>7</v>
      </c>
      <c r="AK22" s="8">
        <f t="shared" si="13"/>
        <v>0.5714285714285714</v>
      </c>
      <c r="AL22">
        <f t="shared" si="3"/>
        <v>0</v>
      </c>
    </row>
    <row r="23" spans="1:38" ht="30" x14ac:dyDescent="0.2">
      <c r="A23" s="1">
        <v>8</v>
      </c>
      <c r="B23" s="4">
        <v>44863</v>
      </c>
      <c r="C23" s="13">
        <v>0.5</v>
      </c>
      <c r="D23" s="5" t="s">
        <v>44</v>
      </c>
      <c r="E23" s="5" t="s">
        <v>60</v>
      </c>
      <c r="F23" s="5"/>
      <c r="G23" s="5" t="s">
        <v>39</v>
      </c>
      <c r="H23" s="5" t="s">
        <v>40</v>
      </c>
      <c r="I23" s="5" t="s">
        <v>13</v>
      </c>
      <c r="J23" s="5">
        <v>41</v>
      </c>
      <c r="K23" s="5">
        <v>16</v>
      </c>
      <c r="L23" s="5">
        <v>5</v>
      </c>
      <c r="M23" s="5">
        <v>3</v>
      </c>
      <c r="N23" s="5" t="s">
        <v>41</v>
      </c>
      <c r="O23" s="5"/>
      <c r="P23" s="6"/>
      <c r="Q23" s="7">
        <f t="shared" si="4"/>
        <v>44863</v>
      </c>
      <c r="R23" s="5">
        <f t="shared" si="5"/>
        <v>2022</v>
      </c>
      <c r="S23" s="5">
        <f t="shared" si="6"/>
        <v>9</v>
      </c>
      <c r="T23" s="5" t="s">
        <v>60</v>
      </c>
      <c r="U23" s="5"/>
      <c r="V23" s="5">
        <f t="shared" si="7"/>
        <v>0</v>
      </c>
      <c r="W23" s="5" t="s">
        <v>40</v>
      </c>
      <c r="X23" s="5" t="s">
        <v>39</v>
      </c>
      <c r="Y23" s="5"/>
      <c r="Z23" s="5">
        <f t="shared" si="8"/>
        <v>0</v>
      </c>
      <c r="AA23" s="5" t="str">
        <f t="shared" si="0"/>
        <v>ACC</v>
      </c>
      <c r="AB23">
        <f t="shared" si="1"/>
        <v>1</v>
      </c>
      <c r="AC23">
        <f t="shared" si="9"/>
        <v>1</v>
      </c>
      <c r="AD23">
        <f t="shared" si="10"/>
        <v>1</v>
      </c>
      <c r="AE23">
        <f t="shared" si="11"/>
        <v>0</v>
      </c>
      <c r="AF23">
        <f t="shared" si="2"/>
        <v>41</v>
      </c>
      <c r="AG23">
        <f t="shared" si="2"/>
        <v>16</v>
      </c>
      <c r="AH23">
        <f t="shared" si="2"/>
        <v>5</v>
      </c>
      <c r="AI23">
        <f t="shared" si="2"/>
        <v>3</v>
      </c>
      <c r="AJ23">
        <f t="shared" si="12"/>
        <v>8</v>
      </c>
      <c r="AK23" s="8">
        <f t="shared" si="13"/>
        <v>0.625</v>
      </c>
      <c r="AL23">
        <f t="shared" si="3"/>
        <v>1</v>
      </c>
    </row>
    <row r="24" spans="1:38" ht="30" x14ac:dyDescent="0.2">
      <c r="A24" s="1">
        <v>9</v>
      </c>
      <c r="B24" s="4">
        <v>44870</v>
      </c>
      <c r="C24" s="13">
        <v>0.8125</v>
      </c>
      <c r="D24" s="5" t="s">
        <v>44</v>
      </c>
      <c r="E24" s="5" t="s">
        <v>60</v>
      </c>
      <c r="F24" s="5" t="s">
        <v>49</v>
      </c>
      <c r="G24" s="5" t="s">
        <v>104</v>
      </c>
      <c r="H24" s="5" t="s">
        <v>40</v>
      </c>
      <c r="I24" s="5" t="s">
        <v>13</v>
      </c>
      <c r="J24" s="5">
        <v>45</v>
      </c>
      <c r="K24" s="5">
        <v>3</v>
      </c>
      <c r="L24" s="5">
        <v>6</v>
      </c>
      <c r="M24" s="5">
        <v>3</v>
      </c>
      <c r="N24" s="5" t="s">
        <v>47</v>
      </c>
      <c r="O24" s="5"/>
      <c r="P24" s="6"/>
      <c r="Q24" s="7">
        <f t="shared" si="4"/>
        <v>44870</v>
      </c>
      <c r="R24" s="5">
        <f t="shared" si="5"/>
        <v>2022</v>
      </c>
      <c r="S24" s="5">
        <f t="shared" si="6"/>
        <v>10</v>
      </c>
      <c r="T24" s="5" t="s">
        <v>60</v>
      </c>
      <c r="U24" s="5"/>
      <c r="V24" s="5">
        <f t="shared" si="7"/>
        <v>0</v>
      </c>
      <c r="W24" s="5" t="s">
        <v>40</v>
      </c>
      <c r="X24" s="5" t="s">
        <v>105</v>
      </c>
      <c r="Y24" s="5" t="s">
        <v>106</v>
      </c>
      <c r="Z24" s="5">
        <f t="shared" si="8"/>
        <v>1</v>
      </c>
      <c r="AA24" s="5" t="str">
        <f t="shared" si="0"/>
        <v>ACC</v>
      </c>
      <c r="AB24">
        <f t="shared" si="1"/>
        <v>1</v>
      </c>
      <c r="AC24">
        <f t="shared" si="9"/>
        <v>1</v>
      </c>
      <c r="AD24">
        <f t="shared" si="10"/>
        <v>1</v>
      </c>
      <c r="AE24">
        <f t="shared" si="11"/>
        <v>0</v>
      </c>
      <c r="AF24">
        <f t="shared" si="2"/>
        <v>45</v>
      </c>
      <c r="AG24">
        <f t="shared" si="2"/>
        <v>3</v>
      </c>
      <c r="AH24">
        <f t="shared" si="2"/>
        <v>6</v>
      </c>
      <c r="AI24">
        <f t="shared" si="2"/>
        <v>3</v>
      </c>
      <c r="AJ24">
        <f t="shared" si="12"/>
        <v>9</v>
      </c>
      <c r="AK24" s="8">
        <f t="shared" si="13"/>
        <v>0.66666666666666663</v>
      </c>
      <c r="AL24">
        <f t="shared" si="3"/>
        <v>1</v>
      </c>
    </row>
    <row r="25" spans="1:38" ht="30" x14ac:dyDescent="0.2">
      <c r="A25" s="1">
        <v>10</v>
      </c>
      <c r="B25" s="4">
        <v>44877</v>
      </c>
      <c r="C25" s="13">
        <v>0.83333333333333337</v>
      </c>
      <c r="D25" s="5" t="s">
        <v>44</v>
      </c>
      <c r="E25" s="5" t="s">
        <v>387</v>
      </c>
      <c r="F25" s="5" t="s">
        <v>49</v>
      </c>
      <c r="G25" s="5" t="s">
        <v>50</v>
      </c>
      <c r="H25" s="5" t="s">
        <v>40</v>
      </c>
      <c r="I25" s="5" t="s">
        <v>13</v>
      </c>
      <c r="J25" s="5">
        <v>38</v>
      </c>
      <c r="K25" s="5">
        <v>3</v>
      </c>
      <c r="L25" s="5">
        <v>7</v>
      </c>
      <c r="M25" s="5">
        <v>3</v>
      </c>
      <c r="N25" s="5" t="s">
        <v>51</v>
      </c>
      <c r="O25" s="5"/>
      <c r="P25" s="6"/>
      <c r="Q25" s="7">
        <f t="shared" si="4"/>
        <v>44877</v>
      </c>
      <c r="R25" s="5">
        <f t="shared" si="5"/>
        <v>2022</v>
      </c>
      <c r="S25" s="5">
        <f t="shared" si="6"/>
        <v>11</v>
      </c>
      <c r="T25" s="5" t="s">
        <v>385</v>
      </c>
      <c r="U25" s="5">
        <v>25</v>
      </c>
      <c r="V25" s="5">
        <f t="shared" si="7"/>
        <v>1</v>
      </c>
      <c r="W25" s="5" t="s">
        <v>40</v>
      </c>
      <c r="X25" s="5" t="s">
        <v>50</v>
      </c>
      <c r="Y25" s="5"/>
      <c r="Z25" s="5">
        <f t="shared" si="8"/>
        <v>0</v>
      </c>
      <c r="AA25" s="5" t="str">
        <f t="shared" si="0"/>
        <v>ACC</v>
      </c>
      <c r="AB25">
        <f t="shared" si="1"/>
        <v>1</v>
      </c>
      <c r="AC25">
        <f t="shared" si="9"/>
        <v>1</v>
      </c>
      <c r="AD25">
        <f t="shared" si="10"/>
        <v>1</v>
      </c>
      <c r="AE25">
        <f t="shared" si="11"/>
        <v>0</v>
      </c>
      <c r="AF25">
        <f t="shared" si="2"/>
        <v>38</v>
      </c>
      <c r="AG25">
        <f t="shared" si="2"/>
        <v>3</v>
      </c>
      <c r="AH25">
        <f t="shared" si="2"/>
        <v>7</v>
      </c>
      <c r="AI25">
        <f t="shared" si="2"/>
        <v>3</v>
      </c>
      <c r="AJ25">
        <f t="shared" si="12"/>
        <v>10</v>
      </c>
      <c r="AK25" s="8">
        <f t="shared" si="13"/>
        <v>0.7</v>
      </c>
      <c r="AL25">
        <f t="shared" si="3"/>
        <v>1</v>
      </c>
    </row>
    <row r="26" spans="1:38" ht="30" x14ac:dyDescent="0.2">
      <c r="A26" s="1">
        <v>11</v>
      </c>
      <c r="B26" s="4">
        <v>44884</v>
      </c>
      <c r="C26" s="13">
        <v>0.5</v>
      </c>
      <c r="D26" s="5" t="s">
        <v>44</v>
      </c>
      <c r="E26" s="5" t="s">
        <v>388</v>
      </c>
      <c r="F26" s="5"/>
      <c r="G26" s="5" t="s">
        <v>389</v>
      </c>
      <c r="H26" s="5" t="s">
        <v>99</v>
      </c>
      <c r="I26" s="5" t="s">
        <v>13</v>
      </c>
      <c r="J26" s="5">
        <v>49</v>
      </c>
      <c r="K26" s="5">
        <v>17</v>
      </c>
      <c r="L26" s="5">
        <v>8</v>
      </c>
      <c r="M26" s="5">
        <v>3</v>
      </c>
      <c r="N26" s="5" t="s">
        <v>55</v>
      </c>
      <c r="O26" s="5"/>
      <c r="P26" s="6"/>
      <c r="Q26" s="7">
        <f t="shared" si="4"/>
        <v>44884</v>
      </c>
      <c r="R26" s="5">
        <f t="shared" si="5"/>
        <v>2022</v>
      </c>
      <c r="S26" s="5">
        <f t="shared" si="6"/>
        <v>12</v>
      </c>
      <c r="T26" s="5" t="s">
        <v>385</v>
      </c>
      <c r="U26" s="5">
        <v>20</v>
      </c>
      <c r="V26" s="5">
        <f t="shared" si="7"/>
        <v>1</v>
      </c>
      <c r="W26" s="5" t="s">
        <v>40</v>
      </c>
      <c r="X26" s="5" t="s">
        <v>389</v>
      </c>
      <c r="Y26" s="5"/>
      <c r="Z26" s="5">
        <f t="shared" si="8"/>
        <v>0</v>
      </c>
      <c r="AA26" s="5" t="str">
        <f t="shared" si="0"/>
        <v>Sun Belt</v>
      </c>
      <c r="AB26">
        <f t="shared" si="1"/>
        <v>0</v>
      </c>
      <c r="AC26">
        <f t="shared" si="9"/>
        <v>1</v>
      </c>
      <c r="AD26">
        <f t="shared" si="10"/>
        <v>0</v>
      </c>
      <c r="AE26">
        <f t="shared" si="11"/>
        <v>0</v>
      </c>
      <c r="AF26">
        <f t="shared" si="2"/>
        <v>49</v>
      </c>
      <c r="AG26">
        <f t="shared" si="2"/>
        <v>17</v>
      </c>
      <c r="AH26">
        <f t="shared" si="2"/>
        <v>8</v>
      </c>
      <c r="AI26">
        <f t="shared" si="2"/>
        <v>3</v>
      </c>
      <c r="AJ26">
        <f t="shared" si="12"/>
        <v>11</v>
      </c>
      <c r="AK26" s="8">
        <f t="shared" si="13"/>
        <v>0.72727272727272729</v>
      </c>
      <c r="AL26">
        <f t="shared" si="3"/>
        <v>1</v>
      </c>
    </row>
    <row r="27" spans="1:38" ht="30" x14ac:dyDescent="0.2">
      <c r="A27" s="1">
        <v>12</v>
      </c>
      <c r="B27" s="4">
        <v>44890</v>
      </c>
      <c r="C27" s="13">
        <v>0.8125</v>
      </c>
      <c r="D27" s="5" t="s">
        <v>124</v>
      </c>
      <c r="E27" s="5" t="s">
        <v>390</v>
      </c>
      <c r="F27" s="5"/>
      <c r="G27" s="5" t="s">
        <v>314</v>
      </c>
      <c r="H27" s="5" t="s">
        <v>46</v>
      </c>
      <c r="I27" s="5" t="s">
        <v>13</v>
      </c>
      <c r="J27" s="5">
        <v>45</v>
      </c>
      <c r="K27" s="5">
        <v>38</v>
      </c>
      <c r="L27" s="5">
        <v>9</v>
      </c>
      <c r="M27" s="5">
        <v>3</v>
      </c>
      <c r="N27" s="5" t="s">
        <v>57</v>
      </c>
      <c r="O27" s="5"/>
      <c r="P27" s="6"/>
      <c r="Q27" s="7">
        <f t="shared" si="4"/>
        <v>44890</v>
      </c>
      <c r="R27" s="5">
        <f t="shared" si="5"/>
        <v>2022</v>
      </c>
      <c r="S27" s="5">
        <f t="shared" si="6"/>
        <v>13</v>
      </c>
      <c r="T27" s="5" t="s">
        <v>385</v>
      </c>
      <c r="U27" s="5">
        <v>16</v>
      </c>
      <c r="V27" s="5">
        <f t="shared" si="7"/>
        <v>1</v>
      </c>
      <c r="W27" s="5" t="s">
        <v>40</v>
      </c>
      <c r="X27" s="5" t="s">
        <v>314</v>
      </c>
      <c r="Y27" s="5"/>
      <c r="Z27" s="5">
        <f t="shared" si="8"/>
        <v>0</v>
      </c>
      <c r="AA27" s="5" t="str">
        <f t="shared" si="0"/>
        <v>SEC</v>
      </c>
      <c r="AB27">
        <f t="shared" si="1"/>
        <v>0</v>
      </c>
      <c r="AC27">
        <f t="shared" si="9"/>
        <v>1</v>
      </c>
      <c r="AD27">
        <f t="shared" si="10"/>
        <v>1</v>
      </c>
      <c r="AE27">
        <f t="shared" si="11"/>
        <v>0</v>
      </c>
      <c r="AF27">
        <f t="shared" si="2"/>
        <v>45</v>
      </c>
      <c r="AG27">
        <f t="shared" si="2"/>
        <v>38</v>
      </c>
      <c r="AH27">
        <f t="shared" si="2"/>
        <v>9</v>
      </c>
      <c r="AI27">
        <f t="shared" si="2"/>
        <v>3</v>
      </c>
      <c r="AJ27">
        <f t="shared" si="12"/>
        <v>12</v>
      </c>
      <c r="AK27" s="8">
        <f t="shared" si="13"/>
        <v>0.75</v>
      </c>
      <c r="AL27">
        <f t="shared" si="3"/>
        <v>1</v>
      </c>
    </row>
    <row r="28" spans="1:38" ht="30" x14ac:dyDescent="0.2">
      <c r="A28" s="1">
        <v>13</v>
      </c>
      <c r="B28" s="4">
        <v>44924</v>
      </c>
      <c r="C28" s="13">
        <v>0.72916666666666663</v>
      </c>
      <c r="D28" s="5" t="s">
        <v>37</v>
      </c>
      <c r="E28" s="5" t="s">
        <v>391</v>
      </c>
      <c r="F28" s="5" t="s">
        <v>80</v>
      </c>
      <c r="G28" s="5" t="s">
        <v>392</v>
      </c>
      <c r="H28" s="5" t="s">
        <v>145</v>
      </c>
      <c r="I28" s="5" t="s">
        <v>13</v>
      </c>
      <c r="J28" s="5">
        <v>35</v>
      </c>
      <c r="K28" s="5">
        <v>32</v>
      </c>
      <c r="L28" s="5">
        <v>10</v>
      </c>
      <c r="M28" s="5">
        <v>3</v>
      </c>
      <c r="N28" s="5" t="s">
        <v>61</v>
      </c>
      <c r="O28" s="5" t="s">
        <v>393</v>
      </c>
      <c r="P28" s="6"/>
      <c r="Q28" s="7">
        <f t="shared" si="4"/>
        <v>44924</v>
      </c>
      <c r="R28" s="5">
        <f t="shared" si="5"/>
        <v>2022</v>
      </c>
      <c r="S28" s="5">
        <f t="shared" si="6"/>
        <v>18</v>
      </c>
      <c r="T28" s="5" t="s">
        <v>385</v>
      </c>
      <c r="U28" s="5">
        <v>13</v>
      </c>
      <c r="V28" s="5">
        <f t="shared" si="7"/>
        <v>1</v>
      </c>
      <c r="W28" s="5" t="s">
        <v>40</v>
      </c>
      <c r="X28" s="5" t="s">
        <v>392</v>
      </c>
      <c r="Y28" s="5"/>
      <c r="Z28" s="5">
        <f t="shared" si="8"/>
        <v>0</v>
      </c>
      <c r="AA28" s="5" t="str">
        <f t="shared" si="0"/>
        <v>Big 12</v>
      </c>
      <c r="AB28">
        <f t="shared" si="1"/>
        <v>0</v>
      </c>
      <c r="AC28">
        <f t="shared" si="9"/>
        <v>1</v>
      </c>
      <c r="AD28">
        <f t="shared" si="10"/>
        <v>1</v>
      </c>
      <c r="AE28">
        <f t="shared" si="11"/>
        <v>0</v>
      </c>
      <c r="AF28">
        <f t="shared" si="2"/>
        <v>35</v>
      </c>
      <c r="AG28">
        <f t="shared" si="2"/>
        <v>32</v>
      </c>
      <c r="AH28">
        <f t="shared" si="2"/>
        <v>10</v>
      </c>
      <c r="AI28">
        <f t="shared" si="2"/>
        <v>3</v>
      </c>
      <c r="AJ28">
        <f t="shared" si="12"/>
        <v>13</v>
      </c>
      <c r="AK28" s="8">
        <f t="shared" si="13"/>
        <v>0.76923076923076927</v>
      </c>
      <c r="AL28">
        <f t="shared" si="3"/>
        <v>1</v>
      </c>
    </row>
    <row r="29" spans="1:38" x14ac:dyDescent="0.2">
      <c r="A29" s="1">
        <v>1</v>
      </c>
      <c r="B29" s="4">
        <v>44806</v>
      </c>
      <c r="C29" s="13">
        <v>0.8125</v>
      </c>
      <c r="D29" s="5" t="s">
        <v>124</v>
      </c>
      <c r="E29" s="5" t="s">
        <v>116</v>
      </c>
      <c r="F29" s="5"/>
      <c r="G29" s="5" t="s">
        <v>139</v>
      </c>
      <c r="H29" s="5" t="s">
        <v>140</v>
      </c>
      <c r="I29" s="5" t="s">
        <v>13</v>
      </c>
      <c r="J29" s="5">
        <v>30</v>
      </c>
      <c r="K29" s="5">
        <v>0</v>
      </c>
      <c r="L29" s="5">
        <v>1</v>
      </c>
      <c r="M29" s="5">
        <v>0</v>
      </c>
      <c r="N29" s="5" t="s">
        <v>41</v>
      </c>
      <c r="O29" s="5"/>
      <c r="P29" s="6"/>
      <c r="Q29" s="7">
        <f t="shared" si="4"/>
        <v>44806</v>
      </c>
      <c r="R29" s="5">
        <f t="shared" si="5"/>
        <v>2022</v>
      </c>
      <c r="S29" s="5">
        <f t="shared" si="6"/>
        <v>1</v>
      </c>
      <c r="T29" s="5" t="s">
        <v>116</v>
      </c>
      <c r="U29" s="5"/>
      <c r="V29" s="5">
        <f t="shared" si="7"/>
        <v>0</v>
      </c>
      <c r="W29" s="5" t="s">
        <v>40</v>
      </c>
      <c r="X29" s="5" t="s">
        <v>139</v>
      </c>
      <c r="Y29" s="5"/>
      <c r="Z29" s="5">
        <f t="shared" si="8"/>
        <v>0</v>
      </c>
      <c r="AA29" s="5" t="str">
        <f t="shared" si="0"/>
        <v>American</v>
      </c>
      <c r="AB29">
        <f t="shared" si="1"/>
        <v>0</v>
      </c>
      <c r="AC29">
        <f t="shared" si="9"/>
        <v>1</v>
      </c>
      <c r="AD29">
        <f t="shared" si="10"/>
        <v>0</v>
      </c>
      <c r="AE29">
        <f t="shared" si="11"/>
        <v>0</v>
      </c>
      <c r="AF29">
        <f t="shared" si="2"/>
        <v>30</v>
      </c>
      <c r="AG29">
        <f t="shared" si="2"/>
        <v>0</v>
      </c>
      <c r="AH29">
        <f t="shared" si="2"/>
        <v>1</v>
      </c>
      <c r="AI29">
        <f t="shared" si="2"/>
        <v>0</v>
      </c>
      <c r="AJ29">
        <f t="shared" si="12"/>
        <v>1</v>
      </c>
      <c r="AK29" s="8">
        <f t="shared" si="13"/>
        <v>1</v>
      </c>
      <c r="AL29">
        <f t="shared" si="3"/>
        <v>1</v>
      </c>
    </row>
    <row r="30" spans="1:38" ht="30" x14ac:dyDescent="0.2">
      <c r="A30" s="1">
        <v>2</v>
      </c>
      <c r="B30" s="4">
        <v>44814</v>
      </c>
      <c r="C30" s="13">
        <v>0.5</v>
      </c>
      <c r="D30" s="5" t="s">
        <v>44</v>
      </c>
      <c r="E30" s="5" t="s">
        <v>116</v>
      </c>
      <c r="F30" s="5" t="s">
        <v>49</v>
      </c>
      <c r="G30" s="5" t="s">
        <v>315</v>
      </c>
      <c r="H30" s="5" t="s">
        <v>86</v>
      </c>
      <c r="I30" s="5" t="s">
        <v>13</v>
      </c>
      <c r="J30" s="5">
        <v>31</v>
      </c>
      <c r="K30" s="5">
        <v>23</v>
      </c>
      <c r="L30" s="5">
        <v>2</v>
      </c>
      <c r="M30" s="5">
        <v>0</v>
      </c>
      <c r="N30" s="5" t="s">
        <v>47</v>
      </c>
      <c r="O30" s="5"/>
      <c r="P30" s="6"/>
      <c r="Q30" s="7">
        <f t="shared" si="4"/>
        <v>44814</v>
      </c>
      <c r="R30" s="5">
        <f t="shared" si="5"/>
        <v>2022</v>
      </c>
      <c r="S30" s="5">
        <f t="shared" si="6"/>
        <v>2</v>
      </c>
      <c r="T30" s="5" t="s">
        <v>116</v>
      </c>
      <c r="U30" s="5"/>
      <c r="V30" s="5">
        <f t="shared" si="7"/>
        <v>0</v>
      </c>
      <c r="W30" s="5" t="s">
        <v>40</v>
      </c>
      <c r="X30" s="5" t="s">
        <v>315</v>
      </c>
      <c r="Y30" s="5"/>
      <c r="Z30" s="5">
        <f t="shared" si="8"/>
        <v>0</v>
      </c>
      <c r="AA30" s="5" t="str">
        <f t="shared" si="0"/>
        <v>Big Ten</v>
      </c>
      <c r="AB30">
        <f t="shared" si="1"/>
        <v>0</v>
      </c>
      <c r="AC30">
        <f t="shared" si="9"/>
        <v>1</v>
      </c>
      <c r="AD30">
        <f t="shared" si="10"/>
        <v>1</v>
      </c>
      <c r="AE30">
        <f t="shared" si="11"/>
        <v>0</v>
      </c>
      <c r="AF30">
        <f t="shared" si="2"/>
        <v>31</v>
      </c>
      <c r="AG30">
        <f t="shared" si="2"/>
        <v>23</v>
      </c>
      <c r="AH30">
        <f t="shared" si="2"/>
        <v>2</v>
      </c>
      <c r="AI30">
        <f t="shared" si="2"/>
        <v>0</v>
      </c>
      <c r="AJ30">
        <f t="shared" si="12"/>
        <v>2</v>
      </c>
      <c r="AK30" s="8">
        <f t="shared" si="13"/>
        <v>1</v>
      </c>
      <c r="AL30">
        <f t="shared" si="3"/>
        <v>1</v>
      </c>
    </row>
    <row r="31" spans="1:38" ht="45" x14ac:dyDescent="0.2">
      <c r="A31" s="1">
        <v>3</v>
      </c>
      <c r="B31" s="4">
        <v>44821</v>
      </c>
      <c r="C31" s="13">
        <v>0.75</v>
      </c>
      <c r="D31" s="5" t="s">
        <v>44</v>
      </c>
      <c r="E31" s="5" t="s">
        <v>116</v>
      </c>
      <c r="F31" s="5"/>
      <c r="G31" s="5" t="s">
        <v>120</v>
      </c>
      <c r="H31" s="5" t="s">
        <v>70</v>
      </c>
      <c r="I31" s="5" t="s">
        <v>13</v>
      </c>
      <c r="J31" s="5">
        <v>49</v>
      </c>
      <c r="K31" s="5">
        <v>20</v>
      </c>
      <c r="L31" s="5">
        <v>3</v>
      </c>
      <c r="M31" s="5">
        <v>0</v>
      </c>
      <c r="N31" s="5" t="s">
        <v>51</v>
      </c>
      <c r="O31" s="5"/>
      <c r="P31" s="6"/>
      <c r="Q31" s="7">
        <f t="shared" si="4"/>
        <v>44821</v>
      </c>
      <c r="R31" s="5">
        <f t="shared" si="5"/>
        <v>2022</v>
      </c>
      <c r="S31" s="5">
        <f t="shared" si="6"/>
        <v>3</v>
      </c>
      <c r="T31" s="5" t="s">
        <v>116</v>
      </c>
      <c r="U31" s="5"/>
      <c r="V31" s="5">
        <f t="shared" si="7"/>
        <v>0</v>
      </c>
      <c r="W31" s="5" t="s">
        <v>40</v>
      </c>
      <c r="X31" s="5" t="s">
        <v>120</v>
      </c>
      <c r="Y31" s="5"/>
      <c r="Z31" s="5">
        <f t="shared" si="8"/>
        <v>0</v>
      </c>
      <c r="AA31" s="5" t="str">
        <f t="shared" si="0"/>
        <v>Non-Major</v>
      </c>
      <c r="AB31">
        <f t="shared" si="1"/>
        <v>0</v>
      </c>
      <c r="AC31">
        <f t="shared" si="9"/>
        <v>0</v>
      </c>
      <c r="AD31">
        <f t="shared" si="10"/>
        <v>0</v>
      </c>
      <c r="AE31">
        <f t="shared" si="11"/>
        <v>0</v>
      </c>
      <c r="AF31">
        <f t="shared" si="2"/>
        <v>49</v>
      </c>
      <c r="AG31">
        <f t="shared" si="2"/>
        <v>20</v>
      </c>
      <c r="AH31">
        <f t="shared" si="2"/>
        <v>3</v>
      </c>
      <c r="AI31">
        <f t="shared" si="2"/>
        <v>0</v>
      </c>
      <c r="AJ31">
        <f t="shared" si="12"/>
        <v>3</v>
      </c>
      <c r="AK31" s="8">
        <f t="shared" si="13"/>
        <v>1</v>
      </c>
      <c r="AL31">
        <f t="shared" si="3"/>
        <v>1</v>
      </c>
    </row>
    <row r="32" spans="1:38" x14ac:dyDescent="0.2">
      <c r="A32" s="1">
        <v>4</v>
      </c>
      <c r="B32" s="4">
        <v>44828</v>
      </c>
      <c r="C32" s="13">
        <v>0.5</v>
      </c>
      <c r="D32" s="5" t="s">
        <v>44</v>
      </c>
      <c r="E32" s="5" t="s">
        <v>116</v>
      </c>
      <c r="F32" s="5" t="s">
        <v>49</v>
      </c>
      <c r="G32" s="5" t="s">
        <v>193</v>
      </c>
      <c r="H32" s="5" t="s">
        <v>145</v>
      </c>
      <c r="I32" s="5" t="s">
        <v>14</v>
      </c>
      <c r="J32" s="5">
        <v>27</v>
      </c>
      <c r="K32" s="5">
        <v>35</v>
      </c>
      <c r="L32" s="5">
        <v>3</v>
      </c>
      <c r="M32" s="5">
        <v>1</v>
      </c>
      <c r="N32" s="5" t="s">
        <v>92</v>
      </c>
      <c r="O32" s="5"/>
      <c r="P32" s="6"/>
      <c r="Q32" s="7">
        <f t="shared" si="4"/>
        <v>44828</v>
      </c>
      <c r="R32" s="5">
        <f t="shared" si="5"/>
        <v>2022</v>
      </c>
      <c r="S32" s="5">
        <f t="shared" si="6"/>
        <v>4</v>
      </c>
      <c r="T32" s="5" t="s">
        <v>116</v>
      </c>
      <c r="U32" s="5"/>
      <c r="V32" s="5">
        <f t="shared" si="7"/>
        <v>0</v>
      </c>
      <c r="W32" s="5" t="s">
        <v>40</v>
      </c>
      <c r="X32" s="5" t="s">
        <v>193</v>
      </c>
      <c r="Y32" s="5"/>
      <c r="Z32" s="5">
        <f t="shared" si="8"/>
        <v>0</v>
      </c>
      <c r="AA32" s="5" t="str">
        <f t="shared" si="0"/>
        <v>Big 12</v>
      </c>
      <c r="AB32">
        <f t="shared" si="1"/>
        <v>0</v>
      </c>
      <c r="AC32">
        <f t="shared" si="9"/>
        <v>1</v>
      </c>
      <c r="AD32">
        <f t="shared" si="10"/>
        <v>1</v>
      </c>
      <c r="AE32">
        <f t="shared" si="11"/>
        <v>0</v>
      </c>
      <c r="AF32">
        <f t="shared" si="2"/>
        <v>27</v>
      </c>
      <c r="AG32">
        <f t="shared" si="2"/>
        <v>35</v>
      </c>
      <c r="AH32">
        <f t="shared" si="2"/>
        <v>3</v>
      </c>
      <c r="AI32">
        <f t="shared" si="2"/>
        <v>1</v>
      </c>
      <c r="AJ32">
        <f t="shared" si="12"/>
        <v>4</v>
      </c>
      <c r="AK32" s="8">
        <f t="shared" si="13"/>
        <v>0.75</v>
      </c>
      <c r="AL32">
        <f t="shared" si="3"/>
        <v>0</v>
      </c>
    </row>
    <row r="33" spans="1:38" x14ac:dyDescent="0.2">
      <c r="A33" s="1">
        <v>5</v>
      </c>
      <c r="B33" s="4">
        <v>44835</v>
      </c>
      <c r="C33" s="13">
        <v>0.8125</v>
      </c>
      <c r="D33" s="5" t="s">
        <v>44</v>
      </c>
      <c r="E33" s="5" t="s">
        <v>116</v>
      </c>
      <c r="F33" s="5"/>
      <c r="G33" s="5" t="s">
        <v>128</v>
      </c>
      <c r="H33" s="5" t="s">
        <v>40</v>
      </c>
      <c r="I33" s="5" t="s">
        <v>13</v>
      </c>
      <c r="J33" s="5">
        <v>38</v>
      </c>
      <c r="K33" s="5">
        <v>17</v>
      </c>
      <c r="L33" s="5">
        <v>4</v>
      </c>
      <c r="M33" s="5">
        <v>1</v>
      </c>
      <c r="N33" s="5" t="s">
        <v>41</v>
      </c>
      <c r="O33" s="5"/>
      <c r="P33" s="6"/>
      <c r="Q33" s="7">
        <f t="shared" si="4"/>
        <v>44835</v>
      </c>
      <c r="R33" s="5">
        <f t="shared" si="5"/>
        <v>2022</v>
      </c>
      <c r="S33" s="5">
        <f t="shared" si="6"/>
        <v>5</v>
      </c>
      <c r="T33" s="5" t="s">
        <v>116</v>
      </c>
      <c r="U33" s="5"/>
      <c r="V33" s="5">
        <f t="shared" si="7"/>
        <v>0</v>
      </c>
      <c r="W33" s="5" t="s">
        <v>40</v>
      </c>
      <c r="X33" s="5" t="s">
        <v>128</v>
      </c>
      <c r="Y33" s="5"/>
      <c r="Z33" s="5">
        <f t="shared" si="8"/>
        <v>0</v>
      </c>
      <c r="AA33" s="5" t="str">
        <f t="shared" si="0"/>
        <v>ACC</v>
      </c>
      <c r="AB33">
        <f t="shared" si="1"/>
        <v>1</v>
      </c>
      <c r="AC33">
        <f t="shared" si="9"/>
        <v>1</v>
      </c>
      <c r="AD33">
        <f t="shared" si="10"/>
        <v>1</v>
      </c>
      <c r="AE33">
        <f t="shared" si="11"/>
        <v>0</v>
      </c>
      <c r="AF33">
        <f t="shared" si="2"/>
        <v>38</v>
      </c>
      <c r="AG33">
        <f t="shared" si="2"/>
        <v>17</v>
      </c>
      <c r="AH33">
        <f t="shared" si="2"/>
        <v>4</v>
      </c>
      <c r="AI33">
        <f t="shared" si="2"/>
        <v>1</v>
      </c>
      <c r="AJ33">
        <f t="shared" si="12"/>
        <v>5</v>
      </c>
      <c r="AK33" s="8">
        <f t="shared" si="13"/>
        <v>0.8</v>
      </c>
      <c r="AL33">
        <f t="shared" si="3"/>
        <v>1</v>
      </c>
    </row>
    <row r="34" spans="1:38" ht="30" x14ac:dyDescent="0.2">
      <c r="A34" s="1">
        <v>6</v>
      </c>
      <c r="B34" s="4">
        <v>44842</v>
      </c>
      <c r="C34" s="13">
        <v>0.66666666666666663</v>
      </c>
      <c r="D34" s="5" t="s">
        <v>44</v>
      </c>
      <c r="E34" s="5" t="s">
        <v>116</v>
      </c>
      <c r="F34" s="5" t="s">
        <v>49</v>
      </c>
      <c r="G34" s="5" t="s">
        <v>39</v>
      </c>
      <c r="H34" s="5" t="s">
        <v>40</v>
      </c>
      <c r="I34" s="5" t="s">
        <v>14</v>
      </c>
      <c r="J34" s="5">
        <v>20</v>
      </c>
      <c r="K34" s="5">
        <v>23</v>
      </c>
      <c r="L34" s="5">
        <v>4</v>
      </c>
      <c r="M34" s="5">
        <v>2</v>
      </c>
      <c r="N34" s="5" t="s">
        <v>92</v>
      </c>
      <c r="O34" s="5"/>
      <c r="P34" s="6"/>
      <c r="Q34" s="7">
        <f t="shared" si="4"/>
        <v>44842</v>
      </c>
      <c r="R34" s="5">
        <f t="shared" si="5"/>
        <v>2022</v>
      </c>
      <c r="S34" s="5">
        <f t="shared" si="6"/>
        <v>6</v>
      </c>
      <c r="T34" s="5" t="s">
        <v>116</v>
      </c>
      <c r="U34" s="5"/>
      <c r="V34" s="5">
        <f t="shared" si="7"/>
        <v>0</v>
      </c>
      <c r="W34" s="5" t="s">
        <v>40</v>
      </c>
      <c r="X34" s="5" t="s">
        <v>39</v>
      </c>
      <c r="Y34" s="5"/>
      <c r="Z34" s="5">
        <f t="shared" si="8"/>
        <v>0</v>
      </c>
      <c r="AA34" s="5" t="str">
        <f t="shared" si="0"/>
        <v>ACC</v>
      </c>
      <c r="AB34">
        <f t="shared" si="1"/>
        <v>1</v>
      </c>
      <c r="AC34">
        <f t="shared" si="9"/>
        <v>1</v>
      </c>
      <c r="AD34">
        <f t="shared" si="10"/>
        <v>1</v>
      </c>
      <c r="AE34">
        <f t="shared" si="11"/>
        <v>0</v>
      </c>
      <c r="AF34">
        <f t="shared" ref="AF34:AI65" si="14">J34</f>
        <v>20</v>
      </c>
      <c r="AG34">
        <f t="shared" si="14"/>
        <v>23</v>
      </c>
      <c r="AH34">
        <f t="shared" si="14"/>
        <v>4</v>
      </c>
      <c r="AI34">
        <f t="shared" si="14"/>
        <v>2</v>
      </c>
      <c r="AJ34">
        <f t="shared" si="12"/>
        <v>6</v>
      </c>
      <c r="AK34" s="8">
        <f t="shared" si="13"/>
        <v>0.66666666666666663</v>
      </c>
      <c r="AL34">
        <f t="shared" si="3"/>
        <v>0</v>
      </c>
    </row>
    <row r="35" spans="1:38" ht="30" x14ac:dyDescent="0.2">
      <c r="A35" s="1">
        <v>7</v>
      </c>
      <c r="B35" s="4">
        <v>44849</v>
      </c>
      <c r="C35" s="13">
        <v>0.83333333333333337</v>
      </c>
      <c r="D35" s="5" t="s">
        <v>44</v>
      </c>
      <c r="E35" s="5" t="s">
        <v>116</v>
      </c>
      <c r="F35" s="5"/>
      <c r="G35" s="5" t="s">
        <v>56</v>
      </c>
      <c r="H35" s="5" t="s">
        <v>40</v>
      </c>
      <c r="I35" s="5" t="s">
        <v>14</v>
      </c>
      <c r="J35" s="5">
        <v>35</v>
      </c>
      <c r="K35" s="5">
        <v>38</v>
      </c>
      <c r="L35" s="5">
        <v>4</v>
      </c>
      <c r="M35" s="5">
        <v>3</v>
      </c>
      <c r="N35" s="5" t="s">
        <v>102</v>
      </c>
      <c r="O35" s="5"/>
      <c r="P35" s="6"/>
      <c r="Q35" s="7">
        <f t="shared" si="4"/>
        <v>44849</v>
      </c>
      <c r="R35" s="5">
        <f t="shared" si="5"/>
        <v>2022</v>
      </c>
      <c r="S35" s="5">
        <f t="shared" si="6"/>
        <v>7</v>
      </c>
      <c r="T35" s="5" t="s">
        <v>116</v>
      </c>
      <c r="U35" s="5"/>
      <c r="V35" s="5">
        <f t="shared" si="7"/>
        <v>0</v>
      </c>
      <c r="W35" s="5" t="s">
        <v>40</v>
      </c>
      <c r="X35" s="5" t="s">
        <v>56</v>
      </c>
      <c r="Y35" s="5"/>
      <c r="Z35" s="5">
        <f t="shared" si="8"/>
        <v>0</v>
      </c>
      <c r="AA35" s="5" t="str">
        <f t="shared" si="0"/>
        <v>ACC</v>
      </c>
      <c r="AB35">
        <f t="shared" si="1"/>
        <v>1</v>
      </c>
      <c r="AC35">
        <f t="shared" si="9"/>
        <v>1</v>
      </c>
      <c r="AD35">
        <f t="shared" si="10"/>
        <v>1</v>
      </c>
      <c r="AE35">
        <f t="shared" si="11"/>
        <v>0</v>
      </c>
      <c r="AF35">
        <f t="shared" si="14"/>
        <v>35</v>
      </c>
      <c r="AG35">
        <f t="shared" si="14"/>
        <v>38</v>
      </c>
      <c r="AH35">
        <f t="shared" si="14"/>
        <v>4</v>
      </c>
      <c r="AI35">
        <f t="shared" si="14"/>
        <v>3</v>
      </c>
      <c r="AJ35">
        <f t="shared" si="12"/>
        <v>7</v>
      </c>
      <c r="AK35" s="8">
        <f t="shared" si="13"/>
        <v>0.5714285714285714</v>
      </c>
      <c r="AL35">
        <f t="shared" si="3"/>
        <v>0</v>
      </c>
    </row>
    <row r="36" spans="1:38" ht="30" x14ac:dyDescent="0.2">
      <c r="A36" s="1">
        <v>8</v>
      </c>
      <c r="B36" s="4">
        <v>44856</v>
      </c>
      <c r="C36" s="13">
        <v>0.52083333333333337</v>
      </c>
      <c r="D36" s="5" t="s">
        <v>44</v>
      </c>
      <c r="E36" s="5" t="s">
        <v>116</v>
      </c>
      <c r="F36" s="5" t="s">
        <v>49</v>
      </c>
      <c r="G36" s="5" t="s">
        <v>104</v>
      </c>
      <c r="H36" s="5" t="s">
        <v>40</v>
      </c>
      <c r="I36" s="5" t="s">
        <v>13</v>
      </c>
      <c r="J36" s="5">
        <v>45</v>
      </c>
      <c r="K36" s="5">
        <v>21</v>
      </c>
      <c r="L36" s="5">
        <v>5</v>
      </c>
      <c r="M36" s="5">
        <v>3</v>
      </c>
      <c r="N36" s="5" t="s">
        <v>41</v>
      </c>
      <c r="O36" s="5"/>
      <c r="P36" s="6"/>
      <c r="Q36" s="7">
        <f t="shared" si="4"/>
        <v>44856</v>
      </c>
      <c r="R36" s="5">
        <f t="shared" si="5"/>
        <v>2022</v>
      </c>
      <c r="S36" s="5">
        <f t="shared" si="6"/>
        <v>8</v>
      </c>
      <c r="T36" s="5" t="s">
        <v>116</v>
      </c>
      <c r="U36" s="5"/>
      <c r="V36" s="5">
        <f t="shared" si="7"/>
        <v>0</v>
      </c>
      <c r="W36" s="5" t="s">
        <v>40</v>
      </c>
      <c r="X36" s="5" t="s">
        <v>105</v>
      </c>
      <c r="Y36" s="5" t="s">
        <v>106</v>
      </c>
      <c r="Z36" s="5">
        <f t="shared" si="8"/>
        <v>1</v>
      </c>
      <c r="AA36" s="5" t="str">
        <f t="shared" si="0"/>
        <v>ACC</v>
      </c>
      <c r="AB36">
        <f t="shared" si="1"/>
        <v>1</v>
      </c>
      <c r="AC36">
        <f t="shared" si="9"/>
        <v>1</v>
      </c>
      <c r="AD36">
        <f t="shared" si="10"/>
        <v>1</v>
      </c>
      <c r="AE36">
        <f t="shared" si="11"/>
        <v>0</v>
      </c>
      <c r="AF36">
        <f t="shared" si="14"/>
        <v>45</v>
      </c>
      <c r="AG36">
        <f t="shared" si="14"/>
        <v>21</v>
      </c>
      <c r="AH36">
        <f t="shared" si="14"/>
        <v>5</v>
      </c>
      <c r="AI36">
        <f t="shared" si="14"/>
        <v>3</v>
      </c>
      <c r="AJ36">
        <f t="shared" si="12"/>
        <v>8</v>
      </c>
      <c r="AK36" s="8">
        <f t="shared" si="13"/>
        <v>0.625</v>
      </c>
      <c r="AL36">
        <f t="shared" si="3"/>
        <v>1</v>
      </c>
    </row>
    <row r="37" spans="1:38" ht="30" x14ac:dyDescent="0.2">
      <c r="A37" s="1">
        <v>9</v>
      </c>
      <c r="B37" s="4">
        <v>44869</v>
      </c>
      <c r="C37" s="13">
        <v>0.79166666666666663</v>
      </c>
      <c r="D37" s="5" t="s">
        <v>124</v>
      </c>
      <c r="E37" s="5" t="s">
        <v>116</v>
      </c>
      <c r="F37" s="5" t="s">
        <v>49</v>
      </c>
      <c r="G37" s="5" t="s">
        <v>67</v>
      </c>
      <c r="H37" s="5" t="s">
        <v>40</v>
      </c>
      <c r="I37" s="5" t="s">
        <v>13</v>
      </c>
      <c r="J37" s="5">
        <v>38</v>
      </c>
      <c r="K37" s="5">
        <v>31</v>
      </c>
      <c r="L37" s="5">
        <v>6</v>
      </c>
      <c r="M37" s="5">
        <v>3</v>
      </c>
      <c r="N37" s="5" t="s">
        <v>47</v>
      </c>
      <c r="O37" s="5"/>
      <c r="P37" s="6"/>
      <c r="Q37" s="7">
        <f t="shared" si="4"/>
        <v>44869</v>
      </c>
      <c r="R37" s="5">
        <f t="shared" si="5"/>
        <v>2022</v>
      </c>
      <c r="S37" s="5">
        <f t="shared" si="6"/>
        <v>10</v>
      </c>
      <c r="T37" s="5" t="s">
        <v>116</v>
      </c>
      <c r="U37" s="5"/>
      <c r="V37" s="5">
        <f t="shared" si="7"/>
        <v>0</v>
      </c>
      <c r="W37" s="5" t="s">
        <v>40</v>
      </c>
      <c r="X37" s="5" t="s">
        <v>67</v>
      </c>
      <c r="Y37" s="5"/>
      <c r="Z37" s="5">
        <f t="shared" si="8"/>
        <v>0</v>
      </c>
      <c r="AA37" s="5" t="str">
        <f t="shared" si="0"/>
        <v>ACC</v>
      </c>
      <c r="AB37">
        <f t="shared" si="1"/>
        <v>1</v>
      </c>
      <c r="AC37">
        <f t="shared" si="9"/>
        <v>1</v>
      </c>
      <c r="AD37">
        <f t="shared" si="10"/>
        <v>1</v>
      </c>
      <c r="AE37">
        <f t="shared" si="11"/>
        <v>0</v>
      </c>
      <c r="AF37">
        <f t="shared" si="14"/>
        <v>38</v>
      </c>
      <c r="AG37">
        <f t="shared" si="14"/>
        <v>31</v>
      </c>
      <c r="AH37">
        <f t="shared" si="14"/>
        <v>6</v>
      </c>
      <c r="AI37">
        <f t="shared" si="14"/>
        <v>3</v>
      </c>
      <c r="AJ37">
        <f t="shared" si="12"/>
        <v>9</v>
      </c>
      <c r="AK37" s="8">
        <f t="shared" si="13"/>
        <v>0.66666666666666663</v>
      </c>
      <c r="AL37">
        <f t="shared" si="3"/>
        <v>1</v>
      </c>
    </row>
    <row r="38" spans="1:38" ht="30" x14ac:dyDescent="0.2">
      <c r="A38" s="1">
        <v>10</v>
      </c>
      <c r="B38" s="4">
        <v>44877</v>
      </c>
      <c r="C38" s="13">
        <v>0.5</v>
      </c>
      <c r="D38" s="5" t="s">
        <v>44</v>
      </c>
      <c r="E38" s="5" t="s">
        <v>116</v>
      </c>
      <c r="F38" s="5"/>
      <c r="G38" s="5" t="s">
        <v>125</v>
      </c>
      <c r="H38" s="5" t="s">
        <v>40</v>
      </c>
      <c r="I38" s="5" t="s">
        <v>13</v>
      </c>
      <c r="J38" s="5">
        <v>24</v>
      </c>
      <c r="K38" s="5">
        <v>7</v>
      </c>
      <c r="L38" s="5">
        <v>7</v>
      </c>
      <c r="M38" s="5">
        <v>3</v>
      </c>
      <c r="N38" s="5" t="s">
        <v>51</v>
      </c>
      <c r="O38" s="5"/>
      <c r="P38" s="6"/>
      <c r="Q38" s="7">
        <f t="shared" si="4"/>
        <v>44877</v>
      </c>
      <c r="R38" s="5">
        <f t="shared" si="5"/>
        <v>2022</v>
      </c>
      <c r="S38" s="5">
        <f t="shared" si="6"/>
        <v>11</v>
      </c>
      <c r="T38" s="5" t="s">
        <v>116</v>
      </c>
      <c r="U38" s="5"/>
      <c r="V38" s="5">
        <f t="shared" si="7"/>
        <v>0</v>
      </c>
      <c r="W38" s="5" t="s">
        <v>40</v>
      </c>
      <c r="X38" s="5" t="s">
        <v>125</v>
      </c>
      <c r="Y38" s="5"/>
      <c r="Z38" s="5">
        <f t="shared" si="8"/>
        <v>0</v>
      </c>
      <c r="AA38" s="5" t="str">
        <f t="shared" si="0"/>
        <v>ACC</v>
      </c>
      <c r="AB38">
        <f t="shared" si="1"/>
        <v>1</v>
      </c>
      <c r="AC38">
        <f t="shared" si="9"/>
        <v>1</v>
      </c>
      <c r="AD38">
        <f t="shared" si="10"/>
        <v>1</v>
      </c>
      <c r="AE38">
        <f t="shared" si="11"/>
        <v>0</v>
      </c>
      <c r="AF38">
        <f t="shared" si="14"/>
        <v>24</v>
      </c>
      <c r="AG38">
        <f t="shared" si="14"/>
        <v>7</v>
      </c>
      <c r="AH38">
        <f t="shared" si="14"/>
        <v>7</v>
      </c>
      <c r="AI38">
        <f t="shared" si="14"/>
        <v>3</v>
      </c>
      <c r="AJ38">
        <f t="shared" si="12"/>
        <v>10</v>
      </c>
      <c r="AK38" s="8">
        <f t="shared" si="13"/>
        <v>0.7</v>
      </c>
      <c r="AL38">
        <f t="shared" si="3"/>
        <v>1</v>
      </c>
    </row>
    <row r="39" spans="1:38" x14ac:dyDescent="0.2">
      <c r="A39" s="1">
        <v>11</v>
      </c>
      <c r="B39" s="4">
        <v>44884</v>
      </c>
      <c r="C39" s="13">
        <v>0.5</v>
      </c>
      <c r="D39" s="5" t="s">
        <v>44</v>
      </c>
      <c r="E39" s="5" t="s">
        <v>116</v>
      </c>
      <c r="F39" s="5" t="s">
        <v>49</v>
      </c>
      <c r="G39" s="5" t="s">
        <v>127</v>
      </c>
      <c r="H39" s="5" t="s">
        <v>40</v>
      </c>
      <c r="I39" s="5" t="s">
        <v>14</v>
      </c>
      <c r="J39" s="5">
        <v>26</v>
      </c>
      <c r="K39" s="5">
        <v>28</v>
      </c>
      <c r="L39" s="5">
        <v>7</v>
      </c>
      <c r="M39" s="5">
        <v>4</v>
      </c>
      <c r="N39" s="5" t="s">
        <v>92</v>
      </c>
      <c r="O39" s="5"/>
      <c r="P39" s="6"/>
      <c r="Q39" s="7">
        <f t="shared" si="4"/>
        <v>44884</v>
      </c>
      <c r="R39" s="5">
        <f t="shared" si="5"/>
        <v>2022</v>
      </c>
      <c r="S39" s="5">
        <f t="shared" si="6"/>
        <v>12</v>
      </c>
      <c r="T39" s="5" t="s">
        <v>116</v>
      </c>
      <c r="U39" s="5"/>
      <c r="V39" s="5">
        <f t="shared" si="7"/>
        <v>0</v>
      </c>
      <c r="W39" s="5" t="s">
        <v>40</v>
      </c>
      <c r="X39" s="5" t="s">
        <v>127</v>
      </c>
      <c r="Y39" s="5"/>
      <c r="Z39" s="5">
        <f t="shared" si="8"/>
        <v>0</v>
      </c>
      <c r="AA39" s="5" t="str">
        <f t="shared" si="0"/>
        <v>ACC</v>
      </c>
      <c r="AB39">
        <f t="shared" si="1"/>
        <v>1</v>
      </c>
      <c r="AC39">
        <f t="shared" si="9"/>
        <v>1</v>
      </c>
      <c r="AD39">
        <f t="shared" si="10"/>
        <v>1</v>
      </c>
      <c r="AE39">
        <f t="shared" si="11"/>
        <v>0</v>
      </c>
      <c r="AF39">
        <f t="shared" si="14"/>
        <v>26</v>
      </c>
      <c r="AG39">
        <f t="shared" si="14"/>
        <v>28</v>
      </c>
      <c r="AH39">
        <f t="shared" si="14"/>
        <v>7</v>
      </c>
      <c r="AI39">
        <f t="shared" si="14"/>
        <v>4</v>
      </c>
      <c r="AJ39">
        <f t="shared" si="12"/>
        <v>11</v>
      </c>
      <c r="AK39" s="8">
        <f t="shared" si="13"/>
        <v>0.63636363636363635</v>
      </c>
      <c r="AL39">
        <f t="shared" si="3"/>
        <v>0</v>
      </c>
    </row>
    <row r="40" spans="1:38" ht="30" x14ac:dyDescent="0.2">
      <c r="A40" s="1">
        <v>12</v>
      </c>
      <c r="B40" s="4">
        <v>44891</v>
      </c>
      <c r="C40" s="13">
        <v>0.64583333333333337</v>
      </c>
      <c r="D40" s="5" t="s">
        <v>44</v>
      </c>
      <c r="E40" s="5" t="s">
        <v>116</v>
      </c>
      <c r="F40" s="5"/>
      <c r="G40" s="5" t="s">
        <v>75</v>
      </c>
      <c r="H40" s="5" t="s">
        <v>40</v>
      </c>
      <c r="I40" s="5" t="s">
        <v>13</v>
      </c>
      <c r="J40" s="5">
        <v>34</v>
      </c>
      <c r="K40" s="5">
        <v>31</v>
      </c>
      <c r="L40" s="5">
        <v>8</v>
      </c>
      <c r="M40" s="5">
        <v>4</v>
      </c>
      <c r="N40" s="5" t="s">
        <v>41</v>
      </c>
      <c r="O40" s="5"/>
      <c r="Q40" s="7">
        <f t="shared" si="4"/>
        <v>44891</v>
      </c>
      <c r="R40" s="5">
        <f t="shared" si="5"/>
        <v>2022</v>
      </c>
      <c r="S40" s="5">
        <f t="shared" si="6"/>
        <v>13</v>
      </c>
      <c r="T40" s="5" t="s">
        <v>116</v>
      </c>
      <c r="U40" s="5"/>
      <c r="V40" s="5">
        <f t="shared" si="7"/>
        <v>0</v>
      </c>
      <c r="W40" s="5" t="s">
        <v>40</v>
      </c>
      <c r="X40" s="5" t="s">
        <v>75</v>
      </c>
      <c r="Y40" s="5"/>
      <c r="Z40" s="5">
        <f t="shared" si="8"/>
        <v>0</v>
      </c>
      <c r="AA40" s="5" t="str">
        <f t="shared" si="0"/>
        <v>ACC</v>
      </c>
      <c r="AB40">
        <f t="shared" si="1"/>
        <v>1</v>
      </c>
      <c r="AC40">
        <f t="shared" si="9"/>
        <v>1</v>
      </c>
      <c r="AD40">
        <f t="shared" si="10"/>
        <v>1</v>
      </c>
      <c r="AE40">
        <f t="shared" si="11"/>
        <v>0</v>
      </c>
      <c r="AF40">
        <f t="shared" si="14"/>
        <v>34</v>
      </c>
      <c r="AG40">
        <f t="shared" si="14"/>
        <v>31</v>
      </c>
      <c r="AH40">
        <f t="shared" si="14"/>
        <v>8</v>
      </c>
      <c r="AI40">
        <f t="shared" si="14"/>
        <v>4</v>
      </c>
      <c r="AJ40">
        <f t="shared" si="12"/>
        <v>12</v>
      </c>
      <c r="AK40" s="8">
        <f t="shared" si="13"/>
        <v>0.66666666666666663</v>
      </c>
      <c r="AL40">
        <f t="shared" si="3"/>
        <v>1</v>
      </c>
    </row>
    <row r="41" spans="1:38" ht="30" x14ac:dyDescent="0.2">
      <c r="A41" s="1">
        <v>13</v>
      </c>
      <c r="B41" s="4">
        <v>44923</v>
      </c>
      <c r="C41" s="13">
        <v>0.58333333333333337</v>
      </c>
      <c r="D41" s="5" t="s">
        <v>275</v>
      </c>
      <c r="E41" s="5" t="s">
        <v>116</v>
      </c>
      <c r="F41" s="5" t="s">
        <v>80</v>
      </c>
      <c r="G41" s="5" t="s">
        <v>369</v>
      </c>
      <c r="H41" s="5" t="s">
        <v>140</v>
      </c>
      <c r="I41" s="5" t="s">
        <v>13</v>
      </c>
      <c r="J41" s="5">
        <v>30</v>
      </c>
      <c r="K41" s="5">
        <v>13</v>
      </c>
      <c r="L41" s="5">
        <v>9</v>
      </c>
      <c r="M41" s="5">
        <v>4</v>
      </c>
      <c r="N41" s="5" t="s">
        <v>47</v>
      </c>
      <c r="O41" s="5" t="s">
        <v>394</v>
      </c>
      <c r="Q41" s="7">
        <f t="shared" si="4"/>
        <v>44923</v>
      </c>
      <c r="R41" s="5">
        <f t="shared" si="5"/>
        <v>2022</v>
      </c>
      <c r="S41" s="5">
        <f t="shared" si="6"/>
        <v>18</v>
      </c>
      <c r="T41" s="5" t="s">
        <v>116</v>
      </c>
      <c r="U41" s="5"/>
      <c r="V41" s="5">
        <f t="shared" si="7"/>
        <v>0</v>
      </c>
      <c r="W41" s="5" t="s">
        <v>40</v>
      </c>
      <c r="X41" s="5" t="s">
        <v>369</v>
      </c>
      <c r="Y41" s="5"/>
      <c r="Z41" s="5">
        <f t="shared" si="8"/>
        <v>0</v>
      </c>
      <c r="AA41" s="5" t="str">
        <f t="shared" si="0"/>
        <v>American</v>
      </c>
      <c r="AB41">
        <f t="shared" si="1"/>
        <v>0</v>
      </c>
      <c r="AC41">
        <f t="shared" si="9"/>
        <v>1</v>
      </c>
      <c r="AD41">
        <f t="shared" si="10"/>
        <v>0</v>
      </c>
      <c r="AE41">
        <f t="shared" si="11"/>
        <v>0</v>
      </c>
      <c r="AF41">
        <f t="shared" si="14"/>
        <v>30</v>
      </c>
      <c r="AG41">
        <f t="shared" si="14"/>
        <v>13</v>
      </c>
      <c r="AH41">
        <f t="shared" si="14"/>
        <v>9</v>
      </c>
      <c r="AI41">
        <f t="shared" si="14"/>
        <v>4</v>
      </c>
      <c r="AJ41">
        <f t="shared" si="12"/>
        <v>13</v>
      </c>
      <c r="AK41" s="8">
        <f t="shared" si="13"/>
        <v>0.69230769230769229</v>
      </c>
      <c r="AL41">
        <f t="shared" si="3"/>
        <v>1</v>
      </c>
    </row>
    <row r="42" spans="1:38" ht="30" x14ac:dyDescent="0.2">
      <c r="A42" s="1">
        <v>1</v>
      </c>
      <c r="B42" s="4">
        <v>44800</v>
      </c>
      <c r="C42" s="13">
        <v>0.83333333333333337</v>
      </c>
      <c r="D42" s="5" t="s">
        <v>44</v>
      </c>
      <c r="E42" s="5" t="s">
        <v>56</v>
      </c>
      <c r="F42" s="5"/>
      <c r="G42" s="5" t="s">
        <v>395</v>
      </c>
      <c r="H42" s="5" t="s">
        <v>70</v>
      </c>
      <c r="I42" s="5" t="s">
        <v>13</v>
      </c>
      <c r="J42" s="5">
        <v>56</v>
      </c>
      <c r="K42" s="5">
        <v>24</v>
      </c>
      <c r="L42" s="5">
        <v>1</v>
      </c>
      <c r="M42" s="5">
        <v>0</v>
      </c>
      <c r="N42" s="5" t="s">
        <v>41</v>
      </c>
      <c r="O42" s="5"/>
      <c r="Q42" s="7">
        <f t="shared" si="4"/>
        <v>44800</v>
      </c>
      <c r="R42" s="5">
        <f t="shared" si="5"/>
        <v>2022</v>
      </c>
      <c r="S42" s="5">
        <f t="shared" si="6"/>
        <v>1</v>
      </c>
      <c r="T42" s="5" t="s">
        <v>56</v>
      </c>
      <c r="U42" s="5"/>
      <c r="V42" s="5">
        <f t="shared" si="7"/>
        <v>0</v>
      </c>
      <c r="W42" s="5" t="s">
        <v>40</v>
      </c>
      <c r="X42" s="5" t="s">
        <v>395</v>
      </c>
      <c r="Y42" s="5"/>
      <c r="Z42" s="5">
        <f t="shared" si="8"/>
        <v>0</v>
      </c>
      <c r="AA42" s="5" t="str">
        <f t="shared" si="0"/>
        <v>Non-Major</v>
      </c>
      <c r="AB42">
        <f t="shared" si="1"/>
        <v>0</v>
      </c>
      <c r="AC42">
        <f t="shared" si="9"/>
        <v>0</v>
      </c>
      <c r="AD42">
        <f t="shared" si="10"/>
        <v>0</v>
      </c>
      <c r="AE42">
        <f t="shared" si="11"/>
        <v>0</v>
      </c>
      <c r="AF42">
        <f t="shared" si="14"/>
        <v>56</v>
      </c>
      <c r="AG42">
        <f t="shared" si="14"/>
        <v>24</v>
      </c>
      <c r="AH42">
        <f t="shared" si="14"/>
        <v>1</v>
      </c>
      <c r="AI42">
        <f t="shared" si="14"/>
        <v>0</v>
      </c>
      <c r="AJ42">
        <f t="shared" si="12"/>
        <v>1</v>
      </c>
      <c r="AK42" s="8">
        <f t="shared" si="13"/>
        <v>1</v>
      </c>
      <c r="AL42">
        <f t="shared" si="3"/>
        <v>1</v>
      </c>
    </row>
    <row r="43" spans="1:38" ht="30" x14ac:dyDescent="0.2">
      <c r="A43" s="1">
        <v>2</v>
      </c>
      <c r="B43" s="4">
        <v>44807</v>
      </c>
      <c r="C43" s="13">
        <v>0.5</v>
      </c>
      <c r="D43" s="5" t="s">
        <v>44</v>
      </c>
      <c r="E43" s="5" t="s">
        <v>56</v>
      </c>
      <c r="F43" s="5" t="s">
        <v>49</v>
      </c>
      <c r="G43" s="5" t="s">
        <v>135</v>
      </c>
      <c r="H43" s="5" t="s">
        <v>99</v>
      </c>
      <c r="I43" s="5" t="s">
        <v>13</v>
      </c>
      <c r="J43" s="5">
        <v>63</v>
      </c>
      <c r="K43" s="5">
        <v>61</v>
      </c>
      <c r="L43" s="5">
        <v>2</v>
      </c>
      <c r="M43" s="5">
        <v>0</v>
      </c>
      <c r="N43" s="5" t="s">
        <v>47</v>
      </c>
      <c r="O43" s="5"/>
      <c r="Q43" s="7">
        <f t="shared" si="4"/>
        <v>44807</v>
      </c>
      <c r="R43" s="5">
        <f t="shared" si="5"/>
        <v>2022</v>
      </c>
      <c r="S43" s="5">
        <f t="shared" si="6"/>
        <v>1</v>
      </c>
      <c r="T43" s="5" t="s">
        <v>56</v>
      </c>
      <c r="U43" s="5"/>
      <c r="V43" s="5">
        <f t="shared" si="7"/>
        <v>0</v>
      </c>
      <c r="W43" s="5" t="s">
        <v>40</v>
      </c>
      <c r="X43" s="5" t="s">
        <v>135</v>
      </c>
      <c r="Y43" s="5"/>
      <c r="Z43" s="5">
        <f t="shared" si="8"/>
        <v>0</v>
      </c>
      <c r="AA43" s="5" t="str">
        <f t="shared" si="0"/>
        <v>Sun Belt</v>
      </c>
      <c r="AB43">
        <f t="shared" si="1"/>
        <v>0</v>
      </c>
      <c r="AC43">
        <f t="shared" si="9"/>
        <v>1</v>
      </c>
      <c r="AD43">
        <f t="shared" si="10"/>
        <v>0</v>
      </c>
      <c r="AE43">
        <f t="shared" si="11"/>
        <v>0</v>
      </c>
      <c r="AF43">
        <f t="shared" si="14"/>
        <v>63</v>
      </c>
      <c r="AG43">
        <f t="shared" si="14"/>
        <v>61</v>
      </c>
      <c r="AH43">
        <f t="shared" si="14"/>
        <v>2</v>
      </c>
      <c r="AI43">
        <f t="shared" si="14"/>
        <v>0</v>
      </c>
      <c r="AJ43">
        <f t="shared" si="12"/>
        <v>2</v>
      </c>
      <c r="AK43" s="8">
        <f t="shared" si="13"/>
        <v>1</v>
      </c>
      <c r="AL43">
        <f t="shared" si="3"/>
        <v>1</v>
      </c>
    </row>
    <row r="44" spans="1:38" ht="30" x14ac:dyDescent="0.2">
      <c r="A44" s="1">
        <v>3</v>
      </c>
      <c r="B44" s="4">
        <v>44814</v>
      </c>
      <c r="C44" s="13">
        <v>0.5</v>
      </c>
      <c r="D44" s="5" t="s">
        <v>44</v>
      </c>
      <c r="E44" s="5" t="s">
        <v>56</v>
      </c>
      <c r="F44" s="5" t="s">
        <v>49</v>
      </c>
      <c r="G44" s="5" t="s">
        <v>318</v>
      </c>
      <c r="H44" s="5" t="s">
        <v>99</v>
      </c>
      <c r="I44" s="5" t="s">
        <v>13</v>
      </c>
      <c r="J44" s="5">
        <v>35</v>
      </c>
      <c r="K44" s="5">
        <v>28</v>
      </c>
      <c r="L44" s="5">
        <v>3</v>
      </c>
      <c r="M44" s="5">
        <v>0</v>
      </c>
      <c r="N44" s="5" t="s">
        <v>51</v>
      </c>
      <c r="O44" s="5"/>
      <c r="Q44" s="7">
        <f t="shared" si="4"/>
        <v>44814</v>
      </c>
      <c r="R44" s="5">
        <f t="shared" si="5"/>
        <v>2022</v>
      </c>
      <c r="S44" s="5">
        <f t="shared" si="6"/>
        <v>2</v>
      </c>
      <c r="T44" s="5" t="s">
        <v>56</v>
      </c>
      <c r="U44" s="5"/>
      <c r="V44" s="5">
        <f t="shared" si="7"/>
        <v>0</v>
      </c>
      <c r="W44" s="5" t="s">
        <v>40</v>
      </c>
      <c r="X44" s="5" t="s">
        <v>318</v>
      </c>
      <c r="Y44" s="5"/>
      <c r="Z44" s="5">
        <f t="shared" si="8"/>
        <v>0</v>
      </c>
      <c r="AA44" s="5" t="str">
        <f t="shared" si="0"/>
        <v>Sun Belt</v>
      </c>
      <c r="AB44">
        <f t="shared" si="1"/>
        <v>0</v>
      </c>
      <c r="AC44">
        <f t="shared" si="9"/>
        <v>1</v>
      </c>
      <c r="AD44">
        <f t="shared" si="10"/>
        <v>0</v>
      </c>
      <c r="AE44">
        <f t="shared" si="11"/>
        <v>0</v>
      </c>
      <c r="AF44">
        <f t="shared" si="14"/>
        <v>35</v>
      </c>
      <c r="AG44">
        <f t="shared" si="14"/>
        <v>28</v>
      </c>
      <c r="AH44">
        <f t="shared" si="14"/>
        <v>3</v>
      </c>
      <c r="AI44">
        <f t="shared" si="14"/>
        <v>0</v>
      </c>
      <c r="AJ44">
        <f t="shared" si="12"/>
        <v>3</v>
      </c>
      <c r="AK44" s="8">
        <f t="shared" si="13"/>
        <v>1</v>
      </c>
      <c r="AL44">
        <f t="shared" si="3"/>
        <v>1</v>
      </c>
    </row>
    <row r="45" spans="1:38" ht="30" x14ac:dyDescent="0.2">
      <c r="A45" s="1">
        <v>4</v>
      </c>
      <c r="B45" s="4">
        <v>44828</v>
      </c>
      <c r="C45" s="13">
        <v>0.64583333333333337</v>
      </c>
      <c r="D45" s="5" t="s">
        <v>44</v>
      </c>
      <c r="E45" s="5" t="s">
        <v>56</v>
      </c>
      <c r="F45" s="5"/>
      <c r="G45" s="5" t="s">
        <v>300</v>
      </c>
      <c r="H45" s="5" t="s">
        <v>40</v>
      </c>
      <c r="I45" s="5" t="s">
        <v>14</v>
      </c>
      <c r="J45" s="5">
        <v>32</v>
      </c>
      <c r="K45" s="5">
        <v>45</v>
      </c>
      <c r="L45" s="5">
        <v>3</v>
      </c>
      <c r="M45" s="5">
        <v>1</v>
      </c>
      <c r="N45" s="5" t="s">
        <v>92</v>
      </c>
      <c r="O45" s="5"/>
      <c r="Q45" s="7">
        <f t="shared" si="4"/>
        <v>44828</v>
      </c>
      <c r="R45" s="5">
        <f t="shared" si="5"/>
        <v>2022</v>
      </c>
      <c r="S45" s="5">
        <f t="shared" si="6"/>
        <v>4</v>
      </c>
      <c r="T45" s="5" t="s">
        <v>56</v>
      </c>
      <c r="U45" s="5"/>
      <c r="V45" s="5">
        <f t="shared" si="7"/>
        <v>0</v>
      </c>
      <c r="W45" s="5" t="s">
        <v>40</v>
      </c>
      <c r="X45" s="5" t="s">
        <v>300</v>
      </c>
      <c r="Y45" s="5"/>
      <c r="Z45" s="5">
        <f t="shared" si="8"/>
        <v>0</v>
      </c>
      <c r="AA45" s="5" t="str">
        <f t="shared" si="0"/>
        <v>ACC</v>
      </c>
      <c r="AB45">
        <f t="shared" si="1"/>
        <v>1</v>
      </c>
      <c r="AC45">
        <f t="shared" si="9"/>
        <v>1</v>
      </c>
      <c r="AD45">
        <f t="shared" si="10"/>
        <v>1</v>
      </c>
      <c r="AE45">
        <f t="shared" si="11"/>
        <v>0</v>
      </c>
      <c r="AF45">
        <f t="shared" si="14"/>
        <v>32</v>
      </c>
      <c r="AG45">
        <f t="shared" si="14"/>
        <v>45</v>
      </c>
      <c r="AH45">
        <f t="shared" si="14"/>
        <v>3</v>
      </c>
      <c r="AI45">
        <f t="shared" si="14"/>
        <v>1</v>
      </c>
      <c r="AJ45">
        <f t="shared" si="12"/>
        <v>4</v>
      </c>
      <c r="AK45" s="8">
        <f t="shared" si="13"/>
        <v>0.75</v>
      </c>
      <c r="AL45">
        <f t="shared" si="3"/>
        <v>0</v>
      </c>
    </row>
    <row r="46" spans="1:38" ht="30" x14ac:dyDescent="0.2">
      <c r="A46" s="1">
        <v>5</v>
      </c>
      <c r="B46" s="4">
        <v>44835</v>
      </c>
      <c r="C46" s="13">
        <v>0.64583333333333337</v>
      </c>
      <c r="D46" s="5" t="s">
        <v>44</v>
      </c>
      <c r="E46" s="5" t="s">
        <v>56</v>
      </c>
      <c r="F46" s="5"/>
      <c r="G46" s="5" t="s">
        <v>125</v>
      </c>
      <c r="H46" s="5" t="s">
        <v>40</v>
      </c>
      <c r="I46" s="5" t="s">
        <v>13</v>
      </c>
      <c r="J46" s="5">
        <v>41</v>
      </c>
      <c r="K46" s="5">
        <v>10</v>
      </c>
      <c r="L46" s="5">
        <v>4</v>
      </c>
      <c r="M46" s="5">
        <v>1</v>
      </c>
      <c r="N46" s="5" t="s">
        <v>41</v>
      </c>
      <c r="O46" s="5"/>
      <c r="Q46" s="7">
        <f t="shared" si="4"/>
        <v>44835</v>
      </c>
      <c r="R46" s="5">
        <f t="shared" si="5"/>
        <v>2022</v>
      </c>
      <c r="S46" s="5">
        <f t="shared" si="6"/>
        <v>5</v>
      </c>
      <c r="T46" s="5" t="s">
        <v>56</v>
      </c>
      <c r="U46" s="5"/>
      <c r="V46" s="5">
        <f t="shared" si="7"/>
        <v>0</v>
      </c>
      <c r="W46" s="5" t="s">
        <v>40</v>
      </c>
      <c r="X46" s="5" t="s">
        <v>125</v>
      </c>
      <c r="Y46" s="5"/>
      <c r="Z46" s="5">
        <f t="shared" si="8"/>
        <v>0</v>
      </c>
      <c r="AA46" s="5" t="str">
        <f t="shared" si="0"/>
        <v>ACC</v>
      </c>
      <c r="AB46">
        <f t="shared" si="1"/>
        <v>1</v>
      </c>
      <c r="AC46">
        <f t="shared" si="9"/>
        <v>1</v>
      </c>
      <c r="AD46">
        <f t="shared" si="10"/>
        <v>1</v>
      </c>
      <c r="AE46">
        <f t="shared" si="11"/>
        <v>0</v>
      </c>
      <c r="AF46">
        <f t="shared" si="14"/>
        <v>41</v>
      </c>
      <c r="AG46">
        <f t="shared" si="14"/>
        <v>10</v>
      </c>
      <c r="AH46">
        <f t="shared" si="14"/>
        <v>4</v>
      </c>
      <c r="AI46">
        <f t="shared" si="14"/>
        <v>1</v>
      </c>
      <c r="AJ46">
        <f t="shared" si="12"/>
        <v>5</v>
      </c>
      <c r="AK46" s="8">
        <f t="shared" si="13"/>
        <v>0.8</v>
      </c>
      <c r="AL46">
        <f t="shared" si="3"/>
        <v>1</v>
      </c>
    </row>
    <row r="47" spans="1:38" ht="30" x14ac:dyDescent="0.2">
      <c r="A47" s="1">
        <v>6</v>
      </c>
      <c r="B47" s="4">
        <v>44842</v>
      </c>
      <c r="C47" s="13">
        <v>0.66666666666666663</v>
      </c>
      <c r="D47" s="5" t="s">
        <v>44</v>
      </c>
      <c r="E47" s="5" t="s">
        <v>56</v>
      </c>
      <c r="F47" s="5" t="s">
        <v>49</v>
      </c>
      <c r="G47" s="5" t="s">
        <v>104</v>
      </c>
      <c r="H47" s="5" t="s">
        <v>40</v>
      </c>
      <c r="I47" s="5" t="s">
        <v>13</v>
      </c>
      <c r="J47" s="5">
        <v>27</v>
      </c>
      <c r="K47" s="5">
        <v>24</v>
      </c>
      <c r="L47" s="5">
        <v>5</v>
      </c>
      <c r="M47" s="5">
        <v>1</v>
      </c>
      <c r="N47" s="5" t="s">
        <v>47</v>
      </c>
      <c r="O47" s="5"/>
      <c r="Q47" s="7">
        <f t="shared" si="4"/>
        <v>44842</v>
      </c>
      <c r="R47" s="5">
        <f t="shared" si="5"/>
        <v>2022</v>
      </c>
      <c r="S47" s="5">
        <f t="shared" si="6"/>
        <v>6</v>
      </c>
      <c r="T47" s="5" t="s">
        <v>56</v>
      </c>
      <c r="U47" s="5"/>
      <c r="V47" s="5">
        <f t="shared" si="7"/>
        <v>0</v>
      </c>
      <c r="W47" s="5" t="s">
        <v>40</v>
      </c>
      <c r="X47" s="5" t="s">
        <v>105</v>
      </c>
      <c r="Y47" s="5" t="s">
        <v>106</v>
      </c>
      <c r="Z47" s="5">
        <f t="shared" si="8"/>
        <v>1</v>
      </c>
      <c r="AA47" s="5" t="str">
        <f t="shared" si="0"/>
        <v>ACC</v>
      </c>
      <c r="AB47">
        <f t="shared" si="1"/>
        <v>1</v>
      </c>
      <c r="AC47">
        <f t="shared" si="9"/>
        <v>1</v>
      </c>
      <c r="AD47">
        <f t="shared" si="10"/>
        <v>1</v>
      </c>
      <c r="AE47">
        <f t="shared" si="11"/>
        <v>0</v>
      </c>
      <c r="AF47">
        <f t="shared" si="14"/>
        <v>27</v>
      </c>
      <c r="AG47">
        <f t="shared" si="14"/>
        <v>24</v>
      </c>
      <c r="AH47">
        <f t="shared" si="14"/>
        <v>5</v>
      </c>
      <c r="AI47">
        <f t="shared" si="14"/>
        <v>1</v>
      </c>
      <c r="AJ47">
        <f t="shared" si="12"/>
        <v>6</v>
      </c>
      <c r="AK47" s="8">
        <f t="shared" si="13"/>
        <v>0.83333333333333337</v>
      </c>
      <c r="AL47">
        <f t="shared" si="3"/>
        <v>1</v>
      </c>
    </row>
    <row r="48" spans="1:38" ht="30" x14ac:dyDescent="0.2">
      <c r="A48" s="1">
        <v>7</v>
      </c>
      <c r="B48" s="4">
        <v>44849</v>
      </c>
      <c r="C48" s="13">
        <v>0.83333333333333337</v>
      </c>
      <c r="D48" s="5" t="s">
        <v>44</v>
      </c>
      <c r="E48" s="5" t="s">
        <v>56</v>
      </c>
      <c r="F48" s="5" t="s">
        <v>49</v>
      </c>
      <c r="G48" s="5" t="s">
        <v>116</v>
      </c>
      <c r="H48" s="5" t="s">
        <v>40</v>
      </c>
      <c r="I48" s="5" t="s">
        <v>13</v>
      </c>
      <c r="J48" s="5">
        <v>38</v>
      </c>
      <c r="K48" s="5">
        <v>35</v>
      </c>
      <c r="L48" s="5">
        <v>6</v>
      </c>
      <c r="M48" s="5">
        <v>1</v>
      </c>
      <c r="N48" s="5" t="s">
        <v>51</v>
      </c>
      <c r="O48" s="5"/>
      <c r="Q48" s="7">
        <f t="shared" si="4"/>
        <v>44849</v>
      </c>
      <c r="R48" s="5">
        <f t="shared" si="5"/>
        <v>2022</v>
      </c>
      <c r="S48" s="5">
        <f t="shared" si="6"/>
        <v>7</v>
      </c>
      <c r="T48" s="5" t="s">
        <v>56</v>
      </c>
      <c r="U48" s="5"/>
      <c r="V48" s="5">
        <f t="shared" si="7"/>
        <v>0</v>
      </c>
      <c r="W48" s="5" t="s">
        <v>40</v>
      </c>
      <c r="X48" s="5" t="s">
        <v>116</v>
      </c>
      <c r="Y48" s="5"/>
      <c r="Z48" s="5">
        <f t="shared" si="8"/>
        <v>0</v>
      </c>
      <c r="AA48" s="5" t="str">
        <f t="shared" si="0"/>
        <v>ACC</v>
      </c>
      <c r="AB48">
        <f t="shared" si="1"/>
        <v>1</v>
      </c>
      <c r="AC48">
        <f t="shared" si="9"/>
        <v>1</v>
      </c>
      <c r="AD48">
        <f t="shared" si="10"/>
        <v>1</v>
      </c>
      <c r="AE48">
        <f t="shared" si="11"/>
        <v>0</v>
      </c>
      <c r="AF48">
        <f t="shared" si="14"/>
        <v>38</v>
      </c>
      <c r="AG48">
        <f t="shared" si="14"/>
        <v>35</v>
      </c>
      <c r="AH48">
        <f t="shared" si="14"/>
        <v>6</v>
      </c>
      <c r="AI48">
        <f t="shared" si="14"/>
        <v>1</v>
      </c>
      <c r="AJ48">
        <f t="shared" ref="AJ48:AJ90" si="15">SUM(AH48:AI48)</f>
        <v>7</v>
      </c>
      <c r="AK48" s="8">
        <f t="shared" si="13"/>
        <v>0.8571428571428571</v>
      </c>
      <c r="AL48">
        <f t="shared" si="3"/>
        <v>1</v>
      </c>
    </row>
    <row r="49" spans="1:38" ht="30" x14ac:dyDescent="0.2">
      <c r="A49" s="1">
        <v>8</v>
      </c>
      <c r="B49" s="4">
        <v>44863</v>
      </c>
      <c r="C49" s="13">
        <v>0.83333333333333337</v>
      </c>
      <c r="D49" s="5" t="s">
        <v>44</v>
      </c>
      <c r="E49" s="5" t="s">
        <v>319</v>
      </c>
      <c r="F49" s="5"/>
      <c r="G49" s="5" t="s">
        <v>127</v>
      </c>
      <c r="H49" s="5" t="s">
        <v>40</v>
      </c>
      <c r="I49" s="5" t="s">
        <v>13</v>
      </c>
      <c r="J49" s="5">
        <v>42</v>
      </c>
      <c r="K49" s="5">
        <v>24</v>
      </c>
      <c r="L49" s="5">
        <v>7</v>
      </c>
      <c r="M49" s="5">
        <v>1</v>
      </c>
      <c r="N49" s="5" t="s">
        <v>55</v>
      </c>
      <c r="O49" s="5"/>
      <c r="Q49" s="7">
        <f t="shared" si="4"/>
        <v>44863</v>
      </c>
      <c r="R49" s="5">
        <f t="shared" si="5"/>
        <v>2022</v>
      </c>
      <c r="S49" s="5">
        <f t="shared" si="6"/>
        <v>9</v>
      </c>
      <c r="T49" s="5" t="s">
        <v>252</v>
      </c>
      <c r="U49" s="5">
        <v>21</v>
      </c>
      <c r="V49" s="5">
        <f t="shared" si="7"/>
        <v>1</v>
      </c>
      <c r="W49" s="5" t="s">
        <v>40</v>
      </c>
      <c r="X49" s="5" t="s">
        <v>127</v>
      </c>
      <c r="Y49" s="5"/>
      <c r="Z49" s="5">
        <f t="shared" si="8"/>
        <v>0</v>
      </c>
      <c r="AA49" s="5" t="str">
        <f t="shared" si="0"/>
        <v>ACC</v>
      </c>
      <c r="AB49">
        <f t="shared" si="1"/>
        <v>1</v>
      </c>
      <c r="AC49">
        <f t="shared" si="9"/>
        <v>1</v>
      </c>
      <c r="AD49">
        <f t="shared" si="10"/>
        <v>1</v>
      </c>
      <c r="AE49">
        <f t="shared" si="11"/>
        <v>0</v>
      </c>
      <c r="AF49">
        <f t="shared" si="14"/>
        <v>42</v>
      </c>
      <c r="AG49">
        <f t="shared" si="14"/>
        <v>24</v>
      </c>
      <c r="AH49">
        <f t="shared" si="14"/>
        <v>7</v>
      </c>
      <c r="AI49">
        <f t="shared" si="14"/>
        <v>1</v>
      </c>
      <c r="AJ49">
        <f t="shared" si="15"/>
        <v>8</v>
      </c>
      <c r="AK49" s="8">
        <f t="shared" si="13"/>
        <v>0.875</v>
      </c>
      <c r="AL49">
        <f t="shared" si="3"/>
        <v>1</v>
      </c>
    </row>
    <row r="50" spans="1:38" ht="30" x14ac:dyDescent="0.2">
      <c r="A50" s="1">
        <v>9</v>
      </c>
      <c r="B50" s="4">
        <v>44870</v>
      </c>
      <c r="C50" s="13">
        <v>0.5</v>
      </c>
      <c r="D50" s="5" t="s">
        <v>44</v>
      </c>
      <c r="E50" s="5" t="s">
        <v>396</v>
      </c>
      <c r="F50" s="5" t="s">
        <v>49</v>
      </c>
      <c r="G50" s="5" t="s">
        <v>128</v>
      </c>
      <c r="H50" s="5" t="s">
        <v>40</v>
      </c>
      <c r="I50" s="5" t="s">
        <v>13</v>
      </c>
      <c r="J50" s="5">
        <v>31</v>
      </c>
      <c r="K50" s="5">
        <v>28</v>
      </c>
      <c r="L50" s="5">
        <v>8</v>
      </c>
      <c r="M50" s="5">
        <v>1</v>
      </c>
      <c r="N50" s="5" t="s">
        <v>57</v>
      </c>
      <c r="O50" s="5"/>
      <c r="Q50" s="7">
        <f t="shared" si="4"/>
        <v>44870</v>
      </c>
      <c r="R50" s="5">
        <f t="shared" si="5"/>
        <v>2022</v>
      </c>
      <c r="S50" s="5">
        <f t="shared" si="6"/>
        <v>10</v>
      </c>
      <c r="T50" s="5" t="s">
        <v>252</v>
      </c>
      <c r="U50" s="5">
        <v>17</v>
      </c>
      <c r="V50" s="5">
        <f t="shared" si="7"/>
        <v>1</v>
      </c>
      <c r="W50" s="5" t="s">
        <v>40</v>
      </c>
      <c r="X50" s="5" t="s">
        <v>128</v>
      </c>
      <c r="Y50" s="5"/>
      <c r="Z50" s="5">
        <f t="shared" si="8"/>
        <v>0</v>
      </c>
      <c r="AA50" s="5" t="str">
        <f t="shared" si="0"/>
        <v>ACC</v>
      </c>
      <c r="AB50">
        <f t="shared" si="1"/>
        <v>1</v>
      </c>
      <c r="AC50">
        <f t="shared" si="9"/>
        <v>1</v>
      </c>
      <c r="AD50">
        <f t="shared" si="10"/>
        <v>1</v>
      </c>
      <c r="AE50">
        <f t="shared" si="11"/>
        <v>0</v>
      </c>
      <c r="AF50">
        <f t="shared" si="14"/>
        <v>31</v>
      </c>
      <c r="AG50">
        <f t="shared" si="14"/>
        <v>28</v>
      </c>
      <c r="AH50">
        <f t="shared" si="14"/>
        <v>8</v>
      </c>
      <c r="AI50">
        <f t="shared" si="14"/>
        <v>1</v>
      </c>
      <c r="AJ50">
        <f t="shared" si="15"/>
        <v>9</v>
      </c>
      <c r="AK50" s="8">
        <f t="shared" si="13"/>
        <v>0.88888888888888884</v>
      </c>
      <c r="AL50">
        <f t="shared" si="3"/>
        <v>1</v>
      </c>
    </row>
    <row r="51" spans="1:38" ht="30" x14ac:dyDescent="0.2">
      <c r="A51" s="1">
        <v>10</v>
      </c>
      <c r="B51" s="4">
        <v>44877</v>
      </c>
      <c r="C51" s="13">
        <v>0.8125</v>
      </c>
      <c r="D51" s="5" t="s">
        <v>44</v>
      </c>
      <c r="E51" s="5" t="s">
        <v>262</v>
      </c>
      <c r="F51" s="5" t="s">
        <v>49</v>
      </c>
      <c r="G51" s="5" t="s">
        <v>75</v>
      </c>
      <c r="H51" s="5" t="s">
        <v>40</v>
      </c>
      <c r="I51" s="5" t="s">
        <v>13</v>
      </c>
      <c r="J51" s="5">
        <v>36</v>
      </c>
      <c r="K51" s="5">
        <v>34</v>
      </c>
      <c r="L51" s="5">
        <v>9</v>
      </c>
      <c r="M51" s="5">
        <v>1</v>
      </c>
      <c r="N51" s="5" t="s">
        <v>61</v>
      </c>
      <c r="O51" s="5"/>
      <c r="Q51" s="7">
        <f t="shared" si="4"/>
        <v>44877</v>
      </c>
      <c r="R51" s="5">
        <f t="shared" si="5"/>
        <v>2022</v>
      </c>
      <c r="S51" s="5">
        <f t="shared" si="6"/>
        <v>11</v>
      </c>
      <c r="T51" s="5" t="s">
        <v>252</v>
      </c>
      <c r="U51" s="5">
        <v>15</v>
      </c>
      <c r="V51" s="5">
        <f t="shared" si="7"/>
        <v>1</v>
      </c>
      <c r="W51" s="5" t="s">
        <v>40</v>
      </c>
      <c r="X51" s="5" t="s">
        <v>75</v>
      </c>
      <c r="Y51" s="5"/>
      <c r="Z51" s="5">
        <f t="shared" si="8"/>
        <v>0</v>
      </c>
      <c r="AA51" s="5" t="str">
        <f t="shared" si="0"/>
        <v>ACC</v>
      </c>
      <c r="AB51">
        <f t="shared" si="1"/>
        <v>1</v>
      </c>
      <c r="AC51">
        <f t="shared" si="9"/>
        <v>1</v>
      </c>
      <c r="AD51">
        <f t="shared" si="10"/>
        <v>1</v>
      </c>
      <c r="AE51">
        <f t="shared" si="11"/>
        <v>0</v>
      </c>
      <c r="AF51">
        <f t="shared" si="14"/>
        <v>36</v>
      </c>
      <c r="AG51">
        <f t="shared" si="14"/>
        <v>34</v>
      </c>
      <c r="AH51">
        <f t="shared" si="14"/>
        <v>9</v>
      </c>
      <c r="AI51">
        <f t="shared" si="14"/>
        <v>1</v>
      </c>
      <c r="AJ51">
        <f t="shared" si="15"/>
        <v>10</v>
      </c>
      <c r="AK51" s="8">
        <f t="shared" si="13"/>
        <v>0.9</v>
      </c>
      <c r="AL51">
        <f t="shared" si="3"/>
        <v>1</v>
      </c>
    </row>
    <row r="52" spans="1:38" ht="30" x14ac:dyDescent="0.2">
      <c r="A52" s="1">
        <v>11</v>
      </c>
      <c r="B52" s="4">
        <v>44884</v>
      </c>
      <c r="C52" s="13">
        <v>0.72916666666666663</v>
      </c>
      <c r="D52" s="5" t="s">
        <v>44</v>
      </c>
      <c r="E52" s="5" t="s">
        <v>397</v>
      </c>
      <c r="F52" s="5"/>
      <c r="G52" s="5" t="s">
        <v>39</v>
      </c>
      <c r="H52" s="5" t="s">
        <v>40</v>
      </c>
      <c r="I52" s="5" t="s">
        <v>14</v>
      </c>
      <c r="J52" s="5">
        <v>17</v>
      </c>
      <c r="K52" s="5">
        <v>21</v>
      </c>
      <c r="L52" s="5">
        <v>9</v>
      </c>
      <c r="M52" s="5">
        <v>2</v>
      </c>
      <c r="N52" s="5" t="s">
        <v>92</v>
      </c>
      <c r="O52" s="5"/>
      <c r="Q52" s="7">
        <f t="shared" si="4"/>
        <v>44884</v>
      </c>
      <c r="R52" s="5">
        <f t="shared" si="5"/>
        <v>2022</v>
      </c>
      <c r="S52" s="5">
        <f t="shared" si="6"/>
        <v>12</v>
      </c>
      <c r="T52" s="5" t="s">
        <v>252</v>
      </c>
      <c r="U52" s="5">
        <v>13</v>
      </c>
      <c r="V52" s="5">
        <f t="shared" si="7"/>
        <v>1</v>
      </c>
      <c r="W52" s="5" t="s">
        <v>40</v>
      </c>
      <c r="X52" s="5" t="s">
        <v>39</v>
      </c>
      <c r="Y52" s="5"/>
      <c r="Z52" s="5">
        <f t="shared" si="8"/>
        <v>0</v>
      </c>
      <c r="AA52" s="5" t="str">
        <f t="shared" si="0"/>
        <v>ACC</v>
      </c>
      <c r="AB52">
        <f t="shared" si="1"/>
        <v>1</v>
      </c>
      <c r="AC52">
        <f t="shared" si="9"/>
        <v>1</v>
      </c>
      <c r="AD52">
        <f t="shared" si="10"/>
        <v>1</v>
      </c>
      <c r="AE52">
        <f t="shared" si="11"/>
        <v>0</v>
      </c>
      <c r="AF52">
        <f t="shared" si="14"/>
        <v>17</v>
      </c>
      <c r="AG52">
        <f t="shared" si="14"/>
        <v>21</v>
      </c>
      <c r="AH52">
        <f t="shared" si="14"/>
        <v>9</v>
      </c>
      <c r="AI52">
        <f t="shared" si="14"/>
        <v>2</v>
      </c>
      <c r="AJ52">
        <f t="shared" si="15"/>
        <v>11</v>
      </c>
      <c r="AK52" s="8">
        <f t="shared" si="13"/>
        <v>0.81818181818181823</v>
      </c>
      <c r="AL52">
        <f t="shared" si="3"/>
        <v>0</v>
      </c>
    </row>
    <row r="53" spans="1:38" ht="45" x14ac:dyDescent="0.2">
      <c r="A53" s="1">
        <v>12</v>
      </c>
      <c r="B53" s="4">
        <v>44890</v>
      </c>
      <c r="C53" s="13">
        <v>0.64583333333333337</v>
      </c>
      <c r="D53" s="5" t="s">
        <v>124</v>
      </c>
      <c r="E53" s="5" t="s">
        <v>255</v>
      </c>
      <c r="F53" s="5"/>
      <c r="G53" s="5" t="s">
        <v>72</v>
      </c>
      <c r="H53" s="5" t="s">
        <v>40</v>
      </c>
      <c r="I53" s="5" t="s">
        <v>14</v>
      </c>
      <c r="J53" s="5">
        <v>27</v>
      </c>
      <c r="K53" s="5">
        <v>30</v>
      </c>
      <c r="L53" s="5">
        <v>9</v>
      </c>
      <c r="M53" s="5">
        <v>3</v>
      </c>
      <c r="N53" s="5" t="s">
        <v>102</v>
      </c>
      <c r="O53" s="5"/>
      <c r="Q53" s="7">
        <f t="shared" si="4"/>
        <v>44890</v>
      </c>
      <c r="R53" s="5">
        <f t="shared" si="5"/>
        <v>2022</v>
      </c>
      <c r="S53" s="5">
        <f t="shared" si="6"/>
        <v>13</v>
      </c>
      <c r="T53" s="5" t="s">
        <v>252</v>
      </c>
      <c r="U53" s="5">
        <v>18</v>
      </c>
      <c r="V53" s="5">
        <f t="shared" si="7"/>
        <v>1</v>
      </c>
      <c r="W53" s="5" t="s">
        <v>40</v>
      </c>
      <c r="X53" s="5" t="s">
        <v>72</v>
      </c>
      <c r="Y53" s="5"/>
      <c r="Z53" s="5">
        <f t="shared" si="8"/>
        <v>0</v>
      </c>
      <c r="AA53" s="5" t="str">
        <f t="shared" si="0"/>
        <v>ACC</v>
      </c>
      <c r="AB53">
        <f t="shared" si="1"/>
        <v>1</v>
      </c>
      <c r="AC53">
        <f t="shared" si="9"/>
        <v>1</v>
      </c>
      <c r="AD53">
        <f t="shared" si="10"/>
        <v>1</v>
      </c>
      <c r="AE53">
        <f t="shared" si="11"/>
        <v>0</v>
      </c>
      <c r="AF53">
        <f t="shared" si="14"/>
        <v>27</v>
      </c>
      <c r="AG53">
        <f t="shared" si="14"/>
        <v>30</v>
      </c>
      <c r="AH53">
        <f t="shared" si="14"/>
        <v>9</v>
      </c>
      <c r="AI53">
        <f t="shared" si="14"/>
        <v>3</v>
      </c>
      <c r="AJ53">
        <f t="shared" si="15"/>
        <v>12</v>
      </c>
      <c r="AK53" s="8">
        <f t="shared" si="13"/>
        <v>0.75</v>
      </c>
      <c r="AL53">
        <f t="shared" si="3"/>
        <v>0</v>
      </c>
    </row>
    <row r="54" spans="1:38" ht="60" x14ac:dyDescent="0.2">
      <c r="A54" s="1">
        <v>13</v>
      </c>
      <c r="B54" s="4">
        <v>44898</v>
      </c>
      <c r="C54" s="13">
        <v>0.83333333333333337</v>
      </c>
      <c r="D54" s="5" t="s">
        <v>44</v>
      </c>
      <c r="E54" s="5" t="s">
        <v>317</v>
      </c>
      <c r="F54" s="5" t="s">
        <v>80</v>
      </c>
      <c r="G54" s="5" t="s">
        <v>378</v>
      </c>
      <c r="H54" s="5" t="s">
        <v>40</v>
      </c>
      <c r="I54" s="5" t="s">
        <v>14</v>
      </c>
      <c r="J54" s="5">
        <v>10</v>
      </c>
      <c r="K54" s="5">
        <v>39</v>
      </c>
      <c r="L54" s="5">
        <v>9</v>
      </c>
      <c r="M54" s="5">
        <v>4</v>
      </c>
      <c r="N54" s="5" t="s">
        <v>130</v>
      </c>
      <c r="O54" s="5" t="s">
        <v>83</v>
      </c>
      <c r="Q54" s="7">
        <f t="shared" si="4"/>
        <v>44898</v>
      </c>
      <c r="R54" s="5">
        <f t="shared" si="5"/>
        <v>2022</v>
      </c>
      <c r="S54" s="5">
        <f t="shared" si="6"/>
        <v>14</v>
      </c>
      <c r="T54" s="5" t="s">
        <v>252</v>
      </c>
      <c r="U54" s="5">
        <v>24</v>
      </c>
      <c r="V54" s="5">
        <f t="shared" si="7"/>
        <v>1</v>
      </c>
      <c r="W54" s="5" t="s">
        <v>40</v>
      </c>
      <c r="X54" s="5" t="s">
        <v>43</v>
      </c>
      <c r="Y54" s="5">
        <v>10</v>
      </c>
      <c r="Z54" s="5">
        <f t="shared" si="8"/>
        <v>1</v>
      </c>
      <c r="AA54" s="5" t="str">
        <f t="shared" si="0"/>
        <v>ACC</v>
      </c>
      <c r="AB54">
        <f t="shared" si="1"/>
        <v>1</v>
      </c>
      <c r="AC54">
        <f t="shared" si="9"/>
        <v>1</v>
      </c>
      <c r="AD54">
        <f t="shared" si="10"/>
        <v>1</v>
      </c>
      <c r="AE54">
        <f t="shared" si="11"/>
        <v>1</v>
      </c>
      <c r="AF54">
        <f t="shared" si="14"/>
        <v>10</v>
      </c>
      <c r="AG54">
        <f t="shared" si="14"/>
        <v>39</v>
      </c>
      <c r="AH54">
        <f t="shared" si="14"/>
        <v>9</v>
      </c>
      <c r="AI54">
        <f t="shared" si="14"/>
        <v>4</v>
      </c>
      <c r="AJ54">
        <f t="shared" si="15"/>
        <v>13</v>
      </c>
      <c r="AK54" s="8">
        <f t="shared" si="13"/>
        <v>0.69230769230769229</v>
      </c>
      <c r="AL54">
        <f t="shared" si="3"/>
        <v>0</v>
      </c>
    </row>
    <row r="55" spans="1:38" ht="30" x14ac:dyDescent="0.2">
      <c r="A55" s="1">
        <v>14</v>
      </c>
      <c r="B55" s="4">
        <v>44923</v>
      </c>
      <c r="C55" s="13">
        <v>0.83333333333333337</v>
      </c>
      <c r="D55" s="5" t="s">
        <v>275</v>
      </c>
      <c r="E55" s="5" t="s">
        <v>56</v>
      </c>
      <c r="F55" s="5" t="s">
        <v>80</v>
      </c>
      <c r="G55" s="5" t="s">
        <v>398</v>
      </c>
      <c r="H55" s="5" t="s">
        <v>114</v>
      </c>
      <c r="I55" s="5" t="s">
        <v>14</v>
      </c>
      <c r="J55" s="5">
        <v>27</v>
      </c>
      <c r="K55" s="5">
        <v>28</v>
      </c>
      <c r="L55" s="5">
        <v>9</v>
      </c>
      <c r="M55" s="5">
        <v>5</v>
      </c>
      <c r="N55" s="5" t="s">
        <v>132</v>
      </c>
      <c r="O55" s="5" t="s">
        <v>399</v>
      </c>
      <c r="Q55" s="7">
        <f t="shared" si="4"/>
        <v>44923</v>
      </c>
      <c r="R55" s="5">
        <f t="shared" si="5"/>
        <v>2022</v>
      </c>
      <c r="S55" s="5">
        <f t="shared" si="6"/>
        <v>18</v>
      </c>
      <c r="T55" s="5" t="s">
        <v>56</v>
      </c>
      <c r="U55" s="5"/>
      <c r="V55" s="5">
        <f t="shared" si="7"/>
        <v>0</v>
      </c>
      <c r="W55" s="5" t="s">
        <v>40</v>
      </c>
      <c r="X55" s="5" t="s">
        <v>400</v>
      </c>
      <c r="Y55" s="5">
        <v>15</v>
      </c>
      <c r="Z55" s="5">
        <f t="shared" si="8"/>
        <v>1</v>
      </c>
      <c r="AA55" s="5" t="str">
        <f t="shared" si="0"/>
        <v>Pac-12</v>
      </c>
      <c r="AB55">
        <f t="shared" si="1"/>
        <v>0</v>
      </c>
      <c r="AC55">
        <f t="shared" si="9"/>
        <v>1</v>
      </c>
      <c r="AD55">
        <f t="shared" si="10"/>
        <v>1</v>
      </c>
      <c r="AE55">
        <f t="shared" si="11"/>
        <v>0</v>
      </c>
      <c r="AF55">
        <f t="shared" si="14"/>
        <v>27</v>
      </c>
      <c r="AG55">
        <f t="shared" si="14"/>
        <v>28</v>
      </c>
      <c r="AH55">
        <f t="shared" si="14"/>
        <v>9</v>
      </c>
      <c r="AI55">
        <f t="shared" si="14"/>
        <v>5</v>
      </c>
      <c r="AJ55">
        <f t="shared" si="15"/>
        <v>14</v>
      </c>
      <c r="AK55" s="8">
        <f t="shared" si="13"/>
        <v>0.6428571428571429</v>
      </c>
      <c r="AL55">
        <f t="shared" si="3"/>
        <v>0</v>
      </c>
    </row>
    <row r="56" spans="1:38" ht="45" x14ac:dyDescent="0.2">
      <c r="A56" s="1">
        <v>1</v>
      </c>
      <c r="B56" s="4">
        <v>44807</v>
      </c>
      <c r="C56" s="13">
        <v>0.5</v>
      </c>
      <c r="D56" s="5" t="s">
        <v>44</v>
      </c>
      <c r="E56" s="5" t="s">
        <v>401</v>
      </c>
      <c r="F56" s="5" t="s">
        <v>49</v>
      </c>
      <c r="G56" s="5" t="s">
        <v>142</v>
      </c>
      <c r="H56" s="5" t="s">
        <v>140</v>
      </c>
      <c r="I56" s="5" t="s">
        <v>13</v>
      </c>
      <c r="J56" s="5">
        <v>21</v>
      </c>
      <c r="K56" s="5">
        <v>20</v>
      </c>
      <c r="L56" s="5">
        <v>1</v>
      </c>
      <c r="M56" s="5">
        <v>0</v>
      </c>
      <c r="N56" s="5" t="s">
        <v>41</v>
      </c>
      <c r="O56" s="5"/>
      <c r="Q56" s="7">
        <f t="shared" si="4"/>
        <v>44807</v>
      </c>
      <c r="R56" s="5">
        <f t="shared" si="5"/>
        <v>2022</v>
      </c>
      <c r="S56" s="5">
        <f t="shared" si="6"/>
        <v>1</v>
      </c>
      <c r="T56" s="5" t="s">
        <v>261</v>
      </c>
      <c r="U56" s="5">
        <v>13</v>
      </c>
      <c r="V56" s="5">
        <f t="shared" si="7"/>
        <v>1</v>
      </c>
      <c r="W56" s="5" t="s">
        <v>40</v>
      </c>
      <c r="X56" s="5" t="s">
        <v>142</v>
      </c>
      <c r="Y56" s="5"/>
      <c r="Z56" s="5">
        <f t="shared" si="8"/>
        <v>0</v>
      </c>
      <c r="AA56" s="5" t="str">
        <f t="shared" si="0"/>
        <v>American</v>
      </c>
      <c r="AB56">
        <f t="shared" si="1"/>
        <v>0</v>
      </c>
      <c r="AC56">
        <f t="shared" si="9"/>
        <v>1</v>
      </c>
      <c r="AD56">
        <f t="shared" si="10"/>
        <v>0</v>
      </c>
      <c r="AE56">
        <f t="shared" si="11"/>
        <v>0</v>
      </c>
      <c r="AF56">
        <f t="shared" si="14"/>
        <v>21</v>
      </c>
      <c r="AG56">
        <f t="shared" si="14"/>
        <v>20</v>
      </c>
      <c r="AH56">
        <f t="shared" si="14"/>
        <v>1</v>
      </c>
      <c r="AI56">
        <f t="shared" si="14"/>
        <v>0</v>
      </c>
      <c r="AJ56">
        <f t="shared" si="15"/>
        <v>1</v>
      </c>
      <c r="AK56" s="8">
        <f t="shared" si="13"/>
        <v>1</v>
      </c>
      <c r="AL56">
        <f t="shared" si="3"/>
        <v>1</v>
      </c>
    </row>
    <row r="57" spans="1:38" ht="45" x14ac:dyDescent="0.2">
      <c r="A57" s="1">
        <v>2</v>
      </c>
      <c r="B57" s="4">
        <v>44814</v>
      </c>
      <c r="C57" s="13">
        <v>0.52083333333333337</v>
      </c>
      <c r="D57" s="5" t="s">
        <v>44</v>
      </c>
      <c r="E57" s="5" t="s">
        <v>323</v>
      </c>
      <c r="F57" s="5"/>
      <c r="G57" s="5" t="s">
        <v>402</v>
      </c>
      <c r="H57" s="5" t="s">
        <v>70</v>
      </c>
      <c r="I57" s="5" t="s">
        <v>13</v>
      </c>
      <c r="J57" s="5">
        <v>55</v>
      </c>
      <c r="K57" s="5">
        <v>3</v>
      </c>
      <c r="L57" s="5">
        <v>2</v>
      </c>
      <c r="M57" s="5">
        <v>0</v>
      </c>
      <c r="N57" s="5" t="s">
        <v>47</v>
      </c>
      <c r="O57" s="5"/>
      <c r="Q57" s="7">
        <f t="shared" si="4"/>
        <v>44814</v>
      </c>
      <c r="R57" s="5">
        <f t="shared" si="5"/>
        <v>2022</v>
      </c>
      <c r="S57" s="5">
        <f t="shared" si="6"/>
        <v>2</v>
      </c>
      <c r="T57" s="5" t="s">
        <v>261</v>
      </c>
      <c r="U57" s="5">
        <v>18</v>
      </c>
      <c r="V57" s="5">
        <f t="shared" si="7"/>
        <v>1</v>
      </c>
      <c r="W57" s="5" t="s">
        <v>40</v>
      </c>
      <c r="X57" s="5" t="s">
        <v>402</v>
      </c>
      <c r="Y57" s="5"/>
      <c r="Z57" s="5">
        <f t="shared" si="8"/>
        <v>0</v>
      </c>
      <c r="AA57" s="5" t="str">
        <f t="shared" si="0"/>
        <v>Non-Major</v>
      </c>
      <c r="AB57">
        <f t="shared" si="1"/>
        <v>0</v>
      </c>
      <c r="AC57">
        <f t="shared" si="9"/>
        <v>0</v>
      </c>
      <c r="AD57">
        <f t="shared" si="10"/>
        <v>0</v>
      </c>
      <c r="AE57">
        <f t="shared" si="11"/>
        <v>0</v>
      </c>
      <c r="AF57">
        <f t="shared" si="14"/>
        <v>55</v>
      </c>
      <c r="AG57">
        <f t="shared" si="14"/>
        <v>3</v>
      </c>
      <c r="AH57">
        <f t="shared" si="14"/>
        <v>2</v>
      </c>
      <c r="AI57">
        <f t="shared" si="14"/>
        <v>0</v>
      </c>
      <c r="AJ57">
        <f t="shared" si="15"/>
        <v>2</v>
      </c>
      <c r="AK57" s="8">
        <f t="shared" si="13"/>
        <v>1</v>
      </c>
      <c r="AL57">
        <f t="shared" si="3"/>
        <v>1</v>
      </c>
    </row>
    <row r="58" spans="1:38" ht="45" x14ac:dyDescent="0.2">
      <c r="A58" s="1">
        <v>3</v>
      </c>
      <c r="B58" s="4">
        <v>44821</v>
      </c>
      <c r="C58" s="13">
        <v>0.79166666666666663</v>
      </c>
      <c r="D58" s="5" t="s">
        <v>44</v>
      </c>
      <c r="E58" s="5" t="s">
        <v>403</v>
      </c>
      <c r="F58" s="5"/>
      <c r="G58" s="5" t="s">
        <v>404</v>
      </c>
      <c r="H58" s="5" t="s">
        <v>145</v>
      </c>
      <c r="I58" s="5" t="s">
        <v>13</v>
      </c>
      <c r="J58" s="5">
        <v>27</v>
      </c>
      <c r="K58" s="5">
        <v>14</v>
      </c>
      <c r="L58" s="5">
        <v>3</v>
      </c>
      <c r="M58" s="5">
        <v>0</v>
      </c>
      <c r="N58" s="5" t="s">
        <v>51</v>
      </c>
      <c r="O58" s="5"/>
      <c r="Q58" s="7">
        <f t="shared" si="4"/>
        <v>44821</v>
      </c>
      <c r="R58" s="5">
        <f t="shared" si="5"/>
        <v>2022</v>
      </c>
      <c r="S58" s="5">
        <f t="shared" si="6"/>
        <v>3</v>
      </c>
      <c r="T58" s="5" t="s">
        <v>261</v>
      </c>
      <c r="U58" s="5">
        <v>16</v>
      </c>
      <c r="V58" s="5">
        <f t="shared" si="7"/>
        <v>1</v>
      </c>
      <c r="W58" s="5" t="s">
        <v>40</v>
      </c>
      <c r="X58" s="5" t="s">
        <v>404</v>
      </c>
      <c r="Y58" s="5"/>
      <c r="Z58" s="5">
        <f t="shared" si="8"/>
        <v>0</v>
      </c>
      <c r="AA58" s="5" t="str">
        <f t="shared" si="0"/>
        <v>Big 12</v>
      </c>
      <c r="AB58">
        <f t="shared" si="1"/>
        <v>0</v>
      </c>
      <c r="AC58">
        <f t="shared" si="9"/>
        <v>1</v>
      </c>
      <c r="AD58">
        <f t="shared" si="10"/>
        <v>1</v>
      </c>
      <c r="AE58">
        <f t="shared" si="11"/>
        <v>0</v>
      </c>
      <c r="AF58">
        <f t="shared" si="14"/>
        <v>27</v>
      </c>
      <c r="AG58">
        <f t="shared" si="14"/>
        <v>14</v>
      </c>
      <c r="AH58">
        <f t="shared" si="14"/>
        <v>3</v>
      </c>
      <c r="AI58">
        <f t="shared" si="14"/>
        <v>0</v>
      </c>
      <c r="AJ58">
        <f t="shared" si="15"/>
        <v>3</v>
      </c>
      <c r="AK58" s="8">
        <f t="shared" si="13"/>
        <v>1</v>
      </c>
      <c r="AL58">
        <f t="shared" si="3"/>
        <v>1</v>
      </c>
    </row>
    <row r="59" spans="1:38" ht="45" x14ac:dyDescent="0.2">
      <c r="A59" s="1">
        <v>4</v>
      </c>
      <c r="B59" s="4">
        <v>44828</v>
      </c>
      <c r="C59" s="13">
        <v>0.8125</v>
      </c>
      <c r="D59" s="5" t="s">
        <v>44</v>
      </c>
      <c r="E59" s="5" t="s">
        <v>405</v>
      </c>
      <c r="F59" s="5"/>
      <c r="G59" s="5" t="s">
        <v>308</v>
      </c>
      <c r="H59" s="5" t="s">
        <v>169</v>
      </c>
      <c r="I59" s="5" t="s">
        <v>13</v>
      </c>
      <c r="J59" s="5">
        <v>41</v>
      </c>
      <c r="K59" s="5">
        <v>10</v>
      </c>
      <c r="L59" s="5">
        <v>4</v>
      </c>
      <c r="M59" s="5">
        <v>0</v>
      </c>
      <c r="N59" s="5" t="s">
        <v>55</v>
      </c>
      <c r="O59" s="5"/>
      <c r="Q59" s="7">
        <f t="shared" si="4"/>
        <v>44828</v>
      </c>
      <c r="R59" s="5">
        <f t="shared" si="5"/>
        <v>2022</v>
      </c>
      <c r="S59" s="5">
        <f t="shared" si="6"/>
        <v>4</v>
      </c>
      <c r="T59" s="5" t="s">
        <v>261</v>
      </c>
      <c r="U59" s="5">
        <v>12</v>
      </c>
      <c r="V59" s="5">
        <f t="shared" si="7"/>
        <v>1</v>
      </c>
      <c r="W59" s="5" t="s">
        <v>40</v>
      </c>
      <c r="X59" s="5" t="s">
        <v>308</v>
      </c>
      <c r="Y59" s="5"/>
      <c r="Z59" s="5">
        <f t="shared" si="8"/>
        <v>0</v>
      </c>
      <c r="AA59" s="5" t="str">
        <f t="shared" si="0"/>
        <v>Ind</v>
      </c>
      <c r="AB59">
        <f t="shared" si="1"/>
        <v>0</v>
      </c>
      <c r="AC59">
        <f t="shared" si="9"/>
        <v>1</v>
      </c>
      <c r="AD59">
        <f t="shared" si="10"/>
        <v>0</v>
      </c>
      <c r="AE59">
        <f t="shared" si="11"/>
        <v>0</v>
      </c>
      <c r="AF59">
        <f t="shared" si="14"/>
        <v>41</v>
      </c>
      <c r="AG59">
        <f t="shared" si="14"/>
        <v>10</v>
      </c>
      <c r="AH59">
        <f t="shared" si="14"/>
        <v>4</v>
      </c>
      <c r="AI59">
        <f t="shared" si="14"/>
        <v>0</v>
      </c>
      <c r="AJ59">
        <f t="shared" si="15"/>
        <v>4</v>
      </c>
      <c r="AK59" s="8">
        <f t="shared" si="13"/>
        <v>1</v>
      </c>
      <c r="AL59">
        <f t="shared" si="3"/>
        <v>1</v>
      </c>
    </row>
    <row r="60" spans="1:38" ht="45" x14ac:dyDescent="0.2">
      <c r="A60" s="1">
        <v>5</v>
      </c>
      <c r="B60" s="4">
        <v>44835</v>
      </c>
      <c r="C60" s="13">
        <v>0.8125</v>
      </c>
      <c r="D60" s="5" t="s">
        <v>44</v>
      </c>
      <c r="E60" s="5" t="s">
        <v>373</v>
      </c>
      <c r="F60" s="5" t="s">
        <v>49</v>
      </c>
      <c r="G60" s="5" t="s">
        <v>372</v>
      </c>
      <c r="H60" s="5" t="s">
        <v>40</v>
      </c>
      <c r="I60" s="5" t="s">
        <v>14</v>
      </c>
      <c r="J60" s="5">
        <v>20</v>
      </c>
      <c r="K60" s="5">
        <v>30</v>
      </c>
      <c r="L60" s="5">
        <v>4</v>
      </c>
      <c r="M60" s="5">
        <v>1</v>
      </c>
      <c r="N60" s="5" t="s">
        <v>92</v>
      </c>
      <c r="O60" s="5"/>
      <c r="Q60" s="7">
        <f t="shared" si="4"/>
        <v>44835</v>
      </c>
      <c r="R60" s="5">
        <f t="shared" si="5"/>
        <v>2022</v>
      </c>
      <c r="S60" s="5">
        <f t="shared" si="6"/>
        <v>5</v>
      </c>
      <c r="T60" s="5" t="s">
        <v>261</v>
      </c>
      <c r="U60" s="5">
        <v>10</v>
      </c>
      <c r="V60" s="5">
        <f t="shared" si="7"/>
        <v>1</v>
      </c>
      <c r="W60" s="5" t="s">
        <v>40</v>
      </c>
      <c r="X60" s="5" t="s">
        <v>43</v>
      </c>
      <c r="Y60" s="5">
        <v>5</v>
      </c>
      <c r="Z60" s="5">
        <f t="shared" si="8"/>
        <v>1</v>
      </c>
      <c r="AA60" s="5" t="str">
        <f t="shared" si="0"/>
        <v>ACC</v>
      </c>
      <c r="AB60">
        <f t="shared" si="1"/>
        <v>1</v>
      </c>
      <c r="AC60">
        <f t="shared" si="9"/>
        <v>1</v>
      </c>
      <c r="AD60">
        <f t="shared" si="10"/>
        <v>1</v>
      </c>
      <c r="AE60">
        <f t="shared" si="11"/>
        <v>1</v>
      </c>
      <c r="AF60">
        <f t="shared" si="14"/>
        <v>20</v>
      </c>
      <c r="AG60">
        <f t="shared" si="14"/>
        <v>30</v>
      </c>
      <c r="AH60">
        <f t="shared" si="14"/>
        <v>4</v>
      </c>
      <c r="AI60">
        <f t="shared" si="14"/>
        <v>1</v>
      </c>
      <c r="AJ60">
        <f t="shared" si="15"/>
        <v>5</v>
      </c>
      <c r="AK60" s="8">
        <f t="shared" si="13"/>
        <v>0.8</v>
      </c>
      <c r="AL60">
        <f t="shared" si="3"/>
        <v>0</v>
      </c>
    </row>
    <row r="61" spans="1:38" ht="45" x14ac:dyDescent="0.2">
      <c r="A61" s="1">
        <v>6</v>
      </c>
      <c r="B61" s="4">
        <v>44842</v>
      </c>
      <c r="C61" s="13">
        <v>0.83333333333333337</v>
      </c>
      <c r="D61" s="5" t="s">
        <v>44</v>
      </c>
      <c r="E61" s="5" t="s">
        <v>386</v>
      </c>
      <c r="F61" s="5"/>
      <c r="G61" s="5" t="s">
        <v>60</v>
      </c>
      <c r="H61" s="5" t="s">
        <v>40</v>
      </c>
      <c r="I61" s="5" t="s">
        <v>13</v>
      </c>
      <c r="J61" s="5">
        <v>19</v>
      </c>
      <c r="K61" s="5">
        <v>17</v>
      </c>
      <c r="L61" s="5">
        <v>5</v>
      </c>
      <c r="M61" s="5">
        <v>1</v>
      </c>
      <c r="N61" s="5" t="s">
        <v>41</v>
      </c>
      <c r="O61" s="5"/>
      <c r="Q61" s="7">
        <f t="shared" si="4"/>
        <v>44842</v>
      </c>
      <c r="R61" s="5">
        <f t="shared" si="5"/>
        <v>2022</v>
      </c>
      <c r="S61" s="5">
        <f t="shared" si="6"/>
        <v>6</v>
      </c>
      <c r="T61" s="5" t="s">
        <v>261</v>
      </c>
      <c r="U61" s="5">
        <v>14</v>
      </c>
      <c r="V61" s="5">
        <f t="shared" si="7"/>
        <v>1</v>
      </c>
      <c r="W61" s="5" t="s">
        <v>40</v>
      </c>
      <c r="X61" s="5" t="s">
        <v>60</v>
      </c>
      <c r="Y61" s="5"/>
      <c r="Z61" s="5">
        <f t="shared" si="8"/>
        <v>0</v>
      </c>
      <c r="AA61" s="5" t="str">
        <f t="shared" si="0"/>
        <v>ACC</v>
      </c>
      <c r="AB61">
        <f t="shared" si="1"/>
        <v>1</v>
      </c>
      <c r="AC61">
        <f t="shared" si="9"/>
        <v>1</v>
      </c>
      <c r="AD61">
        <f t="shared" si="10"/>
        <v>1</v>
      </c>
      <c r="AE61">
        <f t="shared" si="11"/>
        <v>0</v>
      </c>
      <c r="AF61">
        <f t="shared" si="14"/>
        <v>19</v>
      </c>
      <c r="AG61">
        <f t="shared" si="14"/>
        <v>17</v>
      </c>
      <c r="AH61">
        <f t="shared" si="14"/>
        <v>5</v>
      </c>
      <c r="AI61">
        <f t="shared" si="14"/>
        <v>1</v>
      </c>
      <c r="AJ61">
        <f t="shared" si="15"/>
        <v>6</v>
      </c>
      <c r="AK61" s="8">
        <f t="shared" si="13"/>
        <v>0.83333333333333337</v>
      </c>
      <c r="AL61">
        <f t="shared" si="3"/>
        <v>1</v>
      </c>
    </row>
    <row r="62" spans="1:38" ht="45" x14ac:dyDescent="0.2">
      <c r="A62" s="1">
        <v>7</v>
      </c>
      <c r="B62" s="4">
        <v>44849</v>
      </c>
      <c r="C62" s="13">
        <v>0.64583333333333337</v>
      </c>
      <c r="D62" s="5" t="s">
        <v>44</v>
      </c>
      <c r="E62" s="5" t="s">
        <v>406</v>
      </c>
      <c r="F62" s="5" t="s">
        <v>49</v>
      </c>
      <c r="G62" s="5" t="s">
        <v>407</v>
      </c>
      <c r="H62" s="5" t="s">
        <v>40</v>
      </c>
      <c r="I62" s="5" t="s">
        <v>14</v>
      </c>
      <c r="J62" s="5">
        <v>9</v>
      </c>
      <c r="K62" s="5">
        <v>24</v>
      </c>
      <c r="L62" s="5">
        <v>5</v>
      </c>
      <c r="M62" s="5">
        <v>2</v>
      </c>
      <c r="N62" s="5" t="s">
        <v>92</v>
      </c>
      <c r="O62" s="5"/>
      <c r="Q62" s="7">
        <f t="shared" si="4"/>
        <v>44849</v>
      </c>
      <c r="R62" s="5">
        <f t="shared" si="5"/>
        <v>2022</v>
      </c>
      <c r="S62" s="5">
        <f t="shared" si="6"/>
        <v>7</v>
      </c>
      <c r="T62" s="5" t="s">
        <v>261</v>
      </c>
      <c r="U62" s="5">
        <v>15</v>
      </c>
      <c r="V62" s="5">
        <f t="shared" si="7"/>
        <v>1</v>
      </c>
      <c r="W62" s="5" t="s">
        <v>40</v>
      </c>
      <c r="X62" s="5" t="s">
        <v>375</v>
      </c>
      <c r="Y62" s="5">
        <v>18</v>
      </c>
      <c r="Z62" s="5">
        <f t="shared" si="8"/>
        <v>1</v>
      </c>
      <c r="AA62" s="5" t="str">
        <f t="shared" si="0"/>
        <v>ACC</v>
      </c>
      <c r="AB62">
        <f t="shared" si="1"/>
        <v>1</v>
      </c>
      <c r="AC62">
        <f t="shared" si="9"/>
        <v>1</v>
      </c>
      <c r="AD62">
        <f t="shared" si="10"/>
        <v>1</v>
      </c>
      <c r="AE62">
        <f t="shared" si="11"/>
        <v>1</v>
      </c>
      <c r="AF62">
        <f t="shared" si="14"/>
        <v>9</v>
      </c>
      <c r="AG62">
        <f t="shared" si="14"/>
        <v>24</v>
      </c>
      <c r="AH62">
        <f t="shared" si="14"/>
        <v>5</v>
      </c>
      <c r="AI62">
        <f t="shared" si="14"/>
        <v>2</v>
      </c>
      <c r="AJ62">
        <f t="shared" si="15"/>
        <v>7</v>
      </c>
      <c r="AK62" s="8">
        <f t="shared" si="13"/>
        <v>0.7142857142857143</v>
      </c>
      <c r="AL62">
        <f t="shared" si="3"/>
        <v>0</v>
      </c>
    </row>
    <row r="63" spans="1:38" ht="45" x14ac:dyDescent="0.2">
      <c r="A63" s="1">
        <v>8</v>
      </c>
      <c r="B63" s="4">
        <v>44861</v>
      </c>
      <c r="C63" s="13">
        <v>0.8125</v>
      </c>
      <c r="D63" s="5" t="s">
        <v>37</v>
      </c>
      <c r="E63" s="5" t="s">
        <v>272</v>
      </c>
      <c r="F63" s="5"/>
      <c r="G63" s="5" t="s">
        <v>125</v>
      </c>
      <c r="H63" s="5" t="s">
        <v>40</v>
      </c>
      <c r="I63" s="5" t="s">
        <v>13</v>
      </c>
      <c r="J63" s="5">
        <v>22</v>
      </c>
      <c r="K63" s="5">
        <v>21</v>
      </c>
      <c r="L63" s="5">
        <v>6</v>
      </c>
      <c r="M63" s="5">
        <v>2</v>
      </c>
      <c r="N63" s="5" t="s">
        <v>41</v>
      </c>
      <c r="O63" s="5"/>
      <c r="Q63" s="7">
        <f t="shared" si="4"/>
        <v>44861</v>
      </c>
      <c r="R63" s="5">
        <f t="shared" si="5"/>
        <v>2022</v>
      </c>
      <c r="S63" s="5">
        <f t="shared" si="6"/>
        <v>9</v>
      </c>
      <c r="T63" s="5" t="s">
        <v>261</v>
      </c>
      <c r="U63" s="5">
        <v>24</v>
      </c>
      <c r="V63" s="5">
        <f t="shared" si="7"/>
        <v>1</v>
      </c>
      <c r="W63" s="5" t="s">
        <v>40</v>
      </c>
      <c r="X63" s="5" t="s">
        <v>125</v>
      </c>
      <c r="Y63" s="5"/>
      <c r="Z63" s="5">
        <f t="shared" si="8"/>
        <v>0</v>
      </c>
      <c r="AA63" s="5" t="str">
        <f t="shared" si="0"/>
        <v>ACC</v>
      </c>
      <c r="AB63">
        <f t="shared" si="1"/>
        <v>1</v>
      </c>
      <c r="AC63">
        <f t="shared" si="9"/>
        <v>1</v>
      </c>
      <c r="AD63">
        <f t="shared" si="10"/>
        <v>1</v>
      </c>
      <c r="AE63">
        <f t="shared" si="11"/>
        <v>0</v>
      </c>
      <c r="AF63">
        <f t="shared" si="14"/>
        <v>22</v>
      </c>
      <c r="AG63">
        <f t="shared" si="14"/>
        <v>21</v>
      </c>
      <c r="AH63">
        <f t="shared" si="14"/>
        <v>6</v>
      </c>
      <c r="AI63">
        <f t="shared" si="14"/>
        <v>2</v>
      </c>
      <c r="AJ63">
        <f t="shared" si="15"/>
        <v>8</v>
      </c>
      <c r="AK63" s="8">
        <f t="shared" si="13"/>
        <v>0.75</v>
      </c>
      <c r="AL63">
        <f t="shared" si="3"/>
        <v>1</v>
      </c>
    </row>
    <row r="64" spans="1:38" ht="45" x14ac:dyDescent="0.2">
      <c r="A64" s="1">
        <v>9</v>
      </c>
      <c r="B64" s="4">
        <v>44870</v>
      </c>
      <c r="C64" s="13">
        <v>0.83333333333333337</v>
      </c>
      <c r="D64" s="5" t="s">
        <v>44</v>
      </c>
      <c r="E64" s="5" t="s">
        <v>324</v>
      </c>
      <c r="F64" s="5"/>
      <c r="G64" s="5" t="s">
        <v>333</v>
      </c>
      <c r="H64" s="5" t="s">
        <v>40</v>
      </c>
      <c r="I64" s="5" t="s">
        <v>13</v>
      </c>
      <c r="J64" s="5">
        <v>30</v>
      </c>
      <c r="K64" s="5">
        <v>21</v>
      </c>
      <c r="L64" s="5">
        <v>7</v>
      </c>
      <c r="M64" s="5">
        <v>2</v>
      </c>
      <c r="N64" s="5" t="s">
        <v>47</v>
      </c>
      <c r="O64" s="5"/>
      <c r="Q64" s="7">
        <f t="shared" si="4"/>
        <v>44870</v>
      </c>
      <c r="R64" s="5">
        <f t="shared" si="5"/>
        <v>2022</v>
      </c>
      <c r="S64" s="5">
        <f t="shared" si="6"/>
        <v>10</v>
      </c>
      <c r="T64" s="5" t="s">
        <v>261</v>
      </c>
      <c r="U64" s="5">
        <v>21</v>
      </c>
      <c r="V64" s="5">
        <f t="shared" si="7"/>
        <v>1</v>
      </c>
      <c r="W64" s="5" t="s">
        <v>40</v>
      </c>
      <c r="X64" s="5" t="s">
        <v>150</v>
      </c>
      <c r="Y64" s="5">
        <v>20</v>
      </c>
      <c r="Z64" s="5">
        <f t="shared" si="8"/>
        <v>1</v>
      </c>
      <c r="AA64" s="5" t="str">
        <f t="shared" si="0"/>
        <v>ACC</v>
      </c>
      <c r="AB64">
        <f t="shared" si="1"/>
        <v>1</v>
      </c>
      <c r="AC64">
        <f t="shared" si="9"/>
        <v>1</v>
      </c>
      <c r="AD64">
        <f t="shared" si="10"/>
        <v>1</v>
      </c>
      <c r="AE64">
        <f t="shared" si="11"/>
        <v>1</v>
      </c>
      <c r="AF64">
        <f t="shared" si="14"/>
        <v>30</v>
      </c>
      <c r="AG64">
        <f t="shared" si="14"/>
        <v>21</v>
      </c>
      <c r="AH64">
        <f t="shared" si="14"/>
        <v>7</v>
      </c>
      <c r="AI64">
        <f t="shared" si="14"/>
        <v>2</v>
      </c>
      <c r="AJ64">
        <f t="shared" si="15"/>
        <v>9</v>
      </c>
      <c r="AK64" s="8">
        <f t="shared" si="13"/>
        <v>0.77777777777777779</v>
      </c>
      <c r="AL64">
        <f t="shared" si="3"/>
        <v>1</v>
      </c>
    </row>
    <row r="65" spans="1:38" ht="45" x14ac:dyDescent="0.2">
      <c r="A65" s="1">
        <v>10</v>
      </c>
      <c r="B65" s="4">
        <v>44877</v>
      </c>
      <c r="C65" s="13">
        <v>0.64583333333333337</v>
      </c>
      <c r="D65" s="5" t="s">
        <v>44</v>
      </c>
      <c r="E65" s="5" t="s">
        <v>408</v>
      </c>
      <c r="F65" s="5"/>
      <c r="G65" s="5" t="s">
        <v>67</v>
      </c>
      <c r="H65" s="5" t="s">
        <v>40</v>
      </c>
      <c r="I65" s="5" t="s">
        <v>14</v>
      </c>
      <c r="J65" s="5">
        <v>20</v>
      </c>
      <c r="K65" s="5">
        <v>21</v>
      </c>
      <c r="L65" s="5">
        <v>7</v>
      </c>
      <c r="M65" s="5">
        <v>3</v>
      </c>
      <c r="N65" s="5" t="s">
        <v>92</v>
      </c>
      <c r="O65" s="5"/>
      <c r="Q65" s="7">
        <f t="shared" si="4"/>
        <v>44877</v>
      </c>
      <c r="R65" s="5">
        <f t="shared" si="5"/>
        <v>2022</v>
      </c>
      <c r="S65" s="5">
        <f t="shared" si="6"/>
        <v>11</v>
      </c>
      <c r="T65" s="5" t="s">
        <v>261</v>
      </c>
      <c r="U65" s="5">
        <v>17</v>
      </c>
      <c r="V65" s="5">
        <f t="shared" si="7"/>
        <v>1</v>
      </c>
      <c r="W65" s="5" t="s">
        <v>40</v>
      </c>
      <c r="X65" s="5" t="s">
        <v>67</v>
      </c>
      <c r="Y65" s="5"/>
      <c r="Z65" s="5">
        <f t="shared" si="8"/>
        <v>0</v>
      </c>
      <c r="AA65" s="5" t="str">
        <f t="shared" si="0"/>
        <v>ACC</v>
      </c>
      <c r="AB65">
        <f t="shared" si="1"/>
        <v>1</v>
      </c>
      <c r="AC65">
        <f t="shared" si="9"/>
        <v>1</v>
      </c>
      <c r="AD65">
        <f t="shared" si="10"/>
        <v>1</v>
      </c>
      <c r="AE65">
        <f t="shared" si="11"/>
        <v>0</v>
      </c>
      <c r="AF65">
        <f t="shared" si="14"/>
        <v>20</v>
      </c>
      <c r="AG65">
        <f t="shared" si="14"/>
        <v>21</v>
      </c>
      <c r="AH65">
        <f t="shared" si="14"/>
        <v>7</v>
      </c>
      <c r="AI65">
        <f t="shared" si="14"/>
        <v>3</v>
      </c>
      <c r="AJ65">
        <f t="shared" si="15"/>
        <v>10</v>
      </c>
      <c r="AK65" s="8">
        <f t="shared" si="13"/>
        <v>0.7</v>
      </c>
      <c r="AL65">
        <f t="shared" si="3"/>
        <v>0</v>
      </c>
    </row>
    <row r="66" spans="1:38" ht="45" x14ac:dyDescent="0.2">
      <c r="A66" s="1">
        <v>11</v>
      </c>
      <c r="B66" s="4">
        <v>44884</v>
      </c>
      <c r="C66" s="13">
        <v>0.64583333333333337</v>
      </c>
      <c r="D66" s="5" t="s">
        <v>44</v>
      </c>
      <c r="E66" s="5" t="s">
        <v>72</v>
      </c>
      <c r="F66" s="5" t="s">
        <v>49</v>
      </c>
      <c r="G66" s="5" t="s">
        <v>63</v>
      </c>
      <c r="H66" s="5" t="s">
        <v>40</v>
      </c>
      <c r="I66" s="5" t="s">
        <v>14</v>
      </c>
      <c r="J66" s="5">
        <v>10</v>
      </c>
      <c r="K66" s="5">
        <v>25</v>
      </c>
      <c r="L66" s="5">
        <v>7</v>
      </c>
      <c r="M66" s="5">
        <v>4</v>
      </c>
      <c r="N66" s="5" t="s">
        <v>102</v>
      </c>
      <c r="O66" s="5"/>
      <c r="Q66" s="7">
        <f t="shared" si="4"/>
        <v>44884</v>
      </c>
      <c r="R66" s="5">
        <f t="shared" si="5"/>
        <v>2022</v>
      </c>
      <c r="S66" s="5">
        <f t="shared" si="6"/>
        <v>12</v>
      </c>
      <c r="T66" s="5" t="s">
        <v>72</v>
      </c>
      <c r="U66" s="5"/>
      <c r="V66" s="5">
        <f t="shared" si="7"/>
        <v>0</v>
      </c>
      <c r="W66" s="5" t="s">
        <v>40</v>
      </c>
      <c r="X66" s="5" t="s">
        <v>63</v>
      </c>
      <c r="Y66" s="5"/>
      <c r="Z66" s="5">
        <f t="shared" si="8"/>
        <v>0</v>
      </c>
      <c r="AA66" s="5" t="str">
        <f t="shared" ref="AA66:AA129" si="16">H66</f>
        <v>ACC</v>
      </c>
      <c r="AB66">
        <f t="shared" ref="AB66:AB129" si="17">IF(W66=AA66,1,0)</f>
        <v>1</v>
      </c>
      <c r="AC66">
        <f t="shared" si="9"/>
        <v>1</v>
      </c>
      <c r="AD66">
        <f t="shared" si="10"/>
        <v>1</v>
      </c>
      <c r="AE66">
        <f t="shared" si="11"/>
        <v>0</v>
      </c>
      <c r="AF66">
        <f t="shared" ref="AF66:AI90" si="18">J66</f>
        <v>10</v>
      </c>
      <c r="AG66">
        <f t="shared" si="18"/>
        <v>25</v>
      </c>
      <c r="AH66">
        <f t="shared" si="18"/>
        <v>7</v>
      </c>
      <c r="AI66">
        <f t="shared" si="18"/>
        <v>4</v>
      </c>
      <c r="AJ66">
        <f t="shared" si="15"/>
        <v>11</v>
      </c>
      <c r="AK66" s="8">
        <f t="shared" si="13"/>
        <v>0.63636363636363635</v>
      </c>
      <c r="AL66">
        <f t="shared" ref="AL66:AL129" si="19">IF(I66="W",1,0)</f>
        <v>0</v>
      </c>
    </row>
    <row r="67" spans="1:38" ht="45" x14ac:dyDescent="0.2">
      <c r="A67" s="1">
        <v>12</v>
      </c>
      <c r="B67" s="4">
        <v>44890</v>
      </c>
      <c r="C67" s="13">
        <v>0.64583333333333337</v>
      </c>
      <c r="D67" s="5" t="s">
        <v>124</v>
      </c>
      <c r="E67" s="5" t="s">
        <v>72</v>
      </c>
      <c r="F67" s="5" t="s">
        <v>49</v>
      </c>
      <c r="G67" s="5" t="s">
        <v>255</v>
      </c>
      <c r="H67" s="5" t="s">
        <v>40</v>
      </c>
      <c r="I67" s="5" t="s">
        <v>13</v>
      </c>
      <c r="J67" s="5">
        <v>30</v>
      </c>
      <c r="K67" s="5">
        <v>27</v>
      </c>
      <c r="L67" s="5">
        <v>8</v>
      </c>
      <c r="M67" s="5">
        <v>4</v>
      </c>
      <c r="N67" s="5" t="s">
        <v>41</v>
      </c>
      <c r="O67" s="5"/>
      <c r="Q67" s="7">
        <f t="shared" ref="Q67:Q130" si="20">B67</f>
        <v>44890</v>
      </c>
      <c r="R67" s="5">
        <f t="shared" ref="R67:R130" si="21">IF(AND(B67&gt;=DATEVALUE("06/01/2019"),B67&lt;=DATEVALUE("05/31/2020")),2019,IF(AND(B67&gt;=DATEVALUE("06/01/2020"),B67&lt;=DATEVALUE("05/31/2021")),2020,IF(AND(B67&gt;=DATEVALUE("06/01/2021"),B67&lt;=DATEVALUE("05/31/2022")),2021,IF(AND(B67&gt;=DATEVALUE("06/01/2022"),B67&lt;=DATEVALUE("05/31/2023")),2022,IF(AND(B67&gt;=DATEVALUE("06/01/2023"),B67&lt;=DATEVALUE("05/31/2024")),2023,"N/A")))))</f>
        <v>2022</v>
      </c>
      <c r="S67" s="5">
        <f t="shared" ref="S67:S130" si="22">IF(AND(B67&gt;=DATEVALUE("08/05/2022"),B67&lt;=DATEVALUE("09/05/2022")),1,IF(AND(B67&gt;=DATEVALUE("09/06/2022"),B67&lt;=DATEVALUE("09/12/2022")),2,IF(AND(B67&gt;=DATEVALUE("09/13/2022"),B67&lt;=DATEVALUE("09/19/2022")),3,IF(AND(B67&gt;=DATEVALUE("09/20/2022"),B67&lt;=DATEVALUE("09/26/2022")),4,IF(AND(B67&gt;=DATEVALUE("09/27/2022"),B67&lt;=DATEVALUE("10/03/2022")),5,IF(AND(B67&gt;=DATEVALUE("10/04/2022"),B67&lt;=DATEVALUE("10/10/2022")),6,IF(AND(B67&gt;=DATEVALUE("10/11/2022"),B67&lt;=DATEVALUE("10/17/2022")),7,IF(AND(B67&gt;=DATEVALUE("10/18/2022"),B67&lt;=DATEVALUE("10/24/2022")),8,IF(AND(B67&gt;=DATEVALUE("10/25/2022"),B67&lt;=DATEVALUE("10/31/2022")),9,IF(AND(B67&gt;=DATEVALUE("11/01/2022"),B67&lt;=DATEVALUE("11/07/2022")),10,IF(AND(B67&gt;=DATEVALUE("11/08/2022"),B67&lt;=DATEVALUE("11/14/2022")),11,IF(AND(B67&gt;=DATEVALUE("11/15/2022"),B67&lt;=DATEVALUE("11/21/2022")),12,IF(AND(B67&gt;=DATEVALUE("11/22/2022"),B67&lt;=DATEVALUE("11/28/2022")),13,IF(AND(B67&gt;=DATEVALUE("11/29/2022"),B67&lt;=DATEVALUE("12/05/2022")),14,IF(AND(B67&gt;=DATEVALUE("12/06/2022"),B67&lt;=DATEVALUE("12/12/2022")),15,IF(AND(B67&gt;=DATEVALUE("12/13/2022"),B67&lt;=DATEVALUE("12/19/2022")),16,IF(AND(B67&gt;=DATEVALUE("12/20/2022"),B67&lt;=DATEVALUE("12/26/2022")),17,IF(AND(B67&gt;=DATEVALUE("12/27/2022"),B67&lt;=DATEVALUE("01/02/2023")),18,IF(AND(B67&gt;=DATEVALUE("01/03/2023"),B67&lt;=DATEVALUE("01/09/2023")),19,IF(AND(B67&gt;=DATEVALUE("01/10/2023"),B67&lt;=DATEVALUE("01/16/2023")),20,"Bye"))))))))))))))))))))</f>
        <v>13</v>
      </c>
      <c r="T67" s="5" t="s">
        <v>72</v>
      </c>
      <c r="U67" s="5"/>
      <c r="V67" s="5">
        <f t="shared" ref="V67:V130" si="23">IF(U67&gt;0,1,0)</f>
        <v>0</v>
      </c>
      <c r="W67" s="5" t="s">
        <v>40</v>
      </c>
      <c r="X67" s="5" t="s">
        <v>252</v>
      </c>
      <c r="Y67" s="5">
        <v>18</v>
      </c>
      <c r="Z67" s="5">
        <f t="shared" ref="Z67:Z130" si="24">IF(Y67&gt;0,1,0)</f>
        <v>1</v>
      </c>
      <c r="AA67" s="5" t="str">
        <f t="shared" si="16"/>
        <v>ACC</v>
      </c>
      <c r="AB67">
        <f t="shared" si="17"/>
        <v>1</v>
      </c>
      <c r="AC67">
        <f t="shared" ref="AC67:AC130" si="25">IF(AA67="Non-Major",0,1)</f>
        <v>1</v>
      </c>
      <c r="AD67">
        <f t="shared" ref="AD67:AD130" si="26">IF(OR(AA67="ACC",AA67="Big Ten",AA67="Big 12", AA67="Pac-12",AA67="SEC"),1,0)</f>
        <v>1</v>
      </c>
      <c r="AE67">
        <f t="shared" ref="AE67:AE130" si="27">IF(AND(Z67=1,V67=1),1,0)</f>
        <v>0</v>
      </c>
      <c r="AF67">
        <f t="shared" si="18"/>
        <v>30</v>
      </c>
      <c r="AG67">
        <f t="shared" si="18"/>
        <v>27</v>
      </c>
      <c r="AH67">
        <f t="shared" si="18"/>
        <v>8</v>
      </c>
      <c r="AI67">
        <f t="shared" si="18"/>
        <v>4</v>
      </c>
      <c r="AJ67">
        <f t="shared" si="15"/>
        <v>12</v>
      </c>
      <c r="AK67" s="8">
        <f t="shared" ref="AK67:AK130" si="28">AH67/(AH67+AI67)</f>
        <v>0.66666666666666663</v>
      </c>
      <c r="AL67">
        <f t="shared" si="19"/>
        <v>1</v>
      </c>
    </row>
    <row r="68" spans="1:38" ht="45" x14ac:dyDescent="0.2">
      <c r="A68" s="1">
        <v>13</v>
      </c>
      <c r="B68" s="4">
        <v>44925</v>
      </c>
      <c r="C68" s="13">
        <v>0.5</v>
      </c>
      <c r="D68" s="5" t="s">
        <v>124</v>
      </c>
      <c r="E68" s="5" t="s">
        <v>325</v>
      </c>
      <c r="F68" s="5" t="s">
        <v>80</v>
      </c>
      <c r="G68" s="5" t="s">
        <v>230</v>
      </c>
      <c r="H68" s="5" t="s">
        <v>86</v>
      </c>
      <c r="I68" s="5" t="s">
        <v>14</v>
      </c>
      <c r="J68" s="5">
        <v>12</v>
      </c>
      <c r="K68" s="5">
        <v>16</v>
      </c>
      <c r="L68" s="5">
        <v>8</v>
      </c>
      <c r="M68" s="5">
        <v>5</v>
      </c>
      <c r="N68" s="5" t="s">
        <v>92</v>
      </c>
      <c r="O68" s="5" t="s">
        <v>409</v>
      </c>
      <c r="Q68" s="7">
        <f t="shared" si="20"/>
        <v>44925</v>
      </c>
      <c r="R68" s="5">
        <f t="shared" si="21"/>
        <v>2022</v>
      </c>
      <c r="S68" s="5">
        <f t="shared" si="22"/>
        <v>18</v>
      </c>
      <c r="T68" s="5" t="s">
        <v>261</v>
      </c>
      <c r="U68" s="5">
        <v>25</v>
      </c>
      <c r="V68" s="5">
        <f t="shared" si="23"/>
        <v>1</v>
      </c>
      <c r="W68" s="5" t="s">
        <v>40</v>
      </c>
      <c r="X68" s="5" t="s">
        <v>230</v>
      </c>
      <c r="Y68" s="5"/>
      <c r="Z68" s="5">
        <f t="shared" si="24"/>
        <v>0</v>
      </c>
      <c r="AA68" s="5" t="str">
        <f t="shared" si="16"/>
        <v>Big Ten</v>
      </c>
      <c r="AB68">
        <f t="shared" si="17"/>
        <v>0</v>
      </c>
      <c r="AC68">
        <f t="shared" si="25"/>
        <v>1</v>
      </c>
      <c r="AD68">
        <f t="shared" si="26"/>
        <v>1</v>
      </c>
      <c r="AE68">
        <f t="shared" si="27"/>
        <v>0</v>
      </c>
      <c r="AF68">
        <f t="shared" si="18"/>
        <v>12</v>
      </c>
      <c r="AG68">
        <f t="shared" si="18"/>
        <v>16</v>
      </c>
      <c r="AH68">
        <f t="shared" si="18"/>
        <v>8</v>
      </c>
      <c r="AI68">
        <f t="shared" si="18"/>
        <v>5</v>
      </c>
      <c r="AJ68">
        <f t="shared" si="15"/>
        <v>13</v>
      </c>
      <c r="AK68" s="8">
        <f t="shared" si="28"/>
        <v>0.61538461538461542</v>
      </c>
      <c r="AL68">
        <f t="shared" si="19"/>
        <v>0</v>
      </c>
    </row>
    <row r="69" spans="1:38" ht="45" x14ac:dyDescent="0.2">
      <c r="A69" s="1">
        <v>1</v>
      </c>
      <c r="B69" s="4">
        <v>44805</v>
      </c>
      <c r="C69" s="13">
        <v>0.8125</v>
      </c>
      <c r="D69" s="5" t="s">
        <v>37</v>
      </c>
      <c r="E69" s="5" t="s">
        <v>157</v>
      </c>
      <c r="F69" s="5"/>
      <c r="G69" s="5" t="s">
        <v>410</v>
      </c>
      <c r="H69" s="5" t="s">
        <v>70</v>
      </c>
      <c r="I69" s="5" t="s">
        <v>13</v>
      </c>
      <c r="J69" s="5">
        <v>44</v>
      </c>
      <c r="K69" s="5">
        <v>10</v>
      </c>
      <c r="L69" s="5">
        <v>1</v>
      </c>
      <c r="M69" s="5">
        <v>0</v>
      </c>
      <c r="N69" s="5" t="s">
        <v>41</v>
      </c>
      <c r="O69" s="5"/>
      <c r="Q69" s="7">
        <f t="shared" si="20"/>
        <v>44805</v>
      </c>
      <c r="R69" s="5">
        <f t="shared" si="21"/>
        <v>2022</v>
      </c>
      <c r="S69" s="5">
        <f t="shared" si="22"/>
        <v>1</v>
      </c>
      <c r="T69" s="5" t="s">
        <v>150</v>
      </c>
      <c r="U69" s="5">
        <v>22</v>
      </c>
      <c r="V69" s="5">
        <f t="shared" si="23"/>
        <v>1</v>
      </c>
      <c r="W69" s="5" t="s">
        <v>40</v>
      </c>
      <c r="X69" s="5" t="s">
        <v>410</v>
      </c>
      <c r="Y69" s="5"/>
      <c r="Z69" s="5">
        <f t="shared" si="24"/>
        <v>0</v>
      </c>
      <c r="AA69" s="5" t="str">
        <f t="shared" si="16"/>
        <v>Non-Major</v>
      </c>
      <c r="AB69">
        <f t="shared" si="17"/>
        <v>0</v>
      </c>
      <c r="AC69">
        <f t="shared" si="25"/>
        <v>0</v>
      </c>
      <c r="AD69">
        <f t="shared" si="26"/>
        <v>0</v>
      </c>
      <c r="AE69">
        <f t="shared" si="27"/>
        <v>0</v>
      </c>
      <c r="AF69">
        <f t="shared" si="18"/>
        <v>44</v>
      </c>
      <c r="AG69">
        <f t="shared" si="18"/>
        <v>10</v>
      </c>
      <c r="AH69">
        <f t="shared" si="18"/>
        <v>1</v>
      </c>
      <c r="AI69">
        <f t="shared" si="18"/>
        <v>0</v>
      </c>
      <c r="AJ69">
        <f t="shared" si="15"/>
        <v>1</v>
      </c>
      <c r="AK69" s="8">
        <f t="shared" si="28"/>
        <v>1</v>
      </c>
      <c r="AL69">
        <f t="shared" si="19"/>
        <v>1</v>
      </c>
    </row>
    <row r="70" spans="1:38" ht="30" x14ac:dyDescent="0.2">
      <c r="A70" s="1">
        <v>2</v>
      </c>
      <c r="B70" s="4">
        <v>44814</v>
      </c>
      <c r="C70" s="13">
        <v>0.5</v>
      </c>
      <c r="D70" s="5" t="s">
        <v>44</v>
      </c>
      <c r="E70" s="5" t="s">
        <v>149</v>
      </c>
      <c r="F70" s="5" t="s">
        <v>49</v>
      </c>
      <c r="G70" s="5" t="s">
        <v>411</v>
      </c>
      <c r="H70" s="5" t="s">
        <v>46</v>
      </c>
      <c r="I70" s="5" t="s">
        <v>13</v>
      </c>
      <c r="J70" s="5">
        <v>45</v>
      </c>
      <c r="K70" s="5">
        <v>25</v>
      </c>
      <c r="L70" s="5">
        <v>2</v>
      </c>
      <c r="M70" s="5">
        <v>0</v>
      </c>
      <c r="N70" s="5" t="s">
        <v>47</v>
      </c>
      <c r="O70" s="5"/>
      <c r="Q70" s="7">
        <f t="shared" si="20"/>
        <v>44814</v>
      </c>
      <c r="R70" s="5">
        <f t="shared" si="21"/>
        <v>2022</v>
      </c>
      <c r="S70" s="5">
        <f t="shared" si="22"/>
        <v>2</v>
      </c>
      <c r="T70" s="5" t="s">
        <v>150</v>
      </c>
      <c r="U70" s="5">
        <v>23</v>
      </c>
      <c r="V70" s="5">
        <f t="shared" si="23"/>
        <v>1</v>
      </c>
      <c r="W70" s="5" t="s">
        <v>40</v>
      </c>
      <c r="X70" s="5" t="s">
        <v>411</v>
      </c>
      <c r="Y70" s="5"/>
      <c r="Z70" s="5">
        <f t="shared" si="24"/>
        <v>0</v>
      </c>
      <c r="AA70" s="5" t="str">
        <f t="shared" si="16"/>
        <v>SEC</v>
      </c>
      <c r="AB70">
        <f t="shared" si="17"/>
        <v>0</v>
      </c>
      <c r="AC70">
        <f t="shared" si="25"/>
        <v>1</v>
      </c>
      <c r="AD70">
        <f t="shared" si="26"/>
        <v>1</v>
      </c>
      <c r="AE70">
        <f t="shared" si="27"/>
        <v>0</v>
      </c>
      <c r="AF70">
        <f t="shared" si="18"/>
        <v>45</v>
      </c>
      <c r="AG70">
        <f t="shared" si="18"/>
        <v>25</v>
      </c>
      <c r="AH70">
        <f t="shared" si="18"/>
        <v>2</v>
      </c>
      <c r="AI70">
        <f t="shared" si="18"/>
        <v>0</v>
      </c>
      <c r="AJ70">
        <f t="shared" si="15"/>
        <v>2</v>
      </c>
      <c r="AK70" s="8">
        <f t="shared" si="28"/>
        <v>1</v>
      </c>
      <c r="AL70">
        <f t="shared" si="19"/>
        <v>1</v>
      </c>
    </row>
    <row r="71" spans="1:38" ht="30" x14ac:dyDescent="0.2">
      <c r="A71" s="1">
        <v>3</v>
      </c>
      <c r="B71" s="4">
        <v>44821</v>
      </c>
      <c r="C71" s="13">
        <v>0.70833333333333337</v>
      </c>
      <c r="D71" s="5" t="s">
        <v>44</v>
      </c>
      <c r="E71" s="5" t="s">
        <v>156</v>
      </c>
      <c r="F71" s="5"/>
      <c r="G71" s="5" t="s">
        <v>168</v>
      </c>
      <c r="H71" s="5" t="s">
        <v>169</v>
      </c>
      <c r="I71" s="5" t="s">
        <v>13</v>
      </c>
      <c r="J71" s="5">
        <v>37</v>
      </c>
      <c r="K71" s="5">
        <v>36</v>
      </c>
      <c r="L71" s="5">
        <v>3</v>
      </c>
      <c r="M71" s="5">
        <v>0</v>
      </c>
      <c r="N71" s="5" t="s">
        <v>51</v>
      </c>
      <c r="O71" s="5"/>
      <c r="Q71" s="7">
        <f t="shared" si="20"/>
        <v>44821</v>
      </c>
      <c r="R71" s="5">
        <f t="shared" si="21"/>
        <v>2022</v>
      </c>
      <c r="S71" s="5">
        <f t="shared" si="22"/>
        <v>3</v>
      </c>
      <c r="T71" s="5" t="s">
        <v>150</v>
      </c>
      <c r="U71" s="5">
        <v>19</v>
      </c>
      <c r="V71" s="5">
        <f t="shared" si="23"/>
        <v>1</v>
      </c>
      <c r="W71" s="5" t="s">
        <v>40</v>
      </c>
      <c r="X71" s="5" t="s">
        <v>168</v>
      </c>
      <c r="Y71" s="5"/>
      <c r="Z71" s="5">
        <f t="shared" si="24"/>
        <v>0</v>
      </c>
      <c r="AA71" s="5" t="str">
        <f t="shared" si="16"/>
        <v>Ind</v>
      </c>
      <c r="AB71">
        <f t="shared" si="17"/>
        <v>0</v>
      </c>
      <c r="AC71">
        <f t="shared" si="25"/>
        <v>1</v>
      </c>
      <c r="AD71">
        <f t="shared" si="26"/>
        <v>0</v>
      </c>
      <c r="AE71">
        <f t="shared" si="27"/>
        <v>0</v>
      </c>
      <c r="AF71">
        <f t="shared" si="18"/>
        <v>37</v>
      </c>
      <c r="AG71">
        <f t="shared" si="18"/>
        <v>36</v>
      </c>
      <c r="AH71">
        <f t="shared" si="18"/>
        <v>3</v>
      </c>
      <c r="AI71">
        <f t="shared" si="18"/>
        <v>0</v>
      </c>
      <c r="AJ71">
        <f t="shared" si="15"/>
        <v>3</v>
      </c>
      <c r="AK71" s="8">
        <f t="shared" si="28"/>
        <v>1</v>
      </c>
      <c r="AL71">
        <f t="shared" si="19"/>
        <v>1</v>
      </c>
    </row>
    <row r="72" spans="1:38" ht="30" x14ac:dyDescent="0.2">
      <c r="A72" s="1">
        <v>4</v>
      </c>
      <c r="B72" s="4">
        <v>44828</v>
      </c>
      <c r="C72" s="13">
        <v>0.5</v>
      </c>
      <c r="D72" s="5" t="s">
        <v>44</v>
      </c>
      <c r="E72" s="5" t="s">
        <v>330</v>
      </c>
      <c r="F72" s="5"/>
      <c r="G72" s="5" t="s">
        <v>372</v>
      </c>
      <c r="H72" s="5" t="s">
        <v>40</v>
      </c>
      <c r="I72" s="5" t="s">
        <v>14</v>
      </c>
      <c r="J72" s="5">
        <v>45</v>
      </c>
      <c r="K72" s="5">
        <v>51</v>
      </c>
      <c r="L72" s="5">
        <v>3</v>
      </c>
      <c r="M72" s="5">
        <v>1</v>
      </c>
      <c r="N72" s="5" t="s">
        <v>92</v>
      </c>
      <c r="O72" s="5"/>
      <c r="Q72" s="7">
        <f t="shared" si="20"/>
        <v>44828</v>
      </c>
      <c r="R72" s="5">
        <f t="shared" si="21"/>
        <v>2022</v>
      </c>
      <c r="S72" s="5">
        <f t="shared" si="22"/>
        <v>4</v>
      </c>
      <c r="T72" s="5" t="s">
        <v>150</v>
      </c>
      <c r="U72" s="5">
        <v>21</v>
      </c>
      <c r="V72" s="5">
        <f t="shared" si="23"/>
        <v>1</v>
      </c>
      <c r="W72" s="5" t="s">
        <v>40</v>
      </c>
      <c r="X72" s="5" t="s">
        <v>43</v>
      </c>
      <c r="Y72" s="5">
        <v>5</v>
      </c>
      <c r="Z72" s="5">
        <f t="shared" si="24"/>
        <v>1</v>
      </c>
      <c r="AA72" s="5" t="str">
        <f t="shared" si="16"/>
        <v>ACC</v>
      </c>
      <c r="AB72">
        <f t="shared" si="17"/>
        <v>1</v>
      </c>
      <c r="AC72">
        <f t="shared" si="25"/>
        <v>1</v>
      </c>
      <c r="AD72">
        <f t="shared" si="26"/>
        <v>1</v>
      </c>
      <c r="AE72">
        <f t="shared" si="27"/>
        <v>1</v>
      </c>
      <c r="AF72">
        <f t="shared" si="18"/>
        <v>45</v>
      </c>
      <c r="AG72">
        <f t="shared" si="18"/>
        <v>51</v>
      </c>
      <c r="AH72">
        <f t="shared" si="18"/>
        <v>3</v>
      </c>
      <c r="AI72">
        <f t="shared" si="18"/>
        <v>1</v>
      </c>
      <c r="AJ72">
        <f t="shared" si="15"/>
        <v>4</v>
      </c>
      <c r="AK72" s="8">
        <f t="shared" si="28"/>
        <v>0.75</v>
      </c>
      <c r="AL72">
        <f t="shared" si="19"/>
        <v>0</v>
      </c>
    </row>
    <row r="73" spans="1:38" ht="30" x14ac:dyDescent="0.2">
      <c r="A73" s="1">
        <v>5</v>
      </c>
      <c r="B73" s="4">
        <v>44835</v>
      </c>
      <c r="C73" s="13">
        <v>0.64583333333333337</v>
      </c>
      <c r="D73" s="5" t="s">
        <v>44</v>
      </c>
      <c r="E73" s="5" t="s">
        <v>157</v>
      </c>
      <c r="F73" s="5" t="s">
        <v>49</v>
      </c>
      <c r="G73" s="5" t="s">
        <v>384</v>
      </c>
      <c r="H73" s="5" t="s">
        <v>40</v>
      </c>
      <c r="I73" s="5" t="s">
        <v>13</v>
      </c>
      <c r="J73" s="5">
        <v>31</v>
      </c>
      <c r="K73" s="5">
        <v>21</v>
      </c>
      <c r="L73" s="5">
        <v>4</v>
      </c>
      <c r="M73" s="5">
        <v>1</v>
      </c>
      <c r="N73" s="5" t="s">
        <v>41</v>
      </c>
      <c r="O73" s="5"/>
      <c r="Q73" s="7">
        <f t="shared" si="20"/>
        <v>44835</v>
      </c>
      <c r="R73" s="5">
        <f t="shared" si="21"/>
        <v>2022</v>
      </c>
      <c r="S73" s="5">
        <f t="shared" si="22"/>
        <v>5</v>
      </c>
      <c r="T73" s="5" t="s">
        <v>150</v>
      </c>
      <c r="U73" s="5">
        <v>22</v>
      </c>
      <c r="V73" s="5">
        <f t="shared" si="23"/>
        <v>1</v>
      </c>
      <c r="W73" s="5" t="s">
        <v>40</v>
      </c>
      <c r="X73" s="5" t="s">
        <v>385</v>
      </c>
      <c r="Y73" s="5">
        <v>23</v>
      </c>
      <c r="Z73" s="5">
        <f t="shared" si="24"/>
        <v>1</v>
      </c>
      <c r="AA73" s="5" t="str">
        <f t="shared" si="16"/>
        <v>ACC</v>
      </c>
      <c r="AB73">
        <f t="shared" si="17"/>
        <v>1</v>
      </c>
      <c r="AC73">
        <f t="shared" si="25"/>
        <v>1</v>
      </c>
      <c r="AD73">
        <f t="shared" si="26"/>
        <v>1</v>
      </c>
      <c r="AE73">
        <f t="shared" si="27"/>
        <v>1</v>
      </c>
      <c r="AF73">
        <f t="shared" si="18"/>
        <v>31</v>
      </c>
      <c r="AG73">
        <f t="shared" si="18"/>
        <v>21</v>
      </c>
      <c r="AH73">
        <f t="shared" si="18"/>
        <v>4</v>
      </c>
      <c r="AI73">
        <f t="shared" si="18"/>
        <v>1</v>
      </c>
      <c r="AJ73">
        <f t="shared" si="15"/>
        <v>5</v>
      </c>
      <c r="AK73" s="8">
        <f t="shared" si="28"/>
        <v>0.8</v>
      </c>
      <c r="AL73">
        <f t="shared" si="19"/>
        <v>1</v>
      </c>
    </row>
    <row r="74" spans="1:38" ht="30" x14ac:dyDescent="0.2">
      <c r="A74" s="1">
        <v>6</v>
      </c>
      <c r="B74" s="4">
        <v>44842</v>
      </c>
      <c r="C74" s="13">
        <v>0.8125</v>
      </c>
      <c r="D74" s="5" t="s">
        <v>44</v>
      </c>
      <c r="E74" s="5" t="s">
        <v>412</v>
      </c>
      <c r="F74" s="5"/>
      <c r="G74" s="5" t="s">
        <v>329</v>
      </c>
      <c r="H74" s="5" t="s">
        <v>169</v>
      </c>
      <c r="I74" s="5" t="s">
        <v>13</v>
      </c>
      <c r="J74" s="5">
        <v>45</v>
      </c>
      <c r="K74" s="5">
        <v>10</v>
      </c>
      <c r="L74" s="5">
        <v>5</v>
      </c>
      <c r="M74" s="5">
        <v>1</v>
      </c>
      <c r="N74" s="5" t="s">
        <v>47</v>
      </c>
      <c r="O74" s="5"/>
      <c r="Q74" s="7">
        <f t="shared" si="20"/>
        <v>44842</v>
      </c>
      <c r="R74" s="5">
        <f t="shared" si="21"/>
        <v>2022</v>
      </c>
      <c r="S74" s="5">
        <f t="shared" si="22"/>
        <v>6</v>
      </c>
      <c r="T74" s="5" t="s">
        <v>150</v>
      </c>
      <c r="U74" s="5">
        <v>15</v>
      </c>
      <c r="V74" s="5">
        <f t="shared" si="23"/>
        <v>1</v>
      </c>
      <c r="W74" s="5" t="s">
        <v>40</v>
      </c>
      <c r="X74" s="5" t="s">
        <v>329</v>
      </c>
      <c r="Y74" s="5"/>
      <c r="Z74" s="5">
        <f t="shared" si="24"/>
        <v>0</v>
      </c>
      <c r="AA74" s="5" t="str">
        <f t="shared" si="16"/>
        <v>Ind</v>
      </c>
      <c r="AB74">
        <f t="shared" si="17"/>
        <v>0</v>
      </c>
      <c r="AC74">
        <f t="shared" si="25"/>
        <v>1</v>
      </c>
      <c r="AD74">
        <f t="shared" si="26"/>
        <v>0</v>
      </c>
      <c r="AE74">
        <f t="shared" si="27"/>
        <v>0</v>
      </c>
      <c r="AF74">
        <f t="shared" si="18"/>
        <v>45</v>
      </c>
      <c r="AG74">
        <f t="shared" si="18"/>
        <v>10</v>
      </c>
      <c r="AH74">
        <f t="shared" si="18"/>
        <v>5</v>
      </c>
      <c r="AI74">
        <f t="shared" si="18"/>
        <v>1</v>
      </c>
      <c r="AJ74">
        <f t="shared" si="15"/>
        <v>6</v>
      </c>
      <c r="AK74" s="8">
        <f t="shared" si="28"/>
        <v>0.83333333333333337</v>
      </c>
      <c r="AL74">
        <f t="shared" si="19"/>
        <v>1</v>
      </c>
    </row>
    <row r="75" spans="1:38" ht="30" x14ac:dyDescent="0.2">
      <c r="A75" s="1">
        <v>7</v>
      </c>
      <c r="B75" s="4">
        <v>44856</v>
      </c>
      <c r="C75" s="13">
        <v>0.64583333333333337</v>
      </c>
      <c r="D75" s="5" t="s">
        <v>44</v>
      </c>
      <c r="E75" s="5" t="s">
        <v>309</v>
      </c>
      <c r="F75" s="5"/>
      <c r="G75" s="5" t="s">
        <v>67</v>
      </c>
      <c r="H75" s="5" t="s">
        <v>40</v>
      </c>
      <c r="I75" s="5" t="s">
        <v>13</v>
      </c>
      <c r="J75" s="5">
        <v>43</v>
      </c>
      <c r="K75" s="5">
        <v>15</v>
      </c>
      <c r="L75" s="5">
        <v>6</v>
      </c>
      <c r="M75" s="5">
        <v>1</v>
      </c>
      <c r="N75" s="5" t="s">
        <v>51</v>
      </c>
      <c r="O75" s="5"/>
      <c r="Q75" s="7">
        <f t="shared" si="20"/>
        <v>44856</v>
      </c>
      <c r="R75" s="5">
        <f t="shared" si="21"/>
        <v>2022</v>
      </c>
      <c r="S75" s="5">
        <f t="shared" si="22"/>
        <v>8</v>
      </c>
      <c r="T75" s="5" t="s">
        <v>150</v>
      </c>
      <c r="U75" s="5">
        <v>13</v>
      </c>
      <c r="V75" s="5">
        <f t="shared" si="23"/>
        <v>1</v>
      </c>
      <c r="W75" s="5" t="s">
        <v>40</v>
      </c>
      <c r="X75" s="5" t="s">
        <v>67</v>
      </c>
      <c r="Y75" s="5"/>
      <c r="Z75" s="5">
        <f t="shared" si="24"/>
        <v>0</v>
      </c>
      <c r="AA75" s="5" t="str">
        <f t="shared" si="16"/>
        <v>ACC</v>
      </c>
      <c r="AB75">
        <f t="shared" si="17"/>
        <v>1</v>
      </c>
      <c r="AC75">
        <f t="shared" si="25"/>
        <v>1</v>
      </c>
      <c r="AD75">
        <f t="shared" si="26"/>
        <v>1</v>
      </c>
      <c r="AE75">
        <f t="shared" si="27"/>
        <v>0</v>
      </c>
      <c r="AF75">
        <f t="shared" si="18"/>
        <v>43</v>
      </c>
      <c r="AG75">
        <f t="shared" si="18"/>
        <v>15</v>
      </c>
      <c r="AH75">
        <f t="shared" si="18"/>
        <v>6</v>
      </c>
      <c r="AI75">
        <f t="shared" si="18"/>
        <v>1</v>
      </c>
      <c r="AJ75">
        <f t="shared" si="15"/>
        <v>7</v>
      </c>
      <c r="AK75" s="8">
        <f t="shared" si="28"/>
        <v>0.8571428571428571</v>
      </c>
      <c r="AL75">
        <f t="shared" si="19"/>
        <v>1</v>
      </c>
    </row>
    <row r="76" spans="1:38" ht="30" x14ac:dyDescent="0.2">
      <c r="A76" s="1">
        <v>8</v>
      </c>
      <c r="B76" s="4">
        <v>44863</v>
      </c>
      <c r="C76" s="13">
        <v>0.64583333333333337</v>
      </c>
      <c r="D76" s="5" t="s">
        <v>44</v>
      </c>
      <c r="E76" s="5" t="s">
        <v>321</v>
      </c>
      <c r="F76" s="5" t="s">
        <v>49</v>
      </c>
      <c r="G76" s="5" t="s">
        <v>63</v>
      </c>
      <c r="H76" s="5" t="s">
        <v>40</v>
      </c>
      <c r="I76" s="5" t="s">
        <v>14</v>
      </c>
      <c r="J76" s="5">
        <v>21</v>
      </c>
      <c r="K76" s="5">
        <v>48</v>
      </c>
      <c r="L76" s="5">
        <v>6</v>
      </c>
      <c r="M76" s="5">
        <v>2</v>
      </c>
      <c r="N76" s="5" t="s">
        <v>92</v>
      </c>
      <c r="O76" s="5"/>
      <c r="Q76" s="7">
        <f t="shared" si="20"/>
        <v>44863</v>
      </c>
      <c r="R76" s="5">
        <f t="shared" si="21"/>
        <v>2022</v>
      </c>
      <c r="S76" s="5">
        <f t="shared" si="22"/>
        <v>9</v>
      </c>
      <c r="T76" s="5" t="s">
        <v>150</v>
      </c>
      <c r="U76" s="5">
        <v>10</v>
      </c>
      <c r="V76" s="5">
        <f t="shared" si="23"/>
        <v>1</v>
      </c>
      <c r="W76" s="5" t="s">
        <v>40</v>
      </c>
      <c r="X76" s="5" t="s">
        <v>63</v>
      </c>
      <c r="Y76" s="5"/>
      <c r="Z76" s="5">
        <f t="shared" si="24"/>
        <v>0</v>
      </c>
      <c r="AA76" s="5" t="str">
        <f t="shared" si="16"/>
        <v>ACC</v>
      </c>
      <c r="AB76">
        <f t="shared" si="17"/>
        <v>1</v>
      </c>
      <c r="AC76">
        <f t="shared" si="25"/>
        <v>1</v>
      </c>
      <c r="AD76">
        <f t="shared" si="26"/>
        <v>1</v>
      </c>
      <c r="AE76">
        <f t="shared" si="27"/>
        <v>0</v>
      </c>
      <c r="AF76">
        <f t="shared" si="18"/>
        <v>21</v>
      </c>
      <c r="AG76">
        <f t="shared" si="18"/>
        <v>48</v>
      </c>
      <c r="AH76">
        <f t="shared" si="18"/>
        <v>6</v>
      </c>
      <c r="AI76">
        <f t="shared" si="18"/>
        <v>2</v>
      </c>
      <c r="AJ76">
        <f t="shared" si="15"/>
        <v>8</v>
      </c>
      <c r="AK76" s="8">
        <f t="shared" si="28"/>
        <v>0.75</v>
      </c>
      <c r="AL76">
        <f t="shared" si="19"/>
        <v>0</v>
      </c>
    </row>
    <row r="77" spans="1:38" ht="45" x14ac:dyDescent="0.2">
      <c r="A77" s="1">
        <v>9</v>
      </c>
      <c r="B77" s="4">
        <v>44870</v>
      </c>
      <c r="C77" s="13">
        <v>0.83333333333333337</v>
      </c>
      <c r="D77" s="5" t="s">
        <v>44</v>
      </c>
      <c r="E77" s="5" t="s">
        <v>333</v>
      </c>
      <c r="F77" s="5" t="s">
        <v>49</v>
      </c>
      <c r="G77" s="5" t="s">
        <v>324</v>
      </c>
      <c r="H77" s="5" t="s">
        <v>40</v>
      </c>
      <c r="I77" s="5" t="s">
        <v>14</v>
      </c>
      <c r="J77" s="5">
        <v>21</v>
      </c>
      <c r="K77" s="5">
        <v>30</v>
      </c>
      <c r="L77" s="5">
        <v>6</v>
      </c>
      <c r="M77" s="5">
        <v>3</v>
      </c>
      <c r="N77" s="5" t="s">
        <v>102</v>
      </c>
      <c r="O77" s="5"/>
      <c r="Q77" s="7">
        <f t="shared" si="20"/>
        <v>44870</v>
      </c>
      <c r="R77" s="5">
        <f t="shared" si="21"/>
        <v>2022</v>
      </c>
      <c r="S77" s="5">
        <f t="shared" si="22"/>
        <v>10</v>
      </c>
      <c r="T77" s="5" t="s">
        <v>150</v>
      </c>
      <c r="U77" s="5">
        <v>20</v>
      </c>
      <c r="V77" s="5">
        <f t="shared" si="23"/>
        <v>1</v>
      </c>
      <c r="W77" s="5" t="s">
        <v>40</v>
      </c>
      <c r="X77" s="5" t="s">
        <v>261</v>
      </c>
      <c r="Y77" s="5">
        <v>21</v>
      </c>
      <c r="Z77" s="5">
        <f t="shared" si="24"/>
        <v>1</v>
      </c>
      <c r="AA77" s="5" t="str">
        <f t="shared" si="16"/>
        <v>ACC</v>
      </c>
      <c r="AB77">
        <f t="shared" si="17"/>
        <v>1</v>
      </c>
      <c r="AC77">
        <f t="shared" si="25"/>
        <v>1</v>
      </c>
      <c r="AD77">
        <f t="shared" si="26"/>
        <v>1</v>
      </c>
      <c r="AE77">
        <f t="shared" si="27"/>
        <v>1</v>
      </c>
      <c r="AF77">
        <f t="shared" si="18"/>
        <v>21</v>
      </c>
      <c r="AG77">
        <f t="shared" si="18"/>
        <v>30</v>
      </c>
      <c r="AH77">
        <f t="shared" si="18"/>
        <v>6</v>
      </c>
      <c r="AI77">
        <f t="shared" si="18"/>
        <v>3</v>
      </c>
      <c r="AJ77">
        <f t="shared" si="15"/>
        <v>9</v>
      </c>
      <c r="AK77" s="8">
        <f t="shared" si="28"/>
        <v>0.66666666666666663</v>
      </c>
      <c r="AL77">
        <f t="shared" si="19"/>
        <v>0</v>
      </c>
    </row>
    <row r="78" spans="1:38" ht="30" x14ac:dyDescent="0.2">
      <c r="A78" s="1">
        <v>10</v>
      </c>
      <c r="B78" s="4">
        <v>44877</v>
      </c>
      <c r="C78" s="13">
        <v>0.8125</v>
      </c>
      <c r="D78" s="5" t="s">
        <v>44</v>
      </c>
      <c r="E78" s="5" t="s">
        <v>75</v>
      </c>
      <c r="F78" s="5"/>
      <c r="G78" s="5" t="s">
        <v>262</v>
      </c>
      <c r="H78" s="5" t="s">
        <v>40</v>
      </c>
      <c r="I78" s="5" t="s">
        <v>14</v>
      </c>
      <c r="J78" s="5">
        <v>34</v>
      </c>
      <c r="K78" s="5">
        <v>36</v>
      </c>
      <c r="L78" s="5">
        <v>6</v>
      </c>
      <c r="M78" s="5">
        <v>4</v>
      </c>
      <c r="N78" s="5" t="s">
        <v>130</v>
      </c>
      <c r="O78" s="5"/>
      <c r="P78" s="6"/>
      <c r="Q78" s="7">
        <f t="shared" si="20"/>
        <v>44877</v>
      </c>
      <c r="R78" s="5">
        <f t="shared" si="21"/>
        <v>2022</v>
      </c>
      <c r="S78" s="5">
        <f t="shared" si="22"/>
        <v>11</v>
      </c>
      <c r="T78" s="5" t="s">
        <v>75</v>
      </c>
      <c r="U78" s="5"/>
      <c r="V78" s="5">
        <f t="shared" si="23"/>
        <v>0</v>
      </c>
      <c r="W78" s="5" t="s">
        <v>40</v>
      </c>
      <c r="X78" s="5" t="s">
        <v>252</v>
      </c>
      <c r="Y78" s="5">
        <v>15</v>
      </c>
      <c r="Z78" s="5">
        <f t="shared" si="24"/>
        <v>1</v>
      </c>
      <c r="AA78" s="5" t="str">
        <f t="shared" si="16"/>
        <v>ACC</v>
      </c>
      <c r="AB78">
        <f t="shared" si="17"/>
        <v>1</v>
      </c>
      <c r="AC78">
        <f t="shared" si="25"/>
        <v>1</v>
      </c>
      <c r="AD78">
        <f t="shared" si="26"/>
        <v>1</v>
      </c>
      <c r="AE78">
        <f t="shared" si="27"/>
        <v>0</v>
      </c>
      <c r="AF78">
        <f t="shared" si="18"/>
        <v>34</v>
      </c>
      <c r="AG78">
        <f t="shared" si="18"/>
        <v>36</v>
      </c>
      <c r="AH78">
        <f t="shared" si="18"/>
        <v>6</v>
      </c>
      <c r="AI78">
        <f t="shared" si="18"/>
        <v>4</v>
      </c>
      <c r="AJ78">
        <f t="shared" si="15"/>
        <v>10</v>
      </c>
      <c r="AK78" s="8">
        <f t="shared" si="28"/>
        <v>0.6</v>
      </c>
      <c r="AL78">
        <f t="shared" si="19"/>
        <v>0</v>
      </c>
    </row>
    <row r="79" spans="1:38" ht="30" x14ac:dyDescent="0.2">
      <c r="A79" s="1">
        <v>11</v>
      </c>
      <c r="B79" s="4">
        <v>44884</v>
      </c>
      <c r="C79" s="13">
        <v>0.83333333333333337</v>
      </c>
      <c r="D79" s="5" t="s">
        <v>44</v>
      </c>
      <c r="E79" s="5" t="s">
        <v>75</v>
      </c>
      <c r="F79" s="5"/>
      <c r="G79" s="5" t="s">
        <v>50</v>
      </c>
      <c r="H79" s="5" t="s">
        <v>40</v>
      </c>
      <c r="I79" s="5" t="s">
        <v>13</v>
      </c>
      <c r="J79" s="5">
        <v>45</v>
      </c>
      <c r="K79" s="5">
        <v>35</v>
      </c>
      <c r="L79" s="5">
        <v>7</v>
      </c>
      <c r="M79" s="5">
        <v>4</v>
      </c>
      <c r="N79" s="5" t="s">
        <v>41</v>
      </c>
      <c r="O79" s="5"/>
      <c r="P79" s="6"/>
      <c r="Q79" s="7">
        <f t="shared" si="20"/>
        <v>44884</v>
      </c>
      <c r="R79" s="5">
        <f t="shared" si="21"/>
        <v>2022</v>
      </c>
      <c r="S79" s="5">
        <f t="shared" si="22"/>
        <v>12</v>
      </c>
      <c r="T79" s="5" t="s">
        <v>75</v>
      </c>
      <c r="U79" s="5"/>
      <c r="V79" s="5">
        <f t="shared" si="23"/>
        <v>0</v>
      </c>
      <c r="W79" s="5" t="s">
        <v>40</v>
      </c>
      <c r="X79" s="5" t="s">
        <v>50</v>
      </c>
      <c r="Y79" s="5"/>
      <c r="Z79" s="5">
        <f t="shared" si="24"/>
        <v>0</v>
      </c>
      <c r="AA79" s="5" t="str">
        <f t="shared" si="16"/>
        <v>ACC</v>
      </c>
      <c r="AB79">
        <f t="shared" si="17"/>
        <v>1</v>
      </c>
      <c r="AC79">
        <f t="shared" si="25"/>
        <v>1</v>
      </c>
      <c r="AD79">
        <f t="shared" si="26"/>
        <v>1</v>
      </c>
      <c r="AE79">
        <f t="shared" si="27"/>
        <v>0</v>
      </c>
      <c r="AF79">
        <f t="shared" si="18"/>
        <v>45</v>
      </c>
      <c r="AG79">
        <f t="shared" si="18"/>
        <v>35</v>
      </c>
      <c r="AH79">
        <f t="shared" si="18"/>
        <v>7</v>
      </c>
      <c r="AI79">
        <f t="shared" si="18"/>
        <v>4</v>
      </c>
      <c r="AJ79">
        <f t="shared" si="15"/>
        <v>11</v>
      </c>
      <c r="AK79" s="8">
        <f t="shared" si="28"/>
        <v>0.63636363636363635</v>
      </c>
      <c r="AL79">
        <f t="shared" si="19"/>
        <v>1</v>
      </c>
    </row>
    <row r="80" spans="1:38" ht="30" x14ac:dyDescent="0.2">
      <c r="A80" s="1">
        <v>12</v>
      </c>
      <c r="B80" s="4">
        <v>44891</v>
      </c>
      <c r="C80" s="13">
        <v>0.64583333333333337</v>
      </c>
      <c r="D80" s="5" t="s">
        <v>44</v>
      </c>
      <c r="E80" s="5" t="s">
        <v>75</v>
      </c>
      <c r="F80" s="5" t="s">
        <v>49</v>
      </c>
      <c r="G80" s="5" t="s">
        <v>116</v>
      </c>
      <c r="H80" s="5" t="s">
        <v>40</v>
      </c>
      <c r="I80" s="5" t="s">
        <v>14</v>
      </c>
      <c r="J80" s="5">
        <v>31</v>
      </c>
      <c r="K80" s="5">
        <v>34</v>
      </c>
      <c r="L80" s="5">
        <v>7</v>
      </c>
      <c r="M80" s="5">
        <v>5</v>
      </c>
      <c r="N80" s="5" t="s">
        <v>92</v>
      </c>
      <c r="O80" s="5"/>
      <c r="P80" s="6"/>
      <c r="Q80" s="7">
        <f t="shared" si="20"/>
        <v>44891</v>
      </c>
      <c r="R80" s="5">
        <f t="shared" si="21"/>
        <v>2022</v>
      </c>
      <c r="S80" s="5">
        <f t="shared" si="22"/>
        <v>13</v>
      </c>
      <c r="T80" s="5" t="s">
        <v>75</v>
      </c>
      <c r="U80" s="5"/>
      <c r="V80" s="5">
        <f t="shared" si="23"/>
        <v>0</v>
      </c>
      <c r="W80" s="5" t="s">
        <v>40</v>
      </c>
      <c r="X80" s="5" t="s">
        <v>116</v>
      </c>
      <c r="Y80" s="5"/>
      <c r="Z80" s="5">
        <f t="shared" si="24"/>
        <v>0</v>
      </c>
      <c r="AA80" s="5" t="str">
        <f t="shared" si="16"/>
        <v>ACC</v>
      </c>
      <c r="AB80">
        <f t="shared" si="17"/>
        <v>1</v>
      </c>
      <c r="AC80">
        <f t="shared" si="25"/>
        <v>1</v>
      </c>
      <c r="AD80">
        <f t="shared" si="26"/>
        <v>1</v>
      </c>
      <c r="AE80">
        <f t="shared" si="27"/>
        <v>0</v>
      </c>
      <c r="AF80">
        <f t="shared" si="18"/>
        <v>31</v>
      </c>
      <c r="AG80">
        <f t="shared" si="18"/>
        <v>34</v>
      </c>
      <c r="AH80">
        <f t="shared" si="18"/>
        <v>7</v>
      </c>
      <c r="AI80">
        <f t="shared" si="18"/>
        <v>5</v>
      </c>
      <c r="AJ80">
        <f t="shared" si="15"/>
        <v>12</v>
      </c>
      <c r="AK80" s="8">
        <f t="shared" si="28"/>
        <v>0.58333333333333337</v>
      </c>
      <c r="AL80">
        <f t="shared" si="19"/>
        <v>0</v>
      </c>
    </row>
    <row r="81" spans="1:38" ht="30" x14ac:dyDescent="0.2">
      <c r="A81" s="1">
        <v>13</v>
      </c>
      <c r="B81" s="4">
        <v>44918</v>
      </c>
      <c r="C81" s="13">
        <v>0.77083333333333337</v>
      </c>
      <c r="D81" s="5" t="s">
        <v>124</v>
      </c>
      <c r="E81" s="5" t="s">
        <v>75</v>
      </c>
      <c r="F81" s="5" t="s">
        <v>80</v>
      </c>
      <c r="G81" s="5" t="s">
        <v>348</v>
      </c>
      <c r="H81" s="5" t="s">
        <v>46</v>
      </c>
      <c r="I81" s="5" t="s">
        <v>13</v>
      </c>
      <c r="J81" s="5">
        <v>27</v>
      </c>
      <c r="K81" s="5">
        <v>17</v>
      </c>
      <c r="L81" s="5">
        <v>8</v>
      </c>
      <c r="M81" s="5">
        <v>5</v>
      </c>
      <c r="N81" s="5" t="s">
        <v>41</v>
      </c>
      <c r="O81" s="5" t="s">
        <v>413</v>
      </c>
      <c r="P81" s="6"/>
      <c r="Q81" s="7">
        <f t="shared" si="20"/>
        <v>44918</v>
      </c>
      <c r="R81" s="5">
        <f t="shared" si="21"/>
        <v>2022</v>
      </c>
      <c r="S81" s="5">
        <f t="shared" si="22"/>
        <v>17</v>
      </c>
      <c r="T81" s="5" t="s">
        <v>75</v>
      </c>
      <c r="U81" s="5"/>
      <c r="V81" s="5">
        <f t="shared" si="23"/>
        <v>0</v>
      </c>
      <c r="W81" s="5" t="s">
        <v>40</v>
      </c>
      <c r="X81" s="5" t="s">
        <v>348</v>
      </c>
      <c r="Y81" s="5"/>
      <c r="Z81" s="5">
        <f t="shared" si="24"/>
        <v>0</v>
      </c>
      <c r="AA81" s="5" t="str">
        <f t="shared" si="16"/>
        <v>SEC</v>
      </c>
      <c r="AB81">
        <f t="shared" si="17"/>
        <v>0</v>
      </c>
      <c r="AC81">
        <f t="shared" si="25"/>
        <v>1</v>
      </c>
      <c r="AD81">
        <f t="shared" si="26"/>
        <v>1</v>
      </c>
      <c r="AE81">
        <f t="shared" si="27"/>
        <v>0</v>
      </c>
      <c r="AF81">
        <f t="shared" si="18"/>
        <v>27</v>
      </c>
      <c r="AG81">
        <f t="shared" si="18"/>
        <v>17</v>
      </c>
      <c r="AH81">
        <f t="shared" si="18"/>
        <v>8</v>
      </c>
      <c r="AI81">
        <f t="shared" si="18"/>
        <v>5</v>
      </c>
      <c r="AJ81">
        <f t="shared" si="15"/>
        <v>13</v>
      </c>
      <c r="AK81" s="8">
        <f t="shared" si="28"/>
        <v>0.61538461538461542</v>
      </c>
      <c r="AL81">
        <f t="shared" si="19"/>
        <v>1</v>
      </c>
    </row>
    <row r="82" spans="1:38" ht="30" x14ac:dyDescent="0.2">
      <c r="A82" s="1">
        <v>1</v>
      </c>
      <c r="B82" s="4">
        <v>44807</v>
      </c>
      <c r="C82" s="13">
        <v>0.52083333333333337</v>
      </c>
      <c r="D82" s="5" t="s">
        <v>44</v>
      </c>
      <c r="E82" s="5" t="s">
        <v>128</v>
      </c>
      <c r="F82" s="5"/>
      <c r="G82" s="5" t="s">
        <v>192</v>
      </c>
      <c r="H82" s="5" t="s">
        <v>70</v>
      </c>
      <c r="I82" s="5" t="s">
        <v>13</v>
      </c>
      <c r="J82" s="5">
        <v>34</v>
      </c>
      <c r="K82" s="5">
        <v>17</v>
      </c>
      <c r="L82" s="5">
        <v>1</v>
      </c>
      <c r="M82" s="5">
        <v>0</v>
      </c>
      <c r="N82" s="5" t="s">
        <v>41</v>
      </c>
      <c r="O82" s="5"/>
      <c r="P82" s="6"/>
      <c r="Q82" s="7">
        <f t="shared" si="20"/>
        <v>44807</v>
      </c>
      <c r="R82" s="5">
        <f t="shared" si="21"/>
        <v>2022</v>
      </c>
      <c r="S82" s="5">
        <f t="shared" si="22"/>
        <v>1</v>
      </c>
      <c r="T82" s="5" t="s">
        <v>128</v>
      </c>
      <c r="U82" s="5"/>
      <c r="V82" s="5">
        <f t="shared" si="23"/>
        <v>0</v>
      </c>
      <c r="W82" s="5" t="s">
        <v>40</v>
      </c>
      <c r="X82" s="5" t="s">
        <v>192</v>
      </c>
      <c r="Y82" s="5"/>
      <c r="Z82" s="5">
        <f t="shared" si="24"/>
        <v>0</v>
      </c>
      <c r="AA82" s="5" t="str">
        <f t="shared" si="16"/>
        <v>Non-Major</v>
      </c>
      <c r="AB82">
        <f t="shared" si="17"/>
        <v>0</v>
      </c>
      <c r="AC82">
        <f t="shared" si="25"/>
        <v>0</v>
      </c>
      <c r="AD82">
        <f t="shared" si="26"/>
        <v>0</v>
      </c>
      <c r="AE82">
        <f t="shared" si="27"/>
        <v>0</v>
      </c>
      <c r="AF82">
        <f t="shared" si="18"/>
        <v>34</v>
      </c>
      <c r="AG82">
        <f t="shared" si="18"/>
        <v>17</v>
      </c>
      <c r="AH82">
        <f t="shared" si="18"/>
        <v>1</v>
      </c>
      <c r="AI82">
        <f t="shared" si="18"/>
        <v>0</v>
      </c>
      <c r="AJ82">
        <f t="shared" si="15"/>
        <v>1</v>
      </c>
      <c r="AK82" s="8">
        <f t="shared" si="28"/>
        <v>1</v>
      </c>
      <c r="AL82">
        <f t="shared" si="19"/>
        <v>1</v>
      </c>
    </row>
    <row r="83" spans="1:38" x14ac:dyDescent="0.2">
      <c r="A83" s="1">
        <v>2</v>
      </c>
      <c r="B83" s="4">
        <v>44814</v>
      </c>
      <c r="C83" s="13">
        <v>0.66666666666666663</v>
      </c>
      <c r="D83" s="5" t="s">
        <v>44</v>
      </c>
      <c r="E83" s="5" t="s">
        <v>128</v>
      </c>
      <c r="F83" s="5" t="s">
        <v>49</v>
      </c>
      <c r="G83" s="5" t="s">
        <v>334</v>
      </c>
      <c r="H83" s="5" t="s">
        <v>86</v>
      </c>
      <c r="I83" s="5" t="s">
        <v>14</v>
      </c>
      <c r="J83" s="5">
        <v>3</v>
      </c>
      <c r="K83" s="5">
        <v>24</v>
      </c>
      <c r="L83" s="5">
        <v>1</v>
      </c>
      <c r="M83" s="5">
        <v>1</v>
      </c>
      <c r="N83" s="5" t="s">
        <v>92</v>
      </c>
      <c r="O83" s="5"/>
      <c r="P83" s="6"/>
      <c r="Q83" s="7">
        <f t="shared" si="20"/>
        <v>44814</v>
      </c>
      <c r="R83" s="5">
        <f t="shared" si="21"/>
        <v>2022</v>
      </c>
      <c r="S83" s="5">
        <f t="shared" si="22"/>
        <v>2</v>
      </c>
      <c r="T83" s="5" t="s">
        <v>128</v>
      </c>
      <c r="U83" s="5"/>
      <c r="V83" s="5">
        <f t="shared" si="23"/>
        <v>0</v>
      </c>
      <c r="W83" s="5" t="s">
        <v>40</v>
      </c>
      <c r="X83" s="5" t="s">
        <v>334</v>
      </c>
      <c r="Y83" s="5"/>
      <c r="Z83" s="5">
        <f t="shared" si="24"/>
        <v>0</v>
      </c>
      <c r="AA83" s="5" t="str">
        <f t="shared" si="16"/>
        <v>Big Ten</v>
      </c>
      <c r="AB83">
        <f t="shared" si="17"/>
        <v>0</v>
      </c>
      <c r="AC83">
        <f t="shared" si="25"/>
        <v>1</v>
      </c>
      <c r="AD83">
        <f t="shared" si="26"/>
        <v>1</v>
      </c>
      <c r="AE83">
        <f t="shared" si="27"/>
        <v>0</v>
      </c>
      <c r="AF83">
        <f t="shared" si="18"/>
        <v>3</v>
      </c>
      <c r="AG83">
        <f t="shared" si="18"/>
        <v>24</v>
      </c>
      <c r="AH83">
        <f t="shared" si="18"/>
        <v>1</v>
      </c>
      <c r="AI83">
        <f t="shared" si="18"/>
        <v>1</v>
      </c>
      <c r="AJ83">
        <f t="shared" si="15"/>
        <v>2</v>
      </c>
      <c r="AK83" s="8">
        <f t="shared" si="28"/>
        <v>0.5</v>
      </c>
      <c r="AL83">
        <f t="shared" si="19"/>
        <v>0</v>
      </c>
    </row>
    <row r="84" spans="1:38" ht="30" x14ac:dyDescent="0.2">
      <c r="A84" s="1">
        <v>3</v>
      </c>
      <c r="B84" s="4">
        <v>44821</v>
      </c>
      <c r="C84" s="13">
        <v>0.58333333333333337</v>
      </c>
      <c r="D84" s="5" t="s">
        <v>44</v>
      </c>
      <c r="E84" s="5" t="s">
        <v>128</v>
      </c>
      <c r="F84" s="5"/>
      <c r="G84" s="5" t="s">
        <v>162</v>
      </c>
      <c r="H84" s="5" t="s">
        <v>99</v>
      </c>
      <c r="I84" s="5" t="s">
        <v>13</v>
      </c>
      <c r="J84" s="5">
        <v>16</v>
      </c>
      <c r="K84" s="5">
        <v>14</v>
      </c>
      <c r="L84" s="5">
        <v>2</v>
      </c>
      <c r="M84" s="5">
        <v>1</v>
      </c>
      <c r="N84" s="5" t="s">
        <v>41</v>
      </c>
      <c r="O84" s="5"/>
      <c r="P84" s="6"/>
      <c r="Q84" s="7">
        <f t="shared" si="20"/>
        <v>44821</v>
      </c>
      <c r="R84" s="5">
        <f t="shared" si="21"/>
        <v>2022</v>
      </c>
      <c r="S84" s="5">
        <f t="shared" si="22"/>
        <v>3</v>
      </c>
      <c r="T84" s="5" t="s">
        <v>128</v>
      </c>
      <c r="U84" s="5"/>
      <c r="V84" s="5">
        <f t="shared" si="23"/>
        <v>0</v>
      </c>
      <c r="W84" s="5" t="s">
        <v>40</v>
      </c>
      <c r="X84" s="5" t="s">
        <v>162</v>
      </c>
      <c r="Y84" s="5"/>
      <c r="Z84" s="5">
        <f t="shared" si="24"/>
        <v>0</v>
      </c>
      <c r="AA84" s="5" t="str">
        <f t="shared" si="16"/>
        <v>Sun Belt</v>
      </c>
      <c r="AB84">
        <f t="shared" si="17"/>
        <v>0</v>
      </c>
      <c r="AC84">
        <f t="shared" si="25"/>
        <v>1</v>
      </c>
      <c r="AD84">
        <f t="shared" si="26"/>
        <v>0</v>
      </c>
      <c r="AE84">
        <f t="shared" si="27"/>
        <v>0</v>
      </c>
      <c r="AF84">
        <f t="shared" si="18"/>
        <v>16</v>
      </c>
      <c r="AG84">
        <f t="shared" si="18"/>
        <v>14</v>
      </c>
      <c r="AH84">
        <f t="shared" si="18"/>
        <v>2</v>
      </c>
      <c r="AI84">
        <f t="shared" si="18"/>
        <v>1</v>
      </c>
      <c r="AJ84">
        <f t="shared" si="15"/>
        <v>3</v>
      </c>
      <c r="AK84" s="8">
        <f t="shared" si="28"/>
        <v>0.66666666666666663</v>
      </c>
      <c r="AL84">
        <f t="shared" si="19"/>
        <v>1</v>
      </c>
    </row>
    <row r="85" spans="1:38" x14ac:dyDescent="0.2">
      <c r="A85" s="1">
        <v>4</v>
      </c>
      <c r="B85" s="4">
        <v>44827</v>
      </c>
      <c r="C85" s="13">
        <v>0.79166666666666663</v>
      </c>
      <c r="D85" s="5" t="s">
        <v>124</v>
      </c>
      <c r="E85" s="5" t="s">
        <v>128</v>
      </c>
      <c r="F85" s="5" t="s">
        <v>49</v>
      </c>
      <c r="G85" s="5" t="s">
        <v>50</v>
      </c>
      <c r="H85" s="5" t="s">
        <v>40</v>
      </c>
      <c r="I85" s="5" t="s">
        <v>14</v>
      </c>
      <c r="J85" s="5">
        <v>20</v>
      </c>
      <c r="K85" s="5">
        <v>22</v>
      </c>
      <c r="L85" s="5">
        <v>2</v>
      </c>
      <c r="M85" s="5">
        <v>2</v>
      </c>
      <c r="N85" s="5" t="s">
        <v>92</v>
      </c>
      <c r="O85" s="5"/>
      <c r="P85" s="6"/>
      <c r="Q85" s="7">
        <f t="shared" si="20"/>
        <v>44827</v>
      </c>
      <c r="R85" s="5">
        <f t="shared" si="21"/>
        <v>2022</v>
      </c>
      <c r="S85" s="5">
        <f t="shared" si="22"/>
        <v>4</v>
      </c>
      <c r="T85" s="5" t="s">
        <v>128</v>
      </c>
      <c r="U85" s="5"/>
      <c r="V85" s="5">
        <f t="shared" si="23"/>
        <v>0</v>
      </c>
      <c r="W85" s="5" t="s">
        <v>40</v>
      </c>
      <c r="X85" s="5" t="s">
        <v>50</v>
      </c>
      <c r="Y85" s="5"/>
      <c r="Z85" s="5">
        <f t="shared" si="24"/>
        <v>0</v>
      </c>
      <c r="AA85" s="5" t="str">
        <f t="shared" si="16"/>
        <v>ACC</v>
      </c>
      <c r="AB85">
        <f t="shared" si="17"/>
        <v>1</v>
      </c>
      <c r="AC85">
        <f t="shared" si="25"/>
        <v>1</v>
      </c>
      <c r="AD85">
        <f t="shared" si="26"/>
        <v>1</v>
      </c>
      <c r="AE85">
        <f t="shared" si="27"/>
        <v>0</v>
      </c>
      <c r="AF85">
        <f t="shared" si="18"/>
        <v>20</v>
      </c>
      <c r="AG85">
        <f t="shared" si="18"/>
        <v>22</v>
      </c>
      <c r="AH85">
        <f t="shared" si="18"/>
        <v>2</v>
      </c>
      <c r="AI85">
        <f t="shared" si="18"/>
        <v>2</v>
      </c>
      <c r="AJ85">
        <f t="shared" si="15"/>
        <v>4</v>
      </c>
      <c r="AK85" s="8">
        <f t="shared" si="28"/>
        <v>0.5</v>
      </c>
      <c r="AL85">
        <f t="shared" si="19"/>
        <v>0</v>
      </c>
    </row>
    <row r="86" spans="1:38" x14ac:dyDescent="0.2">
      <c r="A86" s="1">
        <v>5</v>
      </c>
      <c r="B86" s="4">
        <v>44835</v>
      </c>
      <c r="C86" s="13">
        <v>0.8125</v>
      </c>
      <c r="D86" s="5" t="s">
        <v>44</v>
      </c>
      <c r="E86" s="5" t="s">
        <v>128</v>
      </c>
      <c r="F86" s="5" t="s">
        <v>49</v>
      </c>
      <c r="G86" s="5" t="s">
        <v>116</v>
      </c>
      <c r="H86" s="5" t="s">
        <v>40</v>
      </c>
      <c r="I86" s="5" t="s">
        <v>14</v>
      </c>
      <c r="J86" s="5">
        <v>17</v>
      </c>
      <c r="K86" s="5">
        <v>38</v>
      </c>
      <c r="L86" s="5">
        <v>2</v>
      </c>
      <c r="M86" s="5">
        <v>3</v>
      </c>
      <c r="N86" s="5" t="s">
        <v>102</v>
      </c>
      <c r="O86" s="5"/>
      <c r="P86" s="6"/>
      <c r="Q86" s="7">
        <f t="shared" si="20"/>
        <v>44835</v>
      </c>
      <c r="R86" s="5">
        <f t="shared" si="21"/>
        <v>2022</v>
      </c>
      <c r="S86" s="5">
        <f t="shared" si="22"/>
        <v>5</v>
      </c>
      <c r="T86" s="5" t="s">
        <v>128</v>
      </c>
      <c r="U86" s="5"/>
      <c r="V86" s="5">
        <f t="shared" si="23"/>
        <v>0</v>
      </c>
      <c r="W86" s="5" t="s">
        <v>40</v>
      </c>
      <c r="X86" s="5" t="s">
        <v>116</v>
      </c>
      <c r="Y86" s="5"/>
      <c r="Z86" s="5">
        <f t="shared" si="24"/>
        <v>0</v>
      </c>
      <c r="AA86" s="5" t="str">
        <f t="shared" si="16"/>
        <v>ACC</v>
      </c>
      <c r="AB86">
        <f t="shared" si="17"/>
        <v>1</v>
      </c>
      <c r="AC86">
        <f t="shared" si="25"/>
        <v>1</v>
      </c>
      <c r="AD86">
        <f t="shared" si="26"/>
        <v>1</v>
      </c>
      <c r="AE86">
        <f t="shared" si="27"/>
        <v>0</v>
      </c>
      <c r="AF86">
        <f t="shared" si="18"/>
        <v>17</v>
      </c>
      <c r="AG86">
        <f t="shared" si="18"/>
        <v>38</v>
      </c>
      <c r="AH86">
        <f t="shared" si="18"/>
        <v>2</v>
      </c>
      <c r="AI86">
        <f t="shared" si="18"/>
        <v>3</v>
      </c>
      <c r="AJ86">
        <f t="shared" si="15"/>
        <v>5</v>
      </c>
      <c r="AK86" s="8">
        <f t="shared" si="28"/>
        <v>0.4</v>
      </c>
      <c r="AL86">
        <f t="shared" si="19"/>
        <v>0</v>
      </c>
    </row>
    <row r="87" spans="1:38" x14ac:dyDescent="0.2">
      <c r="A87" s="1">
        <v>6</v>
      </c>
      <c r="B87" s="4">
        <v>44842</v>
      </c>
      <c r="C87" s="13">
        <v>0.5</v>
      </c>
      <c r="D87" s="5" t="s">
        <v>44</v>
      </c>
      <c r="E87" s="5" t="s">
        <v>128</v>
      </c>
      <c r="F87" s="5"/>
      <c r="G87" s="5" t="s">
        <v>63</v>
      </c>
      <c r="H87" s="5" t="s">
        <v>40</v>
      </c>
      <c r="I87" s="5" t="s">
        <v>14</v>
      </c>
      <c r="J87" s="5">
        <v>17</v>
      </c>
      <c r="K87" s="5">
        <v>34</v>
      </c>
      <c r="L87" s="5">
        <v>2</v>
      </c>
      <c r="M87" s="5">
        <v>4</v>
      </c>
      <c r="N87" s="5" t="s">
        <v>130</v>
      </c>
      <c r="O87" s="5"/>
      <c r="P87" s="6"/>
      <c r="Q87" s="7">
        <f t="shared" si="20"/>
        <v>44842</v>
      </c>
      <c r="R87" s="5">
        <f t="shared" si="21"/>
        <v>2022</v>
      </c>
      <c r="S87" s="5">
        <f t="shared" si="22"/>
        <v>6</v>
      </c>
      <c r="T87" s="5" t="s">
        <v>128</v>
      </c>
      <c r="U87" s="5"/>
      <c r="V87" s="5">
        <f t="shared" si="23"/>
        <v>0</v>
      </c>
      <c r="W87" s="5" t="s">
        <v>40</v>
      </c>
      <c r="X87" s="5" t="s">
        <v>63</v>
      </c>
      <c r="Y87" s="5"/>
      <c r="Z87" s="5">
        <f t="shared" si="24"/>
        <v>0</v>
      </c>
      <c r="AA87" s="5" t="str">
        <f t="shared" si="16"/>
        <v>ACC</v>
      </c>
      <c r="AB87">
        <f t="shared" si="17"/>
        <v>1</v>
      </c>
      <c r="AC87">
        <f t="shared" si="25"/>
        <v>1</v>
      </c>
      <c r="AD87">
        <f t="shared" si="26"/>
        <v>1</v>
      </c>
      <c r="AE87">
        <f t="shared" si="27"/>
        <v>0</v>
      </c>
      <c r="AF87">
        <f t="shared" si="18"/>
        <v>17</v>
      </c>
      <c r="AG87">
        <f t="shared" si="18"/>
        <v>34</v>
      </c>
      <c r="AH87">
        <f t="shared" si="18"/>
        <v>2</v>
      </c>
      <c r="AI87">
        <f t="shared" si="18"/>
        <v>4</v>
      </c>
      <c r="AJ87">
        <f t="shared" si="15"/>
        <v>6</v>
      </c>
      <c r="AK87" s="8">
        <f t="shared" si="28"/>
        <v>0.33333333333333331</v>
      </c>
      <c r="AL87">
        <f t="shared" si="19"/>
        <v>0</v>
      </c>
    </row>
    <row r="88" spans="1:38" ht="30" x14ac:dyDescent="0.2">
      <c r="A88" s="1">
        <v>7</v>
      </c>
      <c r="B88" s="4">
        <v>44854</v>
      </c>
      <c r="C88" s="13">
        <v>0.8125</v>
      </c>
      <c r="D88" s="5" t="s">
        <v>37</v>
      </c>
      <c r="E88" s="5" t="s">
        <v>128</v>
      </c>
      <c r="F88" s="5" t="s">
        <v>49</v>
      </c>
      <c r="G88" s="5" t="s">
        <v>39</v>
      </c>
      <c r="H88" s="5" t="s">
        <v>40</v>
      </c>
      <c r="I88" s="5" t="s">
        <v>13</v>
      </c>
      <c r="J88" s="5">
        <v>16</v>
      </c>
      <c r="K88" s="5">
        <v>9</v>
      </c>
      <c r="L88" s="5">
        <v>3</v>
      </c>
      <c r="M88" s="5">
        <v>4</v>
      </c>
      <c r="N88" s="5" t="s">
        <v>41</v>
      </c>
      <c r="O88" s="5"/>
      <c r="P88" s="6"/>
      <c r="Q88" s="7">
        <f t="shared" si="20"/>
        <v>44854</v>
      </c>
      <c r="R88" s="5">
        <f t="shared" si="21"/>
        <v>2022</v>
      </c>
      <c r="S88" s="5">
        <f t="shared" si="22"/>
        <v>8</v>
      </c>
      <c r="T88" s="5" t="s">
        <v>128</v>
      </c>
      <c r="U88" s="5"/>
      <c r="V88" s="5">
        <f t="shared" si="23"/>
        <v>0</v>
      </c>
      <c r="W88" s="5" t="s">
        <v>40</v>
      </c>
      <c r="X88" s="5" t="s">
        <v>39</v>
      </c>
      <c r="Y88" s="5"/>
      <c r="Z88" s="5">
        <f t="shared" si="24"/>
        <v>0</v>
      </c>
      <c r="AA88" s="5" t="str">
        <f t="shared" si="16"/>
        <v>ACC</v>
      </c>
      <c r="AB88">
        <f t="shared" si="17"/>
        <v>1</v>
      </c>
      <c r="AC88">
        <f t="shared" si="25"/>
        <v>1</v>
      </c>
      <c r="AD88">
        <f t="shared" si="26"/>
        <v>1</v>
      </c>
      <c r="AE88">
        <f t="shared" si="27"/>
        <v>0</v>
      </c>
      <c r="AF88">
        <f t="shared" si="18"/>
        <v>16</v>
      </c>
      <c r="AG88">
        <f t="shared" si="18"/>
        <v>9</v>
      </c>
      <c r="AH88">
        <f t="shared" si="18"/>
        <v>3</v>
      </c>
      <c r="AI88">
        <f t="shared" si="18"/>
        <v>4</v>
      </c>
      <c r="AJ88">
        <f t="shared" si="15"/>
        <v>7</v>
      </c>
      <c r="AK88" s="8">
        <f t="shared" si="28"/>
        <v>0.42857142857142855</v>
      </c>
      <c r="AL88">
        <f t="shared" si="19"/>
        <v>1</v>
      </c>
    </row>
    <row r="89" spans="1:38" ht="30" x14ac:dyDescent="0.2">
      <c r="A89" s="1">
        <v>8</v>
      </c>
      <c r="B89" s="4">
        <v>44863</v>
      </c>
      <c r="C89" s="13">
        <v>0.52083333333333337</v>
      </c>
      <c r="D89" s="5" t="s">
        <v>44</v>
      </c>
      <c r="E89" s="5" t="s">
        <v>128</v>
      </c>
      <c r="F89" s="5"/>
      <c r="G89" s="5" t="s">
        <v>104</v>
      </c>
      <c r="H89" s="5" t="s">
        <v>40</v>
      </c>
      <c r="I89" s="5" t="s">
        <v>14</v>
      </c>
      <c r="J89" s="5">
        <v>12</v>
      </c>
      <c r="K89" s="5">
        <v>14</v>
      </c>
      <c r="L89" s="5">
        <v>3</v>
      </c>
      <c r="M89" s="5">
        <v>5</v>
      </c>
      <c r="N89" s="5" t="s">
        <v>92</v>
      </c>
      <c r="O89" s="5"/>
      <c r="P89" s="6"/>
      <c r="Q89" s="7">
        <f t="shared" si="20"/>
        <v>44863</v>
      </c>
      <c r="R89" s="5">
        <f t="shared" si="21"/>
        <v>2022</v>
      </c>
      <c r="S89" s="5">
        <f t="shared" si="22"/>
        <v>9</v>
      </c>
      <c r="T89" s="5" t="s">
        <v>128</v>
      </c>
      <c r="U89" s="5"/>
      <c r="V89" s="5">
        <f t="shared" si="23"/>
        <v>0</v>
      </c>
      <c r="W89" s="5" t="s">
        <v>40</v>
      </c>
      <c r="X89" s="5" t="s">
        <v>105</v>
      </c>
      <c r="Y89" s="5" t="s">
        <v>106</v>
      </c>
      <c r="Z89" s="5">
        <f t="shared" si="24"/>
        <v>1</v>
      </c>
      <c r="AA89" s="5" t="str">
        <f t="shared" si="16"/>
        <v>ACC</v>
      </c>
      <c r="AB89">
        <f t="shared" si="17"/>
        <v>1</v>
      </c>
      <c r="AC89">
        <f t="shared" si="25"/>
        <v>1</v>
      </c>
      <c r="AD89">
        <f t="shared" si="26"/>
        <v>1</v>
      </c>
      <c r="AE89">
        <f t="shared" si="27"/>
        <v>0</v>
      </c>
      <c r="AF89">
        <f t="shared" si="18"/>
        <v>12</v>
      </c>
      <c r="AG89">
        <f t="shared" si="18"/>
        <v>14</v>
      </c>
      <c r="AH89">
        <f t="shared" si="18"/>
        <v>3</v>
      </c>
      <c r="AI89">
        <f t="shared" si="18"/>
        <v>5</v>
      </c>
      <c r="AJ89">
        <f t="shared" si="15"/>
        <v>8</v>
      </c>
      <c r="AK89" s="8">
        <f t="shared" si="28"/>
        <v>0.375</v>
      </c>
      <c r="AL89">
        <f t="shared" si="19"/>
        <v>0</v>
      </c>
    </row>
    <row r="90" spans="1:38" ht="30" x14ac:dyDescent="0.2">
      <c r="A90" s="1">
        <v>9</v>
      </c>
      <c r="B90" s="4">
        <v>44870</v>
      </c>
      <c r="C90" s="13">
        <v>0.5</v>
      </c>
      <c r="D90" s="5" t="s">
        <v>44</v>
      </c>
      <c r="E90" s="5" t="s">
        <v>128</v>
      </c>
      <c r="F90" s="5"/>
      <c r="G90" s="5" t="s">
        <v>396</v>
      </c>
      <c r="H90" s="5" t="s">
        <v>40</v>
      </c>
      <c r="I90" s="5" t="s">
        <v>14</v>
      </c>
      <c r="J90" s="5">
        <v>28</v>
      </c>
      <c r="K90" s="5">
        <v>31</v>
      </c>
      <c r="L90" s="5">
        <v>3</v>
      </c>
      <c r="M90" s="5">
        <v>6</v>
      </c>
      <c r="N90" s="5" t="s">
        <v>102</v>
      </c>
      <c r="O90" s="5"/>
      <c r="P90" s="6"/>
      <c r="Q90" s="7">
        <f t="shared" si="20"/>
        <v>44870</v>
      </c>
      <c r="R90" s="5">
        <f t="shared" si="21"/>
        <v>2022</v>
      </c>
      <c r="S90" s="5">
        <f t="shared" si="22"/>
        <v>10</v>
      </c>
      <c r="T90" s="5" t="s">
        <v>128</v>
      </c>
      <c r="U90" s="5"/>
      <c r="V90" s="5">
        <f t="shared" si="23"/>
        <v>0</v>
      </c>
      <c r="W90" s="5" t="s">
        <v>40</v>
      </c>
      <c r="X90" s="5" t="s">
        <v>252</v>
      </c>
      <c r="Y90" s="5">
        <v>17</v>
      </c>
      <c r="Z90" s="5">
        <f t="shared" si="24"/>
        <v>1</v>
      </c>
      <c r="AA90" s="5" t="str">
        <f t="shared" si="16"/>
        <v>ACC</v>
      </c>
      <c r="AB90">
        <f t="shared" si="17"/>
        <v>1</v>
      </c>
      <c r="AC90">
        <f t="shared" si="25"/>
        <v>1</v>
      </c>
      <c r="AD90">
        <f t="shared" si="26"/>
        <v>1</v>
      </c>
      <c r="AE90">
        <f t="shared" si="27"/>
        <v>0</v>
      </c>
      <c r="AF90">
        <f t="shared" si="18"/>
        <v>28</v>
      </c>
      <c r="AG90">
        <f t="shared" si="18"/>
        <v>31</v>
      </c>
      <c r="AH90">
        <f t="shared" si="18"/>
        <v>3</v>
      </c>
      <c r="AI90">
        <f t="shared" si="18"/>
        <v>6</v>
      </c>
      <c r="AJ90">
        <f t="shared" si="15"/>
        <v>9</v>
      </c>
      <c r="AK90" s="8">
        <f t="shared" si="28"/>
        <v>0.33333333333333331</v>
      </c>
      <c r="AL90">
        <f t="shared" si="19"/>
        <v>0</v>
      </c>
    </row>
    <row r="91" spans="1:38" x14ac:dyDescent="0.2">
      <c r="A91" s="1">
        <v>10</v>
      </c>
      <c r="B91" s="4">
        <v>44877</v>
      </c>
      <c r="C91" s="13">
        <v>0.5</v>
      </c>
      <c r="D91" s="5" t="s">
        <v>44</v>
      </c>
      <c r="E91" s="5" t="s">
        <v>128</v>
      </c>
      <c r="F91" s="5"/>
      <c r="G91" s="5" t="s">
        <v>127</v>
      </c>
      <c r="H91" s="5" t="s">
        <v>40</v>
      </c>
      <c r="I91" s="5" t="s">
        <v>14</v>
      </c>
      <c r="J91" s="5">
        <v>7</v>
      </c>
      <c r="K91" s="5">
        <v>37</v>
      </c>
      <c r="L91" s="5">
        <v>3</v>
      </c>
      <c r="M91" s="5">
        <v>7</v>
      </c>
      <c r="N91" s="5" t="s">
        <v>130</v>
      </c>
      <c r="O91" s="5"/>
      <c r="Q91" s="7">
        <f t="shared" si="20"/>
        <v>44877</v>
      </c>
      <c r="R91" s="5">
        <f t="shared" si="21"/>
        <v>2022</v>
      </c>
      <c r="S91" s="5">
        <f t="shared" si="22"/>
        <v>11</v>
      </c>
      <c r="T91" s="5" t="s">
        <v>128</v>
      </c>
      <c r="V91" s="5">
        <f t="shared" si="23"/>
        <v>0</v>
      </c>
      <c r="W91" s="5" t="s">
        <v>40</v>
      </c>
      <c r="X91" s="5" t="s">
        <v>127</v>
      </c>
      <c r="Z91" s="5">
        <f t="shared" si="24"/>
        <v>0</v>
      </c>
      <c r="AA91" s="5" t="str">
        <f t="shared" si="16"/>
        <v>ACC</v>
      </c>
      <c r="AB91">
        <f t="shared" si="17"/>
        <v>1</v>
      </c>
      <c r="AC91">
        <f t="shared" si="25"/>
        <v>1</v>
      </c>
      <c r="AD91">
        <f t="shared" si="26"/>
        <v>1</v>
      </c>
      <c r="AE91">
        <f t="shared" si="27"/>
        <v>0</v>
      </c>
      <c r="AF91">
        <f t="shared" ref="AF91:AI132" si="29">J91</f>
        <v>7</v>
      </c>
      <c r="AG91">
        <f t="shared" si="29"/>
        <v>37</v>
      </c>
      <c r="AH91">
        <f t="shared" si="29"/>
        <v>3</v>
      </c>
      <c r="AI91">
        <f t="shared" si="29"/>
        <v>7</v>
      </c>
      <c r="AJ91">
        <f t="shared" ref="AJ91:AJ154" si="30">SUM(AH91:AI91)</f>
        <v>10</v>
      </c>
      <c r="AK91" s="8">
        <f t="shared" si="28"/>
        <v>0.3</v>
      </c>
      <c r="AL91">
        <f t="shared" si="19"/>
        <v>0</v>
      </c>
    </row>
    <row r="92" spans="1:38" ht="30" x14ac:dyDescent="0.2">
      <c r="A92" s="1">
        <v>1</v>
      </c>
      <c r="B92" s="4">
        <v>44809</v>
      </c>
      <c r="C92" s="13">
        <v>0.83333333333333337</v>
      </c>
      <c r="D92" s="5" t="s">
        <v>90</v>
      </c>
      <c r="E92" s="5" t="s">
        <v>39</v>
      </c>
      <c r="F92" s="5"/>
      <c r="G92" s="5" t="s">
        <v>66</v>
      </c>
      <c r="H92" s="5" t="s">
        <v>40</v>
      </c>
      <c r="I92" s="5" t="s">
        <v>14</v>
      </c>
      <c r="J92" s="5">
        <v>10</v>
      </c>
      <c r="K92" s="5">
        <v>41</v>
      </c>
      <c r="L92" s="5">
        <v>0</v>
      </c>
      <c r="M92" s="5">
        <v>1</v>
      </c>
      <c r="N92" s="5" t="s">
        <v>92</v>
      </c>
      <c r="O92" s="5"/>
      <c r="Q92" s="7">
        <f t="shared" si="20"/>
        <v>44809</v>
      </c>
      <c r="R92" s="5">
        <f t="shared" si="21"/>
        <v>2022</v>
      </c>
      <c r="S92" s="5">
        <f t="shared" si="22"/>
        <v>1</v>
      </c>
      <c r="T92" s="5" t="s">
        <v>39</v>
      </c>
      <c r="V92" s="5">
        <f t="shared" si="23"/>
        <v>0</v>
      </c>
      <c r="W92" s="5" t="s">
        <v>40</v>
      </c>
      <c r="X92" s="5" t="s">
        <v>43</v>
      </c>
      <c r="Y92">
        <v>4</v>
      </c>
      <c r="Z92" s="5">
        <f t="shared" si="24"/>
        <v>1</v>
      </c>
      <c r="AA92" s="5" t="str">
        <f t="shared" si="16"/>
        <v>ACC</v>
      </c>
      <c r="AB92">
        <f t="shared" si="17"/>
        <v>1</v>
      </c>
      <c r="AC92">
        <f t="shared" si="25"/>
        <v>1</v>
      </c>
      <c r="AD92">
        <f t="shared" si="26"/>
        <v>1</v>
      </c>
      <c r="AE92">
        <f t="shared" si="27"/>
        <v>0</v>
      </c>
      <c r="AF92">
        <f t="shared" si="29"/>
        <v>10</v>
      </c>
      <c r="AG92">
        <f t="shared" si="29"/>
        <v>41</v>
      </c>
      <c r="AH92">
        <f t="shared" si="29"/>
        <v>0</v>
      </c>
      <c r="AI92">
        <f t="shared" si="29"/>
        <v>1</v>
      </c>
      <c r="AJ92">
        <f t="shared" si="30"/>
        <v>1</v>
      </c>
      <c r="AK92" s="8">
        <f t="shared" si="28"/>
        <v>0</v>
      </c>
      <c r="AL92">
        <f t="shared" si="19"/>
        <v>0</v>
      </c>
    </row>
    <row r="93" spans="1:38" ht="30" x14ac:dyDescent="0.2">
      <c r="A93" s="1">
        <v>2</v>
      </c>
      <c r="B93" s="4">
        <v>44814</v>
      </c>
      <c r="C93" s="13">
        <v>0.79166666666666663</v>
      </c>
      <c r="D93" s="5" t="s">
        <v>44</v>
      </c>
      <c r="E93" s="5" t="s">
        <v>39</v>
      </c>
      <c r="F93" s="5"/>
      <c r="G93" s="5" t="s">
        <v>143</v>
      </c>
      <c r="H93" s="5" t="s">
        <v>70</v>
      </c>
      <c r="I93" s="5" t="s">
        <v>13</v>
      </c>
      <c r="J93" s="5">
        <v>35</v>
      </c>
      <c r="K93" s="5">
        <v>17</v>
      </c>
      <c r="L93" s="5">
        <v>1</v>
      </c>
      <c r="M93" s="5">
        <v>1</v>
      </c>
      <c r="N93" s="5" t="s">
        <v>41</v>
      </c>
      <c r="O93" s="5"/>
      <c r="Q93" s="7">
        <f t="shared" si="20"/>
        <v>44814</v>
      </c>
      <c r="R93" s="5">
        <f t="shared" si="21"/>
        <v>2022</v>
      </c>
      <c r="S93" s="5">
        <f t="shared" si="22"/>
        <v>2</v>
      </c>
      <c r="T93" s="5" t="s">
        <v>39</v>
      </c>
      <c r="V93" s="5">
        <f t="shared" si="23"/>
        <v>0</v>
      </c>
      <c r="W93" s="5" t="s">
        <v>40</v>
      </c>
      <c r="X93" s="5" t="s">
        <v>143</v>
      </c>
      <c r="Z93" s="5">
        <f t="shared" si="24"/>
        <v>0</v>
      </c>
      <c r="AA93" s="5" t="str">
        <f t="shared" si="16"/>
        <v>Non-Major</v>
      </c>
      <c r="AB93">
        <f t="shared" si="17"/>
        <v>0</v>
      </c>
      <c r="AC93">
        <f t="shared" si="25"/>
        <v>0</v>
      </c>
      <c r="AD93">
        <f t="shared" si="26"/>
        <v>0</v>
      </c>
      <c r="AE93">
        <f t="shared" si="27"/>
        <v>0</v>
      </c>
      <c r="AF93">
        <f t="shared" si="29"/>
        <v>35</v>
      </c>
      <c r="AG93">
        <f t="shared" si="29"/>
        <v>17</v>
      </c>
      <c r="AH93">
        <f t="shared" si="29"/>
        <v>1</v>
      </c>
      <c r="AI93">
        <f t="shared" si="29"/>
        <v>1</v>
      </c>
      <c r="AJ93">
        <f t="shared" si="30"/>
        <v>2</v>
      </c>
      <c r="AK93" s="8">
        <f t="shared" si="28"/>
        <v>0.5</v>
      </c>
      <c r="AL93">
        <f t="shared" si="19"/>
        <v>1</v>
      </c>
    </row>
    <row r="94" spans="1:38" ht="30" x14ac:dyDescent="0.2">
      <c r="A94" s="1">
        <v>3</v>
      </c>
      <c r="B94" s="4">
        <v>44821</v>
      </c>
      <c r="C94" s="13">
        <v>0.64583333333333337</v>
      </c>
      <c r="D94" s="5" t="s">
        <v>44</v>
      </c>
      <c r="E94" s="5" t="s">
        <v>39</v>
      </c>
      <c r="F94" s="5"/>
      <c r="G94" s="5" t="s">
        <v>414</v>
      </c>
      <c r="H94" s="5" t="s">
        <v>46</v>
      </c>
      <c r="I94" s="5" t="s">
        <v>14</v>
      </c>
      <c r="J94" s="5">
        <v>0</v>
      </c>
      <c r="K94" s="5">
        <v>42</v>
      </c>
      <c r="L94" s="5">
        <v>1</v>
      </c>
      <c r="M94" s="5">
        <v>2</v>
      </c>
      <c r="N94" s="5" t="s">
        <v>92</v>
      </c>
      <c r="O94" s="5"/>
      <c r="Q94" s="7">
        <f t="shared" si="20"/>
        <v>44821</v>
      </c>
      <c r="R94" s="5">
        <f t="shared" si="21"/>
        <v>2022</v>
      </c>
      <c r="S94" s="5">
        <f t="shared" si="22"/>
        <v>3</v>
      </c>
      <c r="T94" s="5" t="s">
        <v>39</v>
      </c>
      <c r="V94" s="5">
        <f t="shared" si="23"/>
        <v>0</v>
      </c>
      <c r="W94" s="5" t="s">
        <v>40</v>
      </c>
      <c r="X94" s="5" t="s">
        <v>415</v>
      </c>
      <c r="Y94">
        <v>20</v>
      </c>
      <c r="Z94" s="5">
        <f t="shared" si="24"/>
        <v>1</v>
      </c>
      <c r="AA94" s="5" t="str">
        <f t="shared" si="16"/>
        <v>SEC</v>
      </c>
      <c r="AB94">
        <f t="shared" si="17"/>
        <v>0</v>
      </c>
      <c r="AC94">
        <f t="shared" si="25"/>
        <v>1</v>
      </c>
      <c r="AD94">
        <f t="shared" si="26"/>
        <v>1</v>
      </c>
      <c r="AE94">
        <f t="shared" si="27"/>
        <v>0</v>
      </c>
      <c r="AF94">
        <f t="shared" si="29"/>
        <v>0</v>
      </c>
      <c r="AG94">
        <f t="shared" si="29"/>
        <v>42</v>
      </c>
      <c r="AH94">
        <f t="shared" si="29"/>
        <v>1</v>
      </c>
      <c r="AI94">
        <f t="shared" si="29"/>
        <v>2</v>
      </c>
      <c r="AJ94">
        <f t="shared" si="30"/>
        <v>3</v>
      </c>
      <c r="AK94" s="8">
        <f t="shared" si="28"/>
        <v>0.33333333333333331</v>
      </c>
      <c r="AL94">
        <f t="shared" si="19"/>
        <v>0</v>
      </c>
    </row>
    <row r="95" spans="1:38" ht="30" x14ac:dyDescent="0.2">
      <c r="A95" s="1">
        <v>4</v>
      </c>
      <c r="B95" s="4">
        <v>44828</v>
      </c>
      <c r="C95" s="13">
        <v>0.66666666666666663</v>
      </c>
      <c r="D95" s="5" t="s">
        <v>44</v>
      </c>
      <c r="E95" s="5" t="s">
        <v>39</v>
      </c>
      <c r="F95" s="5" t="s">
        <v>49</v>
      </c>
      <c r="G95" s="5" t="s">
        <v>369</v>
      </c>
      <c r="H95" s="5" t="s">
        <v>140</v>
      </c>
      <c r="I95" s="5" t="s">
        <v>14</v>
      </c>
      <c r="J95" s="5">
        <v>10</v>
      </c>
      <c r="K95" s="5">
        <v>27</v>
      </c>
      <c r="L95" s="5">
        <v>1</v>
      </c>
      <c r="M95" s="5">
        <v>3</v>
      </c>
      <c r="N95" s="5" t="s">
        <v>102</v>
      </c>
      <c r="O95" s="5"/>
      <c r="Q95" s="7">
        <f t="shared" si="20"/>
        <v>44828</v>
      </c>
      <c r="R95" s="5">
        <f t="shared" si="21"/>
        <v>2022</v>
      </c>
      <c r="S95" s="5">
        <f t="shared" si="22"/>
        <v>4</v>
      </c>
      <c r="T95" s="5" t="s">
        <v>39</v>
      </c>
      <c r="V95" s="5">
        <f t="shared" si="23"/>
        <v>0</v>
      </c>
      <c r="W95" s="5" t="s">
        <v>40</v>
      </c>
      <c r="X95" s="5" t="s">
        <v>369</v>
      </c>
      <c r="Z95" s="5">
        <f t="shared" si="24"/>
        <v>0</v>
      </c>
      <c r="AA95" s="5" t="str">
        <f t="shared" si="16"/>
        <v>American</v>
      </c>
      <c r="AB95">
        <f t="shared" si="17"/>
        <v>0</v>
      </c>
      <c r="AC95">
        <f t="shared" si="25"/>
        <v>1</v>
      </c>
      <c r="AD95">
        <f t="shared" si="26"/>
        <v>0</v>
      </c>
      <c r="AE95">
        <f t="shared" si="27"/>
        <v>0</v>
      </c>
      <c r="AF95">
        <f t="shared" si="29"/>
        <v>10</v>
      </c>
      <c r="AG95">
        <f t="shared" si="29"/>
        <v>27</v>
      </c>
      <c r="AH95">
        <f t="shared" si="29"/>
        <v>1</v>
      </c>
      <c r="AI95">
        <f t="shared" si="29"/>
        <v>3</v>
      </c>
      <c r="AJ95">
        <f t="shared" si="30"/>
        <v>4</v>
      </c>
      <c r="AK95" s="8">
        <f t="shared" si="28"/>
        <v>0.25</v>
      </c>
      <c r="AL95">
        <f t="shared" si="19"/>
        <v>0</v>
      </c>
    </row>
    <row r="96" spans="1:38" ht="30" x14ac:dyDescent="0.2">
      <c r="A96" s="1">
        <v>5</v>
      </c>
      <c r="B96" s="4">
        <v>44835</v>
      </c>
      <c r="C96" s="13">
        <v>0.83333333333333337</v>
      </c>
      <c r="D96" s="5" t="s">
        <v>44</v>
      </c>
      <c r="E96" s="5" t="s">
        <v>39</v>
      </c>
      <c r="F96" s="5" t="s">
        <v>49</v>
      </c>
      <c r="G96" s="5" t="s">
        <v>267</v>
      </c>
      <c r="H96" s="5" t="s">
        <v>40</v>
      </c>
      <c r="I96" s="5" t="s">
        <v>13</v>
      </c>
      <c r="J96" s="5">
        <v>26</v>
      </c>
      <c r="K96" s="5">
        <v>21</v>
      </c>
      <c r="L96" s="5">
        <v>2</v>
      </c>
      <c r="M96" s="5">
        <v>3</v>
      </c>
      <c r="N96" s="5" t="s">
        <v>41</v>
      </c>
      <c r="O96" s="5"/>
      <c r="Q96" s="7">
        <f t="shared" si="20"/>
        <v>44835</v>
      </c>
      <c r="R96" s="5">
        <f t="shared" si="21"/>
        <v>2022</v>
      </c>
      <c r="S96" s="5">
        <f t="shared" si="22"/>
        <v>5</v>
      </c>
      <c r="T96" s="5" t="s">
        <v>39</v>
      </c>
      <c r="V96" s="5">
        <f t="shared" si="23"/>
        <v>0</v>
      </c>
      <c r="W96" s="5" t="s">
        <v>40</v>
      </c>
      <c r="X96" s="5" t="s">
        <v>268</v>
      </c>
      <c r="Y96">
        <v>24</v>
      </c>
      <c r="Z96" s="5">
        <f t="shared" si="24"/>
        <v>1</v>
      </c>
      <c r="AA96" s="5" t="str">
        <f t="shared" si="16"/>
        <v>ACC</v>
      </c>
      <c r="AB96">
        <f t="shared" si="17"/>
        <v>1</v>
      </c>
      <c r="AC96">
        <f t="shared" si="25"/>
        <v>1</v>
      </c>
      <c r="AD96">
        <f t="shared" si="26"/>
        <v>1</v>
      </c>
      <c r="AE96">
        <f t="shared" si="27"/>
        <v>0</v>
      </c>
      <c r="AF96">
        <f t="shared" si="29"/>
        <v>26</v>
      </c>
      <c r="AG96">
        <f t="shared" si="29"/>
        <v>21</v>
      </c>
      <c r="AH96">
        <f t="shared" si="29"/>
        <v>2</v>
      </c>
      <c r="AI96">
        <f t="shared" si="29"/>
        <v>3</v>
      </c>
      <c r="AJ96">
        <f t="shared" si="30"/>
        <v>5</v>
      </c>
      <c r="AK96" s="8">
        <f t="shared" si="28"/>
        <v>0.4</v>
      </c>
      <c r="AL96">
        <f t="shared" si="19"/>
        <v>1</v>
      </c>
    </row>
    <row r="97" spans="1:38" ht="30" x14ac:dyDescent="0.2">
      <c r="A97" s="1">
        <v>6</v>
      </c>
      <c r="B97" s="4">
        <v>44842</v>
      </c>
      <c r="C97" s="13">
        <v>0.66666666666666663</v>
      </c>
      <c r="D97" s="5" t="s">
        <v>44</v>
      </c>
      <c r="E97" s="5" t="s">
        <v>39</v>
      </c>
      <c r="F97" s="5"/>
      <c r="G97" s="5" t="s">
        <v>116</v>
      </c>
      <c r="H97" s="5" t="s">
        <v>40</v>
      </c>
      <c r="I97" s="5" t="s">
        <v>13</v>
      </c>
      <c r="J97" s="5">
        <v>23</v>
      </c>
      <c r="K97" s="5">
        <v>20</v>
      </c>
      <c r="L97" s="5">
        <v>3</v>
      </c>
      <c r="M97" s="5">
        <v>3</v>
      </c>
      <c r="N97" s="5" t="s">
        <v>47</v>
      </c>
      <c r="O97" s="5"/>
      <c r="Q97" s="7">
        <f t="shared" si="20"/>
        <v>44842</v>
      </c>
      <c r="R97" s="5">
        <f t="shared" si="21"/>
        <v>2022</v>
      </c>
      <c r="S97" s="5">
        <f t="shared" si="22"/>
        <v>6</v>
      </c>
      <c r="T97" s="5" t="s">
        <v>39</v>
      </c>
      <c r="V97" s="5">
        <f t="shared" si="23"/>
        <v>0</v>
      </c>
      <c r="W97" s="5" t="s">
        <v>40</v>
      </c>
      <c r="X97" s="5" t="s">
        <v>116</v>
      </c>
      <c r="Z97" s="5">
        <f t="shared" si="24"/>
        <v>0</v>
      </c>
      <c r="AA97" s="5" t="str">
        <f t="shared" si="16"/>
        <v>ACC</v>
      </c>
      <c r="AB97">
        <f t="shared" si="17"/>
        <v>1</v>
      </c>
      <c r="AC97">
        <f t="shared" si="25"/>
        <v>1</v>
      </c>
      <c r="AD97">
        <f t="shared" si="26"/>
        <v>1</v>
      </c>
      <c r="AE97">
        <f t="shared" si="27"/>
        <v>0</v>
      </c>
      <c r="AF97">
        <f t="shared" si="29"/>
        <v>23</v>
      </c>
      <c r="AG97">
        <f t="shared" si="29"/>
        <v>20</v>
      </c>
      <c r="AH97">
        <f t="shared" si="29"/>
        <v>3</v>
      </c>
      <c r="AI97">
        <f t="shared" si="29"/>
        <v>3</v>
      </c>
      <c r="AJ97">
        <f t="shared" si="30"/>
        <v>6</v>
      </c>
      <c r="AK97" s="8">
        <f t="shared" si="28"/>
        <v>0.5</v>
      </c>
      <c r="AL97">
        <f t="shared" si="19"/>
        <v>1</v>
      </c>
    </row>
    <row r="98" spans="1:38" ht="30" x14ac:dyDescent="0.2">
      <c r="A98" s="1">
        <v>7</v>
      </c>
      <c r="B98" s="4">
        <v>44854</v>
      </c>
      <c r="C98" s="13">
        <v>0.8125</v>
      </c>
      <c r="D98" s="5" t="s">
        <v>37</v>
      </c>
      <c r="E98" s="5" t="s">
        <v>39</v>
      </c>
      <c r="F98" s="5"/>
      <c r="G98" s="5" t="s">
        <v>128</v>
      </c>
      <c r="H98" s="5" t="s">
        <v>40</v>
      </c>
      <c r="I98" s="5" t="s">
        <v>14</v>
      </c>
      <c r="J98" s="5">
        <v>9</v>
      </c>
      <c r="K98" s="5">
        <v>16</v>
      </c>
      <c r="L98" s="5">
        <v>3</v>
      </c>
      <c r="M98" s="5">
        <v>4</v>
      </c>
      <c r="N98" s="5" t="s">
        <v>92</v>
      </c>
      <c r="O98" s="5"/>
      <c r="Q98" s="7">
        <f t="shared" si="20"/>
        <v>44854</v>
      </c>
      <c r="R98" s="5">
        <f t="shared" si="21"/>
        <v>2022</v>
      </c>
      <c r="S98" s="5">
        <f t="shared" si="22"/>
        <v>8</v>
      </c>
      <c r="T98" s="5" t="s">
        <v>39</v>
      </c>
      <c r="V98" s="5">
        <f t="shared" si="23"/>
        <v>0</v>
      </c>
      <c r="W98" s="5" t="s">
        <v>40</v>
      </c>
      <c r="X98" s="5" t="s">
        <v>128</v>
      </c>
      <c r="Z98" s="5">
        <f t="shared" si="24"/>
        <v>0</v>
      </c>
      <c r="AA98" s="5" t="str">
        <f t="shared" si="16"/>
        <v>ACC</v>
      </c>
      <c r="AB98">
        <f t="shared" si="17"/>
        <v>1</v>
      </c>
      <c r="AC98">
        <f t="shared" si="25"/>
        <v>1</v>
      </c>
      <c r="AD98">
        <f t="shared" si="26"/>
        <v>1</v>
      </c>
      <c r="AE98">
        <f t="shared" si="27"/>
        <v>0</v>
      </c>
      <c r="AF98">
        <f t="shared" si="29"/>
        <v>9</v>
      </c>
      <c r="AG98">
        <f t="shared" si="29"/>
        <v>16</v>
      </c>
      <c r="AH98">
        <f t="shared" si="29"/>
        <v>3</v>
      </c>
      <c r="AI98">
        <f t="shared" si="29"/>
        <v>4</v>
      </c>
      <c r="AJ98">
        <f t="shared" si="30"/>
        <v>7</v>
      </c>
      <c r="AK98" s="8">
        <f t="shared" si="28"/>
        <v>0.42857142857142855</v>
      </c>
      <c r="AL98">
        <f t="shared" si="19"/>
        <v>0</v>
      </c>
    </row>
    <row r="99" spans="1:38" ht="30" x14ac:dyDescent="0.2">
      <c r="A99" s="1">
        <v>8</v>
      </c>
      <c r="B99" s="4">
        <v>44863</v>
      </c>
      <c r="C99" s="13">
        <v>0.5</v>
      </c>
      <c r="D99" s="5" t="s">
        <v>44</v>
      </c>
      <c r="E99" s="5" t="s">
        <v>39</v>
      </c>
      <c r="F99" s="5" t="s">
        <v>49</v>
      </c>
      <c r="G99" s="5" t="s">
        <v>60</v>
      </c>
      <c r="H99" s="5" t="s">
        <v>40</v>
      </c>
      <c r="I99" s="5" t="s">
        <v>14</v>
      </c>
      <c r="J99" s="5">
        <v>16</v>
      </c>
      <c r="K99" s="5">
        <v>41</v>
      </c>
      <c r="L99" s="5">
        <v>3</v>
      </c>
      <c r="M99" s="5">
        <v>5</v>
      </c>
      <c r="N99" s="5" t="s">
        <v>102</v>
      </c>
      <c r="O99" s="5"/>
      <c r="Q99" s="7">
        <f t="shared" si="20"/>
        <v>44863</v>
      </c>
      <c r="R99" s="5">
        <f t="shared" si="21"/>
        <v>2022</v>
      </c>
      <c r="S99" s="5">
        <f t="shared" si="22"/>
        <v>9</v>
      </c>
      <c r="T99" s="5" t="s">
        <v>39</v>
      </c>
      <c r="V99" s="5">
        <f t="shared" si="23"/>
        <v>0</v>
      </c>
      <c r="W99" s="5" t="s">
        <v>40</v>
      </c>
      <c r="X99" s="5" t="s">
        <v>60</v>
      </c>
      <c r="Z99" s="5">
        <f t="shared" si="24"/>
        <v>0</v>
      </c>
      <c r="AA99" s="5" t="str">
        <f t="shared" si="16"/>
        <v>ACC</v>
      </c>
      <c r="AB99">
        <f t="shared" si="17"/>
        <v>1</v>
      </c>
      <c r="AC99">
        <f t="shared" si="25"/>
        <v>1</v>
      </c>
      <c r="AD99">
        <f t="shared" si="26"/>
        <v>1</v>
      </c>
      <c r="AE99">
        <f t="shared" si="27"/>
        <v>0</v>
      </c>
      <c r="AF99">
        <f t="shared" si="29"/>
        <v>16</v>
      </c>
      <c r="AG99">
        <f t="shared" si="29"/>
        <v>41</v>
      </c>
      <c r="AH99">
        <f t="shared" si="29"/>
        <v>3</v>
      </c>
      <c r="AI99">
        <f t="shared" si="29"/>
        <v>5</v>
      </c>
      <c r="AJ99">
        <f t="shared" si="30"/>
        <v>8</v>
      </c>
      <c r="AK99" s="8">
        <f t="shared" si="28"/>
        <v>0.375</v>
      </c>
      <c r="AL99">
        <f t="shared" si="19"/>
        <v>0</v>
      </c>
    </row>
    <row r="100" spans="1:38" ht="30" x14ac:dyDescent="0.2">
      <c r="A100" s="1">
        <v>9</v>
      </c>
      <c r="B100" s="4">
        <v>44870</v>
      </c>
      <c r="C100" s="13">
        <v>0.52083333333333337</v>
      </c>
      <c r="D100" s="5" t="s">
        <v>44</v>
      </c>
      <c r="E100" s="5" t="s">
        <v>39</v>
      </c>
      <c r="F100" s="5" t="s">
        <v>49</v>
      </c>
      <c r="G100" s="5" t="s">
        <v>125</v>
      </c>
      <c r="H100" s="5" t="s">
        <v>40</v>
      </c>
      <c r="I100" s="5" t="s">
        <v>13</v>
      </c>
      <c r="J100" s="5">
        <v>28</v>
      </c>
      <c r="K100" s="5">
        <v>27</v>
      </c>
      <c r="L100" s="5">
        <v>4</v>
      </c>
      <c r="M100" s="5">
        <v>5</v>
      </c>
      <c r="N100" s="5" t="s">
        <v>41</v>
      </c>
      <c r="O100" s="5"/>
      <c r="Q100" s="7">
        <f t="shared" si="20"/>
        <v>44870</v>
      </c>
      <c r="R100" s="5">
        <f t="shared" si="21"/>
        <v>2022</v>
      </c>
      <c r="S100" s="5">
        <f t="shared" si="22"/>
        <v>10</v>
      </c>
      <c r="T100" s="5" t="s">
        <v>39</v>
      </c>
      <c r="V100" s="5">
        <f t="shared" si="23"/>
        <v>0</v>
      </c>
      <c r="W100" s="5" t="s">
        <v>40</v>
      </c>
      <c r="X100" s="5" t="s">
        <v>125</v>
      </c>
      <c r="Z100" s="5">
        <f t="shared" si="24"/>
        <v>0</v>
      </c>
      <c r="AA100" s="5" t="str">
        <f t="shared" si="16"/>
        <v>ACC</v>
      </c>
      <c r="AB100">
        <f t="shared" si="17"/>
        <v>1</v>
      </c>
      <c r="AC100">
        <f t="shared" si="25"/>
        <v>1</v>
      </c>
      <c r="AD100">
        <f t="shared" si="26"/>
        <v>1</v>
      </c>
      <c r="AE100">
        <f t="shared" si="27"/>
        <v>0</v>
      </c>
      <c r="AF100">
        <f t="shared" si="29"/>
        <v>28</v>
      </c>
      <c r="AG100">
        <f t="shared" si="29"/>
        <v>27</v>
      </c>
      <c r="AH100">
        <f t="shared" si="29"/>
        <v>4</v>
      </c>
      <c r="AI100">
        <f t="shared" si="29"/>
        <v>5</v>
      </c>
      <c r="AJ100">
        <f t="shared" si="30"/>
        <v>9</v>
      </c>
      <c r="AK100" s="8">
        <f t="shared" si="28"/>
        <v>0.44444444444444442</v>
      </c>
      <c r="AL100">
        <f t="shared" si="19"/>
        <v>1</v>
      </c>
    </row>
    <row r="101" spans="1:38" ht="30" x14ac:dyDescent="0.2">
      <c r="A101" s="1">
        <v>10</v>
      </c>
      <c r="B101" s="4">
        <v>44877</v>
      </c>
      <c r="C101" s="13">
        <v>0.64583333333333337</v>
      </c>
      <c r="D101" s="5" t="s">
        <v>44</v>
      </c>
      <c r="E101" s="5" t="s">
        <v>39</v>
      </c>
      <c r="F101" s="5"/>
      <c r="G101" s="5" t="s">
        <v>104</v>
      </c>
      <c r="H101" s="5" t="s">
        <v>40</v>
      </c>
      <c r="I101" s="5" t="s">
        <v>14</v>
      </c>
      <c r="J101" s="5">
        <v>14</v>
      </c>
      <c r="K101" s="5">
        <v>35</v>
      </c>
      <c r="L101" s="5">
        <v>4</v>
      </c>
      <c r="M101" s="5">
        <v>6</v>
      </c>
      <c r="N101" s="5" t="s">
        <v>92</v>
      </c>
      <c r="O101" s="5"/>
      <c r="Q101" s="7">
        <f t="shared" si="20"/>
        <v>44877</v>
      </c>
      <c r="R101" s="5">
        <f t="shared" si="21"/>
        <v>2022</v>
      </c>
      <c r="S101" s="5">
        <f t="shared" si="22"/>
        <v>11</v>
      </c>
      <c r="T101" s="5" t="s">
        <v>39</v>
      </c>
      <c r="V101" s="5">
        <f t="shared" si="23"/>
        <v>0</v>
      </c>
      <c r="W101" s="5" t="s">
        <v>40</v>
      </c>
      <c r="X101" s="5" t="s">
        <v>105</v>
      </c>
      <c r="Y101" t="s">
        <v>106</v>
      </c>
      <c r="Z101" s="5">
        <f t="shared" si="24"/>
        <v>1</v>
      </c>
      <c r="AA101" s="5" t="str">
        <f t="shared" si="16"/>
        <v>ACC</v>
      </c>
      <c r="AB101">
        <f t="shared" si="17"/>
        <v>1</v>
      </c>
      <c r="AC101">
        <f t="shared" si="25"/>
        <v>1</v>
      </c>
      <c r="AD101">
        <f t="shared" si="26"/>
        <v>1</v>
      </c>
      <c r="AE101">
        <f t="shared" si="27"/>
        <v>0</v>
      </c>
      <c r="AF101">
        <f t="shared" si="29"/>
        <v>14</v>
      </c>
      <c r="AG101">
        <f t="shared" si="29"/>
        <v>35</v>
      </c>
      <c r="AH101">
        <f t="shared" si="29"/>
        <v>4</v>
      </c>
      <c r="AI101">
        <f t="shared" si="29"/>
        <v>6</v>
      </c>
      <c r="AJ101">
        <f t="shared" si="30"/>
        <v>10</v>
      </c>
      <c r="AK101" s="8">
        <f t="shared" si="28"/>
        <v>0.4</v>
      </c>
      <c r="AL101">
        <f t="shared" si="19"/>
        <v>0</v>
      </c>
    </row>
    <row r="102" spans="1:38" ht="30" x14ac:dyDescent="0.2">
      <c r="A102" s="1">
        <v>11</v>
      </c>
      <c r="B102" s="4">
        <v>44884</v>
      </c>
      <c r="C102" s="13">
        <v>0.72916666666666663</v>
      </c>
      <c r="D102" s="5" t="s">
        <v>44</v>
      </c>
      <c r="E102" s="5" t="s">
        <v>39</v>
      </c>
      <c r="F102" s="5" t="s">
        <v>49</v>
      </c>
      <c r="G102" s="5" t="s">
        <v>397</v>
      </c>
      <c r="H102" s="5" t="s">
        <v>40</v>
      </c>
      <c r="I102" s="5" t="s">
        <v>13</v>
      </c>
      <c r="J102" s="5">
        <v>21</v>
      </c>
      <c r="K102" s="5">
        <v>17</v>
      </c>
      <c r="L102" s="5">
        <v>5</v>
      </c>
      <c r="M102" s="5">
        <v>6</v>
      </c>
      <c r="N102" s="5" t="s">
        <v>41</v>
      </c>
      <c r="O102" s="5"/>
      <c r="Q102" s="7">
        <f t="shared" si="20"/>
        <v>44884</v>
      </c>
      <c r="R102" s="5">
        <f t="shared" si="21"/>
        <v>2022</v>
      </c>
      <c r="S102" s="5">
        <f t="shared" si="22"/>
        <v>12</v>
      </c>
      <c r="T102" s="5" t="s">
        <v>39</v>
      </c>
      <c r="V102" s="5">
        <f t="shared" si="23"/>
        <v>0</v>
      </c>
      <c r="W102" s="5" t="s">
        <v>40</v>
      </c>
      <c r="X102" s="5" t="s">
        <v>252</v>
      </c>
      <c r="Y102">
        <v>13</v>
      </c>
      <c r="Z102" s="5">
        <f t="shared" si="24"/>
        <v>1</v>
      </c>
      <c r="AA102" s="5" t="str">
        <f t="shared" si="16"/>
        <v>ACC</v>
      </c>
      <c r="AB102">
        <f t="shared" si="17"/>
        <v>1</v>
      </c>
      <c r="AC102">
        <f t="shared" si="25"/>
        <v>1</v>
      </c>
      <c r="AD102">
        <f t="shared" si="26"/>
        <v>1</v>
      </c>
      <c r="AE102">
        <f t="shared" si="27"/>
        <v>0</v>
      </c>
      <c r="AF102">
        <f t="shared" si="29"/>
        <v>21</v>
      </c>
      <c r="AG102">
        <f t="shared" si="29"/>
        <v>17</v>
      </c>
      <c r="AH102">
        <f t="shared" si="29"/>
        <v>5</v>
      </c>
      <c r="AI102">
        <f t="shared" si="29"/>
        <v>6</v>
      </c>
      <c r="AJ102">
        <f t="shared" si="30"/>
        <v>11</v>
      </c>
      <c r="AK102" s="8">
        <f t="shared" si="28"/>
        <v>0.45454545454545453</v>
      </c>
      <c r="AL102">
        <f t="shared" si="19"/>
        <v>1</v>
      </c>
    </row>
    <row r="103" spans="1:38" ht="30" x14ac:dyDescent="0.2">
      <c r="A103" s="1">
        <v>12</v>
      </c>
      <c r="B103" s="4">
        <v>44891</v>
      </c>
      <c r="C103" s="13">
        <v>0.5</v>
      </c>
      <c r="D103" s="5" t="s">
        <v>44</v>
      </c>
      <c r="E103" s="5" t="s">
        <v>39</v>
      </c>
      <c r="F103" s="5" t="s">
        <v>49</v>
      </c>
      <c r="G103" s="5" t="s">
        <v>341</v>
      </c>
      <c r="H103" s="5" t="s">
        <v>46</v>
      </c>
      <c r="I103" s="5" t="s">
        <v>14</v>
      </c>
      <c r="J103" s="5">
        <v>14</v>
      </c>
      <c r="K103" s="5">
        <v>37</v>
      </c>
      <c r="L103" s="5">
        <v>5</v>
      </c>
      <c r="M103" s="5">
        <v>7</v>
      </c>
      <c r="N103" s="5" t="s">
        <v>92</v>
      </c>
      <c r="O103" s="5"/>
      <c r="Q103" s="7">
        <f t="shared" si="20"/>
        <v>44891</v>
      </c>
      <c r="R103" s="5">
        <f t="shared" si="21"/>
        <v>2022</v>
      </c>
      <c r="S103" s="5">
        <f t="shared" si="22"/>
        <v>13</v>
      </c>
      <c r="T103" s="5" t="s">
        <v>39</v>
      </c>
      <c r="V103" s="5">
        <f t="shared" si="23"/>
        <v>0</v>
      </c>
      <c r="W103" s="5" t="s">
        <v>40</v>
      </c>
      <c r="X103" s="5" t="s">
        <v>178</v>
      </c>
      <c r="Y103">
        <v>1</v>
      </c>
      <c r="Z103" s="5">
        <f t="shared" si="24"/>
        <v>1</v>
      </c>
      <c r="AA103" s="5" t="str">
        <f t="shared" si="16"/>
        <v>SEC</v>
      </c>
      <c r="AB103">
        <f t="shared" si="17"/>
        <v>0</v>
      </c>
      <c r="AC103">
        <f t="shared" si="25"/>
        <v>1</v>
      </c>
      <c r="AD103">
        <f t="shared" si="26"/>
        <v>1</v>
      </c>
      <c r="AE103">
        <f t="shared" si="27"/>
        <v>0</v>
      </c>
      <c r="AF103">
        <f t="shared" si="29"/>
        <v>14</v>
      </c>
      <c r="AG103">
        <f t="shared" si="29"/>
        <v>37</v>
      </c>
      <c r="AH103">
        <f t="shared" si="29"/>
        <v>5</v>
      </c>
      <c r="AI103">
        <f t="shared" si="29"/>
        <v>7</v>
      </c>
      <c r="AJ103">
        <f t="shared" si="30"/>
        <v>12</v>
      </c>
      <c r="AK103" s="8">
        <f t="shared" si="28"/>
        <v>0.41666666666666669</v>
      </c>
      <c r="AL103">
        <f t="shared" si="19"/>
        <v>0</v>
      </c>
    </row>
    <row r="104" spans="1:38" ht="30" x14ac:dyDescent="0.2">
      <c r="A104" s="1">
        <v>1</v>
      </c>
      <c r="B104" s="4">
        <v>44807</v>
      </c>
      <c r="C104" s="13">
        <v>0.64583333333333337</v>
      </c>
      <c r="D104" s="5" t="s">
        <v>44</v>
      </c>
      <c r="E104" s="5" t="s">
        <v>416</v>
      </c>
      <c r="F104" s="5"/>
      <c r="G104" s="5" t="s">
        <v>180</v>
      </c>
      <c r="H104" s="5" t="s">
        <v>70</v>
      </c>
      <c r="I104" s="5" t="s">
        <v>13</v>
      </c>
      <c r="J104" s="5">
        <v>70</v>
      </c>
      <c r="K104" s="5">
        <v>13</v>
      </c>
      <c r="L104" s="5">
        <v>1</v>
      </c>
      <c r="M104" s="5">
        <v>0</v>
      </c>
      <c r="N104" s="5" t="s">
        <v>41</v>
      </c>
      <c r="O104" s="5"/>
      <c r="P104" s="6"/>
      <c r="Q104" s="7">
        <f t="shared" si="20"/>
        <v>44807</v>
      </c>
      <c r="R104" s="5">
        <f t="shared" si="21"/>
        <v>2022</v>
      </c>
      <c r="S104" s="5">
        <f t="shared" si="22"/>
        <v>1</v>
      </c>
      <c r="T104" s="5" t="s">
        <v>243</v>
      </c>
      <c r="U104">
        <v>16</v>
      </c>
      <c r="V104" s="5">
        <f t="shared" si="23"/>
        <v>1</v>
      </c>
      <c r="W104" s="5" t="s">
        <v>40</v>
      </c>
      <c r="X104" s="5" t="s">
        <v>180</v>
      </c>
      <c r="Z104" s="5">
        <f t="shared" si="24"/>
        <v>0</v>
      </c>
      <c r="AA104" s="5" t="str">
        <f t="shared" si="16"/>
        <v>Non-Major</v>
      </c>
      <c r="AB104">
        <f t="shared" si="17"/>
        <v>0</v>
      </c>
      <c r="AC104">
        <f t="shared" si="25"/>
        <v>0</v>
      </c>
      <c r="AD104">
        <f t="shared" si="26"/>
        <v>0</v>
      </c>
      <c r="AE104">
        <f t="shared" si="27"/>
        <v>0</v>
      </c>
      <c r="AF104">
        <f t="shared" si="29"/>
        <v>70</v>
      </c>
      <c r="AG104">
        <f t="shared" si="29"/>
        <v>13</v>
      </c>
      <c r="AH104">
        <f t="shared" si="29"/>
        <v>1</v>
      </c>
      <c r="AI104">
        <f t="shared" si="29"/>
        <v>0</v>
      </c>
      <c r="AJ104">
        <f t="shared" si="30"/>
        <v>1</v>
      </c>
      <c r="AK104" s="8">
        <f t="shared" si="28"/>
        <v>1</v>
      </c>
      <c r="AL104">
        <f t="shared" si="19"/>
        <v>1</v>
      </c>
    </row>
    <row r="105" spans="1:38" ht="45" x14ac:dyDescent="0.2">
      <c r="A105" s="1">
        <v>2</v>
      </c>
      <c r="B105" s="4">
        <v>44814</v>
      </c>
      <c r="C105" s="13">
        <v>0.5</v>
      </c>
      <c r="D105" s="5" t="s">
        <v>44</v>
      </c>
      <c r="E105" s="5" t="s">
        <v>417</v>
      </c>
      <c r="F105" s="5"/>
      <c r="G105" s="5" t="s">
        <v>418</v>
      </c>
      <c r="H105" s="5" t="s">
        <v>99</v>
      </c>
      <c r="I105" s="5" t="s">
        <v>13</v>
      </c>
      <c r="J105" s="5">
        <v>30</v>
      </c>
      <c r="K105" s="5">
        <v>7</v>
      </c>
      <c r="L105" s="5">
        <v>2</v>
      </c>
      <c r="M105" s="5">
        <v>0</v>
      </c>
      <c r="N105" s="5" t="s">
        <v>47</v>
      </c>
      <c r="O105" s="5"/>
      <c r="P105" s="6"/>
      <c r="Q105" s="7">
        <f t="shared" si="20"/>
        <v>44814</v>
      </c>
      <c r="R105" s="5">
        <f t="shared" si="21"/>
        <v>2022</v>
      </c>
      <c r="S105" s="5">
        <f t="shared" si="22"/>
        <v>2</v>
      </c>
      <c r="T105" s="5" t="s">
        <v>243</v>
      </c>
      <c r="U105">
        <v>15</v>
      </c>
      <c r="V105" s="5">
        <f t="shared" si="23"/>
        <v>1</v>
      </c>
      <c r="W105" s="5" t="s">
        <v>40</v>
      </c>
      <c r="X105" s="5" t="s">
        <v>418</v>
      </c>
      <c r="Z105" s="5">
        <f t="shared" si="24"/>
        <v>0</v>
      </c>
      <c r="AA105" s="5" t="str">
        <f t="shared" si="16"/>
        <v>Sun Belt</v>
      </c>
      <c r="AB105">
        <f t="shared" si="17"/>
        <v>0</v>
      </c>
      <c r="AC105">
        <f t="shared" si="25"/>
        <v>1</v>
      </c>
      <c r="AD105">
        <f t="shared" si="26"/>
        <v>0</v>
      </c>
      <c r="AE105">
        <f t="shared" si="27"/>
        <v>0</v>
      </c>
      <c r="AF105">
        <f t="shared" si="29"/>
        <v>30</v>
      </c>
      <c r="AG105">
        <f t="shared" si="29"/>
        <v>7</v>
      </c>
      <c r="AH105">
        <f t="shared" si="29"/>
        <v>2</v>
      </c>
      <c r="AI105">
        <f t="shared" si="29"/>
        <v>0</v>
      </c>
      <c r="AJ105">
        <f t="shared" si="30"/>
        <v>2</v>
      </c>
      <c r="AK105" s="8">
        <f t="shared" si="28"/>
        <v>1</v>
      </c>
      <c r="AL105">
        <f t="shared" si="19"/>
        <v>1</v>
      </c>
    </row>
    <row r="106" spans="1:38" ht="30" x14ac:dyDescent="0.2">
      <c r="A106" s="1">
        <v>3</v>
      </c>
      <c r="B106" s="4">
        <v>44821</v>
      </c>
      <c r="C106" s="13">
        <v>0.875</v>
      </c>
      <c r="D106" s="5" t="s">
        <v>44</v>
      </c>
      <c r="E106" s="5" t="s">
        <v>285</v>
      </c>
      <c r="F106" s="5" t="s">
        <v>49</v>
      </c>
      <c r="G106" s="5" t="s">
        <v>419</v>
      </c>
      <c r="H106" s="5" t="s">
        <v>46</v>
      </c>
      <c r="I106" s="5" t="s">
        <v>14</v>
      </c>
      <c r="J106" s="5">
        <v>9</v>
      </c>
      <c r="K106" s="5">
        <v>17</v>
      </c>
      <c r="L106" s="5">
        <v>2</v>
      </c>
      <c r="M106" s="5">
        <v>1</v>
      </c>
      <c r="N106" s="5" t="s">
        <v>92</v>
      </c>
      <c r="O106" s="5"/>
      <c r="P106" s="6"/>
      <c r="Q106" s="7">
        <f t="shared" si="20"/>
        <v>44821</v>
      </c>
      <c r="R106" s="5">
        <f t="shared" si="21"/>
        <v>2022</v>
      </c>
      <c r="S106" s="5">
        <f t="shared" si="22"/>
        <v>3</v>
      </c>
      <c r="T106" s="5" t="s">
        <v>243</v>
      </c>
      <c r="U106">
        <v>13</v>
      </c>
      <c r="V106" s="5">
        <f t="shared" si="23"/>
        <v>1</v>
      </c>
      <c r="W106" s="5" t="s">
        <v>40</v>
      </c>
      <c r="X106" s="5" t="s">
        <v>48</v>
      </c>
      <c r="Y106">
        <v>24</v>
      </c>
      <c r="Z106" s="5">
        <f t="shared" si="24"/>
        <v>1</v>
      </c>
      <c r="AA106" s="5" t="str">
        <f t="shared" si="16"/>
        <v>SEC</v>
      </c>
      <c r="AB106">
        <f t="shared" si="17"/>
        <v>0</v>
      </c>
      <c r="AC106">
        <f t="shared" si="25"/>
        <v>1</v>
      </c>
      <c r="AD106">
        <f t="shared" si="26"/>
        <v>1</v>
      </c>
      <c r="AE106">
        <f t="shared" si="27"/>
        <v>1</v>
      </c>
      <c r="AF106">
        <f t="shared" si="29"/>
        <v>9</v>
      </c>
      <c r="AG106">
        <f t="shared" si="29"/>
        <v>17</v>
      </c>
      <c r="AH106">
        <f t="shared" si="29"/>
        <v>2</v>
      </c>
      <c r="AI106">
        <f t="shared" si="29"/>
        <v>1</v>
      </c>
      <c r="AJ106">
        <f t="shared" si="30"/>
        <v>3</v>
      </c>
      <c r="AK106" s="8">
        <f t="shared" si="28"/>
        <v>0.66666666666666663</v>
      </c>
      <c r="AL106">
        <f t="shared" si="19"/>
        <v>0</v>
      </c>
    </row>
    <row r="107" spans="1:38" ht="45" x14ac:dyDescent="0.2">
      <c r="A107" s="1">
        <v>4</v>
      </c>
      <c r="B107" s="4">
        <v>44828</v>
      </c>
      <c r="C107" s="13">
        <v>0.64583333333333337</v>
      </c>
      <c r="D107" s="5" t="s">
        <v>44</v>
      </c>
      <c r="E107" s="5" t="s">
        <v>420</v>
      </c>
      <c r="F107" s="5"/>
      <c r="G107" s="5" t="s">
        <v>122</v>
      </c>
      <c r="H107" s="5" t="s">
        <v>536</v>
      </c>
      <c r="I107" s="5" t="s">
        <v>14</v>
      </c>
      <c r="J107" s="5">
        <v>31</v>
      </c>
      <c r="K107" s="5">
        <v>45</v>
      </c>
      <c r="L107" s="5">
        <v>2</v>
      </c>
      <c r="M107" s="5">
        <v>2</v>
      </c>
      <c r="N107" s="5" t="s">
        <v>102</v>
      </c>
      <c r="O107" s="5"/>
      <c r="P107" s="6"/>
      <c r="Q107" s="7">
        <f t="shared" si="20"/>
        <v>44828</v>
      </c>
      <c r="R107" s="5">
        <f t="shared" si="21"/>
        <v>2022</v>
      </c>
      <c r="S107" s="5">
        <f t="shared" si="22"/>
        <v>4</v>
      </c>
      <c r="T107" s="5" t="s">
        <v>243</v>
      </c>
      <c r="U107">
        <v>25</v>
      </c>
      <c r="V107" s="5">
        <f t="shared" si="23"/>
        <v>1</v>
      </c>
      <c r="W107" s="5" t="s">
        <v>40</v>
      </c>
      <c r="X107" s="5" t="s">
        <v>122</v>
      </c>
      <c r="Z107" s="5">
        <f t="shared" si="24"/>
        <v>0</v>
      </c>
      <c r="AA107" s="5" t="str">
        <f t="shared" si="16"/>
        <v>F</v>
      </c>
      <c r="AB107">
        <f t="shared" si="17"/>
        <v>0</v>
      </c>
      <c r="AC107">
        <f t="shared" si="25"/>
        <v>1</v>
      </c>
      <c r="AD107">
        <f t="shared" si="26"/>
        <v>0</v>
      </c>
      <c r="AE107">
        <f t="shared" si="27"/>
        <v>0</v>
      </c>
      <c r="AF107">
        <f t="shared" si="29"/>
        <v>31</v>
      </c>
      <c r="AG107">
        <f t="shared" si="29"/>
        <v>45</v>
      </c>
      <c r="AH107">
        <f t="shared" si="29"/>
        <v>2</v>
      </c>
      <c r="AI107">
        <f t="shared" si="29"/>
        <v>2</v>
      </c>
      <c r="AJ107">
        <f t="shared" si="30"/>
        <v>4</v>
      </c>
      <c r="AK107" s="8">
        <f t="shared" si="28"/>
        <v>0.5</v>
      </c>
      <c r="AL107">
        <f t="shared" si="19"/>
        <v>0</v>
      </c>
    </row>
    <row r="108" spans="1:38" ht="30" x14ac:dyDescent="0.2">
      <c r="A108" s="1">
        <v>5</v>
      </c>
      <c r="B108" s="4">
        <v>44842</v>
      </c>
      <c r="C108" s="13">
        <v>0.66666666666666663</v>
      </c>
      <c r="D108" s="5" t="s">
        <v>44</v>
      </c>
      <c r="E108" s="5" t="s">
        <v>104</v>
      </c>
      <c r="F108" s="5"/>
      <c r="G108" s="5" t="s">
        <v>56</v>
      </c>
      <c r="H108" s="5" t="s">
        <v>40</v>
      </c>
      <c r="I108" s="5" t="s">
        <v>14</v>
      </c>
      <c r="J108" s="5">
        <v>24</v>
      </c>
      <c r="K108" s="5">
        <v>27</v>
      </c>
      <c r="L108" s="5">
        <v>2</v>
      </c>
      <c r="M108" s="5">
        <v>3</v>
      </c>
      <c r="N108" s="5" t="s">
        <v>130</v>
      </c>
      <c r="O108" s="5"/>
      <c r="P108" s="6"/>
      <c r="Q108" s="7">
        <f t="shared" si="20"/>
        <v>44842</v>
      </c>
      <c r="R108" s="5">
        <f t="shared" si="21"/>
        <v>2022</v>
      </c>
      <c r="S108" s="5">
        <f t="shared" si="22"/>
        <v>6</v>
      </c>
      <c r="T108" s="5" t="s">
        <v>105</v>
      </c>
      <c r="U108" t="s">
        <v>106</v>
      </c>
      <c r="V108" s="5">
        <f t="shared" si="23"/>
        <v>1</v>
      </c>
      <c r="W108" s="5" t="s">
        <v>40</v>
      </c>
      <c r="X108" s="5" t="s">
        <v>56</v>
      </c>
      <c r="Z108" s="5">
        <f t="shared" si="24"/>
        <v>0</v>
      </c>
      <c r="AA108" s="5" t="str">
        <f t="shared" si="16"/>
        <v>ACC</v>
      </c>
      <c r="AB108">
        <f t="shared" si="17"/>
        <v>1</v>
      </c>
      <c r="AC108">
        <f t="shared" si="25"/>
        <v>1</v>
      </c>
      <c r="AD108">
        <f t="shared" si="26"/>
        <v>1</v>
      </c>
      <c r="AE108">
        <f t="shared" si="27"/>
        <v>0</v>
      </c>
      <c r="AF108">
        <f t="shared" si="29"/>
        <v>24</v>
      </c>
      <c r="AG108">
        <f t="shared" si="29"/>
        <v>27</v>
      </c>
      <c r="AH108">
        <f t="shared" si="29"/>
        <v>2</v>
      </c>
      <c r="AI108">
        <f t="shared" si="29"/>
        <v>3</v>
      </c>
      <c r="AJ108">
        <f t="shared" si="30"/>
        <v>5</v>
      </c>
      <c r="AK108" s="8">
        <f t="shared" si="28"/>
        <v>0.4</v>
      </c>
      <c r="AL108">
        <f t="shared" si="19"/>
        <v>0</v>
      </c>
    </row>
    <row r="109" spans="1:38" ht="30" x14ac:dyDescent="0.2">
      <c r="A109" s="1">
        <v>6</v>
      </c>
      <c r="B109" s="4">
        <v>44849</v>
      </c>
      <c r="C109" s="13">
        <v>0.52083333333333337</v>
      </c>
      <c r="D109" s="5" t="s">
        <v>44</v>
      </c>
      <c r="E109" s="5" t="s">
        <v>104</v>
      </c>
      <c r="F109" s="5" t="s">
        <v>49</v>
      </c>
      <c r="G109" s="5" t="s">
        <v>125</v>
      </c>
      <c r="H109" s="5" t="s">
        <v>40</v>
      </c>
      <c r="I109" s="5" t="s">
        <v>13</v>
      </c>
      <c r="J109" s="5">
        <v>20</v>
      </c>
      <c r="K109" s="5">
        <v>14</v>
      </c>
      <c r="L109" s="5">
        <v>3</v>
      </c>
      <c r="M109" s="5">
        <v>3</v>
      </c>
      <c r="N109" s="5" t="s">
        <v>41</v>
      </c>
      <c r="O109" s="5"/>
      <c r="P109" s="6"/>
      <c r="Q109" s="7">
        <f t="shared" si="20"/>
        <v>44849</v>
      </c>
      <c r="R109" s="5">
        <f t="shared" si="21"/>
        <v>2022</v>
      </c>
      <c r="S109" s="5">
        <f t="shared" si="22"/>
        <v>7</v>
      </c>
      <c r="T109" s="5" t="s">
        <v>105</v>
      </c>
      <c r="U109" t="s">
        <v>106</v>
      </c>
      <c r="V109" s="5">
        <f t="shared" si="23"/>
        <v>1</v>
      </c>
      <c r="W109" s="5" t="s">
        <v>40</v>
      </c>
      <c r="X109" s="5" t="s">
        <v>125</v>
      </c>
      <c r="Z109" s="5">
        <f t="shared" si="24"/>
        <v>0</v>
      </c>
      <c r="AA109" s="5" t="str">
        <f t="shared" si="16"/>
        <v>ACC</v>
      </c>
      <c r="AB109">
        <f t="shared" si="17"/>
        <v>1</v>
      </c>
      <c r="AC109">
        <f t="shared" si="25"/>
        <v>1</v>
      </c>
      <c r="AD109">
        <f t="shared" si="26"/>
        <v>1</v>
      </c>
      <c r="AE109">
        <f t="shared" si="27"/>
        <v>0</v>
      </c>
      <c r="AF109">
        <f t="shared" si="29"/>
        <v>20</v>
      </c>
      <c r="AG109">
        <f t="shared" si="29"/>
        <v>14</v>
      </c>
      <c r="AH109">
        <f t="shared" si="29"/>
        <v>3</v>
      </c>
      <c r="AI109">
        <f t="shared" si="29"/>
        <v>3</v>
      </c>
      <c r="AJ109">
        <f t="shared" si="30"/>
        <v>6</v>
      </c>
      <c r="AK109" s="8">
        <f t="shared" si="28"/>
        <v>0.5</v>
      </c>
      <c r="AL109">
        <f t="shared" si="19"/>
        <v>1</v>
      </c>
    </row>
    <row r="110" spans="1:38" ht="30" x14ac:dyDescent="0.2">
      <c r="A110" s="1">
        <v>7</v>
      </c>
      <c r="B110" s="4">
        <v>44856</v>
      </c>
      <c r="C110" s="13">
        <v>0.52083333333333337</v>
      </c>
      <c r="D110" s="5" t="s">
        <v>44</v>
      </c>
      <c r="E110" s="5" t="s">
        <v>104</v>
      </c>
      <c r="F110" s="5"/>
      <c r="G110" s="5" t="s">
        <v>116</v>
      </c>
      <c r="H110" s="5" t="s">
        <v>40</v>
      </c>
      <c r="I110" s="5" t="s">
        <v>14</v>
      </c>
      <c r="J110" s="5">
        <v>21</v>
      </c>
      <c r="K110" s="5">
        <v>45</v>
      </c>
      <c r="L110" s="5">
        <v>3</v>
      </c>
      <c r="M110" s="5">
        <v>4</v>
      </c>
      <c r="N110" s="5" t="s">
        <v>92</v>
      </c>
      <c r="O110" s="5"/>
      <c r="P110" s="6"/>
      <c r="Q110" s="7">
        <f t="shared" si="20"/>
        <v>44856</v>
      </c>
      <c r="R110" s="5">
        <f t="shared" si="21"/>
        <v>2022</v>
      </c>
      <c r="S110" s="5">
        <f t="shared" si="22"/>
        <v>8</v>
      </c>
      <c r="T110" s="5" t="s">
        <v>105</v>
      </c>
      <c r="U110" t="s">
        <v>106</v>
      </c>
      <c r="V110" s="5">
        <f t="shared" si="23"/>
        <v>1</v>
      </c>
      <c r="W110" s="5" t="s">
        <v>40</v>
      </c>
      <c r="X110" s="5" t="s">
        <v>116</v>
      </c>
      <c r="Z110" s="5">
        <f t="shared" si="24"/>
        <v>0</v>
      </c>
      <c r="AA110" s="5" t="str">
        <f t="shared" si="16"/>
        <v>ACC</v>
      </c>
      <c r="AB110">
        <f t="shared" si="17"/>
        <v>1</v>
      </c>
      <c r="AC110">
        <f t="shared" si="25"/>
        <v>1</v>
      </c>
      <c r="AD110">
        <f t="shared" si="26"/>
        <v>1</v>
      </c>
      <c r="AE110">
        <f t="shared" si="27"/>
        <v>0</v>
      </c>
      <c r="AF110">
        <f t="shared" si="29"/>
        <v>21</v>
      </c>
      <c r="AG110">
        <f t="shared" si="29"/>
        <v>45</v>
      </c>
      <c r="AH110">
        <f t="shared" si="29"/>
        <v>3</v>
      </c>
      <c r="AI110">
        <f t="shared" si="29"/>
        <v>4</v>
      </c>
      <c r="AJ110">
        <f t="shared" si="30"/>
        <v>7</v>
      </c>
      <c r="AK110" s="8">
        <f t="shared" si="28"/>
        <v>0.42857142857142855</v>
      </c>
      <c r="AL110">
        <f t="shared" si="19"/>
        <v>0</v>
      </c>
    </row>
    <row r="111" spans="1:38" ht="30" x14ac:dyDescent="0.2">
      <c r="A111" s="1">
        <v>8</v>
      </c>
      <c r="B111" s="4">
        <v>44863</v>
      </c>
      <c r="C111" s="13">
        <v>0.52083333333333337</v>
      </c>
      <c r="D111" s="5" t="s">
        <v>44</v>
      </c>
      <c r="E111" s="5" t="s">
        <v>104</v>
      </c>
      <c r="F111" s="5" t="s">
        <v>49</v>
      </c>
      <c r="G111" s="5" t="s">
        <v>128</v>
      </c>
      <c r="H111" s="5" t="s">
        <v>40</v>
      </c>
      <c r="I111" s="5" t="s">
        <v>13</v>
      </c>
      <c r="J111" s="5">
        <v>14</v>
      </c>
      <c r="K111" s="5">
        <v>12</v>
      </c>
      <c r="L111" s="5">
        <v>4</v>
      </c>
      <c r="M111" s="5">
        <v>4</v>
      </c>
      <c r="N111" s="5" t="s">
        <v>41</v>
      </c>
      <c r="O111" s="5"/>
      <c r="P111" s="6"/>
      <c r="Q111" s="7">
        <f t="shared" si="20"/>
        <v>44863</v>
      </c>
      <c r="R111" s="5">
        <f t="shared" si="21"/>
        <v>2022</v>
      </c>
      <c r="S111" s="5">
        <f t="shared" si="22"/>
        <v>9</v>
      </c>
      <c r="T111" s="5" t="s">
        <v>105</v>
      </c>
      <c r="U111" t="s">
        <v>106</v>
      </c>
      <c r="V111" s="5">
        <f t="shared" si="23"/>
        <v>1</v>
      </c>
      <c r="W111" s="5" t="s">
        <v>40</v>
      </c>
      <c r="X111" s="5" t="s">
        <v>128</v>
      </c>
      <c r="Z111" s="5">
        <f t="shared" si="24"/>
        <v>0</v>
      </c>
      <c r="AA111" s="5" t="str">
        <f t="shared" si="16"/>
        <v>ACC</v>
      </c>
      <c r="AB111">
        <f t="shared" si="17"/>
        <v>1</v>
      </c>
      <c r="AC111">
        <f t="shared" si="25"/>
        <v>1</v>
      </c>
      <c r="AD111">
        <f t="shared" si="26"/>
        <v>1</v>
      </c>
      <c r="AE111">
        <f t="shared" si="27"/>
        <v>0</v>
      </c>
      <c r="AF111">
        <f t="shared" si="29"/>
        <v>14</v>
      </c>
      <c r="AG111">
        <f t="shared" si="29"/>
        <v>12</v>
      </c>
      <c r="AH111">
        <f t="shared" si="29"/>
        <v>4</v>
      </c>
      <c r="AI111">
        <f t="shared" si="29"/>
        <v>4</v>
      </c>
      <c r="AJ111">
        <f t="shared" si="30"/>
        <v>8</v>
      </c>
      <c r="AK111" s="8">
        <f t="shared" si="28"/>
        <v>0.5</v>
      </c>
      <c r="AL111">
        <f t="shared" si="19"/>
        <v>1</v>
      </c>
    </row>
    <row r="112" spans="1:38" ht="30" x14ac:dyDescent="0.2">
      <c r="A112" s="1">
        <v>9</v>
      </c>
      <c r="B112" s="4">
        <v>44870</v>
      </c>
      <c r="C112" s="13">
        <v>0.8125</v>
      </c>
      <c r="D112" s="5" t="s">
        <v>44</v>
      </c>
      <c r="E112" s="5" t="s">
        <v>104</v>
      </c>
      <c r="F112" s="5"/>
      <c r="G112" s="5" t="s">
        <v>60</v>
      </c>
      <c r="H112" s="5" t="s">
        <v>40</v>
      </c>
      <c r="I112" s="5" t="s">
        <v>14</v>
      </c>
      <c r="J112" s="5">
        <v>3</v>
      </c>
      <c r="K112" s="5">
        <v>45</v>
      </c>
      <c r="L112" s="5">
        <v>4</v>
      </c>
      <c r="M112" s="5">
        <v>5</v>
      </c>
      <c r="N112" s="5" t="s">
        <v>92</v>
      </c>
      <c r="O112" s="5"/>
      <c r="P112" s="6"/>
      <c r="Q112" s="7">
        <f t="shared" si="20"/>
        <v>44870</v>
      </c>
      <c r="R112" s="5">
        <f t="shared" si="21"/>
        <v>2022</v>
      </c>
      <c r="S112" s="5">
        <f t="shared" si="22"/>
        <v>10</v>
      </c>
      <c r="T112" s="5" t="s">
        <v>105</v>
      </c>
      <c r="U112" t="s">
        <v>106</v>
      </c>
      <c r="V112" s="5">
        <f t="shared" si="23"/>
        <v>1</v>
      </c>
      <c r="W112" s="5" t="s">
        <v>40</v>
      </c>
      <c r="X112" s="5" t="s">
        <v>60</v>
      </c>
      <c r="Z112" s="5">
        <f t="shared" si="24"/>
        <v>0</v>
      </c>
      <c r="AA112" s="5" t="str">
        <f t="shared" si="16"/>
        <v>ACC</v>
      </c>
      <c r="AB112">
        <f t="shared" si="17"/>
        <v>1</v>
      </c>
      <c r="AC112">
        <f t="shared" si="25"/>
        <v>1</v>
      </c>
      <c r="AD112">
        <f t="shared" si="26"/>
        <v>1</v>
      </c>
      <c r="AE112">
        <f t="shared" si="27"/>
        <v>0</v>
      </c>
      <c r="AF112">
        <f t="shared" si="29"/>
        <v>3</v>
      </c>
      <c r="AG112">
        <f t="shared" si="29"/>
        <v>45</v>
      </c>
      <c r="AH112">
        <f t="shared" si="29"/>
        <v>4</v>
      </c>
      <c r="AI112">
        <f t="shared" si="29"/>
        <v>5</v>
      </c>
      <c r="AJ112">
        <f t="shared" si="30"/>
        <v>9</v>
      </c>
      <c r="AK112" s="8">
        <f t="shared" si="28"/>
        <v>0.44444444444444442</v>
      </c>
      <c r="AL112">
        <f t="shared" si="19"/>
        <v>0</v>
      </c>
    </row>
    <row r="113" spans="1:38" ht="30" x14ac:dyDescent="0.2">
      <c r="A113" s="1">
        <v>10</v>
      </c>
      <c r="B113" s="4">
        <v>44877</v>
      </c>
      <c r="C113" s="13">
        <v>0.64583333333333337</v>
      </c>
      <c r="D113" s="5" t="s">
        <v>44</v>
      </c>
      <c r="E113" s="5" t="s">
        <v>104</v>
      </c>
      <c r="F113" s="5" t="s">
        <v>49</v>
      </c>
      <c r="G113" s="5" t="s">
        <v>39</v>
      </c>
      <c r="H113" s="5" t="s">
        <v>40</v>
      </c>
      <c r="I113" s="5" t="s">
        <v>13</v>
      </c>
      <c r="J113" s="5">
        <v>35</v>
      </c>
      <c r="K113" s="5">
        <v>14</v>
      </c>
      <c r="L113" s="5">
        <v>5</v>
      </c>
      <c r="M113" s="5">
        <v>5</v>
      </c>
      <c r="N113" s="5" t="s">
        <v>41</v>
      </c>
      <c r="O113" s="5"/>
      <c r="P113" s="6"/>
      <c r="Q113" s="7">
        <f t="shared" si="20"/>
        <v>44877</v>
      </c>
      <c r="R113" s="5">
        <f t="shared" si="21"/>
        <v>2022</v>
      </c>
      <c r="S113" s="5">
        <f t="shared" si="22"/>
        <v>11</v>
      </c>
      <c r="T113" s="5" t="s">
        <v>105</v>
      </c>
      <c r="U113" t="s">
        <v>106</v>
      </c>
      <c r="V113" s="5">
        <f t="shared" si="23"/>
        <v>1</v>
      </c>
      <c r="W113" s="5" t="s">
        <v>40</v>
      </c>
      <c r="X113" s="5" t="s">
        <v>39</v>
      </c>
      <c r="Z113" s="5">
        <f t="shared" si="24"/>
        <v>0</v>
      </c>
      <c r="AA113" s="5" t="str">
        <f t="shared" si="16"/>
        <v>ACC</v>
      </c>
      <c r="AB113">
        <f t="shared" si="17"/>
        <v>1</v>
      </c>
      <c r="AC113">
        <f t="shared" si="25"/>
        <v>1</v>
      </c>
      <c r="AD113">
        <f t="shared" si="26"/>
        <v>1</v>
      </c>
      <c r="AE113">
        <f t="shared" si="27"/>
        <v>0</v>
      </c>
      <c r="AF113">
        <f t="shared" si="29"/>
        <v>35</v>
      </c>
      <c r="AG113">
        <f t="shared" si="29"/>
        <v>14</v>
      </c>
      <c r="AH113">
        <f t="shared" si="29"/>
        <v>5</v>
      </c>
      <c r="AI113">
        <f t="shared" si="29"/>
        <v>5</v>
      </c>
      <c r="AJ113">
        <f t="shared" si="30"/>
        <v>10</v>
      </c>
      <c r="AK113" s="8">
        <f t="shared" si="28"/>
        <v>0.5</v>
      </c>
      <c r="AL113">
        <f t="shared" si="19"/>
        <v>1</v>
      </c>
    </row>
    <row r="114" spans="1:38" ht="30" x14ac:dyDescent="0.2">
      <c r="A114" s="1">
        <v>11</v>
      </c>
      <c r="B114" s="4">
        <v>44884</v>
      </c>
      <c r="C114" s="13">
        <v>0.64583333333333337</v>
      </c>
      <c r="D114" s="5" t="s">
        <v>44</v>
      </c>
      <c r="E114" s="5" t="s">
        <v>104</v>
      </c>
      <c r="F114" s="5" t="s">
        <v>49</v>
      </c>
      <c r="G114" s="5" t="s">
        <v>305</v>
      </c>
      <c r="H114" s="5" t="s">
        <v>40</v>
      </c>
      <c r="I114" s="5" t="s">
        <v>14</v>
      </c>
      <c r="J114" s="5">
        <v>10</v>
      </c>
      <c r="K114" s="5">
        <v>40</v>
      </c>
      <c r="L114" s="5">
        <v>5</v>
      </c>
      <c r="M114" s="5">
        <v>6</v>
      </c>
      <c r="N114" s="5" t="s">
        <v>92</v>
      </c>
      <c r="O114" s="5"/>
      <c r="P114" s="6"/>
      <c r="Q114" s="7">
        <f t="shared" si="20"/>
        <v>44884</v>
      </c>
      <c r="R114" s="5">
        <f t="shared" si="21"/>
        <v>2022</v>
      </c>
      <c r="S114" s="5">
        <f t="shared" si="22"/>
        <v>12</v>
      </c>
      <c r="T114" s="5" t="s">
        <v>105</v>
      </c>
      <c r="U114" t="s">
        <v>106</v>
      </c>
      <c r="V114" s="5">
        <f t="shared" si="23"/>
        <v>1</v>
      </c>
      <c r="W114" s="5" t="s">
        <v>40</v>
      </c>
      <c r="X114" s="5" t="s">
        <v>43</v>
      </c>
      <c r="Y114">
        <v>9</v>
      </c>
      <c r="Z114" s="5">
        <f t="shared" si="24"/>
        <v>1</v>
      </c>
      <c r="AA114" s="5" t="str">
        <f t="shared" si="16"/>
        <v>ACC</v>
      </c>
      <c r="AB114">
        <f t="shared" si="17"/>
        <v>1</v>
      </c>
      <c r="AC114">
        <f t="shared" si="25"/>
        <v>1</v>
      </c>
      <c r="AD114">
        <f t="shared" si="26"/>
        <v>1</v>
      </c>
      <c r="AE114">
        <f t="shared" si="27"/>
        <v>1</v>
      </c>
      <c r="AF114">
        <f t="shared" si="29"/>
        <v>10</v>
      </c>
      <c r="AG114">
        <f t="shared" si="29"/>
        <v>40</v>
      </c>
      <c r="AH114">
        <f t="shared" si="29"/>
        <v>5</v>
      </c>
      <c r="AI114">
        <f t="shared" si="29"/>
        <v>6</v>
      </c>
      <c r="AJ114">
        <f t="shared" si="30"/>
        <v>11</v>
      </c>
      <c r="AK114" s="8">
        <f t="shared" si="28"/>
        <v>0.45454545454545453</v>
      </c>
      <c r="AL114">
        <f t="shared" si="19"/>
        <v>0</v>
      </c>
    </row>
    <row r="115" spans="1:38" ht="30" x14ac:dyDescent="0.2">
      <c r="A115" s="1">
        <v>12</v>
      </c>
      <c r="B115" s="4">
        <v>44891</v>
      </c>
      <c r="C115" s="13">
        <v>0.83333333333333337</v>
      </c>
      <c r="D115" s="5" t="s">
        <v>44</v>
      </c>
      <c r="E115" s="5" t="s">
        <v>104</v>
      </c>
      <c r="F115" s="5"/>
      <c r="G115" s="5" t="s">
        <v>127</v>
      </c>
      <c r="H115" s="5" t="s">
        <v>40</v>
      </c>
      <c r="I115" s="5" t="s">
        <v>14</v>
      </c>
      <c r="J115" s="5">
        <v>16</v>
      </c>
      <c r="K115" s="5">
        <v>42</v>
      </c>
      <c r="L115" s="5">
        <v>5</v>
      </c>
      <c r="M115" s="5">
        <v>7</v>
      </c>
      <c r="N115" s="5" t="s">
        <v>102</v>
      </c>
      <c r="O115" s="5"/>
      <c r="P115" s="6"/>
      <c r="Q115" s="7">
        <f t="shared" si="20"/>
        <v>44891</v>
      </c>
      <c r="R115" s="5">
        <f t="shared" si="21"/>
        <v>2022</v>
      </c>
      <c r="S115" s="5">
        <f t="shared" si="22"/>
        <v>13</v>
      </c>
      <c r="T115" s="5" t="s">
        <v>105</v>
      </c>
      <c r="U115" t="s">
        <v>106</v>
      </c>
      <c r="V115" s="5">
        <f t="shared" si="23"/>
        <v>1</v>
      </c>
      <c r="W115" s="5" t="s">
        <v>40</v>
      </c>
      <c r="X115" s="5" t="s">
        <v>127</v>
      </c>
      <c r="Z115" s="5">
        <f t="shared" si="24"/>
        <v>0</v>
      </c>
      <c r="AA115" s="5" t="str">
        <f t="shared" si="16"/>
        <v>ACC</v>
      </c>
      <c r="AB115">
        <f t="shared" si="17"/>
        <v>1</v>
      </c>
      <c r="AC115">
        <f t="shared" si="25"/>
        <v>1</v>
      </c>
      <c r="AD115">
        <f t="shared" si="26"/>
        <v>1</v>
      </c>
      <c r="AE115">
        <f t="shared" si="27"/>
        <v>0</v>
      </c>
      <c r="AF115">
        <f t="shared" si="29"/>
        <v>16</v>
      </c>
      <c r="AG115">
        <f t="shared" si="29"/>
        <v>42</v>
      </c>
      <c r="AH115">
        <f t="shared" si="29"/>
        <v>5</v>
      </c>
      <c r="AI115">
        <f t="shared" si="29"/>
        <v>7</v>
      </c>
      <c r="AJ115">
        <f t="shared" si="30"/>
        <v>12</v>
      </c>
      <c r="AK115" s="8">
        <f t="shared" si="28"/>
        <v>0.41666666666666669</v>
      </c>
      <c r="AL115">
        <f t="shared" si="19"/>
        <v>0</v>
      </c>
    </row>
    <row r="116" spans="1:38" ht="30" x14ac:dyDescent="0.2">
      <c r="A116" s="11">
        <v>1</v>
      </c>
      <c r="B116" s="4">
        <v>44806</v>
      </c>
      <c r="C116" s="13">
        <v>0.79166666666666663</v>
      </c>
      <c r="D116" s="5" t="s">
        <v>124</v>
      </c>
      <c r="E116" s="5" t="s">
        <v>125</v>
      </c>
      <c r="F116" s="5" t="s">
        <v>49</v>
      </c>
      <c r="G116" s="5" t="s">
        <v>162</v>
      </c>
      <c r="H116" s="5" t="s">
        <v>99</v>
      </c>
      <c r="I116" s="5" t="s">
        <v>14</v>
      </c>
      <c r="J116" s="5">
        <v>17</v>
      </c>
      <c r="K116" s="5">
        <v>20</v>
      </c>
      <c r="L116" s="5">
        <v>0</v>
      </c>
      <c r="M116" s="5">
        <v>1</v>
      </c>
      <c r="N116" s="5" t="s">
        <v>92</v>
      </c>
      <c r="O116" s="5"/>
      <c r="P116" s="6"/>
      <c r="Q116" s="7">
        <f t="shared" si="20"/>
        <v>44806</v>
      </c>
      <c r="R116" s="5">
        <f t="shared" si="21"/>
        <v>2022</v>
      </c>
      <c r="S116" s="5">
        <f t="shared" si="22"/>
        <v>1</v>
      </c>
      <c r="T116" s="5" t="s">
        <v>125</v>
      </c>
      <c r="V116" s="5">
        <f t="shared" si="23"/>
        <v>0</v>
      </c>
      <c r="W116" s="5" t="s">
        <v>40</v>
      </c>
      <c r="X116" s="5" t="s">
        <v>162</v>
      </c>
      <c r="Z116" s="5">
        <f t="shared" si="24"/>
        <v>0</v>
      </c>
      <c r="AA116" s="5" t="str">
        <f t="shared" si="16"/>
        <v>Sun Belt</v>
      </c>
      <c r="AB116">
        <f t="shared" si="17"/>
        <v>0</v>
      </c>
      <c r="AC116">
        <f t="shared" si="25"/>
        <v>1</v>
      </c>
      <c r="AD116">
        <f t="shared" si="26"/>
        <v>0</v>
      </c>
      <c r="AE116">
        <f t="shared" si="27"/>
        <v>0</v>
      </c>
      <c r="AF116">
        <f t="shared" si="29"/>
        <v>17</v>
      </c>
      <c r="AG116">
        <f t="shared" si="29"/>
        <v>20</v>
      </c>
      <c r="AH116">
        <f t="shared" si="29"/>
        <v>0</v>
      </c>
      <c r="AI116">
        <f t="shared" si="29"/>
        <v>1</v>
      </c>
      <c r="AJ116">
        <f t="shared" si="30"/>
        <v>1</v>
      </c>
      <c r="AK116" s="8">
        <f t="shared" si="28"/>
        <v>0</v>
      </c>
      <c r="AL116">
        <f t="shared" si="19"/>
        <v>0</v>
      </c>
    </row>
    <row r="117" spans="1:38" ht="30" x14ac:dyDescent="0.2">
      <c r="A117" s="11">
        <v>2</v>
      </c>
      <c r="B117" s="4">
        <v>44814</v>
      </c>
      <c r="C117" s="13">
        <v>0.83333333333333337</v>
      </c>
      <c r="D117" s="5" t="s">
        <v>44</v>
      </c>
      <c r="E117" s="5" t="s">
        <v>125</v>
      </c>
      <c r="F117" s="5"/>
      <c r="G117" s="5" t="s">
        <v>67</v>
      </c>
      <c r="H117" s="5" t="s">
        <v>40</v>
      </c>
      <c r="I117" s="5" t="s">
        <v>13</v>
      </c>
      <c r="J117" s="5">
        <v>27</v>
      </c>
      <c r="K117" s="5">
        <v>10</v>
      </c>
      <c r="L117" s="5">
        <v>1</v>
      </c>
      <c r="M117" s="5">
        <v>1</v>
      </c>
      <c r="N117" s="5" t="s">
        <v>41</v>
      </c>
      <c r="O117" s="5"/>
      <c r="P117" s="6"/>
      <c r="Q117" s="7">
        <f t="shared" si="20"/>
        <v>44814</v>
      </c>
      <c r="R117" s="5">
        <f t="shared" si="21"/>
        <v>2022</v>
      </c>
      <c r="S117" s="5">
        <f t="shared" si="22"/>
        <v>2</v>
      </c>
      <c r="T117" s="5" t="s">
        <v>125</v>
      </c>
      <c r="V117" s="5">
        <f t="shared" si="23"/>
        <v>0</v>
      </c>
      <c r="W117" s="5" t="s">
        <v>40</v>
      </c>
      <c r="X117" s="5" t="s">
        <v>67</v>
      </c>
      <c r="Z117" s="5">
        <f t="shared" si="24"/>
        <v>0</v>
      </c>
      <c r="AA117" s="5" t="str">
        <f t="shared" si="16"/>
        <v>ACC</v>
      </c>
      <c r="AB117">
        <f t="shared" si="17"/>
        <v>1</v>
      </c>
      <c r="AC117">
        <f t="shared" si="25"/>
        <v>1</v>
      </c>
      <c r="AD117">
        <f t="shared" si="26"/>
        <v>1</v>
      </c>
      <c r="AE117">
        <f t="shared" si="27"/>
        <v>0</v>
      </c>
      <c r="AF117">
        <f t="shared" si="29"/>
        <v>27</v>
      </c>
      <c r="AG117">
        <f t="shared" si="29"/>
        <v>10</v>
      </c>
      <c r="AH117">
        <f t="shared" si="29"/>
        <v>1</v>
      </c>
      <c r="AI117">
        <f t="shared" si="29"/>
        <v>1</v>
      </c>
      <c r="AJ117">
        <f t="shared" si="30"/>
        <v>2</v>
      </c>
      <c r="AK117" s="8">
        <f t="shared" si="28"/>
        <v>0.5</v>
      </c>
      <c r="AL117">
        <f t="shared" si="19"/>
        <v>1</v>
      </c>
    </row>
    <row r="118" spans="1:38" ht="30" x14ac:dyDescent="0.2">
      <c r="A118" s="11">
        <v>3</v>
      </c>
      <c r="B118" s="4">
        <v>44821</v>
      </c>
      <c r="C118" s="13">
        <v>0.45833333333333331</v>
      </c>
      <c r="D118" s="5" t="s">
        <v>44</v>
      </c>
      <c r="E118" s="5" t="s">
        <v>125</v>
      </c>
      <c r="F118" s="5"/>
      <c r="G118" s="5" t="s">
        <v>69</v>
      </c>
      <c r="H118" s="5" t="s">
        <v>70</v>
      </c>
      <c r="I118" s="5" t="s">
        <v>13</v>
      </c>
      <c r="J118" s="5">
        <v>27</v>
      </c>
      <c r="K118" s="5">
        <v>7</v>
      </c>
      <c r="L118" s="5">
        <v>2</v>
      </c>
      <c r="M118" s="5">
        <v>1</v>
      </c>
      <c r="N118" s="5" t="s">
        <v>47</v>
      </c>
      <c r="O118" s="5"/>
      <c r="P118" s="6"/>
      <c r="Q118" s="7">
        <f t="shared" si="20"/>
        <v>44821</v>
      </c>
      <c r="R118" s="5">
        <f t="shared" si="21"/>
        <v>2022</v>
      </c>
      <c r="S118" s="5">
        <f t="shared" si="22"/>
        <v>3</v>
      </c>
      <c r="T118" s="5" t="s">
        <v>125</v>
      </c>
      <c r="V118" s="5">
        <f t="shared" si="23"/>
        <v>0</v>
      </c>
      <c r="W118" s="5" t="s">
        <v>40</v>
      </c>
      <c r="X118" s="5" t="s">
        <v>69</v>
      </c>
      <c r="Z118" s="5">
        <f t="shared" si="24"/>
        <v>0</v>
      </c>
      <c r="AA118" s="5" t="str">
        <f t="shared" si="16"/>
        <v>Non-Major</v>
      </c>
      <c r="AB118">
        <f t="shared" si="17"/>
        <v>0</v>
      </c>
      <c r="AC118">
        <f t="shared" si="25"/>
        <v>0</v>
      </c>
      <c r="AD118">
        <f t="shared" si="26"/>
        <v>0</v>
      </c>
      <c r="AE118">
        <f t="shared" si="27"/>
        <v>0</v>
      </c>
      <c r="AF118">
        <f t="shared" si="29"/>
        <v>27</v>
      </c>
      <c r="AG118">
        <f t="shared" si="29"/>
        <v>7</v>
      </c>
      <c r="AH118">
        <f t="shared" si="29"/>
        <v>2</v>
      </c>
      <c r="AI118">
        <f t="shared" si="29"/>
        <v>1</v>
      </c>
      <c r="AJ118">
        <f t="shared" si="30"/>
        <v>3</v>
      </c>
      <c r="AK118" s="8">
        <f t="shared" si="28"/>
        <v>0.66666666666666663</v>
      </c>
      <c r="AL118">
        <f t="shared" si="19"/>
        <v>1</v>
      </c>
    </row>
    <row r="119" spans="1:38" ht="30" customHeight="1" x14ac:dyDescent="0.2">
      <c r="A119" s="3">
        <v>4</v>
      </c>
      <c r="B119" s="12">
        <v>44826</v>
      </c>
      <c r="C119" s="14">
        <v>0.8125</v>
      </c>
      <c r="D119" t="s">
        <v>37</v>
      </c>
      <c r="E119" t="s">
        <v>125</v>
      </c>
      <c r="G119" t="s">
        <v>144</v>
      </c>
      <c r="H119" t="s">
        <v>145</v>
      </c>
      <c r="I119" t="s">
        <v>14</v>
      </c>
      <c r="J119">
        <v>10</v>
      </c>
      <c r="K119">
        <v>33</v>
      </c>
      <c r="L119">
        <v>2</v>
      </c>
      <c r="M119">
        <v>2</v>
      </c>
      <c r="N119" t="s">
        <v>92</v>
      </c>
      <c r="Q119" s="7">
        <f t="shared" si="20"/>
        <v>44826</v>
      </c>
      <c r="R119" s="5">
        <f t="shared" si="21"/>
        <v>2022</v>
      </c>
      <c r="S119" s="5">
        <f t="shared" si="22"/>
        <v>4</v>
      </c>
      <c r="T119" t="s">
        <v>125</v>
      </c>
      <c r="V119" s="5">
        <f t="shared" si="23"/>
        <v>0</v>
      </c>
      <c r="W119" s="5" t="s">
        <v>40</v>
      </c>
      <c r="X119" t="s">
        <v>144</v>
      </c>
      <c r="Z119" s="5">
        <f t="shared" si="24"/>
        <v>0</v>
      </c>
      <c r="AA119" s="5" t="str">
        <f>H119</f>
        <v>Big 12</v>
      </c>
      <c r="AB119">
        <f t="shared" si="17"/>
        <v>0</v>
      </c>
      <c r="AC119">
        <f t="shared" si="25"/>
        <v>1</v>
      </c>
      <c r="AD119">
        <f t="shared" si="26"/>
        <v>1</v>
      </c>
      <c r="AE119">
        <f t="shared" si="27"/>
        <v>0</v>
      </c>
      <c r="AF119">
        <f t="shared" si="29"/>
        <v>10</v>
      </c>
      <c r="AG119">
        <f t="shared" si="29"/>
        <v>33</v>
      </c>
      <c r="AH119">
        <f t="shared" si="29"/>
        <v>2</v>
      </c>
      <c r="AI119">
        <f t="shared" si="29"/>
        <v>2</v>
      </c>
      <c r="AJ119">
        <f t="shared" si="30"/>
        <v>4</v>
      </c>
      <c r="AK119" s="8">
        <f t="shared" si="28"/>
        <v>0.5</v>
      </c>
      <c r="AL119">
        <f t="shared" si="19"/>
        <v>0</v>
      </c>
    </row>
    <row r="120" spans="1:38" x14ac:dyDescent="0.2">
      <c r="A120" s="3">
        <v>5</v>
      </c>
      <c r="B120" s="12">
        <v>44835</v>
      </c>
      <c r="C120" s="14">
        <v>0.64583333333333337</v>
      </c>
      <c r="D120" t="s">
        <v>44</v>
      </c>
      <c r="E120" t="s">
        <v>125</v>
      </c>
      <c r="F120" t="s">
        <v>49</v>
      </c>
      <c r="G120" t="s">
        <v>56</v>
      </c>
      <c r="H120" t="s">
        <v>40</v>
      </c>
      <c r="I120" t="s">
        <v>14</v>
      </c>
      <c r="J120">
        <v>10</v>
      </c>
      <c r="K120">
        <v>41</v>
      </c>
      <c r="L120">
        <v>2</v>
      </c>
      <c r="M120">
        <v>3</v>
      </c>
      <c r="N120" t="s">
        <v>102</v>
      </c>
      <c r="Q120" s="7">
        <f t="shared" si="20"/>
        <v>44835</v>
      </c>
      <c r="R120" s="5">
        <f t="shared" si="21"/>
        <v>2022</v>
      </c>
      <c r="S120" s="5">
        <f t="shared" si="22"/>
        <v>5</v>
      </c>
      <c r="T120" t="s">
        <v>125</v>
      </c>
      <c r="V120" s="5">
        <f t="shared" si="23"/>
        <v>0</v>
      </c>
      <c r="W120" s="5" t="s">
        <v>40</v>
      </c>
      <c r="X120" t="s">
        <v>56</v>
      </c>
      <c r="Z120" s="5">
        <f t="shared" si="24"/>
        <v>0</v>
      </c>
      <c r="AA120" s="5" t="str">
        <f t="shared" si="16"/>
        <v>ACC</v>
      </c>
      <c r="AB120">
        <f t="shared" si="17"/>
        <v>1</v>
      </c>
      <c r="AC120">
        <f t="shared" si="25"/>
        <v>1</v>
      </c>
      <c r="AD120">
        <f t="shared" si="26"/>
        <v>1</v>
      </c>
      <c r="AE120">
        <f t="shared" si="27"/>
        <v>0</v>
      </c>
      <c r="AF120">
        <f t="shared" si="29"/>
        <v>10</v>
      </c>
      <c r="AG120">
        <f t="shared" si="29"/>
        <v>41</v>
      </c>
      <c r="AH120">
        <f t="shared" si="29"/>
        <v>2</v>
      </c>
      <c r="AI120">
        <f t="shared" si="29"/>
        <v>3</v>
      </c>
      <c r="AJ120">
        <f t="shared" si="30"/>
        <v>5</v>
      </c>
      <c r="AK120" s="8">
        <f t="shared" si="28"/>
        <v>0.4</v>
      </c>
      <c r="AL120">
        <f t="shared" si="19"/>
        <v>0</v>
      </c>
    </row>
    <row r="121" spans="1:38" x14ac:dyDescent="0.2">
      <c r="A121" s="3">
        <v>6</v>
      </c>
      <c r="B121" s="12">
        <v>44842</v>
      </c>
      <c r="C121" s="14">
        <v>0.64583333333333337</v>
      </c>
      <c r="D121" t="s">
        <v>44</v>
      </c>
      <c r="E121" t="s">
        <v>125</v>
      </c>
      <c r="F121" t="s">
        <v>49</v>
      </c>
      <c r="G121" t="s">
        <v>127</v>
      </c>
      <c r="H121" t="s">
        <v>40</v>
      </c>
      <c r="I121" t="s">
        <v>14</v>
      </c>
      <c r="J121">
        <v>29</v>
      </c>
      <c r="K121">
        <v>45</v>
      </c>
      <c r="L121">
        <v>2</v>
      </c>
      <c r="M121">
        <v>4</v>
      </c>
      <c r="N121" t="s">
        <v>130</v>
      </c>
      <c r="Q121" s="7">
        <f t="shared" si="20"/>
        <v>44842</v>
      </c>
      <c r="R121" s="5">
        <f t="shared" si="21"/>
        <v>2022</v>
      </c>
      <c r="S121" s="5">
        <f t="shared" si="22"/>
        <v>6</v>
      </c>
      <c r="T121" t="s">
        <v>125</v>
      </c>
      <c r="V121" s="5">
        <f t="shared" si="23"/>
        <v>0</v>
      </c>
      <c r="W121" s="5" t="s">
        <v>40</v>
      </c>
      <c r="X121" t="s">
        <v>127</v>
      </c>
      <c r="Z121" s="5">
        <f t="shared" si="24"/>
        <v>0</v>
      </c>
      <c r="AA121" s="5" t="str">
        <f t="shared" si="16"/>
        <v>ACC</v>
      </c>
      <c r="AB121">
        <f t="shared" si="17"/>
        <v>1</v>
      </c>
      <c r="AC121">
        <f t="shared" si="25"/>
        <v>1</v>
      </c>
      <c r="AD121">
        <f t="shared" si="26"/>
        <v>1</v>
      </c>
      <c r="AE121">
        <f t="shared" si="27"/>
        <v>0</v>
      </c>
      <c r="AF121">
        <f t="shared" si="29"/>
        <v>29</v>
      </c>
      <c r="AG121">
        <f t="shared" si="29"/>
        <v>45</v>
      </c>
      <c r="AH121">
        <f t="shared" si="29"/>
        <v>2</v>
      </c>
      <c r="AI121">
        <f t="shared" si="29"/>
        <v>4</v>
      </c>
      <c r="AJ121">
        <f t="shared" si="30"/>
        <v>6</v>
      </c>
      <c r="AK121" s="8">
        <f t="shared" si="28"/>
        <v>0.33333333333333331</v>
      </c>
      <c r="AL121">
        <f t="shared" si="19"/>
        <v>0</v>
      </c>
    </row>
    <row r="122" spans="1:38" x14ac:dyDescent="0.2">
      <c r="A122" s="3">
        <v>7</v>
      </c>
      <c r="B122" s="12">
        <v>44849</v>
      </c>
      <c r="C122" s="14">
        <v>0.52083333333333337</v>
      </c>
      <c r="D122" t="s">
        <v>44</v>
      </c>
      <c r="E122" t="s">
        <v>125</v>
      </c>
      <c r="G122" t="s">
        <v>104</v>
      </c>
      <c r="H122" t="s">
        <v>40</v>
      </c>
      <c r="I122" t="s">
        <v>14</v>
      </c>
      <c r="J122">
        <v>14</v>
      </c>
      <c r="K122">
        <v>20</v>
      </c>
      <c r="L122">
        <v>2</v>
      </c>
      <c r="M122">
        <v>5</v>
      </c>
      <c r="N122" t="s">
        <v>132</v>
      </c>
      <c r="Q122" s="7">
        <f t="shared" si="20"/>
        <v>44849</v>
      </c>
      <c r="R122" s="5">
        <f t="shared" si="21"/>
        <v>2022</v>
      </c>
      <c r="S122" s="5">
        <f t="shared" si="22"/>
        <v>7</v>
      </c>
      <c r="T122" t="s">
        <v>125</v>
      </c>
      <c r="V122" s="5">
        <f t="shared" si="23"/>
        <v>0</v>
      </c>
      <c r="W122" s="5" t="s">
        <v>40</v>
      </c>
      <c r="X122" t="s">
        <v>105</v>
      </c>
      <c r="Y122" t="s">
        <v>106</v>
      </c>
      <c r="Z122" s="5">
        <f t="shared" si="24"/>
        <v>1</v>
      </c>
      <c r="AA122" s="5" t="str">
        <f t="shared" si="16"/>
        <v>ACC</v>
      </c>
      <c r="AB122">
        <f t="shared" si="17"/>
        <v>1</v>
      </c>
      <c r="AC122">
        <f t="shared" si="25"/>
        <v>1</v>
      </c>
      <c r="AD122">
        <f t="shared" si="26"/>
        <v>1</v>
      </c>
      <c r="AE122">
        <f t="shared" si="27"/>
        <v>0</v>
      </c>
      <c r="AF122">
        <f t="shared" si="29"/>
        <v>14</v>
      </c>
      <c r="AG122">
        <f t="shared" si="29"/>
        <v>20</v>
      </c>
      <c r="AH122">
        <f t="shared" si="29"/>
        <v>2</v>
      </c>
      <c r="AI122">
        <f t="shared" si="29"/>
        <v>5</v>
      </c>
      <c r="AJ122">
        <f t="shared" si="30"/>
        <v>7</v>
      </c>
      <c r="AK122" s="8">
        <f t="shared" si="28"/>
        <v>0.2857142857142857</v>
      </c>
      <c r="AL122">
        <f t="shared" si="19"/>
        <v>0</v>
      </c>
    </row>
    <row r="123" spans="1:38" ht="45" x14ac:dyDescent="0.2">
      <c r="A123" s="3">
        <v>8</v>
      </c>
      <c r="B123" s="12">
        <v>44861</v>
      </c>
      <c r="C123" s="14">
        <v>0.8125</v>
      </c>
      <c r="D123" t="s">
        <v>37</v>
      </c>
      <c r="E123" t="s">
        <v>125</v>
      </c>
      <c r="F123" t="s">
        <v>49</v>
      </c>
      <c r="G123" t="s">
        <v>272</v>
      </c>
      <c r="H123" t="s">
        <v>40</v>
      </c>
      <c r="I123" t="s">
        <v>14</v>
      </c>
      <c r="J123">
        <v>21</v>
      </c>
      <c r="K123">
        <v>22</v>
      </c>
      <c r="L123">
        <v>2</v>
      </c>
      <c r="M123">
        <v>6</v>
      </c>
      <c r="N123" t="s">
        <v>133</v>
      </c>
      <c r="Q123" s="7">
        <f t="shared" si="20"/>
        <v>44861</v>
      </c>
      <c r="R123" s="5">
        <f t="shared" si="21"/>
        <v>2022</v>
      </c>
      <c r="S123" s="5">
        <f t="shared" si="22"/>
        <v>9</v>
      </c>
      <c r="T123" t="s">
        <v>125</v>
      </c>
      <c r="V123" s="5">
        <f t="shared" si="23"/>
        <v>0</v>
      </c>
      <c r="W123" s="5" t="s">
        <v>40</v>
      </c>
      <c r="X123" s="5" t="s">
        <v>261</v>
      </c>
      <c r="Y123">
        <v>24</v>
      </c>
      <c r="Z123" s="5">
        <f t="shared" si="24"/>
        <v>1</v>
      </c>
      <c r="AA123" s="5" t="str">
        <f t="shared" si="16"/>
        <v>ACC</v>
      </c>
      <c r="AB123">
        <f t="shared" si="17"/>
        <v>1</v>
      </c>
      <c r="AC123">
        <f t="shared" si="25"/>
        <v>1</v>
      </c>
      <c r="AD123">
        <f t="shared" si="26"/>
        <v>1</v>
      </c>
      <c r="AE123">
        <f t="shared" si="27"/>
        <v>0</v>
      </c>
      <c r="AF123">
        <f t="shared" si="29"/>
        <v>21</v>
      </c>
      <c r="AG123">
        <f t="shared" si="29"/>
        <v>22</v>
      </c>
      <c r="AH123">
        <f t="shared" si="29"/>
        <v>2</v>
      </c>
      <c r="AI123">
        <f t="shared" si="29"/>
        <v>6</v>
      </c>
      <c r="AJ123">
        <f t="shared" si="30"/>
        <v>8</v>
      </c>
      <c r="AK123" s="8">
        <f t="shared" si="28"/>
        <v>0.25</v>
      </c>
      <c r="AL123">
        <f t="shared" si="19"/>
        <v>0</v>
      </c>
    </row>
    <row r="124" spans="1:38" x14ac:dyDescent="0.2">
      <c r="A124" s="3">
        <v>9</v>
      </c>
      <c r="B124" s="12">
        <v>44870</v>
      </c>
      <c r="C124" s="14">
        <v>0.52083333333333337</v>
      </c>
      <c r="D124" t="s">
        <v>44</v>
      </c>
      <c r="E124" t="s">
        <v>125</v>
      </c>
      <c r="G124" t="s">
        <v>39</v>
      </c>
      <c r="H124" t="s">
        <v>40</v>
      </c>
      <c r="I124" t="s">
        <v>14</v>
      </c>
      <c r="J124">
        <v>27</v>
      </c>
      <c r="K124">
        <v>28</v>
      </c>
      <c r="L124">
        <v>2</v>
      </c>
      <c r="M124">
        <v>7</v>
      </c>
      <c r="N124" t="s">
        <v>151</v>
      </c>
      <c r="Q124" s="7">
        <f t="shared" si="20"/>
        <v>44870</v>
      </c>
      <c r="R124" s="5">
        <f t="shared" si="21"/>
        <v>2022</v>
      </c>
      <c r="S124" s="5">
        <f t="shared" si="22"/>
        <v>10</v>
      </c>
      <c r="T124" t="s">
        <v>125</v>
      </c>
      <c r="V124" s="5">
        <f t="shared" si="23"/>
        <v>0</v>
      </c>
      <c r="W124" s="5" t="s">
        <v>40</v>
      </c>
      <c r="X124" t="s">
        <v>39</v>
      </c>
      <c r="Z124" s="5">
        <f t="shared" si="24"/>
        <v>0</v>
      </c>
      <c r="AA124" s="5" t="str">
        <f t="shared" si="16"/>
        <v>ACC</v>
      </c>
      <c r="AB124">
        <f t="shared" si="17"/>
        <v>1</v>
      </c>
      <c r="AC124">
        <f t="shared" si="25"/>
        <v>1</v>
      </c>
      <c r="AD124">
        <f t="shared" si="26"/>
        <v>1</v>
      </c>
      <c r="AE124">
        <f t="shared" si="27"/>
        <v>0</v>
      </c>
      <c r="AF124">
        <f t="shared" si="29"/>
        <v>27</v>
      </c>
      <c r="AG124">
        <f t="shared" si="29"/>
        <v>28</v>
      </c>
      <c r="AH124">
        <f t="shared" si="29"/>
        <v>2</v>
      </c>
      <c r="AI124">
        <f t="shared" si="29"/>
        <v>7</v>
      </c>
      <c r="AJ124">
        <f t="shared" si="30"/>
        <v>9</v>
      </c>
      <c r="AK124" s="8">
        <f t="shared" si="28"/>
        <v>0.22222222222222221</v>
      </c>
      <c r="AL124">
        <f t="shared" si="19"/>
        <v>0</v>
      </c>
    </row>
    <row r="125" spans="1:38" x14ac:dyDescent="0.2">
      <c r="A125" s="3">
        <v>10</v>
      </c>
      <c r="B125" s="12">
        <v>44877</v>
      </c>
      <c r="C125" s="14">
        <v>0.5</v>
      </c>
      <c r="D125" t="s">
        <v>44</v>
      </c>
      <c r="E125" t="s">
        <v>125</v>
      </c>
      <c r="F125" t="s">
        <v>49</v>
      </c>
      <c r="G125" t="s">
        <v>116</v>
      </c>
      <c r="H125" t="s">
        <v>40</v>
      </c>
      <c r="I125" t="s">
        <v>14</v>
      </c>
      <c r="J125">
        <v>7</v>
      </c>
      <c r="K125">
        <v>24</v>
      </c>
      <c r="L125">
        <v>2</v>
      </c>
      <c r="M125">
        <v>8</v>
      </c>
      <c r="N125" t="s">
        <v>298</v>
      </c>
      <c r="Q125" s="7">
        <f t="shared" si="20"/>
        <v>44877</v>
      </c>
      <c r="R125" s="5">
        <f t="shared" si="21"/>
        <v>2022</v>
      </c>
      <c r="S125" s="5">
        <f t="shared" si="22"/>
        <v>11</v>
      </c>
      <c r="T125" t="s">
        <v>125</v>
      </c>
      <c r="V125" s="5">
        <f t="shared" si="23"/>
        <v>0</v>
      </c>
      <c r="W125" s="5" t="s">
        <v>40</v>
      </c>
      <c r="X125" t="s">
        <v>116</v>
      </c>
      <c r="Z125" s="5">
        <f t="shared" si="24"/>
        <v>0</v>
      </c>
      <c r="AA125" s="5" t="str">
        <f t="shared" si="16"/>
        <v>ACC</v>
      </c>
      <c r="AB125">
        <f t="shared" si="17"/>
        <v>1</v>
      </c>
      <c r="AC125">
        <f t="shared" si="25"/>
        <v>1</v>
      </c>
      <c r="AD125">
        <f t="shared" si="26"/>
        <v>1</v>
      </c>
      <c r="AE125">
        <f t="shared" si="27"/>
        <v>0</v>
      </c>
      <c r="AF125">
        <f t="shared" si="29"/>
        <v>7</v>
      </c>
      <c r="AG125">
        <f t="shared" si="29"/>
        <v>24</v>
      </c>
      <c r="AH125">
        <f t="shared" si="29"/>
        <v>2</v>
      </c>
      <c r="AI125">
        <f t="shared" si="29"/>
        <v>8</v>
      </c>
      <c r="AJ125">
        <f t="shared" si="30"/>
        <v>10</v>
      </c>
      <c r="AK125" s="8">
        <f t="shared" si="28"/>
        <v>0.2</v>
      </c>
      <c r="AL125">
        <f t="shared" si="19"/>
        <v>0</v>
      </c>
    </row>
    <row r="126" spans="1:38" x14ac:dyDescent="0.2">
      <c r="A126" s="3">
        <v>11</v>
      </c>
      <c r="B126" s="12">
        <v>44884</v>
      </c>
      <c r="C126" s="14">
        <v>0.5</v>
      </c>
      <c r="D126" t="s">
        <v>44</v>
      </c>
      <c r="E126" t="s">
        <v>125</v>
      </c>
      <c r="F126" t="s">
        <v>49</v>
      </c>
      <c r="G126" t="s">
        <v>168</v>
      </c>
      <c r="H126" t="s">
        <v>169</v>
      </c>
      <c r="I126" t="s">
        <v>13</v>
      </c>
      <c r="J126">
        <v>23</v>
      </c>
      <c r="K126">
        <v>22</v>
      </c>
      <c r="L126">
        <v>3</v>
      </c>
      <c r="M126">
        <v>8</v>
      </c>
      <c r="N126" t="s">
        <v>41</v>
      </c>
      <c r="Q126" s="7">
        <f t="shared" si="20"/>
        <v>44884</v>
      </c>
      <c r="R126" s="5">
        <f t="shared" si="21"/>
        <v>2022</v>
      </c>
      <c r="S126" s="5">
        <f t="shared" si="22"/>
        <v>12</v>
      </c>
      <c r="T126" t="s">
        <v>125</v>
      </c>
      <c r="V126" s="5">
        <f t="shared" si="23"/>
        <v>0</v>
      </c>
      <c r="W126" s="5" t="s">
        <v>40</v>
      </c>
      <c r="X126" t="s">
        <v>168</v>
      </c>
      <c r="Z126" s="5">
        <f t="shared" si="24"/>
        <v>0</v>
      </c>
      <c r="AA126" s="5" t="str">
        <f t="shared" si="16"/>
        <v>Ind</v>
      </c>
      <c r="AB126">
        <f t="shared" si="17"/>
        <v>0</v>
      </c>
      <c r="AC126">
        <f t="shared" si="25"/>
        <v>1</v>
      </c>
      <c r="AD126">
        <f t="shared" si="26"/>
        <v>0</v>
      </c>
      <c r="AE126">
        <f t="shared" si="27"/>
        <v>0</v>
      </c>
      <c r="AF126">
        <f t="shared" si="29"/>
        <v>23</v>
      </c>
      <c r="AG126">
        <f t="shared" si="29"/>
        <v>22</v>
      </c>
      <c r="AH126">
        <f t="shared" si="29"/>
        <v>3</v>
      </c>
      <c r="AI126">
        <f t="shared" si="29"/>
        <v>8</v>
      </c>
      <c r="AJ126">
        <f t="shared" si="30"/>
        <v>11</v>
      </c>
      <c r="AK126" s="8">
        <f t="shared" si="28"/>
        <v>0.27272727272727271</v>
      </c>
      <c r="AL126">
        <f t="shared" si="19"/>
        <v>1</v>
      </c>
    </row>
    <row r="127" spans="1:38" x14ac:dyDescent="0.2">
      <c r="A127" s="3">
        <v>1</v>
      </c>
      <c r="B127" s="12">
        <v>44807</v>
      </c>
      <c r="C127" s="14">
        <v>0.5</v>
      </c>
      <c r="D127" t="s">
        <v>44</v>
      </c>
      <c r="E127" t="s">
        <v>67</v>
      </c>
      <c r="G127" t="s">
        <v>194</v>
      </c>
      <c r="H127" t="s">
        <v>86</v>
      </c>
      <c r="I127" t="s">
        <v>14</v>
      </c>
      <c r="J127">
        <v>21</v>
      </c>
      <c r="K127">
        <v>22</v>
      </c>
      <c r="L127">
        <v>0</v>
      </c>
      <c r="M127">
        <v>1</v>
      </c>
      <c r="N127" t="s">
        <v>92</v>
      </c>
      <c r="Q127" s="7">
        <f t="shared" si="20"/>
        <v>44807</v>
      </c>
      <c r="R127" s="5">
        <f t="shared" si="21"/>
        <v>2022</v>
      </c>
      <c r="S127" s="5">
        <f t="shared" si="22"/>
        <v>1</v>
      </c>
      <c r="T127" t="s">
        <v>67</v>
      </c>
      <c r="V127" s="5">
        <f t="shared" si="23"/>
        <v>0</v>
      </c>
      <c r="W127" s="5" t="s">
        <v>40</v>
      </c>
      <c r="X127" t="s">
        <v>194</v>
      </c>
      <c r="Z127" s="5">
        <f t="shared" si="24"/>
        <v>0</v>
      </c>
      <c r="AA127" s="5" t="str">
        <f t="shared" si="16"/>
        <v>Big Ten</v>
      </c>
      <c r="AB127">
        <f t="shared" si="17"/>
        <v>0</v>
      </c>
      <c r="AC127">
        <f t="shared" si="25"/>
        <v>1</v>
      </c>
      <c r="AD127">
        <f t="shared" si="26"/>
        <v>1</v>
      </c>
      <c r="AE127">
        <f t="shared" si="27"/>
        <v>0</v>
      </c>
      <c r="AF127">
        <f t="shared" si="29"/>
        <v>21</v>
      </c>
      <c r="AG127">
        <f t="shared" si="29"/>
        <v>22</v>
      </c>
      <c r="AH127">
        <f t="shared" si="29"/>
        <v>0</v>
      </c>
      <c r="AI127">
        <f t="shared" si="29"/>
        <v>1</v>
      </c>
      <c r="AJ127">
        <f t="shared" si="30"/>
        <v>1</v>
      </c>
      <c r="AK127" s="8">
        <f t="shared" si="28"/>
        <v>0</v>
      </c>
      <c r="AL127">
        <f t="shared" si="19"/>
        <v>0</v>
      </c>
    </row>
    <row r="128" spans="1:38" x14ac:dyDescent="0.2">
      <c r="A128" s="3">
        <v>2</v>
      </c>
      <c r="B128" s="12">
        <v>44814</v>
      </c>
      <c r="C128" s="14">
        <v>0.83333333333333337</v>
      </c>
      <c r="D128" t="s">
        <v>44</v>
      </c>
      <c r="E128" t="s">
        <v>67</v>
      </c>
      <c r="F128" t="s">
        <v>49</v>
      </c>
      <c r="G128" t="s">
        <v>125</v>
      </c>
      <c r="H128" t="s">
        <v>40</v>
      </c>
      <c r="I128" t="s">
        <v>14</v>
      </c>
      <c r="J128">
        <v>10</v>
      </c>
      <c r="K128">
        <v>27</v>
      </c>
      <c r="L128">
        <v>0</v>
      </c>
      <c r="M128">
        <v>2</v>
      </c>
      <c r="N128" t="s">
        <v>102</v>
      </c>
      <c r="Q128" s="7">
        <f t="shared" si="20"/>
        <v>44814</v>
      </c>
      <c r="R128" s="5">
        <f t="shared" si="21"/>
        <v>2022</v>
      </c>
      <c r="S128" s="5">
        <f t="shared" si="22"/>
        <v>2</v>
      </c>
      <c r="T128" t="s">
        <v>67</v>
      </c>
      <c r="V128" s="5">
        <f t="shared" si="23"/>
        <v>0</v>
      </c>
      <c r="W128" s="5" t="s">
        <v>40</v>
      </c>
      <c r="X128" t="s">
        <v>125</v>
      </c>
      <c r="Z128" s="5">
        <f t="shared" si="24"/>
        <v>0</v>
      </c>
      <c r="AA128" s="5" t="str">
        <f t="shared" si="16"/>
        <v>ACC</v>
      </c>
      <c r="AB128">
        <f t="shared" si="17"/>
        <v>1</v>
      </c>
      <c r="AC128">
        <f t="shared" si="25"/>
        <v>1</v>
      </c>
      <c r="AD128">
        <f t="shared" si="26"/>
        <v>1</v>
      </c>
      <c r="AE128">
        <f t="shared" si="27"/>
        <v>0</v>
      </c>
      <c r="AF128">
        <f t="shared" si="29"/>
        <v>10</v>
      </c>
      <c r="AG128">
        <f t="shared" si="29"/>
        <v>27</v>
      </c>
      <c r="AH128">
        <f t="shared" si="29"/>
        <v>0</v>
      </c>
      <c r="AI128">
        <f t="shared" si="29"/>
        <v>2</v>
      </c>
      <c r="AJ128">
        <f t="shared" si="30"/>
        <v>2</v>
      </c>
      <c r="AK128" s="8">
        <f t="shared" si="28"/>
        <v>0</v>
      </c>
      <c r="AL128">
        <f t="shared" si="19"/>
        <v>0</v>
      </c>
    </row>
    <row r="129" spans="1:38" ht="30" x14ac:dyDescent="0.2">
      <c r="A129" s="3">
        <v>3</v>
      </c>
      <c r="B129" s="12">
        <v>44821</v>
      </c>
      <c r="C129" s="14">
        <v>0.8125</v>
      </c>
      <c r="D129" t="s">
        <v>44</v>
      </c>
      <c r="E129" t="s">
        <v>67</v>
      </c>
      <c r="G129" t="s">
        <v>421</v>
      </c>
      <c r="H129" t="s">
        <v>70</v>
      </c>
      <c r="I129" t="s">
        <v>13</v>
      </c>
      <c r="J129">
        <v>38</v>
      </c>
      <c r="K129">
        <v>17</v>
      </c>
      <c r="L129">
        <v>1</v>
      </c>
      <c r="M129">
        <v>2</v>
      </c>
      <c r="N129" t="s">
        <v>41</v>
      </c>
      <c r="Q129" s="7">
        <f t="shared" si="20"/>
        <v>44821</v>
      </c>
      <c r="R129" s="5">
        <f t="shared" si="21"/>
        <v>2022</v>
      </c>
      <c r="S129" s="5">
        <f t="shared" si="22"/>
        <v>3</v>
      </c>
      <c r="T129" t="s">
        <v>67</v>
      </c>
      <c r="V129" s="5">
        <f t="shared" si="23"/>
        <v>0</v>
      </c>
      <c r="W129" s="5" t="s">
        <v>40</v>
      </c>
      <c r="X129" t="s">
        <v>421</v>
      </c>
      <c r="Z129" s="5">
        <f t="shared" si="24"/>
        <v>0</v>
      </c>
      <c r="AA129" s="5" t="str">
        <f t="shared" si="16"/>
        <v>Non-Major</v>
      </c>
      <c r="AB129">
        <f t="shared" si="17"/>
        <v>0</v>
      </c>
      <c r="AC129">
        <f t="shared" si="25"/>
        <v>0</v>
      </c>
      <c r="AD129">
        <f t="shared" si="26"/>
        <v>0</v>
      </c>
      <c r="AE129">
        <f t="shared" si="27"/>
        <v>0</v>
      </c>
      <c r="AF129">
        <f t="shared" si="29"/>
        <v>38</v>
      </c>
      <c r="AG129">
        <f t="shared" si="29"/>
        <v>17</v>
      </c>
      <c r="AH129">
        <f t="shared" si="29"/>
        <v>1</v>
      </c>
      <c r="AI129">
        <f t="shared" si="29"/>
        <v>2</v>
      </c>
      <c r="AJ129">
        <f t="shared" si="30"/>
        <v>3</v>
      </c>
      <c r="AK129" s="8">
        <f t="shared" si="28"/>
        <v>0.33333333333333331</v>
      </c>
      <c r="AL129">
        <f t="shared" si="19"/>
        <v>1</v>
      </c>
    </row>
    <row r="130" spans="1:38" x14ac:dyDescent="0.2">
      <c r="A130" s="3">
        <v>4</v>
      </c>
      <c r="B130" s="12">
        <v>44828</v>
      </c>
      <c r="C130" s="14">
        <v>0.83333333333333337</v>
      </c>
      <c r="D130" t="s">
        <v>44</v>
      </c>
      <c r="E130" t="s">
        <v>67</v>
      </c>
      <c r="F130" t="s">
        <v>49</v>
      </c>
      <c r="G130" t="s">
        <v>60</v>
      </c>
      <c r="H130" t="s">
        <v>40</v>
      </c>
      <c r="I130" t="s">
        <v>14</v>
      </c>
      <c r="J130">
        <v>14</v>
      </c>
      <c r="K130">
        <v>44</v>
      </c>
      <c r="L130">
        <v>1</v>
      </c>
      <c r="M130">
        <v>3</v>
      </c>
      <c r="N130" t="s">
        <v>92</v>
      </c>
      <c r="Q130" s="7">
        <f t="shared" si="20"/>
        <v>44828</v>
      </c>
      <c r="R130" s="5">
        <f t="shared" si="21"/>
        <v>2022</v>
      </c>
      <c r="S130" s="5">
        <f t="shared" si="22"/>
        <v>4</v>
      </c>
      <c r="T130" t="s">
        <v>67</v>
      </c>
      <c r="V130" s="5">
        <f t="shared" si="23"/>
        <v>0</v>
      </c>
      <c r="W130" s="5" t="s">
        <v>40</v>
      </c>
      <c r="X130" t="s">
        <v>60</v>
      </c>
      <c r="Z130" s="5">
        <f t="shared" si="24"/>
        <v>0</v>
      </c>
      <c r="AA130" s="5" t="str">
        <f t="shared" ref="AA130:AA190" si="31">H130</f>
        <v>ACC</v>
      </c>
      <c r="AB130">
        <f t="shared" ref="AB130:AB190" si="32">IF(W130=AA130,1,0)</f>
        <v>1</v>
      </c>
      <c r="AC130">
        <f t="shared" si="25"/>
        <v>1</v>
      </c>
      <c r="AD130">
        <f t="shared" si="26"/>
        <v>1</v>
      </c>
      <c r="AE130">
        <f t="shared" si="27"/>
        <v>0</v>
      </c>
      <c r="AF130">
        <f t="shared" si="29"/>
        <v>14</v>
      </c>
      <c r="AG130">
        <f t="shared" si="29"/>
        <v>44</v>
      </c>
      <c r="AH130">
        <f t="shared" si="29"/>
        <v>1</v>
      </c>
      <c r="AI130">
        <f t="shared" si="29"/>
        <v>3</v>
      </c>
      <c r="AJ130">
        <f t="shared" si="30"/>
        <v>4</v>
      </c>
      <c r="AK130" s="8">
        <f t="shared" si="28"/>
        <v>0.25</v>
      </c>
      <c r="AL130">
        <f t="shared" ref="AL130:AL190" si="33">IF(I130="W",1,0)</f>
        <v>0</v>
      </c>
    </row>
    <row r="131" spans="1:38" x14ac:dyDescent="0.2">
      <c r="A131" s="3">
        <v>5</v>
      </c>
      <c r="B131" s="12">
        <v>44835</v>
      </c>
      <c r="C131" s="14">
        <v>0.5</v>
      </c>
      <c r="D131" t="s">
        <v>44</v>
      </c>
      <c r="E131" t="s">
        <v>67</v>
      </c>
      <c r="G131" t="s">
        <v>63</v>
      </c>
      <c r="H131" t="s">
        <v>40</v>
      </c>
      <c r="I131" t="s">
        <v>13</v>
      </c>
      <c r="J131">
        <v>34</v>
      </c>
      <c r="K131">
        <v>33</v>
      </c>
      <c r="L131">
        <v>2</v>
      </c>
      <c r="M131">
        <v>3</v>
      </c>
      <c r="N131" t="s">
        <v>41</v>
      </c>
      <c r="Q131" s="7">
        <f t="shared" ref="Q131:Q190" si="34">B131</f>
        <v>44835</v>
      </c>
      <c r="R131" s="5">
        <f t="shared" ref="R131:R190" si="35">IF(AND(B131&gt;=DATEVALUE("06/01/2019"),B131&lt;=DATEVALUE("05/31/2020")),2019,IF(AND(B131&gt;=DATEVALUE("06/01/2020"),B131&lt;=DATEVALUE("05/31/2021")),2020,IF(AND(B131&gt;=DATEVALUE("06/01/2021"),B131&lt;=DATEVALUE("05/31/2022")),2021,IF(AND(B131&gt;=DATEVALUE("06/01/2022"),B131&lt;=DATEVALUE("05/31/2023")),2022,IF(AND(B131&gt;=DATEVALUE("06/01/2023"),B131&lt;=DATEVALUE("05/31/2024")),2023,"N/A")))))</f>
        <v>2022</v>
      </c>
      <c r="S131" s="5">
        <f t="shared" ref="S131:S190" si="36">IF(AND(B131&gt;=DATEVALUE("08/05/2022"),B131&lt;=DATEVALUE("09/05/2022")),1,IF(AND(B131&gt;=DATEVALUE("09/06/2022"),B131&lt;=DATEVALUE("09/12/2022")),2,IF(AND(B131&gt;=DATEVALUE("09/13/2022"),B131&lt;=DATEVALUE("09/19/2022")),3,IF(AND(B131&gt;=DATEVALUE("09/20/2022"),B131&lt;=DATEVALUE("09/26/2022")),4,IF(AND(B131&gt;=DATEVALUE("09/27/2022"),B131&lt;=DATEVALUE("10/03/2022")),5,IF(AND(B131&gt;=DATEVALUE("10/04/2022"),B131&lt;=DATEVALUE("10/10/2022")),6,IF(AND(B131&gt;=DATEVALUE("10/11/2022"),B131&lt;=DATEVALUE("10/17/2022")),7,IF(AND(B131&gt;=DATEVALUE("10/18/2022"),B131&lt;=DATEVALUE("10/24/2022")),8,IF(AND(B131&gt;=DATEVALUE("10/25/2022"),B131&lt;=DATEVALUE("10/31/2022")),9,IF(AND(B131&gt;=DATEVALUE("11/01/2022"),B131&lt;=DATEVALUE("11/07/2022")),10,IF(AND(B131&gt;=DATEVALUE("11/08/2022"),B131&lt;=DATEVALUE("11/14/2022")),11,IF(AND(B131&gt;=DATEVALUE("11/15/2022"),B131&lt;=DATEVALUE("11/21/2022")),12,IF(AND(B131&gt;=DATEVALUE("11/22/2022"),B131&lt;=DATEVALUE("11/28/2022")),13,IF(AND(B131&gt;=DATEVALUE("11/29/2022"),B131&lt;=DATEVALUE("12/05/2022")),14,IF(AND(B131&gt;=DATEVALUE("12/06/2022"),B131&lt;=DATEVALUE("12/12/2022")),15,IF(AND(B131&gt;=DATEVALUE("12/13/2022"),B131&lt;=DATEVALUE("12/19/2022")),16,IF(AND(B131&gt;=DATEVALUE("12/20/2022"),B131&lt;=DATEVALUE("12/26/2022")),17,IF(AND(B131&gt;=DATEVALUE("12/27/2022"),B131&lt;=DATEVALUE("01/02/2023")),18,IF(AND(B131&gt;=DATEVALUE("01/03/2023"),B131&lt;=DATEVALUE("01/09/2023")),19,IF(AND(B131&gt;=DATEVALUE("01/10/2023"),B131&lt;=DATEVALUE("01/16/2023")),20,"Bye"))))))))))))))))))))</f>
        <v>5</v>
      </c>
      <c r="T131" t="s">
        <v>67</v>
      </c>
      <c r="V131" s="5">
        <f t="shared" ref="V131:V190" si="37">IF(U131&gt;0,1,0)</f>
        <v>0</v>
      </c>
      <c r="W131" s="5" t="s">
        <v>40</v>
      </c>
      <c r="X131" t="s">
        <v>63</v>
      </c>
      <c r="Z131" s="5">
        <f t="shared" ref="Z131:Z190" si="38">IF(Y131&gt;0,1,0)</f>
        <v>0</v>
      </c>
      <c r="AA131" s="5" t="str">
        <f t="shared" si="31"/>
        <v>ACC</v>
      </c>
      <c r="AB131">
        <f t="shared" si="32"/>
        <v>1</v>
      </c>
      <c r="AC131">
        <f t="shared" ref="AC131:AC190" si="39">IF(AA131="Non-Major",0,1)</f>
        <v>1</v>
      </c>
      <c r="AD131">
        <f t="shared" ref="AD131:AD194" si="40">IF(OR(AA131="ACC",AA131="Big Ten",AA131="Big 12", AA131="Pac-12",AA131="SEC"),1,0)</f>
        <v>1</v>
      </c>
      <c r="AE131">
        <f t="shared" ref="AE131:AE190" si="41">IF(AND(Z131=1,V131=1),1,0)</f>
        <v>0</v>
      </c>
      <c r="AF131">
        <f t="shared" si="29"/>
        <v>34</v>
      </c>
      <c r="AG131">
        <f t="shared" si="29"/>
        <v>33</v>
      </c>
      <c r="AH131">
        <f t="shared" si="29"/>
        <v>2</v>
      </c>
      <c r="AI131">
        <f t="shared" si="29"/>
        <v>3</v>
      </c>
      <c r="AJ131">
        <f t="shared" si="30"/>
        <v>5</v>
      </c>
      <c r="AK131" s="8">
        <f t="shared" ref="AK131:AK190" si="42">AH131/(AH131+AI131)</f>
        <v>0.4</v>
      </c>
      <c r="AL131">
        <f t="shared" si="33"/>
        <v>1</v>
      </c>
    </row>
    <row r="132" spans="1:38" x14ac:dyDescent="0.2">
      <c r="A132" s="3">
        <v>6</v>
      </c>
      <c r="B132" s="12">
        <v>44842</v>
      </c>
      <c r="C132" s="14">
        <v>0.8125</v>
      </c>
      <c r="D132" t="s">
        <v>44</v>
      </c>
      <c r="E132" t="s">
        <v>67</v>
      </c>
      <c r="G132" t="s">
        <v>372</v>
      </c>
      <c r="H132" t="s">
        <v>40</v>
      </c>
      <c r="I132" t="s">
        <v>14</v>
      </c>
      <c r="J132">
        <v>3</v>
      </c>
      <c r="K132">
        <v>31</v>
      </c>
      <c r="L132">
        <v>2</v>
      </c>
      <c r="M132">
        <v>4</v>
      </c>
      <c r="N132" t="s">
        <v>92</v>
      </c>
      <c r="Q132" s="7">
        <f t="shared" si="34"/>
        <v>44842</v>
      </c>
      <c r="R132" s="5">
        <f t="shared" si="35"/>
        <v>2022</v>
      </c>
      <c r="S132" s="5">
        <f t="shared" si="36"/>
        <v>6</v>
      </c>
      <c r="T132" t="s">
        <v>67</v>
      </c>
      <c r="V132" s="5">
        <f t="shared" si="37"/>
        <v>0</v>
      </c>
      <c r="W132" s="5" t="s">
        <v>40</v>
      </c>
      <c r="X132" s="5" t="s">
        <v>43</v>
      </c>
      <c r="Y132">
        <v>5</v>
      </c>
      <c r="Z132" s="5">
        <f t="shared" si="38"/>
        <v>1</v>
      </c>
      <c r="AA132" s="5" t="str">
        <f t="shared" si="31"/>
        <v>ACC</v>
      </c>
      <c r="AB132">
        <f t="shared" si="32"/>
        <v>1</v>
      </c>
      <c r="AC132">
        <f t="shared" si="39"/>
        <v>1</v>
      </c>
      <c r="AD132">
        <f t="shared" si="40"/>
        <v>1</v>
      </c>
      <c r="AE132">
        <f t="shared" si="41"/>
        <v>0</v>
      </c>
      <c r="AF132">
        <f t="shared" si="29"/>
        <v>3</v>
      </c>
      <c r="AG132">
        <f t="shared" si="29"/>
        <v>31</v>
      </c>
      <c r="AH132">
        <f t="shared" si="29"/>
        <v>2</v>
      </c>
      <c r="AI132">
        <f t="shared" si="29"/>
        <v>4</v>
      </c>
      <c r="AJ132">
        <f t="shared" si="30"/>
        <v>6</v>
      </c>
      <c r="AK132" s="8">
        <f t="shared" si="42"/>
        <v>0.33333333333333331</v>
      </c>
      <c r="AL132">
        <f t="shared" si="33"/>
        <v>0</v>
      </c>
    </row>
    <row r="133" spans="1:38" ht="30" x14ac:dyDescent="0.2">
      <c r="A133">
        <v>7</v>
      </c>
      <c r="B133" s="12">
        <v>44856</v>
      </c>
      <c r="C133" s="14">
        <v>0.64583333333333337</v>
      </c>
      <c r="D133" t="s">
        <v>44</v>
      </c>
      <c r="E133" t="s">
        <v>67</v>
      </c>
      <c r="F133" t="s">
        <v>49</v>
      </c>
      <c r="G133" t="s">
        <v>309</v>
      </c>
      <c r="H133" t="s">
        <v>40</v>
      </c>
      <c r="I133" t="s">
        <v>14</v>
      </c>
      <c r="J133">
        <v>15</v>
      </c>
      <c r="K133">
        <v>43</v>
      </c>
      <c r="L133">
        <v>2</v>
      </c>
      <c r="M133">
        <v>5</v>
      </c>
      <c r="N133" t="s">
        <v>102</v>
      </c>
      <c r="Q133" s="7">
        <f t="shared" si="34"/>
        <v>44856</v>
      </c>
      <c r="R133" s="5">
        <f t="shared" si="35"/>
        <v>2022</v>
      </c>
      <c r="S133" s="5">
        <f t="shared" si="36"/>
        <v>8</v>
      </c>
      <c r="T133" t="s">
        <v>67</v>
      </c>
      <c r="V133" s="5">
        <f t="shared" si="37"/>
        <v>0</v>
      </c>
      <c r="W133" s="5" t="s">
        <v>40</v>
      </c>
      <c r="X133" s="5" t="s">
        <v>150</v>
      </c>
      <c r="Y133">
        <v>13</v>
      </c>
      <c r="Z133" s="5">
        <f t="shared" si="38"/>
        <v>1</v>
      </c>
      <c r="AA133" s="5" t="str">
        <f t="shared" si="31"/>
        <v>ACC</v>
      </c>
      <c r="AB133">
        <f t="shared" si="32"/>
        <v>1</v>
      </c>
      <c r="AC133">
        <f t="shared" si="39"/>
        <v>1</v>
      </c>
      <c r="AD133">
        <f t="shared" si="40"/>
        <v>1</v>
      </c>
      <c r="AE133">
        <f t="shared" si="41"/>
        <v>0</v>
      </c>
      <c r="AF133">
        <f t="shared" ref="AF133:AI190" si="43">J133</f>
        <v>15</v>
      </c>
      <c r="AG133">
        <f t="shared" si="43"/>
        <v>43</v>
      </c>
      <c r="AH133">
        <f t="shared" si="43"/>
        <v>2</v>
      </c>
      <c r="AI133">
        <f t="shared" si="43"/>
        <v>5</v>
      </c>
      <c r="AJ133">
        <f t="shared" si="30"/>
        <v>7</v>
      </c>
      <c r="AK133" s="8">
        <f t="shared" si="42"/>
        <v>0.2857142857142857</v>
      </c>
      <c r="AL133">
        <f t="shared" si="33"/>
        <v>0</v>
      </c>
    </row>
    <row r="134" spans="1:38" x14ac:dyDescent="0.2">
      <c r="A134">
        <v>8</v>
      </c>
      <c r="B134" s="12">
        <v>44863</v>
      </c>
      <c r="C134" s="14">
        <v>0.5</v>
      </c>
      <c r="D134" t="s">
        <v>44</v>
      </c>
      <c r="E134" t="s">
        <v>67</v>
      </c>
      <c r="F134" t="s">
        <v>49</v>
      </c>
      <c r="G134" t="s">
        <v>308</v>
      </c>
      <c r="H134" t="s">
        <v>169</v>
      </c>
      <c r="I134" t="s">
        <v>14</v>
      </c>
      <c r="J134">
        <v>3</v>
      </c>
      <c r="K134">
        <v>13</v>
      </c>
      <c r="L134">
        <v>2</v>
      </c>
      <c r="M134">
        <v>6</v>
      </c>
      <c r="N134" t="s">
        <v>130</v>
      </c>
      <c r="Q134" s="7">
        <f t="shared" si="34"/>
        <v>44863</v>
      </c>
      <c r="R134" s="5">
        <f t="shared" si="35"/>
        <v>2022</v>
      </c>
      <c r="S134" s="5">
        <f t="shared" si="36"/>
        <v>9</v>
      </c>
      <c r="T134" t="s">
        <v>67</v>
      </c>
      <c r="V134" s="5">
        <f t="shared" si="37"/>
        <v>0</v>
      </c>
      <c r="W134" s="5" t="s">
        <v>40</v>
      </c>
      <c r="X134" t="s">
        <v>308</v>
      </c>
      <c r="Z134" s="5">
        <f t="shared" si="38"/>
        <v>0</v>
      </c>
      <c r="AA134" s="5" t="str">
        <f t="shared" si="31"/>
        <v>Ind</v>
      </c>
      <c r="AB134">
        <f t="shared" si="32"/>
        <v>0</v>
      </c>
      <c r="AC134">
        <f t="shared" si="39"/>
        <v>1</v>
      </c>
      <c r="AD134">
        <f t="shared" si="40"/>
        <v>0</v>
      </c>
      <c r="AE134">
        <f t="shared" si="41"/>
        <v>0</v>
      </c>
      <c r="AF134">
        <f t="shared" si="43"/>
        <v>3</v>
      </c>
      <c r="AG134">
        <f t="shared" si="43"/>
        <v>13</v>
      </c>
      <c r="AH134">
        <f t="shared" si="43"/>
        <v>2</v>
      </c>
      <c r="AI134">
        <f t="shared" si="43"/>
        <v>6</v>
      </c>
      <c r="AJ134">
        <f t="shared" si="30"/>
        <v>8</v>
      </c>
      <c r="AK134" s="8">
        <f t="shared" si="42"/>
        <v>0.25</v>
      </c>
      <c r="AL134">
        <f t="shared" si="33"/>
        <v>0</v>
      </c>
    </row>
    <row r="135" spans="1:38" x14ac:dyDescent="0.2">
      <c r="A135">
        <v>9</v>
      </c>
      <c r="B135" s="12">
        <v>44869</v>
      </c>
      <c r="C135" s="14">
        <v>0.79166666666666663</v>
      </c>
      <c r="D135" t="s">
        <v>124</v>
      </c>
      <c r="E135" t="s">
        <v>67</v>
      </c>
      <c r="G135" t="s">
        <v>116</v>
      </c>
      <c r="H135" t="s">
        <v>40</v>
      </c>
      <c r="I135" t="s">
        <v>14</v>
      </c>
      <c r="J135">
        <v>31</v>
      </c>
      <c r="K135">
        <v>38</v>
      </c>
      <c r="L135">
        <v>2</v>
      </c>
      <c r="M135">
        <v>7</v>
      </c>
      <c r="N135" t="s">
        <v>132</v>
      </c>
      <c r="Q135" s="7">
        <f t="shared" si="34"/>
        <v>44869</v>
      </c>
      <c r="R135" s="5">
        <f t="shared" si="35"/>
        <v>2022</v>
      </c>
      <c r="S135" s="5">
        <f t="shared" si="36"/>
        <v>10</v>
      </c>
      <c r="T135" t="s">
        <v>67</v>
      </c>
      <c r="V135" s="5">
        <f t="shared" si="37"/>
        <v>0</v>
      </c>
      <c r="W135" s="5" t="s">
        <v>40</v>
      </c>
      <c r="X135" t="s">
        <v>116</v>
      </c>
      <c r="Z135" s="5">
        <f t="shared" si="38"/>
        <v>0</v>
      </c>
      <c r="AA135" s="5" t="str">
        <f t="shared" si="31"/>
        <v>ACC</v>
      </c>
      <c r="AB135">
        <f t="shared" si="32"/>
        <v>1</v>
      </c>
      <c r="AC135">
        <f t="shared" si="39"/>
        <v>1</v>
      </c>
      <c r="AD135">
        <f t="shared" si="40"/>
        <v>1</v>
      </c>
      <c r="AE135">
        <f t="shared" si="41"/>
        <v>0</v>
      </c>
      <c r="AF135">
        <f t="shared" si="43"/>
        <v>31</v>
      </c>
      <c r="AG135">
        <f t="shared" si="43"/>
        <v>38</v>
      </c>
      <c r="AH135">
        <f t="shared" si="43"/>
        <v>2</v>
      </c>
      <c r="AI135">
        <f t="shared" si="43"/>
        <v>7</v>
      </c>
      <c r="AJ135">
        <f t="shared" si="30"/>
        <v>9</v>
      </c>
      <c r="AK135" s="8">
        <f t="shared" si="42"/>
        <v>0.22222222222222221</v>
      </c>
      <c r="AL135">
        <f t="shared" si="33"/>
        <v>0</v>
      </c>
    </row>
    <row r="136" spans="1:38" ht="45" x14ac:dyDescent="0.2">
      <c r="A136">
        <v>10</v>
      </c>
      <c r="B136" s="12">
        <v>44877</v>
      </c>
      <c r="C136" s="14">
        <v>0.64583333333333337</v>
      </c>
      <c r="D136" t="s">
        <v>44</v>
      </c>
      <c r="E136" t="s">
        <v>67</v>
      </c>
      <c r="F136" t="s">
        <v>49</v>
      </c>
      <c r="G136" t="s">
        <v>408</v>
      </c>
      <c r="H136" t="s">
        <v>40</v>
      </c>
      <c r="I136" t="s">
        <v>13</v>
      </c>
      <c r="J136">
        <v>21</v>
      </c>
      <c r="K136">
        <v>20</v>
      </c>
      <c r="L136">
        <v>3</v>
      </c>
      <c r="M136">
        <v>7</v>
      </c>
      <c r="N136" t="s">
        <v>41</v>
      </c>
      <c r="Q136" s="7">
        <f t="shared" si="34"/>
        <v>44877</v>
      </c>
      <c r="R136" s="5">
        <f t="shared" si="35"/>
        <v>2022</v>
      </c>
      <c r="S136" s="5">
        <f t="shared" si="36"/>
        <v>11</v>
      </c>
      <c r="T136" t="s">
        <v>67</v>
      </c>
      <c r="V136" s="5">
        <f t="shared" si="37"/>
        <v>0</v>
      </c>
      <c r="W136" s="5" t="s">
        <v>40</v>
      </c>
      <c r="X136" s="5" t="s">
        <v>261</v>
      </c>
      <c r="Y136">
        <v>17</v>
      </c>
      <c r="Z136" s="5">
        <f t="shared" si="38"/>
        <v>1</v>
      </c>
      <c r="AA136" s="5" t="str">
        <f t="shared" si="31"/>
        <v>ACC</v>
      </c>
      <c r="AB136">
        <f t="shared" si="32"/>
        <v>1</v>
      </c>
      <c r="AC136">
        <f t="shared" si="39"/>
        <v>1</v>
      </c>
      <c r="AD136">
        <f t="shared" si="40"/>
        <v>1</v>
      </c>
      <c r="AE136">
        <f t="shared" si="41"/>
        <v>0</v>
      </c>
      <c r="AF136">
        <f t="shared" si="43"/>
        <v>21</v>
      </c>
      <c r="AG136">
        <f t="shared" si="43"/>
        <v>20</v>
      </c>
      <c r="AH136">
        <f t="shared" si="43"/>
        <v>3</v>
      </c>
      <c r="AI136">
        <f t="shared" si="43"/>
        <v>7</v>
      </c>
      <c r="AJ136">
        <f t="shared" si="30"/>
        <v>10</v>
      </c>
      <c r="AK136" s="8">
        <f t="shared" si="42"/>
        <v>0.3</v>
      </c>
      <c r="AL136">
        <f t="shared" si="33"/>
        <v>1</v>
      </c>
    </row>
    <row r="137" spans="1:38" ht="30" x14ac:dyDescent="0.2">
      <c r="A137">
        <v>11</v>
      </c>
      <c r="B137" s="12">
        <v>44884</v>
      </c>
      <c r="C137" s="14">
        <v>0.60416666666666663</v>
      </c>
      <c r="D137" t="s">
        <v>44</v>
      </c>
      <c r="E137" t="s">
        <v>67</v>
      </c>
      <c r="F137" t="s">
        <v>49</v>
      </c>
      <c r="G137" t="s">
        <v>422</v>
      </c>
      <c r="H137" t="s">
        <v>40</v>
      </c>
      <c r="I137" t="s">
        <v>14</v>
      </c>
      <c r="J137">
        <v>0</v>
      </c>
      <c r="K137">
        <v>44</v>
      </c>
      <c r="L137">
        <v>3</v>
      </c>
      <c r="M137">
        <v>8</v>
      </c>
      <c r="N137" t="s">
        <v>92</v>
      </c>
      <c r="Q137" s="7">
        <f t="shared" si="34"/>
        <v>44884</v>
      </c>
      <c r="R137" s="5">
        <f t="shared" si="35"/>
        <v>2022</v>
      </c>
      <c r="S137" s="5">
        <f t="shared" si="36"/>
        <v>12</v>
      </c>
      <c r="T137" t="s">
        <v>67</v>
      </c>
      <c r="V137" s="5">
        <f t="shared" si="37"/>
        <v>0</v>
      </c>
      <c r="W137" s="5" t="s">
        <v>40</v>
      </c>
      <c r="X137" s="5" t="s">
        <v>131</v>
      </c>
      <c r="Y137">
        <v>18</v>
      </c>
      <c r="Z137" s="5">
        <f t="shared" si="38"/>
        <v>1</v>
      </c>
      <c r="AA137" s="5" t="str">
        <f t="shared" si="31"/>
        <v>ACC</v>
      </c>
      <c r="AB137">
        <f t="shared" si="32"/>
        <v>1</v>
      </c>
      <c r="AC137">
        <f t="shared" si="39"/>
        <v>1</v>
      </c>
      <c r="AD137">
        <f t="shared" si="40"/>
        <v>1</v>
      </c>
      <c r="AE137">
        <f t="shared" si="41"/>
        <v>0</v>
      </c>
      <c r="AF137">
        <f t="shared" si="43"/>
        <v>0</v>
      </c>
      <c r="AG137">
        <f t="shared" si="43"/>
        <v>44</v>
      </c>
      <c r="AH137">
        <f t="shared" si="43"/>
        <v>3</v>
      </c>
      <c r="AI137">
        <f t="shared" si="43"/>
        <v>8</v>
      </c>
      <c r="AJ137">
        <f t="shared" si="30"/>
        <v>11</v>
      </c>
      <c r="AK137" s="8">
        <f t="shared" si="42"/>
        <v>0.27272727272727271</v>
      </c>
      <c r="AL137">
        <f t="shared" si="33"/>
        <v>0</v>
      </c>
    </row>
    <row r="138" spans="1:38" x14ac:dyDescent="0.2">
      <c r="A138">
        <v>12</v>
      </c>
      <c r="B138" s="12">
        <v>44891</v>
      </c>
      <c r="C138" s="14">
        <v>0.8125</v>
      </c>
      <c r="D138" t="s">
        <v>44</v>
      </c>
      <c r="E138" t="s">
        <v>67</v>
      </c>
      <c r="G138" t="s">
        <v>50</v>
      </c>
      <c r="H138" t="s">
        <v>40</v>
      </c>
      <c r="I138" t="s">
        <v>14</v>
      </c>
      <c r="J138">
        <v>23</v>
      </c>
      <c r="K138">
        <v>32</v>
      </c>
      <c r="L138">
        <v>3</v>
      </c>
      <c r="M138">
        <v>9</v>
      </c>
      <c r="N138" t="s">
        <v>102</v>
      </c>
      <c r="Q138" s="7">
        <f t="shared" si="34"/>
        <v>44891</v>
      </c>
      <c r="R138" s="5">
        <f t="shared" si="35"/>
        <v>2022</v>
      </c>
      <c r="S138" s="5">
        <f t="shared" si="36"/>
        <v>13</v>
      </c>
      <c r="T138" t="s">
        <v>67</v>
      </c>
      <c r="V138" s="5">
        <f t="shared" si="37"/>
        <v>0</v>
      </c>
      <c r="W138" s="5" t="s">
        <v>40</v>
      </c>
      <c r="X138" t="s">
        <v>50</v>
      </c>
      <c r="Z138" s="5">
        <f t="shared" si="38"/>
        <v>0</v>
      </c>
      <c r="AA138" s="5" t="str">
        <f t="shared" si="31"/>
        <v>ACC</v>
      </c>
      <c r="AB138">
        <f t="shared" si="32"/>
        <v>1</v>
      </c>
      <c r="AC138">
        <f t="shared" si="39"/>
        <v>1</v>
      </c>
      <c r="AD138">
        <f t="shared" si="40"/>
        <v>1</v>
      </c>
      <c r="AE138">
        <f t="shared" si="41"/>
        <v>0</v>
      </c>
      <c r="AF138">
        <f t="shared" si="43"/>
        <v>23</v>
      </c>
      <c r="AG138">
        <f t="shared" si="43"/>
        <v>32</v>
      </c>
      <c r="AH138">
        <f t="shared" si="43"/>
        <v>3</v>
      </c>
      <c r="AI138">
        <f t="shared" si="43"/>
        <v>9</v>
      </c>
      <c r="AJ138">
        <f t="shared" si="30"/>
        <v>12</v>
      </c>
      <c r="AK138" s="8">
        <f t="shared" si="42"/>
        <v>0.25</v>
      </c>
      <c r="AL138">
        <f t="shared" si="33"/>
        <v>0</v>
      </c>
    </row>
    <row r="139" spans="1:38" ht="30" x14ac:dyDescent="0.2">
      <c r="A139" s="1">
        <v>1</v>
      </c>
      <c r="B139" s="4">
        <v>44807</v>
      </c>
      <c r="C139" s="13">
        <v>0.8125</v>
      </c>
      <c r="D139" s="5" t="s">
        <v>44</v>
      </c>
      <c r="E139" s="5" t="s">
        <v>250</v>
      </c>
      <c r="F139" s="5" t="s">
        <v>49</v>
      </c>
      <c r="G139" s="5" t="s">
        <v>85</v>
      </c>
      <c r="H139" s="5" t="s">
        <v>86</v>
      </c>
      <c r="I139" s="5" t="s">
        <v>14</v>
      </c>
      <c r="J139" s="5">
        <v>10</v>
      </c>
      <c r="K139" s="5">
        <v>21</v>
      </c>
      <c r="L139" s="5">
        <v>0</v>
      </c>
      <c r="M139" s="5">
        <v>1</v>
      </c>
      <c r="N139" s="5" t="s">
        <v>92</v>
      </c>
      <c r="O139" s="5"/>
      <c r="Q139" s="7">
        <f t="shared" si="34"/>
        <v>44807</v>
      </c>
      <c r="R139" s="5">
        <f t="shared" si="35"/>
        <v>2022</v>
      </c>
      <c r="S139" s="5">
        <f t="shared" si="36"/>
        <v>1</v>
      </c>
      <c r="T139" s="5" t="s">
        <v>131</v>
      </c>
      <c r="U139">
        <v>5</v>
      </c>
      <c r="V139" s="5">
        <f t="shared" si="37"/>
        <v>1</v>
      </c>
      <c r="W139" s="5" t="s">
        <v>40</v>
      </c>
      <c r="X139" s="5" t="s">
        <v>89</v>
      </c>
      <c r="Y139">
        <v>2</v>
      </c>
      <c r="Z139" s="5">
        <f t="shared" si="38"/>
        <v>1</v>
      </c>
      <c r="AA139" s="5" t="str">
        <f t="shared" si="31"/>
        <v>Big Ten</v>
      </c>
      <c r="AB139">
        <f t="shared" si="32"/>
        <v>0</v>
      </c>
      <c r="AC139">
        <f t="shared" si="39"/>
        <v>1</v>
      </c>
      <c r="AD139">
        <f t="shared" si="40"/>
        <v>1</v>
      </c>
      <c r="AE139">
        <f t="shared" si="41"/>
        <v>1</v>
      </c>
      <c r="AF139">
        <f t="shared" si="43"/>
        <v>10</v>
      </c>
      <c r="AG139">
        <f t="shared" si="43"/>
        <v>21</v>
      </c>
      <c r="AH139">
        <f t="shared" si="43"/>
        <v>0</v>
      </c>
      <c r="AI139">
        <f t="shared" si="43"/>
        <v>1</v>
      </c>
      <c r="AJ139">
        <f t="shared" si="30"/>
        <v>1</v>
      </c>
      <c r="AK139" s="8">
        <f t="shared" si="42"/>
        <v>0</v>
      </c>
      <c r="AL139">
        <f t="shared" si="33"/>
        <v>0</v>
      </c>
    </row>
    <row r="140" spans="1:38" ht="30" x14ac:dyDescent="0.2">
      <c r="A140" s="1">
        <v>2</v>
      </c>
      <c r="B140" s="4">
        <v>44814</v>
      </c>
      <c r="C140" s="13">
        <v>0.60416666666666663</v>
      </c>
      <c r="D140" s="5" t="s">
        <v>44</v>
      </c>
      <c r="E140" s="5" t="s">
        <v>207</v>
      </c>
      <c r="F140" s="5"/>
      <c r="G140" s="5" t="s">
        <v>423</v>
      </c>
      <c r="H140" s="5" t="s">
        <v>99</v>
      </c>
      <c r="I140" s="5" t="s">
        <v>14</v>
      </c>
      <c r="J140" s="5">
        <v>21</v>
      </c>
      <c r="K140" s="5">
        <v>26</v>
      </c>
      <c r="L140" s="5">
        <v>0</v>
      </c>
      <c r="M140" s="5">
        <v>2</v>
      </c>
      <c r="N140" s="5" t="s">
        <v>102</v>
      </c>
      <c r="O140" s="5"/>
      <c r="Q140" s="7">
        <f t="shared" si="34"/>
        <v>44814</v>
      </c>
      <c r="R140" s="5">
        <f t="shared" si="35"/>
        <v>2022</v>
      </c>
      <c r="S140" s="5">
        <f t="shared" si="36"/>
        <v>2</v>
      </c>
      <c r="T140" s="5" t="s">
        <v>131</v>
      </c>
      <c r="U140">
        <v>8</v>
      </c>
      <c r="V140" s="5">
        <f t="shared" si="37"/>
        <v>1</v>
      </c>
      <c r="W140" s="5" t="s">
        <v>40</v>
      </c>
      <c r="X140" s="5" t="s">
        <v>423</v>
      </c>
      <c r="Z140" s="5">
        <f t="shared" si="38"/>
        <v>0</v>
      </c>
      <c r="AA140" s="5" t="str">
        <f t="shared" si="31"/>
        <v>Sun Belt</v>
      </c>
      <c r="AB140">
        <f t="shared" si="32"/>
        <v>0</v>
      </c>
      <c r="AC140">
        <f t="shared" si="39"/>
        <v>1</v>
      </c>
      <c r="AD140">
        <f t="shared" si="40"/>
        <v>0</v>
      </c>
      <c r="AE140">
        <f t="shared" si="41"/>
        <v>0</v>
      </c>
      <c r="AF140">
        <f t="shared" si="43"/>
        <v>21</v>
      </c>
      <c r="AG140">
        <f t="shared" si="43"/>
        <v>26</v>
      </c>
      <c r="AH140">
        <f t="shared" si="43"/>
        <v>0</v>
      </c>
      <c r="AI140">
        <f t="shared" si="43"/>
        <v>2</v>
      </c>
      <c r="AJ140">
        <f t="shared" si="30"/>
        <v>2</v>
      </c>
      <c r="AK140" s="8">
        <f t="shared" si="42"/>
        <v>0</v>
      </c>
      <c r="AL140">
        <f t="shared" si="33"/>
        <v>0</v>
      </c>
    </row>
    <row r="141" spans="1:38" ht="30" x14ac:dyDescent="0.2">
      <c r="A141" s="1">
        <v>3</v>
      </c>
      <c r="B141" s="4">
        <v>44821</v>
      </c>
      <c r="C141" s="13">
        <v>0.60416666666666663</v>
      </c>
      <c r="D141" s="5" t="s">
        <v>44</v>
      </c>
      <c r="E141" s="5" t="s">
        <v>300</v>
      </c>
      <c r="F141" s="5"/>
      <c r="G141" s="5" t="s">
        <v>424</v>
      </c>
      <c r="H141" s="5" t="s">
        <v>114</v>
      </c>
      <c r="I141" s="5" t="s">
        <v>13</v>
      </c>
      <c r="J141" s="5">
        <v>24</v>
      </c>
      <c r="K141" s="5">
        <v>17</v>
      </c>
      <c r="L141" s="5">
        <v>1</v>
      </c>
      <c r="M141" s="5">
        <v>2</v>
      </c>
      <c r="N141" s="5" t="s">
        <v>41</v>
      </c>
      <c r="O141" s="5"/>
      <c r="Q141" s="7">
        <f t="shared" si="34"/>
        <v>44821</v>
      </c>
      <c r="R141" s="5">
        <f t="shared" si="35"/>
        <v>2022</v>
      </c>
      <c r="S141" s="5">
        <f t="shared" si="36"/>
        <v>3</v>
      </c>
      <c r="T141" s="5" t="s">
        <v>300</v>
      </c>
      <c r="V141" s="5">
        <f t="shared" si="37"/>
        <v>0</v>
      </c>
      <c r="W141" s="5" t="s">
        <v>40</v>
      </c>
      <c r="X141" s="5" t="s">
        <v>424</v>
      </c>
      <c r="Z141" s="5">
        <f t="shared" si="38"/>
        <v>0</v>
      </c>
      <c r="AA141" s="5" t="str">
        <f t="shared" si="31"/>
        <v>Pac-12</v>
      </c>
      <c r="AB141">
        <f t="shared" si="32"/>
        <v>0</v>
      </c>
      <c r="AC141">
        <f t="shared" si="39"/>
        <v>1</v>
      </c>
      <c r="AD141">
        <f t="shared" si="40"/>
        <v>1</v>
      </c>
      <c r="AE141">
        <f t="shared" si="41"/>
        <v>0</v>
      </c>
      <c r="AF141">
        <f t="shared" si="43"/>
        <v>24</v>
      </c>
      <c r="AG141">
        <f t="shared" si="43"/>
        <v>17</v>
      </c>
      <c r="AH141">
        <f t="shared" si="43"/>
        <v>1</v>
      </c>
      <c r="AI141">
        <f t="shared" si="43"/>
        <v>2</v>
      </c>
      <c r="AJ141">
        <f t="shared" si="30"/>
        <v>3</v>
      </c>
      <c r="AK141" s="8">
        <f t="shared" si="42"/>
        <v>0.33333333333333331</v>
      </c>
      <c r="AL141">
        <f t="shared" si="33"/>
        <v>1</v>
      </c>
    </row>
    <row r="142" spans="1:38" ht="30" x14ac:dyDescent="0.2">
      <c r="A142" s="1">
        <v>4</v>
      </c>
      <c r="B142" s="4">
        <v>44828</v>
      </c>
      <c r="C142" s="13">
        <v>0.64583333333333337</v>
      </c>
      <c r="D142" s="5" t="s">
        <v>44</v>
      </c>
      <c r="E142" s="5" t="s">
        <v>300</v>
      </c>
      <c r="F142" s="5" t="s">
        <v>49</v>
      </c>
      <c r="G142" s="5" t="s">
        <v>56</v>
      </c>
      <c r="H142" s="5" t="s">
        <v>40</v>
      </c>
      <c r="I142" s="5" t="s">
        <v>13</v>
      </c>
      <c r="J142" s="5">
        <v>45</v>
      </c>
      <c r="K142" s="5">
        <v>32</v>
      </c>
      <c r="L142" s="5">
        <v>2</v>
      </c>
      <c r="M142" s="5">
        <v>2</v>
      </c>
      <c r="N142" s="5" t="s">
        <v>47</v>
      </c>
      <c r="O142" s="5"/>
      <c r="Q142" s="7">
        <f t="shared" si="34"/>
        <v>44828</v>
      </c>
      <c r="R142" s="5">
        <f t="shared" si="35"/>
        <v>2022</v>
      </c>
      <c r="S142" s="5">
        <f t="shared" si="36"/>
        <v>4</v>
      </c>
      <c r="T142" s="5" t="s">
        <v>300</v>
      </c>
      <c r="V142" s="5">
        <f t="shared" si="37"/>
        <v>0</v>
      </c>
      <c r="W142" s="5" t="s">
        <v>40</v>
      </c>
      <c r="X142" s="5" t="s">
        <v>56</v>
      </c>
      <c r="Z142" s="5">
        <f t="shared" si="38"/>
        <v>0</v>
      </c>
      <c r="AA142" s="5" t="str">
        <f t="shared" si="31"/>
        <v>ACC</v>
      </c>
      <c r="AB142">
        <f t="shared" si="32"/>
        <v>1</v>
      </c>
      <c r="AC142">
        <f t="shared" si="39"/>
        <v>1</v>
      </c>
      <c r="AD142">
        <f t="shared" si="40"/>
        <v>1</v>
      </c>
      <c r="AE142">
        <f t="shared" si="41"/>
        <v>0</v>
      </c>
      <c r="AF142">
        <f t="shared" si="43"/>
        <v>45</v>
      </c>
      <c r="AG142">
        <f t="shared" si="43"/>
        <v>32</v>
      </c>
      <c r="AH142">
        <f t="shared" si="43"/>
        <v>2</v>
      </c>
      <c r="AI142">
        <f t="shared" si="43"/>
        <v>2</v>
      </c>
      <c r="AJ142">
        <f t="shared" si="30"/>
        <v>4</v>
      </c>
      <c r="AK142" s="8">
        <f t="shared" si="42"/>
        <v>0.5</v>
      </c>
      <c r="AL142">
        <f t="shared" si="33"/>
        <v>1</v>
      </c>
    </row>
    <row r="143" spans="1:38" ht="30" x14ac:dyDescent="0.2">
      <c r="A143" s="1">
        <v>5</v>
      </c>
      <c r="B143" s="4">
        <v>44842</v>
      </c>
      <c r="C143" s="13">
        <v>0.8125</v>
      </c>
      <c r="D143" s="5" t="s">
        <v>44</v>
      </c>
      <c r="E143" s="5" t="s">
        <v>300</v>
      </c>
      <c r="F143" s="5" t="s">
        <v>80</v>
      </c>
      <c r="G143" s="5" t="s">
        <v>425</v>
      </c>
      <c r="H143" s="5" t="s">
        <v>169</v>
      </c>
      <c r="I143" s="5" t="s">
        <v>13</v>
      </c>
      <c r="J143" s="5">
        <v>28</v>
      </c>
      <c r="K143" s="5">
        <v>20</v>
      </c>
      <c r="L143" s="5">
        <v>3</v>
      </c>
      <c r="M143" s="5">
        <v>2</v>
      </c>
      <c r="N143" s="5" t="s">
        <v>51</v>
      </c>
      <c r="O143" s="5"/>
      <c r="Q143" s="7">
        <f t="shared" si="34"/>
        <v>44842</v>
      </c>
      <c r="R143" s="5">
        <f t="shared" si="35"/>
        <v>2022</v>
      </c>
      <c r="S143" s="5">
        <f t="shared" si="36"/>
        <v>6</v>
      </c>
      <c r="T143" s="5" t="s">
        <v>300</v>
      </c>
      <c r="V143" s="5">
        <f t="shared" si="37"/>
        <v>0</v>
      </c>
      <c r="W143" s="5" t="s">
        <v>40</v>
      </c>
      <c r="X143" s="5" t="s">
        <v>336</v>
      </c>
      <c r="Y143">
        <v>16</v>
      </c>
      <c r="Z143" s="5">
        <f t="shared" si="38"/>
        <v>1</v>
      </c>
      <c r="AA143" s="5" t="str">
        <f t="shared" si="31"/>
        <v>Ind</v>
      </c>
      <c r="AB143">
        <f t="shared" si="32"/>
        <v>0</v>
      </c>
      <c r="AC143">
        <f t="shared" si="39"/>
        <v>1</v>
      </c>
      <c r="AD143">
        <f t="shared" si="40"/>
        <v>0</v>
      </c>
      <c r="AE143">
        <f t="shared" si="41"/>
        <v>0</v>
      </c>
      <c r="AF143">
        <f t="shared" si="43"/>
        <v>28</v>
      </c>
      <c r="AG143">
        <f t="shared" si="43"/>
        <v>20</v>
      </c>
      <c r="AH143">
        <f t="shared" si="43"/>
        <v>3</v>
      </c>
      <c r="AI143">
        <f t="shared" si="43"/>
        <v>2</v>
      </c>
      <c r="AJ143">
        <f t="shared" si="30"/>
        <v>5</v>
      </c>
      <c r="AK143" s="8">
        <f t="shared" si="42"/>
        <v>0.6</v>
      </c>
      <c r="AL143">
        <f t="shared" si="33"/>
        <v>1</v>
      </c>
    </row>
    <row r="144" spans="1:38" ht="30" x14ac:dyDescent="0.2">
      <c r="A144" s="1">
        <v>6</v>
      </c>
      <c r="B144" s="4">
        <v>44849</v>
      </c>
      <c r="C144" s="13">
        <v>0.8125</v>
      </c>
      <c r="D144" s="5" t="s">
        <v>44</v>
      </c>
      <c r="E144" s="5" t="s">
        <v>300</v>
      </c>
      <c r="F144" s="5"/>
      <c r="G144" s="5" t="s">
        <v>213</v>
      </c>
      <c r="H144" s="5" t="s">
        <v>114</v>
      </c>
      <c r="I144" s="5" t="s">
        <v>14</v>
      </c>
      <c r="J144" s="5">
        <v>14</v>
      </c>
      <c r="K144" s="5">
        <v>16</v>
      </c>
      <c r="L144" s="5">
        <v>3</v>
      </c>
      <c r="M144" s="5">
        <v>3</v>
      </c>
      <c r="N144" s="5" t="s">
        <v>92</v>
      </c>
      <c r="O144" s="5"/>
      <c r="Q144" s="7">
        <f t="shared" si="34"/>
        <v>44849</v>
      </c>
      <c r="R144" s="5">
        <f t="shared" si="35"/>
        <v>2022</v>
      </c>
      <c r="S144" s="5">
        <f t="shared" si="36"/>
        <v>7</v>
      </c>
      <c r="T144" s="5" t="s">
        <v>300</v>
      </c>
      <c r="V144" s="5">
        <f t="shared" si="37"/>
        <v>0</v>
      </c>
      <c r="W144" s="5" t="s">
        <v>40</v>
      </c>
      <c r="X144" s="5" t="s">
        <v>213</v>
      </c>
      <c r="Z144" s="5">
        <f t="shared" si="38"/>
        <v>0</v>
      </c>
      <c r="AA144" s="5" t="str">
        <f t="shared" si="31"/>
        <v>Pac-12</v>
      </c>
      <c r="AB144">
        <f t="shared" si="32"/>
        <v>0</v>
      </c>
      <c r="AC144">
        <f t="shared" si="39"/>
        <v>1</v>
      </c>
      <c r="AD144">
        <f t="shared" si="40"/>
        <v>1</v>
      </c>
      <c r="AE144">
        <f t="shared" si="41"/>
        <v>0</v>
      </c>
      <c r="AF144">
        <f t="shared" si="43"/>
        <v>14</v>
      </c>
      <c r="AG144">
        <f t="shared" si="43"/>
        <v>16</v>
      </c>
      <c r="AH144">
        <f t="shared" si="43"/>
        <v>3</v>
      </c>
      <c r="AI144">
        <f t="shared" si="43"/>
        <v>3</v>
      </c>
      <c r="AJ144">
        <f t="shared" si="30"/>
        <v>6</v>
      </c>
      <c r="AK144" s="8">
        <f t="shared" si="42"/>
        <v>0.5</v>
      </c>
      <c r="AL144">
        <f t="shared" si="33"/>
        <v>0</v>
      </c>
    </row>
    <row r="145" spans="1:38" ht="30" x14ac:dyDescent="0.2">
      <c r="A145" s="1">
        <v>7</v>
      </c>
      <c r="B145" s="4">
        <v>44856</v>
      </c>
      <c r="C145" s="13">
        <v>0.60416666666666663</v>
      </c>
      <c r="D145" s="5" t="s">
        <v>44</v>
      </c>
      <c r="E145" s="5" t="s">
        <v>300</v>
      </c>
      <c r="F145" s="5"/>
      <c r="G145" s="5" t="s">
        <v>426</v>
      </c>
      <c r="H145" s="5" t="s">
        <v>96</v>
      </c>
      <c r="I145" s="5" t="s">
        <v>13</v>
      </c>
      <c r="J145" s="5">
        <v>44</v>
      </c>
      <c r="K145" s="5">
        <v>21</v>
      </c>
      <c r="L145" s="5">
        <v>4</v>
      </c>
      <c r="M145" s="5">
        <v>3</v>
      </c>
      <c r="N145" s="5" t="s">
        <v>41</v>
      </c>
      <c r="O145" s="5"/>
      <c r="Q145" s="7">
        <f t="shared" si="34"/>
        <v>44856</v>
      </c>
      <c r="R145" s="5">
        <f t="shared" si="35"/>
        <v>2022</v>
      </c>
      <c r="S145" s="5">
        <f t="shared" si="36"/>
        <v>8</v>
      </c>
      <c r="T145" s="5" t="s">
        <v>300</v>
      </c>
      <c r="V145" s="5">
        <f t="shared" si="37"/>
        <v>0</v>
      </c>
      <c r="W145" s="5" t="s">
        <v>40</v>
      </c>
      <c r="X145" s="5" t="s">
        <v>426</v>
      </c>
      <c r="Z145" s="5">
        <f t="shared" si="38"/>
        <v>0</v>
      </c>
      <c r="AA145" s="5" t="str">
        <f t="shared" si="31"/>
        <v>MWC</v>
      </c>
      <c r="AB145">
        <f t="shared" si="32"/>
        <v>0</v>
      </c>
      <c r="AC145">
        <f t="shared" si="39"/>
        <v>1</v>
      </c>
      <c r="AD145">
        <f t="shared" si="40"/>
        <v>0</v>
      </c>
      <c r="AE145">
        <f t="shared" si="41"/>
        <v>0</v>
      </c>
      <c r="AF145">
        <f t="shared" si="43"/>
        <v>44</v>
      </c>
      <c r="AG145">
        <f t="shared" si="43"/>
        <v>21</v>
      </c>
      <c r="AH145">
        <f t="shared" si="43"/>
        <v>4</v>
      </c>
      <c r="AI145">
        <f t="shared" si="43"/>
        <v>3</v>
      </c>
      <c r="AJ145">
        <f t="shared" si="30"/>
        <v>7</v>
      </c>
      <c r="AK145" s="8">
        <f t="shared" si="42"/>
        <v>0.5714285714285714</v>
      </c>
      <c r="AL145">
        <f t="shared" si="33"/>
        <v>1</v>
      </c>
    </row>
    <row r="146" spans="1:38" ht="30" x14ac:dyDescent="0.2">
      <c r="A146" s="1">
        <v>8</v>
      </c>
      <c r="B146" s="4">
        <v>44863</v>
      </c>
      <c r="C146" s="13">
        <v>0.5</v>
      </c>
      <c r="D146" s="5" t="s">
        <v>44</v>
      </c>
      <c r="E146" s="5" t="s">
        <v>300</v>
      </c>
      <c r="F146" s="5" t="s">
        <v>49</v>
      </c>
      <c r="G146" s="5" t="s">
        <v>427</v>
      </c>
      <c r="H146" s="5" t="s">
        <v>40</v>
      </c>
      <c r="I146" s="5" t="s">
        <v>13</v>
      </c>
      <c r="J146" s="5">
        <v>41</v>
      </c>
      <c r="K146" s="5">
        <v>24</v>
      </c>
      <c r="L146" s="5">
        <v>5</v>
      </c>
      <c r="M146" s="5">
        <v>3</v>
      </c>
      <c r="N146" s="5" t="s">
        <v>47</v>
      </c>
      <c r="O146" s="5"/>
      <c r="Q146" s="7">
        <f t="shared" si="34"/>
        <v>44863</v>
      </c>
      <c r="R146" s="5">
        <f t="shared" si="35"/>
        <v>2022</v>
      </c>
      <c r="S146" s="5">
        <f t="shared" si="36"/>
        <v>9</v>
      </c>
      <c r="T146" s="5" t="s">
        <v>300</v>
      </c>
      <c r="V146" s="5">
        <f t="shared" si="37"/>
        <v>0</v>
      </c>
      <c r="W146" s="5" t="s">
        <v>40</v>
      </c>
      <c r="X146" s="5" t="s">
        <v>375</v>
      </c>
      <c r="Y146">
        <v>16</v>
      </c>
      <c r="Z146" s="5">
        <f t="shared" si="38"/>
        <v>1</v>
      </c>
      <c r="AA146" s="5" t="str">
        <f t="shared" si="31"/>
        <v>ACC</v>
      </c>
      <c r="AB146">
        <f t="shared" si="32"/>
        <v>1</v>
      </c>
      <c r="AC146">
        <f t="shared" si="39"/>
        <v>1</v>
      </c>
      <c r="AD146">
        <f t="shared" si="40"/>
        <v>1</v>
      </c>
      <c r="AE146">
        <f t="shared" si="41"/>
        <v>0</v>
      </c>
      <c r="AF146">
        <f t="shared" si="43"/>
        <v>41</v>
      </c>
      <c r="AG146">
        <f t="shared" si="43"/>
        <v>24</v>
      </c>
      <c r="AH146">
        <f t="shared" si="43"/>
        <v>5</v>
      </c>
      <c r="AI146">
        <f t="shared" si="43"/>
        <v>3</v>
      </c>
      <c r="AJ146">
        <f t="shared" si="30"/>
        <v>8</v>
      </c>
      <c r="AK146" s="8">
        <f t="shared" si="42"/>
        <v>0.625</v>
      </c>
      <c r="AL146">
        <f t="shared" si="33"/>
        <v>1</v>
      </c>
    </row>
    <row r="147" spans="1:38" ht="30" x14ac:dyDescent="0.2">
      <c r="A147" s="1">
        <v>9</v>
      </c>
      <c r="B147" s="4">
        <v>44870</v>
      </c>
      <c r="C147" s="13">
        <v>0.8125</v>
      </c>
      <c r="D147" s="5" t="s">
        <v>44</v>
      </c>
      <c r="E147" s="5" t="s">
        <v>300</v>
      </c>
      <c r="F147" s="5"/>
      <c r="G147" s="5" t="s">
        <v>372</v>
      </c>
      <c r="H147" s="5" t="s">
        <v>40</v>
      </c>
      <c r="I147" s="5" t="s">
        <v>13</v>
      </c>
      <c r="J147" s="5">
        <v>35</v>
      </c>
      <c r="K147" s="5">
        <v>14</v>
      </c>
      <c r="L147" s="5">
        <v>6</v>
      </c>
      <c r="M147" s="5">
        <v>3</v>
      </c>
      <c r="N147" s="5" t="s">
        <v>51</v>
      </c>
      <c r="O147" s="5"/>
      <c r="Q147" s="7">
        <f t="shared" si="34"/>
        <v>44870</v>
      </c>
      <c r="R147" s="5">
        <f t="shared" si="35"/>
        <v>2022</v>
      </c>
      <c r="S147" s="5">
        <f t="shared" si="36"/>
        <v>10</v>
      </c>
      <c r="T147" s="5" t="s">
        <v>300</v>
      </c>
      <c r="V147" s="5">
        <f t="shared" si="37"/>
        <v>0</v>
      </c>
      <c r="W147" s="5" t="s">
        <v>40</v>
      </c>
      <c r="X147" s="5" t="s">
        <v>43</v>
      </c>
      <c r="Y147">
        <v>5</v>
      </c>
      <c r="Z147" s="5">
        <f t="shared" si="38"/>
        <v>1</v>
      </c>
      <c r="AA147" s="5" t="str">
        <f t="shared" si="31"/>
        <v>ACC</v>
      </c>
      <c r="AB147">
        <f t="shared" si="32"/>
        <v>1</v>
      </c>
      <c r="AC147">
        <f t="shared" si="39"/>
        <v>1</v>
      </c>
      <c r="AD147">
        <f t="shared" si="40"/>
        <v>1</v>
      </c>
      <c r="AE147">
        <f t="shared" si="41"/>
        <v>0</v>
      </c>
      <c r="AF147">
        <f t="shared" si="43"/>
        <v>35</v>
      </c>
      <c r="AG147">
        <f t="shared" si="43"/>
        <v>14</v>
      </c>
      <c r="AH147">
        <f t="shared" si="43"/>
        <v>6</v>
      </c>
      <c r="AI147">
        <f t="shared" si="43"/>
        <v>3</v>
      </c>
      <c r="AJ147">
        <f t="shared" si="30"/>
        <v>9</v>
      </c>
      <c r="AK147" s="8">
        <f t="shared" si="42"/>
        <v>0.66666666666666663</v>
      </c>
      <c r="AL147">
        <f t="shared" si="33"/>
        <v>1</v>
      </c>
    </row>
    <row r="148" spans="1:38" ht="30" x14ac:dyDescent="0.2">
      <c r="A148" s="1">
        <v>10</v>
      </c>
      <c r="B148" s="4">
        <v>44877</v>
      </c>
      <c r="C148" s="13">
        <v>0.5</v>
      </c>
      <c r="D148" s="5" t="s">
        <v>44</v>
      </c>
      <c r="E148" s="5" t="s">
        <v>428</v>
      </c>
      <c r="F148" s="5" t="s">
        <v>80</v>
      </c>
      <c r="G148" s="5" t="s">
        <v>358</v>
      </c>
      <c r="H148" s="5" t="s">
        <v>140</v>
      </c>
      <c r="I148" s="5" t="s">
        <v>13</v>
      </c>
      <c r="J148" s="5">
        <v>35</v>
      </c>
      <c r="K148" s="5">
        <v>32</v>
      </c>
      <c r="L148" s="5">
        <v>7</v>
      </c>
      <c r="M148" s="5">
        <v>3</v>
      </c>
      <c r="N148" s="5" t="s">
        <v>55</v>
      </c>
      <c r="O148" s="5"/>
      <c r="Q148" s="7">
        <f t="shared" si="34"/>
        <v>44877</v>
      </c>
      <c r="R148" s="5">
        <f t="shared" si="35"/>
        <v>2022</v>
      </c>
      <c r="S148" s="5">
        <f t="shared" si="36"/>
        <v>11</v>
      </c>
      <c r="T148" s="5" t="s">
        <v>131</v>
      </c>
      <c r="U148">
        <v>20</v>
      </c>
      <c r="V148" s="5">
        <f t="shared" si="37"/>
        <v>1</v>
      </c>
      <c r="W148" s="5" t="s">
        <v>40</v>
      </c>
      <c r="X148" s="5" t="s">
        <v>358</v>
      </c>
      <c r="Z148" s="5">
        <f t="shared" si="38"/>
        <v>0</v>
      </c>
      <c r="AA148" s="5" t="str">
        <f t="shared" si="31"/>
        <v>American</v>
      </c>
      <c r="AB148">
        <f t="shared" si="32"/>
        <v>0</v>
      </c>
      <c r="AC148">
        <f t="shared" si="39"/>
        <v>1</v>
      </c>
      <c r="AD148">
        <f t="shared" si="40"/>
        <v>0</v>
      </c>
      <c r="AE148">
        <f t="shared" si="41"/>
        <v>0</v>
      </c>
      <c r="AF148">
        <f t="shared" si="43"/>
        <v>35</v>
      </c>
      <c r="AG148">
        <f t="shared" si="43"/>
        <v>32</v>
      </c>
      <c r="AH148">
        <f t="shared" si="43"/>
        <v>7</v>
      </c>
      <c r="AI148">
        <f t="shared" si="43"/>
        <v>3</v>
      </c>
      <c r="AJ148">
        <f t="shared" si="30"/>
        <v>10</v>
      </c>
      <c r="AK148" s="8">
        <f t="shared" si="42"/>
        <v>0.7</v>
      </c>
      <c r="AL148">
        <f t="shared" si="33"/>
        <v>1</v>
      </c>
    </row>
    <row r="149" spans="1:38" ht="30" x14ac:dyDescent="0.2">
      <c r="A149" s="1">
        <v>11</v>
      </c>
      <c r="B149" s="4">
        <v>44884</v>
      </c>
      <c r="C149" s="13">
        <v>0.60416666666666663</v>
      </c>
      <c r="D149" s="5" t="s">
        <v>44</v>
      </c>
      <c r="E149" s="5" t="s">
        <v>422</v>
      </c>
      <c r="F149" s="5"/>
      <c r="G149" s="5" t="s">
        <v>67</v>
      </c>
      <c r="H149" s="5" t="s">
        <v>40</v>
      </c>
      <c r="I149" s="5" t="s">
        <v>13</v>
      </c>
      <c r="J149" s="5">
        <v>44</v>
      </c>
      <c r="K149" s="5">
        <v>0</v>
      </c>
      <c r="L149" s="5">
        <v>8</v>
      </c>
      <c r="M149" s="5">
        <v>3</v>
      </c>
      <c r="N149" s="5" t="s">
        <v>57</v>
      </c>
      <c r="O149" s="5"/>
      <c r="Q149" s="7">
        <f t="shared" si="34"/>
        <v>44884</v>
      </c>
      <c r="R149" s="5">
        <f t="shared" si="35"/>
        <v>2022</v>
      </c>
      <c r="S149" s="5">
        <f t="shared" si="36"/>
        <v>12</v>
      </c>
      <c r="T149" s="5" t="s">
        <v>131</v>
      </c>
      <c r="U149">
        <v>18</v>
      </c>
      <c r="V149" s="5">
        <f t="shared" si="37"/>
        <v>1</v>
      </c>
      <c r="W149" s="5" t="s">
        <v>40</v>
      </c>
      <c r="X149" s="5" t="s">
        <v>67</v>
      </c>
      <c r="Z149" s="5">
        <f t="shared" si="38"/>
        <v>0</v>
      </c>
      <c r="AA149" s="5" t="str">
        <f t="shared" si="31"/>
        <v>ACC</v>
      </c>
      <c r="AB149">
        <f t="shared" si="32"/>
        <v>1</v>
      </c>
      <c r="AC149">
        <f t="shared" si="39"/>
        <v>1</v>
      </c>
      <c r="AD149">
        <f t="shared" si="40"/>
        <v>1</v>
      </c>
      <c r="AE149">
        <f t="shared" si="41"/>
        <v>0</v>
      </c>
      <c r="AF149">
        <f t="shared" si="43"/>
        <v>44</v>
      </c>
      <c r="AG149">
        <f t="shared" si="43"/>
        <v>0</v>
      </c>
      <c r="AH149">
        <f t="shared" si="43"/>
        <v>8</v>
      </c>
      <c r="AI149">
        <f t="shared" si="43"/>
        <v>3</v>
      </c>
      <c r="AJ149">
        <f t="shared" si="30"/>
        <v>11</v>
      </c>
      <c r="AK149" s="8">
        <f t="shared" si="42"/>
        <v>0.72727272727272729</v>
      </c>
      <c r="AL149">
        <f t="shared" si="33"/>
        <v>1</v>
      </c>
    </row>
    <row r="150" spans="1:38" ht="30" x14ac:dyDescent="0.2">
      <c r="A150" s="1">
        <v>12</v>
      </c>
      <c r="B150" s="4">
        <v>44891</v>
      </c>
      <c r="C150" s="13">
        <v>0.8125</v>
      </c>
      <c r="D150" s="5" t="s">
        <v>44</v>
      </c>
      <c r="E150" s="5" t="s">
        <v>357</v>
      </c>
      <c r="F150" s="5" t="s">
        <v>49</v>
      </c>
      <c r="G150" s="5" t="s">
        <v>429</v>
      </c>
      <c r="H150" s="5" t="s">
        <v>114</v>
      </c>
      <c r="I150" s="5" t="s">
        <v>14</v>
      </c>
      <c r="J150" s="5">
        <v>27</v>
      </c>
      <c r="K150" s="5">
        <v>38</v>
      </c>
      <c r="L150" s="5">
        <v>8</v>
      </c>
      <c r="M150" s="5">
        <v>4</v>
      </c>
      <c r="N150" s="5" t="s">
        <v>92</v>
      </c>
      <c r="O150" s="5"/>
      <c r="Q150" s="7">
        <f t="shared" si="34"/>
        <v>44891</v>
      </c>
      <c r="R150" s="5">
        <f t="shared" si="35"/>
        <v>2022</v>
      </c>
      <c r="S150" s="5">
        <f t="shared" si="36"/>
        <v>13</v>
      </c>
      <c r="T150" s="5" t="s">
        <v>131</v>
      </c>
      <c r="U150">
        <v>13</v>
      </c>
      <c r="V150" s="5">
        <f t="shared" si="37"/>
        <v>1</v>
      </c>
      <c r="W150" s="5" t="s">
        <v>40</v>
      </c>
      <c r="X150" s="5" t="s">
        <v>430</v>
      </c>
      <c r="Y150">
        <v>5</v>
      </c>
      <c r="Z150" s="5">
        <f t="shared" si="38"/>
        <v>1</v>
      </c>
      <c r="AA150" s="5" t="str">
        <f t="shared" si="31"/>
        <v>Pac-12</v>
      </c>
      <c r="AB150">
        <f t="shared" si="32"/>
        <v>0</v>
      </c>
      <c r="AC150">
        <f t="shared" si="39"/>
        <v>1</v>
      </c>
      <c r="AD150">
        <f t="shared" si="40"/>
        <v>1</v>
      </c>
      <c r="AE150">
        <f t="shared" si="41"/>
        <v>1</v>
      </c>
      <c r="AF150">
        <f t="shared" si="43"/>
        <v>27</v>
      </c>
      <c r="AG150">
        <f t="shared" si="43"/>
        <v>38</v>
      </c>
      <c r="AH150">
        <f t="shared" si="43"/>
        <v>8</v>
      </c>
      <c r="AI150">
        <f t="shared" si="43"/>
        <v>4</v>
      </c>
      <c r="AJ150">
        <f t="shared" si="30"/>
        <v>12</v>
      </c>
      <c r="AK150" s="8">
        <f t="shared" si="42"/>
        <v>0.66666666666666663</v>
      </c>
      <c r="AL150">
        <f t="shared" si="33"/>
        <v>0</v>
      </c>
    </row>
    <row r="151" spans="1:38" ht="30" x14ac:dyDescent="0.2">
      <c r="A151" s="1">
        <v>13</v>
      </c>
      <c r="B151" s="4">
        <v>44925</v>
      </c>
      <c r="C151" s="13">
        <v>0.64583333333333337</v>
      </c>
      <c r="D151" s="5" t="s">
        <v>124</v>
      </c>
      <c r="E151" s="5" t="s">
        <v>431</v>
      </c>
      <c r="F151" s="5" t="s">
        <v>80</v>
      </c>
      <c r="G151" s="5" t="s">
        <v>432</v>
      </c>
      <c r="H151" s="5" t="s">
        <v>46</v>
      </c>
      <c r="I151" s="5" t="s">
        <v>13</v>
      </c>
      <c r="J151" s="5">
        <v>45</v>
      </c>
      <c r="K151" s="5">
        <v>38</v>
      </c>
      <c r="L151" s="5">
        <v>9</v>
      </c>
      <c r="M151" s="5">
        <v>4</v>
      </c>
      <c r="N151" s="5" t="s">
        <v>41</v>
      </c>
      <c r="O151" s="5" t="s">
        <v>433</v>
      </c>
      <c r="Q151" s="7">
        <f t="shared" si="34"/>
        <v>44925</v>
      </c>
      <c r="R151" s="5">
        <f t="shared" si="35"/>
        <v>2022</v>
      </c>
      <c r="S151" s="5">
        <f t="shared" si="36"/>
        <v>18</v>
      </c>
      <c r="T151" s="5" t="s">
        <v>131</v>
      </c>
      <c r="U151">
        <v>19</v>
      </c>
      <c r="V151" s="5">
        <f t="shared" si="37"/>
        <v>1</v>
      </c>
      <c r="W151" s="5" t="s">
        <v>40</v>
      </c>
      <c r="X151" s="5" t="s">
        <v>434</v>
      </c>
      <c r="Y151">
        <v>20</v>
      </c>
      <c r="Z151" s="5">
        <f t="shared" si="38"/>
        <v>1</v>
      </c>
      <c r="AA151" s="5" t="str">
        <f t="shared" si="31"/>
        <v>SEC</v>
      </c>
      <c r="AB151">
        <f t="shared" si="32"/>
        <v>0</v>
      </c>
      <c r="AC151">
        <f t="shared" si="39"/>
        <v>1</v>
      </c>
      <c r="AD151">
        <f t="shared" si="40"/>
        <v>1</v>
      </c>
      <c r="AE151">
        <f t="shared" si="41"/>
        <v>1</v>
      </c>
      <c r="AF151">
        <f t="shared" si="43"/>
        <v>45</v>
      </c>
      <c r="AG151">
        <f t="shared" si="43"/>
        <v>38</v>
      </c>
      <c r="AH151">
        <f t="shared" si="43"/>
        <v>9</v>
      </c>
      <c r="AI151">
        <f t="shared" si="43"/>
        <v>4</v>
      </c>
      <c r="AJ151">
        <f t="shared" si="30"/>
        <v>13</v>
      </c>
      <c r="AK151" s="8">
        <f t="shared" si="42"/>
        <v>0.69230769230769229</v>
      </c>
      <c r="AL151">
        <f t="shared" si="33"/>
        <v>1</v>
      </c>
    </row>
    <row r="152" spans="1:38" ht="30" x14ac:dyDescent="0.2">
      <c r="A152" s="1">
        <v>1</v>
      </c>
      <c r="B152" s="4">
        <v>44805</v>
      </c>
      <c r="C152" s="13">
        <v>0.79166666666666663</v>
      </c>
      <c r="D152" s="5" t="s">
        <v>37</v>
      </c>
      <c r="E152" s="5" t="s">
        <v>332</v>
      </c>
      <c r="F152" s="5"/>
      <c r="G152" s="5" t="s">
        <v>144</v>
      </c>
      <c r="H152" s="5" t="s">
        <v>145</v>
      </c>
      <c r="I152" s="5" t="s">
        <v>13</v>
      </c>
      <c r="J152" s="5">
        <v>38</v>
      </c>
      <c r="K152" s="5">
        <v>31</v>
      </c>
      <c r="L152" s="5">
        <v>1</v>
      </c>
      <c r="M152" s="5">
        <v>0</v>
      </c>
      <c r="N152" s="5" t="s">
        <v>41</v>
      </c>
      <c r="O152" s="5"/>
      <c r="Q152" s="7">
        <f t="shared" si="34"/>
        <v>44805</v>
      </c>
      <c r="R152" s="5">
        <f t="shared" si="35"/>
        <v>2022</v>
      </c>
      <c r="S152" s="5">
        <f t="shared" si="36"/>
        <v>1</v>
      </c>
      <c r="T152" s="5" t="s">
        <v>268</v>
      </c>
      <c r="U152">
        <v>17</v>
      </c>
      <c r="V152" s="5">
        <f t="shared" si="37"/>
        <v>1</v>
      </c>
      <c r="W152" s="5" t="s">
        <v>40</v>
      </c>
      <c r="X152" s="5" t="s">
        <v>144</v>
      </c>
      <c r="Z152" s="5">
        <f t="shared" si="38"/>
        <v>0</v>
      </c>
      <c r="AA152" s="5" t="str">
        <f t="shared" si="31"/>
        <v>Big 12</v>
      </c>
      <c r="AB152">
        <f t="shared" si="32"/>
        <v>0</v>
      </c>
      <c r="AC152">
        <f t="shared" si="39"/>
        <v>1</v>
      </c>
      <c r="AD152">
        <f t="shared" si="40"/>
        <v>1</v>
      </c>
      <c r="AE152">
        <f t="shared" si="41"/>
        <v>0</v>
      </c>
      <c r="AF152">
        <f t="shared" si="43"/>
        <v>38</v>
      </c>
      <c r="AG152">
        <f t="shared" si="43"/>
        <v>31</v>
      </c>
      <c r="AH152">
        <f t="shared" si="43"/>
        <v>1</v>
      </c>
      <c r="AI152">
        <f t="shared" si="43"/>
        <v>0</v>
      </c>
      <c r="AJ152">
        <f t="shared" si="30"/>
        <v>1</v>
      </c>
      <c r="AK152" s="8">
        <f t="shared" si="42"/>
        <v>1</v>
      </c>
      <c r="AL152">
        <f t="shared" si="33"/>
        <v>1</v>
      </c>
    </row>
    <row r="153" spans="1:38" ht="30" x14ac:dyDescent="0.2">
      <c r="A153" s="1">
        <v>2</v>
      </c>
      <c r="B153" s="4">
        <v>44814</v>
      </c>
      <c r="C153" s="13">
        <v>0.64583333333333337</v>
      </c>
      <c r="D153" s="5" t="s">
        <v>44</v>
      </c>
      <c r="E153" s="5" t="s">
        <v>332</v>
      </c>
      <c r="F153" s="5"/>
      <c r="G153" s="5" t="s">
        <v>435</v>
      </c>
      <c r="H153" s="5" t="s">
        <v>46</v>
      </c>
      <c r="I153" s="5" t="s">
        <v>14</v>
      </c>
      <c r="J153" s="5">
        <v>27</v>
      </c>
      <c r="K153" s="5">
        <v>34</v>
      </c>
      <c r="L153" s="5">
        <v>1</v>
      </c>
      <c r="M153" s="5">
        <v>1</v>
      </c>
      <c r="N153" s="5" t="s">
        <v>92</v>
      </c>
      <c r="O153" s="5"/>
      <c r="Q153" s="7">
        <f t="shared" si="34"/>
        <v>44814</v>
      </c>
      <c r="R153" s="5">
        <f t="shared" si="35"/>
        <v>2022</v>
      </c>
      <c r="S153" s="5">
        <f t="shared" si="36"/>
        <v>2</v>
      </c>
      <c r="T153" s="5" t="s">
        <v>268</v>
      </c>
      <c r="U153">
        <v>17</v>
      </c>
      <c r="V153" s="5">
        <f t="shared" si="37"/>
        <v>1</v>
      </c>
      <c r="W153" s="5" t="s">
        <v>40</v>
      </c>
      <c r="X153" s="5" t="s">
        <v>381</v>
      </c>
      <c r="Y153">
        <v>24</v>
      </c>
      <c r="Z153" s="5">
        <f t="shared" si="38"/>
        <v>1</v>
      </c>
      <c r="AA153" s="5" t="str">
        <f t="shared" si="31"/>
        <v>SEC</v>
      </c>
      <c r="AB153">
        <f t="shared" si="32"/>
        <v>0</v>
      </c>
      <c r="AC153">
        <f t="shared" si="39"/>
        <v>1</v>
      </c>
      <c r="AD153">
        <f t="shared" si="40"/>
        <v>1</v>
      </c>
      <c r="AE153">
        <f t="shared" si="41"/>
        <v>1</v>
      </c>
      <c r="AF153">
        <f t="shared" si="43"/>
        <v>27</v>
      </c>
      <c r="AG153">
        <f t="shared" si="43"/>
        <v>34</v>
      </c>
      <c r="AH153">
        <f t="shared" si="43"/>
        <v>1</v>
      </c>
      <c r="AI153">
        <f t="shared" si="43"/>
        <v>1</v>
      </c>
      <c r="AJ153">
        <f t="shared" si="30"/>
        <v>2</v>
      </c>
      <c r="AK153" s="8">
        <f t="shared" si="42"/>
        <v>0.5</v>
      </c>
      <c r="AL153">
        <f t="shared" si="33"/>
        <v>0</v>
      </c>
    </row>
    <row r="154" spans="1:38" ht="30" x14ac:dyDescent="0.2">
      <c r="A154" s="1">
        <v>3</v>
      </c>
      <c r="B154" s="4">
        <v>44821</v>
      </c>
      <c r="C154" s="13">
        <v>0.8125</v>
      </c>
      <c r="D154" s="5" t="s">
        <v>44</v>
      </c>
      <c r="E154" s="5" t="s">
        <v>307</v>
      </c>
      <c r="F154" s="5" t="s">
        <v>49</v>
      </c>
      <c r="G154" s="5" t="s">
        <v>233</v>
      </c>
      <c r="H154" s="5" t="s">
        <v>148</v>
      </c>
      <c r="I154" s="5" t="s">
        <v>13</v>
      </c>
      <c r="J154" s="5">
        <v>34</v>
      </c>
      <c r="K154" s="5">
        <v>13</v>
      </c>
      <c r="L154" s="5">
        <v>2</v>
      </c>
      <c r="M154" s="5">
        <v>1</v>
      </c>
      <c r="N154" s="5" t="s">
        <v>41</v>
      </c>
      <c r="O154" s="5"/>
      <c r="Q154" s="7">
        <f t="shared" si="34"/>
        <v>44821</v>
      </c>
      <c r="R154" s="5">
        <f t="shared" si="35"/>
        <v>2022</v>
      </c>
      <c r="S154" s="5">
        <f t="shared" si="36"/>
        <v>3</v>
      </c>
      <c r="T154" s="5" t="s">
        <v>268</v>
      </c>
      <c r="U154">
        <v>23</v>
      </c>
      <c r="V154" s="5">
        <f t="shared" si="37"/>
        <v>1</v>
      </c>
      <c r="W154" s="5" t="s">
        <v>40</v>
      </c>
      <c r="X154" s="5" t="s">
        <v>233</v>
      </c>
      <c r="Z154" s="5">
        <f t="shared" si="38"/>
        <v>0</v>
      </c>
      <c r="AA154" s="5" t="str">
        <f t="shared" si="31"/>
        <v>MAC</v>
      </c>
      <c r="AB154">
        <f t="shared" si="32"/>
        <v>0</v>
      </c>
      <c r="AC154">
        <f t="shared" si="39"/>
        <v>1</v>
      </c>
      <c r="AD154">
        <f t="shared" si="40"/>
        <v>0</v>
      </c>
      <c r="AE154">
        <f t="shared" si="41"/>
        <v>0</v>
      </c>
      <c r="AF154">
        <f t="shared" si="43"/>
        <v>34</v>
      </c>
      <c r="AG154">
        <f t="shared" si="43"/>
        <v>13</v>
      </c>
      <c r="AH154">
        <f t="shared" si="43"/>
        <v>2</v>
      </c>
      <c r="AI154">
        <f t="shared" si="43"/>
        <v>1</v>
      </c>
      <c r="AJ154">
        <f t="shared" si="30"/>
        <v>3</v>
      </c>
      <c r="AK154" s="8">
        <f t="shared" si="42"/>
        <v>0.66666666666666663</v>
      </c>
      <c r="AL154">
        <f t="shared" si="33"/>
        <v>1</v>
      </c>
    </row>
    <row r="155" spans="1:38" ht="30" x14ac:dyDescent="0.2">
      <c r="A155" s="1">
        <v>4</v>
      </c>
      <c r="B155" s="4">
        <v>44828</v>
      </c>
      <c r="C155" s="13">
        <v>0.5</v>
      </c>
      <c r="D155" s="5" t="s">
        <v>44</v>
      </c>
      <c r="E155" s="5" t="s">
        <v>267</v>
      </c>
      <c r="F155" s="5"/>
      <c r="G155" s="5" t="s">
        <v>187</v>
      </c>
      <c r="H155" s="5" t="s">
        <v>70</v>
      </c>
      <c r="I155" s="5" t="s">
        <v>13</v>
      </c>
      <c r="J155" s="5">
        <v>45</v>
      </c>
      <c r="K155" s="5">
        <v>24</v>
      </c>
      <c r="L155" s="5">
        <v>3</v>
      </c>
      <c r="M155" s="5">
        <v>1</v>
      </c>
      <c r="N155" s="5" t="s">
        <v>47</v>
      </c>
      <c r="O155" s="5"/>
      <c r="Q155" s="7">
        <f t="shared" si="34"/>
        <v>44828</v>
      </c>
      <c r="R155" s="5">
        <f t="shared" si="35"/>
        <v>2022</v>
      </c>
      <c r="S155" s="5">
        <f t="shared" si="36"/>
        <v>4</v>
      </c>
      <c r="T155" s="5" t="s">
        <v>268</v>
      </c>
      <c r="U155">
        <v>24</v>
      </c>
      <c r="V155" s="5">
        <f t="shared" si="37"/>
        <v>1</v>
      </c>
      <c r="W155" s="5" t="s">
        <v>40</v>
      </c>
      <c r="X155" s="5" t="s">
        <v>187</v>
      </c>
      <c r="Z155" s="5">
        <f t="shared" si="38"/>
        <v>0</v>
      </c>
      <c r="AA155" s="5" t="str">
        <f t="shared" si="31"/>
        <v>Non-Major</v>
      </c>
      <c r="AB155">
        <f t="shared" si="32"/>
        <v>0</v>
      </c>
      <c r="AC155">
        <f t="shared" si="39"/>
        <v>0</v>
      </c>
      <c r="AD155">
        <f t="shared" si="40"/>
        <v>0</v>
      </c>
      <c r="AE155">
        <f t="shared" si="41"/>
        <v>0</v>
      </c>
      <c r="AF155">
        <f t="shared" si="43"/>
        <v>45</v>
      </c>
      <c r="AG155">
        <f t="shared" si="43"/>
        <v>24</v>
      </c>
      <c r="AH155">
        <f t="shared" si="43"/>
        <v>3</v>
      </c>
      <c r="AI155">
        <f t="shared" si="43"/>
        <v>1</v>
      </c>
      <c r="AJ155">
        <f t="shared" ref="AJ155:AJ190" si="44">SUM(AH155:AI155)</f>
        <v>4</v>
      </c>
      <c r="AK155" s="8">
        <f t="shared" si="42"/>
        <v>0.75</v>
      </c>
      <c r="AL155">
        <f t="shared" si="33"/>
        <v>1</v>
      </c>
    </row>
    <row r="156" spans="1:38" ht="30" x14ac:dyDescent="0.2">
      <c r="A156" s="1">
        <v>5</v>
      </c>
      <c r="B156" s="4">
        <v>44835</v>
      </c>
      <c r="C156" s="13">
        <v>0.83333333333333337</v>
      </c>
      <c r="D156" s="5" t="s">
        <v>44</v>
      </c>
      <c r="E156" s="5" t="s">
        <v>267</v>
      </c>
      <c r="F156" s="5"/>
      <c r="G156" s="5" t="s">
        <v>39</v>
      </c>
      <c r="H156" s="5" t="s">
        <v>40</v>
      </c>
      <c r="I156" s="5" t="s">
        <v>14</v>
      </c>
      <c r="J156" s="5">
        <v>21</v>
      </c>
      <c r="K156" s="5">
        <v>26</v>
      </c>
      <c r="L156" s="5">
        <v>3</v>
      </c>
      <c r="M156" s="5">
        <v>2</v>
      </c>
      <c r="N156" s="5" t="s">
        <v>92</v>
      </c>
      <c r="O156" s="5"/>
      <c r="Q156" s="7">
        <f t="shared" si="34"/>
        <v>44835</v>
      </c>
      <c r="R156" s="5">
        <f t="shared" si="35"/>
        <v>2022</v>
      </c>
      <c r="S156" s="5">
        <f t="shared" si="36"/>
        <v>5</v>
      </c>
      <c r="T156" s="5" t="s">
        <v>268</v>
      </c>
      <c r="U156">
        <v>24</v>
      </c>
      <c r="V156" s="5">
        <f t="shared" si="37"/>
        <v>1</v>
      </c>
      <c r="W156" s="5" t="s">
        <v>40</v>
      </c>
      <c r="X156" s="5" t="s">
        <v>39</v>
      </c>
      <c r="Z156" s="5">
        <f t="shared" si="38"/>
        <v>0</v>
      </c>
      <c r="AA156" s="5" t="str">
        <f t="shared" si="31"/>
        <v>ACC</v>
      </c>
      <c r="AB156">
        <f t="shared" si="32"/>
        <v>1</v>
      </c>
      <c r="AC156">
        <f t="shared" si="39"/>
        <v>1</v>
      </c>
      <c r="AD156">
        <f t="shared" si="40"/>
        <v>1</v>
      </c>
      <c r="AE156">
        <f t="shared" si="41"/>
        <v>0</v>
      </c>
      <c r="AF156">
        <f t="shared" si="43"/>
        <v>21</v>
      </c>
      <c r="AG156">
        <f t="shared" si="43"/>
        <v>26</v>
      </c>
      <c r="AH156">
        <f t="shared" si="43"/>
        <v>3</v>
      </c>
      <c r="AI156">
        <f t="shared" si="43"/>
        <v>2</v>
      </c>
      <c r="AJ156">
        <f t="shared" si="44"/>
        <v>5</v>
      </c>
      <c r="AK156" s="8">
        <f t="shared" si="42"/>
        <v>0.6</v>
      </c>
      <c r="AL156">
        <f t="shared" si="33"/>
        <v>0</v>
      </c>
    </row>
    <row r="157" spans="1:38" ht="30" x14ac:dyDescent="0.2">
      <c r="A157" s="1">
        <v>6</v>
      </c>
      <c r="B157" s="4">
        <v>44842</v>
      </c>
      <c r="C157" s="13">
        <v>0.64583333333333337</v>
      </c>
      <c r="D157" s="5" t="s">
        <v>44</v>
      </c>
      <c r="E157" s="5" t="s">
        <v>127</v>
      </c>
      <c r="F157" s="5"/>
      <c r="G157" s="5" t="s">
        <v>125</v>
      </c>
      <c r="H157" s="5" t="s">
        <v>40</v>
      </c>
      <c r="I157" s="5" t="s">
        <v>13</v>
      </c>
      <c r="J157" s="5">
        <v>45</v>
      </c>
      <c r="K157" s="5">
        <v>29</v>
      </c>
      <c r="L157" s="5">
        <v>4</v>
      </c>
      <c r="M157" s="5">
        <v>2</v>
      </c>
      <c r="N157" s="5" t="s">
        <v>41</v>
      </c>
      <c r="O157" s="5"/>
      <c r="Q157" s="7">
        <f t="shared" si="34"/>
        <v>44842</v>
      </c>
      <c r="R157" s="5">
        <f t="shared" si="35"/>
        <v>2022</v>
      </c>
      <c r="S157" s="5">
        <f t="shared" si="36"/>
        <v>6</v>
      </c>
      <c r="T157" s="5" t="s">
        <v>127</v>
      </c>
      <c r="V157" s="5">
        <f t="shared" si="37"/>
        <v>0</v>
      </c>
      <c r="W157" s="5" t="s">
        <v>40</v>
      </c>
      <c r="X157" s="5" t="s">
        <v>125</v>
      </c>
      <c r="Z157" s="5">
        <f t="shared" si="38"/>
        <v>0</v>
      </c>
      <c r="AA157" s="5" t="str">
        <f t="shared" si="31"/>
        <v>ACC</v>
      </c>
      <c r="AB157">
        <f t="shared" si="32"/>
        <v>1</v>
      </c>
      <c r="AC157">
        <f t="shared" si="39"/>
        <v>1</v>
      </c>
      <c r="AD157">
        <f t="shared" si="40"/>
        <v>1</v>
      </c>
      <c r="AE157">
        <f t="shared" si="41"/>
        <v>0</v>
      </c>
      <c r="AF157">
        <f t="shared" si="43"/>
        <v>45</v>
      </c>
      <c r="AG157">
        <f t="shared" si="43"/>
        <v>29</v>
      </c>
      <c r="AH157">
        <f t="shared" si="43"/>
        <v>4</v>
      </c>
      <c r="AI157">
        <f t="shared" si="43"/>
        <v>2</v>
      </c>
      <c r="AJ157">
        <f t="shared" si="44"/>
        <v>6</v>
      </c>
      <c r="AK157" s="8">
        <f t="shared" si="42"/>
        <v>0.66666666666666663</v>
      </c>
      <c r="AL157">
        <f t="shared" si="33"/>
        <v>1</v>
      </c>
    </row>
    <row r="158" spans="1:38" x14ac:dyDescent="0.2">
      <c r="A158" s="1">
        <v>7</v>
      </c>
      <c r="B158" s="4">
        <v>44856</v>
      </c>
      <c r="C158" s="13">
        <v>0.83333333333333337</v>
      </c>
      <c r="D158" s="5" t="s">
        <v>44</v>
      </c>
      <c r="E158" s="5" t="s">
        <v>127</v>
      </c>
      <c r="F158" s="5" t="s">
        <v>49</v>
      </c>
      <c r="G158" s="5" t="s">
        <v>63</v>
      </c>
      <c r="H158" s="5" t="s">
        <v>40</v>
      </c>
      <c r="I158" s="5" t="s">
        <v>14</v>
      </c>
      <c r="J158" s="5">
        <v>10</v>
      </c>
      <c r="K158" s="5">
        <v>24</v>
      </c>
      <c r="L158" s="5">
        <v>4</v>
      </c>
      <c r="M158" s="5">
        <v>3</v>
      </c>
      <c r="N158" s="5" t="s">
        <v>92</v>
      </c>
      <c r="O158" s="5"/>
      <c r="Q158" s="7">
        <f t="shared" si="34"/>
        <v>44856</v>
      </c>
      <c r="R158" s="5">
        <f t="shared" si="35"/>
        <v>2022</v>
      </c>
      <c r="S158" s="5">
        <f t="shared" si="36"/>
        <v>8</v>
      </c>
      <c r="T158" s="5" t="s">
        <v>127</v>
      </c>
      <c r="V158" s="5">
        <f t="shared" si="37"/>
        <v>0</v>
      </c>
      <c r="W158" s="5" t="s">
        <v>40</v>
      </c>
      <c r="X158" s="5" t="s">
        <v>63</v>
      </c>
      <c r="Z158" s="5">
        <f t="shared" si="38"/>
        <v>0</v>
      </c>
      <c r="AA158" s="5" t="str">
        <f t="shared" si="31"/>
        <v>ACC</v>
      </c>
      <c r="AB158">
        <f t="shared" si="32"/>
        <v>1</v>
      </c>
      <c r="AC158">
        <f t="shared" si="39"/>
        <v>1</v>
      </c>
      <c r="AD158">
        <f t="shared" si="40"/>
        <v>1</v>
      </c>
      <c r="AE158">
        <f t="shared" si="41"/>
        <v>0</v>
      </c>
      <c r="AF158">
        <f t="shared" si="43"/>
        <v>10</v>
      </c>
      <c r="AG158">
        <f t="shared" si="43"/>
        <v>24</v>
      </c>
      <c r="AH158">
        <f t="shared" si="43"/>
        <v>4</v>
      </c>
      <c r="AI158">
        <f t="shared" si="43"/>
        <v>3</v>
      </c>
      <c r="AJ158">
        <f t="shared" si="44"/>
        <v>7</v>
      </c>
      <c r="AK158" s="8">
        <f t="shared" si="42"/>
        <v>0.5714285714285714</v>
      </c>
      <c r="AL158">
        <f t="shared" si="33"/>
        <v>0</v>
      </c>
    </row>
    <row r="159" spans="1:38" ht="30" x14ac:dyDescent="0.2">
      <c r="A159" s="1">
        <v>8</v>
      </c>
      <c r="B159" s="4">
        <v>44863</v>
      </c>
      <c r="C159" s="13">
        <v>0.83333333333333337</v>
      </c>
      <c r="D159" s="5" t="s">
        <v>44</v>
      </c>
      <c r="E159" s="5" t="s">
        <v>127</v>
      </c>
      <c r="F159" s="5" t="s">
        <v>49</v>
      </c>
      <c r="G159" s="5" t="s">
        <v>319</v>
      </c>
      <c r="H159" s="5" t="s">
        <v>40</v>
      </c>
      <c r="I159" s="5" t="s">
        <v>14</v>
      </c>
      <c r="J159" s="5">
        <v>24</v>
      </c>
      <c r="K159" s="5">
        <v>42</v>
      </c>
      <c r="L159" s="5">
        <v>4</v>
      </c>
      <c r="M159" s="5">
        <v>4</v>
      </c>
      <c r="N159" s="5" t="s">
        <v>102</v>
      </c>
      <c r="O159" s="5"/>
      <c r="Q159" s="7">
        <f t="shared" si="34"/>
        <v>44863</v>
      </c>
      <c r="R159" s="5">
        <f t="shared" si="35"/>
        <v>2022</v>
      </c>
      <c r="S159" s="5">
        <f t="shared" si="36"/>
        <v>9</v>
      </c>
      <c r="T159" s="5" t="s">
        <v>127</v>
      </c>
      <c r="V159" s="5">
        <f t="shared" si="37"/>
        <v>0</v>
      </c>
      <c r="W159" s="5" t="s">
        <v>40</v>
      </c>
      <c r="X159" s="5" t="s">
        <v>252</v>
      </c>
      <c r="Y159">
        <v>21</v>
      </c>
      <c r="Z159" s="5">
        <f t="shared" si="38"/>
        <v>1</v>
      </c>
      <c r="AA159" s="5" t="str">
        <f t="shared" si="31"/>
        <v>ACC</v>
      </c>
      <c r="AB159">
        <f t="shared" si="32"/>
        <v>1</v>
      </c>
      <c r="AC159">
        <f t="shared" si="39"/>
        <v>1</v>
      </c>
      <c r="AD159">
        <f t="shared" si="40"/>
        <v>1</v>
      </c>
      <c r="AE159">
        <f t="shared" si="41"/>
        <v>0</v>
      </c>
      <c r="AF159">
        <f t="shared" si="43"/>
        <v>24</v>
      </c>
      <c r="AG159">
        <f t="shared" si="43"/>
        <v>42</v>
      </c>
      <c r="AH159">
        <f t="shared" si="43"/>
        <v>4</v>
      </c>
      <c r="AI159">
        <f t="shared" si="43"/>
        <v>4</v>
      </c>
      <c r="AJ159">
        <f t="shared" si="44"/>
        <v>8</v>
      </c>
      <c r="AK159" s="8">
        <f t="shared" si="42"/>
        <v>0.5</v>
      </c>
      <c r="AL159">
        <f t="shared" si="33"/>
        <v>0</v>
      </c>
    </row>
    <row r="160" spans="1:38" ht="30" x14ac:dyDescent="0.2">
      <c r="A160" s="1">
        <v>9</v>
      </c>
      <c r="B160" s="4">
        <v>44870</v>
      </c>
      <c r="C160" s="13">
        <v>0.64583333333333337</v>
      </c>
      <c r="D160" s="5" t="s">
        <v>44</v>
      </c>
      <c r="E160" s="5" t="s">
        <v>127</v>
      </c>
      <c r="F160" s="5"/>
      <c r="G160" s="5" t="s">
        <v>227</v>
      </c>
      <c r="H160" s="5" t="s">
        <v>40</v>
      </c>
      <c r="I160" s="5" t="s">
        <v>13</v>
      </c>
      <c r="J160" s="5">
        <v>19</v>
      </c>
      <c r="K160" s="5">
        <v>9</v>
      </c>
      <c r="L160" s="5">
        <v>5</v>
      </c>
      <c r="M160" s="5">
        <v>4</v>
      </c>
      <c r="N160" s="5" t="s">
        <v>41</v>
      </c>
      <c r="O160" s="5"/>
      <c r="Q160" s="7">
        <f t="shared" si="34"/>
        <v>44870</v>
      </c>
      <c r="R160" s="5">
        <f t="shared" si="35"/>
        <v>2022</v>
      </c>
      <c r="S160" s="5">
        <f t="shared" si="36"/>
        <v>10</v>
      </c>
      <c r="T160" s="5" t="s">
        <v>127</v>
      </c>
      <c r="V160" s="5">
        <f t="shared" si="37"/>
        <v>0</v>
      </c>
      <c r="W160" s="5" t="s">
        <v>40</v>
      </c>
      <c r="X160" s="5" t="s">
        <v>375</v>
      </c>
      <c r="Y160">
        <v>22</v>
      </c>
      <c r="Z160" s="5">
        <f t="shared" si="38"/>
        <v>1</v>
      </c>
      <c r="AA160" s="5" t="str">
        <f t="shared" si="31"/>
        <v>ACC</v>
      </c>
      <c r="AB160">
        <f t="shared" si="32"/>
        <v>1</v>
      </c>
      <c r="AC160">
        <f t="shared" si="39"/>
        <v>1</v>
      </c>
      <c r="AD160">
        <f t="shared" si="40"/>
        <v>1</v>
      </c>
      <c r="AE160">
        <f t="shared" si="41"/>
        <v>0</v>
      </c>
      <c r="AF160">
        <f t="shared" si="43"/>
        <v>19</v>
      </c>
      <c r="AG160">
        <f t="shared" si="43"/>
        <v>9</v>
      </c>
      <c r="AH160">
        <f t="shared" si="43"/>
        <v>5</v>
      </c>
      <c r="AI160">
        <f t="shared" si="43"/>
        <v>4</v>
      </c>
      <c r="AJ160">
        <f t="shared" si="44"/>
        <v>9</v>
      </c>
      <c r="AK160" s="8">
        <f t="shared" si="42"/>
        <v>0.55555555555555558</v>
      </c>
      <c r="AL160">
        <f t="shared" si="33"/>
        <v>1</v>
      </c>
    </row>
    <row r="161" spans="1:38" x14ac:dyDescent="0.2">
      <c r="A161" s="1">
        <v>10</v>
      </c>
      <c r="B161" s="4">
        <v>44877</v>
      </c>
      <c r="C161" s="13">
        <v>0.5</v>
      </c>
      <c r="D161" s="5" t="s">
        <v>44</v>
      </c>
      <c r="E161" s="5" t="s">
        <v>127</v>
      </c>
      <c r="F161" s="5" t="s">
        <v>49</v>
      </c>
      <c r="G161" s="5" t="s">
        <v>128</v>
      </c>
      <c r="H161" s="5" t="s">
        <v>40</v>
      </c>
      <c r="I161" s="5" t="s">
        <v>13</v>
      </c>
      <c r="J161" s="5">
        <v>37</v>
      </c>
      <c r="K161" s="5">
        <v>7</v>
      </c>
      <c r="L161" s="5">
        <v>6</v>
      </c>
      <c r="M161" s="5">
        <v>4</v>
      </c>
      <c r="N161" s="5" t="s">
        <v>47</v>
      </c>
      <c r="O161" s="5"/>
      <c r="Q161" s="7">
        <f t="shared" si="34"/>
        <v>44877</v>
      </c>
      <c r="R161" s="5">
        <f t="shared" si="35"/>
        <v>2022</v>
      </c>
      <c r="S161" s="5">
        <f t="shared" si="36"/>
        <v>11</v>
      </c>
      <c r="T161" s="5" t="s">
        <v>127</v>
      </c>
      <c r="V161" s="5">
        <f t="shared" si="37"/>
        <v>0</v>
      </c>
      <c r="W161" s="5" t="s">
        <v>40</v>
      </c>
      <c r="X161" s="5" t="s">
        <v>128</v>
      </c>
      <c r="Z161" s="5">
        <f t="shared" si="38"/>
        <v>0</v>
      </c>
      <c r="AA161" s="5" t="str">
        <f t="shared" si="31"/>
        <v>ACC</v>
      </c>
      <c r="AB161">
        <f t="shared" si="32"/>
        <v>1</v>
      </c>
      <c r="AC161">
        <f t="shared" si="39"/>
        <v>1</v>
      </c>
      <c r="AD161">
        <f t="shared" si="40"/>
        <v>1</v>
      </c>
      <c r="AE161">
        <f t="shared" si="41"/>
        <v>0</v>
      </c>
      <c r="AF161">
        <f t="shared" si="43"/>
        <v>37</v>
      </c>
      <c r="AG161">
        <f t="shared" si="43"/>
        <v>7</v>
      </c>
      <c r="AH161">
        <f t="shared" si="43"/>
        <v>6</v>
      </c>
      <c r="AI161">
        <f t="shared" si="43"/>
        <v>4</v>
      </c>
      <c r="AJ161">
        <f t="shared" si="44"/>
        <v>10</v>
      </c>
      <c r="AK161" s="8">
        <f t="shared" si="42"/>
        <v>0.6</v>
      </c>
      <c r="AL161">
        <f t="shared" si="33"/>
        <v>1</v>
      </c>
    </row>
    <row r="162" spans="1:38" x14ac:dyDescent="0.2">
      <c r="A162" s="1">
        <v>11</v>
      </c>
      <c r="B162" s="4">
        <v>44884</v>
      </c>
      <c r="C162" s="13">
        <v>0.5</v>
      </c>
      <c r="D162" s="5" t="s">
        <v>44</v>
      </c>
      <c r="E162" s="5" t="s">
        <v>127</v>
      </c>
      <c r="F162" s="5"/>
      <c r="G162" s="5" t="s">
        <v>116</v>
      </c>
      <c r="H162" s="5" t="s">
        <v>40</v>
      </c>
      <c r="I162" s="5" t="s">
        <v>13</v>
      </c>
      <c r="J162" s="5">
        <v>28</v>
      </c>
      <c r="K162" s="5">
        <v>26</v>
      </c>
      <c r="L162" s="5">
        <v>7</v>
      </c>
      <c r="M162" s="5">
        <v>4</v>
      </c>
      <c r="N162" s="5" t="s">
        <v>51</v>
      </c>
      <c r="O162" s="5"/>
      <c r="Q162" s="7">
        <f t="shared" si="34"/>
        <v>44884</v>
      </c>
      <c r="R162" s="5">
        <f t="shared" si="35"/>
        <v>2022</v>
      </c>
      <c r="S162" s="5">
        <f t="shared" si="36"/>
        <v>12</v>
      </c>
      <c r="T162" s="5" t="s">
        <v>127</v>
      </c>
      <c r="V162" s="5">
        <f t="shared" si="37"/>
        <v>0</v>
      </c>
      <c r="W162" s="5" t="s">
        <v>40</v>
      </c>
      <c r="X162" s="5" t="s">
        <v>116</v>
      </c>
      <c r="Z162" s="5">
        <f t="shared" si="38"/>
        <v>0</v>
      </c>
      <c r="AA162" s="5" t="str">
        <f t="shared" si="31"/>
        <v>ACC</v>
      </c>
      <c r="AB162">
        <f t="shared" si="32"/>
        <v>1</v>
      </c>
      <c r="AC162">
        <f t="shared" si="39"/>
        <v>1</v>
      </c>
      <c r="AD162">
        <f t="shared" si="40"/>
        <v>1</v>
      </c>
      <c r="AE162">
        <f t="shared" si="41"/>
        <v>0</v>
      </c>
      <c r="AF162">
        <f t="shared" si="43"/>
        <v>28</v>
      </c>
      <c r="AG162">
        <f t="shared" si="43"/>
        <v>26</v>
      </c>
      <c r="AH162">
        <f t="shared" si="43"/>
        <v>7</v>
      </c>
      <c r="AI162">
        <f t="shared" si="43"/>
        <v>4</v>
      </c>
      <c r="AJ162">
        <f t="shared" si="44"/>
        <v>11</v>
      </c>
      <c r="AK162" s="8">
        <f t="shared" si="42"/>
        <v>0.63636363636363635</v>
      </c>
      <c r="AL162">
        <f t="shared" si="33"/>
        <v>1</v>
      </c>
    </row>
    <row r="163" spans="1:38" ht="30" x14ac:dyDescent="0.2">
      <c r="A163" s="1">
        <v>12</v>
      </c>
      <c r="B163" s="4">
        <v>44891</v>
      </c>
      <c r="C163" s="13">
        <v>0.83333333333333337</v>
      </c>
      <c r="D163" s="5" t="s">
        <v>44</v>
      </c>
      <c r="E163" s="5" t="s">
        <v>127</v>
      </c>
      <c r="F163" s="5" t="s">
        <v>49</v>
      </c>
      <c r="G163" s="5" t="s">
        <v>104</v>
      </c>
      <c r="H163" s="5" t="s">
        <v>40</v>
      </c>
      <c r="I163" s="5" t="s">
        <v>13</v>
      </c>
      <c r="J163" s="5">
        <v>42</v>
      </c>
      <c r="K163" s="5">
        <v>16</v>
      </c>
      <c r="L163" s="5">
        <v>8</v>
      </c>
      <c r="M163" s="5">
        <v>4</v>
      </c>
      <c r="N163" s="5" t="s">
        <v>55</v>
      </c>
      <c r="O163" s="5"/>
      <c r="Q163" s="7">
        <f t="shared" si="34"/>
        <v>44891</v>
      </c>
      <c r="R163" s="5">
        <f t="shared" si="35"/>
        <v>2022</v>
      </c>
      <c r="S163" s="5">
        <f t="shared" si="36"/>
        <v>13</v>
      </c>
      <c r="T163" s="5" t="s">
        <v>127</v>
      </c>
      <c r="V163" s="5">
        <f t="shared" si="37"/>
        <v>0</v>
      </c>
      <c r="W163" s="5" t="s">
        <v>40</v>
      </c>
      <c r="X163" s="5" t="s">
        <v>105</v>
      </c>
      <c r="Y163" t="s">
        <v>106</v>
      </c>
      <c r="Z163" s="5">
        <f t="shared" si="38"/>
        <v>1</v>
      </c>
      <c r="AA163" s="5" t="str">
        <f t="shared" si="31"/>
        <v>ACC</v>
      </c>
      <c r="AB163">
        <f t="shared" si="32"/>
        <v>1</v>
      </c>
      <c r="AC163">
        <f t="shared" si="39"/>
        <v>1</v>
      </c>
      <c r="AD163">
        <f t="shared" si="40"/>
        <v>1</v>
      </c>
      <c r="AE163">
        <f t="shared" si="41"/>
        <v>0</v>
      </c>
      <c r="AF163">
        <f t="shared" si="43"/>
        <v>42</v>
      </c>
      <c r="AG163">
        <f t="shared" si="43"/>
        <v>16</v>
      </c>
      <c r="AH163">
        <f t="shared" si="43"/>
        <v>8</v>
      </c>
      <c r="AI163">
        <f t="shared" si="43"/>
        <v>4</v>
      </c>
      <c r="AJ163">
        <f t="shared" si="44"/>
        <v>12</v>
      </c>
      <c r="AK163" s="8">
        <f t="shared" si="42"/>
        <v>0.66666666666666663</v>
      </c>
      <c r="AL163">
        <f t="shared" si="33"/>
        <v>1</v>
      </c>
    </row>
    <row r="164" spans="1:38" x14ac:dyDescent="0.2">
      <c r="A164" s="1">
        <v>13</v>
      </c>
      <c r="B164" s="4">
        <v>44925</v>
      </c>
      <c r="C164" s="13">
        <v>0.625</v>
      </c>
      <c r="D164" s="5" t="s">
        <v>124</v>
      </c>
      <c r="E164" s="5" t="s">
        <v>127</v>
      </c>
      <c r="F164" s="5" t="s">
        <v>80</v>
      </c>
      <c r="G164" s="5" t="s">
        <v>436</v>
      </c>
      <c r="H164" s="5" t="s">
        <v>114</v>
      </c>
      <c r="I164" s="5" t="s">
        <v>13</v>
      </c>
      <c r="J164" s="5">
        <v>37</v>
      </c>
      <c r="K164" s="5">
        <v>35</v>
      </c>
      <c r="L164" s="5">
        <v>9</v>
      </c>
      <c r="M164" s="5">
        <v>4</v>
      </c>
      <c r="N164" s="5" t="s">
        <v>57</v>
      </c>
      <c r="O164" s="5" t="s">
        <v>437</v>
      </c>
      <c r="Q164" s="7">
        <f t="shared" si="34"/>
        <v>44925</v>
      </c>
      <c r="R164" s="5">
        <f t="shared" si="35"/>
        <v>2022</v>
      </c>
      <c r="S164" s="5">
        <f t="shared" si="36"/>
        <v>18</v>
      </c>
      <c r="T164" s="5" t="s">
        <v>127</v>
      </c>
      <c r="V164" s="5">
        <f t="shared" si="37"/>
        <v>0</v>
      </c>
      <c r="W164" s="5" t="s">
        <v>40</v>
      </c>
      <c r="X164" s="5" t="s">
        <v>438</v>
      </c>
      <c r="Y164">
        <v>18</v>
      </c>
      <c r="Z164" s="5">
        <f t="shared" si="38"/>
        <v>1</v>
      </c>
      <c r="AA164" s="5" t="str">
        <f t="shared" si="31"/>
        <v>Pac-12</v>
      </c>
      <c r="AB164">
        <f t="shared" si="32"/>
        <v>0</v>
      </c>
      <c r="AC164">
        <f t="shared" si="39"/>
        <v>1</v>
      </c>
      <c r="AD164">
        <f t="shared" si="40"/>
        <v>1</v>
      </c>
      <c r="AE164">
        <f t="shared" si="41"/>
        <v>0</v>
      </c>
      <c r="AF164">
        <f t="shared" si="43"/>
        <v>37</v>
      </c>
      <c r="AG164">
        <f t="shared" si="43"/>
        <v>35</v>
      </c>
      <c r="AH164">
        <f t="shared" si="43"/>
        <v>9</v>
      </c>
      <c r="AI164">
        <f t="shared" si="43"/>
        <v>4</v>
      </c>
      <c r="AJ164">
        <f t="shared" si="44"/>
        <v>13</v>
      </c>
      <c r="AK164" s="8">
        <f t="shared" si="42"/>
        <v>0.69230769230769229</v>
      </c>
      <c r="AL164">
        <f t="shared" si="33"/>
        <v>1</v>
      </c>
    </row>
    <row r="165" spans="1:38" x14ac:dyDescent="0.2">
      <c r="A165">
        <v>1</v>
      </c>
      <c r="B165" s="12">
        <v>44807</v>
      </c>
      <c r="C165" s="14">
        <v>0.83333333333333337</v>
      </c>
      <c r="D165" t="s">
        <v>44</v>
      </c>
      <c r="E165" t="s">
        <v>50</v>
      </c>
      <c r="G165" t="s">
        <v>63</v>
      </c>
      <c r="H165" t="s">
        <v>40</v>
      </c>
      <c r="I165" t="s">
        <v>13</v>
      </c>
      <c r="J165">
        <v>31</v>
      </c>
      <c r="K165">
        <v>7</v>
      </c>
      <c r="L165">
        <v>1</v>
      </c>
      <c r="M165">
        <v>0</v>
      </c>
      <c r="N165" t="s">
        <v>41</v>
      </c>
      <c r="Q165" s="7">
        <f t="shared" si="34"/>
        <v>44807</v>
      </c>
      <c r="R165" s="5">
        <f t="shared" si="35"/>
        <v>2022</v>
      </c>
      <c r="S165" s="5">
        <f t="shared" si="36"/>
        <v>1</v>
      </c>
      <c r="T165" t="s">
        <v>50</v>
      </c>
      <c r="V165" s="5">
        <f t="shared" si="37"/>
        <v>0</v>
      </c>
      <c r="W165" s="5" t="s">
        <v>40</v>
      </c>
      <c r="X165" t="s">
        <v>63</v>
      </c>
      <c r="Z165" s="5">
        <f t="shared" si="38"/>
        <v>0</v>
      </c>
      <c r="AA165" s="5" t="str">
        <f t="shared" si="31"/>
        <v>ACC</v>
      </c>
      <c r="AB165">
        <f t="shared" si="32"/>
        <v>1</v>
      </c>
      <c r="AC165">
        <f t="shared" si="39"/>
        <v>1</v>
      </c>
      <c r="AD165">
        <f t="shared" si="40"/>
        <v>1</v>
      </c>
      <c r="AE165">
        <f t="shared" si="41"/>
        <v>0</v>
      </c>
      <c r="AF165">
        <f t="shared" si="43"/>
        <v>31</v>
      </c>
      <c r="AG165">
        <f t="shared" si="43"/>
        <v>7</v>
      </c>
      <c r="AH165">
        <f t="shared" si="43"/>
        <v>1</v>
      </c>
      <c r="AI165">
        <f t="shared" si="43"/>
        <v>0</v>
      </c>
      <c r="AJ165">
        <f t="shared" si="44"/>
        <v>1</v>
      </c>
      <c r="AK165" s="8">
        <f t="shared" si="42"/>
        <v>1</v>
      </c>
      <c r="AL165">
        <f t="shared" si="33"/>
        <v>1</v>
      </c>
    </row>
    <row r="166" spans="1:38" x14ac:dyDescent="0.2">
      <c r="A166">
        <v>2</v>
      </c>
      <c r="B166" s="12">
        <v>44814</v>
      </c>
      <c r="C166" s="14">
        <v>0.79166666666666663</v>
      </c>
      <c r="D166" t="s">
        <v>44</v>
      </c>
      <c r="E166" t="s">
        <v>50</v>
      </c>
      <c r="F166" t="s">
        <v>49</v>
      </c>
      <c r="G166" t="s">
        <v>308</v>
      </c>
      <c r="H166" t="s">
        <v>169</v>
      </c>
      <c r="I166" t="s">
        <v>13</v>
      </c>
      <c r="J166">
        <v>48</v>
      </c>
      <c r="K166">
        <v>14</v>
      </c>
      <c r="L166">
        <v>2</v>
      </c>
      <c r="M166">
        <v>0</v>
      </c>
      <c r="N166" t="s">
        <v>47</v>
      </c>
      <c r="Q166" s="7">
        <f t="shared" si="34"/>
        <v>44814</v>
      </c>
      <c r="R166" s="5">
        <f t="shared" si="35"/>
        <v>2022</v>
      </c>
      <c r="S166" s="5">
        <f t="shared" si="36"/>
        <v>2</v>
      </c>
      <c r="T166" t="s">
        <v>50</v>
      </c>
      <c r="V166" s="5">
        <f t="shared" si="37"/>
        <v>0</v>
      </c>
      <c r="W166" s="5" t="s">
        <v>40</v>
      </c>
      <c r="X166" t="s">
        <v>308</v>
      </c>
      <c r="Z166" s="5">
        <f t="shared" si="38"/>
        <v>0</v>
      </c>
      <c r="AA166" s="5" t="str">
        <f t="shared" si="31"/>
        <v>Ind</v>
      </c>
      <c r="AB166">
        <f t="shared" si="32"/>
        <v>0</v>
      </c>
      <c r="AC166">
        <f t="shared" si="39"/>
        <v>1</v>
      </c>
      <c r="AD166">
        <f t="shared" si="40"/>
        <v>0</v>
      </c>
      <c r="AE166">
        <f t="shared" si="41"/>
        <v>0</v>
      </c>
      <c r="AF166">
        <f t="shared" si="43"/>
        <v>48</v>
      </c>
      <c r="AG166">
        <f t="shared" si="43"/>
        <v>14</v>
      </c>
      <c r="AH166">
        <f t="shared" si="43"/>
        <v>2</v>
      </c>
      <c r="AI166">
        <f t="shared" si="43"/>
        <v>0</v>
      </c>
      <c r="AJ166">
        <f t="shared" si="44"/>
        <v>2</v>
      </c>
      <c r="AK166" s="8">
        <f t="shared" si="42"/>
        <v>1</v>
      </c>
      <c r="AL166">
        <f t="shared" si="33"/>
        <v>1</v>
      </c>
    </row>
    <row r="167" spans="1:38" x14ac:dyDescent="0.2">
      <c r="A167">
        <v>3</v>
      </c>
      <c r="B167" s="12">
        <v>44821</v>
      </c>
      <c r="C167" s="14">
        <v>0.5</v>
      </c>
      <c r="D167" t="s">
        <v>44</v>
      </c>
      <c r="E167" t="s">
        <v>50</v>
      </c>
      <c r="G167" t="s">
        <v>352</v>
      </c>
      <c r="H167" t="s">
        <v>86</v>
      </c>
      <c r="I167" t="s">
        <v>13</v>
      </c>
      <c r="J167">
        <v>32</v>
      </c>
      <c r="K167">
        <v>29</v>
      </c>
      <c r="L167">
        <v>3</v>
      </c>
      <c r="M167">
        <v>0</v>
      </c>
      <c r="N167" t="s">
        <v>51</v>
      </c>
      <c r="Q167" s="7">
        <f t="shared" si="34"/>
        <v>44821</v>
      </c>
      <c r="R167" s="5">
        <f t="shared" si="35"/>
        <v>2022</v>
      </c>
      <c r="S167" s="5">
        <f t="shared" si="36"/>
        <v>3</v>
      </c>
      <c r="T167" t="s">
        <v>50</v>
      </c>
      <c r="V167" s="5">
        <f t="shared" si="37"/>
        <v>0</v>
      </c>
      <c r="W167" s="5" t="s">
        <v>40</v>
      </c>
      <c r="X167" t="s">
        <v>352</v>
      </c>
      <c r="Z167" s="5">
        <f t="shared" si="38"/>
        <v>0</v>
      </c>
      <c r="AA167" s="5" t="str">
        <f t="shared" si="31"/>
        <v>Big Ten</v>
      </c>
      <c r="AB167">
        <f t="shared" si="32"/>
        <v>0</v>
      </c>
      <c r="AC167">
        <f t="shared" si="39"/>
        <v>1</v>
      </c>
      <c r="AD167">
        <f t="shared" si="40"/>
        <v>1</v>
      </c>
      <c r="AE167">
        <f t="shared" si="41"/>
        <v>0</v>
      </c>
      <c r="AF167">
        <f t="shared" si="43"/>
        <v>32</v>
      </c>
      <c r="AG167">
        <f t="shared" si="43"/>
        <v>29</v>
      </c>
      <c r="AH167">
        <f t="shared" si="43"/>
        <v>3</v>
      </c>
      <c r="AI167">
        <f t="shared" si="43"/>
        <v>0</v>
      </c>
      <c r="AJ167">
        <f t="shared" si="44"/>
        <v>3</v>
      </c>
      <c r="AK167" s="8">
        <f t="shared" si="42"/>
        <v>1</v>
      </c>
      <c r="AL167">
        <f t="shared" si="33"/>
        <v>1</v>
      </c>
    </row>
    <row r="168" spans="1:38" x14ac:dyDescent="0.2">
      <c r="A168">
        <v>4</v>
      </c>
      <c r="B168" s="12">
        <v>44827</v>
      </c>
      <c r="C168" s="14">
        <v>0.79166666666666663</v>
      </c>
      <c r="D168" t="s">
        <v>124</v>
      </c>
      <c r="E168" t="s">
        <v>50</v>
      </c>
      <c r="G168" t="s">
        <v>128</v>
      </c>
      <c r="H168" t="s">
        <v>40</v>
      </c>
      <c r="I168" t="s">
        <v>13</v>
      </c>
      <c r="J168">
        <v>22</v>
      </c>
      <c r="K168">
        <v>20</v>
      </c>
      <c r="L168">
        <v>4</v>
      </c>
      <c r="M168">
        <v>0</v>
      </c>
      <c r="N168" t="s">
        <v>55</v>
      </c>
      <c r="Q168" s="7">
        <f t="shared" si="34"/>
        <v>44827</v>
      </c>
      <c r="R168" s="5">
        <f t="shared" si="35"/>
        <v>2022</v>
      </c>
      <c r="S168" s="5">
        <f t="shared" si="36"/>
        <v>4</v>
      </c>
      <c r="T168" t="s">
        <v>50</v>
      </c>
      <c r="V168" s="5">
        <f t="shared" si="37"/>
        <v>0</v>
      </c>
      <c r="W168" s="5" t="s">
        <v>40</v>
      </c>
      <c r="X168" t="s">
        <v>128</v>
      </c>
      <c r="Z168" s="5">
        <f t="shared" si="38"/>
        <v>0</v>
      </c>
      <c r="AA168" s="5" t="str">
        <f t="shared" si="31"/>
        <v>ACC</v>
      </c>
      <c r="AB168">
        <f t="shared" si="32"/>
        <v>1</v>
      </c>
      <c r="AC168">
        <f t="shared" si="39"/>
        <v>1</v>
      </c>
      <c r="AD168">
        <f t="shared" si="40"/>
        <v>1</v>
      </c>
      <c r="AE168">
        <f t="shared" si="41"/>
        <v>0</v>
      </c>
      <c r="AF168">
        <f t="shared" si="43"/>
        <v>22</v>
      </c>
      <c r="AG168">
        <f t="shared" si="43"/>
        <v>20</v>
      </c>
      <c r="AH168">
        <f t="shared" si="43"/>
        <v>4</v>
      </c>
      <c r="AI168">
        <f t="shared" si="43"/>
        <v>0</v>
      </c>
      <c r="AJ168">
        <f t="shared" si="44"/>
        <v>4</v>
      </c>
      <c r="AK168" s="8">
        <f t="shared" si="42"/>
        <v>1</v>
      </c>
      <c r="AL168">
        <f t="shared" si="33"/>
        <v>1</v>
      </c>
    </row>
    <row r="169" spans="1:38" ht="30" x14ac:dyDescent="0.2">
      <c r="A169">
        <v>5</v>
      </c>
      <c r="B169" s="12">
        <v>44835</v>
      </c>
      <c r="C169" s="14">
        <v>0.70833333333333337</v>
      </c>
      <c r="D169" t="s">
        <v>44</v>
      </c>
      <c r="E169" t="s">
        <v>50</v>
      </c>
      <c r="G169" t="s">
        <v>439</v>
      </c>
      <c r="H169" t="s">
        <v>70</v>
      </c>
      <c r="I169" t="s">
        <v>13</v>
      </c>
      <c r="J169">
        <v>59</v>
      </c>
      <c r="K169">
        <v>0</v>
      </c>
      <c r="L169">
        <v>5</v>
      </c>
      <c r="M169">
        <v>0</v>
      </c>
      <c r="N169" t="s">
        <v>57</v>
      </c>
      <c r="Q169" s="7">
        <f t="shared" si="34"/>
        <v>44835</v>
      </c>
      <c r="R169" s="5">
        <f t="shared" si="35"/>
        <v>2022</v>
      </c>
      <c r="S169" s="5">
        <f t="shared" si="36"/>
        <v>5</v>
      </c>
      <c r="T169" t="s">
        <v>50</v>
      </c>
      <c r="V169" s="5">
        <f t="shared" si="37"/>
        <v>0</v>
      </c>
      <c r="W169" s="5" t="s">
        <v>40</v>
      </c>
      <c r="X169" t="s">
        <v>439</v>
      </c>
      <c r="Z169" s="5">
        <f t="shared" si="38"/>
        <v>0</v>
      </c>
      <c r="AA169" s="5" t="str">
        <f t="shared" si="31"/>
        <v>Non-Major</v>
      </c>
      <c r="AB169">
        <f t="shared" si="32"/>
        <v>0</v>
      </c>
      <c r="AC169">
        <f t="shared" si="39"/>
        <v>0</v>
      </c>
      <c r="AD169">
        <f t="shared" si="40"/>
        <v>0</v>
      </c>
      <c r="AE169">
        <f t="shared" si="41"/>
        <v>0</v>
      </c>
      <c r="AF169">
        <f t="shared" si="43"/>
        <v>59</v>
      </c>
      <c r="AG169">
        <f t="shared" si="43"/>
        <v>0</v>
      </c>
      <c r="AH169">
        <f t="shared" si="43"/>
        <v>5</v>
      </c>
      <c r="AI169">
        <f t="shared" si="43"/>
        <v>0</v>
      </c>
      <c r="AJ169">
        <f t="shared" si="44"/>
        <v>5</v>
      </c>
      <c r="AK169" s="8">
        <f t="shared" si="42"/>
        <v>1</v>
      </c>
      <c r="AL169">
        <f t="shared" si="33"/>
        <v>1</v>
      </c>
    </row>
    <row r="170" spans="1:38" ht="45" x14ac:dyDescent="0.2">
      <c r="A170">
        <v>6</v>
      </c>
      <c r="B170" s="12">
        <v>44849</v>
      </c>
      <c r="C170" s="14">
        <v>0.64583333333333337</v>
      </c>
      <c r="D170" t="s">
        <v>44</v>
      </c>
      <c r="E170" t="s">
        <v>407</v>
      </c>
      <c r="G170" t="s">
        <v>406</v>
      </c>
      <c r="H170" t="s">
        <v>40</v>
      </c>
      <c r="I170" t="s">
        <v>13</v>
      </c>
      <c r="J170">
        <v>24</v>
      </c>
      <c r="K170">
        <v>9</v>
      </c>
      <c r="L170">
        <v>6</v>
      </c>
      <c r="M170">
        <v>0</v>
      </c>
      <c r="N170" t="s">
        <v>61</v>
      </c>
      <c r="Q170" s="7">
        <f t="shared" si="34"/>
        <v>44849</v>
      </c>
      <c r="R170" s="5">
        <f t="shared" si="35"/>
        <v>2022</v>
      </c>
      <c r="S170" s="5">
        <f t="shared" si="36"/>
        <v>7</v>
      </c>
      <c r="T170" s="5" t="s">
        <v>375</v>
      </c>
      <c r="U170">
        <v>18</v>
      </c>
      <c r="V170" s="5">
        <f t="shared" si="37"/>
        <v>1</v>
      </c>
      <c r="W170" s="5" t="s">
        <v>40</v>
      </c>
      <c r="X170" s="5" t="s">
        <v>261</v>
      </c>
      <c r="Y170">
        <v>15</v>
      </c>
      <c r="Z170" s="5">
        <f t="shared" si="38"/>
        <v>1</v>
      </c>
      <c r="AA170" s="5" t="str">
        <f t="shared" si="31"/>
        <v>ACC</v>
      </c>
      <c r="AB170">
        <f t="shared" si="32"/>
        <v>1</v>
      </c>
      <c r="AC170">
        <f t="shared" si="39"/>
        <v>1</v>
      </c>
      <c r="AD170">
        <f t="shared" si="40"/>
        <v>1</v>
      </c>
      <c r="AE170">
        <f t="shared" si="41"/>
        <v>1</v>
      </c>
      <c r="AF170">
        <f t="shared" si="43"/>
        <v>24</v>
      </c>
      <c r="AG170">
        <f t="shared" si="43"/>
        <v>9</v>
      </c>
      <c r="AH170">
        <f t="shared" si="43"/>
        <v>6</v>
      </c>
      <c r="AI170">
        <f t="shared" si="43"/>
        <v>0</v>
      </c>
      <c r="AJ170">
        <f t="shared" si="44"/>
        <v>6</v>
      </c>
      <c r="AK170" s="8">
        <f t="shared" si="42"/>
        <v>1</v>
      </c>
      <c r="AL170">
        <f t="shared" si="33"/>
        <v>1</v>
      </c>
    </row>
    <row r="171" spans="1:38" x14ac:dyDescent="0.2">
      <c r="A171">
        <v>7</v>
      </c>
      <c r="B171" s="12">
        <v>44856</v>
      </c>
      <c r="C171" s="14">
        <v>0.5</v>
      </c>
      <c r="D171" t="s">
        <v>44</v>
      </c>
      <c r="E171" t="s">
        <v>374</v>
      </c>
      <c r="F171" t="s">
        <v>49</v>
      </c>
      <c r="G171" t="s">
        <v>372</v>
      </c>
      <c r="H171" t="s">
        <v>40</v>
      </c>
      <c r="I171" t="s">
        <v>14</v>
      </c>
      <c r="J171">
        <v>21</v>
      </c>
      <c r="K171">
        <v>27</v>
      </c>
      <c r="L171">
        <v>6</v>
      </c>
      <c r="M171">
        <v>1</v>
      </c>
      <c r="N171" t="s">
        <v>92</v>
      </c>
      <c r="Q171" s="7">
        <f t="shared" si="34"/>
        <v>44856</v>
      </c>
      <c r="R171" s="5">
        <f t="shared" si="35"/>
        <v>2022</v>
      </c>
      <c r="S171" s="5">
        <f t="shared" si="36"/>
        <v>8</v>
      </c>
      <c r="T171" s="5" t="s">
        <v>375</v>
      </c>
      <c r="U171">
        <v>14</v>
      </c>
      <c r="V171" s="5">
        <f t="shared" si="37"/>
        <v>1</v>
      </c>
      <c r="W171" s="5" t="s">
        <v>40</v>
      </c>
      <c r="X171" s="5" t="s">
        <v>43</v>
      </c>
      <c r="Y171">
        <v>5</v>
      </c>
      <c r="Z171" s="5">
        <f t="shared" si="38"/>
        <v>1</v>
      </c>
      <c r="AA171" s="5" t="str">
        <f t="shared" si="31"/>
        <v>ACC</v>
      </c>
      <c r="AB171">
        <f t="shared" si="32"/>
        <v>1</v>
      </c>
      <c r="AC171">
        <f t="shared" si="39"/>
        <v>1</v>
      </c>
      <c r="AD171">
        <f t="shared" si="40"/>
        <v>1</v>
      </c>
      <c r="AE171">
        <f t="shared" si="41"/>
        <v>1</v>
      </c>
      <c r="AF171">
        <f t="shared" si="43"/>
        <v>21</v>
      </c>
      <c r="AG171">
        <f t="shared" si="43"/>
        <v>27</v>
      </c>
      <c r="AH171">
        <f t="shared" si="43"/>
        <v>6</v>
      </c>
      <c r="AI171">
        <f t="shared" si="43"/>
        <v>1</v>
      </c>
      <c r="AJ171">
        <f t="shared" si="44"/>
        <v>7</v>
      </c>
      <c r="AK171" s="8">
        <f t="shared" si="42"/>
        <v>0.8571428571428571</v>
      </c>
      <c r="AL171">
        <f t="shared" si="33"/>
        <v>0</v>
      </c>
    </row>
    <row r="172" spans="1:38" x14ac:dyDescent="0.2">
      <c r="A172">
        <v>8</v>
      </c>
      <c r="B172" s="12">
        <v>44863</v>
      </c>
      <c r="C172" s="14">
        <v>0.5</v>
      </c>
      <c r="D172" t="s">
        <v>44</v>
      </c>
      <c r="E172" t="s">
        <v>427</v>
      </c>
      <c r="G172" t="s">
        <v>300</v>
      </c>
      <c r="H172" t="s">
        <v>40</v>
      </c>
      <c r="I172" t="s">
        <v>14</v>
      </c>
      <c r="J172">
        <v>24</v>
      </c>
      <c r="K172">
        <v>41</v>
      </c>
      <c r="L172">
        <v>6</v>
      </c>
      <c r="M172">
        <v>2</v>
      </c>
      <c r="N172" t="s">
        <v>102</v>
      </c>
      <c r="Q172" s="7">
        <f t="shared" si="34"/>
        <v>44863</v>
      </c>
      <c r="R172" s="5">
        <f t="shared" si="35"/>
        <v>2022</v>
      </c>
      <c r="S172" s="5">
        <f t="shared" si="36"/>
        <v>9</v>
      </c>
      <c r="T172" s="5" t="s">
        <v>375</v>
      </c>
      <c r="U172">
        <v>16</v>
      </c>
      <c r="V172" s="5">
        <f t="shared" si="37"/>
        <v>1</v>
      </c>
      <c r="W172" s="5" t="s">
        <v>40</v>
      </c>
      <c r="X172" t="s">
        <v>300</v>
      </c>
      <c r="Z172" s="5">
        <f t="shared" si="38"/>
        <v>0</v>
      </c>
      <c r="AA172" s="5" t="str">
        <f t="shared" si="31"/>
        <v>ACC</v>
      </c>
      <c r="AB172">
        <f t="shared" si="32"/>
        <v>1</v>
      </c>
      <c r="AC172">
        <f t="shared" si="39"/>
        <v>1</v>
      </c>
      <c r="AD172">
        <f t="shared" si="40"/>
        <v>1</v>
      </c>
      <c r="AE172">
        <f t="shared" si="41"/>
        <v>0</v>
      </c>
      <c r="AF172">
        <f t="shared" si="43"/>
        <v>24</v>
      </c>
      <c r="AG172">
        <f t="shared" si="43"/>
        <v>41</v>
      </c>
      <c r="AH172">
        <f t="shared" si="43"/>
        <v>6</v>
      </c>
      <c r="AI172">
        <f t="shared" si="43"/>
        <v>2</v>
      </c>
      <c r="AJ172">
        <f t="shared" si="44"/>
        <v>8</v>
      </c>
      <c r="AK172" s="8">
        <f t="shared" si="42"/>
        <v>0.75</v>
      </c>
      <c r="AL172">
        <f t="shared" si="33"/>
        <v>0</v>
      </c>
    </row>
    <row r="173" spans="1:38" x14ac:dyDescent="0.2">
      <c r="A173">
        <v>9</v>
      </c>
      <c r="B173" s="12">
        <v>44870</v>
      </c>
      <c r="C173" s="14">
        <v>0.64583333333333337</v>
      </c>
      <c r="D173" t="s">
        <v>44</v>
      </c>
      <c r="E173" t="s">
        <v>227</v>
      </c>
      <c r="F173" t="s">
        <v>49</v>
      </c>
      <c r="G173" t="s">
        <v>127</v>
      </c>
      <c r="H173" t="s">
        <v>40</v>
      </c>
      <c r="I173" t="s">
        <v>14</v>
      </c>
      <c r="J173">
        <v>9</v>
      </c>
      <c r="K173">
        <v>19</v>
      </c>
      <c r="L173">
        <v>6</v>
      </c>
      <c r="M173">
        <v>3</v>
      </c>
      <c r="N173" t="s">
        <v>130</v>
      </c>
      <c r="Q173" s="7">
        <f t="shared" si="34"/>
        <v>44870</v>
      </c>
      <c r="R173" s="5">
        <f t="shared" si="35"/>
        <v>2022</v>
      </c>
      <c r="S173" s="5">
        <f t="shared" si="36"/>
        <v>10</v>
      </c>
      <c r="T173" s="5" t="s">
        <v>375</v>
      </c>
      <c r="U173">
        <v>22</v>
      </c>
      <c r="V173" s="5">
        <f t="shared" si="37"/>
        <v>1</v>
      </c>
      <c r="W173" s="5" t="s">
        <v>40</v>
      </c>
      <c r="X173" t="s">
        <v>127</v>
      </c>
      <c r="Z173" s="5">
        <f t="shared" si="38"/>
        <v>0</v>
      </c>
      <c r="AA173" s="5" t="str">
        <f t="shared" si="31"/>
        <v>ACC</v>
      </c>
      <c r="AB173">
        <f t="shared" si="32"/>
        <v>1</v>
      </c>
      <c r="AC173">
        <f t="shared" si="39"/>
        <v>1</v>
      </c>
      <c r="AD173">
        <f t="shared" si="40"/>
        <v>1</v>
      </c>
      <c r="AE173">
        <f t="shared" si="41"/>
        <v>0</v>
      </c>
      <c r="AF173">
        <f t="shared" si="43"/>
        <v>9</v>
      </c>
      <c r="AG173">
        <f t="shared" si="43"/>
        <v>19</v>
      </c>
      <c r="AH173">
        <f t="shared" si="43"/>
        <v>6</v>
      </c>
      <c r="AI173">
        <f t="shared" si="43"/>
        <v>3</v>
      </c>
      <c r="AJ173">
        <f t="shared" si="44"/>
        <v>9</v>
      </c>
      <c r="AK173" s="8">
        <f t="shared" si="42"/>
        <v>0.66666666666666663</v>
      </c>
      <c r="AL173">
        <f t="shared" si="33"/>
        <v>0</v>
      </c>
    </row>
    <row r="174" spans="1:38" ht="30" x14ac:dyDescent="0.2">
      <c r="A174">
        <v>10</v>
      </c>
      <c r="B174" s="12">
        <v>44877</v>
      </c>
      <c r="C174" s="14">
        <v>0.83333333333333337</v>
      </c>
      <c r="D174" t="s">
        <v>44</v>
      </c>
      <c r="E174" t="s">
        <v>50</v>
      </c>
      <c r="G174" t="s">
        <v>387</v>
      </c>
      <c r="H174" t="s">
        <v>40</v>
      </c>
      <c r="I174" t="s">
        <v>14</v>
      </c>
      <c r="J174">
        <v>3</v>
      </c>
      <c r="K174">
        <v>38</v>
      </c>
      <c r="L174">
        <v>6</v>
      </c>
      <c r="M174">
        <v>4</v>
      </c>
      <c r="N174" t="s">
        <v>132</v>
      </c>
      <c r="Q174" s="7">
        <f t="shared" si="34"/>
        <v>44877</v>
      </c>
      <c r="R174" s="5">
        <f t="shared" si="35"/>
        <v>2022</v>
      </c>
      <c r="S174" s="5">
        <f t="shared" si="36"/>
        <v>11</v>
      </c>
      <c r="T174" t="s">
        <v>50</v>
      </c>
      <c r="V174" s="5">
        <f t="shared" si="37"/>
        <v>0</v>
      </c>
      <c r="W174" s="5" t="s">
        <v>40</v>
      </c>
      <c r="X174" s="5" t="s">
        <v>385</v>
      </c>
      <c r="Y174">
        <v>25</v>
      </c>
      <c r="Z174" s="5">
        <f t="shared" si="38"/>
        <v>1</v>
      </c>
      <c r="AA174" s="5" t="str">
        <f t="shared" si="31"/>
        <v>ACC</v>
      </c>
      <c r="AB174">
        <f t="shared" si="32"/>
        <v>1</v>
      </c>
      <c r="AC174">
        <f t="shared" si="39"/>
        <v>1</v>
      </c>
      <c r="AD174">
        <f t="shared" si="40"/>
        <v>1</v>
      </c>
      <c r="AE174">
        <f t="shared" si="41"/>
        <v>0</v>
      </c>
      <c r="AF174">
        <f t="shared" si="43"/>
        <v>3</v>
      </c>
      <c r="AG174">
        <f t="shared" si="43"/>
        <v>38</v>
      </c>
      <c r="AH174">
        <f t="shared" si="43"/>
        <v>6</v>
      </c>
      <c r="AI174">
        <f t="shared" si="43"/>
        <v>4</v>
      </c>
      <c r="AJ174">
        <f t="shared" si="44"/>
        <v>10</v>
      </c>
      <c r="AK174" s="8">
        <f t="shared" si="42"/>
        <v>0.6</v>
      </c>
      <c r="AL174">
        <f t="shared" si="33"/>
        <v>0</v>
      </c>
    </row>
    <row r="175" spans="1:38" x14ac:dyDescent="0.2">
      <c r="A175">
        <v>11</v>
      </c>
      <c r="B175" s="12">
        <v>44884</v>
      </c>
      <c r="C175" s="14">
        <v>0.83333333333333337</v>
      </c>
      <c r="D175" t="s">
        <v>44</v>
      </c>
      <c r="E175" t="s">
        <v>50</v>
      </c>
      <c r="F175" t="s">
        <v>49</v>
      </c>
      <c r="G175" t="s">
        <v>75</v>
      </c>
      <c r="H175" t="s">
        <v>40</v>
      </c>
      <c r="I175" t="s">
        <v>14</v>
      </c>
      <c r="J175">
        <v>35</v>
      </c>
      <c r="K175">
        <v>45</v>
      </c>
      <c r="L175">
        <v>6</v>
      </c>
      <c r="M175">
        <v>5</v>
      </c>
      <c r="N175" t="s">
        <v>133</v>
      </c>
      <c r="Q175" s="7">
        <f t="shared" si="34"/>
        <v>44884</v>
      </c>
      <c r="R175" s="5">
        <f t="shared" si="35"/>
        <v>2022</v>
      </c>
      <c r="S175" s="5">
        <f t="shared" si="36"/>
        <v>12</v>
      </c>
      <c r="T175" t="s">
        <v>50</v>
      </c>
      <c r="V175" s="5">
        <f t="shared" si="37"/>
        <v>0</v>
      </c>
      <c r="W175" s="5" t="s">
        <v>40</v>
      </c>
      <c r="X175" t="s">
        <v>75</v>
      </c>
      <c r="Z175" s="5">
        <f t="shared" si="38"/>
        <v>0</v>
      </c>
      <c r="AA175" s="5" t="str">
        <f t="shared" si="31"/>
        <v>ACC</v>
      </c>
      <c r="AB175">
        <f t="shared" si="32"/>
        <v>1</v>
      </c>
      <c r="AC175">
        <f t="shared" si="39"/>
        <v>1</v>
      </c>
      <c r="AD175">
        <f t="shared" si="40"/>
        <v>1</v>
      </c>
      <c r="AE175">
        <f t="shared" si="41"/>
        <v>0</v>
      </c>
      <c r="AF175">
        <f t="shared" si="43"/>
        <v>35</v>
      </c>
      <c r="AG175">
        <f t="shared" si="43"/>
        <v>45</v>
      </c>
      <c r="AH175">
        <f t="shared" si="43"/>
        <v>6</v>
      </c>
      <c r="AI175">
        <f t="shared" si="43"/>
        <v>5</v>
      </c>
      <c r="AJ175">
        <f t="shared" si="44"/>
        <v>11</v>
      </c>
      <c r="AK175" s="8">
        <f t="shared" si="42"/>
        <v>0.54545454545454541</v>
      </c>
      <c r="AL175">
        <f t="shared" si="33"/>
        <v>0</v>
      </c>
    </row>
    <row r="176" spans="1:38" x14ac:dyDescent="0.2">
      <c r="A176">
        <v>12</v>
      </c>
      <c r="B176" s="12">
        <v>44891</v>
      </c>
      <c r="C176" s="14">
        <v>0.8125</v>
      </c>
      <c r="D176" t="s">
        <v>44</v>
      </c>
      <c r="E176" t="s">
        <v>50</v>
      </c>
      <c r="F176" t="s">
        <v>49</v>
      </c>
      <c r="G176" t="s">
        <v>67</v>
      </c>
      <c r="H176" t="s">
        <v>40</v>
      </c>
      <c r="I176" t="s">
        <v>13</v>
      </c>
      <c r="J176">
        <v>32</v>
      </c>
      <c r="K176">
        <v>23</v>
      </c>
      <c r="L176">
        <v>7</v>
      </c>
      <c r="M176">
        <v>5</v>
      </c>
      <c r="N176" t="s">
        <v>41</v>
      </c>
      <c r="Q176" s="7">
        <f t="shared" si="34"/>
        <v>44891</v>
      </c>
      <c r="R176" s="5">
        <f t="shared" si="35"/>
        <v>2022</v>
      </c>
      <c r="S176" s="5">
        <f t="shared" si="36"/>
        <v>13</v>
      </c>
      <c r="T176" t="s">
        <v>50</v>
      </c>
      <c r="V176" s="5">
        <f t="shared" si="37"/>
        <v>0</v>
      </c>
      <c r="W176" s="5" t="s">
        <v>40</v>
      </c>
      <c r="X176" t="s">
        <v>67</v>
      </c>
      <c r="Z176" s="5">
        <f t="shared" si="38"/>
        <v>0</v>
      </c>
      <c r="AA176" s="5" t="str">
        <f t="shared" si="31"/>
        <v>ACC</v>
      </c>
      <c r="AB176">
        <f t="shared" si="32"/>
        <v>1</v>
      </c>
      <c r="AC176">
        <f t="shared" si="39"/>
        <v>1</v>
      </c>
      <c r="AD176">
        <f t="shared" si="40"/>
        <v>1</v>
      </c>
      <c r="AE176">
        <f t="shared" si="41"/>
        <v>0</v>
      </c>
      <c r="AF176">
        <f t="shared" si="43"/>
        <v>32</v>
      </c>
      <c r="AG176">
        <f t="shared" si="43"/>
        <v>23</v>
      </c>
      <c r="AH176">
        <f t="shared" si="43"/>
        <v>7</v>
      </c>
      <c r="AI176">
        <f t="shared" si="43"/>
        <v>5</v>
      </c>
      <c r="AJ176">
        <f t="shared" si="44"/>
        <v>12</v>
      </c>
      <c r="AK176" s="8">
        <f t="shared" si="42"/>
        <v>0.58333333333333337</v>
      </c>
      <c r="AL176">
        <f t="shared" si="33"/>
        <v>1</v>
      </c>
    </row>
    <row r="177" spans="1:38" x14ac:dyDescent="0.2">
      <c r="A177">
        <v>13</v>
      </c>
      <c r="B177" s="12">
        <v>44924</v>
      </c>
      <c r="C177" s="14">
        <v>0.58333333333333337</v>
      </c>
      <c r="D177" t="s">
        <v>37</v>
      </c>
      <c r="E177" t="s">
        <v>50</v>
      </c>
      <c r="F177" t="s">
        <v>80</v>
      </c>
      <c r="G177" t="s">
        <v>440</v>
      </c>
      <c r="H177" t="s">
        <v>86</v>
      </c>
      <c r="I177" t="s">
        <v>14</v>
      </c>
      <c r="J177">
        <v>20</v>
      </c>
      <c r="K177">
        <v>28</v>
      </c>
      <c r="L177">
        <v>7</v>
      </c>
      <c r="M177">
        <v>6</v>
      </c>
      <c r="N177" t="s">
        <v>92</v>
      </c>
      <c r="O177" t="s">
        <v>441</v>
      </c>
      <c r="Q177" s="7">
        <f t="shared" si="34"/>
        <v>44924</v>
      </c>
      <c r="R177" s="5">
        <f t="shared" si="35"/>
        <v>2022</v>
      </c>
      <c r="S177" s="5">
        <f t="shared" si="36"/>
        <v>18</v>
      </c>
      <c r="T177" t="s">
        <v>50</v>
      </c>
      <c r="V177" s="5">
        <f t="shared" si="37"/>
        <v>0</v>
      </c>
      <c r="W177" s="5" t="s">
        <v>40</v>
      </c>
      <c r="X177" t="s">
        <v>440</v>
      </c>
      <c r="Z177" s="5">
        <f t="shared" si="38"/>
        <v>0</v>
      </c>
      <c r="AA177" s="5" t="str">
        <f t="shared" si="31"/>
        <v>Big Ten</v>
      </c>
      <c r="AB177">
        <f t="shared" si="32"/>
        <v>0</v>
      </c>
      <c r="AC177">
        <f t="shared" si="39"/>
        <v>1</v>
      </c>
      <c r="AD177">
        <f t="shared" si="40"/>
        <v>1</v>
      </c>
      <c r="AE177">
        <f t="shared" si="41"/>
        <v>0</v>
      </c>
      <c r="AF177">
        <f t="shared" si="43"/>
        <v>20</v>
      </c>
      <c r="AG177">
        <f t="shared" si="43"/>
        <v>28</v>
      </c>
      <c r="AH177">
        <f t="shared" si="43"/>
        <v>7</v>
      </c>
      <c r="AI177">
        <f t="shared" si="43"/>
        <v>6</v>
      </c>
      <c r="AJ177">
        <f t="shared" si="44"/>
        <v>13</v>
      </c>
      <c r="AK177" s="8">
        <f t="shared" si="42"/>
        <v>0.53846153846153844</v>
      </c>
      <c r="AL177">
        <f t="shared" si="33"/>
        <v>0</v>
      </c>
    </row>
    <row r="178" spans="1:38" x14ac:dyDescent="0.2">
      <c r="A178">
        <v>1</v>
      </c>
      <c r="B178" s="12">
        <v>44807</v>
      </c>
      <c r="C178" s="14">
        <v>0.83333333333333337</v>
      </c>
      <c r="D178" t="s">
        <v>44</v>
      </c>
      <c r="E178" t="s">
        <v>63</v>
      </c>
      <c r="F178" t="s">
        <v>49</v>
      </c>
      <c r="G178" t="s">
        <v>50</v>
      </c>
      <c r="H178" t="s">
        <v>40</v>
      </c>
      <c r="I178" t="s">
        <v>14</v>
      </c>
      <c r="J178">
        <v>7</v>
      </c>
      <c r="K178">
        <v>31</v>
      </c>
      <c r="L178">
        <v>0</v>
      </c>
      <c r="M178">
        <v>1</v>
      </c>
      <c r="N178" t="s">
        <v>92</v>
      </c>
      <c r="Q178" s="7">
        <f t="shared" si="34"/>
        <v>44807</v>
      </c>
      <c r="R178" s="5">
        <f t="shared" si="35"/>
        <v>2022</v>
      </c>
      <c r="S178" s="5">
        <f t="shared" si="36"/>
        <v>1</v>
      </c>
      <c r="T178" t="s">
        <v>63</v>
      </c>
      <c r="V178" s="5">
        <f t="shared" si="37"/>
        <v>0</v>
      </c>
      <c r="W178" s="5" t="s">
        <v>40</v>
      </c>
      <c r="X178" t="s">
        <v>50</v>
      </c>
      <c r="Z178" s="5">
        <f t="shared" si="38"/>
        <v>0</v>
      </c>
      <c r="AA178" s="5" t="str">
        <f t="shared" si="31"/>
        <v>ACC</v>
      </c>
      <c r="AB178">
        <f t="shared" si="32"/>
        <v>1</v>
      </c>
      <c r="AC178">
        <f t="shared" si="39"/>
        <v>1</v>
      </c>
      <c r="AD178">
        <f t="shared" si="40"/>
        <v>1</v>
      </c>
      <c r="AE178">
        <f t="shared" si="41"/>
        <v>0</v>
      </c>
      <c r="AF178">
        <f t="shared" si="43"/>
        <v>7</v>
      </c>
      <c r="AG178">
        <f t="shared" si="43"/>
        <v>31</v>
      </c>
      <c r="AH178">
        <f t="shared" si="43"/>
        <v>0</v>
      </c>
      <c r="AI178">
        <f t="shared" si="43"/>
        <v>1</v>
      </c>
      <c r="AJ178">
        <f t="shared" si="44"/>
        <v>1</v>
      </c>
      <c r="AK178" s="8">
        <f t="shared" si="42"/>
        <v>0</v>
      </c>
      <c r="AL178">
        <f t="shared" si="33"/>
        <v>0</v>
      </c>
    </row>
    <row r="179" spans="1:38" x14ac:dyDescent="0.2">
      <c r="A179">
        <v>2</v>
      </c>
      <c r="B179" s="12">
        <v>44813</v>
      </c>
      <c r="C179" s="14">
        <v>0.8125</v>
      </c>
      <c r="D179" t="s">
        <v>124</v>
      </c>
      <c r="E179" t="s">
        <v>63</v>
      </c>
      <c r="F179" t="s">
        <v>49</v>
      </c>
      <c r="G179" t="s">
        <v>369</v>
      </c>
      <c r="H179" t="s">
        <v>140</v>
      </c>
      <c r="I179" t="s">
        <v>13</v>
      </c>
      <c r="J179">
        <v>20</v>
      </c>
      <c r="K179">
        <v>14</v>
      </c>
      <c r="L179">
        <v>1</v>
      </c>
      <c r="M179">
        <v>1</v>
      </c>
      <c r="N179" t="s">
        <v>41</v>
      </c>
      <c r="Q179" s="7">
        <f t="shared" si="34"/>
        <v>44813</v>
      </c>
      <c r="R179" s="5">
        <f t="shared" si="35"/>
        <v>2022</v>
      </c>
      <c r="S179" s="5">
        <f t="shared" si="36"/>
        <v>2</v>
      </c>
      <c r="T179" t="s">
        <v>63</v>
      </c>
      <c r="V179" s="5">
        <f t="shared" si="37"/>
        <v>0</v>
      </c>
      <c r="W179" s="5" t="s">
        <v>40</v>
      </c>
      <c r="X179" t="s">
        <v>369</v>
      </c>
      <c r="Z179" s="5">
        <f t="shared" si="38"/>
        <v>0</v>
      </c>
      <c r="AA179" s="5" t="str">
        <f t="shared" si="31"/>
        <v>American</v>
      </c>
      <c r="AB179">
        <f t="shared" si="32"/>
        <v>0</v>
      </c>
      <c r="AC179">
        <f t="shared" si="39"/>
        <v>1</v>
      </c>
      <c r="AD179">
        <f t="shared" si="40"/>
        <v>0</v>
      </c>
      <c r="AE179">
        <f t="shared" si="41"/>
        <v>0</v>
      </c>
      <c r="AF179">
        <f t="shared" si="43"/>
        <v>20</v>
      </c>
      <c r="AG179">
        <f t="shared" si="43"/>
        <v>14</v>
      </c>
      <c r="AH179">
        <f t="shared" si="43"/>
        <v>1</v>
      </c>
      <c r="AI179">
        <f t="shared" si="43"/>
        <v>1</v>
      </c>
      <c r="AJ179">
        <f t="shared" si="44"/>
        <v>2</v>
      </c>
      <c r="AK179" s="8">
        <f t="shared" si="42"/>
        <v>0.5</v>
      </c>
      <c r="AL179">
        <f t="shared" si="33"/>
        <v>1</v>
      </c>
    </row>
    <row r="180" spans="1:38" x14ac:dyDescent="0.2">
      <c r="A180">
        <v>3</v>
      </c>
      <c r="B180" s="12">
        <v>44820</v>
      </c>
      <c r="C180" s="14">
        <v>0.8125</v>
      </c>
      <c r="D180" t="s">
        <v>124</v>
      </c>
      <c r="E180" t="s">
        <v>63</v>
      </c>
      <c r="G180" t="s">
        <v>60</v>
      </c>
      <c r="H180" t="s">
        <v>40</v>
      </c>
      <c r="I180" t="s">
        <v>14</v>
      </c>
      <c r="J180">
        <v>31</v>
      </c>
      <c r="K180">
        <v>35</v>
      </c>
      <c r="L180">
        <v>1</v>
      </c>
      <c r="M180">
        <v>2</v>
      </c>
      <c r="N180" t="s">
        <v>92</v>
      </c>
      <c r="Q180" s="7">
        <f t="shared" si="34"/>
        <v>44820</v>
      </c>
      <c r="R180" s="5">
        <f t="shared" si="35"/>
        <v>2022</v>
      </c>
      <c r="S180" s="5">
        <f t="shared" si="36"/>
        <v>3</v>
      </c>
      <c r="T180" t="s">
        <v>63</v>
      </c>
      <c r="V180" s="5">
        <f t="shared" si="37"/>
        <v>0</v>
      </c>
      <c r="W180" s="5" t="s">
        <v>40</v>
      </c>
      <c r="X180" t="s">
        <v>60</v>
      </c>
      <c r="Z180" s="5">
        <f t="shared" si="38"/>
        <v>0</v>
      </c>
      <c r="AA180" s="5" t="str">
        <f t="shared" si="31"/>
        <v>ACC</v>
      </c>
      <c r="AB180">
        <f t="shared" si="32"/>
        <v>1</v>
      </c>
      <c r="AC180">
        <f t="shared" si="39"/>
        <v>1</v>
      </c>
      <c r="AD180">
        <f t="shared" si="40"/>
        <v>1</v>
      </c>
      <c r="AE180">
        <f t="shared" si="41"/>
        <v>0</v>
      </c>
      <c r="AF180">
        <f t="shared" si="43"/>
        <v>31</v>
      </c>
      <c r="AG180">
        <f t="shared" si="43"/>
        <v>35</v>
      </c>
      <c r="AH180">
        <f t="shared" si="43"/>
        <v>1</v>
      </c>
      <c r="AI180">
        <f t="shared" si="43"/>
        <v>2</v>
      </c>
      <c r="AJ180">
        <f t="shared" si="44"/>
        <v>3</v>
      </c>
      <c r="AK180" s="8">
        <f t="shared" si="42"/>
        <v>0.33333333333333331</v>
      </c>
      <c r="AL180">
        <f t="shared" si="33"/>
        <v>0</v>
      </c>
    </row>
    <row r="181" spans="1:38" x14ac:dyDescent="0.2">
      <c r="A181">
        <v>4</v>
      </c>
      <c r="B181" s="12">
        <v>44828</v>
      </c>
      <c r="C181" s="14">
        <v>0.5</v>
      </c>
      <c r="D181" t="s">
        <v>44</v>
      </c>
      <c r="E181" t="s">
        <v>63</v>
      </c>
      <c r="G181" t="s">
        <v>174</v>
      </c>
      <c r="H181" t="s">
        <v>140</v>
      </c>
      <c r="I181" t="s">
        <v>13</v>
      </c>
      <c r="J181">
        <v>41</v>
      </c>
      <c r="K181">
        <v>3</v>
      </c>
      <c r="L181">
        <v>2</v>
      </c>
      <c r="M181">
        <v>2</v>
      </c>
      <c r="N181" t="s">
        <v>41</v>
      </c>
      <c r="Q181" s="7">
        <f t="shared" si="34"/>
        <v>44828</v>
      </c>
      <c r="R181" s="5">
        <f t="shared" si="35"/>
        <v>2022</v>
      </c>
      <c r="S181" s="5">
        <f t="shared" si="36"/>
        <v>4</v>
      </c>
      <c r="T181" t="s">
        <v>63</v>
      </c>
      <c r="V181" s="5">
        <f t="shared" si="37"/>
        <v>0</v>
      </c>
      <c r="W181" s="5" t="s">
        <v>40</v>
      </c>
      <c r="X181" t="s">
        <v>174</v>
      </c>
      <c r="Z181" s="5">
        <f t="shared" si="38"/>
        <v>0</v>
      </c>
      <c r="AA181" s="5" t="str">
        <f t="shared" si="31"/>
        <v>American</v>
      </c>
      <c r="AB181">
        <f t="shared" si="32"/>
        <v>0</v>
      </c>
      <c r="AC181">
        <f t="shared" si="39"/>
        <v>1</v>
      </c>
      <c r="AD181">
        <f t="shared" si="40"/>
        <v>0</v>
      </c>
      <c r="AE181">
        <f t="shared" si="41"/>
        <v>0</v>
      </c>
      <c r="AF181">
        <f t="shared" si="43"/>
        <v>41</v>
      </c>
      <c r="AG181">
        <f t="shared" si="43"/>
        <v>3</v>
      </c>
      <c r="AH181">
        <f t="shared" si="43"/>
        <v>2</v>
      </c>
      <c r="AI181">
        <f t="shared" si="43"/>
        <v>2</v>
      </c>
      <c r="AJ181">
        <f t="shared" si="44"/>
        <v>4</v>
      </c>
      <c r="AK181" s="8">
        <f t="shared" si="42"/>
        <v>0.5</v>
      </c>
      <c r="AL181">
        <f t="shared" si="33"/>
        <v>1</v>
      </c>
    </row>
    <row r="182" spans="1:38" x14ac:dyDescent="0.2">
      <c r="A182">
        <v>5</v>
      </c>
      <c r="B182" s="12">
        <v>44835</v>
      </c>
      <c r="C182" s="14">
        <v>0.5</v>
      </c>
      <c r="D182" t="s">
        <v>44</v>
      </c>
      <c r="E182" t="s">
        <v>63</v>
      </c>
      <c r="F182" t="s">
        <v>49</v>
      </c>
      <c r="G182" t="s">
        <v>67</v>
      </c>
      <c r="H182" t="s">
        <v>40</v>
      </c>
      <c r="I182" t="s">
        <v>14</v>
      </c>
      <c r="J182">
        <v>33</v>
      </c>
      <c r="K182">
        <v>34</v>
      </c>
      <c r="L182">
        <v>2</v>
      </c>
      <c r="M182">
        <v>3</v>
      </c>
      <c r="N182" t="s">
        <v>92</v>
      </c>
      <c r="Q182" s="7">
        <f t="shared" si="34"/>
        <v>44835</v>
      </c>
      <c r="R182" s="5">
        <f t="shared" si="35"/>
        <v>2022</v>
      </c>
      <c r="S182" s="5">
        <f t="shared" si="36"/>
        <v>5</v>
      </c>
      <c r="T182" t="s">
        <v>63</v>
      </c>
      <c r="V182" s="5">
        <f t="shared" si="37"/>
        <v>0</v>
      </c>
      <c r="W182" s="5" t="s">
        <v>40</v>
      </c>
      <c r="X182" t="s">
        <v>67</v>
      </c>
      <c r="Z182" s="5">
        <f t="shared" si="38"/>
        <v>0</v>
      </c>
      <c r="AA182" s="5" t="str">
        <f t="shared" si="31"/>
        <v>ACC</v>
      </c>
      <c r="AB182">
        <f t="shared" si="32"/>
        <v>1</v>
      </c>
      <c r="AC182">
        <f t="shared" si="39"/>
        <v>1</v>
      </c>
      <c r="AD182">
        <f t="shared" si="40"/>
        <v>1</v>
      </c>
      <c r="AE182">
        <f t="shared" si="41"/>
        <v>0</v>
      </c>
      <c r="AF182">
        <f t="shared" si="43"/>
        <v>33</v>
      </c>
      <c r="AG182">
        <f t="shared" si="43"/>
        <v>34</v>
      </c>
      <c r="AH182">
        <f t="shared" si="43"/>
        <v>2</v>
      </c>
      <c r="AI182">
        <f t="shared" si="43"/>
        <v>3</v>
      </c>
      <c r="AJ182">
        <f t="shared" si="44"/>
        <v>5</v>
      </c>
      <c r="AK182" s="8">
        <f t="shared" si="42"/>
        <v>0.4</v>
      </c>
      <c r="AL182">
        <f t="shared" si="33"/>
        <v>0</v>
      </c>
    </row>
    <row r="183" spans="1:38" x14ac:dyDescent="0.2">
      <c r="A183">
        <v>6</v>
      </c>
      <c r="B183" s="12">
        <v>44842</v>
      </c>
      <c r="C183" s="14">
        <v>0.5</v>
      </c>
      <c r="D183" t="s">
        <v>44</v>
      </c>
      <c r="E183" t="s">
        <v>63</v>
      </c>
      <c r="F183" t="s">
        <v>49</v>
      </c>
      <c r="G183" t="s">
        <v>128</v>
      </c>
      <c r="H183" t="s">
        <v>40</v>
      </c>
      <c r="I183" t="s">
        <v>13</v>
      </c>
      <c r="J183">
        <v>34</v>
      </c>
      <c r="K183">
        <v>17</v>
      </c>
      <c r="L183">
        <v>3</v>
      </c>
      <c r="M183">
        <v>3</v>
      </c>
      <c r="N183" t="s">
        <v>41</v>
      </c>
      <c r="Q183" s="7">
        <f t="shared" si="34"/>
        <v>44842</v>
      </c>
      <c r="R183" s="5">
        <f t="shared" si="35"/>
        <v>2022</v>
      </c>
      <c r="S183" s="5">
        <f t="shared" si="36"/>
        <v>6</v>
      </c>
      <c r="T183" t="s">
        <v>63</v>
      </c>
      <c r="V183" s="5">
        <f t="shared" si="37"/>
        <v>0</v>
      </c>
      <c r="W183" s="5" t="s">
        <v>40</v>
      </c>
      <c r="X183" t="s">
        <v>128</v>
      </c>
      <c r="Z183" s="5">
        <f t="shared" si="38"/>
        <v>0</v>
      </c>
      <c r="AA183" s="5" t="str">
        <f t="shared" si="31"/>
        <v>ACC</v>
      </c>
      <c r="AB183">
        <f t="shared" si="32"/>
        <v>1</v>
      </c>
      <c r="AC183">
        <f t="shared" si="39"/>
        <v>1</v>
      </c>
      <c r="AD183">
        <f t="shared" si="40"/>
        <v>1</v>
      </c>
      <c r="AE183">
        <f t="shared" si="41"/>
        <v>0</v>
      </c>
      <c r="AF183">
        <f t="shared" si="43"/>
        <v>34</v>
      </c>
      <c r="AG183">
        <f t="shared" si="43"/>
        <v>17</v>
      </c>
      <c r="AH183">
        <f t="shared" si="43"/>
        <v>3</v>
      </c>
      <c r="AI183">
        <f t="shared" si="43"/>
        <v>3</v>
      </c>
      <c r="AJ183">
        <f t="shared" si="44"/>
        <v>6</v>
      </c>
      <c r="AK183" s="8">
        <f t="shared" si="42"/>
        <v>0.5</v>
      </c>
      <c r="AL183">
        <f t="shared" si="33"/>
        <v>1</v>
      </c>
    </row>
    <row r="184" spans="1:38" x14ac:dyDescent="0.2">
      <c r="A184">
        <v>7</v>
      </c>
      <c r="B184" s="12">
        <v>44856</v>
      </c>
      <c r="C184" s="14">
        <v>0.83333333333333337</v>
      </c>
      <c r="D184" t="s">
        <v>44</v>
      </c>
      <c r="E184" t="s">
        <v>63</v>
      </c>
      <c r="G184" t="s">
        <v>127</v>
      </c>
      <c r="H184" t="s">
        <v>40</v>
      </c>
      <c r="I184" t="s">
        <v>13</v>
      </c>
      <c r="J184">
        <v>24</v>
      </c>
      <c r="K184">
        <v>10</v>
      </c>
      <c r="L184">
        <v>4</v>
      </c>
      <c r="M184">
        <v>3</v>
      </c>
      <c r="N184" t="s">
        <v>47</v>
      </c>
      <c r="Q184" s="7">
        <f t="shared" si="34"/>
        <v>44856</v>
      </c>
      <c r="R184" s="5">
        <f t="shared" si="35"/>
        <v>2022</v>
      </c>
      <c r="S184" s="5">
        <f t="shared" si="36"/>
        <v>8</v>
      </c>
      <c r="T184" t="s">
        <v>63</v>
      </c>
      <c r="V184" s="5">
        <f t="shared" si="37"/>
        <v>0</v>
      </c>
      <c r="W184" s="5" t="s">
        <v>40</v>
      </c>
      <c r="X184" t="s">
        <v>127</v>
      </c>
      <c r="Z184" s="5">
        <f t="shared" si="38"/>
        <v>0</v>
      </c>
      <c r="AA184" s="5" t="str">
        <f t="shared" si="31"/>
        <v>ACC</v>
      </c>
      <c r="AB184">
        <f t="shared" si="32"/>
        <v>1</v>
      </c>
      <c r="AC184">
        <f t="shared" si="39"/>
        <v>1</v>
      </c>
      <c r="AD184">
        <f t="shared" si="40"/>
        <v>1</v>
      </c>
      <c r="AE184">
        <f t="shared" si="41"/>
        <v>0</v>
      </c>
      <c r="AF184">
        <f t="shared" si="43"/>
        <v>24</v>
      </c>
      <c r="AG184">
        <f t="shared" si="43"/>
        <v>10</v>
      </c>
      <c r="AH184">
        <f t="shared" si="43"/>
        <v>4</v>
      </c>
      <c r="AI184">
        <f t="shared" si="43"/>
        <v>3</v>
      </c>
      <c r="AJ184">
        <f t="shared" si="44"/>
        <v>7</v>
      </c>
      <c r="AK184" s="8">
        <f t="shared" si="42"/>
        <v>0.5714285714285714</v>
      </c>
      <c r="AL184">
        <f t="shared" si="33"/>
        <v>1</v>
      </c>
    </row>
    <row r="185" spans="1:38" ht="30" x14ac:dyDescent="0.2">
      <c r="A185">
        <v>8</v>
      </c>
      <c r="B185" s="12">
        <v>44863</v>
      </c>
      <c r="C185" s="14">
        <v>0.64583333333333337</v>
      </c>
      <c r="D185" t="s">
        <v>44</v>
      </c>
      <c r="E185" t="s">
        <v>63</v>
      </c>
      <c r="G185" t="s">
        <v>321</v>
      </c>
      <c r="H185" t="s">
        <v>40</v>
      </c>
      <c r="I185" t="s">
        <v>13</v>
      </c>
      <c r="J185">
        <v>48</v>
      </c>
      <c r="K185">
        <v>21</v>
      </c>
      <c r="L185">
        <v>5</v>
      </c>
      <c r="M185">
        <v>3</v>
      </c>
      <c r="N185" t="s">
        <v>51</v>
      </c>
      <c r="Q185" s="7">
        <f t="shared" si="34"/>
        <v>44863</v>
      </c>
      <c r="R185" s="5">
        <f t="shared" si="35"/>
        <v>2022</v>
      </c>
      <c r="S185" s="5">
        <f t="shared" si="36"/>
        <v>9</v>
      </c>
      <c r="T185" t="s">
        <v>63</v>
      </c>
      <c r="V185" s="5">
        <f t="shared" si="37"/>
        <v>0</v>
      </c>
      <c r="W185" s="5" t="s">
        <v>40</v>
      </c>
      <c r="X185" s="5" t="s">
        <v>150</v>
      </c>
      <c r="Y185">
        <v>10</v>
      </c>
      <c r="Z185" s="5">
        <f t="shared" si="38"/>
        <v>1</v>
      </c>
      <c r="AA185" s="5" t="str">
        <f t="shared" si="31"/>
        <v>ACC</v>
      </c>
      <c r="AB185">
        <f t="shared" si="32"/>
        <v>1</v>
      </c>
      <c r="AC185">
        <f t="shared" si="39"/>
        <v>1</v>
      </c>
      <c r="AD185">
        <f t="shared" si="40"/>
        <v>1</v>
      </c>
      <c r="AE185">
        <f t="shared" si="41"/>
        <v>0</v>
      </c>
      <c r="AF185">
        <f t="shared" si="43"/>
        <v>48</v>
      </c>
      <c r="AG185">
        <f t="shared" si="43"/>
        <v>21</v>
      </c>
      <c r="AH185">
        <f t="shared" si="43"/>
        <v>5</v>
      </c>
      <c r="AI185">
        <f t="shared" si="43"/>
        <v>3</v>
      </c>
      <c r="AJ185">
        <f t="shared" si="44"/>
        <v>8</v>
      </c>
      <c r="AK185" s="8">
        <f t="shared" si="42"/>
        <v>0.625</v>
      </c>
      <c r="AL185">
        <f t="shared" si="33"/>
        <v>1</v>
      </c>
    </row>
    <row r="186" spans="1:38" x14ac:dyDescent="0.2">
      <c r="A186">
        <v>9</v>
      </c>
      <c r="B186" s="12">
        <v>44870</v>
      </c>
      <c r="C186" s="14">
        <v>0.8125</v>
      </c>
      <c r="D186" t="s">
        <v>44</v>
      </c>
      <c r="E186" t="s">
        <v>63</v>
      </c>
      <c r="G186" t="s">
        <v>442</v>
      </c>
      <c r="H186" t="s">
        <v>99</v>
      </c>
      <c r="I186" t="s">
        <v>13</v>
      </c>
      <c r="J186">
        <v>34</v>
      </c>
      <c r="K186">
        <v>10</v>
      </c>
      <c r="L186">
        <v>6</v>
      </c>
      <c r="M186">
        <v>3</v>
      </c>
      <c r="N186" t="s">
        <v>55</v>
      </c>
      <c r="Q186" s="7">
        <f t="shared" si="34"/>
        <v>44870</v>
      </c>
      <c r="R186" s="5">
        <f t="shared" si="35"/>
        <v>2022</v>
      </c>
      <c r="S186" s="5">
        <f t="shared" si="36"/>
        <v>10</v>
      </c>
      <c r="T186" t="s">
        <v>63</v>
      </c>
      <c r="V186" s="5">
        <f t="shared" si="37"/>
        <v>0</v>
      </c>
      <c r="W186" s="5" t="s">
        <v>40</v>
      </c>
      <c r="X186" t="s">
        <v>442</v>
      </c>
      <c r="Z186" s="5">
        <f t="shared" si="38"/>
        <v>0</v>
      </c>
      <c r="AA186" s="5" t="str">
        <f t="shared" si="31"/>
        <v>Sun Belt</v>
      </c>
      <c r="AB186">
        <f t="shared" si="32"/>
        <v>0</v>
      </c>
      <c r="AC186">
        <f t="shared" si="39"/>
        <v>1</v>
      </c>
      <c r="AD186">
        <f t="shared" si="40"/>
        <v>0</v>
      </c>
      <c r="AE186">
        <f t="shared" si="41"/>
        <v>0</v>
      </c>
      <c r="AF186">
        <f t="shared" si="43"/>
        <v>34</v>
      </c>
      <c r="AG186">
        <f t="shared" si="43"/>
        <v>10</v>
      </c>
      <c r="AH186">
        <f t="shared" si="43"/>
        <v>6</v>
      </c>
      <c r="AI186">
        <f t="shared" si="43"/>
        <v>3</v>
      </c>
      <c r="AJ186">
        <f t="shared" si="44"/>
        <v>9</v>
      </c>
      <c r="AK186" s="8">
        <f t="shared" si="42"/>
        <v>0.66666666666666663</v>
      </c>
      <c r="AL186">
        <f t="shared" si="33"/>
        <v>1</v>
      </c>
    </row>
    <row r="187" spans="1:38" x14ac:dyDescent="0.2">
      <c r="A187">
        <v>10</v>
      </c>
      <c r="B187" s="12">
        <v>44877</v>
      </c>
      <c r="C187" s="14">
        <v>0.64583333333333337</v>
      </c>
      <c r="D187" t="s">
        <v>44</v>
      </c>
      <c r="E187" t="s">
        <v>63</v>
      </c>
      <c r="F187" t="s">
        <v>49</v>
      </c>
      <c r="G187" t="s">
        <v>376</v>
      </c>
      <c r="H187" t="s">
        <v>40</v>
      </c>
      <c r="I187" t="s">
        <v>14</v>
      </c>
      <c r="J187">
        <v>16</v>
      </c>
      <c r="K187">
        <v>31</v>
      </c>
      <c r="L187">
        <v>6</v>
      </c>
      <c r="M187">
        <v>4</v>
      </c>
      <c r="N187" t="s">
        <v>92</v>
      </c>
      <c r="Q187" s="7">
        <f t="shared" si="34"/>
        <v>44877</v>
      </c>
      <c r="R187" s="5">
        <f t="shared" si="35"/>
        <v>2022</v>
      </c>
      <c r="S187" s="5">
        <f t="shared" si="36"/>
        <v>11</v>
      </c>
      <c r="T187" t="s">
        <v>63</v>
      </c>
      <c r="V187" s="5">
        <f t="shared" si="37"/>
        <v>0</v>
      </c>
      <c r="W187" s="5" t="s">
        <v>40</v>
      </c>
      <c r="X187" s="5" t="s">
        <v>43</v>
      </c>
      <c r="Y187">
        <v>12</v>
      </c>
      <c r="Z187" s="5">
        <f t="shared" si="38"/>
        <v>1</v>
      </c>
      <c r="AA187" s="5" t="str">
        <f t="shared" si="31"/>
        <v>ACC</v>
      </c>
      <c r="AB187">
        <f t="shared" si="32"/>
        <v>1</v>
      </c>
      <c r="AC187">
        <f t="shared" si="39"/>
        <v>1</v>
      </c>
      <c r="AD187">
        <f t="shared" si="40"/>
        <v>1</v>
      </c>
      <c r="AE187">
        <f t="shared" si="41"/>
        <v>0</v>
      </c>
      <c r="AF187">
        <f t="shared" si="43"/>
        <v>16</v>
      </c>
      <c r="AG187">
        <f t="shared" si="43"/>
        <v>31</v>
      </c>
      <c r="AH187">
        <f t="shared" si="43"/>
        <v>6</v>
      </c>
      <c r="AI187">
        <f t="shared" si="43"/>
        <v>4</v>
      </c>
      <c r="AJ187">
        <f t="shared" si="44"/>
        <v>10</v>
      </c>
      <c r="AK187" s="8">
        <f t="shared" si="42"/>
        <v>0.6</v>
      </c>
      <c r="AL187">
        <f t="shared" si="33"/>
        <v>0</v>
      </c>
    </row>
    <row r="188" spans="1:38" x14ac:dyDescent="0.2">
      <c r="A188">
        <v>11</v>
      </c>
      <c r="B188" s="12">
        <v>44884</v>
      </c>
      <c r="C188" s="14">
        <v>0.64583333333333337</v>
      </c>
      <c r="D188" t="s">
        <v>44</v>
      </c>
      <c r="E188" t="s">
        <v>63</v>
      </c>
      <c r="G188" t="s">
        <v>72</v>
      </c>
      <c r="H188" t="s">
        <v>40</v>
      </c>
      <c r="I188" t="s">
        <v>13</v>
      </c>
      <c r="J188">
        <v>25</v>
      </c>
      <c r="K188">
        <v>10</v>
      </c>
      <c r="L188">
        <v>7</v>
      </c>
      <c r="M188">
        <v>4</v>
      </c>
      <c r="N188" t="s">
        <v>41</v>
      </c>
      <c r="Q188" s="7">
        <f t="shared" si="34"/>
        <v>44884</v>
      </c>
      <c r="R188" s="5">
        <f t="shared" si="35"/>
        <v>2022</v>
      </c>
      <c r="S188" s="5">
        <f t="shared" si="36"/>
        <v>12</v>
      </c>
      <c r="T188" t="s">
        <v>63</v>
      </c>
      <c r="V188" s="5">
        <f t="shared" si="37"/>
        <v>0</v>
      </c>
      <c r="W188" s="5" t="s">
        <v>40</v>
      </c>
      <c r="X188" t="s">
        <v>72</v>
      </c>
      <c r="Z188" s="5">
        <f t="shared" si="38"/>
        <v>0</v>
      </c>
      <c r="AA188" s="5" t="str">
        <f t="shared" si="31"/>
        <v>ACC</v>
      </c>
      <c r="AB188">
        <f t="shared" si="32"/>
        <v>1</v>
      </c>
      <c r="AC188">
        <f t="shared" si="39"/>
        <v>1</v>
      </c>
      <c r="AD188">
        <f t="shared" si="40"/>
        <v>1</v>
      </c>
      <c r="AE188">
        <f t="shared" si="41"/>
        <v>0</v>
      </c>
      <c r="AF188">
        <f t="shared" si="43"/>
        <v>25</v>
      </c>
      <c r="AG188">
        <f t="shared" si="43"/>
        <v>10</v>
      </c>
      <c r="AH188">
        <f t="shared" si="43"/>
        <v>7</v>
      </c>
      <c r="AI188">
        <f t="shared" si="43"/>
        <v>4</v>
      </c>
      <c r="AJ188">
        <f t="shared" si="44"/>
        <v>11</v>
      </c>
      <c r="AK188" s="8">
        <f t="shared" si="42"/>
        <v>0.63636363636363635</v>
      </c>
      <c r="AL188">
        <f t="shared" si="33"/>
        <v>1</v>
      </c>
    </row>
    <row r="189" spans="1:38" x14ac:dyDescent="0.2">
      <c r="A189">
        <v>12</v>
      </c>
      <c r="B189" s="12">
        <v>44891</v>
      </c>
      <c r="C189" s="14">
        <v>0.625</v>
      </c>
      <c r="D189" t="s">
        <v>44</v>
      </c>
      <c r="E189" t="s">
        <v>63</v>
      </c>
      <c r="F189" t="s">
        <v>49</v>
      </c>
      <c r="G189" t="s">
        <v>190</v>
      </c>
      <c r="H189" t="s">
        <v>46</v>
      </c>
      <c r="I189" t="s">
        <v>14</v>
      </c>
      <c r="J189">
        <v>13</v>
      </c>
      <c r="K189">
        <v>26</v>
      </c>
      <c r="L189">
        <v>7</v>
      </c>
      <c r="M189">
        <v>5</v>
      </c>
      <c r="N189" t="s">
        <v>92</v>
      </c>
      <c r="Q189" s="7">
        <f t="shared" si="34"/>
        <v>44891</v>
      </c>
      <c r="R189" s="5">
        <f t="shared" si="35"/>
        <v>2022</v>
      </c>
      <c r="S189" s="5">
        <f t="shared" si="36"/>
        <v>13</v>
      </c>
      <c r="T189" t="s">
        <v>63</v>
      </c>
      <c r="V189" s="5">
        <f t="shared" si="37"/>
        <v>0</v>
      </c>
      <c r="W189" s="5" t="s">
        <v>40</v>
      </c>
      <c r="X189" t="s">
        <v>190</v>
      </c>
      <c r="Z189" s="5">
        <f t="shared" si="38"/>
        <v>0</v>
      </c>
      <c r="AA189" s="5" t="str">
        <f t="shared" si="31"/>
        <v>SEC</v>
      </c>
      <c r="AB189">
        <f t="shared" si="32"/>
        <v>0</v>
      </c>
      <c r="AC189">
        <f t="shared" si="39"/>
        <v>1</v>
      </c>
      <c r="AD189">
        <f t="shared" si="40"/>
        <v>1</v>
      </c>
      <c r="AE189">
        <f t="shared" si="41"/>
        <v>0</v>
      </c>
      <c r="AF189">
        <f t="shared" si="43"/>
        <v>13</v>
      </c>
      <c r="AG189">
        <f t="shared" si="43"/>
        <v>26</v>
      </c>
      <c r="AH189">
        <f t="shared" si="43"/>
        <v>7</v>
      </c>
      <c r="AI189">
        <f t="shared" si="43"/>
        <v>5</v>
      </c>
      <c r="AJ189">
        <f t="shared" si="44"/>
        <v>12</v>
      </c>
      <c r="AK189" s="8">
        <f t="shared" si="42"/>
        <v>0.58333333333333337</v>
      </c>
      <c r="AL189">
        <f t="shared" si="33"/>
        <v>0</v>
      </c>
    </row>
    <row r="190" spans="1:38" x14ac:dyDescent="0.2">
      <c r="A190">
        <v>13</v>
      </c>
      <c r="B190" s="12">
        <v>44912</v>
      </c>
      <c r="C190" s="14">
        <v>0.45833333333333331</v>
      </c>
      <c r="D190" t="s">
        <v>44</v>
      </c>
      <c r="E190" t="s">
        <v>63</v>
      </c>
      <c r="F190" t="s">
        <v>80</v>
      </c>
      <c r="G190" t="s">
        <v>443</v>
      </c>
      <c r="H190" t="s">
        <v>140</v>
      </c>
      <c r="I190" t="s">
        <v>13</v>
      </c>
      <c r="J190">
        <v>24</v>
      </c>
      <c r="K190">
        <v>7</v>
      </c>
      <c r="L190">
        <v>8</v>
      </c>
      <c r="M190">
        <v>5</v>
      </c>
      <c r="N190" t="s">
        <v>41</v>
      </c>
      <c r="O190" t="s">
        <v>444</v>
      </c>
      <c r="Q190" s="7">
        <f t="shared" si="34"/>
        <v>44912</v>
      </c>
      <c r="R190" s="5">
        <f t="shared" si="35"/>
        <v>2022</v>
      </c>
      <c r="S190" s="5">
        <f t="shared" si="36"/>
        <v>16</v>
      </c>
      <c r="T190" t="s">
        <v>63</v>
      </c>
      <c r="V190" s="5">
        <f t="shared" si="37"/>
        <v>0</v>
      </c>
      <c r="W190" s="5" t="s">
        <v>40</v>
      </c>
      <c r="X190" t="s">
        <v>443</v>
      </c>
      <c r="Z190" s="5">
        <f t="shared" si="38"/>
        <v>0</v>
      </c>
      <c r="AA190" s="5" t="str">
        <f t="shared" si="31"/>
        <v>American</v>
      </c>
      <c r="AB190">
        <f t="shared" si="32"/>
        <v>0</v>
      </c>
      <c r="AC190">
        <f t="shared" si="39"/>
        <v>1</v>
      </c>
      <c r="AD190">
        <f t="shared" si="40"/>
        <v>0</v>
      </c>
      <c r="AE190">
        <f t="shared" si="41"/>
        <v>0</v>
      </c>
      <c r="AF190">
        <f t="shared" si="43"/>
        <v>24</v>
      </c>
      <c r="AG190">
        <f t="shared" si="43"/>
        <v>7</v>
      </c>
      <c r="AH190">
        <f t="shared" si="43"/>
        <v>8</v>
      </c>
      <c r="AI190">
        <f t="shared" si="43"/>
        <v>5</v>
      </c>
      <c r="AJ190">
        <f t="shared" si="44"/>
        <v>13</v>
      </c>
      <c r="AK190" s="8">
        <f t="shared" si="42"/>
        <v>0.61538461538461542</v>
      </c>
      <c r="AL190">
        <f t="shared" si="33"/>
        <v>1</v>
      </c>
    </row>
    <row r="191" spans="1:38" x14ac:dyDescent="0.2">
      <c r="W191" s="5"/>
      <c r="AD191">
        <f t="shared" si="40"/>
        <v>0</v>
      </c>
    </row>
    <row r="192" spans="1:38" x14ac:dyDescent="0.2">
      <c r="W192" s="5"/>
      <c r="AD192">
        <f t="shared" si="40"/>
        <v>0</v>
      </c>
    </row>
    <row r="193" spans="23:30" x14ac:dyDescent="0.2">
      <c r="W193" s="5"/>
      <c r="AD193">
        <f t="shared" si="40"/>
        <v>0</v>
      </c>
    </row>
    <row r="194" spans="23:30" x14ac:dyDescent="0.2">
      <c r="W194" s="5"/>
      <c r="AD194">
        <f t="shared" si="40"/>
        <v>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L195"/>
  <sheetViews>
    <sheetView topLeftCell="A135" workbookViewId="0">
      <selection activeCell="E148" sqref="E148"/>
    </sheetView>
  </sheetViews>
  <sheetFormatPr baseColWidth="10" defaultColWidth="8.83203125" defaultRowHeight="15" x14ac:dyDescent="0.2"/>
  <cols>
    <col min="16" max="16" width="8.83203125" style="10"/>
    <col min="17" max="17" width="10" bestFit="1" customWidth="1"/>
    <col min="21" max="21" width="10" bestFit="1" customWidth="1"/>
    <col min="30" max="30" width="10.33203125" customWidth="1"/>
  </cols>
  <sheetData>
    <row r="1" spans="1:38" ht="45" x14ac:dyDescent="0.2">
      <c r="A1" s="1" t="s">
        <v>4</v>
      </c>
      <c r="B1" s="1" t="s">
        <v>5</v>
      </c>
      <c r="C1" s="1" t="s">
        <v>6</v>
      </c>
      <c r="D1" s="1" t="s">
        <v>7</v>
      </c>
      <c r="E1" s="1" t="s">
        <v>8</v>
      </c>
      <c r="F1" s="1"/>
      <c r="G1" s="1" t="s">
        <v>9</v>
      </c>
      <c r="H1" s="1" t="s">
        <v>10</v>
      </c>
      <c r="I1" s="1"/>
      <c r="J1" s="1" t="s">
        <v>11</v>
      </c>
      <c r="K1" s="1" t="s">
        <v>12</v>
      </c>
      <c r="L1" s="1" t="s">
        <v>13</v>
      </c>
      <c r="M1" s="1" t="s">
        <v>14</v>
      </c>
      <c r="N1" s="1" t="s">
        <v>15</v>
      </c>
      <c r="O1" s="1" t="s">
        <v>16</v>
      </c>
      <c r="P1" s="2"/>
      <c r="Q1" s="1" t="s">
        <v>5</v>
      </c>
      <c r="R1" s="5" t="s">
        <v>301</v>
      </c>
      <c r="S1" s="5" t="s">
        <v>241</v>
      </c>
      <c r="T1" s="1" t="s">
        <v>19</v>
      </c>
      <c r="U1" s="1" t="s">
        <v>20</v>
      </c>
      <c r="V1" s="1" t="s">
        <v>21</v>
      </c>
      <c r="W1" s="1" t="s">
        <v>22</v>
      </c>
      <c r="X1" s="1" t="s">
        <v>9</v>
      </c>
      <c r="Y1" s="1" t="s">
        <v>23</v>
      </c>
      <c r="Z1" s="1" t="s">
        <v>24</v>
      </c>
      <c r="AA1" s="1" t="s">
        <v>25</v>
      </c>
      <c r="AB1" s="1" t="s">
        <v>26</v>
      </c>
      <c r="AC1" s="1" t="s">
        <v>27</v>
      </c>
      <c r="AD1" s="1" t="s">
        <v>28</v>
      </c>
      <c r="AE1" s="1" t="s">
        <v>29</v>
      </c>
      <c r="AF1" s="1" t="s">
        <v>30</v>
      </c>
      <c r="AG1" s="1" t="s">
        <v>31</v>
      </c>
      <c r="AH1" s="1" t="s">
        <v>32</v>
      </c>
      <c r="AI1" s="1" t="s">
        <v>33</v>
      </c>
      <c r="AJ1" s="1" t="s">
        <v>34</v>
      </c>
      <c r="AK1" s="1" t="s">
        <v>35</v>
      </c>
      <c r="AL1" s="1" t="s">
        <v>36</v>
      </c>
    </row>
    <row r="2" spans="1:38" ht="30" x14ac:dyDescent="0.2">
      <c r="A2" s="1">
        <v>1</v>
      </c>
      <c r="B2" s="4">
        <v>45173</v>
      </c>
      <c r="C2" s="13">
        <v>0.83333333333333337</v>
      </c>
      <c r="D2" s="5" t="s">
        <v>90</v>
      </c>
      <c r="E2" s="5" t="s">
        <v>305</v>
      </c>
      <c r="F2" s="5" t="s">
        <v>49</v>
      </c>
      <c r="G2" s="5" t="s">
        <v>116</v>
      </c>
      <c r="H2" s="5" t="s">
        <v>40</v>
      </c>
      <c r="I2" s="5" t="s">
        <v>14</v>
      </c>
      <c r="J2" s="5">
        <v>7</v>
      </c>
      <c r="K2" s="5">
        <v>28</v>
      </c>
      <c r="L2" s="5">
        <v>0</v>
      </c>
      <c r="M2" s="5">
        <v>1</v>
      </c>
      <c r="N2" s="5" t="s">
        <v>92</v>
      </c>
      <c r="O2" s="5"/>
      <c r="P2" s="6"/>
      <c r="Q2" s="4">
        <f>B2</f>
        <v>45173</v>
      </c>
      <c r="R2" s="5">
        <f t="shared" ref="R2:R65" si="0">IF(AND(B2&gt;=DATEVALUE("06/01/2019"),B2&lt;=DATEVALUE("05/31/2020")),2019,IF(AND(B2&gt;=DATEVALUE("06/01/2020"),B2&lt;=DATEVALUE("05/31/2021")),2020,IF(AND(B2&gt;=DATEVALUE("06/01/2021"),B2&lt;=DATEVALUE("05/31/2022")),2021,IF(AND(B2&gt;=DATEVALUE("06/01/2022"),B2&lt;=DATEVALUE("05/31/2023")),2022,IF(AND(B2&gt;=DATEVALUE("06/01/2023"),B2&lt;=DATEVALUE("05/31/2024")),2023,"N/A")))))</f>
        <v>2023</v>
      </c>
      <c r="S2" s="5">
        <f>IF(AND(B2&gt;=DATEVALUE("08/26/2023"),B2&lt;=DATEVALUE("09/04/2023")),1,IF(AND(B2&gt;=DATEVALUE("09/05/2023"),B2&lt;=DATEVALUE("09/11/2023")),2,IF(AND(B2&gt;=DATEVALUE("09/12/2023"),B2&lt;=DATEVALUE("09/18/2023")),3,IF(AND(B2&gt;=DATEVALUE("09/19/2023"),B2&lt;=DATEVALUE("09/25/2023")),4,IF(AND(B2&gt;=DATEVALUE("09/26/2023"),B2&lt;=DATEVALUE("10/02/2023")),5,IF(AND(B2&gt;=DATEVALUE("10/03/2023"),B2&lt;=DATEVALUE("10/09/2023")),6,IF(AND(B2&gt;=DATEVALUE("10/10/2023"),B2&lt;=DATEVALUE("10/16/2023")),7,IF(AND(B2&gt;=DATEVALUE("10/17/2023"),B2&lt;=DATEVALUE("10/23/2023")),8,IF(AND(B2&gt;=DATEVALUE("10/24/2023"),B2&lt;=DATEVALUE("10/30/2023")),9,IF(AND(B2&gt;=DATEVALUE("10/31/2023"),B2&lt;=DATEVALUE("11/06/2023")),10,IF(AND(B2&gt;=DATEVALUE("11/07/2023"),B2&lt;=DATEVALUE("11/13/2023")),11,IF(AND(B2&gt;=DATEVALUE("11/14/2023"),B2&lt;=DATEVALUE("11/20/2023")),12,IF(AND(B2&gt;=DATEVALUE("11/21/2023"),B2&lt;=DATEVALUE("11/27/2023")),13,IF(AND(B2&gt;=DATEVALUE("11/28/2023"),B2&lt;=DATEVALUE("12/04/2023")),14,IF(AND(B2&gt;=DATEVALUE("12/05/2023"),B2&lt;=DATEVALUE("12/11/2023")),15,IF(AND(B2&gt;=DATEVALUE("12/12/2023"),B2&lt;=DATEVALUE("12/18/2023")),16,IF(AND(B2&gt;=DATEVALUE("12/19/2023"),B2&lt;=DATEVALUE("12/25/2023")),17,IF(AND(B2&gt;=DATEVALUE("12/26/2023"),B2&lt;=DATEVALUE("01/01/2024")),18,IF(AND(B2&gt;=DATEVALUE("01/02/2024"),B2&lt;=DATEVALUE("01/08/2024")),19,IF(AND(B2&gt;=DATEVALUE("01/09/2024"),B2&lt;=DATEVALUE("01/15/2024")),20,"Bye"))))))))))))))))))))</f>
        <v>1</v>
      </c>
      <c r="T2" s="5" t="s">
        <v>43</v>
      </c>
      <c r="U2" s="5">
        <v>9</v>
      </c>
      <c r="V2" s="5">
        <f>IF(U2&gt;0,1,0)</f>
        <v>1</v>
      </c>
      <c r="W2" s="5" t="s">
        <v>40</v>
      </c>
      <c r="X2" s="5" t="s">
        <v>116</v>
      </c>
      <c r="Y2" s="5"/>
      <c r="Z2" s="5">
        <f>IF(Y2&gt;0,1,0)</f>
        <v>0</v>
      </c>
      <c r="AA2" s="5" t="str">
        <f t="shared" ref="AA2:AA65" si="1">H2</f>
        <v>ACC</v>
      </c>
      <c r="AB2">
        <f t="shared" ref="AB2:AB65" si="2">IF(W2=AA2,1,0)</f>
        <v>1</v>
      </c>
      <c r="AC2">
        <f>IF(AA2="Non-Major",0,1)</f>
        <v>1</v>
      </c>
      <c r="AD2">
        <f>IF(OR(AA2="ACC",AA2="Big Ten",AA2="Big 12", AA2="Pac-12",AA2="SEC"),1,0)</f>
        <v>1</v>
      </c>
      <c r="AE2">
        <f>IF(AND(Z2=1,V2=1),1,0)</f>
        <v>0</v>
      </c>
      <c r="AF2">
        <f t="shared" ref="AF2:AI33" si="3">J2</f>
        <v>7</v>
      </c>
      <c r="AG2">
        <f t="shared" si="3"/>
        <v>28</v>
      </c>
      <c r="AH2">
        <f>IF(AF2&gt;AG2,1,0)</f>
        <v>0</v>
      </c>
      <c r="AI2">
        <f>IF(AG2&gt;AF2,1,0)</f>
        <v>1</v>
      </c>
      <c r="AJ2">
        <f>SUM(AH2:AI2)</f>
        <v>1</v>
      </c>
      <c r="AK2" s="8">
        <f>AH2/(AH2+AI2)</f>
        <v>0</v>
      </c>
      <c r="AL2">
        <f t="shared" ref="AL2:AL65" si="4">IF(I2="W",1,0)</f>
        <v>0</v>
      </c>
    </row>
    <row r="3" spans="1:38" ht="45" x14ac:dyDescent="0.2">
      <c r="A3" s="1">
        <v>2</v>
      </c>
      <c r="B3" s="4">
        <v>45178</v>
      </c>
      <c r="C3" s="13">
        <v>0.59375</v>
      </c>
      <c r="D3" s="5" t="s">
        <v>44</v>
      </c>
      <c r="E3" s="5" t="s">
        <v>306</v>
      </c>
      <c r="F3" s="5"/>
      <c r="G3" s="5" t="s">
        <v>402</v>
      </c>
      <c r="H3" s="5" t="s">
        <v>70</v>
      </c>
      <c r="I3" s="5" t="s">
        <v>13</v>
      </c>
      <c r="J3" s="5">
        <v>66</v>
      </c>
      <c r="K3" s="5">
        <v>17</v>
      </c>
      <c r="L3" s="5">
        <v>1</v>
      </c>
      <c r="M3" s="5">
        <v>1</v>
      </c>
      <c r="N3" s="5" t="s">
        <v>41</v>
      </c>
      <c r="O3" s="5"/>
      <c r="P3" s="6"/>
      <c r="Q3" s="4">
        <f t="shared" ref="Q3:Q66" si="5">B3</f>
        <v>45178</v>
      </c>
      <c r="R3" s="5">
        <f t="shared" si="0"/>
        <v>2023</v>
      </c>
      <c r="S3" s="5">
        <f t="shared" ref="S3:S66" si="6">IF(AND(B3&gt;=DATEVALUE("08/26/2023"),B3&lt;=DATEVALUE("09/04/2023")),1,IF(AND(B3&gt;=DATEVALUE("09/05/2023"),B3&lt;=DATEVALUE("09/11/2023")),2,IF(AND(B3&gt;=DATEVALUE("09/12/2023"),B3&lt;=DATEVALUE("09/18/2023")),3,IF(AND(B3&gt;=DATEVALUE("09/19/2023"),B3&lt;=DATEVALUE("09/25/2023")),4,IF(AND(B3&gt;=DATEVALUE("09/26/2023"),B3&lt;=DATEVALUE("10/02/2023")),5,IF(AND(B3&gt;=DATEVALUE("10/03/2023"),B3&lt;=DATEVALUE("10/09/2023")),6,IF(AND(B3&gt;=DATEVALUE("10/10/2023"),B3&lt;=DATEVALUE("10/16/2023")),7,IF(AND(B3&gt;=DATEVALUE("10/17/2023"),B3&lt;=DATEVALUE("10/23/2023")),8,IF(AND(B3&gt;=DATEVALUE("10/24/2023"),B3&lt;=DATEVALUE("10/30/2023")),9,IF(AND(B3&gt;=DATEVALUE("10/31/2023"),B3&lt;=DATEVALUE("11/06/2023")),10,IF(AND(B3&gt;=DATEVALUE("11/07/2023"),B3&lt;=DATEVALUE("11/13/2023")),11,IF(AND(B3&gt;=DATEVALUE("11/14/2023"),B3&lt;=DATEVALUE("11/20/2023")),12,IF(AND(B3&gt;=DATEVALUE("11/21/2023"),B3&lt;=DATEVALUE("11/27/2023")),13,IF(AND(B3&gt;=DATEVALUE("11/28/2023"),B3&lt;=DATEVALUE("12/04/2023")),14,IF(AND(B3&gt;=DATEVALUE("12/05/2023"),B3&lt;=DATEVALUE("12/11/2023")),15,IF(AND(B3&gt;=DATEVALUE("12/12/2023"),B3&lt;=DATEVALUE("12/18/2023")),16,IF(AND(B3&gt;=DATEVALUE("12/19/2023"),B3&lt;=DATEVALUE("12/25/2023")),17,IF(AND(B3&gt;=DATEVALUE("12/26/2023"),B3&lt;=DATEVALUE("01/01/2024")),18,IF(AND(B3&gt;=DATEVALUE("01/02/2024"),B3&lt;=DATEVALUE("01/08/2024")),19,IF(AND(B3&gt;=DATEVALUE("01/09/2024"),B3&lt;=DATEVALUE("01/15/2024")),20,"Bye"))))))))))))))))))))</f>
        <v>2</v>
      </c>
      <c r="T3" s="5" t="s">
        <v>43</v>
      </c>
      <c r="U3" s="5">
        <v>25</v>
      </c>
      <c r="V3" s="5">
        <f t="shared" ref="V3:V66" si="7">IF(U3&gt;0,1,0)</f>
        <v>1</v>
      </c>
      <c r="W3" s="5" t="s">
        <v>40</v>
      </c>
      <c r="X3" s="5" t="s">
        <v>402</v>
      </c>
      <c r="Y3" s="5"/>
      <c r="Z3" s="5">
        <f t="shared" ref="Z3:Z66" si="8">IF(Y3&gt;0,1,0)</f>
        <v>0</v>
      </c>
      <c r="AA3" s="5" t="str">
        <f t="shared" si="1"/>
        <v>Non-Major</v>
      </c>
      <c r="AB3">
        <f t="shared" si="2"/>
        <v>0</v>
      </c>
      <c r="AC3">
        <f t="shared" ref="AC3:AC66" si="9">IF(AA3="Non-Major",0,1)</f>
        <v>0</v>
      </c>
      <c r="AD3">
        <f t="shared" ref="AD3:AD66" si="10">IF(OR(AA3="ACC",AA3="Big Ten",AA3="Big 12", AA3="Pac-12",AA3="SEC"),1,0)</f>
        <v>0</v>
      </c>
      <c r="AE3">
        <f t="shared" ref="AE3:AE66" si="11">IF(AND(Y3=1,U3=1),1,0)</f>
        <v>0</v>
      </c>
      <c r="AF3">
        <f t="shared" si="3"/>
        <v>66</v>
      </c>
      <c r="AG3">
        <f t="shared" si="3"/>
        <v>17</v>
      </c>
      <c r="AH3">
        <f t="shared" si="3"/>
        <v>1</v>
      </c>
      <c r="AI3">
        <f t="shared" si="3"/>
        <v>1</v>
      </c>
      <c r="AJ3">
        <f t="shared" ref="AJ3:AJ48" si="12">SUM(AH3:AI3)</f>
        <v>2</v>
      </c>
      <c r="AK3" s="8">
        <f t="shared" ref="AK3:AK66" si="13">AH3/(AH3+AI3)</f>
        <v>0.5</v>
      </c>
      <c r="AL3">
        <f t="shared" si="4"/>
        <v>1</v>
      </c>
    </row>
    <row r="4" spans="1:38" ht="30" x14ac:dyDescent="0.2">
      <c r="A4" s="1">
        <v>3</v>
      </c>
      <c r="B4" s="4">
        <v>45185</v>
      </c>
      <c r="C4" s="13">
        <v>0.83333333333333337</v>
      </c>
      <c r="D4" s="5" t="s">
        <v>44</v>
      </c>
      <c r="E4" s="5" t="s">
        <v>232</v>
      </c>
      <c r="F4" s="5"/>
      <c r="G4" s="5" t="s">
        <v>445</v>
      </c>
      <c r="H4" s="5" t="s">
        <v>140</v>
      </c>
      <c r="I4" s="5" t="s">
        <v>13</v>
      </c>
      <c r="J4" s="5">
        <v>48</v>
      </c>
      <c r="K4" s="5">
        <v>14</v>
      </c>
      <c r="L4" s="5">
        <v>2</v>
      </c>
      <c r="M4" s="5">
        <v>1</v>
      </c>
      <c r="N4" s="5" t="s">
        <v>47</v>
      </c>
      <c r="O4" s="5"/>
      <c r="P4" s="6"/>
      <c r="Q4" s="4">
        <f t="shared" si="5"/>
        <v>45185</v>
      </c>
      <c r="R4" s="5">
        <f t="shared" si="0"/>
        <v>2023</v>
      </c>
      <c r="S4" s="5">
        <f t="shared" si="6"/>
        <v>3</v>
      </c>
      <c r="T4" s="5" t="s">
        <v>232</v>
      </c>
      <c r="U4" s="5"/>
      <c r="V4" s="5">
        <f t="shared" si="7"/>
        <v>0</v>
      </c>
      <c r="W4" s="5" t="s">
        <v>40</v>
      </c>
      <c r="X4" s="5" t="s">
        <v>445</v>
      </c>
      <c r="Y4" s="5"/>
      <c r="Z4" s="5">
        <f t="shared" si="8"/>
        <v>0</v>
      </c>
      <c r="AA4" s="5" t="str">
        <f t="shared" si="1"/>
        <v>American</v>
      </c>
      <c r="AB4">
        <f t="shared" si="2"/>
        <v>0</v>
      </c>
      <c r="AC4">
        <f t="shared" si="9"/>
        <v>1</v>
      </c>
      <c r="AD4">
        <f t="shared" si="10"/>
        <v>0</v>
      </c>
      <c r="AE4">
        <f t="shared" si="11"/>
        <v>0</v>
      </c>
      <c r="AF4">
        <f t="shared" si="3"/>
        <v>48</v>
      </c>
      <c r="AG4">
        <f t="shared" si="3"/>
        <v>14</v>
      </c>
      <c r="AH4">
        <f t="shared" si="3"/>
        <v>2</v>
      </c>
      <c r="AI4">
        <f t="shared" si="3"/>
        <v>1</v>
      </c>
      <c r="AJ4">
        <f t="shared" si="12"/>
        <v>3</v>
      </c>
      <c r="AK4" s="8">
        <f t="shared" si="13"/>
        <v>0.66666666666666663</v>
      </c>
      <c r="AL4">
        <f t="shared" si="4"/>
        <v>1</v>
      </c>
    </row>
    <row r="5" spans="1:38" ht="30" x14ac:dyDescent="0.2">
      <c r="A5" s="1">
        <v>4</v>
      </c>
      <c r="B5" s="4">
        <v>45192</v>
      </c>
      <c r="C5" s="13">
        <v>0.5</v>
      </c>
      <c r="D5" s="5" t="s">
        <v>44</v>
      </c>
      <c r="E5" s="5" t="s">
        <v>232</v>
      </c>
      <c r="F5" s="5"/>
      <c r="G5" s="5" t="s">
        <v>446</v>
      </c>
      <c r="H5" s="5" t="s">
        <v>40</v>
      </c>
      <c r="I5" s="5" t="s">
        <v>14</v>
      </c>
      <c r="J5" s="5">
        <v>24</v>
      </c>
      <c r="K5" s="5">
        <v>31</v>
      </c>
      <c r="L5" s="5">
        <v>2</v>
      </c>
      <c r="M5" s="5">
        <v>2</v>
      </c>
      <c r="N5" s="5" t="s">
        <v>92</v>
      </c>
      <c r="O5" s="5"/>
      <c r="P5" s="6"/>
      <c r="Q5" s="4">
        <f t="shared" si="5"/>
        <v>45192</v>
      </c>
      <c r="R5" s="5">
        <f t="shared" si="0"/>
        <v>2023</v>
      </c>
      <c r="S5" s="5">
        <f t="shared" si="6"/>
        <v>4</v>
      </c>
      <c r="T5" s="5" t="s">
        <v>232</v>
      </c>
      <c r="U5" s="5"/>
      <c r="V5" s="5">
        <f t="shared" si="7"/>
        <v>0</v>
      </c>
      <c r="W5" s="5" t="s">
        <v>40</v>
      </c>
      <c r="X5" s="5" t="s">
        <v>385</v>
      </c>
      <c r="Y5" s="5">
        <v>4</v>
      </c>
      <c r="Z5" s="5">
        <f t="shared" si="8"/>
        <v>1</v>
      </c>
      <c r="AA5" s="5" t="str">
        <f t="shared" si="1"/>
        <v>ACC</v>
      </c>
      <c r="AB5">
        <f t="shared" si="2"/>
        <v>1</v>
      </c>
      <c r="AC5">
        <f t="shared" si="9"/>
        <v>1</v>
      </c>
      <c r="AD5">
        <f t="shared" si="10"/>
        <v>1</v>
      </c>
      <c r="AE5">
        <f t="shared" si="11"/>
        <v>0</v>
      </c>
      <c r="AF5">
        <f t="shared" si="3"/>
        <v>24</v>
      </c>
      <c r="AG5">
        <f t="shared" si="3"/>
        <v>31</v>
      </c>
      <c r="AH5">
        <f t="shared" si="3"/>
        <v>2</v>
      </c>
      <c r="AI5">
        <f t="shared" si="3"/>
        <v>2</v>
      </c>
      <c r="AJ5">
        <f t="shared" si="12"/>
        <v>4</v>
      </c>
      <c r="AK5" s="8">
        <f t="shared" si="13"/>
        <v>0.5</v>
      </c>
      <c r="AL5">
        <f t="shared" si="4"/>
        <v>0</v>
      </c>
    </row>
    <row r="6" spans="1:38" x14ac:dyDescent="0.2">
      <c r="A6" s="1">
        <v>5</v>
      </c>
      <c r="B6" s="4">
        <v>45199</v>
      </c>
      <c r="C6" s="13">
        <v>0.5</v>
      </c>
      <c r="D6" s="5" t="s">
        <v>44</v>
      </c>
      <c r="E6" s="5" t="s">
        <v>232</v>
      </c>
      <c r="F6" s="5" t="s">
        <v>49</v>
      </c>
      <c r="G6" s="5" t="s">
        <v>50</v>
      </c>
      <c r="H6" s="5" t="s">
        <v>40</v>
      </c>
      <c r="I6" s="5" t="s">
        <v>13</v>
      </c>
      <c r="J6" s="5">
        <v>31</v>
      </c>
      <c r="K6" s="5">
        <v>14</v>
      </c>
      <c r="L6" s="5">
        <v>3</v>
      </c>
      <c r="M6" s="5">
        <v>2</v>
      </c>
      <c r="N6" s="5" t="s">
        <v>41</v>
      </c>
      <c r="O6" s="5"/>
      <c r="P6" s="6"/>
      <c r="Q6" s="4">
        <f t="shared" si="5"/>
        <v>45199</v>
      </c>
      <c r="R6" s="5">
        <f t="shared" si="0"/>
        <v>2023</v>
      </c>
      <c r="S6" s="5">
        <f t="shared" si="6"/>
        <v>5</v>
      </c>
      <c r="T6" s="5" t="s">
        <v>232</v>
      </c>
      <c r="U6" s="5"/>
      <c r="V6" s="5">
        <f t="shared" si="7"/>
        <v>0</v>
      </c>
      <c r="W6" s="5" t="s">
        <v>40</v>
      </c>
      <c r="X6" s="5" t="s">
        <v>50</v>
      </c>
      <c r="Y6" s="5"/>
      <c r="Z6" s="5">
        <f t="shared" si="8"/>
        <v>0</v>
      </c>
      <c r="AA6" s="5" t="str">
        <f t="shared" si="1"/>
        <v>ACC</v>
      </c>
      <c r="AB6">
        <f t="shared" si="2"/>
        <v>1</v>
      </c>
      <c r="AC6">
        <f t="shared" si="9"/>
        <v>1</v>
      </c>
      <c r="AD6">
        <f t="shared" si="10"/>
        <v>1</v>
      </c>
      <c r="AE6">
        <f t="shared" si="11"/>
        <v>0</v>
      </c>
      <c r="AF6">
        <f t="shared" si="3"/>
        <v>31</v>
      </c>
      <c r="AG6">
        <f t="shared" si="3"/>
        <v>14</v>
      </c>
      <c r="AH6">
        <f t="shared" si="3"/>
        <v>3</v>
      </c>
      <c r="AI6">
        <f t="shared" si="3"/>
        <v>2</v>
      </c>
      <c r="AJ6">
        <f t="shared" si="12"/>
        <v>5</v>
      </c>
      <c r="AK6" s="8">
        <f t="shared" si="13"/>
        <v>0.6</v>
      </c>
      <c r="AL6">
        <f t="shared" si="4"/>
        <v>1</v>
      </c>
    </row>
    <row r="7" spans="1:38" ht="30" x14ac:dyDescent="0.2">
      <c r="A7" s="1">
        <v>6</v>
      </c>
      <c r="B7" s="4">
        <v>45206</v>
      </c>
      <c r="C7" s="13">
        <v>0.64583333333333337</v>
      </c>
      <c r="D7" s="5" t="s">
        <v>44</v>
      </c>
      <c r="E7" s="5" t="s">
        <v>232</v>
      </c>
      <c r="F7" s="5"/>
      <c r="G7" s="5" t="s">
        <v>75</v>
      </c>
      <c r="H7" s="5" t="s">
        <v>40</v>
      </c>
      <c r="I7" s="5" t="s">
        <v>13</v>
      </c>
      <c r="J7" s="5">
        <v>17</v>
      </c>
      <c r="K7" s="5">
        <v>12</v>
      </c>
      <c r="L7" s="5">
        <v>4</v>
      </c>
      <c r="M7" s="5">
        <v>2</v>
      </c>
      <c r="N7" s="5" t="s">
        <v>47</v>
      </c>
      <c r="O7" s="5"/>
      <c r="P7" s="6"/>
      <c r="Q7" s="4">
        <f t="shared" si="5"/>
        <v>45206</v>
      </c>
      <c r="R7" s="5">
        <f t="shared" si="0"/>
        <v>2023</v>
      </c>
      <c r="S7" s="5">
        <f t="shared" si="6"/>
        <v>6</v>
      </c>
      <c r="T7" s="5" t="s">
        <v>232</v>
      </c>
      <c r="U7" s="5"/>
      <c r="V7" s="5">
        <f t="shared" si="7"/>
        <v>0</v>
      </c>
      <c r="W7" s="5" t="s">
        <v>40</v>
      </c>
      <c r="X7" s="5" t="s">
        <v>75</v>
      </c>
      <c r="Y7" s="5"/>
      <c r="Z7" s="5">
        <f t="shared" si="8"/>
        <v>0</v>
      </c>
      <c r="AA7" s="5" t="str">
        <f t="shared" si="1"/>
        <v>ACC</v>
      </c>
      <c r="AB7">
        <f t="shared" si="2"/>
        <v>1</v>
      </c>
      <c r="AC7">
        <f t="shared" si="9"/>
        <v>1</v>
      </c>
      <c r="AD7">
        <f t="shared" si="10"/>
        <v>1</v>
      </c>
      <c r="AE7">
        <f t="shared" si="11"/>
        <v>0</v>
      </c>
      <c r="AF7">
        <f t="shared" si="3"/>
        <v>17</v>
      </c>
      <c r="AG7">
        <f t="shared" si="3"/>
        <v>12</v>
      </c>
      <c r="AH7">
        <f t="shared" si="3"/>
        <v>4</v>
      </c>
      <c r="AI7">
        <f t="shared" si="3"/>
        <v>2</v>
      </c>
      <c r="AJ7">
        <f t="shared" si="12"/>
        <v>6</v>
      </c>
      <c r="AK7" s="8">
        <f t="shared" si="13"/>
        <v>0.66666666666666663</v>
      </c>
      <c r="AL7">
        <f t="shared" si="4"/>
        <v>1</v>
      </c>
    </row>
    <row r="8" spans="1:38" ht="30" x14ac:dyDescent="0.2">
      <c r="A8" s="1">
        <v>7</v>
      </c>
      <c r="B8" s="4">
        <v>45220</v>
      </c>
      <c r="C8" s="13">
        <v>0.83333333333333337</v>
      </c>
      <c r="D8" s="5" t="s">
        <v>44</v>
      </c>
      <c r="E8" s="5" t="s">
        <v>232</v>
      </c>
      <c r="F8" s="5" t="s">
        <v>49</v>
      </c>
      <c r="G8" s="5" t="s">
        <v>104</v>
      </c>
      <c r="H8" s="5" t="s">
        <v>40</v>
      </c>
      <c r="I8" s="5" t="s">
        <v>14</v>
      </c>
      <c r="J8" s="5">
        <v>20</v>
      </c>
      <c r="K8" s="5">
        <v>28</v>
      </c>
      <c r="L8" s="5">
        <v>4</v>
      </c>
      <c r="M8" s="5">
        <v>3</v>
      </c>
      <c r="N8" s="5" t="s">
        <v>92</v>
      </c>
      <c r="O8" s="5"/>
      <c r="P8" s="6"/>
      <c r="Q8" s="4">
        <f t="shared" si="5"/>
        <v>45220</v>
      </c>
      <c r="R8" s="5">
        <f t="shared" si="0"/>
        <v>2023</v>
      </c>
      <c r="S8" s="5">
        <f t="shared" si="6"/>
        <v>8</v>
      </c>
      <c r="T8" s="5" t="s">
        <v>232</v>
      </c>
      <c r="U8" s="5"/>
      <c r="V8" s="5">
        <f t="shared" si="7"/>
        <v>0</v>
      </c>
      <c r="W8" s="5" t="s">
        <v>40</v>
      </c>
      <c r="X8" s="5" t="s">
        <v>105</v>
      </c>
      <c r="Y8" s="5" t="s">
        <v>106</v>
      </c>
      <c r="Z8" s="5">
        <f t="shared" si="8"/>
        <v>1</v>
      </c>
      <c r="AA8" s="5" t="str">
        <f t="shared" si="1"/>
        <v>ACC</v>
      </c>
      <c r="AB8">
        <f t="shared" si="2"/>
        <v>1</v>
      </c>
      <c r="AC8">
        <f t="shared" si="9"/>
        <v>1</v>
      </c>
      <c r="AD8">
        <f t="shared" si="10"/>
        <v>1</v>
      </c>
      <c r="AE8">
        <f t="shared" si="11"/>
        <v>0</v>
      </c>
      <c r="AF8">
        <f t="shared" si="3"/>
        <v>20</v>
      </c>
      <c r="AG8">
        <f t="shared" si="3"/>
        <v>28</v>
      </c>
      <c r="AH8">
        <f t="shared" si="3"/>
        <v>4</v>
      </c>
      <c r="AI8">
        <f t="shared" si="3"/>
        <v>3</v>
      </c>
      <c r="AJ8">
        <f t="shared" si="12"/>
        <v>7</v>
      </c>
      <c r="AK8" s="8">
        <f t="shared" si="13"/>
        <v>0.5714285714285714</v>
      </c>
      <c r="AL8">
        <f t="shared" si="4"/>
        <v>0</v>
      </c>
    </row>
    <row r="9" spans="1:38" ht="45" x14ac:dyDescent="0.2">
      <c r="A9" s="1">
        <v>8</v>
      </c>
      <c r="B9" s="4">
        <v>45227</v>
      </c>
      <c r="C9" s="13">
        <v>0.58333333333333337</v>
      </c>
      <c r="D9" s="5" t="s">
        <v>44</v>
      </c>
      <c r="E9" s="5" t="s">
        <v>232</v>
      </c>
      <c r="F9" s="5" t="s">
        <v>49</v>
      </c>
      <c r="G9" s="5" t="s">
        <v>72</v>
      </c>
      <c r="H9" s="5" t="s">
        <v>40</v>
      </c>
      <c r="I9" s="5" t="s">
        <v>14</v>
      </c>
      <c r="J9" s="5">
        <v>17</v>
      </c>
      <c r="K9" s="5">
        <v>24</v>
      </c>
      <c r="L9" s="5">
        <v>4</v>
      </c>
      <c r="M9" s="5">
        <v>4</v>
      </c>
      <c r="N9" s="5" t="s">
        <v>102</v>
      </c>
      <c r="O9" s="5"/>
      <c r="P9" s="6"/>
      <c r="Q9" s="4">
        <f t="shared" si="5"/>
        <v>45227</v>
      </c>
      <c r="R9" s="5">
        <f t="shared" si="0"/>
        <v>2023</v>
      </c>
      <c r="S9" s="5">
        <f t="shared" si="6"/>
        <v>9</v>
      </c>
      <c r="T9" s="5" t="s">
        <v>232</v>
      </c>
      <c r="U9" s="5"/>
      <c r="V9" s="5">
        <f t="shared" si="7"/>
        <v>0</v>
      </c>
      <c r="W9" s="5" t="s">
        <v>40</v>
      </c>
      <c r="X9" s="5" t="s">
        <v>72</v>
      </c>
      <c r="Y9" s="5"/>
      <c r="Z9" s="5">
        <f t="shared" si="8"/>
        <v>0</v>
      </c>
      <c r="AA9" s="5" t="str">
        <f t="shared" si="1"/>
        <v>ACC</v>
      </c>
      <c r="AB9">
        <f t="shared" si="2"/>
        <v>1</v>
      </c>
      <c r="AC9">
        <f t="shared" si="9"/>
        <v>1</v>
      </c>
      <c r="AD9">
        <f t="shared" si="10"/>
        <v>1</v>
      </c>
      <c r="AE9">
        <f t="shared" si="11"/>
        <v>0</v>
      </c>
      <c r="AF9">
        <f t="shared" si="3"/>
        <v>17</v>
      </c>
      <c r="AG9">
        <f t="shared" si="3"/>
        <v>24</v>
      </c>
      <c r="AH9">
        <f t="shared" si="3"/>
        <v>4</v>
      </c>
      <c r="AI9">
        <f t="shared" si="3"/>
        <v>4</v>
      </c>
      <c r="AJ9">
        <f t="shared" si="12"/>
        <v>8</v>
      </c>
      <c r="AK9" s="8">
        <f t="shared" si="13"/>
        <v>0.5</v>
      </c>
      <c r="AL9">
        <f t="shared" si="4"/>
        <v>0</v>
      </c>
    </row>
    <row r="10" spans="1:38" ht="30" x14ac:dyDescent="0.2">
      <c r="A10" s="1">
        <v>9</v>
      </c>
      <c r="B10" s="4">
        <v>45234</v>
      </c>
      <c r="C10" s="13">
        <v>0.5</v>
      </c>
      <c r="D10" s="5" t="s">
        <v>44</v>
      </c>
      <c r="E10" s="5" t="s">
        <v>232</v>
      </c>
      <c r="F10" s="5"/>
      <c r="G10" s="5" t="s">
        <v>351</v>
      </c>
      <c r="H10" s="5" t="s">
        <v>40</v>
      </c>
      <c r="I10" s="5" t="s">
        <v>13</v>
      </c>
      <c r="J10" s="5">
        <v>31</v>
      </c>
      <c r="K10" s="5">
        <v>23</v>
      </c>
      <c r="L10" s="5">
        <v>5</v>
      </c>
      <c r="M10" s="5">
        <v>4</v>
      </c>
      <c r="N10" s="5" t="s">
        <v>41</v>
      </c>
      <c r="O10" s="5"/>
      <c r="P10" s="6"/>
      <c r="Q10" s="4">
        <f t="shared" si="5"/>
        <v>45234</v>
      </c>
      <c r="R10" s="5">
        <f t="shared" si="0"/>
        <v>2023</v>
      </c>
      <c r="S10" s="5">
        <f t="shared" si="6"/>
        <v>10</v>
      </c>
      <c r="T10" s="5" t="s">
        <v>232</v>
      </c>
      <c r="U10" s="5"/>
      <c r="V10" s="5">
        <f t="shared" si="7"/>
        <v>0</v>
      </c>
      <c r="W10" s="5" t="s">
        <v>40</v>
      </c>
      <c r="X10" s="5" t="s">
        <v>131</v>
      </c>
      <c r="Y10" s="5">
        <v>12</v>
      </c>
      <c r="Z10" s="5">
        <f t="shared" si="8"/>
        <v>1</v>
      </c>
      <c r="AA10" s="5" t="str">
        <f t="shared" si="1"/>
        <v>ACC</v>
      </c>
      <c r="AB10">
        <f t="shared" si="2"/>
        <v>1</v>
      </c>
      <c r="AC10">
        <f t="shared" si="9"/>
        <v>1</v>
      </c>
      <c r="AD10">
        <f t="shared" si="10"/>
        <v>1</v>
      </c>
      <c r="AE10">
        <f t="shared" si="11"/>
        <v>0</v>
      </c>
      <c r="AF10">
        <f t="shared" si="3"/>
        <v>31</v>
      </c>
      <c r="AG10">
        <f t="shared" si="3"/>
        <v>23</v>
      </c>
      <c r="AH10">
        <f t="shared" si="3"/>
        <v>5</v>
      </c>
      <c r="AI10">
        <f t="shared" si="3"/>
        <v>4</v>
      </c>
      <c r="AJ10">
        <f t="shared" si="12"/>
        <v>9</v>
      </c>
      <c r="AK10" s="8">
        <f t="shared" si="13"/>
        <v>0.55555555555555558</v>
      </c>
      <c r="AL10">
        <f t="shared" si="4"/>
        <v>1</v>
      </c>
    </row>
    <row r="11" spans="1:38" ht="30" x14ac:dyDescent="0.2">
      <c r="A11" s="1">
        <v>10</v>
      </c>
      <c r="B11" s="4">
        <v>45241</v>
      </c>
      <c r="C11" s="13">
        <v>0.5</v>
      </c>
      <c r="D11" s="5" t="s">
        <v>44</v>
      </c>
      <c r="E11" s="5" t="s">
        <v>232</v>
      </c>
      <c r="F11" s="5"/>
      <c r="G11" s="5" t="s">
        <v>39</v>
      </c>
      <c r="H11" s="5" t="s">
        <v>40</v>
      </c>
      <c r="I11" s="5" t="s">
        <v>13</v>
      </c>
      <c r="J11" s="5">
        <v>42</v>
      </c>
      <c r="K11" s="5">
        <v>21</v>
      </c>
      <c r="L11" s="5">
        <v>6</v>
      </c>
      <c r="M11" s="5">
        <v>4</v>
      </c>
      <c r="N11" s="5" t="s">
        <v>47</v>
      </c>
      <c r="O11" s="5"/>
      <c r="P11" s="6"/>
      <c r="Q11" s="4">
        <f t="shared" si="5"/>
        <v>45241</v>
      </c>
      <c r="R11" s="5">
        <f t="shared" si="0"/>
        <v>2023</v>
      </c>
      <c r="S11" s="5">
        <f t="shared" si="6"/>
        <v>11</v>
      </c>
      <c r="T11" s="5" t="s">
        <v>232</v>
      </c>
      <c r="U11" s="5"/>
      <c r="V11" s="5">
        <f t="shared" si="7"/>
        <v>0</v>
      </c>
      <c r="W11" s="5" t="s">
        <v>40</v>
      </c>
      <c r="X11" s="5" t="s">
        <v>39</v>
      </c>
      <c r="Y11" s="5"/>
      <c r="Z11" s="5">
        <f t="shared" si="8"/>
        <v>0</v>
      </c>
      <c r="AA11" s="5" t="str">
        <f t="shared" si="1"/>
        <v>ACC</v>
      </c>
      <c r="AB11">
        <f t="shared" si="2"/>
        <v>1</v>
      </c>
      <c r="AC11">
        <f t="shared" si="9"/>
        <v>1</v>
      </c>
      <c r="AD11">
        <f t="shared" si="10"/>
        <v>1</v>
      </c>
      <c r="AE11">
        <f t="shared" si="11"/>
        <v>0</v>
      </c>
      <c r="AF11">
        <f t="shared" si="3"/>
        <v>42</v>
      </c>
      <c r="AG11">
        <f t="shared" si="3"/>
        <v>21</v>
      </c>
      <c r="AH11">
        <f t="shared" si="3"/>
        <v>6</v>
      </c>
      <c r="AI11">
        <f t="shared" si="3"/>
        <v>4</v>
      </c>
      <c r="AJ11">
        <f t="shared" si="12"/>
        <v>10</v>
      </c>
      <c r="AK11" s="8">
        <f>AH11/(AH11+AI11)</f>
        <v>0.6</v>
      </c>
      <c r="AL11">
        <f t="shared" si="4"/>
        <v>1</v>
      </c>
    </row>
    <row r="12" spans="1:38" ht="30" x14ac:dyDescent="0.2">
      <c r="A12" s="1">
        <v>11</v>
      </c>
      <c r="B12" s="4">
        <v>45248</v>
      </c>
      <c r="C12" s="13">
        <v>0.64583333333333337</v>
      </c>
      <c r="D12" s="5" t="s">
        <v>44</v>
      </c>
      <c r="E12" s="5" t="s">
        <v>232</v>
      </c>
      <c r="F12" s="5"/>
      <c r="G12" s="5" t="s">
        <v>447</v>
      </c>
      <c r="H12" s="5" t="s">
        <v>40</v>
      </c>
      <c r="I12" s="5" t="s">
        <v>13</v>
      </c>
      <c r="J12" s="5">
        <v>31</v>
      </c>
      <c r="K12" s="5">
        <v>20</v>
      </c>
      <c r="L12" s="5">
        <v>7</v>
      </c>
      <c r="M12" s="5">
        <v>4</v>
      </c>
      <c r="N12" s="5" t="s">
        <v>51</v>
      </c>
      <c r="O12" s="5"/>
      <c r="P12" s="6"/>
      <c r="Q12" s="4">
        <f t="shared" si="5"/>
        <v>45248</v>
      </c>
      <c r="R12" s="5">
        <f t="shared" si="0"/>
        <v>2023</v>
      </c>
      <c r="S12" s="5">
        <f t="shared" si="6"/>
        <v>12</v>
      </c>
      <c r="T12" s="5" t="s">
        <v>232</v>
      </c>
      <c r="U12" s="5"/>
      <c r="V12" s="5">
        <f t="shared" si="7"/>
        <v>0</v>
      </c>
      <c r="W12" s="5" t="s">
        <v>40</v>
      </c>
      <c r="X12" s="5" t="s">
        <v>252</v>
      </c>
      <c r="Y12" s="5">
        <v>22</v>
      </c>
      <c r="Z12" s="5">
        <f t="shared" si="8"/>
        <v>1</v>
      </c>
      <c r="AA12" s="5" t="str">
        <f t="shared" si="1"/>
        <v>ACC</v>
      </c>
      <c r="AB12">
        <f t="shared" si="2"/>
        <v>1</v>
      </c>
      <c r="AC12">
        <f t="shared" si="9"/>
        <v>1</v>
      </c>
      <c r="AD12">
        <f t="shared" si="10"/>
        <v>1</v>
      </c>
      <c r="AE12">
        <f t="shared" si="11"/>
        <v>0</v>
      </c>
      <c r="AF12">
        <f t="shared" si="3"/>
        <v>31</v>
      </c>
      <c r="AG12">
        <f t="shared" si="3"/>
        <v>20</v>
      </c>
      <c r="AH12">
        <f t="shared" si="3"/>
        <v>7</v>
      </c>
      <c r="AI12">
        <f t="shared" si="3"/>
        <v>4</v>
      </c>
      <c r="AJ12">
        <f t="shared" si="12"/>
        <v>11</v>
      </c>
      <c r="AK12" s="8">
        <f t="shared" si="13"/>
        <v>0.63636363636363635</v>
      </c>
      <c r="AL12">
        <f t="shared" si="4"/>
        <v>1</v>
      </c>
    </row>
    <row r="13" spans="1:38" ht="30" x14ac:dyDescent="0.2">
      <c r="A13" s="1">
        <v>12</v>
      </c>
      <c r="B13" s="4">
        <v>45255</v>
      </c>
      <c r="C13" s="13">
        <v>0.8125</v>
      </c>
      <c r="D13" s="5" t="s">
        <v>44</v>
      </c>
      <c r="E13" s="5" t="s">
        <v>232</v>
      </c>
      <c r="F13" s="5" t="s">
        <v>49</v>
      </c>
      <c r="G13" s="5" t="s">
        <v>77</v>
      </c>
      <c r="H13" s="5" t="s">
        <v>46</v>
      </c>
      <c r="I13" s="5" t="s">
        <v>13</v>
      </c>
      <c r="J13" s="5">
        <v>16</v>
      </c>
      <c r="K13" s="5">
        <v>7</v>
      </c>
      <c r="L13" s="5">
        <v>8</v>
      </c>
      <c r="M13" s="5">
        <v>4</v>
      </c>
      <c r="N13" s="5" t="s">
        <v>55</v>
      </c>
      <c r="O13" s="5"/>
      <c r="P13" s="6"/>
      <c r="Q13" s="4">
        <f t="shared" si="5"/>
        <v>45255</v>
      </c>
      <c r="R13" s="5">
        <f t="shared" si="0"/>
        <v>2023</v>
      </c>
      <c r="S13" s="5">
        <f t="shared" si="6"/>
        <v>13</v>
      </c>
      <c r="T13" s="5" t="s">
        <v>232</v>
      </c>
      <c r="U13" s="5"/>
      <c r="V13" s="5">
        <f t="shared" si="7"/>
        <v>0</v>
      </c>
      <c r="W13" s="5" t="s">
        <v>40</v>
      </c>
      <c r="X13" s="5" t="s">
        <v>77</v>
      </c>
      <c r="Y13" s="5"/>
      <c r="Z13" s="5">
        <f t="shared" si="8"/>
        <v>0</v>
      </c>
      <c r="AA13" s="5" t="str">
        <f t="shared" si="1"/>
        <v>SEC</v>
      </c>
      <c r="AB13">
        <f t="shared" si="2"/>
        <v>0</v>
      </c>
      <c r="AC13">
        <f t="shared" si="9"/>
        <v>1</v>
      </c>
      <c r="AD13">
        <f t="shared" si="10"/>
        <v>1</v>
      </c>
      <c r="AE13">
        <f t="shared" si="11"/>
        <v>0</v>
      </c>
      <c r="AF13">
        <f t="shared" si="3"/>
        <v>16</v>
      </c>
      <c r="AG13">
        <f t="shared" si="3"/>
        <v>7</v>
      </c>
      <c r="AH13">
        <f t="shared" si="3"/>
        <v>8</v>
      </c>
      <c r="AI13">
        <f t="shared" si="3"/>
        <v>4</v>
      </c>
      <c r="AJ13">
        <f t="shared" si="12"/>
        <v>12</v>
      </c>
      <c r="AK13" s="8">
        <f t="shared" si="13"/>
        <v>0.66666666666666663</v>
      </c>
      <c r="AL13">
        <f t="shared" si="4"/>
        <v>1</v>
      </c>
    </row>
    <row r="14" spans="1:38" ht="30" x14ac:dyDescent="0.2">
      <c r="A14" s="1">
        <v>13</v>
      </c>
      <c r="B14" s="4">
        <v>45289</v>
      </c>
      <c r="C14" s="13">
        <v>0.5</v>
      </c>
      <c r="D14" s="5" t="s">
        <v>124</v>
      </c>
      <c r="E14" s="5" t="s">
        <v>232</v>
      </c>
      <c r="F14" s="5" t="s">
        <v>80</v>
      </c>
      <c r="G14" s="5" t="s">
        <v>190</v>
      </c>
      <c r="H14" s="5" t="s">
        <v>46</v>
      </c>
      <c r="I14" s="5" t="s">
        <v>13</v>
      </c>
      <c r="J14" s="5">
        <v>38</v>
      </c>
      <c r="K14" s="5">
        <v>35</v>
      </c>
      <c r="L14" s="5">
        <v>9</v>
      </c>
      <c r="M14" s="5">
        <v>4</v>
      </c>
      <c r="N14" s="5" t="s">
        <v>57</v>
      </c>
      <c r="O14" s="5" t="s">
        <v>433</v>
      </c>
      <c r="P14" s="6"/>
      <c r="Q14" s="4">
        <f t="shared" si="5"/>
        <v>45289</v>
      </c>
      <c r="R14" s="5">
        <f t="shared" si="0"/>
        <v>2023</v>
      </c>
      <c r="S14" s="5">
        <f t="shared" si="6"/>
        <v>18</v>
      </c>
      <c r="T14" s="5" t="s">
        <v>232</v>
      </c>
      <c r="U14" s="5"/>
      <c r="V14" s="5">
        <f t="shared" si="7"/>
        <v>0</v>
      </c>
      <c r="W14" s="5" t="s">
        <v>40</v>
      </c>
      <c r="X14" s="5" t="s">
        <v>190</v>
      </c>
      <c r="Y14" s="5"/>
      <c r="Z14" s="5">
        <f t="shared" si="8"/>
        <v>0</v>
      </c>
      <c r="AA14" s="5" t="str">
        <f t="shared" si="1"/>
        <v>SEC</v>
      </c>
      <c r="AB14">
        <f t="shared" si="2"/>
        <v>0</v>
      </c>
      <c r="AC14">
        <f t="shared" si="9"/>
        <v>1</v>
      </c>
      <c r="AD14">
        <f t="shared" si="10"/>
        <v>1</v>
      </c>
      <c r="AE14">
        <f t="shared" si="11"/>
        <v>0</v>
      </c>
      <c r="AF14">
        <f t="shared" si="3"/>
        <v>38</v>
      </c>
      <c r="AG14">
        <f t="shared" si="3"/>
        <v>35</v>
      </c>
      <c r="AH14">
        <f t="shared" si="3"/>
        <v>9</v>
      </c>
      <c r="AI14">
        <f t="shared" si="3"/>
        <v>4</v>
      </c>
      <c r="AJ14">
        <f t="shared" si="12"/>
        <v>13</v>
      </c>
      <c r="AK14" s="8">
        <f t="shared" si="13"/>
        <v>0.69230769230769229</v>
      </c>
      <c r="AL14">
        <f t="shared" si="4"/>
        <v>1</v>
      </c>
    </row>
    <row r="15" spans="1:38" ht="30" x14ac:dyDescent="0.2">
      <c r="A15" s="1">
        <v>1</v>
      </c>
      <c r="B15" s="4">
        <v>45172</v>
      </c>
      <c r="C15" s="13">
        <v>0.8125</v>
      </c>
      <c r="D15" s="5" t="s">
        <v>311</v>
      </c>
      <c r="E15" s="5" t="s">
        <v>448</v>
      </c>
      <c r="F15" s="5" t="s">
        <v>80</v>
      </c>
      <c r="G15" s="5" t="s">
        <v>449</v>
      </c>
      <c r="H15" s="5" t="s">
        <v>46</v>
      </c>
      <c r="I15" s="5" t="s">
        <v>13</v>
      </c>
      <c r="J15" s="5">
        <v>45</v>
      </c>
      <c r="K15" s="5">
        <v>24</v>
      </c>
      <c r="L15" s="5">
        <v>1</v>
      </c>
      <c r="M15" s="5">
        <v>0</v>
      </c>
      <c r="N15" s="5" t="s">
        <v>41</v>
      </c>
      <c r="O15" s="5"/>
      <c r="P15" s="6"/>
      <c r="Q15" s="4">
        <f t="shared" si="5"/>
        <v>45172</v>
      </c>
      <c r="R15" s="5">
        <f t="shared" si="0"/>
        <v>2023</v>
      </c>
      <c r="S15" s="5">
        <f t="shared" si="6"/>
        <v>1</v>
      </c>
      <c r="T15" s="5" t="s">
        <v>385</v>
      </c>
      <c r="U15" s="5">
        <v>8</v>
      </c>
      <c r="V15" s="5">
        <f t="shared" si="7"/>
        <v>1</v>
      </c>
      <c r="W15" s="5" t="s">
        <v>40</v>
      </c>
      <c r="X15" s="5" t="s">
        <v>94</v>
      </c>
      <c r="Y15" s="5">
        <v>5</v>
      </c>
      <c r="Z15" s="5">
        <f t="shared" si="8"/>
        <v>1</v>
      </c>
      <c r="AA15" s="5" t="str">
        <f t="shared" si="1"/>
        <v>SEC</v>
      </c>
      <c r="AB15">
        <f t="shared" si="2"/>
        <v>0</v>
      </c>
      <c r="AC15">
        <f t="shared" si="9"/>
        <v>1</v>
      </c>
      <c r="AD15">
        <f t="shared" si="10"/>
        <v>1</v>
      </c>
      <c r="AE15">
        <f t="shared" si="11"/>
        <v>0</v>
      </c>
      <c r="AF15">
        <f t="shared" si="3"/>
        <v>45</v>
      </c>
      <c r="AG15">
        <f t="shared" si="3"/>
        <v>24</v>
      </c>
      <c r="AH15">
        <f t="shared" si="3"/>
        <v>1</v>
      </c>
      <c r="AI15">
        <f t="shared" si="3"/>
        <v>0</v>
      </c>
      <c r="AJ15">
        <f t="shared" si="12"/>
        <v>1</v>
      </c>
      <c r="AK15" s="8">
        <f t="shared" si="13"/>
        <v>1</v>
      </c>
      <c r="AL15">
        <f t="shared" si="4"/>
        <v>1</v>
      </c>
    </row>
    <row r="16" spans="1:38" ht="45" x14ac:dyDescent="0.2">
      <c r="A16" s="1">
        <v>2</v>
      </c>
      <c r="B16" s="4">
        <v>45178</v>
      </c>
      <c r="C16" s="13">
        <v>0.85416666666666663</v>
      </c>
      <c r="D16" s="5" t="s">
        <v>44</v>
      </c>
      <c r="E16" s="5" t="s">
        <v>446</v>
      </c>
      <c r="F16" s="5"/>
      <c r="G16" s="5" t="s">
        <v>418</v>
      </c>
      <c r="H16" s="5" t="s">
        <v>99</v>
      </c>
      <c r="I16" s="5" t="s">
        <v>13</v>
      </c>
      <c r="J16" s="5">
        <v>66</v>
      </c>
      <c r="K16" s="5">
        <v>13</v>
      </c>
      <c r="L16" s="5">
        <v>2</v>
      </c>
      <c r="M16" s="5">
        <v>0</v>
      </c>
      <c r="N16" s="5" t="s">
        <v>47</v>
      </c>
      <c r="O16" s="5"/>
      <c r="P16" s="6"/>
      <c r="Q16" s="4">
        <f t="shared" si="5"/>
        <v>45178</v>
      </c>
      <c r="R16" s="5">
        <f t="shared" si="0"/>
        <v>2023</v>
      </c>
      <c r="S16" s="5">
        <f t="shared" si="6"/>
        <v>2</v>
      </c>
      <c r="T16" s="5" t="s">
        <v>385</v>
      </c>
      <c r="U16" s="5">
        <v>4</v>
      </c>
      <c r="V16" s="5">
        <f t="shared" si="7"/>
        <v>1</v>
      </c>
      <c r="W16" s="5" t="s">
        <v>40</v>
      </c>
      <c r="X16" s="5" t="s">
        <v>418</v>
      </c>
      <c r="Y16" s="5"/>
      <c r="Z16" s="5">
        <f t="shared" si="8"/>
        <v>0</v>
      </c>
      <c r="AA16" s="5" t="str">
        <f t="shared" si="1"/>
        <v>Sun Belt</v>
      </c>
      <c r="AB16">
        <f t="shared" si="2"/>
        <v>0</v>
      </c>
      <c r="AC16">
        <f t="shared" si="9"/>
        <v>1</v>
      </c>
      <c r="AD16">
        <f t="shared" si="10"/>
        <v>0</v>
      </c>
      <c r="AE16">
        <f t="shared" si="11"/>
        <v>0</v>
      </c>
      <c r="AF16">
        <f t="shared" si="3"/>
        <v>66</v>
      </c>
      <c r="AG16">
        <f t="shared" si="3"/>
        <v>13</v>
      </c>
      <c r="AH16">
        <f t="shared" si="3"/>
        <v>2</v>
      </c>
      <c r="AI16">
        <f t="shared" si="3"/>
        <v>0</v>
      </c>
      <c r="AJ16">
        <f t="shared" si="12"/>
        <v>2</v>
      </c>
      <c r="AK16" s="8">
        <f t="shared" si="13"/>
        <v>1</v>
      </c>
      <c r="AL16">
        <f t="shared" si="4"/>
        <v>1</v>
      </c>
    </row>
    <row r="17" spans="1:38" ht="30" x14ac:dyDescent="0.2">
      <c r="A17" s="1">
        <v>3</v>
      </c>
      <c r="B17" s="4">
        <v>45185</v>
      </c>
      <c r="C17" s="13">
        <v>0.5</v>
      </c>
      <c r="D17" s="5" t="s">
        <v>44</v>
      </c>
      <c r="E17" s="5" t="s">
        <v>450</v>
      </c>
      <c r="F17" s="5" t="s">
        <v>49</v>
      </c>
      <c r="G17" s="5" t="s">
        <v>67</v>
      </c>
      <c r="H17" s="5" t="s">
        <v>40</v>
      </c>
      <c r="I17" s="5" t="s">
        <v>13</v>
      </c>
      <c r="J17" s="5">
        <v>31</v>
      </c>
      <c r="K17" s="5">
        <v>29</v>
      </c>
      <c r="L17" s="5">
        <v>3</v>
      </c>
      <c r="M17" s="5">
        <v>0</v>
      </c>
      <c r="N17" s="5" t="s">
        <v>51</v>
      </c>
      <c r="O17" s="5"/>
      <c r="P17" s="6"/>
      <c r="Q17" s="4">
        <f t="shared" si="5"/>
        <v>45185</v>
      </c>
      <c r="R17" s="5">
        <f t="shared" si="0"/>
        <v>2023</v>
      </c>
      <c r="S17" s="5">
        <f t="shared" si="6"/>
        <v>3</v>
      </c>
      <c r="T17" s="5" t="s">
        <v>385</v>
      </c>
      <c r="U17" s="5">
        <v>3</v>
      </c>
      <c r="V17" s="5">
        <f t="shared" si="7"/>
        <v>1</v>
      </c>
      <c r="W17" s="5" t="s">
        <v>40</v>
      </c>
      <c r="X17" s="5" t="s">
        <v>67</v>
      </c>
      <c r="Y17" s="5"/>
      <c r="Z17" s="5">
        <f t="shared" si="8"/>
        <v>0</v>
      </c>
      <c r="AA17" s="5" t="str">
        <f t="shared" si="1"/>
        <v>ACC</v>
      </c>
      <c r="AB17">
        <f t="shared" si="2"/>
        <v>1</v>
      </c>
      <c r="AC17">
        <f t="shared" si="9"/>
        <v>1</v>
      </c>
      <c r="AD17">
        <f t="shared" si="10"/>
        <v>1</v>
      </c>
      <c r="AE17">
        <f t="shared" si="11"/>
        <v>0</v>
      </c>
      <c r="AF17">
        <f t="shared" si="3"/>
        <v>31</v>
      </c>
      <c r="AG17">
        <f t="shared" si="3"/>
        <v>29</v>
      </c>
      <c r="AH17">
        <f t="shared" si="3"/>
        <v>3</v>
      </c>
      <c r="AI17">
        <f t="shared" si="3"/>
        <v>0</v>
      </c>
      <c r="AJ17">
        <f t="shared" si="12"/>
        <v>3</v>
      </c>
      <c r="AK17" s="8">
        <f t="shared" si="13"/>
        <v>1</v>
      </c>
      <c r="AL17">
        <f t="shared" si="4"/>
        <v>1</v>
      </c>
    </row>
    <row r="18" spans="1:38" ht="30" x14ac:dyDescent="0.2">
      <c r="A18" s="1">
        <v>4</v>
      </c>
      <c r="B18" s="4">
        <v>45192</v>
      </c>
      <c r="C18" s="13">
        <v>0.5</v>
      </c>
      <c r="D18" s="5" t="s">
        <v>44</v>
      </c>
      <c r="E18" s="5" t="s">
        <v>446</v>
      </c>
      <c r="F18" s="5" t="s">
        <v>49</v>
      </c>
      <c r="G18" s="5" t="s">
        <v>232</v>
      </c>
      <c r="H18" s="5" t="s">
        <v>40</v>
      </c>
      <c r="I18" s="5" t="s">
        <v>13</v>
      </c>
      <c r="J18" s="5">
        <v>31</v>
      </c>
      <c r="K18" s="5">
        <v>24</v>
      </c>
      <c r="L18" s="5">
        <v>4</v>
      </c>
      <c r="M18" s="5">
        <v>0</v>
      </c>
      <c r="N18" s="5" t="s">
        <v>55</v>
      </c>
      <c r="O18" s="5"/>
      <c r="P18" s="6"/>
      <c r="Q18" s="4">
        <f t="shared" si="5"/>
        <v>45192</v>
      </c>
      <c r="R18" s="5">
        <f t="shared" si="0"/>
        <v>2023</v>
      </c>
      <c r="S18" s="5">
        <f t="shared" si="6"/>
        <v>4</v>
      </c>
      <c r="T18" s="5" t="s">
        <v>385</v>
      </c>
      <c r="U18" s="5">
        <v>4</v>
      </c>
      <c r="V18" s="5">
        <f t="shared" si="7"/>
        <v>1</v>
      </c>
      <c r="W18" s="5" t="s">
        <v>40</v>
      </c>
      <c r="X18" s="5" t="s">
        <v>232</v>
      </c>
      <c r="Y18" s="5"/>
      <c r="Z18" s="5">
        <f t="shared" si="8"/>
        <v>0</v>
      </c>
      <c r="AA18" s="5" t="str">
        <f t="shared" si="1"/>
        <v>ACC</v>
      </c>
      <c r="AB18">
        <f t="shared" si="2"/>
        <v>1</v>
      </c>
      <c r="AC18">
        <f t="shared" si="9"/>
        <v>1</v>
      </c>
      <c r="AD18">
        <f t="shared" si="10"/>
        <v>1</v>
      </c>
      <c r="AE18">
        <f t="shared" si="11"/>
        <v>0</v>
      </c>
      <c r="AF18">
        <f t="shared" si="3"/>
        <v>31</v>
      </c>
      <c r="AG18">
        <f t="shared" si="3"/>
        <v>24</v>
      </c>
      <c r="AH18">
        <f t="shared" si="3"/>
        <v>4</v>
      </c>
      <c r="AI18">
        <f t="shared" si="3"/>
        <v>0</v>
      </c>
      <c r="AJ18">
        <f t="shared" si="12"/>
        <v>4</v>
      </c>
      <c r="AK18" s="8">
        <f t="shared" si="13"/>
        <v>1</v>
      </c>
      <c r="AL18">
        <f t="shared" si="4"/>
        <v>1</v>
      </c>
    </row>
    <row r="19" spans="1:38" ht="30" x14ac:dyDescent="0.2">
      <c r="A19" s="1">
        <v>5</v>
      </c>
      <c r="B19" s="4">
        <v>45206</v>
      </c>
      <c r="C19" s="13">
        <v>0.64583333333333337</v>
      </c>
      <c r="D19" s="5" t="s">
        <v>44</v>
      </c>
      <c r="E19" s="5" t="s">
        <v>451</v>
      </c>
      <c r="F19" s="5"/>
      <c r="G19" s="5" t="s">
        <v>125</v>
      </c>
      <c r="H19" s="5" t="s">
        <v>40</v>
      </c>
      <c r="I19" s="5" t="s">
        <v>13</v>
      </c>
      <c r="J19" s="5">
        <v>39</v>
      </c>
      <c r="K19" s="5">
        <v>17</v>
      </c>
      <c r="L19" s="5">
        <v>5</v>
      </c>
      <c r="M19" s="5">
        <v>0</v>
      </c>
      <c r="N19" s="5" t="s">
        <v>57</v>
      </c>
      <c r="O19" s="5"/>
      <c r="P19" s="6"/>
      <c r="Q19" s="4">
        <f t="shared" si="5"/>
        <v>45206</v>
      </c>
      <c r="R19" s="5">
        <f t="shared" si="0"/>
        <v>2023</v>
      </c>
      <c r="S19" s="5">
        <f t="shared" si="6"/>
        <v>6</v>
      </c>
      <c r="T19" s="5" t="s">
        <v>385</v>
      </c>
      <c r="U19" s="5">
        <v>5</v>
      </c>
      <c r="V19" s="5">
        <f t="shared" si="7"/>
        <v>1</v>
      </c>
      <c r="W19" s="5" t="s">
        <v>40</v>
      </c>
      <c r="X19" s="5" t="s">
        <v>125</v>
      </c>
      <c r="Y19" s="5"/>
      <c r="Z19" s="5">
        <f t="shared" si="8"/>
        <v>0</v>
      </c>
      <c r="AA19" s="5" t="str">
        <f t="shared" si="1"/>
        <v>ACC</v>
      </c>
      <c r="AB19">
        <f t="shared" si="2"/>
        <v>1</v>
      </c>
      <c r="AC19">
        <f t="shared" si="9"/>
        <v>1</v>
      </c>
      <c r="AD19">
        <f t="shared" si="10"/>
        <v>1</v>
      </c>
      <c r="AE19">
        <f t="shared" si="11"/>
        <v>0</v>
      </c>
      <c r="AF19">
        <f t="shared" si="3"/>
        <v>39</v>
      </c>
      <c r="AG19">
        <f t="shared" si="3"/>
        <v>17</v>
      </c>
      <c r="AH19">
        <f t="shared" si="3"/>
        <v>5</v>
      </c>
      <c r="AI19">
        <f t="shared" si="3"/>
        <v>0</v>
      </c>
      <c r="AJ19">
        <f t="shared" si="12"/>
        <v>5</v>
      </c>
      <c r="AK19" s="8">
        <f t="shared" si="13"/>
        <v>1</v>
      </c>
      <c r="AL19">
        <f t="shared" si="4"/>
        <v>1</v>
      </c>
    </row>
    <row r="20" spans="1:38" ht="30" x14ac:dyDescent="0.2">
      <c r="A20" s="1">
        <v>6</v>
      </c>
      <c r="B20" s="4">
        <v>45213</v>
      </c>
      <c r="C20" s="13">
        <v>0.5</v>
      </c>
      <c r="D20" s="5" t="s">
        <v>44</v>
      </c>
      <c r="E20" s="5" t="s">
        <v>446</v>
      </c>
      <c r="F20" s="5"/>
      <c r="G20" s="5" t="s">
        <v>50</v>
      </c>
      <c r="H20" s="5" t="s">
        <v>40</v>
      </c>
      <c r="I20" s="5" t="s">
        <v>13</v>
      </c>
      <c r="J20" s="5">
        <v>41</v>
      </c>
      <c r="K20" s="5">
        <v>3</v>
      </c>
      <c r="L20" s="5">
        <v>6</v>
      </c>
      <c r="M20" s="5">
        <v>0</v>
      </c>
      <c r="N20" s="5" t="s">
        <v>61</v>
      </c>
      <c r="O20" s="5"/>
      <c r="P20" s="6"/>
      <c r="Q20" s="4">
        <f t="shared" si="5"/>
        <v>45213</v>
      </c>
      <c r="R20" s="5">
        <f t="shared" si="0"/>
        <v>2023</v>
      </c>
      <c r="S20" s="5">
        <f t="shared" si="6"/>
        <v>7</v>
      </c>
      <c r="T20" s="5" t="s">
        <v>385</v>
      </c>
      <c r="U20" s="5">
        <v>4</v>
      </c>
      <c r="V20" s="5">
        <f t="shared" si="7"/>
        <v>1</v>
      </c>
      <c r="W20" s="5" t="s">
        <v>40</v>
      </c>
      <c r="X20" s="5" t="s">
        <v>50</v>
      </c>
      <c r="Y20" s="5"/>
      <c r="Z20" s="5">
        <f t="shared" si="8"/>
        <v>0</v>
      </c>
      <c r="AA20" s="5" t="str">
        <f t="shared" si="1"/>
        <v>ACC</v>
      </c>
      <c r="AB20">
        <f t="shared" si="2"/>
        <v>1</v>
      </c>
      <c r="AC20">
        <f t="shared" si="9"/>
        <v>1</v>
      </c>
      <c r="AD20">
        <f t="shared" si="10"/>
        <v>1</v>
      </c>
      <c r="AE20">
        <f t="shared" si="11"/>
        <v>0</v>
      </c>
      <c r="AF20">
        <f t="shared" si="3"/>
        <v>41</v>
      </c>
      <c r="AG20">
        <f t="shared" si="3"/>
        <v>3</v>
      </c>
      <c r="AH20">
        <f t="shared" si="3"/>
        <v>6</v>
      </c>
      <c r="AI20">
        <f t="shared" si="3"/>
        <v>0</v>
      </c>
      <c r="AJ20">
        <f t="shared" si="12"/>
        <v>6</v>
      </c>
      <c r="AK20" s="8">
        <f t="shared" si="13"/>
        <v>1</v>
      </c>
      <c r="AL20">
        <f t="shared" si="4"/>
        <v>1</v>
      </c>
    </row>
    <row r="21" spans="1:38" ht="30" x14ac:dyDescent="0.2">
      <c r="A21" s="1">
        <v>7</v>
      </c>
      <c r="B21" s="4">
        <v>45220</v>
      </c>
      <c r="C21" s="13">
        <v>0.8125</v>
      </c>
      <c r="D21" s="5" t="s">
        <v>44</v>
      </c>
      <c r="E21" s="5" t="s">
        <v>446</v>
      </c>
      <c r="F21" s="5"/>
      <c r="G21" s="5" t="s">
        <v>452</v>
      </c>
      <c r="H21" s="5" t="s">
        <v>40</v>
      </c>
      <c r="I21" s="5" t="s">
        <v>13</v>
      </c>
      <c r="J21" s="5">
        <v>38</v>
      </c>
      <c r="K21" s="5">
        <v>20</v>
      </c>
      <c r="L21" s="5">
        <v>7</v>
      </c>
      <c r="M21" s="5">
        <v>0</v>
      </c>
      <c r="N21" s="5" t="s">
        <v>64</v>
      </c>
      <c r="O21" s="5"/>
      <c r="P21" s="6"/>
      <c r="Q21" s="4">
        <f t="shared" si="5"/>
        <v>45220</v>
      </c>
      <c r="R21" s="5">
        <f t="shared" si="0"/>
        <v>2023</v>
      </c>
      <c r="S21" s="5">
        <f t="shared" si="6"/>
        <v>8</v>
      </c>
      <c r="T21" s="5" t="s">
        <v>385</v>
      </c>
      <c r="U21" s="5">
        <v>4</v>
      </c>
      <c r="V21" s="5">
        <f t="shared" si="7"/>
        <v>1</v>
      </c>
      <c r="W21" s="5" t="s">
        <v>40</v>
      </c>
      <c r="X21" s="5" t="s">
        <v>453</v>
      </c>
      <c r="Y21" s="5">
        <v>16</v>
      </c>
      <c r="Z21" s="5">
        <f t="shared" si="8"/>
        <v>1</v>
      </c>
      <c r="AA21" s="5" t="str">
        <f t="shared" si="1"/>
        <v>ACC</v>
      </c>
      <c r="AB21">
        <f t="shared" si="2"/>
        <v>1</v>
      </c>
      <c r="AC21">
        <f t="shared" si="9"/>
        <v>1</v>
      </c>
      <c r="AD21">
        <f t="shared" si="10"/>
        <v>1</v>
      </c>
      <c r="AE21">
        <f t="shared" si="11"/>
        <v>0</v>
      </c>
      <c r="AF21">
        <f t="shared" si="3"/>
        <v>38</v>
      </c>
      <c r="AG21">
        <f t="shared" si="3"/>
        <v>20</v>
      </c>
      <c r="AH21">
        <f t="shared" si="3"/>
        <v>7</v>
      </c>
      <c r="AI21">
        <f t="shared" si="3"/>
        <v>0</v>
      </c>
      <c r="AJ21">
        <f t="shared" si="12"/>
        <v>7</v>
      </c>
      <c r="AK21" s="8">
        <f t="shared" si="13"/>
        <v>1</v>
      </c>
      <c r="AL21">
        <f t="shared" si="4"/>
        <v>1</v>
      </c>
    </row>
    <row r="22" spans="1:38" ht="30" x14ac:dyDescent="0.2">
      <c r="A22" s="1">
        <v>8</v>
      </c>
      <c r="B22" s="4">
        <v>45227</v>
      </c>
      <c r="C22" s="13">
        <v>0.5</v>
      </c>
      <c r="D22" s="5" t="s">
        <v>44</v>
      </c>
      <c r="E22" s="5" t="s">
        <v>446</v>
      </c>
      <c r="F22" s="5" t="s">
        <v>49</v>
      </c>
      <c r="G22" s="5" t="s">
        <v>75</v>
      </c>
      <c r="H22" s="5" t="s">
        <v>40</v>
      </c>
      <c r="I22" s="5" t="s">
        <v>13</v>
      </c>
      <c r="J22" s="5">
        <v>41</v>
      </c>
      <c r="K22" s="5">
        <v>16</v>
      </c>
      <c r="L22" s="5">
        <v>8</v>
      </c>
      <c r="M22" s="5">
        <v>0</v>
      </c>
      <c r="N22" s="5" t="s">
        <v>68</v>
      </c>
      <c r="O22" s="5"/>
      <c r="P22" s="6"/>
      <c r="Q22" s="4">
        <f t="shared" si="5"/>
        <v>45227</v>
      </c>
      <c r="R22" s="5">
        <f t="shared" si="0"/>
        <v>2023</v>
      </c>
      <c r="S22" s="5">
        <f t="shared" si="6"/>
        <v>9</v>
      </c>
      <c r="T22" s="5" t="s">
        <v>385</v>
      </c>
      <c r="U22" s="5">
        <v>4</v>
      </c>
      <c r="V22" s="5">
        <f t="shared" si="7"/>
        <v>1</v>
      </c>
      <c r="W22" s="5" t="s">
        <v>40</v>
      </c>
      <c r="X22" s="5" t="s">
        <v>75</v>
      </c>
      <c r="Y22" s="5"/>
      <c r="Z22" s="5">
        <f t="shared" si="8"/>
        <v>0</v>
      </c>
      <c r="AA22" s="5" t="str">
        <f t="shared" si="1"/>
        <v>ACC</v>
      </c>
      <c r="AB22">
        <f t="shared" si="2"/>
        <v>1</v>
      </c>
      <c r="AC22">
        <f t="shared" si="9"/>
        <v>1</v>
      </c>
      <c r="AD22">
        <f t="shared" si="10"/>
        <v>1</v>
      </c>
      <c r="AE22">
        <f t="shared" si="11"/>
        <v>0</v>
      </c>
      <c r="AF22">
        <f t="shared" si="3"/>
        <v>41</v>
      </c>
      <c r="AG22">
        <f t="shared" si="3"/>
        <v>16</v>
      </c>
      <c r="AH22">
        <f t="shared" si="3"/>
        <v>8</v>
      </c>
      <c r="AI22">
        <f t="shared" si="3"/>
        <v>0</v>
      </c>
      <c r="AJ22">
        <f t="shared" si="12"/>
        <v>8</v>
      </c>
      <c r="AK22" s="8">
        <f t="shared" si="13"/>
        <v>1</v>
      </c>
      <c r="AL22">
        <f t="shared" si="4"/>
        <v>1</v>
      </c>
    </row>
    <row r="23" spans="1:38" ht="30" x14ac:dyDescent="0.2">
      <c r="A23" s="1">
        <v>9</v>
      </c>
      <c r="B23" s="4">
        <v>45234</v>
      </c>
      <c r="C23" s="13">
        <v>0.64583333333333337</v>
      </c>
      <c r="D23" s="5" t="s">
        <v>44</v>
      </c>
      <c r="E23" s="5" t="s">
        <v>446</v>
      </c>
      <c r="F23" s="5" t="s">
        <v>49</v>
      </c>
      <c r="G23" s="5" t="s">
        <v>127</v>
      </c>
      <c r="H23" s="5" t="s">
        <v>40</v>
      </c>
      <c r="I23" s="5" t="s">
        <v>13</v>
      </c>
      <c r="J23" s="5">
        <v>24</v>
      </c>
      <c r="K23" s="5">
        <v>7</v>
      </c>
      <c r="L23" s="5">
        <v>9</v>
      </c>
      <c r="M23" s="5">
        <v>0</v>
      </c>
      <c r="N23" s="5" t="s">
        <v>71</v>
      </c>
      <c r="O23" s="5"/>
      <c r="P23" s="6"/>
      <c r="Q23" s="4">
        <f t="shared" si="5"/>
        <v>45234</v>
      </c>
      <c r="R23" s="5">
        <f t="shared" si="0"/>
        <v>2023</v>
      </c>
      <c r="S23" s="5">
        <f t="shared" si="6"/>
        <v>10</v>
      </c>
      <c r="T23" s="5" t="s">
        <v>385</v>
      </c>
      <c r="U23" s="5">
        <v>4</v>
      </c>
      <c r="V23" s="5">
        <f t="shared" si="7"/>
        <v>1</v>
      </c>
      <c r="W23" s="5" t="s">
        <v>40</v>
      </c>
      <c r="X23" s="5" t="s">
        <v>127</v>
      </c>
      <c r="Y23" s="5"/>
      <c r="Z23" s="5">
        <f t="shared" si="8"/>
        <v>0</v>
      </c>
      <c r="AA23" s="5" t="str">
        <f t="shared" si="1"/>
        <v>ACC</v>
      </c>
      <c r="AB23">
        <f t="shared" si="2"/>
        <v>1</v>
      </c>
      <c r="AC23">
        <f t="shared" si="9"/>
        <v>1</v>
      </c>
      <c r="AD23">
        <f t="shared" si="10"/>
        <v>1</v>
      </c>
      <c r="AE23">
        <f t="shared" si="11"/>
        <v>0</v>
      </c>
      <c r="AF23">
        <f t="shared" si="3"/>
        <v>24</v>
      </c>
      <c r="AG23">
        <f t="shared" si="3"/>
        <v>7</v>
      </c>
      <c r="AH23">
        <f t="shared" si="3"/>
        <v>9</v>
      </c>
      <c r="AI23">
        <f t="shared" si="3"/>
        <v>0</v>
      </c>
      <c r="AJ23">
        <f t="shared" si="12"/>
        <v>9</v>
      </c>
      <c r="AK23" s="8">
        <f t="shared" si="13"/>
        <v>1</v>
      </c>
      <c r="AL23">
        <f t="shared" si="4"/>
        <v>1</v>
      </c>
    </row>
    <row r="24" spans="1:38" ht="30" x14ac:dyDescent="0.2">
      <c r="A24" s="1">
        <v>10</v>
      </c>
      <c r="B24" s="4">
        <v>45241</v>
      </c>
      <c r="C24" s="13">
        <v>0.64583333333333337</v>
      </c>
      <c r="D24" s="5" t="s">
        <v>44</v>
      </c>
      <c r="E24" s="5" t="s">
        <v>446</v>
      </c>
      <c r="F24" s="5"/>
      <c r="G24" s="5" t="s">
        <v>104</v>
      </c>
      <c r="H24" s="5" t="s">
        <v>40</v>
      </c>
      <c r="I24" s="5" t="s">
        <v>13</v>
      </c>
      <c r="J24" s="5">
        <v>27</v>
      </c>
      <c r="K24" s="5">
        <v>20</v>
      </c>
      <c r="L24" s="5">
        <v>10</v>
      </c>
      <c r="M24" s="5">
        <v>0</v>
      </c>
      <c r="N24" s="5" t="s">
        <v>73</v>
      </c>
      <c r="O24" s="5"/>
      <c r="P24" s="6"/>
      <c r="Q24" s="4">
        <f t="shared" si="5"/>
        <v>45241</v>
      </c>
      <c r="R24" s="5">
        <f t="shared" si="0"/>
        <v>2023</v>
      </c>
      <c r="S24" s="5">
        <f t="shared" si="6"/>
        <v>11</v>
      </c>
      <c r="T24" s="5" t="s">
        <v>385</v>
      </c>
      <c r="U24" s="5">
        <v>4</v>
      </c>
      <c r="V24" s="5">
        <f t="shared" si="7"/>
        <v>1</v>
      </c>
      <c r="W24" s="5" t="s">
        <v>40</v>
      </c>
      <c r="X24" s="5" t="s">
        <v>105</v>
      </c>
      <c r="Y24" s="5" t="s">
        <v>106</v>
      </c>
      <c r="Z24" s="5">
        <f t="shared" si="8"/>
        <v>1</v>
      </c>
      <c r="AA24" s="5" t="str">
        <f t="shared" si="1"/>
        <v>ACC</v>
      </c>
      <c r="AB24">
        <f t="shared" si="2"/>
        <v>1</v>
      </c>
      <c r="AC24">
        <f t="shared" si="9"/>
        <v>1</v>
      </c>
      <c r="AD24">
        <f t="shared" si="10"/>
        <v>1</v>
      </c>
      <c r="AE24">
        <f t="shared" si="11"/>
        <v>0</v>
      </c>
      <c r="AF24">
        <f t="shared" si="3"/>
        <v>27</v>
      </c>
      <c r="AG24">
        <f t="shared" si="3"/>
        <v>20</v>
      </c>
      <c r="AH24">
        <f t="shared" si="3"/>
        <v>10</v>
      </c>
      <c r="AI24">
        <f t="shared" si="3"/>
        <v>0</v>
      </c>
      <c r="AJ24">
        <f t="shared" si="12"/>
        <v>10</v>
      </c>
      <c r="AK24" s="8">
        <f t="shared" si="13"/>
        <v>1</v>
      </c>
      <c r="AL24">
        <f t="shared" si="4"/>
        <v>1</v>
      </c>
    </row>
    <row r="25" spans="1:38" ht="30" x14ac:dyDescent="0.2">
      <c r="A25" s="1">
        <v>11</v>
      </c>
      <c r="B25" s="4">
        <v>45248</v>
      </c>
      <c r="C25" s="13">
        <v>0.77083333333333337</v>
      </c>
      <c r="D25" s="5" t="s">
        <v>44</v>
      </c>
      <c r="E25" s="5" t="s">
        <v>446</v>
      </c>
      <c r="F25" s="5"/>
      <c r="G25" s="5" t="s">
        <v>454</v>
      </c>
      <c r="H25" s="5" t="s">
        <v>70</v>
      </c>
      <c r="I25" s="5" t="s">
        <v>13</v>
      </c>
      <c r="J25" s="5">
        <v>58</v>
      </c>
      <c r="K25" s="5">
        <v>13</v>
      </c>
      <c r="L25" s="5">
        <v>11</v>
      </c>
      <c r="M25" s="5">
        <v>0</v>
      </c>
      <c r="N25" s="5" t="s">
        <v>76</v>
      </c>
      <c r="O25" s="5"/>
      <c r="P25" s="6"/>
      <c r="Q25" s="4">
        <f t="shared" si="5"/>
        <v>45248</v>
      </c>
      <c r="R25" s="5">
        <f t="shared" si="0"/>
        <v>2023</v>
      </c>
      <c r="S25" s="5">
        <f t="shared" si="6"/>
        <v>12</v>
      </c>
      <c r="T25" s="5" t="s">
        <v>385</v>
      </c>
      <c r="U25" s="5">
        <v>4</v>
      </c>
      <c r="V25" s="5">
        <f t="shared" si="7"/>
        <v>1</v>
      </c>
      <c r="W25" s="5" t="s">
        <v>40</v>
      </c>
      <c r="X25" s="5" t="s">
        <v>454</v>
      </c>
      <c r="Y25" s="5"/>
      <c r="Z25" s="5">
        <f t="shared" si="8"/>
        <v>0</v>
      </c>
      <c r="AA25" s="5" t="str">
        <f t="shared" si="1"/>
        <v>Non-Major</v>
      </c>
      <c r="AB25">
        <f t="shared" si="2"/>
        <v>0</v>
      </c>
      <c r="AC25">
        <f t="shared" si="9"/>
        <v>0</v>
      </c>
      <c r="AD25">
        <f t="shared" si="10"/>
        <v>0</v>
      </c>
      <c r="AE25">
        <f t="shared" si="11"/>
        <v>0</v>
      </c>
      <c r="AF25">
        <f t="shared" si="3"/>
        <v>58</v>
      </c>
      <c r="AG25">
        <f t="shared" si="3"/>
        <v>13</v>
      </c>
      <c r="AH25">
        <f t="shared" si="3"/>
        <v>11</v>
      </c>
      <c r="AI25">
        <f t="shared" si="3"/>
        <v>0</v>
      </c>
      <c r="AJ25">
        <f t="shared" si="12"/>
        <v>11</v>
      </c>
      <c r="AK25" s="8">
        <f t="shared" si="13"/>
        <v>1</v>
      </c>
      <c r="AL25">
        <f t="shared" si="4"/>
        <v>1</v>
      </c>
    </row>
    <row r="26" spans="1:38" ht="30" x14ac:dyDescent="0.2">
      <c r="A26" s="1">
        <v>12</v>
      </c>
      <c r="B26" s="4">
        <v>45255</v>
      </c>
      <c r="C26" s="13">
        <v>0.79166666666666663</v>
      </c>
      <c r="D26" s="5" t="s">
        <v>44</v>
      </c>
      <c r="E26" s="5" t="s">
        <v>451</v>
      </c>
      <c r="F26" s="5" t="s">
        <v>49</v>
      </c>
      <c r="G26" s="5" t="s">
        <v>314</v>
      </c>
      <c r="H26" s="5" t="s">
        <v>46</v>
      </c>
      <c r="I26" s="5" t="s">
        <v>13</v>
      </c>
      <c r="J26" s="5">
        <v>24</v>
      </c>
      <c r="K26" s="5">
        <v>15</v>
      </c>
      <c r="L26" s="5">
        <v>12</v>
      </c>
      <c r="M26" s="5">
        <v>0</v>
      </c>
      <c r="N26" s="5" t="s">
        <v>78</v>
      </c>
      <c r="O26" s="5"/>
      <c r="P26" s="6"/>
      <c r="Q26" s="4">
        <f t="shared" si="5"/>
        <v>45255</v>
      </c>
      <c r="R26" s="5">
        <f t="shared" si="0"/>
        <v>2023</v>
      </c>
      <c r="S26" s="5">
        <f t="shared" si="6"/>
        <v>13</v>
      </c>
      <c r="T26" s="5" t="s">
        <v>385</v>
      </c>
      <c r="U26" s="5">
        <v>5</v>
      </c>
      <c r="V26" s="5">
        <f t="shared" si="7"/>
        <v>1</v>
      </c>
      <c r="W26" s="5" t="s">
        <v>40</v>
      </c>
      <c r="X26" s="5" t="s">
        <v>314</v>
      </c>
      <c r="Y26" s="5"/>
      <c r="Z26" s="5">
        <f t="shared" si="8"/>
        <v>0</v>
      </c>
      <c r="AA26" s="5" t="str">
        <f t="shared" si="1"/>
        <v>SEC</v>
      </c>
      <c r="AB26">
        <f t="shared" si="2"/>
        <v>0</v>
      </c>
      <c r="AC26">
        <f t="shared" si="9"/>
        <v>1</v>
      </c>
      <c r="AD26">
        <f t="shared" si="10"/>
        <v>1</v>
      </c>
      <c r="AE26">
        <f t="shared" si="11"/>
        <v>0</v>
      </c>
      <c r="AF26">
        <f t="shared" si="3"/>
        <v>24</v>
      </c>
      <c r="AG26">
        <f t="shared" si="3"/>
        <v>15</v>
      </c>
      <c r="AH26">
        <f t="shared" si="3"/>
        <v>12</v>
      </c>
      <c r="AI26">
        <f t="shared" si="3"/>
        <v>0</v>
      </c>
      <c r="AJ26">
        <f t="shared" si="12"/>
        <v>12</v>
      </c>
      <c r="AK26" s="8">
        <f t="shared" si="13"/>
        <v>1</v>
      </c>
      <c r="AL26">
        <f t="shared" si="4"/>
        <v>1</v>
      </c>
    </row>
    <row r="27" spans="1:38" ht="60" x14ac:dyDescent="0.2">
      <c r="A27" s="1">
        <v>13</v>
      </c>
      <c r="B27" s="4">
        <v>45262</v>
      </c>
      <c r="C27" s="13">
        <v>0.83333333333333337</v>
      </c>
      <c r="D27" s="5" t="s">
        <v>44</v>
      </c>
      <c r="E27" s="5" t="s">
        <v>446</v>
      </c>
      <c r="F27" s="5" t="s">
        <v>80</v>
      </c>
      <c r="G27" s="5" t="s">
        <v>455</v>
      </c>
      <c r="H27" s="5" t="s">
        <v>40</v>
      </c>
      <c r="I27" s="5" t="s">
        <v>13</v>
      </c>
      <c r="J27" s="5">
        <v>16</v>
      </c>
      <c r="K27" s="5">
        <v>6</v>
      </c>
      <c r="L27" s="5">
        <v>13</v>
      </c>
      <c r="M27" s="5">
        <v>0</v>
      </c>
      <c r="N27" s="5" t="s">
        <v>82</v>
      </c>
      <c r="O27" s="5" t="s">
        <v>83</v>
      </c>
      <c r="P27" s="6"/>
      <c r="Q27" s="4">
        <f t="shared" si="5"/>
        <v>45262</v>
      </c>
      <c r="R27" s="5">
        <f t="shared" si="0"/>
        <v>2023</v>
      </c>
      <c r="S27" s="5">
        <f t="shared" si="6"/>
        <v>14</v>
      </c>
      <c r="T27" s="5" t="s">
        <v>385</v>
      </c>
      <c r="U27" s="5">
        <v>4</v>
      </c>
      <c r="V27" s="5">
        <f t="shared" si="7"/>
        <v>1</v>
      </c>
      <c r="W27" s="5" t="s">
        <v>40</v>
      </c>
      <c r="X27" s="5" t="s">
        <v>284</v>
      </c>
      <c r="Y27" s="5">
        <v>15</v>
      </c>
      <c r="Z27" s="5">
        <f t="shared" si="8"/>
        <v>1</v>
      </c>
      <c r="AA27" s="5" t="str">
        <f t="shared" si="1"/>
        <v>ACC</v>
      </c>
      <c r="AB27">
        <f t="shared" si="2"/>
        <v>1</v>
      </c>
      <c r="AC27">
        <f t="shared" si="9"/>
        <v>1</v>
      </c>
      <c r="AD27">
        <f t="shared" si="10"/>
        <v>1</v>
      </c>
      <c r="AE27">
        <f t="shared" si="11"/>
        <v>0</v>
      </c>
      <c r="AF27">
        <f t="shared" si="3"/>
        <v>16</v>
      </c>
      <c r="AG27">
        <f t="shared" si="3"/>
        <v>6</v>
      </c>
      <c r="AH27">
        <f t="shared" si="3"/>
        <v>13</v>
      </c>
      <c r="AI27">
        <f t="shared" si="3"/>
        <v>0</v>
      </c>
      <c r="AJ27">
        <f t="shared" si="12"/>
        <v>13</v>
      </c>
      <c r="AK27" s="8">
        <f t="shared" si="13"/>
        <v>1</v>
      </c>
      <c r="AL27">
        <f t="shared" si="4"/>
        <v>1</v>
      </c>
    </row>
    <row r="28" spans="1:38" ht="30" x14ac:dyDescent="0.2">
      <c r="A28" s="1">
        <v>14</v>
      </c>
      <c r="B28" s="4">
        <v>45290</v>
      </c>
      <c r="C28" s="13">
        <v>0.66666666666666663</v>
      </c>
      <c r="D28" s="5" t="s">
        <v>44</v>
      </c>
      <c r="E28" s="5" t="s">
        <v>446</v>
      </c>
      <c r="F28" s="5" t="s">
        <v>80</v>
      </c>
      <c r="G28" s="5" t="s">
        <v>456</v>
      </c>
      <c r="H28" s="5" t="s">
        <v>46</v>
      </c>
      <c r="I28" s="5" t="s">
        <v>14</v>
      </c>
      <c r="J28" s="5">
        <v>3</v>
      </c>
      <c r="K28" s="5">
        <v>63</v>
      </c>
      <c r="L28" s="5">
        <v>13</v>
      </c>
      <c r="M28" s="5">
        <v>1</v>
      </c>
      <c r="N28" s="5" t="s">
        <v>92</v>
      </c>
      <c r="O28" s="5" t="s">
        <v>380</v>
      </c>
      <c r="P28" s="6"/>
      <c r="Q28" s="4">
        <f t="shared" si="5"/>
        <v>45290</v>
      </c>
      <c r="R28" s="5">
        <f t="shared" si="0"/>
        <v>2023</v>
      </c>
      <c r="S28" s="5">
        <f t="shared" si="6"/>
        <v>18</v>
      </c>
      <c r="T28" s="5" t="s">
        <v>385</v>
      </c>
      <c r="U28" s="5">
        <v>4</v>
      </c>
      <c r="V28" s="5">
        <f t="shared" si="7"/>
        <v>1</v>
      </c>
      <c r="W28" s="5" t="s">
        <v>40</v>
      </c>
      <c r="X28" s="5" t="s">
        <v>178</v>
      </c>
      <c r="Y28" s="5">
        <v>6</v>
      </c>
      <c r="Z28" s="5">
        <f t="shared" si="8"/>
        <v>1</v>
      </c>
      <c r="AA28" s="5" t="str">
        <f t="shared" si="1"/>
        <v>SEC</v>
      </c>
      <c r="AB28">
        <f t="shared" si="2"/>
        <v>0</v>
      </c>
      <c r="AC28">
        <f t="shared" si="9"/>
        <v>1</v>
      </c>
      <c r="AD28">
        <f t="shared" si="10"/>
        <v>1</v>
      </c>
      <c r="AE28">
        <f t="shared" si="11"/>
        <v>0</v>
      </c>
      <c r="AF28">
        <f t="shared" si="3"/>
        <v>3</v>
      </c>
      <c r="AG28">
        <f t="shared" si="3"/>
        <v>63</v>
      </c>
      <c r="AH28">
        <f t="shared" si="3"/>
        <v>13</v>
      </c>
      <c r="AI28">
        <f t="shared" si="3"/>
        <v>1</v>
      </c>
      <c r="AJ28">
        <f t="shared" si="12"/>
        <v>14</v>
      </c>
      <c r="AK28" s="8">
        <f t="shared" si="13"/>
        <v>0.9285714285714286</v>
      </c>
      <c r="AL28">
        <f t="shared" si="4"/>
        <v>0</v>
      </c>
    </row>
    <row r="29" spans="1:38" ht="30" x14ac:dyDescent="0.2">
      <c r="A29" s="1">
        <v>1</v>
      </c>
      <c r="B29" s="4">
        <v>45173</v>
      </c>
      <c r="C29" s="13">
        <v>0.83333333333333337</v>
      </c>
      <c r="D29" s="5" t="s">
        <v>90</v>
      </c>
      <c r="E29" s="5" t="s">
        <v>116</v>
      </c>
      <c r="F29" s="5"/>
      <c r="G29" s="5" t="s">
        <v>305</v>
      </c>
      <c r="H29" s="5" t="s">
        <v>40</v>
      </c>
      <c r="I29" s="5" t="s">
        <v>13</v>
      </c>
      <c r="J29" s="5">
        <v>28</v>
      </c>
      <c r="K29" s="5">
        <v>7</v>
      </c>
      <c r="L29" s="5">
        <v>1</v>
      </c>
      <c r="M29" s="5">
        <v>0</v>
      </c>
      <c r="N29" s="5" t="s">
        <v>41</v>
      </c>
      <c r="O29" s="5"/>
      <c r="P29" s="6"/>
      <c r="Q29" s="4">
        <f t="shared" si="5"/>
        <v>45173</v>
      </c>
      <c r="R29" s="5">
        <f t="shared" si="0"/>
        <v>2023</v>
      </c>
      <c r="S29" s="5">
        <f t="shared" si="6"/>
        <v>1</v>
      </c>
      <c r="T29" s="5" t="s">
        <v>116</v>
      </c>
      <c r="U29" s="5"/>
      <c r="V29" s="5">
        <f t="shared" si="7"/>
        <v>0</v>
      </c>
      <c r="W29" s="5" t="s">
        <v>40</v>
      </c>
      <c r="X29" s="5" t="s">
        <v>43</v>
      </c>
      <c r="Y29" s="5">
        <v>9</v>
      </c>
      <c r="Z29" s="5">
        <f t="shared" si="8"/>
        <v>1</v>
      </c>
      <c r="AA29" s="5" t="str">
        <f t="shared" si="1"/>
        <v>ACC</v>
      </c>
      <c r="AB29">
        <f t="shared" si="2"/>
        <v>1</v>
      </c>
      <c r="AC29">
        <f t="shared" si="9"/>
        <v>1</v>
      </c>
      <c r="AD29">
        <f t="shared" si="10"/>
        <v>1</v>
      </c>
      <c r="AE29">
        <f t="shared" si="11"/>
        <v>0</v>
      </c>
      <c r="AF29">
        <f t="shared" si="3"/>
        <v>28</v>
      </c>
      <c r="AG29">
        <f t="shared" si="3"/>
        <v>7</v>
      </c>
      <c r="AH29">
        <f t="shared" si="3"/>
        <v>1</v>
      </c>
      <c r="AI29">
        <f t="shared" si="3"/>
        <v>0</v>
      </c>
      <c r="AJ29">
        <f t="shared" si="12"/>
        <v>1</v>
      </c>
      <c r="AK29" s="8">
        <f t="shared" si="13"/>
        <v>1</v>
      </c>
      <c r="AL29">
        <f t="shared" si="4"/>
        <v>1</v>
      </c>
    </row>
    <row r="30" spans="1:38" ht="30" x14ac:dyDescent="0.2">
      <c r="A30" s="1">
        <v>2</v>
      </c>
      <c r="B30" s="4">
        <v>45178</v>
      </c>
      <c r="C30" s="13">
        <v>0.75</v>
      </c>
      <c r="D30" s="5" t="s">
        <v>44</v>
      </c>
      <c r="E30" s="5" t="s">
        <v>457</v>
      </c>
      <c r="F30" s="5"/>
      <c r="G30" s="5" t="s">
        <v>458</v>
      </c>
      <c r="H30" s="5" t="s">
        <v>70</v>
      </c>
      <c r="I30" s="5" t="s">
        <v>13</v>
      </c>
      <c r="J30" s="5">
        <v>42</v>
      </c>
      <c r="K30" s="5">
        <v>7</v>
      </c>
      <c r="L30" s="5">
        <v>2</v>
      </c>
      <c r="M30" s="5">
        <v>0</v>
      </c>
      <c r="N30" s="5" t="s">
        <v>47</v>
      </c>
      <c r="O30" s="5"/>
      <c r="P30" s="6"/>
      <c r="Q30" s="4">
        <f t="shared" si="5"/>
        <v>45178</v>
      </c>
      <c r="R30" s="5">
        <f t="shared" si="0"/>
        <v>2023</v>
      </c>
      <c r="S30" s="5">
        <f t="shared" si="6"/>
        <v>2</v>
      </c>
      <c r="T30" s="5" t="s">
        <v>453</v>
      </c>
      <c r="U30" s="5">
        <v>21</v>
      </c>
      <c r="V30" s="5">
        <f t="shared" si="7"/>
        <v>1</v>
      </c>
      <c r="W30" s="5" t="s">
        <v>40</v>
      </c>
      <c r="X30" s="5" t="s">
        <v>458</v>
      </c>
      <c r="Y30" s="5"/>
      <c r="Z30" s="5">
        <f t="shared" si="8"/>
        <v>0</v>
      </c>
      <c r="AA30" s="5" t="str">
        <f t="shared" si="1"/>
        <v>Non-Major</v>
      </c>
      <c r="AB30">
        <f t="shared" si="2"/>
        <v>0</v>
      </c>
      <c r="AC30">
        <f t="shared" si="9"/>
        <v>0</v>
      </c>
      <c r="AD30">
        <f t="shared" si="10"/>
        <v>0</v>
      </c>
      <c r="AE30">
        <f t="shared" si="11"/>
        <v>0</v>
      </c>
      <c r="AF30">
        <f t="shared" si="3"/>
        <v>42</v>
      </c>
      <c r="AG30">
        <f t="shared" si="3"/>
        <v>7</v>
      </c>
      <c r="AH30">
        <f t="shared" si="3"/>
        <v>2</v>
      </c>
      <c r="AI30">
        <f t="shared" si="3"/>
        <v>0</v>
      </c>
      <c r="AJ30">
        <f t="shared" si="12"/>
        <v>2</v>
      </c>
      <c r="AK30" s="8">
        <f t="shared" si="13"/>
        <v>1</v>
      </c>
      <c r="AL30">
        <f t="shared" si="4"/>
        <v>1</v>
      </c>
    </row>
    <row r="31" spans="1:38" ht="30" x14ac:dyDescent="0.2">
      <c r="A31" s="1">
        <v>3</v>
      </c>
      <c r="B31" s="4">
        <v>45185</v>
      </c>
      <c r="C31" s="13">
        <v>0.64583333333333337</v>
      </c>
      <c r="D31" s="5" t="s">
        <v>44</v>
      </c>
      <c r="E31" s="5" t="s">
        <v>457</v>
      </c>
      <c r="F31" s="5"/>
      <c r="G31" s="5" t="s">
        <v>315</v>
      </c>
      <c r="H31" s="5" t="s">
        <v>86</v>
      </c>
      <c r="I31" s="5" t="s">
        <v>13</v>
      </c>
      <c r="J31" s="5">
        <v>38</v>
      </c>
      <c r="K31" s="5">
        <v>14</v>
      </c>
      <c r="L31" s="5">
        <v>3</v>
      </c>
      <c r="M31" s="5">
        <v>0</v>
      </c>
      <c r="N31" s="5" t="s">
        <v>51</v>
      </c>
      <c r="O31" s="5"/>
      <c r="P31" s="6"/>
      <c r="Q31" s="4">
        <f t="shared" si="5"/>
        <v>45185</v>
      </c>
      <c r="R31" s="5">
        <f t="shared" si="0"/>
        <v>2023</v>
      </c>
      <c r="S31" s="5">
        <f t="shared" si="6"/>
        <v>3</v>
      </c>
      <c r="T31" s="5" t="s">
        <v>453</v>
      </c>
      <c r="U31" s="5">
        <v>21</v>
      </c>
      <c r="V31" s="5">
        <f t="shared" si="7"/>
        <v>1</v>
      </c>
      <c r="W31" s="5" t="s">
        <v>40</v>
      </c>
      <c r="X31" s="5" t="s">
        <v>315</v>
      </c>
      <c r="Y31" s="5"/>
      <c r="Z31" s="5">
        <f t="shared" si="8"/>
        <v>0</v>
      </c>
      <c r="AA31" s="5" t="str">
        <f t="shared" si="1"/>
        <v>Big Ten</v>
      </c>
      <c r="AB31">
        <f t="shared" si="2"/>
        <v>0</v>
      </c>
      <c r="AC31">
        <f t="shared" si="9"/>
        <v>1</v>
      </c>
      <c r="AD31">
        <f t="shared" si="10"/>
        <v>1</v>
      </c>
      <c r="AE31">
        <f t="shared" si="11"/>
        <v>0</v>
      </c>
      <c r="AF31">
        <f t="shared" si="3"/>
        <v>38</v>
      </c>
      <c r="AG31">
        <f t="shared" si="3"/>
        <v>14</v>
      </c>
      <c r="AH31">
        <f t="shared" si="3"/>
        <v>3</v>
      </c>
      <c r="AI31">
        <f t="shared" si="3"/>
        <v>0</v>
      </c>
      <c r="AJ31">
        <f t="shared" si="12"/>
        <v>3</v>
      </c>
      <c r="AK31" s="8">
        <f t="shared" si="13"/>
        <v>1</v>
      </c>
      <c r="AL31">
        <f t="shared" si="4"/>
        <v>1</v>
      </c>
    </row>
    <row r="32" spans="1:38" ht="30" x14ac:dyDescent="0.2">
      <c r="A32" s="1">
        <v>4</v>
      </c>
      <c r="B32" s="4">
        <v>45192</v>
      </c>
      <c r="C32" s="13">
        <v>0.64583333333333337</v>
      </c>
      <c r="D32" s="5" t="s">
        <v>44</v>
      </c>
      <c r="E32" s="5" t="s">
        <v>459</v>
      </c>
      <c r="F32" s="5" t="s">
        <v>49</v>
      </c>
      <c r="G32" s="5" t="s">
        <v>308</v>
      </c>
      <c r="H32" s="5" t="s">
        <v>169</v>
      </c>
      <c r="I32" s="5" t="s">
        <v>13</v>
      </c>
      <c r="J32" s="5">
        <v>41</v>
      </c>
      <c r="K32" s="5">
        <v>7</v>
      </c>
      <c r="L32" s="5">
        <v>4</v>
      </c>
      <c r="M32" s="5">
        <v>0</v>
      </c>
      <c r="N32" s="5" t="s">
        <v>55</v>
      </c>
      <c r="O32" s="5"/>
      <c r="P32" s="6"/>
      <c r="Q32" s="4">
        <f t="shared" si="5"/>
        <v>45192</v>
      </c>
      <c r="R32" s="5">
        <f t="shared" si="0"/>
        <v>2023</v>
      </c>
      <c r="S32" s="5">
        <f t="shared" si="6"/>
        <v>4</v>
      </c>
      <c r="T32" s="5" t="s">
        <v>453</v>
      </c>
      <c r="U32" s="5">
        <v>18</v>
      </c>
      <c r="V32" s="5">
        <f t="shared" si="7"/>
        <v>1</v>
      </c>
      <c r="W32" s="5" t="s">
        <v>40</v>
      </c>
      <c r="X32" s="5" t="s">
        <v>308</v>
      </c>
      <c r="Y32" s="5"/>
      <c r="Z32" s="5">
        <f t="shared" si="8"/>
        <v>0</v>
      </c>
      <c r="AA32" s="5" t="str">
        <f t="shared" si="1"/>
        <v>Ind</v>
      </c>
      <c r="AB32">
        <f t="shared" si="2"/>
        <v>0</v>
      </c>
      <c r="AC32">
        <f t="shared" si="9"/>
        <v>1</v>
      </c>
      <c r="AD32">
        <f t="shared" si="10"/>
        <v>0</v>
      </c>
      <c r="AE32">
        <f t="shared" si="11"/>
        <v>0</v>
      </c>
      <c r="AF32">
        <f t="shared" si="3"/>
        <v>41</v>
      </c>
      <c r="AG32">
        <f t="shared" si="3"/>
        <v>7</v>
      </c>
      <c r="AH32">
        <f t="shared" si="3"/>
        <v>4</v>
      </c>
      <c r="AI32">
        <f t="shared" si="3"/>
        <v>0</v>
      </c>
      <c r="AJ32">
        <f t="shared" si="12"/>
        <v>4</v>
      </c>
      <c r="AK32" s="8">
        <f t="shared" si="13"/>
        <v>1</v>
      </c>
      <c r="AL32">
        <f t="shared" si="4"/>
        <v>1</v>
      </c>
    </row>
    <row r="33" spans="1:38" ht="30" x14ac:dyDescent="0.2">
      <c r="A33" s="1">
        <v>5</v>
      </c>
      <c r="B33" s="4">
        <v>45199</v>
      </c>
      <c r="C33" s="13">
        <v>0.8125</v>
      </c>
      <c r="D33" s="5" t="s">
        <v>44</v>
      </c>
      <c r="E33" s="5" t="s">
        <v>460</v>
      </c>
      <c r="F33" s="5"/>
      <c r="G33" s="5" t="s">
        <v>320</v>
      </c>
      <c r="H33" s="5" t="s">
        <v>40</v>
      </c>
      <c r="I33" s="5" t="s">
        <v>14</v>
      </c>
      <c r="J33" s="5">
        <v>14</v>
      </c>
      <c r="K33" s="5">
        <v>21</v>
      </c>
      <c r="L33" s="5">
        <v>4</v>
      </c>
      <c r="M33" s="5">
        <v>1</v>
      </c>
      <c r="N33" s="5" t="s">
        <v>92</v>
      </c>
      <c r="O33" s="5"/>
      <c r="P33" s="6"/>
      <c r="Q33" s="4">
        <f t="shared" si="5"/>
        <v>45199</v>
      </c>
      <c r="R33" s="5">
        <f t="shared" si="0"/>
        <v>2023</v>
      </c>
      <c r="S33" s="5">
        <f t="shared" si="6"/>
        <v>5</v>
      </c>
      <c r="T33" s="5" t="s">
        <v>453</v>
      </c>
      <c r="U33" s="5">
        <v>17</v>
      </c>
      <c r="V33" s="5">
        <f t="shared" si="7"/>
        <v>1</v>
      </c>
      <c r="W33" s="5" t="s">
        <v>40</v>
      </c>
      <c r="X33" s="5" t="s">
        <v>131</v>
      </c>
      <c r="Y33" s="5">
        <v>11</v>
      </c>
      <c r="Z33" s="5">
        <f t="shared" si="8"/>
        <v>1</v>
      </c>
      <c r="AA33" s="5" t="str">
        <f t="shared" si="1"/>
        <v>ACC</v>
      </c>
      <c r="AB33">
        <f t="shared" si="2"/>
        <v>1</v>
      </c>
      <c r="AC33">
        <f t="shared" si="9"/>
        <v>1</v>
      </c>
      <c r="AD33">
        <f t="shared" si="10"/>
        <v>1</v>
      </c>
      <c r="AE33">
        <f t="shared" si="11"/>
        <v>0</v>
      </c>
      <c r="AF33">
        <f t="shared" si="3"/>
        <v>14</v>
      </c>
      <c r="AG33">
        <f t="shared" si="3"/>
        <v>21</v>
      </c>
      <c r="AH33">
        <f t="shared" si="3"/>
        <v>4</v>
      </c>
      <c r="AI33">
        <f t="shared" si="3"/>
        <v>1</v>
      </c>
      <c r="AJ33">
        <f t="shared" si="12"/>
        <v>5</v>
      </c>
      <c r="AK33" s="8">
        <f t="shared" si="13"/>
        <v>0.8</v>
      </c>
      <c r="AL33">
        <f t="shared" si="4"/>
        <v>0</v>
      </c>
    </row>
    <row r="34" spans="1:38" ht="45" x14ac:dyDescent="0.2">
      <c r="A34" s="1">
        <v>6</v>
      </c>
      <c r="B34" s="4">
        <v>45213</v>
      </c>
      <c r="C34" s="13">
        <v>0.83333333333333337</v>
      </c>
      <c r="D34" s="5" t="s">
        <v>44</v>
      </c>
      <c r="E34" s="5" t="s">
        <v>460</v>
      </c>
      <c r="F34" s="5"/>
      <c r="G34" s="5" t="s">
        <v>72</v>
      </c>
      <c r="H34" s="5" t="s">
        <v>40</v>
      </c>
      <c r="I34" s="5" t="s">
        <v>13</v>
      </c>
      <c r="J34" s="5">
        <v>24</v>
      </c>
      <c r="K34" s="5">
        <v>3</v>
      </c>
      <c r="L34" s="5">
        <v>5</v>
      </c>
      <c r="M34" s="5">
        <v>1</v>
      </c>
      <c r="N34" s="5" t="s">
        <v>41</v>
      </c>
      <c r="O34" s="5"/>
      <c r="P34" s="6"/>
      <c r="Q34" s="4">
        <f t="shared" si="5"/>
        <v>45213</v>
      </c>
      <c r="R34" s="5">
        <f t="shared" si="0"/>
        <v>2023</v>
      </c>
      <c r="S34" s="5">
        <f t="shared" si="6"/>
        <v>7</v>
      </c>
      <c r="T34" s="5" t="s">
        <v>453</v>
      </c>
      <c r="U34" s="5">
        <v>17</v>
      </c>
      <c r="V34" s="5">
        <f t="shared" si="7"/>
        <v>1</v>
      </c>
      <c r="W34" s="5" t="s">
        <v>40</v>
      </c>
      <c r="X34" s="5" t="s">
        <v>72</v>
      </c>
      <c r="Y34" s="5"/>
      <c r="Z34" s="5">
        <f t="shared" si="8"/>
        <v>0</v>
      </c>
      <c r="AA34" s="5" t="str">
        <f t="shared" si="1"/>
        <v>ACC</v>
      </c>
      <c r="AB34">
        <f t="shared" si="2"/>
        <v>1</v>
      </c>
      <c r="AC34">
        <f t="shared" si="9"/>
        <v>1</v>
      </c>
      <c r="AD34">
        <f t="shared" si="10"/>
        <v>1</v>
      </c>
      <c r="AE34">
        <f t="shared" si="11"/>
        <v>0</v>
      </c>
      <c r="AF34">
        <f t="shared" ref="AF34:AI65" si="14">J34</f>
        <v>24</v>
      </c>
      <c r="AG34">
        <f t="shared" si="14"/>
        <v>3</v>
      </c>
      <c r="AH34">
        <f t="shared" si="14"/>
        <v>5</v>
      </c>
      <c r="AI34">
        <f t="shared" si="14"/>
        <v>1</v>
      </c>
      <c r="AJ34">
        <f t="shared" si="12"/>
        <v>6</v>
      </c>
      <c r="AK34" s="8">
        <f t="shared" si="13"/>
        <v>0.83333333333333337</v>
      </c>
      <c r="AL34">
        <f t="shared" si="4"/>
        <v>1</v>
      </c>
    </row>
    <row r="35" spans="1:38" ht="30" x14ac:dyDescent="0.2">
      <c r="A35" s="1">
        <v>7</v>
      </c>
      <c r="B35" s="4">
        <v>45220</v>
      </c>
      <c r="C35" s="13">
        <v>0.8125</v>
      </c>
      <c r="D35" s="5" t="s">
        <v>44</v>
      </c>
      <c r="E35" s="5" t="s">
        <v>452</v>
      </c>
      <c r="F35" s="5" t="s">
        <v>49</v>
      </c>
      <c r="G35" s="5" t="s">
        <v>446</v>
      </c>
      <c r="H35" s="5" t="s">
        <v>40</v>
      </c>
      <c r="I35" s="5" t="s">
        <v>14</v>
      </c>
      <c r="J35" s="5">
        <v>20</v>
      </c>
      <c r="K35" s="5">
        <v>38</v>
      </c>
      <c r="L35" s="5">
        <v>5</v>
      </c>
      <c r="M35" s="5">
        <v>2</v>
      </c>
      <c r="N35" s="5" t="s">
        <v>92</v>
      </c>
      <c r="O35" s="5"/>
      <c r="P35" s="6"/>
      <c r="Q35" s="4">
        <f t="shared" si="5"/>
        <v>45220</v>
      </c>
      <c r="R35" s="5">
        <f t="shared" si="0"/>
        <v>2023</v>
      </c>
      <c r="S35" s="5">
        <f t="shared" si="6"/>
        <v>8</v>
      </c>
      <c r="T35" s="5" t="s">
        <v>453</v>
      </c>
      <c r="U35" s="5">
        <v>16</v>
      </c>
      <c r="V35" s="5">
        <f t="shared" si="7"/>
        <v>1</v>
      </c>
      <c r="W35" s="5" t="s">
        <v>40</v>
      </c>
      <c r="X35" s="5" t="s">
        <v>385</v>
      </c>
      <c r="Y35" s="5">
        <v>4</v>
      </c>
      <c r="Z35" s="5">
        <f t="shared" si="8"/>
        <v>1</v>
      </c>
      <c r="AA35" s="5" t="str">
        <f t="shared" si="1"/>
        <v>ACC</v>
      </c>
      <c r="AB35">
        <f t="shared" si="2"/>
        <v>1</v>
      </c>
      <c r="AC35">
        <f t="shared" si="9"/>
        <v>1</v>
      </c>
      <c r="AD35">
        <f t="shared" si="10"/>
        <v>1</v>
      </c>
      <c r="AE35">
        <f t="shared" si="11"/>
        <v>0</v>
      </c>
      <c r="AF35">
        <f t="shared" si="14"/>
        <v>20</v>
      </c>
      <c r="AG35">
        <f t="shared" si="14"/>
        <v>38</v>
      </c>
      <c r="AH35">
        <f t="shared" si="14"/>
        <v>5</v>
      </c>
      <c r="AI35">
        <f t="shared" si="14"/>
        <v>2</v>
      </c>
      <c r="AJ35">
        <f t="shared" si="12"/>
        <v>7</v>
      </c>
      <c r="AK35" s="8">
        <f t="shared" si="13"/>
        <v>0.7142857142857143</v>
      </c>
      <c r="AL35">
        <f t="shared" si="4"/>
        <v>0</v>
      </c>
    </row>
    <row r="36" spans="1:38" ht="30" x14ac:dyDescent="0.2">
      <c r="A36" s="1">
        <v>8</v>
      </c>
      <c r="B36" s="4">
        <v>45227</v>
      </c>
      <c r="C36" s="13">
        <v>0.64583333333333337</v>
      </c>
      <c r="D36" s="5" t="s">
        <v>44</v>
      </c>
      <c r="E36" s="5" t="s">
        <v>461</v>
      </c>
      <c r="F36" s="5" t="s">
        <v>49</v>
      </c>
      <c r="G36" s="5" t="s">
        <v>283</v>
      </c>
      <c r="H36" s="5" t="s">
        <v>40</v>
      </c>
      <c r="I36" s="5" t="s">
        <v>14</v>
      </c>
      <c r="J36" s="5">
        <v>0</v>
      </c>
      <c r="K36" s="5">
        <v>23</v>
      </c>
      <c r="L36" s="5">
        <v>5</v>
      </c>
      <c r="M36" s="5">
        <v>3</v>
      </c>
      <c r="N36" s="5" t="s">
        <v>102</v>
      </c>
      <c r="O36" s="5"/>
      <c r="P36" s="6"/>
      <c r="Q36" s="4">
        <f t="shared" si="5"/>
        <v>45227</v>
      </c>
      <c r="R36" s="5">
        <f t="shared" si="0"/>
        <v>2023</v>
      </c>
      <c r="S36" s="5">
        <f t="shared" si="6"/>
        <v>9</v>
      </c>
      <c r="T36" s="5" t="s">
        <v>453</v>
      </c>
      <c r="U36" s="5">
        <v>20</v>
      </c>
      <c r="V36" s="5">
        <f t="shared" si="7"/>
        <v>1</v>
      </c>
      <c r="W36" s="5" t="s">
        <v>40</v>
      </c>
      <c r="X36" s="5" t="s">
        <v>284</v>
      </c>
      <c r="Y36" s="5">
        <v>18</v>
      </c>
      <c r="Z36" s="5">
        <f t="shared" si="8"/>
        <v>1</v>
      </c>
      <c r="AA36" s="5" t="str">
        <f t="shared" si="1"/>
        <v>ACC</v>
      </c>
      <c r="AB36">
        <f t="shared" si="2"/>
        <v>1</v>
      </c>
      <c r="AC36">
        <f t="shared" si="9"/>
        <v>1</v>
      </c>
      <c r="AD36">
        <f t="shared" si="10"/>
        <v>1</v>
      </c>
      <c r="AE36">
        <f t="shared" si="11"/>
        <v>0</v>
      </c>
      <c r="AF36">
        <f t="shared" si="14"/>
        <v>0</v>
      </c>
      <c r="AG36">
        <f t="shared" si="14"/>
        <v>23</v>
      </c>
      <c r="AH36">
        <f t="shared" si="14"/>
        <v>5</v>
      </c>
      <c r="AI36">
        <f t="shared" si="14"/>
        <v>3</v>
      </c>
      <c r="AJ36">
        <f t="shared" si="12"/>
        <v>8</v>
      </c>
      <c r="AK36" s="8">
        <f t="shared" si="13"/>
        <v>0.625</v>
      </c>
      <c r="AL36">
        <f t="shared" si="4"/>
        <v>0</v>
      </c>
    </row>
    <row r="37" spans="1:38" ht="30" x14ac:dyDescent="0.2">
      <c r="A37" s="1">
        <v>9</v>
      </c>
      <c r="B37" s="4">
        <v>45232</v>
      </c>
      <c r="C37" s="13">
        <v>0.8125</v>
      </c>
      <c r="D37" s="5" t="s">
        <v>37</v>
      </c>
      <c r="E37" s="5" t="s">
        <v>116</v>
      </c>
      <c r="F37" s="5"/>
      <c r="G37" s="5" t="s">
        <v>75</v>
      </c>
      <c r="H37" s="5" t="s">
        <v>40</v>
      </c>
      <c r="I37" s="5" t="s">
        <v>13</v>
      </c>
      <c r="J37" s="5">
        <v>24</v>
      </c>
      <c r="K37" s="5">
        <v>21</v>
      </c>
      <c r="L37" s="5">
        <v>6</v>
      </c>
      <c r="M37" s="5">
        <v>3</v>
      </c>
      <c r="N37" s="5" t="s">
        <v>41</v>
      </c>
      <c r="O37" s="5"/>
      <c r="P37" s="6"/>
      <c r="Q37" s="4">
        <f t="shared" si="5"/>
        <v>45232</v>
      </c>
      <c r="R37" s="5">
        <f t="shared" si="0"/>
        <v>2023</v>
      </c>
      <c r="S37" s="5">
        <f t="shared" si="6"/>
        <v>10</v>
      </c>
      <c r="T37" s="5" t="s">
        <v>116</v>
      </c>
      <c r="U37" s="5"/>
      <c r="V37" s="5">
        <f t="shared" si="7"/>
        <v>0</v>
      </c>
      <c r="W37" s="5" t="s">
        <v>40</v>
      </c>
      <c r="X37" s="5" t="s">
        <v>75</v>
      </c>
      <c r="Y37" s="5"/>
      <c r="Z37" s="5">
        <f t="shared" si="8"/>
        <v>0</v>
      </c>
      <c r="AA37" s="5" t="str">
        <f t="shared" si="1"/>
        <v>ACC</v>
      </c>
      <c r="AB37">
        <f t="shared" si="2"/>
        <v>1</v>
      </c>
      <c r="AC37">
        <f t="shared" si="9"/>
        <v>1</v>
      </c>
      <c r="AD37">
        <f t="shared" si="10"/>
        <v>1</v>
      </c>
      <c r="AE37">
        <f t="shared" si="11"/>
        <v>0</v>
      </c>
      <c r="AF37">
        <f t="shared" si="14"/>
        <v>24</v>
      </c>
      <c r="AG37">
        <f t="shared" si="14"/>
        <v>21</v>
      </c>
      <c r="AH37">
        <f t="shared" si="14"/>
        <v>6</v>
      </c>
      <c r="AI37">
        <f t="shared" si="14"/>
        <v>3</v>
      </c>
      <c r="AJ37">
        <f t="shared" si="12"/>
        <v>9</v>
      </c>
      <c r="AK37" s="8">
        <f t="shared" si="13"/>
        <v>0.66666666666666663</v>
      </c>
      <c r="AL37">
        <f t="shared" si="4"/>
        <v>1</v>
      </c>
    </row>
    <row r="38" spans="1:38" ht="30" x14ac:dyDescent="0.2">
      <c r="A38" s="1">
        <v>10</v>
      </c>
      <c r="B38" s="4">
        <v>45241</v>
      </c>
      <c r="C38" s="13">
        <v>0.83333333333333337</v>
      </c>
      <c r="D38" s="5" t="s">
        <v>44</v>
      </c>
      <c r="E38" s="5" t="s">
        <v>116</v>
      </c>
      <c r="F38" s="5" t="s">
        <v>49</v>
      </c>
      <c r="G38" s="5" t="s">
        <v>317</v>
      </c>
      <c r="H38" s="5" t="s">
        <v>40</v>
      </c>
      <c r="I38" s="5" t="s">
        <v>14</v>
      </c>
      <c r="J38" s="5">
        <v>45</v>
      </c>
      <c r="K38" s="5">
        <v>47</v>
      </c>
      <c r="L38" s="5">
        <v>6</v>
      </c>
      <c r="M38" s="5">
        <v>4</v>
      </c>
      <c r="N38" s="5" t="s">
        <v>92</v>
      </c>
      <c r="O38" s="5"/>
      <c r="P38" s="6"/>
      <c r="Q38" s="4">
        <f t="shared" si="5"/>
        <v>45241</v>
      </c>
      <c r="R38" s="5">
        <f t="shared" si="0"/>
        <v>2023</v>
      </c>
      <c r="S38" s="5">
        <f t="shared" si="6"/>
        <v>11</v>
      </c>
      <c r="T38" s="5" t="s">
        <v>116</v>
      </c>
      <c r="U38" s="5"/>
      <c r="V38" s="5">
        <f t="shared" si="7"/>
        <v>0</v>
      </c>
      <c r="W38" s="5" t="s">
        <v>40</v>
      </c>
      <c r="X38" s="5" t="s">
        <v>252</v>
      </c>
      <c r="Y38" s="5">
        <v>24</v>
      </c>
      <c r="Z38" s="5">
        <f t="shared" si="8"/>
        <v>1</v>
      </c>
      <c r="AA38" s="5" t="str">
        <f t="shared" si="1"/>
        <v>ACC</v>
      </c>
      <c r="AB38">
        <f t="shared" si="2"/>
        <v>1</v>
      </c>
      <c r="AC38">
        <f t="shared" si="9"/>
        <v>1</v>
      </c>
      <c r="AD38">
        <f t="shared" si="10"/>
        <v>1</v>
      </c>
      <c r="AE38">
        <f t="shared" si="11"/>
        <v>0</v>
      </c>
      <c r="AF38">
        <f t="shared" si="14"/>
        <v>45</v>
      </c>
      <c r="AG38">
        <f t="shared" si="14"/>
        <v>47</v>
      </c>
      <c r="AH38">
        <f t="shared" si="14"/>
        <v>6</v>
      </c>
      <c r="AI38">
        <f t="shared" si="14"/>
        <v>4</v>
      </c>
      <c r="AJ38">
        <f t="shared" si="12"/>
        <v>10</v>
      </c>
      <c r="AK38" s="8">
        <f t="shared" si="13"/>
        <v>0.6</v>
      </c>
      <c r="AL38">
        <f t="shared" si="4"/>
        <v>0</v>
      </c>
    </row>
    <row r="39" spans="1:38" x14ac:dyDescent="0.2">
      <c r="A39" s="1">
        <v>11</v>
      </c>
      <c r="B39" s="4">
        <v>45248</v>
      </c>
      <c r="C39" s="13">
        <v>0.625</v>
      </c>
      <c r="D39" s="5" t="s">
        <v>44</v>
      </c>
      <c r="E39" s="5" t="s">
        <v>116</v>
      </c>
      <c r="F39" s="5" t="s">
        <v>49</v>
      </c>
      <c r="G39" s="5" t="s">
        <v>128</v>
      </c>
      <c r="H39" s="5" t="s">
        <v>40</v>
      </c>
      <c r="I39" s="5" t="s">
        <v>14</v>
      </c>
      <c r="J39" s="5">
        <v>27</v>
      </c>
      <c r="K39" s="5">
        <v>30</v>
      </c>
      <c r="L39" s="5">
        <v>6</v>
      </c>
      <c r="M39" s="5">
        <v>5</v>
      </c>
      <c r="N39" s="5" t="s">
        <v>102</v>
      </c>
      <c r="O39" s="5"/>
      <c r="P39" s="6"/>
      <c r="Q39" s="4">
        <f t="shared" si="5"/>
        <v>45248</v>
      </c>
      <c r="R39" s="5">
        <f t="shared" si="0"/>
        <v>2023</v>
      </c>
      <c r="S39" s="5">
        <f t="shared" si="6"/>
        <v>12</v>
      </c>
      <c r="T39" s="5" t="s">
        <v>116</v>
      </c>
      <c r="U39" s="5"/>
      <c r="V39" s="5">
        <f t="shared" si="7"/>
        <v>0</v>
      </c>
      <c r="W39" s="5" t="s">
        <v>40</v>
      </c>
      <c r="X39" s="5" t="s">
        <v>128</v>
      </c>
      <c r="Y39" s="5"/>
      <c r="Z39" s="5">
        <f t="shared" si="8"/>
        <v>0</v>
      </c>
      <c r="AA39" s="5" t="str">
        <f t="shared" si="1"/>
        <v>ACC</v>
      </c>
      <c r="AB39">
        <f t="shared" si="2"/>
        <v>1</v>
      </c>
      <c r="AC39">
        <f t="shared" si="9"/>
        <v>1</v>
      </c>
      <c r="AD39">
        <f t="shared" si="10"/>
        <v>1</v>
      </c>
      <c r="AE39">
        <f t="shared" si="11"/>
        <v>0</v>
      </c>
      <c r="AF39">
        <f t="shared" si="14"/>
        <v>27</v>
      </c>
      <c r="AG39">
        <f t="shared" si="14"/>
        <v>30</v>
      </c>
      <c r="AH39">
        <f t="shared" si="14"/>
        <v>6</v>
      </c>
      <c r="AI39">
        <f t="shared" si="14"/>
        <v>5</v>
      </c>
      <c r="AJ39">
        <f t="shared" si="12"/>
        <v>11</v>
      </c>
      <c r="AK39" s="8">
        <f t="shared" si="13"/>
        <v>0.54545454545454541</v>
      </c>
      <c r="AL39">
        <f t="shared" si="4"/>
        <v>0</v>
      </c>
    </row>
    <row r="40" spans="1:38" x14ac:dyDescent="0.2">
      <c r="A40" s="1">
        <v>12</v>
      </c>
      <c r="B40" s="4">
        <v>45255</v>
      </c>
      <c r="C40" s="13">
        <v>0.5</v>
      </c>
      <c r="D40" s="5" t="s">
        <v>44</v>
      </c>
      <c r="E40" s="5" t="s">
        <v>116</v>
      </c>
      <c r="F40" s="5"/>
      <c r="G40" s="5" t="s">
        <v>127</v>
      </c>
      <c r="H40" s="5" t="s">
        <v>40</v>
      </c>
      <c r="I40" s="5" t="s">
        <v>13</v>
      </c>
      <c r="J40" s="5">
        <v>30</v>
      </c>
      <c r="K40" s="5">
        <v>19</v>
      </c>
      <c r="L40" s="5">
        <v>7</v>
      </c>
      <c r="M40" s="5">
        <v>5</v>
      </c>
      <c r="N40" s="5" t="s">
        <v>41</v>
      </c>
      <c r="O40" s="5"/>
      <c r="P40" s="6"/>
      <c r="Q40" s="4">
        <f t="shared" si="5"/>
        <v>45255</v>
      </c>
      <c r="R40" s="5">
        <f t="shared" si="0"/>
        <v>2023</v>
      </c>
      <c r="S40" s="5">
        <f t="shared" si="6"/>
        <v>13</v>
      </c>
      <c r="T40" s="5" t="s">
        <v>116</v>
      </c>
      <c r="U40" s="5"/>
      <c r="V40" s="5">
        <f t="shared" si="7"/>
        <v>0</v>
      </c>
      <c r="W40" s="5" t="s">
        <v>40</v>
      </c>
      <c r="X40" s="5" t="s">
        <v>127</v>
      </c>
      <c r="Y40" s="5"/>
      <c r="Z40" s="5">
        <f t="shared" si="8"/>
        <v>0</v>
      </c>
      <c r="AA40" s="5" t="str">
        <f t="shared" si="1"/>
        <v>ACC</v>
      </c>
      <c r="AB40">
        <f t="shared" si="2"/>
        <v>1</v>
      </c>
      <c r="AC40">
        <f t="shared" si="9"/>
        <v>1</v>
      </c>
      <c r="AD40">
        <f t="shared" si="10"/>
        <v>1</v>
      </c>
      <c r="AE40">
        <f t="shared" si="11"/>
        <v>0</v>
      </c>
      <c r="AF40">
        <f t="shared" si="14"/>
        <v>30</v>
      </c>
      <c r="AG40">
        <f t="shared" si="14"/>
        <v>19</v>
      </c>
      <c r="AH40">
        <f t="shared" si="14"/>
        <v>7</v>
      </c>
      <c r="AI40">
        <f t="shared" si="14"/>
        <v>5</v>
      </c>
      <c r="AJ40">
        <f t="shared" si="12"/>
        <v>12</v>
      </c>
      <c r="AK40" s="8">
        <f t="shared" si="13"/>
        <v>0.58333333333333337</v>
      </c>
      <c r="AL40">
        <f t="shared" si="4"/>
        <v>1</v>
      </c>
    </row>
    <row r="41" spans="1:38" ht="30" x14ac:dyDescent="0.2">
      <c r="A41" s="1">
        <v>13</v>
      </c>
      <c r="B41" s="4">
        <v>45283</v>
      </c>
      <c r="C41" s="13">
        <v>0.5</v>
      </c>
      <c r="D41" s="5" t="s">
        <v>44</v>
      </c>
      <c r="E41" s="5" t="s">
        <v>116</v>
      </c>
      <c r="F41" s="5" t="s">
        <v>80</v>
      </c>
      <c r="G41" s="5" t="s">
        <v>462</v>
      </c>
      <c r="H41" s="5" t="s">
        <v>99</v>
      </c>
      <c r="I41" s="5" t="s">
        <v>13</v>
      </c>
      <c r="J41" s="5">
        <v>17</v>
      </c>
      <c r="K41" s="5">
        <v>10</v>
      </c>
      <c r="L41" s="5">
        <v>8</v>
      </c>
      <c r="M41" s="5">
        <v>5</v>
      </c>
      <c r="N41" s="5" t="s">
        <v>47</v>
      </c>
      <c r="O41" s="5" t="s">
        <v>463</v>
      </c>
      <c r="Q41" s="4">
        <f t="shared" si="5"/>
        <v>45283</v>
      </c>
      <c r="R41" s="5">
        <f t="shared" si="0"/>
        <v>2023</v>
      </c>
      <c r="S41" s="5">
        <f t="shared" si="6"/>
        <v>17</v>
      </c>
      <c r="T41" s="5" t="s">
        <v>116</v>
      </c>
      <c r="U41" s="5"/>
      <c r="V41" s="5">
        <f t="shared" si="7"/>
        <v>0</v>
      </c>
      <c r="W41" s="5" t="s">
        <v>40</v>
      </c>
      <c r="X41" s="5" t="s">
        <v>462</v>
      </c>
      <c r="Y41" s="5"/>
      <c r="Z41" s="5">
        <f t="shared" si="8"/>
        <v>0</v>
      </c>
      <c r="AA41" s="5" t="str">
        <f t="shared" si="1"/>
        <v>Sun Belt</v>
      </c>
      <c r="AB41">
        <f t="shared" si="2"/>
        <v>0</v>
      </c>
      <c r="AC41">
        <f t="shared" si="9"/>
        <v>1</v>
      </c>
      <c r="AD41">
        <f t="shared" si="10"/>
        <v>0</v>
      </c>
      <c r="AE41">
        <f t="shared" si="11"/>
        <v>0</v>
      </c>
      <c r="AF41">
        <f t="shared" si="14"/>
        <v>17</v>
      </c>
      <c r="AG41">
        <f t="shared" si="14"/>
        <v>10</v>
      </c>
      <c r="AH41">
        <f t="shared" si="14"/>
        <v>8</v>
      </c>
      <c r="AI41">
        <f t="shared" si="14"/>
        <v>5</v>
      </c>
      <c r="AJ41">
        <f t="shared" si="12"/>
        <v>13</v>
      </c>
      <c r="AK41" s="8">
        <f t="shared" si="13"/>
        <v>0.61538461538461542</v>
      </c>
      <c r="AL41">
        <f t="shared" si="4"/>
        <v>1</v>
      </c>
    </row>
    <row r="42" spans="1:38" ht="30" x14ac:dyDescent="0.2">
      <c r="A42" s="1">
        <v>1</v>
      </c>
      <c r="B42" s="4">
        <v>45171</v>
      </c>
      <c r="C42" s="13">
        <v>0.8125</v>
      </c>
      <c r="D42" s="5" t="s">
        <v>44</v>
      </c>
      <c r="E42" s="5" t="s">
        <v>319</v>
      </c>
      <c r="F42" s="5" t="s">
        <v>80</v>
      </c>
      <c r="G42" s="5" t="s">
        <v>77</v>
      </c>
      <c r="H42" s="5" t="s">
        <v>46</v>
      </c>
      <c r="I42" s="5" t="s">
        <v>13</v>
      </c>
      <c r="J42" s="5">
        <v>31</v>
      </c>
      <c r="K42" s="5">
        <v>17</v>
      </c>
      <c r="L42" s="5">
        <v>1</v>
      </c>
      <c r="M42" s="5">
        <v>0</v>
      </c>
      <c r="N42" s="5" t="s">
        <v>41</v>
      </c>
      <c r="O42" s="5"/>
      <c r="Q42" s="4">
        <f t="shared" si="5"/>
        <v>45171</v>
      </c>
      <c r="R42" s="5">
        <f t="shared" si="0"/>
        <v>2023</v>
      </c>
      <c r="S42" s="5">
        <f t="shared" si="6"/>
        <v>1</v>
      </c>
      <c r="T42" s="5" t="s">
        <v>252</v>
      </c>
      <c r="U42" s="5">
        <v>21</v>
      </c>
      <c r="V42" s="5">
        <f t="shared" si="7"/>
        <v>1</v>
      </c>
      <c r="W42" s="5" t="s">
        <v>40</v>
      </c>
      <c r="X42" s="5" t="s">
        <v>77</v>
      </c>
      <c r="Y42" s="5"/>
      <c r="Z42" s="5">
        <f t="shared" si="8"/>
        <v>0</v>
      </c>
      <c r="AA42" s="5" t="str">
        <f t="shared" si="1"/>
        <v>SEC</v>
      </c>
      <c r="AB42">
        <f t="shared" si="2"/>
        <v>0</v>
      </c>
      <c r="AC42">
        <f t="shared" si="9"/>
        <v>1</v>
      </c>
      <c r="AD42">
        <f t="shared" si="10"/>
        <v>1</v>
      </c>
      <c r="AE42">
        <f t="shared" si="11"/>
        <v>0</v>
      </c>
      <c r="AF42">
        <f t="shared" si="14"/>
        <v>31</v>
      </c>
      <c r="AG42">
        <f t="shared" si="14"/>
        <v>17</v>
      </c>
      <c r="AH42">
        <f t="shared" si="14"/>
        <v>1</v>
      </c>
      <c r="AI42">
        <f t="shared" si="14"/>
        <v>0</v>
      </c>
      <c r="AJ42">
        <f t="shared" si="12"/>
        <v>1</v>
      </c>
      <c r="AK42" s="8">
        <f t="shared" si="13"/>
        <v>1</v>
      </c>
      <c r="AL42">
        <f t="shared" si="4"/>
        <v>1</v>
      </c>
    </row>
    <row r="43" spans="1:38" ht="30" x14ac:dyDescent="0.2">
      <c r="A43" s="1">
        <v>2</v>
      </c>
      <c r="B43" s="4">
        <v>45178</v>
      </c>
      <c r="C43" s="13">
        <v>0.71875</v>
      </c>
      <c r="D43" s="5" t="s">
        <v>44</v>
      </c>
      <c r="E43" s="5" t="s">
        <v>396</v>
      </c>
      <c r="F43" s="5"/>
      <c r="G43" s="5" t="s">
        <v>135</v>
      </c>
      <c r="H43" s="5" t="s">
        <v>99</v>
      </c>
      <c r="I43" s="5" t="s">
        <v>13</v>
      </c>
      <c r="J43" s="5">
        <v>40</v>
      </c>
      <c r="K43" s="5">
        <v>34</v>
      </c>
      <c r="L43" s="5">
        <v>2</v>
      </c>
      <c r="M43" s="5">
        <v>0</v>
      </c>
      <c r="N43" s="5" t="s">
        <v>47</v>
      </c>
      <c r="O43" s="5"/>
      <c r="Q43" s="4">
        <f t="shared" si="5"/>
        <v>45178</v>
      </c>
      <c r="R43" s="5">
        <f t="shared" si="0"/>
        <v>2023</v>
      </c>
      <c r="S43" s="5">
        <f t="shared" si="6"/>
        <v>2</v>
      </c>
      <c r="T43" s="5" t="s">
        <v>252</v>
      </c>
      <c r="U43" s="5">
        <v>17</v>
      </c>
      <c r="V43" s="5">
        <f t="shared" si="7"/>
        <v>1</v>
      </c>
      <c r="W43" s="5" t="s">
        <v>40</v>
      </c>
      <c r="X43" s="5" t="s">
        <v>135</v>
      </c>
      <c r="Y43" s="5"/>
      <c r="Z43" s="5">
        <f t="shared" si="8"/>
        <v>0</v>
      </c>
      <c r="AA43" s="5" t="str">
        <f t="shared" si="1"/>
        <v>Sun Belt</v>
      </c>
      <c r="AB43">
        <f t="shared" si="2"/>
        <v>0</v>
      </c>
      <c r="AC43">
        <f t="shared" si="9"/>
        <v>1</v>
      </c>
      <c r="AD43">
        <f t="shared" si="10"/>
        <v>0</v>
      </c>
      <c r="AE43">
        <f t="shared" si="11"/>
        <v>0</v>
      </c>
      <c r="AF43">
        <f t="shared" si="14"/>
        <v>40</v>
      </c>
      <c r="AG43">
        <f t="shared" si="14"/>
        <v>34</v>
      </c>
      <c r="AH43">
        <f t="shared" si="14"/>
        <v>2</v>
      </c>
      <c r="AI43">
        <f t="shared" si="14"/>
        <v>0</v>
      </c>
      <c r="AJ43">
        <f t="shared" si="12"/>
        <v>2</v>
      </c>
      <c r="AK43" s="8">
        <f t="shared" si="13"/>
        <v>1</v>
      </c>
      <c r="AL43">
        <f t="shared" si="4"/>
        <v>1</v>
      </c>
    </row>
    <row r="44" spans="1:38" ht="30" x14ac:dyDescent="0.2">
      <c r="A44" s="1">
        <v>3</v>
      </c>
      <c r="B44" s="4">
        <v>45185</v>
      </c>
      <c r="C44" s="13">
        <v>0.64583333333333337</v>
      </c>
      <c r="D44" s="5" t="s">
        <v>44</v>
      </c>
      <c r="E44" s="5" t="s">
        <v>264</v>
      </c>
      <c r="F44" s="5"/>
      <c r="G44" s="5" t="s">
        <v>440</v>
      </c>
      <c r="H44" s="5" t="s">
        <v>86</v>
      </c>
      <c r="I44" s="5" t="s">
        <v>13</v>
      </c>
      <c r="J44" s="5">
        <v>31</v>
      </c>
      <c r="K44" s="5">
        <v>13</v>
      </c>
      <c r="L44" s="5">
        <v>3</v>
      </c>
      <c r="M44" s="5">
        <v>0</v>
      </c>
      <c r="N44" s="5" t="s">
        <v>51</v>
      </c>
      <c r="O44" s="5"/>
      <c r="Q44" s="4">
        <f t="shared" si="5"/>
        <v>45185</v>
      </c>
      <c r="R44" s="5">
        <f t="shared" si="0"/>
        <v>2023</v>
      </c>
      <c r="S44" s="5">
        <f t="shared" si="6"/>
        <v>3</v>
      </c>
      <c r="T44" s="5" t="s">
        <v>252</v>
      </c>
      <c r="U44" s="5">
        <v>20</v>
      </c>
      <c r="V44" s="5">
        <f t="shared" si="7"/>
        <v>1</v>
      </c>
      <c r="W44" s="5" t="s">
        <v>40</v>
      </c>
      <c r="X44" s="5" t="s">
        <v>440</v>
      </c>
      <c r="Y44" s="5"/>
      <c r="Z44" s="5">
        <f t="shared" si="8"/>
        <v>0</v>
      </c>
      <c r="AA44" s="5" t="str">
        <f t="shared" si="1"/>
        <v>Big Ten</v>
      </c>
      <c r="AB44">
        <f t="shared" si="2"/>
        <v>0</v>
      </c>
      <c r="AC44">
        <f t="shared" si="9"/>
        <v>1</v>
      </c>
      <c r="AD44">
        <f t="shared" si="10"/>
        <v>1</v>
      </c>
      <c r="AE44">
        <f t="shared" si="11"/>
        <v>0</v>
      </c>
      <c r="AF44">
        <f t="shared" si="14"/>
        <v>31</v>
      </c>
      <c r="AG44">
        <f t="shared" si="14"/>
        <v>13</v>
      </c>
      <c r="AH44">
        <f t="shared" si="14"/>
        <v>3</v>
      </c>
      <c r="AI44">
        <f t="shared" si="14"/>
        <v>0</v>
      </c>
      <c r="AJ44">
        <f t="shared" si="12"/>
        <v>3</v>
      </c>
      <c r="AK44" s="8">
        <f t="shared" si="13"/>
        <v>1</v>
      </c>
      <c r="AL44">
        <f t="shared" si="4"/>
        <v>1</v>
      </c>
    </row>
    <row r="45" spans="1:38" ht="30" x14ac:dyDescent="0.2">
      <c r="A45" s="1">
        <v>4</v>
      </c>
      <c r="B45" s="4">
        <v>45192</v>
      </c>
      <c r="C45" s="13">
        <v>0.83333333333333337</v>
      </c>
      <c r="D45" s="5" t="s">
        <v>44</v>
      </c>
      <c r="E45" s="5" t="s">
        <v>396</v>
      </c>
      <c r="F45" s="5" t="s">
        <v>49</v>
      </c>
      <c r="G45" s="5" t="s">
        <v>127</v>
      </c>
      <c r="H45" s="5" t="s">
        <v>40</v>
      </c>
      <c r="I45" s="5" t="s">
        <v>13</v>
      </c>
      <c r="J45" s="5">
        <v>41</v>
      </c>
      <c r="K45" s="5">
        <v>24</v>
      </c>
      <c r="L45" s="5">
        <v>4</v>
      </c>
      <c r="M45" s="5">
        <v>0</v>
      </c>
      <c r="N45" s="5" t="s">
        <v>55</v>
      </c>
      <c r="O45" s="5"/>
      <c r="Q45" s="4">
        <f t="shared" si="5"/>
        <v>45192</v>
      </c>
      <c r="R45" s="5">
        <f t="shared" si="0"/>
        <v>2023</v>
      </c>
      <c r="S45" s="5">
        <f t="shared" si="6"/>
        <v>4</v>
      </c>
      <c r="T45" s="5" t="s">
        <v>252</v>
      </c>
      <c r="U45" s="5">
        <v>17</v>
      </c>
      <c r="V45" s="5">
        <f t="shared" si="7"/>
        <v>1</v>
      </c>
      <c r="W45" s="5" t="s">
        <v>40</v>
      </c>
      <c r="X45" s="5" t="s">
        <v>127</v>
      </c>
      <c r="Y45" s="5"/>
      <c r="Z45" s="5">
        <f t="shared" si="8"/>
        <v>0</v>
      </c>
      <c r="AA45" s="5" t="str">
        <f t="shared" si="1"/>
        <v>ACC</v>
      </c>
      <c r="AB45">
        <f t="shared" si="2"/>
        <v>1</v>
      </c>
      <c r="AC45">
        <f t="shared" si="9"/>
        <v>1</v>
      </c>
      <c r="AD45">
        <f t="shared" si="10"/>
        <v>1</v>
      </c>
      <c r="AE45">
        <f t="shared" si="11"/>
        <v>0</v>
      </c>
      <c r="AF45">
        <f t="shared" si="14"/>
        <v>41</v>
      </c>
      <c r="AG45">
        <f t="shared" si="14"/>
        <v>24</v>
      </c>
      <c r="AH45">
        <f t="shared" si="14"/>
        <v>4</v>
      </c>
      <c r="AI45">
        <f t="shared" si="14"/>
        <v>0</v>
      </c>
      <c r="AJ45">
        <f t="shared" si="12"/>
        <v>4</v>
      </c>
      <c r="AK45" s="8">
        <f t="shared" si="13"/>
        <v>1</v>
      </c>
      <c r="AL45">
        <f t="shared" si="4"/>
        <v>1</v>
      </c>
    </row>
    <row r="46" spans="1:38" ht="30" x14ac:dyDescent="0.2">
      <c r="A46" s="1">
        <v>5</v>
      </c>
      <c r="B46" s="4">
        <v>45206</v>
      </c>
      <c r="C46" s="13">
        <v>0.64583333333333337</v>
      </c>
      <c r="D46" s="5" t="s">
        <v>44</v>
      </c>
      <c r="E46" s="5" t="s">
        <v>259</v>
      </c>
      <c r="F46" s="5"/>
      <c r="G46" s="5" t="s">
        <v>50</v>
      </c>
      <c r="H46" s="5" t="s">
        <v>40</v>
      </c>
      <c r="I46" s="5" t="s">
        <v>13</v>
      </c>
      <c r="J46" s="5">
        <v>40</v>
      </c>
      <c r="K46" s="5">
        <v>7</v>
      </c>
      <c r="L46" s="5">
        <v>5</v>
      </c>
      <c r="M46" s="5">
        <v>0</v>
      </c>
      <c r="N46" s="5" t="s">
        <v>57</v>
      </c>
      <c r="O46" s="5"/>
      <c r="Q46" s="4">
        <f t="shared" si="5"/>
        <v>45206</v>
      </c>
      <c r="R46" s="5">
        <f t="shared" si="0"/>
        <v>2023</v>
      </c>
      <c r="S46" s="5">
        <f t="shared" si="6"/>
        <v>6</v>
      </c>
      <c r="T46" s="5" t="s">
        <v>252</v>
      </c>
      <c r="U46" s="5">
        <v>14</v>
      </c>
      <c r="V46" s="5">
        <f t="shared" si="7"/>
        <v>1</v>
      </c>
      <c r="W46" s="5" t="s">
        <v>40</v>
      </c>
      <c r="X46" s="5" t="s">
        <v>50</v>
      </c>
      <c r="Y46" s="5"/>
      <c r="Z46" s="5">
        <f t="shared" si="8"/>
        <v>0</v>
      </c>
      <c r="AA46" s="5" t="str">
        <f t="shared" si="1"/>
        <v>ACC</v>
      </c>
      <c r="AB46">
        <f t="shared" si="2"/>
        <v>1</v>
      </c>
      <c r="AC46">
        <f t="shared" si="9"/>
        <v>1</v>
      </c>
      <c r="AD46">
        <f t="shared" si="10"/>
        <v>1</v>
      </c>
      <c r="AE46">
        <f t="shared" si="11"/>
        <v>0</v>
      </c>
      <c r="AF46">
        <f t="shared" si="14"/>
        <v>40</v>
      </c>
      <c r="AG46">
        <f t="shared" si="14"/>
        <v>7</v>
      </c>
      <c r="AH46">
        <f t="shared" si="14"/>
        <v>5</v>
      </c>
      <c r="AI46">
        <f t="shared" si="14"/>
        <v>0</v>
      </c>
      <c r="AJ46">
        <f t="shared" si="12"/>
        <v>5</v>
      </c>
      <c r="AK46" s="8">
        <f t="shared" si="13"/>
        <v>1</v>
      </c>
      <c r="AL46">
        <f t="shared" si="4"/>
        <v>1</v>
      </c>
    </row>
    <row r="47" spans="1:38" ht="30" x14ac:dyDescent="0.2">
      <c r="A47" s="1">
        <v>6</v>
      </c>
      <c r="B47" s="4">
        <v>45213</v>
      </c>
      <c r="C47" s="13">
        <v>0.8125</v>
      </c>
      <c r="D47" s="5" t="s">
        <v>44</v>
      </c>
      <c r="E47" s="5" t="s">
        <v>256</v>
      </c>
      <c r="F47" s="5"/>
      <c r="G47" s="5" t="s">
        <v>420</v>
      </c>
      <c r="H47" s="5" t="s">
        <v>40</v>
      </c>
      <c r="I47" s="5" t="s">
        <v>13</v>
      </c>
      <c r="J47" s="5">
        <v>41</v>
      </c>
      <c r="K47" s="5">
        <v>31</v>
      </c>
      <c r="L47" s="5">
        <v>6</v>
      </c>
      <c r="M47" s="5">
        <v>0</v>
      </c>
      <c r="N47" s="5" t="s">
        <v>61</v>
      </c>
      <c r="O47" s="5"/>
      <c r="Q47" s="4">
        <f t="shared" si="5"/>
        <v>45213</v>
      </c>
      <c r="R47" s="5">
        <f t="shared" si="0"/>
        <v>2023</v>
      </c>
      <c r="S47" s="5">
        <f t="shared" si="6"/>
        <v>7</v>
      </c>
      <c r="T47" s="5" t="s">
        <v>252</v>
      </c>
      <c r="U47" s="5">
        <v>12</v>
      </c>
      <c r="V47" s="5">
        <f t="shared" si="7"/>
        <v>1</v>
      </c>
      <c r="W47" s="5" t="s">
        <v>40</v>
      </c>
      <c r="X47" s="5" t="s">
        <v>243</v>
      </c>
      <c r="Y47" s="5">
        <v>25</v>
      </c>
      <c r="Z47" s="5">
        <f t="shared" si="8"/>
        <v>1</v>
      </c>
      <c r="AA47" s="5" t="str">
        <f t="shared" si="1"/>
        <v>ACC</v>
      </c>
      <c r="AB47">
        <f t="shared" si="2"/>
        <v>1</v>
      </c>
      <c r="AC47">
        <f t="shared" si="9"/>
        <v>1</v>
      </c>
      <c r="AD47">
        <f t="shared" si="10"/>
        <v>1</v>
      </c>
      <c r="AE47">
        <f t="shared" si="11"/>
        <v>0</v>
      </c>
      <c r="AF47">
        <f t="shared" si="14"/>
        <v>41</v>
      </c>
      <c r="AG47">
        <f t="shared" si="14"/>
        <v>31</v>
      </c>
      <c r="AH47">
        <f t="shared" si="14"/>
        <v>6</v>
      </c>
      <c r="AI47">
        <f t="shared" si="14"/>
        <v>0</v>
      </c>
      <c r="AJ47">
        <f t="shared" si="12"/>
        <v>6</v>
      </c>
      <c r="AK47" s="8">
        <f t="shared" si="13"/>
        <v>1</v>
      </c>
      <c r="AL47">
        <f t="shared" si="4"/>
        <v>1</v>
      </c>
    </row>
    <row r="48" spans="1:38" ht="30" x14ac:dyDescent="0.2">
      <c r="A48" s="1">
        <v>7</v>
      </c>
      <c r="B48" s="4">
        <v>45220</v>
      </c>
      <c r="C48" s="13">
        <v>0.77083333333333337</v>
      </c>
      <c r="D48" s="5" t="s">
        <v>44</v>
      </c>
      <c r="E48" s="5" t="s">
        <v>316</v>
      </c>
      <c r="F48" s="5"/>
      <c r="G48" s="5" t="s">
        <v>128</v>
      </c>
      <c r="H48" s="5" t="s">
        <v>40</v>
      </c>
      <c r="I48" s="5" t="s">
        <v>14</v>
      </c>
      <c r="J48" s="5">
        <v>27</v>
      </c>
      <c r="K48" s="5">
        <v>31</v>
      </c>
      <c r="L48" s="5">
        <v>6</v>
      </c>
      <c r="M48" s="5">
        <v>1</v>
      </c>
      <c r="N48" s="5" t="s">
        <v>92</v>
      </c>
      <c r="O48" s="5"/>
      <c r="Q48" s="4">
        <f t="shared" si="5"/>
        <v>45220</v>
      </c>
      <c r="R48" s="5">
        <f t="shared" si="0"/>
        <v>2023</v>
      </c>
      <c r="S48" s="5">
        <f t="shared" si="6"/>
        <v>8</v>
      </c>
      <c r="T48" s="5" t="s">
        <v>252</v>
      </c>
      <c r="U48" s="5">
        <v>10</v>
      </c>
      <c r="V48" s="5">
        <f t="shared" si="7"/>
        <v>1</v>
      </c>
      <c r="W48" s="5" t="s">
        <v>40</v>
      </c>
      <c r="X48" s="5" t="s">
        <v>128</v>
      </c>
      <c r="Y48" s="5"/>
      <c r="Z48" s="5">
        <f t="shared" si="8"/>
        <v>0</v>
      </c>
      <c r="AA48" s="5" t="str">
        <f t="shared" si="1"/>
        <v>ACC</v>
      </c>
      <c r="AB48">
        <f t="shared" si="2"/>
        <v>1</v>
      </c>
      <c r="AC48">
        <f t="shared" si="9"/>
        <v>1</v>
      </c>
      <c r="AD48">
        <f t="shared" si="10"/>
        <v>1</v>
      </c>
      <c r="AE48">
        <f t="shared" si="11"/>
        <v>0</v>
      </c>
      <c r="AF48">
        <f t="shared" si="14"/>
        <v>27</v>
      </c>
      <c r="AG48">
        <f t="shared" si="14"/>
        <v>31</v>
      </c>
      <c r="AH48">
        <f t="shared" si="14"/>
        <v>6</v>
      </c>
      <c r="AI48">
        <f t="shared" si="14"/>
        <v>1</v>
      </c>
      <c r="AJ48">
        <f t="shared" si="12"/>
        <v>7</v>
      </c>
      <c r="AK48" s="8">
        <f t="shared" si="13"/>
        <v>0.8571428571428571</v>
      </c>
      <c r="AL48">
        <f t="shared" si="4"/>
        <v>0</v>
      </c>
    </row>
    <row r="49" spans="1:38" ht="30" x14ac:dyDescent="0.2">
      <c r="A49" s="1">
        <v>8</v>
      </c>
      <c r="B49" s="4">
        <v>45227</v>
      </c>
      <c r="C49" s="13">
        <v>0.83333333333333337</v>
      </c>
      <c r="D49" s="5" t="s">
        <v>44</v>
      </c>
      <c r="E49" s="5" t="s">
        <v>396</v>
      </c>
      <c r="F49" s="5" t="s">
        <v>49</v>
      </c>
      <c r="G49" s="5" t="s">
        <v>39</v>
      </c>
      <c r="H49" s="5" t="s">
        <v>40</v>
      </c>
      <c r="I49" s="5" t="s">
        <v>14</v>
      </c>
      <c r="J49" s="5">
        <v>42</v>
      </c>
      <c r="K49" s="5">
        <v>46</v>
      </c>
      <c r="L49" s="5">
        <v>6</v>
      </c>
      <c r="M49" s="5">
        <v>2</v>
      </c>
      <c r="N49" s="5" t="s">
        <v>102</v>
      </c>
      <c r="O49" s="5"/>
      <c r="Q49" s="4">
        <f t="shared" si="5"/>
        <v>45227</v>
      </c>
      <c r="R49" s="5">
        <f t="shared" si="0"/>
        <v>2023</v>
      </c>
      <c r="S49" s="5">
        <f t="shared" si="6"/>
        <v>9</v>
      </c>
      <c r="T49" s="5" t="s">
        <v>252</v>
      </c>
      <c r="U49" s="5">
        <v>17</v>
      </c>
      <c r="V49" s="5">
        <f t="shared" si="7"/>
        <v>1</v>
      </c>
      <c r="W49" s="5" t="s">
        <v>40</v>
      </c>
      <c r="X49" s="5" t="s">
        <v>39</v>
      </c>
      <c r="Y49" s="5"/>
      <c r="Z49" s="5">
        <f t="shared" si="8"/>
        <v>0</v>
      </c>
      <c r="AA49" s="5" t="str">
        <f t="shared" si="1"/>
        <v>ACC</v>
      </c>
      <c r="AB49">
        <f t="shared" si="2"/>
        <v>1</v>
      </c>
      <c r="AC49">
        <f t="shared" si="9"/>
        <v>1</v>
      </c>
      <c r="AD49">
        <f t="shared" si="10"/>
        <v>1</v>
      </c>
      <c r="AE49">
        <f t="shared" si="11"/>
        <v>0</v>
      </c>
      <c r="AF49">
        <f t="shared" si="14"/>
        <v>42</v>
      </c>
      <c r="AG49">
        <f t="shared" si="14"/>
        <v>46</v>
      </c>
      <c r="AH49">
        <f t="shared" si="14"/>
        <v>6</v>
      </c>
      <c r="AI49">
        <f t="shared" si="14"/>
        <v>2</v>
      </c>
      <c r="AJ49">
        <f t="shared" ref="AJ49:AJ93" si="15">SUM(AH49:AI49)</f>
        <v>8</v>
      </c>
      <c r="AK49" s="8">
        <f t="shared" si="13"/>
        <v>0.75</v>
      </c>
      <c r="AL49">
        <f t="shared" si="4"/>
        <v>0</v>
      </c>
    </row>
    <row r="50" spans="1:38" ht="30" x14ac:dyDescent="0.2">
      <c r="A50" s="1">
        <v>9</v>
      </c>
      <c r="B50" s="4">
        <v>45234</v>
      </c>
      <c r="C50" s="13">
        <v>0.5</v>
      </c>
      <c r="D50" s="5" t="s">
        <v>44</v>
      </c>
      <c r="E50" s="5" t="s">
        <v>56</v>
      </c>
      <c r="F50" s="5"/>
      <c r="G50" s="5" t="s">
        <v>274</v>
      </c>
      <c r="H50" s="5" t="s">
        <v>70</v>
      </c>
      <c r="I50" s="5" t="s">
        <v>13</v>
      </c>
      <c r="J50" s="5">
        <v>59</v>
      </c>
      <c r="K50" s="5">
        <v>7</v>
      </c>
      <c r="L50" s="5">
        <v>7</v>
      </c>
      <c r="M50" s="5">
        <v>2</v>
      </c>
      <c r="N50" s="5" t="s">
        <v>41</v>
      </c>
      <c r="O50" s="5"/>
      <c r="Q50" s="4">
        <f t="shared" si="5"/>
        <v>45234</v>
      </c>
      <c r="R50" s="5">
        <f t="shared" si="0"/>
        <v>2023</v>
      </c>
      <c r="S50" s="5">
        <f t="shared" si="6"/>
        <v>10</v>
      </c>
      <c r="T50" s="5" t="s">
        <v>56</v>
      </c>
      <c r="U50" s="5"/>
      <c r="V50" s="5">
        <f t="shared" si="7"/>
        <v>0</v>
      </c>
      <c r="W50" s="5" t="s">
        <v>40</v>
      </c>
      <c r="X50" s="5" t="s">
        <v>274</v>
      </c>
      <c r="Y50" s="5"/>
      <c r="Z50" s="5">
        <f t="shared" si="8"/>
        <v>0</v>
      </c>
      <c r="AA50" s="5" t="str">
        <f t="shared" si="1"/>
        <v>Non-Major</v>
      </c>
      <c r="AB50">
        <f t="shared" si="2"/>
        <v>0</v>
      </c>
      <c r="AC50">
        <f t="shared" si="9"/>
        <v>0</v>
      </c>
      <c r="AD50">
        <f t="shared" si="10"/>
        <v>0</v>
      </c>
      <c r="AE50">
        <f t="shared" si="11"/>
        <v>0</v>
      </c>
      <c r="AF50">
        <f t="shared" si="14"/>
        <v>59</v>
      </c>
      <c r="AG50">
        <f t="shared" si="14"/>
        <v>7</v>
      </c>
      <c r="AH50">
        <f t="shared" si="14"/>
        <v>7</v>
      </c>
      <c r="AI50">
        <f t="shared" si="14"/>
        <v>2</v>
      </c>
      <c r="AJ50">
        <f t="shared" si="15"/>
        <v>9</v>
      </c>
      <c r="AK50" s="8">
        <f t="shared" si="13"/>
        <v>0.77777777777777779</v>
      </c>
      <c r="AL50">
        <f t="shared" si="4"/>
        <v>1</v>
      </c>
    </row>
    <row r="51" spans="1:38" ht="30" x14ac:dyDescent="0.2">
      <c r="A51" s="1">
        <v>10</v>
      </c>
      <c r="B51" s="4">
        <v>45241</v>
      </c>
      <c r="C51" s="13">
        <v>0.83333333333333337</v>
      </c>
      <c r="D51" s="5" t="s">
        <v>44</v>
      </c>
      <c r="E51" s="5" t="s">
        <v>317</v>
      </c>
      <c r="F51" s="5"/>
      <c r="G51" s="5" t="s">
        <v>116</v>
      </c>
      <c r="H51" s="5" t="s">
        <v>40</v>
      </c>
      <c r="I51" s="5" t="s">
        <v>13</v>
      </c>
      <c r="J51" s="5">
        <v>47</v>
      </c>
      <c r="K51" s="5">
        <v>45</v>
      </c>
      <c r="L51" s="5">
        <v>8</v>
      </c>
      <c r="M51" s="5">
        <v>2</v>
      </c>
      <c r="N51" s="5" t="s">
        <v>47</v>
      </c>
      <c r="O51" s="5"/>
      <c r="Q51" s="4">
        <f t="shared" si="5"/>
        <v>45241</v>
      </c>
      <c r="R51" s="5">
        <f t="shared" si="0"/>
        <v>2023</v>
      </c>
      <c r="S51" s="5">
        <f t="shared" si="6"/>
        <v>11</v>
      </c>
      <c r="T51" s="5" t="s">
        <v>252</v>
      </c>
      <c r="U51" s="5">
        <v>24</v>
      </c>
      <c r="V51" s="5">
        <f t="shared" si="7"/>
        <v>1</v>
      </c>
      <c r="W51" s="5" t="s">
        <v>40</v>
      </c>
      <c r="X51" s="5" t="s">
        <v>116</v>
      </c>
      <c r="Y51" s="5"/>
      <c r="Z51" s="5">
        <f t="shared" si="8"/>
        <v>0</v>
      </c>
      <c r="AA51" s="5" t="str">
        <f t="shared" si="1"/>
        <v>ACC</v>
      </c>
      <c r="AB51">
        <f t="shared" si="2"/>
        <v>1</v>
      </c>
      <c r="AC51">
        <f t="shared" si="9"/>
        <v>1</v>
      </c>
      <c r="AD51">
        <f t="shared" si="10"/>
        <v>1</v>
      </c>
      <c r="AE51">
        <f t="shared" si="11"/>
        <v>0</v>
      </c>
      <c r="AF51">
        <f t="shared" si="14"/>
        <v>47</v>
      </c>
      <c r="AG51">
        <f t="shared" si="14"/>
        <v>45</v>
      </c>
      <c r="AH51">
        <f t="shared" si="14"/>
        <v>8</v>
      </c>
      <c r="AI51">
        <f t="shared" si="14"/>
        <v>2</v>
      </c>
      <c r="AJ51">
        <f t="shared" si="15"/>
        <v>10</v>
      </c>
      <c r="AK51" s="8">
        <f t="shared" si="13"/>
        <v>0.8</v>
      </c>
      <c r="AL51">
        <f t="shared" si="4"/>
        <v>1</v>
      </c>
    </row>
    <row r="52" spans="1:38" ht="30" x14ac:dyDescent="0.2">
      <c r="A52" s="1">
        <v>11</v>
      </c>
      <c r="B52" s="4">
        <v>45248</v>
      </c>
      <c r="C52" s="13">
        <v>0.64583333333333337</v>
      </c>
      <c r="D52" s="5" t="s">
        <v>44</v>
      </c>
      <c r="E52" s="5" t="s">
        <v>447</v>
      </c>
      <c r="F52" s="5" t="s">
        <v>49</v>
      </c>
      <c r="G52" s="5" t="s">
        <v>232</v>
      </c>
      <c r="H52" s="5" t="s">
        <v>40</v>
      </c>
      <c r="I52" s="5" t="s">
        <v>14</v>
      </c>
      <c r="J52" s="5">
        <v>20</v>
      </c>
      <c r="K52" s="5">
        <v>31</v>
      </c>
      <c r="L52" s="5">
        <v>8</v>
      </c>
      <c r="M52" s="5">
        <v>3</v>
      </c>
      <c r="N52" s="5" t="s">
        <v>92</v>
      </c>
      <c r="O52" s="5"/>
      <c r="Q52" s="4">
        <f t="shared" si="5"/>
        <v>45248</v>
      </c>
      <c r="R52" s="5">
        <f t="shared" si="0"/>
        <v>2023</v>
      </c>
      <c r="S52" s="5">
        <f t="shared" si="6"/>
        <v>12</v>
      </c>
      <c r="T52" s="5" t="s">
        <v>252</v>
      </c>
      <c r="U52" s="5">
        <v>22</v>
      </c>
      <c r="V52" s="5">
        <f t="shared" si="7"/>
        <v>1</v>
      </c>
      <c r="W52" s="5" t="s">
        <v>40</v>
      </c>
      <c r="X52" s="5" t="s">
        <v>232</v>
      </c>
      <c r="Y52" s="5"/>
      <c r="Z52" s="5">
        <f t="shared" si="8"/>
        <v>0</v>
      </c>
      <c r="AA52" s="5" t="str">
        <f t="shared" si="1"/>
        <v>ACC</v>
      </c>
      <c r="AB52">
        <f t="shared" si="2"/>
        <v>1</v>
      </c>
      <c r="AC52">
        <f t="shared" si="9"/>
        <v>1</v>
      </c>
      <c r="AD52">
        <f t="shared" si="10"/>
        <v>1</v>
      </c>
      <c r="AE52">
        <f t="shared" si="11"/>
        <v>0</v>
      </c>
      <c r="AF52">
        <f t="shared" si="14"/>
        <v>20</v>
      </c>
      <c r="AG52">
        <f t="shared" si="14"/>
        <v>31</v>
      </c>
      <c r="AH52">
        <f t="shared" si="14"/>
        <v>8</v>
      </c>
      <c r="AI52">
        <f t="shared" si="14"/>
        <v>3</v>
      </c>
      <c r="AJ52">
        <f t="shared" si="15"/>
        <v>11</v>
      </c>
      <c r="AK52" s="8">
        <f t="shared" si="13"/>
        <v>0.72727272727272729</v>
      </c>
      <c r="AL52">
        <f t="shared" si="4"/>
        <v>0</v>
      </c>
    </row>
    <row r="53" spans="1:38" ht="45" x14ac:dyDescent="0.2">
      <c r="A53" s="1">
        <v>12</v>
      </c>
      <c r="B53" s="4">
        <v>45255</v>
      </c>
      <c r="C53" s="13">
        <v>0.83333333333333337</v>
      </c>
      <c r="D53" s="5" t="s">
        <v>44</v>
      </c>
      <c r="E53" s="5" t="s">
        <v>56</v>
      </c>
      <c r="F53" s="5" t="s">
        <v>49</v>
      </c>
      <c r="G53" s="5" t="s">
        <v>72</v>
      </c>
      <c r="H53" s="5" t="s">
        <v>40</v>
      </c>
      <c r="I53" s="5" t="s">
        <v>14</v>
      </c>
      <c r="J53" s="5">
        <v>20</v>
      </c>
      <c r="K53" s="5">
        <v>39</v>
      </c>
      <c r="L53" s="5">
        <v>8</v>
      </c>
      <c r="M53" s="5">
        <v>4</v>
      </c>
      <c r="N53" s="5" t="s">
        <v>102</v>
      </c>
      <c r="O53" s="5"/>
      <c r="Q53" s="4">
        <f t="shared" si="5"/>
        <v>45255</v>
      </c>
      <c r="R53" s="5">
        <f t="shared" si="0"/>
        <v>2023</v>
      </c>
      <c r="S53" s="5">
        <f t="shared" si="6"/>
        <v>13</v>
      </c>
      <c r="T53" s="5" t="s">
        <v>56</v>
      </c>
      <c r="U53" s="5"/>
      <c r="V53" s="5">
        <f t="shared" si="7"/>
        <v>0</v>
      </c>
      <c r="W53" s="5" t="s">
        <v>40</v>
      </c>
      <c r="X53" s="5" t="s">
        <v>72</v>
      </c>
      <c r="Y53" s="5"/>
      <c r="Z53" s="5">
        <f t="shared" si="8"/>
        <v>0</v>
      </c>
      <c r="AA53" s="5" t="str">
        <f t="shared" si="1"/>
        <v>ACC</v>
      </c>
      <c r="AB53">
        <f t="shared" si="2"/>
        <v>1</v>
      </c>
      <c r="AC53">
        <f t="shared" si="9"/>
        <v>1</v>
      </c>
      <c r="AD53">
        <f t="shared" si="10"/>
        <v>1</v>
      </c>
      <c r="AE53">
        <f t="shared" si="11"/>
        <v>0</v>
      </c>
      <c r="AF53">
        <f t="shared" si="14"/>
        <v>20</v>
      </c>
      <c r="AG53">
        <f t="shared" si="14"/>
        <v>39</v>
      </c>
      <c r="AH53">
        <f t="shared" si="14"/>
        <v>8</v>
      </c>
      <c r="AI53">
        <f t="shared" si="14"/>
        <v>4</v>
      </c>
      <c r="AJ53">
        <f t="shared" si="15"/>
        <v>12</v>
      </c>
      <c r="AK53" s="8">
        <f t="shared" si="13"/>
        <v>0.66666666666666663</v>
      </c>
      <c r="AL53">
        <f t="shared" si="4"/>
        <v>0</v>
      </c>
    </row>
    <row r="54" spans="1:38" ht="45" x14ac:dyDescent="0.2">
      <c r="A54" s="1">
        <v>13</v>
      </c>
      <c r="B54" s="4">
        <v>45287</v>
      </c>
      <c r="C54" s="13">
        <v>0.72916666666666663</v>
      </c>
      <c r="D54" s="5" t="s">
        <v>275</v>
      </c>
      <c r="E54" s="5" t="s">
        <v>56</v>
      </c>
      <c r="F54" s="5" t="s">
        <v>80</v>
      </c>
      <c r="G54" s="5" t="s">
        <v>144</v>
      </c>
      <c r="H54" s="5" t="s">
        <v>145</v>
      </c>
      <c r="I54" s="5" t="s">
        <v>14</v>
      </c>
      <c r="J54" s="5">
        <v>10</v>
      </c>
      <c r="K54" s="5">
        <v>30</v>
      </c>
      <c r="L54" s="5">
        <v>8</v>
      </c>
      <c r="M54" s="5">
        <v>5</v>
      </c>
      <c r="N54" s="5" t="s">
        <v>130</v>
      </c>
      <c r="O54" s="5" t="s">
        <v>409</v>
      </c>
      <c r="Q54" s="4">
        <f t="shared" si="5"/>
        <v>45287</v>
      </c>
      <c r="R54" s="5">
        <f t="shared" si="0"/>
        <v>2023</v>
      </c>
      <c r="S54" s="5">
        <f t="shared" si="6"/>
        <v>18</v>
      </c>
      <c r="T54" s="5" t="s">
        <v>56</v>
      </c>
      <c r="U54" s="5"/>
      <c r="V54" s="5">
        <f t="shared" si="7"/>
        <v>0</v>
      </c>
      <c r="W54" s="5" t="s">
        <v>40</v>
      </c>
      <c r="X54" s="5" t="s">
        <v>144</v>
      </c>
      <c r="Y54" s="5"/>
      <c r="Z54" s="5">
        <f t="shared" si="8"/>
        <v>0</v>
      </c>
      <c r="AA54" s="5" t="str">
        <f t="shared" si="1"/>
        <v>Big 12</v>
      </c>
      <c r="AB54">
        <f t="shared" si="2"/>
        <v>0</v>
      </c>
      <c r="AC54">
        <f t="shared" si="9"/>
        <v>1</v>
      </c>
      <c r="AD54">
        <f t="shared" si="10"/>
        <v>1</v>
      </c>
      <c r="AE54">
        <f t="shared" si="11"/>
        <v>0</v>
      </c>
      <c r="AF54">
        <f t="shared" si="14"/>
        <v>10</v>
      </c>
      <c r="AG54">
        <f t="shared" si="14"/>
        <v>30</v>
      </c>
      <c r="AH54">
        <f t="shared" si="14"/>
        <v>8</v>
      </c>
      <c r="AI54">
        <f t="shared" si="14"/>
        <v>5</v>
      </c>
      <c r="AJ54">
        <f t="shared" si="15"/>
        <v>13</v>
      </c>
      <c r="AK54" s="8">
        <f t="shared" si="13"/>
        <v>0.61538461538461542</v>
      </c>
      <c r="AL54">
        <f t="shared" si="4"/>
        <v>0</v>
      </c>
    </row>
    <row r="55" spans="1:38" ht="45" x14ac:dyDescent="0.2">
      <c r="A55" s="1">
        <v>1</v>
      </c>
      <c r="B55" s="4">
        <v>45169</v>
      </c>
      <c r="C55" s="13">
        <v>0.8125</v>
      </c>
      <c r="D55" s="5" t="s">
        <v>37</v>
      </c>
      <c r="E55" s="5" t="s">
        <v>72</v>
      </c>
      <c r="F55" s="5" t="s">
        <v>49</v>
      </c>
      <c r="G55" s="5" t="s">
        <v>308</v>
      </c>
      <c r="H55" s="5" t="s">
        <v>169</v>
      </c>
      <c r="I55" s="5" t="s">
        <v>13</v>
      </c>
      <c r="J55" s="5">
        <v>24</v>
      </c>
      <c r="K55" s="5">
        <v>14</v>
      </c>
      <c r="L55" s="5">
        <v>1</v>
      </c>
      <c r="M55" s="5">
        <v>0</v>
      </c>
      <c r="N55" s="5" t="s">
        <v>41</v>
      </c>
      <c r="O55" s="5"/>
      <c r="Q55" s="4">
        <f t="shared" si="5"/>
        <v>45169</v>
      </c>
      <c r="R55" s="5">
        <f t="shared" si="0"/>
        <v>2023</v>
      </c>
      <c r="S55" s="5">
        <f t="shared" si="6"/>
        <v>1</v>
      </c>
      <c r="T55" s="5" t="s">
        <v>72</v>
      </c>
      <c r="U55" s="5"/>
      <c r="V55" s="5">
        <f t="shared" si="7"/>
        <v>0</v>
      </c>
      <c r="W55" s="5" t="s">
        <v>40</v>
      </c>
      <c r="X55" s="5" t="s">
        <v>308</v>
      </c>
      <c r="Y55" s="5"/>
      <c r="Z55" s="5">
        <f t="shared" si="8"/>
        <v>0</v>
      </c>
      <c r="AA55" s="5" t="str">
        <f t="shared" si="1"/>
        <v>Ind</v>
      </c>
      <c r="AB55">
        <f t="shared" si="2"/>
        <v>0</v>
      </c>
      <c r="AC55">
        <f t="shared" si="9"/>
        <v>1</v>
      </c>
      <c r="AD55">
        <f t="shared" si="10"/>
        <v>0</v>
      </c>
      <c r="AE55">
        <f t="shared" si="11"/>
        <v>0</v>
      </c>
      <c r="AF55">
        <f t="shared" si="14"/>
        <v>24</v>
      </c>
      <c r="AG55">
        <f t="shared" si="14"/>
        <v>14</v>
      </c>
      <c r="AH55">
        <f t="shared" si="14"/>
        <v>1</v>
      </c>
      <c r="AI55">
        <f t="shared" si="14"/>
        <v>0</v>
      </c>
      <c r="AJ55">
        <f t="shared" si="15"/>
        <v>1</v>
      </c>
      <c r="AK55" s="8">
        <f t="shared" si="13"/>
        <v>1</v>
      </c>
      <c r="AL55">
        <f t="shared" si="4"/>
        <v>1</v>
      </c>
    </row>
    <row r="56" spans="1:38" ht="45" x14ac:dyDescent="0.2">
      <c r="A56" s="1">
        <v>2</v>
      </c>
      <c r="B56" s="4">
        <v>45178</v>
      </c>
      <c r="C56" s="13">
        <v>0.5</v>
      </c>
      <c r="D56" s="5" t="s">
        <v>44</v>
      </c>
      <c r="E56" s="5" t="s">
        <v>72</v>
      </c>
      <c r="F56" s="5"/>
      <c r="G56" s="5" t="s">
        <v>164</v>
      </c>
      <c r="H56" s="5" t="s">
        <v>40</v>
      </c>
      <c r="I56" s="5" t="s">
        <v>14</v>
      </c>
      <c r="J56" s="5">
        <v>24</v>
      </c>
      <c r="K56" s="5">
        <v>45</v>
      </c>
      <c r="L56" s="5">
        <v>1</v>
      </c>
      <c r="M56" s="5">
        <v>1</v>
      </c>
      <c r="N56" s="5" t="s">
        <v>92</v>
      </c>
      <c r="O56" s="5"/>
      <c r="Q56" s="4">
        <f t="shared" si="5"/>
        <v>45178</v>
      </c>
      <c r="R56" s="5">
        <f t="shared" si="0"/>
        <v>2023</v>
      </c>
      <c r="S56" s="5">
        <f t="shared" si="6"/>
        <v>2</v>
      </c>
      <c r="T56" s="5" t="s">
        <v>72</v>
      </c>
      <c r="U56" s="5"/>
      <c r="V56" s="5">
        <f t="shared" si="7"/>
        <v>0</v>
      </c>
      <c r="W56" s="5" t="s">
        <v>40</v>
      </c>
      <c r="X56" s="5" t="s">
        <v>131</v>
      </c>
      <c r="Y56" s="5">
        <v>10</v>
      </c>
      <c r="Z56" s="5">
        <f t="shared" si="8"/>
        <v>1</v>
      </c>
      <c r="AA56" s="5" t="str">
        <f t="shared" si="1"/>
        <v>ACC</v>
      </c>
      <c r="AB56">
        <f t="shared" si="2"/>
        <v>1</v>
      </c>
      <c r="AC56">
        <f t="shared" si="9"/>
        <v>1</v>
      </c>
      <c r="AD56">
        <f t="shared" si="10"/>
        <v>1</v>
      </c>
      <c r="AE56">
        <f t="shared" si="11"/>
        <v>0</v>
      </c>
      <c r="AF56">
        <f t="shared" si="14"/>
        <v>24</v>
      </c>
      <c r="AG56">
        <f t="shared" si="14"/>
        <v>45</v>
      </c>
      <c r="AH56">
        <f t="shared" si="14"/>
        <v>1</v>
      </c>
      <c r="AI56">
        <f t="shared" si="14"/>
        <v>1</v>
      </c>
      <c r="AJ56">
        <f t="shared" si="15"/>
        <v>2</v>
      </c>
      <c r="AK56" s="8">
        <f t="shared" si="13"/>
        <v>0.5</v>
      </c>
      <c r="AL56">
        <f t="shared" si="4"/>
        <v>0</v>
      </c>
    </row>
    <row r="57" spans="1:38" ht="45" x14ac:dyDescent="0.2">
      <c r="A57" s="1">
        <v>3</v>
      </c>
      <c r="B57" s="4">
        <v>45185</v>
      </c>
      <c r="C57" s="13">
        <v>0.58333333333333337</v>
      </c>
      <c r="D57" s="5" t="s">
        <v>44</v>
      </c>
      <c r="E57" s="5" t="s">
        <v>72</v>
      </c>
      <c r="F57" s="5"/>
      <c r="G57" s="5" t="s">
        <v>410</v>
      </c>
      <c r="H57" s="5" t="s">
        <v>70</v>
      </c>
      <c r="I57" s="5" t="s">
        <v>13</v>
      </c>
      <c r="J57" s="5">
        <v>45</v>
      </c>
      <c r="K57" s="5">
        <v>7</v>
      </c>
      <c r="L57" s="5">
        <v>2</v>
      </c>
      <c r="M57" s="5">
        <v>1</v>
      </c>
      <c r="N57" s="5" t="s">
        <v>41</v>
      </c>
      <c r="O57" s="5"/>
      <c r="Q57" s="4">
        <f t="shared" si="5"/>
        <v>45185</v>
      </c>
      <c r="R57" s="5">
        <f t="shared" si="0"/>
        <v>2023</v>
      </c>
      <c r="S57" s="5">
        <f t="shared" si="6"/>
        <v>3</v>
      </c>
      <c r="T57" s="5" t="s">
        <v>72</v>
      </c>
      <c r="U57" s="5"/>
      <c r="V57" s="5">
        <f t="shared" si="7"/>
        <v>0</v>
      </c>
      <c r="W57" s="5" t="s">
        <v>40</v>
      </c>
      <c r="X57" s="5" t="s">
        <v>410</v>
      </c>
      <c r="Y57" s="5"/>
      <c r="Z57" s="5">
        <f t="shared" si="8"/>
        <v>0</v>
      </c>
      <c r="AA57" s="5" t="str">
        <f t="shared" si="1"/>
        <v>Non-Major</v>
      </c>
      <c r="AB57">
        <f t="shared" si="2"/>
        <v>0</v>
      </c>
      <c r="AC57">
        <f t="shared" si="9"/>
        <v>0</v>
      </c>
      <c r="AD57">
        <f t="shared" si="10"/>
        <v>0</v>
      </c>
      <c r="AE57">
        <f t="shared" si="11"/>
        <v>0</v>
      </c>
      <c r="AF57">
        <f t="shared" si="14"/>
        <v>45</v>
      </c>
      <c r="AG57">
        <f t="shared" si="14"/>
        <v>7</v>
      </c>
      <c r="AH57">
        <f t="shared" si="14"/>
        <v>2</v>
      </c>
      <c r="AI57">
        <f t="shared" si="14"/>
        <v>1</v>
      </c>
      <c r="AJ57">
        <f t="shared" si="15"/>
        <v>3</v>
      </c>
      <c r="AK57" s="8">
        <f t="shared" si="13"/>
        <v>0.66666666666666663</v>
      </c>
      <c r="AL57">
        <f t="shared" si="4"/>
        <v>1</v>
      </c>
    </row>
    <row r="58" spans="1:38" ht="45" x14ac:dyDescent="0.2">
      <c r="A58" s="1">
        <v>4</v>
      </c>
      <c r="B58" s="4">
        <v>45191</v>
      </c>
      <c r="C58" s="13">
        <v>0.8125</v>
      </c>
      <c r="D58" s="5" t="s">
        <v>124</v>
      </c>
      <c r="E58" s="5" t="s">
        <v>72</v>
      </c>
      <c r="F58" s="5" t="s">
        <v>49</v>
      </c>
      <c r="G58" s="5" t="s">
        <v>128</v>
      </c>
      <c r="H58" s="5" t="s">
        <v>40</v>
      </c>
      <c r="I58" s="5" t="s">
        <v>13</v>
      </c>
      <c r="J58" s="5">
        <v>24</v>
      </c>
      <c r="K58" s="5">
        <v>21</v>
      </c>
      <c r="L58" s="5">
        <v>3</v>
      </c>
      <c r="M58" s="5">
        <v>1</v>
      </c>
      <c r="N58" s="5" t="s">
        <v>47</v>
      </c>
      <c r="O58" s="5"/>
      <c r="Q58" s="4">
        <f t="shared" si="5"/>
        <v>45191</v>
      </c>
      <c r="R58" s="5">
        <f t="shared" si="0"/>
        <v>2023</v>
      </c>
      <c r="S58" s="5">
        <f t="shared" si="6"/>
        <v>4</v>
      </c>
      <c r="T58" s="5" t="s">
        <v>72</v>
      </c>
      <c r="U58" s="5"/>
      <c r="V58" s="5">
        <f t="shared" si="7"/>
        <v>0</v>
      </c>
      <c r="W58" s="5" t="s">
        <v>40</v>
      </c>
      <c r="X58" s="5" t="s">
        <v>128</v>
      </c>
      <c r="Y58" s="5"/>
      <c r="Z58" s="5">
        <f t="shared" si="8"/>
        <v>0</v>
      </c>
      <c r="AA58" s="5" t="str">
        <f t="shared" si="1"/>
        <v>ACC</v>
      </c>
      <c r="AB58">
        <f t="shared" si="2"/>
        <v>1</v>
      </c>
      <c r="AC58">
        <f t="shared" si="9"/>
        <v>1</v>
      </c>
      <c r="AD58">
        <f t="shared" si="10"/>
        <v>1</v>
      </c>
      <c r="AE58">
        <f t="shared" si="11"/>
        <v>0</v>
      </c>
      <c r="AF58">
        <f t="shared" si="14"/>
        <v>24</v>
      </c>
      <c r="AG58">
        <f t="shared" si="14"/>
        <v>21</v>
      </c>
      <c r="AH58">
        <f t="shared" si="14"/>
        <v>3</v>
      </c>
      <c r="AI58">
        <f t="shared" si="14"/>
        <v>1</v>
      </c>
      <c r="AJ58">
        <f t="shared" si="15"/>
        <v>4</v>
      </c>
      <c r="AK58" s="8">
        <f t="shared" si="13"/>
        <v>0.75</v>
      </c>
      <c r="AL58">
        <f t="shared" si="4"/>
        <v>1</v>
      </c>
    </row>
    <row r="59" spans="1:38" ht="45" x14ac:dyDescent="0.2">
      <c r="A59" s="1">
        <v>5</v>
      </c>
      <c r="B59" s="4">
        <v>45198</v>
      </c>
      <c r="C59" s="13">
        <v>0.79166666666666663</v>
      </c>
      <c r="D59" s="5" t="s">
        <v>124</v>
      </c>
      <c r="E59" s="5" t="s">
        <v>72</v>
      </c>
      <c r="F59" s="5"/>
      <c r="G59" s="5" t="s">
        <v>63</v>
      </c>
      <c r="H59" s="5" t="s">
        <v>40</v>
      </c>
      <c r="I59" s="5" t="s">
        <v>14</v>
      </c>
      <c r="J59" s="5">
        <v>10</v>
      </c>
      <c r="K59" s="5">
        <v>13</v>
      </c>
      <c r="L59" s="5">
        <v>3</v>
      </c>
      <c r="M59" s="5">
        <v>2</v>
      </c>
      <c r="N59" s="5" t="s">
        <v>92</v>
      </c>
      <c r="O59" s="5"/>
      <c r="Q59" s="4">
        <f t="shared" si="5"/>
        <v>45198</v>
      </c>
      <c r="R59" s="5">
        <f t="shared" si="0"/>
        <v>2023</v>
      </c>
      <c r="S59" s="5">
        <f t="shared" si="6"/>
        <v>5</v>
      </c>
      <c r="T59" s="5" t="s">
        <v>72</v>
      </c>
      <c r="U59" s="5"/>
      <c r="V59" s="5">
        <f t="shared" si="7"/>
        <v>0</v>
      </c>
      <c r="W59" s="5" t="s">
        <v>40</v>
      </c>
      <c r="X59" s="5" t="s">
        <v>63</v>
      </c>
      <c r="Y59" s="5"/>
      <c r="Z59" s="5">
        <f t="shared" si="8"/>
        <v>0</v>
      </c>
      <c r="AA59" s="5" t="str">
        <f t="shared" si="1"/>
        <v>ACC</v>
      </c>
      <c r="AB59">
        <f t="shared" si="2"/>
        <v>1</v>
      </c>
      <c r="AC59">
        <f t="shared" si="9"/>
        <v>1</v>
      </c>
      <c r="AD59">
        <f t="shared" si="10"/>
        <v>1</v>
      </c>
      <c r="AE59">
        <f t="shared" si="11"/>
        <v>0</v>
      </c>
      <c r="AF59">
        <f t="shared" si="14"/>
        <v>10</v>
      </c>
      <c r="AG59">
        <f t="shared" si="14"/>
        <v>13</v>
      </c>
      <c r="AH59">
        <f t="shared" si="14"/>
        <v>3</v>
      </c>
      <c r="AI59">
        <f t="shared" si="14"/>
        <v>2</v>
      </c>
      <c r="AJ59">
        <f t="shared" si="15"/>
        <v>5</v>
      </c>
      <c r="AK59" s="8">
        <f t="shared" si="13"/>
        <v>0.6</v>
      </c>
      <c r="AL59">
        <f t="shared" si="4"/>
        <v>0</v>
      </c>
    </row>
    <row r="60" spans="1:38" ht="45" x14ac:dyDescent="0.2">
      <c r="A60" s="1">
        <v>6</v>
      </c>
      <c r="B60" s="4">
        <v>45206</v>
      </c>
      <c r="C60" s="13">
        <v>0.58333333333333337</v>
      </c>
      <c r="D60" s="5" t="s">
        <v>44</v>
      </c>
      <c r="E60" s="5" t="s">
        <v>72</v>
      </c>
      <c r="F60" s="5"/>
      <c r="G60" s="5" t="s">
        <v>423</v>
      </c>
      <c r="H60" s="5" t="s">
        <v>99</v>
      </c>
      <c r="I60" s="5" t="s">
        <v>13</v>
      </c>
      <c r="J60" s="5">
        <v>48</v>
      </c>
      <c r="K60" s="5">
        <v>41</v>
      </c>
      <c r="L60" s="5">
        <v>4</v>
      </c>
      <c r="M60" s="5">
        <v>2</v>
      </c>
      <c r="N60" s="5" t="s">
        <v>41</v>
      </c>
      <c r="O60" s="5"/>
      <c r="Q60" s="4">
        <f t="shared" si="5"/>
        <v>45206</v>
      </c>
      <c r="R60" s="5">
        <f t="shared" si="0"/>
        <v>2023</v>
      </c>
      <c r="S60" s="5">
        <f t="shared" si="6"/>
        <v>6</v>
      </c>
      <c r="T60" s="5" t="s">
        <v>72</v>
      </c>
      <c r="U60" s="5"/>
      <c r="V60" s="5">
        <f t="shared" si="7"/>
        <v>0</v>
      </c>
      <c r="W60" s="5" t="s">
        <v>40</v>
      </c>
      <c r="X60" s="5" t="s">
        <v>423</v>
      </c>
      <c r="Y60" s="5"/>
      <c r="Z60" s="5">
        <f t="shared" si="8"/>
        <v>0</v>
      </c>
      <c r="AA60" s="5" t="str">
        <f t="shared" si="1"/>
        <v>Sun Belt</v>
      </c>
      <c r="AB60">
        <f t="shared" si="2"/>
        <v>0</v>
      </c>
      <c r="AC60">
        <f t="shared" si="9"/>
        <v>1</v>
      </c>
      <c r="AD60">
        <f t="shared" si="10"/>
        <v>0</v>
      </c>
      <c r="AE60">
        <f t="shared" si="11"/>
        <v>0</v>
      </c>
      <c r="AF60">
        <f t="shared" si="14"/>
        <v>48</v>
      </c>
      <c r="AG60">
        <f t="shared" si="14"/>
        <v>41</v>
      </c>
      <c r="AH60">
        <f t="shared" si="14"/>
        <v>4</v>
      </c>
      <c r="AI60">
        <f t="shared" si="14"/>
        <v>2</v>
      </c>
      <c r="AJ60">
        <f t="shared" si="15"/>
        <v>6</v>
      </c>
      <c r="AK60" s="8">
        <f t="shared" si="13"/>
        <v>0.66666666666666663</v>
      </c>
      <c r="AL60">
        <f t="shared" si="4"/>
        <v>1</v>
      </c>
    </row>
    <row r="61" spans="1:38" ht="45" x14ac:dyDescent="0.2">
      <c r="A61" s="1">
        <v>7</v>
      </c>
      <c r="B61" s="4">
        <v>45213</v>
      </c>
      <c r="C61" s="13">
        <v>0.83333333333333337</v>
      </c>
      <c r="D61" s="5" t="s">
        <v>44</v>
      </c>
      <c r="E61" s="5" t="s">
        <v>72</v>
      </c>
      <c r="F61" s="5" t="s">
        <v>49</v>
      </c>
      <c r="G61" s="5" t="s">
        <v>460</v>
      </c>
      <c r="H61" s="5" t="s">
        <v>40</v>
      </c>
      <c r="I61" s="5" t="s">
        <v>14</v>
      </c>
      <c r="J61" s="5">
        <v>3</v>
      </c>
      <c r="K61" s="5">
        <v>24</v>
      </c>
      <c r="L61" s="5">
        <v>4</v>
      </c>
      <c r="M61" s="5">
        <v>3</v>
      </c>
      <c r="N61" s="5" t="s">
        <v>92</v>
      </c>
      <c r="O61" s="5"/>
      <c r="Q61" s="4">
        <f t="shared" si="5"/>
        <v>45213</v>
      </c>
      <c r="R61" s="5">
        <f t="shared" si="0"/>
        <v>2023</v>
      </c>
      <c r="S61" s="5">
        <f t="shared" si="6"/>
        <v>7</v>
      </c>
      <c r="T61" s="5" t="s">
        <v>72</v>
      </c>
      <c r="U61" s="5"/>
      <c r="V61" s="5">
        <f t="shared" si="7"/>
        <v>0</v>
      </c>
      <c r="W61" s="5" t="s">
        <v>40</v>
      </c>
      <c r="X61" s="5" t="s">
        <v>453</v>
      </c>
      <c r="Y61" s="5">
        <v>17</v>
      </c>
      <c r="Z61" s="5">
        <f t="shared" si="8"/>
        <v>1</v>
      </c>
      <c r="AA61" s="5" t="str">
        <f t="shared" si="1"/>
        <v>ACC</v>
      </c>
      <c r="AB61">
        <f t="shared" si="2"/>
        <v>1</v>
      </c>
      <c r="AC61">
        <f t="shared" si="9"/>
        <v>1</v>
      </c>
      <c r="AD61">
        <f t="shared" si="10"/>
        <v>1</v>
      </c>
      <c r="AE61">
        <f t="shared" si="11"/>
        <v>0</v>
      </c>
      <c r="AF61">
        <f t="shared" si="14"/>
        <v>3</v>
      </c>
      <c r="AG61">
        <f t="shared" si="14"/>
        <v>24</v>
      </c>
      <c r="AH61">
        <f t="shared" si="14"/>
        <v>4</v>
      </c>
      <c r="AI61">
        <f t="shared" si="14"/>
        <v>3</v>
      </c>
      <c r="AJ61">
        <f t="shared" si="15"/>
        <v>7</v>
      </c>
      <c r="AK61" s="8">
        <f t="shared" si="13"/>
        <v>0.5714285714285714</v>
      </c>
      <c r="AL61">
        <f t="shared" si="4"/>
        <v>0</v>
      </c>
    </row>
    <row r="62" spans="1:38" ht="45" x14ac:dyDescent="0.2">
      <c r="A62" s="1">
        <v>8</v>
      </c>
      <c r="B62" s="4">
        <v>45227</v>
      </c>
      <c r="C62" s="13">
        <v>0.58333333333333337</v>
      </c>
      <c r="D62" s="5" t="s">
        <v>44</v>
      </c>
      <c r="E62" s="5" t="s">
        <v>72</v>
      </c>
      <c r="F62" s="5"/>
      <c r="G62" s="5" t="s">
        <v>232</v>
      </c>
      <c r="H62" s="5" t="s">
        <v>40</v>
      </c>
      <c r="I62" s="5" t="s">
        <v>13</v>
      </c>
      <c r="J62" s="5">
        <v>24</v>
      </c>
      <c r="K62" s="5">
        <v>17</v>
      </c>
      <c r="L62" s="5">
        <v>5</v>
      </c>
      <c r="M62" s="5">
        <v>3</v>
      </c>
      <c r="N62" s="5" t="s">
        <v>41</v>
      </c>
      <c r="O62" s="5"/>
      <c r="Q62" s="4">
        <f t="shared" si="5"/>
        <v>45227</v>
      </c>
      <c r="R62" s="5">
        <f t="shared" si="0"/>
        <v>2023</v>
      </c>
      <c r="S62" s="5">
        <f t="shared" si="6"/>
        <v>9</v>
      </c>
      <c r="T62" s="5" t="s">
        <v>72</v>
      </c>
      <c r="U62" s="5"/>
      <c r="V62" s="5">
        <f t="shared" si="7"/>
        <v>0</v>
      </c>
      <c r="W62" s="5" t="s">
        <v>40</v>
      </c>
      <c r="X62" s="5" t="s">
        <v>232</v>
      </c>
      <c r="Y62" s="5"/>
      <c r="Z62" s="5">
        <f t="shared" si="8"/>
        <v>0</v>
      </c>
      <c r="AA62" s="5" t="str">
        <f t="shared" si="1"/>
        <v>ACC</v>
      </c>
      <c r="AB62">
        <f t="shared" si="2"/>
        <v>1</v>
      </c>
      <c r="AC62">
        <f t="shared" si="9"/>
        <v>1</v>
      </c>
      <c r="AD62">
        <f t="shared" si="10"/>
        <v>1</v>
      </c>
      <c r="AE62">
        <f t="shared" si="11"/>
        <v>0</v>
      </c>
      <c r="AF62">
        <f t="shared" si="14"/>
        <v>24</v>
      </c>
      <c r="AG62">
        <f t="shared" si="14"/>
        <v>17</v>
      </c>
      <c r="AH62">
        <f t="shared" si="14"/>
        <v>5</v>
      </c>
      <c r="AI62">
        <f t="shared" si="14"/>
        <v>3</v>
      </c>
      <c r="AJ62">
        <f t="shared" si="15"/>
        <v>8</v>
      </c>
      <c r="AK62" s="8">
        <f t="shared" si="13"/>
        <v>0.625</v>
      </c>
      <c r="AL62">
        <f t="shared" si="4"/>
        <v>1</v>
      </c>
    </row>
    <row r="63" spans="1:38" ht="45" x14ac:dyDescent="0.2">
      <c r="A63" s="1">
        <v>9</v>
      </c>
      <c r="B63" s="4">
        <v>45234</v>
      </c>
      <c r="C63" s="13">
        <v>0.83333333333333337</v>
      </c>
      <c r="D63" s="5" t="s">
        <v>44</v>
      </c>
      <c r="E63" s="5" t="s">
        <v>72</v>
      </c>
      <c r="F63" s="5"/>
      <c r="G63" s="5" t="s">
        <v>104</v>
      </c>
      <c r="H63" s="5" t="s">
        <v>40</v>
      </c>
      <c r="I63" s="5" t="s">
        <v>13</v>
      </c>
      <c r="J63" s="5">
        <v>20</v>
      </c>
      <c r="K63" s="5">
        <v>6</v>
      </c>
      <c r="L63" s="5">
        <v>6</v>
      </c>
      <c r="M63" s="5">
        <v>3</v>
      </c>
      <c r="N63" s="5" t="s">
        <v>47</v>
      </c>
      <c r="O63" s="5"/>
      <c r="Q63" s="4">
        <f t="shared" si="5"/>
        <v>45234</v>
      </c>
      <c r="R63" s="5">
        <f t="shared" si="0"/>
        <v>2023</v>
      </c>
      <c r="S63" s="5">
        <f t="shared" si="6"/>
        <v>10</v>
      </c>
      <c r="T63" s="5" t="s">
        <v>72</v>
      </c>
      <c r="U63" s="5"/>
      <c r="V63" s="5">
        <f t="shared" si="7"/>
        <v>0</v>
      </c>
      <c r="W63" s="5" t="s">
        <v>40</v>
      </c>
      <c r="X63" s="5" t="s">
        <v>105</v>
      </c>
      <c r="Y63" s="5" t="s">
        <v>106</v>
      </c>
      <c r="Z63" s="5">
        <f t="shared" si="8"/>
        <v>1</v>
      </c>
      <c r="AA63" s="5" t="str">
        <f t="shared" si="1"/>
        <v>ACC</v>
      </c>
      <c r="AB63">
        <f t="shared" si="2"/>
        <v>1</v>
      </c>
      <c r="AC63">
        <f t="shared" si="9"/>
        <v>1</v>
      </c>
      <c r="AD63">
        <f t="shared" si="10"/>
        <v>1</v>
      </c>
      <c r="AE63">
        <f t="shared" si="11"/>
        <v>0</v>
      </c>
      <c r="AF63">
        <f t="shared" si="14"/>
        <v>20</v>
      </c>
      <c r="AG63">
        <f t="shared" si="14"/>
        <v>6</v>
      </c>
      <c r="AH63">
        <f t="shared" si="14"/>
        <v>6</v>
      </c>
      <c r="AI63">
        <f t="shared" si="14"/>
        <v>3</v>
      </c>
      <c r="AJ63">
        <f t="shared" si="15"/>
        <v>9</v>
      </c>
      <c r="AK63" s="8">
        <f t="shared" si="13"/>
        <v>0.66666666666666663</v>
      </c>
      <c r="AL63">
        <f t="shared" si="4"/>
        <v>1</v>
      </c>
    </row>
    <row r="64" spans="1:38" ht="45" x14ac:dyDescent="0.2">
      <c r="A64" s="1">
        <v>10</v>
      </c>
      <c r="B64" s="4">
        <v>45241</v>
      </c>
      <c r="C64" s="13">
        <v>0.58333333333333337</v>
      </c>
      <c r="D64" s="5" t="s">
        <v>44</v>
      </c>
      <c r="E64" s="5" t="s">
        <v>72</v>
      </c>
      <c r="F64" s="5" t="s">
        <v>49</v>
      </c>
      <c r="G64" s="5" t="s">
        <v>75</v>
      </c>
      <c r="H64" s="5" t="s">
        <v>40</v>
      </c>
      <c r="I64" s="5" t="s">
        <v>13</v>
      </c>
      <c r="J64" s="5">
        <v>26</v>
      </c>
      <c r="K64" s="5">
        <v>6</v>
      </c>
      <c r="L64" s="5">
        <v>7</v>
      </c>
      <c r="M64" s="5">
        <v>3</v>
      </c>
      <c r="N64" s="5" t="s">
        <v>51</v>
      </c>
      <c r="O64" s="5"/>
      <c r="Q64" s="4">
        <f t="shared" si="5"/>
        <v>45241</v>
      </c>
      <c r="R64" s="5">
        <f t="shared" si="0"/>
        <v>2023</v>
      </c>
      <c r="S64" s="5">
        <f t="shared" si="6"/>
        <v>11</v>
      </c>
      <c r="T64" s="5" t="s">
        <v>72</v>
      </c>
      <c r="U64" s="5"/>
      <c r="V64" s="5">
        <f t="shared" si="7"/>
        <v>0</v>
      </c>
      <c r="W64" s="5" t="s">
        <v>40</v>
      </c>
      <c r="X64" s="5" t="s">
        <v>75</v>
      </c>
      <c r="Y64" s="5"/>
      <c r="Z64" s="5">
        <f t="shared" si="8"/>
        <v>0</v>
      </c>
      <c r="AA64" s="5" t="str">
        <f t="shared" si="1"/>
        <v>ACC</v>
      </c>
      <c r="AB64">
        <f t="shared" si="2"/>
        <v>1</v>
      </c>
      <c r="AC64">
        <f t="shared" si="9"/>
        <v>1</v>
      </c>
      <c r="AD64">
        <f t="shared" si="10"/>
        <v>1</v>
      </c>
      <c r="AE64">
        <f t="shared" si="11"/>
        <v>0</v>
      </c>
      <c r="AF64">
        <f t="shared" si="14"/>
        <v>26</v>
      </c>
      <c r="AG64">
        <f t="shared" si="14"/>
        <v>6</v>
      </c>
      <c r="AH64">
        <f t="shared" si="14"/>
        <v>7</v>
      </c>
      <c r="AI64">
        <f t="shared" si="14"/>
        <v>3</v>
      </c>
      <c r="AJ64">
        <f t="shared" si="15"/>
        <v>10</v>
      </c>
      <c r="AK64" s="8">
        <f t="shared" si="13"/>
        <v>0.7</v>
      </c>
      <c r="AL64">
        <f t="shared" si="4"/>
        <v>1</v>
      </c>
    </row>
    <row r="65" spans="1:38" ht="45" x14ac:dyDescent="0.2">
      <c r="A65" s="1">
        <v>11</v>
      </c>
      <c r="B65" s="4">
        <v>45248</v>
      </c>
      <c r="C65" s="13">
        <v>0.64583333333333337</v>
      </c>
      <c r="D65" s="5" t="s">
        <v>44</v>
      </c>
      <c r="E65" s="5" t="s">
        <v>72</v>
      </c>
      <c r="F65" s="5" t="s">
        <v>49</v>
      </c>
      <c r="G65" s="5" t="s">
        <v>125</v>
      </c>
      <c r="H65" s="5" t="s">
        <v>40</v>
      </c>
      <c r="I65" s="5" t="s">
        <v>13</v>
      </c>
      <c r="J65" s="5">
        <v>35</v>
      </c>
      <c r="K65" s="5">
        <v>28</v>
      </c>
      <c r="L65" s="5">
        <v>8</v>
      </c>
      <c r="M65" s="5">
        <v>3</v>
      </c>
      <c r="N65" s="5" t="s">
        <v>55</v>
      </c>
      <c r="O65" s="5"/>
      <c r="Q65" s="4">
        <f t="shared" si="5"/>
        <v>45248</v>
      </c>
      <c r="R65" s="5">
        <f t="shared" si="0"/>
        <v>2023</v>
      </c>
      <c r="S65" s="5">
        <f t="shared" si="6"/>
        <v>12</v>
      </c>
      <c r="T65" s="5" t="s">
        <v>72</v>
      </c>
      <c r="U65" s="5"/>
      <c r="V65" s="5">
        <f t="shared" si="7"/>
        <v>0</v>
      </c>
      <c r="W65" s="5" t="s">
        <v>40</v>
      </c>
      <c r="X65" s="5" t="s">
        <v>125</v>
      </c>
      <c r="Y65" s="5"/>
      <c r="Z65" s="5">
        <f t="shared" si="8"/>
        <v>0</v>
      </c>
      <c r="AA65" s="5" t="str">
        <f t="shared" si="1"/>
        <v>ACC</v>
      </c>
      <c r="AB65">
        <f t="shared" si="2"/>
        <v>1</v>
      </c>
      <c r="AC65">
        <f t="shared" si="9"/>
        <v>1</v>
      </c>
      <c r="AD65">
        <f t="shared" si="10"/>
        <v>1</v>
      </c>
      <c r="AE65">
        <f t="shared" si="11"/>
        <v>0</v>
      </c>
      <c r="AF65">
        <f t="shared" si="14"/>
        <v>35</v>
      </c>
      <c r="AG65">
        <f t="shared" si="14"/>
        <v>28</v>
      </c>
      <c r="AH65">
        <f t="shared" si="14"/>
        <v>8</v>
      </c>
      <c r="AI65">
        <f t="shared" si="14"/>
        <v>3</v>
      </c>
      <c r="AJ65">
        <f t="shared" si="15"/>
        <v>11</v>
      </c>
      <c r="AK65" s="8">
        <f t="shared" si="13"/>
        <v>0.72727272727272729</v>
      </c>
      <c r="AL65">
        <f t="shared" si="4"/>
        <v>1</v>
      </c>
    </row>
    <row r="66" spans="1:38" ht="45" x14ac:dyDescent="0.2">
      <c r="A66" s="1">
        <v>12</v>
      </c>
      <c r="B66" s="4">
        <v>45255</v>
      </c>
      <c r="C66" s="13">
        <v>0.83333333333333337</v>
      </c>
      <c r="D66" s="5" t="s">
        <v>44</v>
      </c>
      <c r="E66" s="5" t="s">
        <v>72</v>
      </c>
      <c r="F66" s="5"/>
      <c r="G66" s="5" t="s">
        <v>56</v>
      </c>
      <c r="H66" s="5" t="s">
        <v>40</v>
      </c>
      <c r="I66" s="5" t="s">
        <v>13</v>
      </c>
      <c r="J66" s="5">
        <v>39</v>
      </c>
      <c r="K66" s="5">
        <v>20</v>
      </c>
      <c r="L66" s="5">
        <v>9</v>
      </c>
      <c r="M66" s="5">
        <v>3</v>
      </c>
      <c r="N66" s="5" t="s">
        <v>57</v>
      </c>
      <c r="O66" s="5"/>
      <c r="Q66" s="4">
        <f t="shared" si="5"/>
        <v>45255</v>
      </c>
      <c r="R66" s="5">
        <f t="shared" ref="R66:R129" si="16">IF(AND(B66&gt;=DATEVALUE("06/01/2019"),B66&lt;=DATEVALUE("05/31/2020")),2019,IF(AND(B66&gt;=DATEVALUE("06/01/2020"),B66&lt;=DATEVALUE("05/31/2021")),2020,IF(AND(B66&gt;=DATEVALUE("06/01/2021"),B66&lt;=DATEVALUE("05/31/2022")),2021,IF(AND(B66&gt;=DATEVALUE("06/01/2022"),B66&lt;=DATEVALUE("05/31/2023")),2022,IF(AND(B66&gt;=DATEVALUE("06/01/2023"),B66&lt;=DATEVALUE("05/31/2024")),2023,"N/A")))))</f>
        <v>2023</v>
      </c>
      <c r="S66" s="5">
        <f t="shared" si="6"/>
        <v>13</v>
      </c>
      <c r="T66" s="5" t="s">
        <v>72</v>
      </c>
      <c r="U66" s="5"/>
      <c r="V66" s="5">
        <f t="shared" si="7"/>
        <v>0</v>
      </c>
      <c r="W66" s="5" t="s">
        <v>40</v>
      </c>
      <c r="X66" s="5" t="s">
        <v>56</v>
      </c>
      <c r="Y66" s="5"/>
      <c r="Z66" s="5">
        <f t="shared" si="8"/>
        <v>0</v>
      </c>
      <c r="AA66" s="5" t="str">
        <f t="shared" ref="AA66:AA129" si="17">H66</f>
        <v>ACC</v>
      </c>
      <c r="AB66">
        <f t="shared" ref="AB66:AB129" si="18">IF(W66=AA66,1,0)</f>
        <v>1</v>
      </c>
      <c r="AC66">
        <f t="shared" si="9"/>
        <v>1</v>
      </c>
      <c r="AD66">
        <f t="shared" si="10"/>
        <v>1</v>
      </c>
      <c r="AE66">
        <f t="shared" si="11"/>
        <v>0</v>
      </c>
      <c r="AF66">
        <f t="shared" ref="AF66:AI93" si="19">J66</f>
        <v>39</v>
      </c>
      <c r="AG66">
        <f t="shared" si="19"/>
        <v>20</v>
      </c>
      <c r="AH66">
        <f t="shared" si="19"/>
        <v>9</v>
      </c>
      <c r="AI66">
        <f t="shared" si="19"/>
        <v>3</v>
      </c>
      <c r="AJ66">
        <f t="shared" si="15"/>
        <v>12</v>
      </c>
      <c r="AK66" s="8">
        <f t="shared" si="13"/>
        <v>0.75</v>
      </c>
      <c r="AL66">
        <f t="shared" ref="AL66:AL129" si="20">IF(I66="W",1,0)</f>
        <v>1</v>
      </c>
    </row>
    <row r="67" spans="1:38" ht="45" x14ac:dyDescent="0.2">
      <c r="A67" s="1">
        <v>13</v>
      </c>
      <c r="B67" s="4">
        <v>45288</v>
      </c>
      <c r="C67" s="13">
        <v>0.73958333333333337</v>
      </c>
      <c r="D67" s="5" t="s">
        <v>37</v>
      </c>
      <c r="E67" s="5" t="s">
        <v>464</v>
      </c>
      <c r="F67" s="5" t="s">
        <v>80</v>
      </c>
      <c r="G67" s="5" t="s">
        <v>465</v>
      </c>
      <c r="H67" s="5" t="s">
        <v>145</v>
      </c>
      <c r="I67" s="5" t="s">
        <v>14</v>
      </c>
      <c r="J67" s="5">
        <v>19</v>
      </c>
      <c r="K67" s="5">
        <v>28</v>
      </c>
      <c r="L67" s="5">
        <v>9</v>
      </c>
      <c r="M67" s="5">
        <v>4</v>
      </c>
      <c r="N67" s="5" t="s">
        <v>92</v>
      </c>
      <c r="O67" s="5" t="s">
        <v>466</v>
      </c>
      <c r="Q67" s="4">
        <f t="shared" ref="Q67:Q130" si="21">B67</f>
        <v>45288</v>
      </c>
      <c r="R67" s="5">
        <f t="shared" si="16"/>
        <v>2023</v>
      </c>
      <c r="S67" s="5">
        <f t="shared" ref="S67:S130" si="22">IF(AND(B67&gt;=DATEVALUE("08/26/2023"),B67&lt;=DATEVALUE("09/04/2023")),1,IF(AND(B67&gt;=DATEVALUE("09/05/2023"),B67&lt;=DATEVALUE("09/11/2023")),2,IF(AND(B67&gt;=DATEVALUE("09/12/2023"),B67&lt;=DATEVALUE("09/18/2023")),3,IF(AND(B67&gt;=DATEVALUE("09/19/2023"),B67&lt;=DATEVALUE("09/25/2023")),4,IF(AND(B67&gt;=DATEVALUE("09/26/2023"),B67&lt;=DATEVALUE("10/02/2023")),5,IF(AND(B67&gt;=DATEVALUE("10/03/2023"),B67&lt;=DATEVALUE("10/09/2023")),6,IF(AND(B67&gt;=DATEVALUE("10/10/2023"),B67&lt;=DATEVALUE("10/16/2023")),7,IF(AND(B67&gt;=DATEVALUE("10/17/2023"),B67&lt;=DATEVALUE("10/23/2023")),8,IF(AND(B67&gt;=DATEVALUE("10/24/2023"),B67&lt;=DATEVALUE("10/30/2023")),9,IF(AND(B67&gt;=DATEVALUE("10/31/2023"),B67&lt;=DATEVALUE("11/06/2023")),10,IF(AND(B67&gt;=DATEVALUE("11/07/2023"),B67&lt;=DATEVALUE("11/13/2023")),11,IF(AND(B67&gt;=DATEVALUE("11/14/2023"),B67&lt;=DATEVALUE("11/20/2023")),12,IF(AND(B67&gt;=DATEVALUE("11/21/2023"),B67&lt;=DATEVALUE("11/27/2023")),13,IF(AND(B67&gt;=DATEVALUE("11/28/2023"),B67&lt;=DATEVALUE("12/04/2023")),14,IF(AND(B67&gt;=DATEVALUE("12/05/2023"),B67&lt;=DATEVALUE("12/11/2023")),15,IF(AND(B67&gt;=DATEVALUE("12/12/2023"),B67&lt;=DATEVALUE("12/18/2023")),16,IF(AND(B67&gt;=DATEVALUE("12/19/2023"),B67&lt;=DATEVALUE("12/25/2023")),17,IF(AND(B67&gt;=DATEVALUE("12/26/2023"),B67&lt;=DATEVALUE("01/01/2024")),18,IF(AND(B67&gt;=DATEVALUE("01/02/2024"),B67&lt;=DATEVALUE("01/08/2024")),19,IF(AND(B67&gt;=DATEVALUE("01/09/2024"),B67&lt;=DATEVALUE("01/15/2024")),20,"Bye"))))))))))))))))))))</f>
        <v>18</v>
      </c>
      <c r="T67" s="5" t="s">
        <v>261</v>
      </c>
      <c r="U67" s="5">
        <v>19</v>
      </c>
      <c r="V67" s="5">
        <f t="shared" ref="V67:V130" si="23">IF(U67&gt;0,1,0)</f>
        <v>1</v>
      </c>
      <c r="W67" s="5" t="s">
        <v>40</v>
      </c>
      <c r="X67" s="5" t="s">
        <v>465</v>
      </c>
      <c r="Y67" s="5"/>
      <c r="Z67" s="5">
        <f t="shared" ref="Z67:Z130" si="24">IF(Y67&gt;0,1,0)</f>
        <v>0</v>
      </c>
      <c r="AA67" s="5" t="str">
        <f t="shared" si="17"/>
        <v>Big 12</v>
      </c>
      <c r="AB67">
        <f t="shared" si="18"/>
        <v>0</v>
      </c>
      <c r="AC67">
        <f t="shared" ref="AC67:AC130" si="25">IF(AA67="Non-Major",0,1)</f>
        <v>1</v>
      </c>
      <c r="AD67">
        <f t="shared" ref="AD67:AD130" si="26">IF(OR(AA67="ACC",AA67="Big Ten",AA67="Big 12", AA67="Pac-12",AA67="SEC"),1,0)</f>
        <v>1</v>
      </c>
      <c r="AE67">
        <f t="shared" ref="AE67:AE130" si="27">IF(AND(Y67=1,U67=1),1,0)</f>
        <v>0</v>
      </c>
      <c r="AF67">
        <f t="shared" si="19"/>
        <v>19</v>
      </c>
      <c r="AG67">
        <f t="shared" si="19"/>
        <v>28</v>
      </c>
      <c r="AH67">
        <f t="shared" si="19"/>
        <v>9</v>
      </c>
      <c r="AI67">
        <f t="shared" si="19"/>
        <v>4</v>
      </c>
      <c r="AJ67">
        <f t="shared" si="15"/>
        <v>13</v>
      </c>
      <c r="AK67" s="8">
        <f t="shared" ref="AK67:AK130" si="28">AH67/(AH67+AI67)</f>
        <v>0.69230769230769229</v>
      </c>
      <c r="AL67">
        <f t="shared" si="20"/>
        <v>0</v>
      </c>
    </row>
    <row r="68" spans="1:38" ht="30" x14ac:dyDescent="0.2">
      <c r="A68" s="1">
        <v>1</v>
      </c>
      <c r="B68" s="4">
        <v>45169</v>
      </c>
      <c r="C68" s="13">
        <v>0.79166666666666663</v>
      </c>
      <c r="D68" s="5" t="s">
        <v>37</v>
      </c>
      <c r="E68" s="5" t="s">
        <v>75</v>
      </c>
      <c r="F68" s="5"/>
      <c r="G68" s="5" t="s">
        <v>155</v>
      </c>
      <c r="H68" s="5" t="s">
        <v>70</v>
      </c>
      <c r="I68" s="5" t="s">
        <v>13</v>
      </c>
      <c r="J68" s="5">
        <v>37</v>
      </c>
      <c r="K68" s="5">
        <v>17</v>
      </c>
      <c r="L68" s="5">
        <v>1</v>
      </c>
      <c r="M68" s="5">
        <v>0</v>
      </c>
      <c r="N68" s="5" t="s">
        <v>41</v>
      </c>
      <c r="Q68" s="4">
        <f t="shared" si="21"/>
        <v>45169</v>
      </c>
      <c r="R68" s="5">
        <f t="shared" si="16"/>
        <v>2023</v>
      </c>
      <c r="S68" s="5">
        <f t="shared" si="22"/>
        <v>1</v>
      </c>
      <c r="T68" s="5" t="s">
        <v>75</v>
      </c>
      <c r="U68" s="5"/>
      <c r="V68" s="5">
        <f t="shared" si="23"/>
        <v>0</v>
      </c>
      <c r="W68" s="5" t="s">
        <v>40</v>
      </c>
      <c r="X68" s="5" t="s">
        <v>155</v>
      </c>
      <c r="Y68" s="5"/>
      <c r="Z68" s="5">
        <f t="shared" si="24"/>
        <v>0</v>
      </c>
      <c r="AA68" s="5" t="str">
        <f t="shared" si="17"/>
        <v>Non-Major</v>
      </c>
      <c r="AB68">
        <f t="shared" si="18"/>
        <v>0</v>
      </c>
      <c r="AC68">
        <f t="shared" si="25"/>
        <v>0</v>
      </c>
      <c r="AD68">
        <f t="shared" si="26"/>
        <v>0</v>
      </c>
      <c r="AE68">
        <f t="shared" si="27"/>
        <v>0</v>
      </c>
      <c r="AF68">
        <f t="shared" si="19"/>
        <v>37</v>
      </c>
      <c r="AG68">
        <f t="shared" si="19"/>
        <v>17</v>
      </c>
      <c r="AH68">
        <f t="shared" si="19"/>
        <v>1</v>
      </c>
      <c r="AI68">
        <f t="shared" si="19"/>
        <v>0</v>
      </c>
      <c r="AJ68">
        <f t="shared" si="15"/>
        <v>1</v>
      </c>
      <c r="AK68" s="8">
        <f t="shared" si="28"/>
        <v>1</v>
      </c>
      <c r="AL68">
        <f t="shared" si="20"/>
        <v>1</v>
      </c>
    </row>
    <row r="69" spans="1:38" ht="30" x14ac:dyDescent="0.2">
      <c r="A69" s="1">
        <v>2</v>
      </c>
      <c r="B69" s="4">
        <v>45178</v>
      </c>
      <c r="C69" s="13">
        <v>0.45833333333333331</v>
      </c>
      <c r="D69" s="5" t="s">
        <v>44</v>
      </c>
      <c r="E69" s="5" t="s">
        <v>75</v>
      </c>
      <c r="F69" s="5"/>
      <c r="G69" s="5" t="s">
        <v>411</v>
      </c>
      <c r="H69" s="5" t="s">
        <v>46</v>
      </c>
      <c r="I69" s="5" t="s">
        <v>13</v>
      </c>
      <c r="J69" s="5">
        <v>36</v>
      </c>
      <c r="K69" s="5">
        <v>20</v>
      </c>
      <c r="L69" s="5">
        <v>2</v>
      </c>
      <c r="M69" s="5">
        <v>0</v>
      </c>
      <c r="N69" s="5" t="s">
        <v>47</v>
      </c>
      <c r="Q69" s="4">
        <f t="shared" si="21"/>
        <v>45178</v>
      </c>
      <c r="R69" s="5">
        <f t="shared" si="16"/>
        <v>2023</v>
      </c>
      <c r="S69" s="5">
        <f t="shared" si="22"/>
        <v>2</v>
      </c>
      <c r="T69" s="5" t="s">
        <v>75</v>
      </c>
      <c r="U69" s="5"/>
      <c r="V69" s="5">
        <f t="shared" si="23"/>
        <v>0</v>
      </c>
      <c r="W69" s="5" t="s">
        <v>40</v>
      </c>
      <c r="X69" s="5" t="s">
        <v>411</v>
      </c>
      <c r="Y69" s="5"/>
      <c r="Z69" s="5">
        <f t="shared" si="24"/>
        <v>0</v>
      </c>
      <c r="AA69" s="5" t="str">
        <f t="shared" si="17"/>
        <v>SEC</v>
      </c>
      <c r="AB69">
        <f t="shared" si="18"/>
        <v>0</v>
      </c>
      <c r="AC69">
        <f t="shared" si="25"/>
        <v>1</v>
      </c>
      <c r="AD69">
        <f t="shared" si="26"/>
        <v>1</v>
      </c>
      <c r="AE69">
        <f t="shared" si="27"/>
        <v>0</v>
      </c>
      <c r="AF69">
        <f t="shared" si="19"/>
        <v>36</v>
      </c>
      <c r="AG69">
        <f t="shared" si="19"/>
        <v>20</v>
      </c>
      <c r="AH69">
        <f t="shared" si="19"/>
        <v>2</v>
      </c>
      <c r="AI69">
        <f t="shared" si="19"/>
        <v>0</v>
      </c>
      <c r="AJ69">
        <f t="shared" si="15"/>
        <v>2</v>
      </c>
      <c r="AK69" s="8">
        <f t="shared" si="28"/>
        <v>1</v>
      </c>
      <c r="AL69">
        <f t="shared" si="20"/>
        <v>1</v>
      </c>
    </row>
    <row r="70" spans="1:38" ht="30" x14ac:dyDescent="0.2">
      <c r="A70" s="1">
        <v>3</v>
      </c>
      <c r="B70" s="4">
        <v>45185</v>
      </c>
      <c r="C70" s="13">
        <v>0.5</v>
      </c>
      <c r="D70" s="5" t="s">
        <v>44</v>
      </c>
      <c r="E70" s="5" t="s">
        <v>75</v>
      </c>
      <c r="F70" s="5" t="s">
        <v>49</v>
      </c>
      <c r="G70" s="5" t="s">
        <v>162</v>
      </c>
      <c r="H70" s="5" t="s">
        <v>99</v>
      </c>
      <c r="I70" s="5" t="s">
        <v>13</v>
      </c>
      <c r="J70" s="5">
        <v>27</v>
      </c>
      <c r="K70" s="5">
        <v>24</v>
      </c>
      <c r="L70" s="5">
        <v>3</v>
      </c>
      <c r="M70" s="5">
        <v>0</v>
      </c>
      <c r="N70" s="5" t="s">
        <v>51</v>
      </c>
      <c r="Q70" s="4">
        <f t="shared" si="21"/>
        <v>45185</v>
      </c>
      <c r="R70" s="5">
        <f t="shared" si="16"/>
        <v>2023</v>
      </c>
      <c r="S70" s="5">
        <f t="shared" si="22"/>
        <v>3</v>
      </c>
      <c r="T70" s="5" t="s">
        <v>75</v>
      </c>
      <c r="U70" s="5"/>
      <c r="V70" s="5">
        <f t="shared" si="23"/>
        <v>0</v>
      </c>
      <c r="W70" s="5" t="s">
        <v>40</v>
      </c>
      <c r="X70" s="5" t="s">
        <v>162</v>
      </c>
      <c r="Y70" s="5"/>
      <c r="Z70" s="5">
        <f t="shared" si="24"/>
        <v>0</v>
      </c>
      <c r="AA70" s="5" t="str">
        <f t="shared" si="17"/>
        <v>Sun Belt</v>
      </c>
      <c r="AB70">
        <f t="shared" si="18"/>
        <v>0</v>
      </c>
      <c r="AC70">
        <f t="shared" si="25"/>
        <v>1</v>
      </c>
      <c r="AD70">
        <f t="shared" si="26"/>
        <v>0</v>
      </c>
      <c r="AE70">
        <f t="shared" si="27"/>
        <v>0</v>
      </c>
      <c r="AF70">
        <f t="shared" si="19"/>
        <v>27</v>
      </c>
      <c r="AG70">
        <f t="shared" si="19"/>
        <v>24</v>
      </c>
      <c r="AH70">
        <f t="shared" si="19"/>
        <v>3</v>
      </c>
      <c r="AI70">
        <f t="shared" si="19"/>
        <v>0</v>
      </c>
      <c r="AJ70">
        <f t="shared" si="15"/>
        <v>3</v>
      </c>
      <c r="AK70" s="8">
        <f t="shared" si="28"/>
        <v>1</v>
      </c>
      <c r="AL70">
        <f t="shared" si="20"/>
        <v>1</v>
      </c>
    </row>
    <row r="71" spans="1:38" ht="30" x14ac:dyDescent="0.2">
      <c r="A71" s="1">
        <v>4</v>
      </c>
      <c r="B71" s="4">
        <v>45192</v>
      </c>
      <c r="C71" s="13">
        <v>0.77083333333333337</v>
      </c>
      <c r="D71" s="5" t="s">
        <v>44</v>
      </c>
      <c r="E71" s="5" t="s">
        <v>75</v>
      </c>
      <c r="F71" s="5"/>
      <c r="G71" s="5" t="s">
        <v>39</v>
      </c>
      <c r="H71" s="5" t="s">
        <v>40</v>
      </c>
      <c r="I71" s="5" t="s">
        <v>14</v>
      </c>
      <c r="J71" s="5">
        <v>16</v>
      </c>
      <c r="K71" s="5">
        <v>30</v>
      </c>
      <c r="L71" s="5">
        <v>3</v>
      </c>
      <c r="M71" s="5">
        <v>1</v>
      </c>
      <c r="N71" s="5" t="s">
        <v>92</v>
      </c>
      <c r="Q71" s="4">
        <f t="shared" si="21"/>
        <v>45192</v>
      </c>
      <c r="R71" s="5">
        <f t="shared" si="16"/>
        <v>2023</v>
      </c>
      <c r="S71" s="5">
        <f t="shared" si="22"/>
        <v>4</v>
      </c>
      <c r="T71" s="5" t="s">
        <v>75</v>
      </c>
      <c r="U71" s="5"/>
      <c r="V71" s="5">
        <f t="shared" si="23"/>
        <v>0</v>
      </c>
      <c r="W71" s="5" t="s">
        <v>40</v>
      </c>
      <c r="X71" s="5" t="s">
        <v>39</v>
      </c>
      <c r="Y71" s="5"/>
      <c r="Z71" s="5">
        <f t="shared" si="24"/>
        <v>0</v>
      </c>
      <c r="AA71" s="5" t="str">
        <f t="shared" si="17"/>
        <v>ACC</v>
      </c>
      <c r="AB71">
        <f t="shared" si="18"/>
        <v>1</v>
      </c>
      <c r="AC71">
        <f t="shared" si="25"/>
        <v>1</v>
      </c>
      <c r="AD71">
        <f t="shared" si="26"/>
        <v>1</v>
      </c>
      <c r="AE71">
        <f t="shared" si="27"/>
        <v>0</v>
      </c>
      <c r="AF71">
        <f t="shared" si="19"/>
        <v>16</v>
      </c>
      <c r="AG71">
        <f t="shared" si="19"/>
        <v>30</v>
      </c>
      <c r="AH71">
        <f t="shared" si="19"/>
        <v>3</v>
      </c>
      <c r="AI71">
        <f t="shared" si="19"/>
        <v>1</v>
      </c>
      <c r="AJ71">
        <f t="shared" si="15"/>
        <v>4</v>
      </c>
      <c r="AK71" s="8">
        <f t="shared" si="28"/>
        <v>0.75</v>
      </c>
      <c r="AL71">
        <f t="shared" si="20"/>
        <v>0</v>
      </c>
    </row>
    <row r="72" spans="1:38" ht="30" x14ac:dyDescent="0.2">
      <c r="A72" s="1">
        <v>5</v>
      </c>
      <c r="B72" s="4">
        <v>45206</v>
      </c>
      <c r="C72" s="13">
        <v>0.64583333333333337</v>
      </c>
      <c r="D72" s="5" t="s">
        <v>44</v>
      </c>
      <c r="E72" s="5" t="s">
        <v>75</v>
      </c>
      <c r="F72" s="5" t="s">
        <v>49</v>
      </c>
      <c r="G72" s="5" t="s">
        <v>232</v>
      </c>
      <c r="H72" s="5" t="s">
        <v>40</v>
      </c>
      <c r="I72" s="5" t="s">
        <v>14</v>
      </c>
      <c r="J72" s="5">
        <v>12</v>
      </c>
      <c r="K72" s="5">
        <v>17</v>
      </c>
      <c r="L72" s="5">
        <v>3</v>
      </c>
      <c r="M72" s="5">
        <v>2</v>
      </c>
      <c r="N72" s="5" t="s">
        <v>102</v>
      </c>
      <c r="Q72" s="4">
        <f t="shared" si="21"/>
        <v>45206</v>
      </c>
      <c r="R72" s="5">
        <f t="shared" si="16"/>
        <v>2023</v>
      </c>
      <c r="S72" s="5">
        <f t="shared" si="22"/>
        <v>6</v>
      </c>
      <c r="T72" s="5" t="s">
        <v>75</v>
      </c>
      <c r="U72" s="5"/>
      <c r="V72" s="5">
        <f t="shared" si="23"/>
        <v>0</v>
      </c>
      <c r="W72" s="5" t="s">
        <v>40</v>
      </c>
      <c r="X72" s="5" t="s">
        <v>232</v>
      </c>
      <c r="Y72" s="5"/>
      <c r="Z72" s="5">
        <f t="shared" si="24"/>
        <v>0</v>
      </c>
      <c r="AA72" s="5" t="str">
        <f t="shared" si="17"/>
        <v>ACC</v>
      </c>
      <c r="AB72">
        <f t="shared" si="18"/>
        <v>1</v>
      </c>
      <c r="AC72">
        <f t="shared" si="25"/>
        <v>1</v>
      </c>
      <c r="AD72">
        <f t="shared" si="26"/>
        <v>1</v>
      </c>
      <c r="AE72">
        <f t="shared" si="27"/>
        <v>0</v>
      </c>
      <c r="AF72">
        <f t="shared" si="19"/>
        <v>12</v>
      </c>
      <c r="AG72">
        <f t="shared" si="19"/>
        <v>17</v>
      </c>
      <c r="AH72">
        <f t="shared" si="19"/>
        <v>3</v>
      </c>
      <c r="AI72">
        <f t="shared" si="19"/>
        <v>2</v>
      </c>
      <c r="AJ72">
        <f t="shared" si="15"/>
        <v>5</v>
      </c>
      <c r="AK72" s="8">
        <f t="shared" si="28"/>
        <v>0.6</v>
      </c>
      <c r="AL72">
        <f t="shared" si="20"/>
        <v>0</v>
      </c>
    </row>
    <row r="73" spans="1:38" ht="30" x14ac:dyDescent="0.2">
      <c r="A73" s="1">
        <v>6</v>
      </c>
      <c r="B73" s="4">
        <v>45213</v>
      </c>
      <c r="C73" s="13">
        <v>0.64583333333333337</v>
      </c>
      <c r="D73" s="5" t="s">
        <v>44</v>
      </c>
      <c r="E73" s="5" t="s">
        <v>75</v>
      </c>
      <c r="F73" s="5" t="s">
        <v>49</v>
      </c>
      <c r="G73" s="5" t="s">
        <v>125</v>
      </c>
      <c r="H73" s="5" t="s">
        <v>40</v>
      </c>
      <c r="I73" s="5" t="s">
        <v>14</v>
      </c>
      <c r="J73" s="5">
        <v>13</v>
      </c>
      <c r="K73" s="5">
        <v>30</v>
      </c>
      <c r="L73" s="5">
        <v>3</v>
      </c>
      <c r="M73" s="5">
        <v>3</v>
      </c>
      <c r="N73" s="5" t="s">
        <v>130</v>
      </c>
      <c r="Q73" s="4">
        <f t="shared" si="21"/>
        <v>45213</v>
      </c>
      <c r="R73" s="5">
        <f t="shared" si="16"/>
        <v>2023</v>
      </c>
      <c r="S73" s="5">
        <f t="shared" si="22"/>
        <v>7</v>
      </c>
      <c r="T73" s="5" t="s">
        <v>75</v>
      </c>
      <c r="U73" s="5"/>
      <c r="V73" s="5">
        <f t="shared" si="23"/>
        <v>0</v>
      </c>
      <c r="W73" s="5" t="s">
        <v>40</v>
      </c>
      <c r="X73" s="5" t="s">
        <v>125</v>
      </c>
      <c r="Y73" s="5"/>
      <c r="Z73" s="5">
        <f t="shared" si="24"/>
        <v>0</v>
      </c>
      <c r="AA73" s="5" t="str">
        <f t="shared" si="17"/>
        <v>ACC</v>
      </c>
      <c r="AB73">
        <f t="shared" si="18"/>
        <v>1</v>
      </c>
      <c r="AC73">
        <f t="shared" si="25"/>
        <v>1</v>
      </c>
      <c r="AD73">
        <f t="shared" si="26"/>
        <v>1</v>
      </c>
      <c r="AE73">
        <f t="shared" si="27"/>
        <v>0</v>
      </c>
      <c r="AF73">
        <f t="shared" si="19"/>
        <v>13</v>
      </c>
      <c r="AG73">
        <f t="shared" si="19"/>
        <v>30</v>
      </c>
      <c r="AH73">
        <f t="shared" si="19"/>
        <v>3</v>
      </c>
      <c r="AI73">
        <f t="shared" si="19"/>
        <v>3</v>
      </c>
      <c r="AJ73">
        <f t="shared" si="15"/>
        <v>6</v>
      </c>
      <c r="AK73" s="8">
        <f t="shared" si="28"/>
        <v>0.5</v>
      </c>
      <c r="AL73">
        <f t="shared" si="20"/>
        <v>0</v>
      </c>
    </row>
    <row r="74" spans="1:38" ht="30" x14ac:dyDescent="0.2">
      <c r="A74" s="1">
        <v>7</v>
      </c>
      <c r="B74" s="4">
        <v>45220</v>
      </c>
      <c r="C74" s="13">
        <v>0.64583333333333337</v>
      </c>
      <c r="D74" s="5" t="s">
        <v>44</v>
      </c>
      <c r="E74" s="5" t="s">
        <v>75</v>
      </c>
      <c r="F74" s="5"/>
      <c r="G74" s="5" t="s">
        <v>127</v>
      </c>
      <c r="H74" s="5" t="s">
        <v>40</v>
      </c>
      <c r="I74" s="5" t="s">
        <v>13</v>
      </c>
      <c r="J74" s="5">
        <v>21</v>
      </c>
      <c r="K74" s="5">
        <v>17</v>
      </c>
      <c r="L74" s="5">
        <v>4</v>
      </c>
      <c r="M74" s="5">
        <v>3</v>
      </c>
      <c r="N74" s="5" t="s">
        <v>41</v>
      </c>
      <c r="Q74" s="4">
        <f t="shared" si="21"/>
        <v>45220</v>
      </c>
      <c r="R74" s="5">
        <f t="shared" si="16"/>
        <v>2023</v>
      </c>
      <c r="S74" s="5">
        <f t="shared" si="22"/>
        <v>8</v>
      </c>
      <c r="T74" s="5" t="s">
        <v>75</v>
      </c>
      <c r="U74" s="5"/>
      <c r="V74" s="5">
        <f t="shared" si="23"/>
        <v>0</v>
      </c>
      <c r="W74" s="5" t="s">
        <v>40</v>
      </c>
      <c r="X74" s="5" t="s">
        <v>127</v>
      </c>
      <c r="Y74" s="5"/>
      <c r="Z74" s="5">
        <f t="shared" si="24"/>
        <v>0</v>
      </c>
      <c r="AA74" s="5" t="str">
        <f t="shared" si="17"/>
        <v>ACC</v>
      </c>
      <c r="AB74">
        <f t="shared" si="18"/>
        <v>1</v>
      </c>
      <c r="AC74">
        <f t="shared" si="25"/>
        <v>1</v>
      </c>
      <c r="AD74">
        <f t="shared" si="26"/>
        <v>1</v>
      </c>
      <c r="AE74">
        <f t="shared" si="27"/>
        <v>0</v>
      </c>
      <c r="AF74">
        <f t="shared" si="19"/>
        <v>21</v>
      </c>
      <c r="AG74">
        <f t="shared" si="19"/>
        <v>17</v>
      </c>
      <c r="AH74">
        <f t="shared" si="19"/>
        <v>4</v>
      </c>
      <c r="AI74">
        <f t="shared" si="19"/>
        <v>3</v>
      </c>
      <c r="AJ74">
        <f t="shared" si="15"/>
        <v>7</v>
      </c>
      <c r="AK74" s="8">
        <f t="shared" si="28"/>
        <v>0.5714285714285714</v>
      </c>
      <c r="AL74">
        <f t="shared" si="20"/>
        <v>1</v>
      </c>
    </row>
    <row r="75" spans="1:38" ht="30" x14ac:dyDescent="0.2">
      <c r="A75" s="1">
        <v>8</v>
      </c>
      <c r="B75" s="4">
        <v>45227</v>
      </c>
      <c r="C75" s="13">
        <v>0.5</v>
      </c>
      <c r="D75" s="5" t="s">
        <v>44</v>
      </c>
      <c r="E75" s="5" t="s">
        <v>75</v>
      </c>
      <c r="F75" s="5"/>
      <c r="G75" s="5" t="s">
        <v>446</v>
      </c>
      <c r="H75" s="5" t="s">
        <v>40</v>
      </c>
      <c r="I75" s="5" t="s">
        <v>14</v>
      </c>
      <c r="J75" s="5">
        <v>16</v>
      </c>
      <c r="K75" s="5">
        <v>41</v>
      </c>
      <c r="L75" s="5">
        <v>4</v>
      </c>
      <c r="M75" s="5">
        <v>4</v>
      </c>
      <c r="N75" s="5" t="s">
        <v>92</v>
      </c>
      <c r="Q75" s="4">
        <f t="shared" si="21"/>
        <v>45227</v>
      </c>
      <c r="R75" s="5">
        <f t="shared" si="16"/>
        <v>2023</v>
      </c>
      <c r="S75" s="5">
        <f t="shared" si="22"/>
        <v>9</v>
      </c>
      <c r="T75" s="5" t="s">
        <v>75</v>
      </c>
      <c r="U75" s="5"/>
      <c r="V75" s="5">
        <f t="shared" si="23"/>
        <v>0</v>
      </c>
      <c r="W75" s="5" t="s">
        <v>40</v>
      </c>
      <c r="X75" s="5" t="s">
        <v>385</v>
      </c>
      <c r="Y75" s="5">
        <v>4</v>
      </c>
      <c r="Z75" s="5">
        <f t="shared" si="24"/>
        <v>1</v>
      </c>
      <c r="AA75" s="5" t="str">
        <f t="shared" si="17"/>
        <v>ACC</v>
      </c>
      <c r="AB75">
        <f t="shared" si="18"/>
        <v>1</v>
      </c>
      <c r="AC75">
        <f t="shared" si="25"/>
        <v>1</v>
      </c>
      <c r="AD75">
        <f t="shared" si="26"/>
        <v>1</v>
      </c>
      <c r="AE75">
        <f t="shared" si="27"/>
        <v>0</v>
      </c>
      <c r="AF75">
        <f t="shared" si="19"/>
        <v>16</v>
      </c>
      <c r="AG75">
        <f t="shared" si="19"/>
        <v>41</v>
      </c>
      <c r="AH75">
        <f t="shared" si="19"/>
        <v>4</v>
      </c>
      <c r="AI75">
        <f t="shared" si="19"/>
        <v>4</v>
      </c>
      <c r="AJ75">
        <f t="shared" si="15"/>
        <v>8</v>
      </c>
      <c r="AK75" s="8">
        <f t="shared" si="28"/>
        <v>0.5</v>
      </c>
      <c r="AL75">
        <f t="shared" si="20"/>
        <v>0</v>
      </c>
    </row>
    <row r="76" spans="1:38" ht="30" x14ac:dyDescent="0.2">
      <c r="A76" s="1">
        <v>9</v>
      </c>
      <c r="B76" s="4">
        <v>45232</v>
      </c>
      <c r="C76" s="13">
        <v>0.8125</v>
      </c>
      <c r="D76" s="5" t="s">
        <v>37</v>
      </c>
      <c r="E76" s="5" t="s">
        <v>75</v>
      </c>
      <c r="F76" s="5" t="s">
        <v>49</v>
      </c>
      <c r="G76" s="5" t="s">
        <v>116</v>
      </c>
      <c r="H76" s="5" t="s">
        <v>40</v>
      </c>
      <c r="I76" s="5" t="s">
        <v>14</v>
      </c>
      <c r="J76" s="5">
        <v>21</v>
      </c>
      <c r="K76" s="5">
        <v>24</v>
      </c>
      <c r="L76" s="5">
        <v>4</v>
      </c>
      <c r="M76" s="5">
        <v>5</v>
      </c>
      <c r="N76" s="5" t="s">
        <v>102</v>
      </c>
      <c r="Q76" s="4">
        <f t="shared" si="21"/>
        <v>45232</v>
      </c>
      <c r="R76" s="5">
        <f t="shared" si="16"/>
        <v>2023</v>
      </c>
      <c r="S76" s="5">
        <f t="shared" si="22"/>
        <v>10</v>
      </c>
      <c r="T76" s="5" t="s">
        <v>75</v>
      </c>
      <c r="U76" s="5"/>
      <c r="V76" s="5">
        <f t="shared" si="23"/>
        <v>0</v>
      </c>
      <c r="W76" s="5" t="s">
        <v>40</v>
      </c>
      <c r="X76" s="5" t="s">
        <v>116</v>
      </c>
      <c r="Y76" s="5"/>
      <c r="Z76" s="5">
        <f t="shared" si="24"/>
        <v>0</v>
      </c>
      <c r="AA76" s="5" t="str">
        <f t="shared" si="17"/>
        <v>ACC</v>
      </c>
      <c r="AB76">
        <f t="shared" si="18"/>
        <v>1</v>
      </c>
      <c r="AC76">
        <f t="shared" si="25"/>
        <v>1</v>
      </c>
      <c r="AD76">
        <f t="shared" si="26"/>
        <v>1</v>
      </c>
      <c r="AE76">
        <f t="shared" si="27"/>
        <v>0</v>
      </c>
      <c r="AF76">
        <f t="shared" si="19"/>
        <v>21</v>
      </c>
      <c r="AG76">
        <f t="shared" si="19"/>
        <v>24</v>
      </c>
      <c r="AH76">
        <f t="shared" si="19"/>
        <v>4</v>
      </c>
      <c r="AI76">
        <f t="shared" si="19"/>
        <v>5</v>
      </c>
      <c r="AJ76">
        <f t="shared" si="15"/>
        <v>9</v>
      </c>
      <c r="AK76" s="8">
        <f t="shared" si="28"/>
        <v>0.44444444444444442</v>
      </c>
      <c r="AL76">
        <f t="shared" si="20"/>
        <v>0</v>
      </c>
    </row>
    <row r="77" spans="1:38" ht="45" x14ac:dyDescent="0.2">
      <c r="A77" s="1">
        <v>10</v>
      </c>
      <c r="B77" s="4">
        <v>45241</v>
      </c>
      <c r="C77" s="13">
        <v>0.58333333333333337</v>
      </c>
      <c r="D77" s="5" t="s">
        <v>44</v>
      </c>
      <c r="E77" s="5" t="s">
        <v>75</v>
      </c>
      <c r="F77" s="5"/>
      <c r="G77" s="5" t="s">
        <v>72</v>
      </c>
      <c r="H77" s="5" t="s">
        <v>40</v>
      </c>
      <c r="I77" s="5" t="s">
        <v>14</v>
      </c>
      <c r="J77" s="5">
        <v>6</v>
      </c>
      <c r="K77" s="5">
        <v>26</v>
      </c>
      <c r="L77" s="5">
        <v>4</v>
      </c>
      <c r="M77" s="5">
        <v>6</v>
      </c>
      <c r="N77" s="5" t="s">
        <v>130</v>
      </c>
      <c r="Q77" s="4">
        <f t="shared" si="21"/>
        <v>45241</v>
      </c>
      <c r="R77" s="5">
        <f t="shared" si="16"/>
        <v>2023</v>
      </c>
      <c r="S77" s="5">
        <f t="shared" si="22"/>
        <v>11</v>
      </c>
      <c r="T77" s="5" t="s">
        <v>75</v>
      </c>
      <c r="U77" s="5"/>
      <c r="V77" s="5">
        <f t="shared" si="23"/>
        <v>0</v>
      </c>
      <c r="W77" s="5" t="s">
        <v>40</v>
      </c>
      <c r="X77" s="5" t="s">
        <v>72</v>
      </c>
      <c r="Y77" s="5"/>
      <c r="Z77" s="5">
        <f t="shared" si="24"/>
        <v>0</v>
      </c>
      <c r="AA77" s="5" t="str">
        <f t="shared" si="17"/>
        <v>ACC</v>
      </c>
      <c r="AB77">
        <f t="shared" si="18"/>
        <v>1</v>
      </c>
      <c r="AC77">
        <f t="shared" si="25"/>
        <v>1</v>
      </c>
      <c r="AD77">
        <f t="shared" si="26"/>
        <v>1</v>
      </c>
      <c r="AE77">
        <f t="shared" si="27"/>
        <v>0</v>
      </c>
      <c r="AF77">
        <f t="shared" si="19"/>
        <v>6</v>
      </c>
      <c r="AG77">
        <f t="shared" si="19"/>
        <v>26</v>
      </c>
      <c r="AH77">
        <f t="shared" si="19"/>
        <v>4</v>
      </c>
      <c r="AI77">
        <f t="shared" si="19"/>
        <v>6</v>
      </c>
      <c r="AJ77">
        <f t="shared" si="15"/>
        <v>10</v>
      </c>
      <c r="AK77" s="8">
        <f t="shared" si="28"/>
        <v>0.4</v>
      </c>
      <c r="AL77">
        <f t="shared" si="20"/>
        <v>0</v>
      </c>
    </row>
    <row r="78" spans="1:38" ht="30" x14ac:dyDescent="0.2">
      <c r="A78" s="1">
        <v>11</v>
      </c>
      <c r="B78" s="4">
        <v>45248</v>
      </c>
      <c r="C78" s="13">
        <v>0.64583333333333337</v>
      </c>
      <c r="D78" s="5" t="s">
        <v>44</v>
      </c>
      <c r="E78" s="5" t="s">
        <v>75</v>
      </c>
      <c r="F78" s="5" t="s">
        <v>49</v>
      </c>
      <c r="G78" s="5" t="s">
        <v>428</v>
      </c>
      <c r="H78" s="5" t="s">
        <v>40</v>
      </c>
      <c r="I78" s="5" t="s">
        <v>14</v>
      </c>
      <c r="J78" s="5">
        <v>7</v>
      </c>
      <c r="K78" s="5">
        <v>45</v>
      </c>
      <c r="L78" s="5">
        <v>4</v>
      </c>
      <c r="M78" s="5">
        <v>7</v>
      </c>
      <c r="N78" s="5" t="s">
        <v>132</v>
      </c>
      <c r="Q78" s="4">
        <f t="shared" si="21"/>
        <v>45248</v>
      </c>
      <c r="R78" s="5">
        <f t="shared" si="16"/>
        <v>2023</v>
      </c>
      <c r="S78" s="5">
        <f t="shared" si="22"/>
        <v>12</v>
      </c>
      <c r="T78" s="5" t="s">
        <v>75</v>
      </c>
      <c r="U78" s="5"/>
      <c r="V78" s="5">
        <f t="shared" si="23"/>
        <v>0</v>
      </c>
      <c r="W78" s="5" t="s">
        <v>40</v>
      </c>
      <c r="X78" s="5" t="s">
        <v>131</v>
      </c>
      <c r="Y78" s="5">
        <v>20</v>
      </c>
      <c r="Z78" s="5">
        <f t="shared" si="24"/>
        <v>1</v>
      </c>
      <c r="AA78" s="5" t="str">
        <f t="shared" si="17"/>
        <v>ACC</v>
      </c>
      <c r="AB78">
        <f t="shared" si="18"/>
        <v>1</v>
      </c>
      <c r="AC78">
        <f t="shared" si="25"/>
        <v>1</v>
      </c>
      <c r="AD78">
        <f t="shared" si="26"/>
        <v>1</v>
      </c>
      <c r="AE78">
        <f t="shared" si="27"/>
        <v>0</v>
      </c>
      <c r="AF78">
        <f t="shared" si="19"/>
        <v>7</v>
      </c>
      <c r="AG78">
        <f t="shared" si="19"/>
        <v>45</v>
      </c>
      <c r="AH78">
        <f t="shared" si="19"/>
        <v>4</v>
      </c>
      <c r="AI78">
        <f t="shared" si="19"/>
        <v>7</v>
      </c>
      <c r="AJ78">
        <f t="shared" si="15"/>
        <v>11</v>
      </c>
      <c r="AK78" s="8">
        <f t="shared" si="28"/>
        <v>0.36363636363636365</v>
      </c>
      <c r="AL78">
        <f t="shared" si="20"/>
        <v>0</v>
      </c>
    </row>
    <row r="79" spans="1:38" ht="30" x14ac:dyDescent="0.2">
      <c r="A79" s="1">
        <v>12</v>
      </c>
      <c r="B79" s="4">
        <v>45255</v>
      </c>
      <c r="C79" s="13">
        <v>0.58333333333333337</v>
      </c>
      <c r="D79" s="5" t="s">
        <v>44</v>
      </c>
      <c r="E79" s="5" t="s">
        <v>75</v>
      </c>
      <c r="F79" s="5" t="s">
        <v>49</v>
      </c>
      <c r="G79" s="5" t="s">
        <v>50</v>
      </c>
      <c r="H79" s="5" t="s">
        <v>40</v>
      </c>
      <c r="I79" s="5" t="s">
        <v>14</v>
      </c>
      <c r="J79" s="5">
        <v>31</v>
      </c>
      <c r="K79" s="5">
        <v>35</v>
      </c>
      <c r="L79" s="5">
        <v>4</v>
      </c>
      <c r="M79" s="5">
        <v>8</v>
      </c>
      <c r="N79" s="5" t="s">
        <v>133</v>
      </c>
      <c r="Q79" s="4">
        <f t="shared" si="21"/>
        <v>45255</v>
      </c>
      <c r="R79" s="5">
        <f t="shared" si="16"/>
        <v>2023</v>
      </c>
      <c r="S79" s="5">
        <f t="shared" si="22"/>
        <v>13</v>
      </c>
      <c r="T79" s="5" t="s">
        <v>75</v>
      </c>
      <c r="U79" s="5"/>
      <c r="V79" s="5">
        <f t="shared" si="23"/>
        <v>0</v>
      </c>
      <c r="W79" s="5" t="s">
        <v>40</v>
      </c>
      <c r="X79" s="5" t="s">
        <v>50</v>
      </c>
      <c r="Y79" s="5"/>
      <c r="Z79" s="5">
        <f t="shared" si="24"/>
        <v>0</v>
      </c>
      <c r="AA79" s="5" t="str">
        <f t="shared" si="17"/>
        <v>ACC</v>
      </c>
      <c r="AB79">
        <f t="shared" si="18"/>
        <v>1</v>
      </c>
      <c r="AC79">
        <f t="shared" si="25"/>
        <v>1</v>
      </c>
      <c r="AD79">
        <f t="shared" si="26"/>
        <v>1</v>
      </c>
      <c r="AE79">
        <f t="shared" si="27"/>
        <v>0</v>
      </c>
      <c r="AF79">
        <f t="shared" si="19"/>
        <v>31</v>
      </c>
      <c r="AG79">
        <f t="shared" si="19"/>
        <v>35</v>
      </c>
      <c r="AH79">
        <f t="shared" si="19"/>
        <v>4</v>
      </c>
      <c r="AI79">
        <f t="shared" si="19"/>
        <v>8</v>
      </c>
      <c r="AJ79">
        <f t="shared" si="15"/>
        <v>12</v>
      </c>
      <c r="AK79" s="8">
        <f t="shared" si="28"/>
        <v>0.33333333333333331</v>
      </c>
      <c r="AL79">
        <f t="shared" si="20"/>
        <v>0</v>
      </c>
    </row>
    <row r="80" spans="1:38" ht="30" x14ac:dyDescent="0.2">
      <c r="A80" s="1">
        <v>1</v>
      </c>
      <c r="B80" s="4">
        <v>45171</v>
      </c>
      <c r="C80" s="13">
        <v>0.5</v>
      </c>
      <c r="D80" s="5" t="s">
        <v>44</v>
      </c>
      <c r="E80" s="5" t="s">
        <v>128</v>
      </c>
      <c r="F80" s="5" t="s">
        <v>80</v>
      </c>
      <c r="G80" s="5" t="s">
        <v>467</v>
      </c>
      <c r="H80" s="5" t="s">
        <v>46</v>
      </c>
      <c r="I80" s="5" t="s">
        <v>14</v>
      </c>
      <c r="J80" s="5">
        <v>13</v>
      </c>
      <c r="K80" s="5">
        <v>49</v>
      </c>
      <c r="L80" s="5">
        <v>0</v>
      </c>
      <c r="M80" s="5">
        <v>1</v>
      </c>
      <c r="N80" s="5" t="s">
        <v>92</v>
      </c>
      <c r="Q80" s="4">
        <f t="shared" si="21"/>
        <v>45171</v>
      </c>
      <c r="R80" s="5">
        <f t="shared" si="16"/>
        <v>2023</v>
      </c>
      <c r="S80" s="5">
        <f t="shared" si="22"/>
        <v>1</v>
      </c>
      <c r="T80" s="5" t="s">
        <v>128</v>
      </c>
      <c r="U80" s="5"/>
      <c r="V80" s="5">
        <f t="shared" si="23"/>
        <v>0</v>
      </c>
      <c r="W80" s="5" t="s">
        <v>40</v>
      </c>
      <c r="X80" s="5" t="s">
        <v>381</v>
      </c>
      <c r="Y80" s="5">
        <v>12</v>
      </c>
      <c r="Z80" s="5">
        <f t="shared" si="24"/>
        <v>1</v>
      </c>
      <c r="AA80" s="5" t="str">
        <f t="shared" si="17"/>
        <v>SEC</v>
      </c>
      <c r="AB80">
        <f t="shared" si="18"/>
        <v>0</v>
      </c>
      <c r="AC80">
        <f t="shared" si="25"/>
        <v>1</v>
      </c>
      <c r="AD80">
        <f t="shared" si="26"/>
        <v>1</v>
      </c>
      <c r="AE80">
        <f t="shared" si="27"/>
        <v>0</v>
      </c>
      <c r="AF80">
        <f t="shared" si="19"/>
        <v>13</v>
      </c>
      <c r="AG80">
        <f t="shared" si="19"/>
        <v>49</v>
      </c>
      <c r="AH80">
        <f t="shared" si="19"/>
        <v>0</v>
      </c>
      <c r="AI80">
        <f t="shared" si="19"/>
        <v>1</v>
      </c>
      <c r="AJ80">
        <f t="shared" si="15"/>
        <v>1</v>
      </c>
      <c r="AK80" s="8">
        <f t="shared" si="28"/>
        <v>0</v>
      </c>
      <c r="AL80">
        <f t="shared" si="20"/>
        <v>0</v>
      </c>
    </row>
    <row r="81" spans="1:38" ht="30" x14ac:dyDescent="0.2">
      <c r="A81" s="1">
        <v>2</v>
      </c>
      <c r="B81" s="4">
        <v>45178</v>
      </c>
      <c r="C81" s="13">
        <v>0.5</v>
      </c>
      <c r="D81" s="5" t="s">
        <v>44</v>
      </c>
      <c r="E81" s="5" t="s">
        <v>128</v>
      </c>
      <c r="F81" s="5"/>
      <c r="G81" s="5" t="s">
        <v>442</v>
      </c>
      <c r="H81" s="5" t="s">
        <v>99</v>
      </c>
      <c r="I81" s="5" t="s">
        <v>14</v>
      </c>
      <c r="J81" s="5">
        <v>35</v>
      </c>
      <c r="K81" s="5">
        <v>36</v>
      </c>
      <c r="L81" s="5">
        <v>0</v>
      </c>
      <c r="M81" s="5">
        <v>2</v>
      </c>
      <c r="N81" s="5" t="s">
        <v>102</v>
      </c>
      <c r="Q81" s="4">
        <f t="shared" si="21"/>
        <v>45178</v>
      </c>
      <c r="R81" s="5">
        <f t="shared" si="16"/>
        <v>2023</v>
      </c>
      <c r="S81" s="5">
        <f t="shared" si="22"/>
        <v>2</v>
      </c>
      <c r="T81" s="5" t="s">
        <v>128</v>
      </c>
      <c r="U81" s="5"/>
      <c r="V81" s="5">
        <f t="shared" si="23"/>
        <v>0</v>
      </c>
      <c r="W81" s="5" t="s">
        <v>40</v>
      </c>
      <c r="X81" s="5" t="s">
        <v>442</v>
      </c>
      <c r="Y81" s="5"/>
      <c r="Z81" s="5">
        <f t="shared" si="24"/>
        <v>0</v>
      </c>
      <c r="AA81" s="5" t="str">
        <f t="shared" si="17"/>
        <v>Sun Belt</v>
      </c>
      <c r="AB81">
        <f t="shared" si="18"/>
        <v>0</v>
      </c>
      <c r="AC81">
        <f t="shared" si="25"/>
        <v>1</v>
      </c>
      <c r="AD81">
        <f t="shared" si="26"/>
        <v>0</v>
      </c>
      <c r="AE81">
        <f t="shared" si="27"/>
        <v>0</v>
      </c>
      <c r="AF81">
        <f t="shared" si="19"/>
        <v>35</v>
      </c>
      <c r="AG81">
        <f t="shared" si="19"/>
        <v>36</v>
      </c>
      <c r="AH81">
        <f t="shared" si="19"/>
        <v>0</v>
      </c>
      <c r="AI81">
        <f t="shared" si="19"/>
        <v>2</v>
      </c>
      <c r="AJ81">
        <f t="shared" si="15"/>
        <v>2</v>
      </c>
      <c r="AK81" s="8">
        <f t="shared" si="28"/>
        <v>0</v>
      </c>
      <c r="AL81">
        <f t="shared" si="20"/>
        <v>0</v>
      </c>
    </row>
    <row r="82" spans="1:38" x14ac:dyDescent="0.2">
      <c r="A82" s="1">
        <v>3</v>
      </c>
      <c r="B82" s="4">
        <v>45184</v>
      </c>
      <c r="C82" s="13">
        <v>0.79166666666666663</v>
      </c>
      <c r="D82" s="5" t="s">
        <v>124</v>
      </c>
      <c r="E82" s="5" t="s">
        <v>128</v>
      </c>
      <c r="F82" s="5" t="s">
        <v>49</v>
      </c>
      <c r="G82" s="5" t="s">
        <v>230</v>
      </c>
      <c r="H82" s="5" t="s">
        <v>86</v>
      </c>
      <c r="I82" s="5" t="s">
        <v>14</v>
      </c>
      <c r="J82" s="5">
        <v>14</v>
      </c>
      <c r="K82" s="5">
        <v>42</v>
      </c>
      <c r="L82" s="5">
        <v>0</v>
      </c>
      <c r="M82" s="5">
        <v>3</v>
      </c>
      <c r="N82" s="5" t="s">
        <v>130</v>
      </c>
      <c r="Q82" s="4">
        <f t="shared" si="21"/>
        <v>45184</v>
      </c>
      <c r="R82" s="5">
        <f t="shared" si="16"/>
        <v>2023</v>
      </c>
      <c r="S82" s="5">
        <f t="shared" si="22"/>
        <v>3</v>
      </c>
      <c r="T82" s="5" t="s">
        <v>128</v>
      </c>
      <c r="U82" s="5"/>
      <c r="V82" s="5">
        <f t="shared" si="23"/>
        <v>0</v>
      </c>
      <c r="W82" s="5" t="s">
        <v>40</v>
      </c>
      <c r="X82" s="5" t="s">
        <v>230</v>
      </c>
      <c r="Y82" s="5"/>
      <c r="Z82" s="5">
        <f t="shared" si="24"/>
        <v>0</v>
      </c>
      <c r="AA82" s="5" t="str">
        <f t="shared" si="17"/>
        <v>Big Ten</v>
      </c>
      <c r="AB82">
        <f t="shared" si="18"/>
        <v>0</v>
      </c>
      <c r="AC82">
        <f t="shared" si="25"/>
        <v>1</v>
      </c>
      <c r="AD82">
        <f t="shared" si="26"/>
        <v>1</v>
      </c>
      <c r="AE82">
        <f t="shared" si="27"/>
        <v>0</v>
      </c>
      <c r="AF82">
        <f t="shared" si="19"/>
        <v>14</v>
      </c>
      <c r="AG82">
        <f t="shared" si="19"/>
        <v>42</v>
      </c>
      <c r="AH82">
        <f t="shared" si="19"/>
        <v>0</v>
      </c>
      <c r="AI82">
        <f t="shared" si="19"/>
        <v>3</v>
      </c>
      <c r="AJ82">
        <f t="shared" si="15"/>
        <v>3</v>
      </c>
      <c r="AK82" s="8">
        <f t="shared" si="28"/>
        <v>0</v>
      </c>
      <c r="AL82">
        <f t="shared" si="20"/>
        <v>0</v>
      </c>
    </row>
    <row r="83" spans="1:38" ht="45" x14ac:dyDescent="0.2">
      <c r="A83" s="1">
        <v>4</v>
      </c>
      <c r="B83" s="4">
        <v>45191</v>
      </c>
      <c r="C83" s="13">
        <v>0.8125</v>
      </c>
      <c r="D83" s="5" t="s">
        <v>124</v>
      </c>
      <c r="E83" s="5" t="s">
        <v>128</v>
      </c>
      <c r="F83" s="5"/>
      <c r="G83" s="5" t="s">
        <v>72</v>
      </c>
      <c r="H83" s="5" t="s">
        <v>40</v>
      </c>
      <c r="I83" s="5" t="s">
        <v>14</v>
      </c>
      <c r="J83" s="5">
        <v>21</v>
      </c>
      <c r="K83" s="5">
        <v>24</v>
      </c>
      <c r="L83" s="5">
        <v>0</v>
      </c>
      <c r="M83" s="5">
        <v>4</v>
      </c>
      <c r="N83" s="5" t="s">
        <v>132</v>
      </c>
      <c r="Q83" s="4">
        <f t="shared" si="21"/>
        <v>45191</v>
      </c>
      <c r="R83" s="5">
        <f t="shared" si="16"/>
        <v>2023</v>
      </c>
      <c r="S83" s="5">
        <f t="shared" si="22"/>
        <v>4</v>
      </c>
      <c r="T83" s="5" t="s">
        <v>128</v>
      </c>
      <c r="U83" s="5"/>
      <c r="V83" s="5">
        <f t="shared" si="23"/>
        <v>0</v>
      </c>
      <c r="W83" s="5" t="s">
        <v>40</v>
      </c>
      <c r="X83" s="5" t="s">
        <v>72</v>
      </c>
      <c r="Y83" s="5"/>
      <c r="Z83" s="5">
        <f t="shared" si="24"/>
        <v>0</v>
      </c>
      <c r="AA83" s="5" t="str">
        <f t="shared" si="17"/>
        <v>ACC</v>
      </c>
      <c r="AB83">
        <f t="shared" si="18"/>
        <v>1</v>
      </c>
      <c r="AC83">
        <f t="shared" si="25"/>
        <v>1</v>
      </c>
      <c r="AD83">
        <f t="shared" si="26"/>
        <v>1</v>
      </c>
      <c r="AE83">
        <f t="shared" si="27"/>
        <v>0</v>
      </c>
      <c r="AF83">
        <f t="shared" si="19"/>
        <v>21</v>
      </c>
      <c r="AG83">
        <f t="shared" si="19"/>
        <v>24</v>
      </c>
      <c r="AH83">
        <f t="shared" si="19"/>
        <v>0</v>
      </c>
      <c r="AI83">
        <f t="shared" si="19"/>
        <v>4</v>
      </c>
      <c r="AJ83">
        <f t="shared" si="15"/>
        <v>4</v>
      </c>
      <c r="AK83" s="8">
        <f t="shared" si="28"/>
        <v>0</v>
      </c>
      <c r="AL83">
        <f t="shared" si="20"/>
        <v>0</v>
      </c>
    </row>
    <row r="84" spans="1:38" ht="30" x14ac:dyDescent="0.2">
      <c r="A84" s="1">
        <v>5</v>
      </c>
      <c r="B84" s="4">
        <v>45199</v>
      </c>
      <c r="C84" s="13">
        <v>0.58333333333333337</v>
      </c>
      <c r="D84" s="5" t="s">
        <v>44</v>
      </c>
      <c r="E84" s="5" t="s">
        <v>128</v>
      </c>
      <c r="F84" s="5" t="s">
        <v>49</v>
      </c>
      <c r="G84" s="5" t="s">
        <v>67</v>
      </c>
      <c r="H84" s="5" t="s">
        <v>40</v>
      </c>
      <c r="I84" s="5" t="s">
        <v>14</v>
      </c>
      <c r="J84" s="5">
        <v>24</v>
      </c>
      <c r="K84" s="5">
        <v>27</v>
      </c>
      <c r="L84" s="5">
        <v>0</v>
      </c>
      <c r="M84" s="5">
        <v>5</v>
      </c>
      <c r="N84" s="5" t="s">
        <v>133</v>
      </c>
      <c r="Q84" s="4">
        <f t="shared" si="21"/>
        <v>45199</v>
      </c>
      <c r="R84" s="5">
        <f t="shared" si="16"/>
        <v>2023</v>
      </c>
      <c r="S84" s="5">
        <f t="shared" si="22"/>
        <v>5</v>
      </c>
      <c r="T84" s="5" t="s">
        <v>128</v>
      </c>
      <c r="U84" s="5"/>
      <c r="V84" s="5">
        <f t="shared" si="23"/>
        <v>0</v>
      </c>
      <c r="W84" s="5" t="s">
        <v>40</v>
      </c>
      <c r="X84" s="5" t="s">
        <v>67</v>
      </c>
      <c r="Y84" s="5"/>
      <c r="Z84" s="5">
        <f t="shared" si="24"/>
        <v>0</v>
      </c>
      <c r="AA84" s="5" t="str">
        <f t="shared" si="17"/>
        <v>ACC</v>
      </c>
      <c r="AB84">
        <f t="shared" si="18"/>
        <v>1</v>
      </c>
      <c r="AC84">
        <f t="shared" si="25"/>
        <v>1</v>
      </c>
      <c r="AD84">
        <f t="shared" si="26"/>
        <v>1</v>
      </c>
      <c r="AE84">
        <f t="shared" si="27"/>
        <v>0</v>
      </c>
      <c r="AF84">
        <f t="shared" si="19"/>
        <v>24</v>
      </c>
      <c r="AG84">
        <f t="shared" si="19"/>
        <v>27</v>
      </c>
      <c r="AH84">
        <f t="shared" si="19"/>
        <v>0</v>
      </c>
      <c r="AI84">
        <f t="shared" si="19"/>
        <v>5</v>
      </c>
      <c r="AJ84">
        <f t="shared" si="15"/>
        <v>5</v>
      </c>
      <c r="AK84" s="8">
        <f t="shared" si="28"/>
        <v>0</v>
      </c>
      <c r="AL84">
        <f t="shared" si="20"/>
        <v>0</v>
      </c>
    </row>
    <row r="85" spans="1:38" ht="30" x14ac:dyDescent="0.2">
      <c r="A85" s="1">
        <v>6</v>
      </c>
      <c r="B85" s="4">
        <v>45206</v>
      </c>
      <c r="C85" s="13">
        <v>0.5</v>
      </c>
      <c r="D85" s="5" t="s">
        <v>44</v>
      </c>
      <c r="E85" s="5" t="s">
        <v>128</v>
      </c>
      <c r="F85" s="5"/>
      <c r="G85" s="5" t="s">
        <v>160</v>
      </c>
      <c r="H85" s="5" t="s">
        <v>70</v>
      </c>
      <c r="I85" s="5" t="s">
        <v>13</v>
      </c>
      <c r="J85" s="5">
        <v>27</v>
      </c>
      <c r="K85" s="5">
        <v>13</v>
      </c>
      <c r="L85" s="5">
        <v>1</v>
      </c>
      <c r="M85" s="5">
        <v>5</v>
      </c>
      <c r="N85" s="5" t="s">
        <v>41</v>
      </c>
      <c r="Q85" s="4">
        <f t="shared" si="21"/>
        <v>45206</v>
      </c>
      <c r="R85" s="5">
        <f t="shared" si="16"/>
        <v>2023</v>
      </c>
      <c r="S85" s="5">
        <f t="shared" si="22"/>
        <v>6</v>
      </c>
      <c r="T85" s="5" t="s">
        <v>128</v>
      </c>
      <c r="U85" s="5"/>
      <c r="V85" s="5">
        <f t="shared" si="23"/>
        <v>0</v>
      </c>
      <c r="W85" s="5" t="s">
        <v>40</v>
      </c>
      <c r="X85" s="5" t="s">
        <v>160</v>
      </c>
      <c r="Y85" s="5"/>
      <c r="Z85" s="5">
        <f t="shared" si="24"/>
        <v>0</v>
      </c>
      <c r="AA85" s="5" t="str">
        <f t="shared" si="17"/>
        <v>Non-Major</v>
      </c>
      <c r="AB85">
        <f t="shared" si="18"/>
        <v>0</v>
      </c>
      <c r="AC85">
        <f t="shared" si="25"/>
        <v>0</v>
      </c>
      <c r="AD85">
        <f t="shared" si="26"/>
        <v>0</v>
      </c>
      <c r="AE85">
        <f t="shared" si="27"/>
        <v>0</v>
      </c>
      <c r="AF85">
        <f t="shared" si="19"/>
        <v>27</v>
      </c>
      <c r="AG85">
        <f t="shared" si="19"/>
        <v>13</v>
      </c>
      <c r="AH85">
        <f t="shared" si="19"/>
        <v>1</v>
      </c>
      <c r="AI85">
        <f t="shared" si="19"/>
        <v>5</v>
      </c>
      <c r="AJ85">
        <f t="shared" si="15"/>
        <v>6</v>
      </c>
      <c r="AK85" s="8">
        <f t="shared" si="28"/>
        <v>0.16666666666666666</v>
      </c>
      <c r="AL85">
        <f t="shared" si="20"/>
        <v>1</v>
      </c>
    </row>
    <row r="86" spans="1:38" ht="30" x14ac:dyDescent="0.2">
      <c r="A86" s="1">
        <v>7</v>
      </c>
      <c r="B86" s="4">
        <v>45220</v>
      </c>
      <c r="C86" s="13">
        <v>0.77083333333333337</v>
      </c>
      <c r="D86" s="5" t="s">
        <v>44</v>
      </c>
      <c r="E86" s="5" t="s">
        <v>128</v>
      </c>
      <c r="F86" s="5" t="s">
        <v>49</v>
      </c>
      <c r="G86" s="5" t="s">
        <v>316</v>
      </c>
      <c r="H86" s="5" t="s">
        <v>40</v>
      </c>
      <c r="I86" s="5" t="s">
        <v>13</v>
      </c>
      <c r="J86" s="5">
        <v>31</v>
      </c>
      <c r="K86" s="5">
        <v>27</v>
      </c>
      <c r="L86" s="5">
        <v>2</v>
      </c>
      <c r="M86" s="5">
        <v>5</v>
      </c>
      <c r="N86" s="5" t="s">
        <v>47</v>
      </c>
      <c r="Q86" s="4">
        <f t="shared" si="21"/>
        <v>45220</v>
      </c>
      <c r="R86" s="5">
        <f t="shared" si="16"/>
        <v>2023</v>
      </c>
      <c r="S86" s="5">
        <f t="shared" si="22"/>
        <v>8</v>
      </c>
      <c r="T86" s="5" t="s">
        <v>128</v>
      </c>
      <c r="U86" s="5"/>
      <c r="V86" s="5">
        <f t="shared" si="23"/>
        <v>0</v>
      </c>
      <c r="W86" s="5" t="s">
        <v>40</v>
      </c>
      <c r="X86" s="5" t="s">
        <v>252</v>
      </c>
      <c r="Y86" s="5">
        <v>10</v>
      </c>
      <c r="Z86" s="5">
        <f t="shared" si="24"/>
        <v>1</v>
      </c>
      <c r="AA86" s="5" t="str">
        <f t="shared" si="17"/>
        <v>ACC</v>
      </c>
      <c r="AB86">
        <f t="shared" si="18"/>
        <v>1</v>
      </c>
      <c r="AC86">
        <f t="shared" si="25"/>
        <v>1</v>
      </c>
      <c r="AD86">
        <f t="shared" si="26"/>
        <v>1</v>
      </c>
      <c r="AE86">
        <f t="shared" si="27"/>
        <v>0</v>
      </c>
      <c r="AF86">
        <f t="shared" si="19"/>
        <v>31</v>
      </c>
      <c r="AG86">
        <f t="shared" si="19"/>
        <v>27</v>
      </c>
      <c r="AH86">
        <f t="shared" si="19"/>
        <v>2</v>
      </c>
      <c r="AI86">
        <f t="shared" si="19"/>
        <v>5</v>
      </c>
      <c r="AJ86">
        <f t="shared" si="15"/>
        <v>7</v>
      </c>
      <c r="AK86" s="8">
        <f t="shared" si="28"/>
        <v>0.2857142857142857</v>
      </c>
      <c r="AL86">
        <f t="shared" si="20"/>
        <v>1</v>
      </c>
    </row>
    <row r="87" spans="1:38" ht="30" x14ac:dyDescent="0.2">
      <c r="A87" s="1">
        <v>8</v>
      </c>
      <c r="B87" s="4">
        <v>45227</v>
      </c>
      <c r="C87" s="13">
        <v>0.64583333333333337</v>
      </c>
      <c r="D87" s="5" t="s">
        <v>44</v>
      </c>
      <c r="E87" s="5" t="s">
        <v>128</v>
      </c>
      <c r="F87" s="5" t="s">
        <v>49</v>
      </c>
      <c r="G87" s="5" t="s">
        <v>104</v>
      </c>
      <c r="H87" s="5" t="s">
        <v>40</v>
      </c>
      <c r="I87" s="5" t="s">
        <v>14</v>
      </c>
      <c r="J87" s="5">
        <v>26</v>
      </c>
      <c r="K87" s="5">
        <v>29</v>
      </c>
      <c r="L87" s="5">
        <v>2</v>
      </c>
      <c r="M87" s="5">
        <v>6</v>
      </c>
      <c r="N87" s="5" t="s">
        <v>92</v>
      </c>
      <c r="Q87" s="4">
        <f t="shared" si="21"/>
        <v>45227</v>
      </c>
      <c r="R87" s="5">
        <f t="shared" si="16"/>
        <v>2023</v>
      </c>
      <c r="S87" s="5">
        <f t="shared" si="22"/>
        <v>9</v>
      </c>
      <c r="T87" s="5" t="s">
        <v>128</v>
      </c>
      <c r="U87" s="5"/>
      <c r="V87" s="5">
        <f t="shared" si="23"/>
        <v>0</v>
      </c>
      <c r="W87" s="5" t="s">
        <v>40</v>
      </c>
      <c r="X87" s="5" t="s">
        <v>105</v>
      </c>
      <c r="Y87" s="5" t="s">
        <v>106</v>
      </c>
      <c r="Z87" s="5">
        <f t="shared" si="24"/>
        <v>1</v>
      </c>
      <c r="AA87" s="5" t="str">
        <f t="shared" si="17"/>
        <v>ACC</v>
      </c>
      <c r="AB87">
        <f t="shared" si="18"/>
        <v>1</v>
      </c>
      <c r="AC87">
        <f t="shared" si="25"/>
        <v>1</v>
      </c>
      <c r="AD87">
        <f t="shared" si="26"/>
        <v>1</v>
      </c>
      <c r="AE87">
        <f t="shared" si="27"/>
        <v>0</v>
      </c>
      <c r="AF87">
        <f t="shared" si="19"/>
        <v>26</v>
      </c>
      <c r="AG87">
        <f t="shared" si="19"/>
        <v>29</v>
      </c>
      <c r="AH87">
        <f t="shared" si="19"/>
        <v>2</v>
      </c>
      <c r="AI87">
        <f t="shared" si="19"/>
        <v>6</v>
      </c>
      <c r="AJ87">
        <f t="shared" si="15"/>
        <v>8</v>
      </c>
      <c r="AK87" s="8">
        <f t="shared" si="28"/>
        <v>0.25</v>
      </c>
      <c r="AL87">
        <f t="shared" si="20"/>
        <v>0</v>
      </c>
    </row>
    <row r="88" spans="1:38" ht="30" x14ac:dyDescent="0.2">
      <c r="A88" s="1">
        <v>9</v>
      </c>
      <c r="B88" s="4">
        <v>45234</v>
      </c>
      <c r="C88" s="13">
        <v>0.58333333333333337</v>
      </c>
      <c r="D88" s="5" t="s">
        <v>44</v>
      </c>
      <c r="E88" s="5" t="s">
        <v>128</v>
      </c>
      <c r="F88" s="5"/>
      <c r="G88" s="5" t="s">
        <v>39</v>
      </c>
      <c r="H88" s="5" t="s">
        <v>40</v>
      </c>
      <c r="I88" s="5" t="s">
        <v>14</v>
      </c>
      <c r="J88" s="5">
        <v>17</v>
      </c>
      <c r="K88" s="5">
        <v>45</v>
      </c>
      <c r="L88" s="5">
        <v>2</v>
      </c>
      <c r="M88" s="5">
        <v>7</v>
      </c>
      <c r="N88" s="5" t="s">
        <v>102</v>
      </c>
      <c r="Q88" s="4">
        <f t="shared" si="21"/>
        <v>45234</v>
      </c>
      <c r="R88" s="5">
        <f t="shared" si="16"/>
        <v>2023</v>
      </c>
      <c r="S88" s="5">
        <f t="shared" si="22"/>
        <v>10</v>
      </c>
      <c r="T88" s="5" t="s">
        <v>128</v>
      </c>
      <c r="U88" s="5"/>
      <c r="V88" s="5">
        <f t="shared" si="23"/>
        <v>0</v>
      </c>
      <c r="W88" s="5" t="s">
        <v>40</v>
      </c>
      <c r="X88" s="5" t="s">
        <v>39</v>
      </c>
      <c r="Y88" s="5"/>
      <c r="Z88" s="5">
        <f t="shared" si="24"/>
        <v>0</v>
      </c>
      <c r="AA88" s="5" t="str">
        <f t="shared" si="17"/>
        <v>ACC</v>
      </c>
      <c r="AB88">
        <f t="shared" si="18"/>
        <v>1</v>
      </c>
      <c r="AC88">
        <f t="shared" si="25"/>
        <v>1</v>
      </c>
      <c r="AD88">
        <f t="shared" si="26"/>
        <v>1</v>
      </c>
      <c r="AE88">
        <f t="shared" si="27"/>
        <v>0</v>
      </c>
      <c r="AF88">
        <f t="shared" si="19"/>
        <v>17</v>
      </c>
      <c r="AG88">
        <f t="shared" si="19"/>
        <v>45</v>
      </c>
      <c r="AH88">
        <f t="shared" si="19"/>
        <v>2</v>
      </c>
      <c r="AI88">
        <f t="shared" si="19"/>
        <v>7</v>
      </c>
      <c r="AJ88">
        <f t="shared" si="15"/>
        <v>9</v>
      </c>
      <c r="AK88" s="8">
        <f t="shared" si="28"/>
        <v>0.22222222222222221</v>
      </c>
      <c r="AL88">
        <f t="shared" si="20"/>
        <v>0</v>
      </c>
    </row>
    <row r="89" spans="1:38" ht="30" x14ac:dyDescent="0.2">
      <c r="A89" s="1">
        <v>10</v>
      </c>
      <c r="B89" s="4">
        <v>45239</v>
      </c>
      <c r="C89" s="13">
        <v>0.8125</v>
      </c>
      <c r="D89" s="5" t="s">
        <v>37</v>
      </c>
      <c r="E89" s="5" t="s">
        <v>128</v>
      </c>
      <c r="F89" s="5" t="s">
        <v>49</v>
      </c>
      <c r="G89" s="5" t="s">
        <v>468</v>
      </c>
      <c r="H89" s="5" t="s">
        <v>40</v>
      </c>
      <c r="I89" s="5" t="s">
        <v>14</v>
      </c>
      <c r="J89" s="5">
        <v>24</v>
      </c>
      <c r="K89" s="5">
        <v>31</v>
      </c>
      <c r="L89" s="5">
        <v>2</v>
      </c>
      <c r="M89" s="5">
        <v>8</v>
      </c>
      <c r="N89" s="5" t="s">
        <v>130</v>
      </c>
      <c r="Q89" s="4">
        <f t="shared" si="21"/>
        <v>45239</v>
      </c>
      <c r="R89" s="5">
        <f t="shared" si="16"/>
        <v>2023</v>
      </c>
      <c r="S89" s="5">
        <f t="shared" si="22"/>
        <v>11</v>
      </c>
      <c r="T89" s="5" t="s">
        <v>128</v>
      </c>
      <c r="U89" s="5"/>
      <c r="V89" s="5">
        <f t="shared" si="23"/>
        <v>0</v>
      </c>
      <c r="W89" s="5" t="s">
        <v>40</v>
      </c>
      <c r="X89" s="5" t="s">
        <v>284</v>
      </c>
      <c r="Y89" s="5">
        <v>11</v>
      </c>
      <c r="Z89" s="5">
        <f t="shared" si="24"/>
        <v>1</v>
      </c>
      <c r="AA89" s="5" t="str">
        <f t="shared" si="17"/>
        <v>ACC</v>
      </c>
      <c r="AB89">
        <f t="shared" si="18"/>
        <v>1</v>
      </c>
      <c r="AC89">
        <f t="shared" si="25"/>
        <v>1</v>
      </c>
      <c r="AD89">
        <f t="shared" si="26"/>
        <v>1</v>
      </c>
      <c r="AE89">
        <f t="shared" si="27"/>
        <v>0</v>
      </c>
      <c r="AF89">
        <f t="shared" si="19"/>
        <v>24</v>
      </c>
      <c r="AG89">
        <f t="shared" si="19"/>
        <v>31</v>
      </c>
      <c r="AH89">
        <f t="shared" si="19"/>
        <v>2</v>
      </c>
      <c r="AI89">
        <f t="shared" si="19"/>
        <v>8</v>
      </c>
      <c r="AJ89">
        <f t="shared" si="15"/>
        <v>10</v>
      </c>
      <c r="AK89" s="8">
        <f t="shared" si="28"/>
        <v>0.2</v>
      </c>
      <c r="AL89">
        <f t="shared" si="20"/>
        <v>0</v>
      </c>
    </row>
    <row r="90" spans="1:38" x14ac:dyDescent="0.2">
      <c r="A90" s="1">
        <v>11</v>
      </c>
      <c r="B90" s="4">
        <v>45248</v>
      </c>
      <c r="C90" s="13">
        <v>0.625</v>
      </c>
      <c r="D90" s="5" t="s">
        <v>44</v>
      </c>
      <c r="E90" s="5" t="s">
        <v>128</v>
      </c>
      <c r="F90" s="5"/>
      <c r="G90" s="5" t="s">
        <v>116</v>
      </c>
      <c r="H90" s="5" t="s">
        <v>40</v>
      </c>
      <c r="I90" s="5" t="s">
        <v>13</v>
      </c>
      <c r="J90" s="5">
        <v>30</v>
      </c>
      <c r="K90" s="5">
        <v>27</v>
      </c>
      <c r="L90" s="5">
        <v>3</v>
      </c>
      <c r="M90" s="5">
        <v>8</v>
      </c>
      <c r="N90" s="5" t="s">
        <v>41</v>
      </c>
      <c r="Q90" s="4">
        <f t="shared" si="21"/>
        <v>45248</v>
      </c>
      <c r="R90" s="5">
        <f t="shared" si="16"/>
        <v>2023</v>
      </c>
      <c r="S90" s="5">
        <f t="shared" si="22"/>
        <v>12</v>
      </c>
      <c r="T90" s="5" t="s">
        <v>128</v>
      </c>
      <c r="U90" s="5"/>
      <c r="V90" s="5">
        <f t="shared" si="23"/>
        <v>0</v>
      </c>
      <c r="W90" s="5" t="s">
        <v>40</v>
      </c>
      <c r="X90" s="5" t="s">
        <v>116</v>
      </c>
      <c r="Y90" s="5"/>
      <c r="Z90" s="5">
        <f t="shared" si="24"/>
        <v>0</v>
      </c>
      <c r="AA90" s="5" t="str">
        <f t="shared" si="17"/>
        <v>ACC</v>
      </c>
      <c r="AB90">
        <f t="shared" si="18"/>
        <v>1</v>
      </c>
      <c r="AC90">
        <f t="shared" si="25"/>
        <v>1</v>
      </c>
      <c r="AD90">
        <f t="shared" si="26"/>
        <v>1</v>
      </c>
      <c r="AE90">
        <f t="shared" si="27"/>
        <v>0</v>
      </c>
      <c r="AF90">
        <f t="shared" si="19"/>
        <v>30</v>
      </c>
      <c r="AG90">
        <f t="shared" si="19"/>
        <v>27</v>
      </c>
      <c r="AH90">
        <f t="shared" si="19"/>
        <v>3</v>
      </c>
      <c r="AI90">
        <f t="shared" si="19"/>
        <v>8</v>
      </c>
      <c r="AJ90">
        <f t="shared" si="15"/>
        <v>11</v>
      </c>
      <c r="AK90" s="8">
        <f t="shared" si="28"/>
        <v>0.27272727272727271</v>
      </c>
      <c r="AL90">
        <f t="shared" si="20"/>
        <v>1</v>
      </c>
    </row>
    <row r="91" spans="1:38" ht="30" x14ac:dyDescent="0.2">
      <c r="A91" s="1">
        <v>12</v>
      </c>
      <c r="B91" s="4">
        <v>45255</v>
      </c>
      <c r="C91" s="13">
        <v>0.64583333333333337</v>
      </c>
      <c r="D91" s="5" t="s">
        <v>44</v>
      </c>
      <c r="E91" s="5" t="s">
        <v>128</v>
      </c>
      <c r="F91" s="5"/>
      <c r="G91" s="5" t="s">
        <v>125</v>
      </c>
      <c r="H91" s="5" t="s">
        <v>40</v>
      </c>
      <c r="I91" s="5" t="s">
        <v>14</v>
      </c>
      <c r="J91" s="5">
        <v>17</v>
      </c>
      <c r="K91" s="5">
        <v>55</v>
      </c>
      <c r="L91" s="5">
        <v>3</v>
      </c>
      <c r="M91" s="5">
        <v>9</v>
      </c>
      <c r="N91" s="5" t="s">
        <v>92</v>
      </c>
      <c r="Q91" s="4">
        <f t="shared" si="21"/>
        <v>45255</v>
      </c>
      <c r="R91" s="5">
        <f t="shared" si="16"/>
        <v>2023</v>
      </c>
      <c r="S91" s="5">
        <f t="shared" si="22"/>
        <v>13</v>
      </c>
      <c r="T91" s="5" t="s">
        <v>128</v>
      </c>
      <c r="U91" s="5"/>
      <c r="V91" s="5">
        <f t="shared" si="23"/>
        <v>0</v>
      </c>
      <c r="W91" s="5" t="s">
        <v>40</v>
      </c>
      <c r="X91" s="5" t="s">
        <v>125</v>
      </c>
      <c r="Y91" s="5"/>
      <c r="Z91" s="5">
        <f t="shared" si="24"/>
        <v>0</v>
      </c>
      <c r="AA91" s="5" t="str">
        <f t="shared" si="17"/>
        <v>ACC</v>
      </c>
      <c r="AB91">
        <f t="shared" si="18"/>
        <v>1</v>
      </c>
      <c r="AC91">
        <f t="shared" si="25"/>
        <v>1</v>
      </c>
      <c r="AD91">
        <f t="shared" si="26"/>
        <v>1</v>
      </c>
      <c r="AE91">
        <f t="shared" si="27"/>
        <v>0</v>
      </c>
      <c r="AF91">
        <f t="shared" si="19"/>
        <v>17</v>
      </c>
      <c r="AG91">
        <f t="shared" si="19"/>
        <v>55</v>
      </c>
      <c r="AH91">
        <f t="shared" si="19"/>
        <v>3</v>
      </c>
      <c r="AI91">
        <f t="shared" si="19"/>
        <v>9</v>
      </c>
      <c r="AJ91">
        <f t="shared" si="15"/>
        <v>12</v>
      </c>
      <c r="AK91" s="8">
        <f t="shared" si="28"/>
        <v>0.25</v>
      </c>
      <c r="AL91">
        <f t="shared" si="20"/>
        <v>0</v>
      </c>
    </row>
    <row r="92" spans="1:38" ht="30" x14ac:dyDescent="0.2">
      <c r="A92" s="1">
        <v>1</v>
      </c>
      <c r="B92" s="4">
        <v>45170</v>
      </c>
      <c r="C92" s="13">
        <v>0.8125</v>
      </c>
      <c r="D92" s="5" t="s">
        <v>124</v>
      </c>
      <c r="E92" s="5" t="s">
        <v>39</v>
      </c>
      <c r="F92" s="5"/>
      <c r="G92" s="5" t="s">
        <v>63</v>
      </c>
      <c r="H92" s="5" t="s">
        <v>40</v>
      </c>
      <c r="I92" s="5" t="s">
        <v>14</v>
      </c>
      <c r="J92" s="5">
        <v>34</v>
      </c>
      <c r="K92" s="5">
        <v>39</v>
      </c>
      <c r="L92" s="5">
        <v>0</v>
      </c>
      <c r="M92" s="5">
        <v>1</v>
      </c>
      <c r="N92" s="5" t="s">
        <v>92</v>
      </c>
      <c r="O92" s="5"/>
      <c r="Q92" s="4">
        <f t="shared" si="21"/>
        <v>45170</v>
      </c>
      <c r="R92" s="5">
        <f t="shared" si="16"/>
        <v>2023</v>
      </c>
      <c r="S92" s="5">
        <f t="shared" si="22"/>
        <v>1</v>
      </c>
      <c r="T92" s="5" t="s">
        <v>39</v>
      </c>
      <c r="U92" s="5"/>
      <c r="V92" s="5">
        <f t="shared" si="23"/>
        <v>0</v>
      </c>
      <c r="W92" s="5" t="s">
        <v>40</v>
      </c>
      <c r="X92" s="5" t="s">
        <v>63</v>
      </c>
      <c r="Y92" s="5"/>
      <c r="Z92" s="5">
        <f t="shared" si="24"/>
        <v>0</v>
      </c>
      <c r="AA92" s="5" t="str">
        <f t="shared" si="17"/>
        <v>ACC</v>
      </c>
      <c r="AB92">
        <f t="shared" si="18"/>
        <v>1</v>
      </c>
      <c r="AC92">
        <f t="shared" si="25"/>
        <v>1</v>
      </c>
      <c r="AD92">
        <f t="shared" si="26"/>
        <v>1</v>
      </c>
      <c r="AE92">
        <f t="shared" si="27"/>
        <v>0</v>
      </c>
      <c r="AF92">
        <f t="shared" si="19"/>
        <v>34</v>
      </c>
      <c r="AG92">
        <f t="shared" si="19"/>
        <v>39</v>
      </c>
      <c r="AH92">
        <f t="shared" si="19"/>
        <v>0</v>
      </c>
      <c r="AI92">
        <f t="shared" si="19"/>
        <v>1</v>
      </c>
      <c r="AJ92">
        <f t="shared" si="15"/>
        <v>1</v>
      </c>
      <c r="AK92" s="8">
        <f t="shared" si="28"/>
        <v>0</v>
      </c>
      <c r="AL92">
        <f t="shared" si="20"/>
        <v>0</v>
      </c>
    </row>
    <row r="93" spans="1:38" ht="45" x14ac:dyDescent="0.2">
      <c r="A93" s="1">
        <v>2</v>
      </c>
      <c r="B93" s="4">
        <v>45178</v>
      </c>
      <c r="C93" s="13">
        <v>0.54166666666666663</v>
      </c>
      <c r="D93" s="5" t="s">
        <v>44</v>
      </c>
      <c r="E93" s="5" t="s">
        <v>39</v>
      </c>
      <c r="F93" s="5"/>
      <c r="G93" s="5" t="s">
        <v>304</v>
      </c>
      <c r="H93" s="5" t="s">
        <v>70</v>
      </c>
      <c r="I93" s="5" t="s">
        <v>13</v>
      </c>
      <c r="J93" s="5">
        <v>48</v>
      </c>
      <c r="K93" s="5">
        <v>13</v>
      </c>
      <c r="L93" s="5">
        <v>1</v>
      </c>
      <c r="M93" s="5">
        <v>1</v>
      </c>
      <c r="N93" s="5" t="s">
        <v>41</v>
      </c>
      <c r="O93" s="5"/>
      <c r="Q93" s="4">
        <f t="shared" si="21"/>
        <v>45178</v>
      </c>
      <c r="R93" s="5">
        <f t="shared" si="16"/>
        <v>2023</v>
      </c>
      <c r="S93" s="5">
        <f t="shared" si="22"/>
        <v>2</v>
      </c>
      <c r="T93" s="5" t="s">
        <v>39</v>
      </c>
      <c r="U93" s="5"/>
      <c r="V93" s="5">
        <f t="shared" si="23"/>
        <v>0</v>
      </c>
      <c r="W93" s="5" t="s">
        <v>40</v>
      </c>
      <c r="X93" s="5" t="s">
        <v>304</v>
      </c>
      <c r="Y93" s="5"/>
      <c r="Z93" s="5">
        <f t="shared" si="24"/>
        <v>0</v>
      </c>
      <c r="AA93" s="5" t="str">
        <f t="shared" si="17"/>
        <v>Non-Major</v>
      </c>
      <c r="AB93">
        <f t="shared" si="18"/>
        <v>0</v>
      </c>
      <c r="AC93">
        <f t="shared" si="25"/>
        <v>0</v>
      </c>
      <c r="AD93">
        <f t="shared" si="26"/>
        <v>0</v>
      </c>
      <c r="AE93">
        <f t="shared" si="27"/>
        <v>0</v>
      </c>
      <c r="AF93">
        <f t="shared" si="19"/>
        <v>48</v>
      </c>
      <c r="AG93">
        <f t="shared" si="19"/>
        <v>13</v>
      </c>
      <c r="AH93">
        <f t="shared" si="19"/>
        <v>1</v>
      </c>
      <c r="AI93">
        <f t="shared" si="19"/>
        <v>1</v>
      </c>
      <c r="AJ93">
        <f t="shared" si="15"/>
        <v>2</v>
      </c>
      <c r="AK93" s="8">
        <f t="shared" si="28"/>
        <v>0.5</v>
      </c>
      <c r="AL93">
        <f t="shared" si="20"/>
        <v>1</v>
      </c>
    </row>
    <row r="94" spans="1:38" ht="30" x14ac:dyDescent="0.2">
      <c r="A94" s="1">
        <v>3</v>
      </c>
      <c r="B94" s="4">
        <v>45185</v>
      </c>
      <c r="C94" s="13">
        <v>0.8125</v>
      </c>
      <c r="D94" s="5" t="s">
        <v>44</v>
      </c>
      <c r="E94" s="5" t="s">
        <v>39</v>
      </c>
      <c r="F94" s="5" t="s">
        <v>49</v>
      </c>
      <c r="G94" s="5" t="s">
        <v>469</v>
      </c>
      <c r="H94" s="5" t="s">
        <v>46</v>
      </c>
      <c r="I94" s="5" t="s">
        <v>14</v>
      </c>
      <c r="J94" s="5">
        <v>23</v>
      </c>
      <c r="K94" s="5">
        <v>48</v>
      </c>
      <c r="L94" s="5">
        <v>1</v>
      </c>
      <c r="M94" s="5">
        <v>2</v>
      </c>
      <c r="N94" s="5" t="s">
        <v>92</v>
      </c>
      <c r="O94" s="5"/>
      <c r="Q94" s="4">
        <f t="shared" si="21"/>
        <v>45185</v>
      </c>
      <c r="R94" s="5">
        <f t="shared" si="16"/>
        <v>2023</v>
      </c>
      <c r="S94" s="5">
        <f t="shared" si="22"/>
        <v>3</v>
      </c>
      <c r="T94" s="5" t="s">
        <v>39</v>
      </c>
      <c r="V94" s="5">
        <f t="shared" si="23"/>
        <v>0</v>
      </c>
      <c r="W94" s="5" t="s">
        <v>40</v>
      </c>
      <c r="X94" s="5" t="s">
        <v>415</v>
      </c>
      <c r="Y94">
        <v>17</v>
      </c>
      <c r="Z94" s="5">
        <f t="shared" si="24"/>
        <v>1</v>
      </c>
      <c r="AA94" s="5" t="str">
        <f t="shared" si="17"/>
        <v>SEC</v>
      </c>
      <c r="AB94">
        <f t="shared" si="18"/>
        <v>0</v>
      </c>
      <c r="AC94">
        <f t="shared" si="25"/>
        <v>1</v>
      </c>
      <c r="AD94">
        <f t="shared" si="26"/>
        <v>1</v>
      </c>
      <c r="AE94">
        <f t="shared" si="27"/>
        <v>0</v>
      </c>
      <c r="AF94">
        <f t="shared" ref="AF94:AI157" si="29">J94</f>
        <v>23</v>
      </c>
      <c r="AG94">
        <f t="shared" si="29"/>
        <v>48</v>
      </c>
      <c r="AH94">
        <f t="shared" si="29"/>
        <v>1</v>
      </c>
      <c r="AI94">
        <f t="shared" si="29"/>
        <v>2</v>
      </c>
      <c r="AJ94">
        <f t="shared" ref="AJ94:AJ157" si="30">SUM(AH94:AI94)</f>
        <v>3</v>
      </c>
      <c r="AK94" s="8">
        <f t="shared" si="28"/>
        <v>0.33333333333333331</v>
      </c>
      <c r="AL94">
        <f t="shared" si="20"/>
        <v>0</v>
      </c>
    </row>
    <row r="95" spans="1:38" ht="30" x14ac:dyDescent="0.2">
      <c r="A95" s="1">
        <v>4</v>
      </c>
      <c r="B95" s="4">
        <v>45192</v>
      </c>
      <c r="C95" s="13">
        <v>0.77083333333333337</v>
      </c>
      <c r="D95" s="5" t="s">
        <v>44</v>
      </c>
      <c r="E95" s="5" t="s">
        <v>39</v>
      </c>
      <c r="F95" s="5" t="s">
        <v>49</v>
      </c>
      <c r="G95" s="5" t="s">
        <v>75</v>
      </c>
      <c r="H95" s="5" t="s">
        <v>40</v>
      </c>
      <c r="I95" s="5" t="s">
        <v>13</v>
      </c>
      <c r="J95" s="5">
        <v>30</v>
      </c>
      <c r="K95" s="5">
        <v>16</v>
      </c>
      <c r="L95" s="5">
        <v>2</v>
      </c>
      <c r="M95" s="5">
        <v>2</v>
      </c>
      <c r="N95" s="5" t="s">
        <v>41</v>
      </c>
      <c r="O95" s="5"/>
      <c r="Q95" s="4">
        <f t="shared" si="21"/>
        <v>45192</v>
      </c>
      <c r="R95" s="5">
        <f t="shared" si="16"/>
        <v>2023</v>
      </c>
      <c r="S95" s="5">
        <f t="shared" si="22"/>
        <v>4</v>
      </c>
      <c r="T95" s="5" t="s">
        <v>39</v>
      </c>
      <c r="V95" s="5">
        <f t="shared" si="23"/>
        <v>0</v>
      </c>
      <c r="W95" s="5" t="s">
        <v>40</v>
      </c>
      <c r="X95" s="5" t="s">
        <v>75</v>
      </c>
      <c r="Z95" s="5">
        <f t="shared" si="24"/>
        <v>0</v>
      </c>
      <c r="AA95" s="5" t="str">
        <f t="shared" si="17"/>
        <v>ACC</v>
      </c>
      <c r="AB95">
        <f t="shared" si="18"/>
        <v>1</v>
      </c>
      <c r="AC95">
        <f t="shared" si="25"/>
        <v>1</v>
      </c>
      <c r="AD95">
        <f t="shared" si="26"/>
        <v>1</v>
      </c>
      <c r="AE95">
        <f t="shared" si="27"/>
        <v>0</v>
      </c>
      <c r="AF95">
        <f t="shared" si="29"/>
        <v>30</v>
      </c>
      <c r="AG95">
        <f t="shared" si="29"/>
        <v>16</v>
      </c>
      <c r="AH95">
        <f t="shared" si="29"/>
        <v>2</v>
      </c>
      <c r="AI95">
        <f t="shared" si="29"/>
        <v>2</v>
      </c>
      <c r="AJ95">
        <f t="shared" si="30"/>
        <v>4</v>
      </c>
      <c r="AK95" s="8">
        <f t="shared" si="28"/>
        <v>0.5</v>
      </c>
      <c r="AL95">
        <f t="shared" si="20"/>
        <v>1</v>
      </c>
    </row>
    <row r="96" spans="1:38" ht="30" x14ac:dyDescent="0.2">
      <c r="A96" s="1">
        <v>5</v>
      </c>
      <c r="B96" s="4">
        <v>45199</v>
      </c>
      <c r="C96" s="13">
        <v>0.64583333333333337</v>
      </c>
      <c r="D96" s="5" t="s">
        <v>44</v>
      </c>
      <c r="E96" s="5" t="s">
        <v>39</v>
      </c>
      <c r="F96" s="5"/>
      <c r="G96" s="5" t="s">
        <v>205</v>
      </c>
      <c r="H96" s="5" t="s">
        <v>148</v>
      </c>
      <c r="I96" s="5" t="s">
        <v>14</v>
      </c>
      <c r="J96" s="5">
        <v>27</v>
      </c>
      <c r="K96" s="5">
        <v>38</v>
      </c>
      <c r="L96" s="5">
        <v>2</v>
      </c>
      <c r="M96" s="5">
        <v>3</v>
      </c>
      <c r="N96" s="5" t="s">
        <v>92</v>
      </c>
      <c r="O96" s="5"/>
      <c r="Q96" s="4">
        <f t="shared" si="21"/>
        <v>45199</v>
      </c>
      <c r="R96" s="5">
        <f t="shared" si="16"/>
        <v>2023</v>
      </c>
      <c r="S96" s="5">
        <f t="shared" si="22"/>
        <v>5</v>
      </c>
      <c r="T96" s="5" t="s">
        <v>39</v>
      </c>
      <c r="V96" s="5">
        <f t="shared" si="23"/>
        <v>0</v>
      </c>
      <c r="W96" s="5" t="s">
        <v>40</v>
      </c>
      <c r="X96" s="5" t="s">
        <v>205</v>
      </c>
      <c r="Z96" s="5">
        <f t="shared" si="24"/>
        <v>0</v>
      </c>
      <c r="AA96" s="5" t="str">
        <f t="shared" si="17"/>
        <v>MAC</v>
      </c>
      <c r="AB96">
        <f t="shared" si="18"/>
        <v>0</v>
      </c>
      <c r="AC96">
        <f t="shared" si="25"/>
        <v>1</v>
      </c>
      <c r="AD96">
        <f t="shared" si="26"/>
        <v>0</v>
      </c>
      <c r="AE96">
        <f t="shared" si="27"/>
        <v>0</v>
      </c>
      <c r="AF96">
        <f t="shared" si="29"/>
        <v>27</v>
      </c>
      <c r="AG96">
        <f t="shared" si="29"/>
        <v>38</v>
      </c>
      <c r="AH96">
        <f t="shared" si="29"/>
        <v>2</v>
      </c>
      <c r="AI96">
        <f t="shared" si="29"/>
        <v>3</v>
      </c>
      <c r="AJ96">
        <f t="shared" si="30"/>
        <v>5</v>
      </c>
      <c r="AK96" s="8">
        <f t="shared" si="28"/>
        <v>0.4</v>
      </c>
      <c r="AL96">
        <f t="shared" si="20"/>
        <v>0</v>
      </c>
    </row>
    <row r="97" spans="1:38" ht="30" x14ac:dyDescent="0.2">
      <c r="A97" s="1">
        <v>6</v>
      </c>
      <c r="B97" s="4">
        <v>45206</v>
      </c>
      <c r="C97" s="13">
        <v>0.83333333333333337</v>
      </c>
      <c r="D97" s="5" t="s">
        <v>44</v>
      </c>
      <c r="E97" s="5" t="s">
        <v>39</v>
      </c>
      <c r="F97" s="5" t="s">
        <v>49</v>
      </c>
      <c r="G97" s="5" t="s">
        <v>282</v>
      </c>
      <c r="H97" s="5" t="s">
        <v>40</v>
      </c>
      <c r="I97" s="5" t="s">
        <v>13</v>
      </c>
      <c r="J97" s="5">
        <v>23</v>
      </c>
      <c r="K97" s="5">
        <v>20</v>
      </c>
      <c r="L97" s="5">
        <v>3</v>
      </c>
      <c r="M97" s="5">
        <v>3</v>
      </c>
      <c r="N97" s="5" t="s">
        <v>41</v>
      </c>
      <c r="O97" s="5"/>
      <c r="Q97" s="4">
        <f t="shared" si="21"/>
        <v>45206</v>
      </c>
      <c r="R97" s="5">
        <f t="shared" si="16"/>
        <v>2023</v>
      </c>
      <c r="S97" s="5">
        <f t="shared" si="22"/>
        <v>6</v>
      </c>
      <c r="T97" s="5" t="s">
        <v>39</v>
      </c>
      <c r="V97" s="5">
        <f t="shared" si="23"/>
        <v>0</v>
      </c>
      <c r="W97" s="5" t="s">
        <v>40</v>
      </c>
      <c r="X97" s="5" t="s">
        <v>243</v>
      </c>
      <c r="Y97">
        <v>17</v>
      </c>
      <c r="Z97" s="5">
        <f t="shared" si="24"/>
        <v>1</v>
      </c>
      <c r="AA97" s="5" t="str">
        <f t="shared" si="17"/>
        <v>ACC</v>
      </c>
      <c r="AB97">
        <f t="shared" si="18"/>
        <v>1</v>
      </c>
      <c r="AC97">
        <f t="shared" si="25"/>
        <v>1</v>
      </c>
      <c r="AD97">
        <f t="shared" si="26"/>
        <v>1</v>
      </c>
      <c r="AE97">
        <f t="shared" si="27"/>
        <v>0</v>
      </c>
      <c r="AF97">
        <f t="shared" si="29"/>
        <v>23</v>
      </c>
      <c r="AG97">
        <f t="shared" si="29"/>
        <v>20</v>
      </c>
      <c r="AH97">
        <f t="shared" si="29"/>
        <v>3</v>
      </c>
      <c r="AI97">
        <f t="shared" si="29"/>
        <v>3</v>
      </c>
      <c r="AJ97">
        <f t="shared" si="30"/>
        <v>6</v>
      </c>
      <c r="AK97" s="8">
        <f t="shared" si="28"/>
        <v>0.5</v>
      </c>
      <c r="AL97">
        <f t="shared" si="20"/>
        <v>1</v>
      </c>
    </row>
    <row r="98" spans="1:38" ht="30" x14ac:dyDescent="0.2">
      <c r="A98" s="1">
        <v>7</v>
      </c>
      <c r="B98" s="4">
        <v>45220</v>
      </c>
      <c r="C98" s="13">
        <v>0.5</v>
      </c>
      <c r="D98" s="5" t="s">
        <v>44</v>
      </c>
      <c r="E98" s="5" t="s">
        <v>39</v>
      </c>
      <c r="F98" s="5"/>
      <c r="G98" s="5" t="s">
        <v>67</v>
      </c>
      <c r="H98" s="5" t="s">
        <v>40</v>
      </c>
      <c r="I98" s="5" t="s">
        <v>14</v>
      </c>
      <c r="J98" s="5">
        <v>23</v>
      </c>
      <c r="K98" s="5">
        <v>38</v>
      </c>
      <c r="L98" s="5">
        <v>3</v>
      </c>
      <c r="M98" s="5">
        <v>4</v>
      </c>
      <c r="N98" s="5" t="s">
        <v>92</v>
      </c>
      <c r="O98" s="5"/>
      <c r="Q98" s="4">
        <f t="shared" si="21"/>
        <v>45220</v>
      </c>
      <c r="R98" s="5">
        <f t="shared" si="16"/>
        <v>2023</v>
      </c>
      <c r="S98" s="5">
        <f t="shared" si="22"/>
        <v>8</v>
      </c>
      <c r="T98" s="5" t="s">
        <v>39</v>
      </c>
      <c r="V98" s="5">
        <f t="shared" si="23"/>
        <v>0</v>
      </c>
      <c r="W98" s="5" t="s">
        <v>40</v>
      </c>
      <c r="X98" s="5" t="s">
        <v>67</v>
      </c>
      <c r="Z98" s="5">
        <f t="shared" si="24"/>
        <v>0</v>
      </c>
      <c r="AA98" s="5" t="str">
        <f t="shared" si="17"/>
        <v>ACC</v>
      </c>
      <c r="AB98">
        <f t="shared" si="18"/>
        <v>1</v>
      </c>
      <c r="AC98">
        <f t="shared" si="25"/>
        <v>1</v>
      </c>
      <c r="AD98">
        <f t="shared" si="26"/>
        <v>1</v>
      </c>
      <c r="AE98">
        <f t="shared" si="27"/>
        <v>0</v>
      </c>
      <c r="AF98">
        <f t="shared" si="29"/>
        <v>23</v>
      </c>
      <c r="AG98">
        <f t="shared" si="29"/>
        <v>38</v>
      </c>
      <c r="AH98">
        <f t="shared" si="29"/>
        <v>3</v>
      </c>
      <c r="AI98">
        <f t="shared" si="29"/>
        <v>4</v>
      </c>
      <c r="AJ98">
        <f t="shared" si="30"/>
        <v>7</v>
      </c>
      <c r="AK98" s="8">
        <f t="shared" si="28"/>
        <v>0.42857142857142855</v>
      </c>
      <c r="AL98">
        <f t="shared" si="20"/>
        <v>0</v>
      </c>
    </row>
    <row r="99" spans="1:38" ht="30" x14ac:dyDescent="0.2">
      <c r="A99" s="1">
        <v>8</v>
      </c>
      <c r="B99" s="4">
        <v>45227</v>
      </c>
      <c r="C99" s="13">
        <v>0.83333333333333337</v>
      </c>
      <c r="D99" s="5" t="s">
        <v>44</v>
      </c>
      <c r="E99" s="5" t="s">
        <v>39</v>
      </c>
      <c r="F99" s="5"/>
      <c r="G99" s="5" t="s">
        <v>396</v>
      </c>
      <c r="H99" s="5" t="s">
        <v>40</v>
      </c>
      <c r="I99" s="5" t="s">
        <v>13</v>
      </c>
      <c r="J99" s="5">
        <v>46</v>
      </c>
      <c r="K99" s="5">
        <v>42</v>
      </c>
      <c r="L99" s="5">
        <v>4</v>
      </c>
      <c r="M99" s="5">
        <v>4</v>
      </c>
      <c r="N99" s="5" t="s">
        <v>41</v>
      </c>
      <c r="O99" s="5"/>
      <c r="Q99" s="4">
        <f t="shared" si="21"/>
        <v>45227</v>
      </c>
      <c r="R99" s="5">
        <f t="shared" si="16"/>
        <v>2023</v>
      </c>
      <c r="S99" s="5">
        <f t="shared" si="22"/>
        <v>9</v>
      </c>
      <c r="T99" s="5" t="s">
        <v>39</v>
      </c>
      <c r="V99" s="5">
        <f t="shared" si="23"/>
        <v>0</v>
      </c>
      <c r="W99" s="5" t="s">
        <v>40</v>
      </c>
      <c r="X99" s="5" t="s">
        <v>252</v>
      </c>
      <c r="Y99">
        <v>17</v>
      </c>
      <c r="Z99" s="5">
        <f t="shared" si="24"/>
        <v>1</v>
      </c>
      <c r="AA99" s="5" t="str">
        <f t="shared" si="17"/>
        <v>ACC</v>
      </c>
      <c r="AB99">
        <f t="shared" si="18"/>
        <v>1</v>
      </c>
      <c r="AC99">
        <f t="shared" si="25"/>
        <v>1</v>
      </c>
      <c r="AD99">
        <f t="shared" si="26"/>
        <v>1</v>
      </c>
      <c r="AE99">
        <f t="shared" si="27"/>
        <v>0</v>
      </c>
      <c r="AF99">
        <f t="shared" si="29"/>
        <v>46</v>
      </c>
      <c r="AG99">
        <f t="shared" si="29"/>
        <v>42</v>
      </c>
      <c r="AH99">
        <f t="shared" si="29"/>
        <v>4</v>
      </c>
      <c r="AI99">
        <f t="shared" si="29"/>
        <v>4</v>
      </c>
      <c r="AJ99">
        <f t="shared" si="30"/>
        <v>8</v>
      </c>
      <c r="AK99" s="8">
        <f t="shared" si="28"/>
        <v>0.5</v>
      </c>
      <c r="AL99">
        <f t="shared" si="20"/>
        <v>1</v>
      </c>
    </row>
    <row r="100" spans="1:38" ht="30" x14ac:dyDescent="0.2">
      <c r="A100" s="1">
        <v>9</v>
      </c>
      <c r="B100" s="4">
        <v>45234</v>
      </c>
      <c r="C100" s="13">
        <v>0.58333333333333337</v>
      </c>
      <c r="D100" s="5" t="s">
        <v>44</v>
      </c>
      <c r="E100" s="5" t="s">
        <v>39</v>
      </c>
      <c r="F100" s="5" t="s">
        <v>49</v>
      </c>
      <c r="G100" s="5" t="s">
        <v>128</v>
      </c>
      <c r="H100" s="5" t="s">
        <v>40</v>
      </c>
      <c r="I100" s="5" t="s">
        <v>13</v>
      </c>
      <c r="J100" s="5">
        <v>45</v>
      </c>
      <c r="K100" s="5">
        <v>17</v>
      </c>
      <c r="L100" s="5">
        <v>5</v>
      </c>
      <c r="M100" s="5">
        <v>4</v>
      </c>
      <c r="N100" s="5" t="s">
        <v>47</v>
      </c>
      <c r="O100" s="5"/>
      <c r="Q100" s="4">
        <f t="shared" si="21"/>
        <v>45234</v>
      </c>
      <c r="R100" s="5">
        <f t="shared" si="16"/>
        <v>2023</v>
      </c>
      <c r="S100" s="5">
        <f t="shared" si="22"/>
        <v>10</v>
      </c>
      <c r="T100" s="5" t="s">
        <v>39</v>
      </c>
      <c r="V100" s="5">
        <f t="shared" si="23"/>
        <v>0</v>
      </c>
      <c r="W100" s="5" t="s">
        <v>40</v>
      </c>
      <c r="X100" s="5" t="s">
        <v>128</v>
      </c>
      <c r="Z100" s="5">
        <f t="shared" si="24"/>
        <v>0</v>
      </c>
      <c r="AA100" s="5" t="str">
        <f t="shared" si="17"/>
        <v>ACC</v>
      </c>
      <c r="AB100">
        <f t="shared" si="18"/>
        <v>1</v>
      </c>
      <c r="AC100">
        <f t="shared" si="25"/>
        <v>1</v>
      </c>
      <c r="AD100">
        <f t="shared" si="26"/>
        <v>1</v>
      </c>
      <c r="AE100">
        <f t="shared" si="27"/>
        <v>0</v>
      </c>
      <c r="AF100">
        <f t="shared" si="29"/>
        <v>45</v>
      </c>
      <c r="AG100">
        <f t="shared" si="29"/>
        <v>17</v>
      </c>
      <c r="AH100">
        <f t="shared" si="29"/>
        <v>5</v>
      </c>
      <c r="AI100">
        <f t="shared" si="29"/>
        <v>4</v>
      </c>
      <c r="AJ100">
        <f t="shared" si="30"/>
        <v>9</v>
      </c>
      <c r="AK100" s="8">
        <f t="shared" si="28"/>
        <v>0.55555555555555558</v>
      </c>
      <c r="AL100">
        <f t="shared" si="20"/>
        <v>1</v>
      </c>
    </row>
    <row r="101" spans="1:38" ht="30" x14ac:dyDescent="0.2">
      <c r="A101" s="1">
        <v>10</v>
      </c>
      <c r="B101" s="4">
        <v>45241</v>
      </c>
      <c r="C101" s="13">
        <v>0.5</v>
      </c>
      <c r="D101" s="5" t="s">
        <v>44</v>
      </c>
      <c r="E101" s="5" t="s">
        <v>39</v>
      </c>
      <c r="F101" s="5" t="s">
        <v>49</v>
      </c>
      <c r="G101" s="5" t="s">
        <v>232</v>
      </c>
      <c r="H101" s="5" t="s">
        <v>40</v>
      </c>
      <c r="I101" s="5" t="s">
        <v>14</v>
      </c>
      <c r="J101" s="5">
        <v>21</v>
      </c>
      <c r="K101" s="5">
        <v>42</v>
      </c>
      <c r="L101" s="5">
        <v>5</v>
      </c>
      <c r="M101" s="5">
        <v>5</v>
      </c>
      <c r="N101" s="5" t="s">
        <v>92</v>
      </c>
      <c r="O101" s="5"/>
      <c r="Q101" s="4">
        <f t="shared" si="21"/>
        <v>45241</v>
      </c>
      <c r="R101" s="5">
        <f t="shared" si="16"/>
        <v>2023</v>
      </c>
      <c r="S101" s="5">
        <f t="shared" si="22"/>
        <v>11</v>
      </c>
      <c r="T101" s="5" t="s">
        <v>39</v>
      </c>
      <c r="V101" s="5">
        <f t="shared" si="23"/>
        <v>0</v>
      </c>
      <c r="W101" s="5" t="s">
        <v>40</v>
      </c>
      <c r="X101" s="5" t="s">
        <v>232</v>
      </c>
      <c r="Z101" s="5">
        <f t="shared" si="24"/>
        <v>0</v>
      </c>
      <c r="AA101" s="5" t="str">
        <f t="shared" si="17"/>
        <v>ACC</v>
      </c>
      <c r="AB101">
        <f t="shared" si="18"/>
        <v>1</v>
      </c>
      <c r="AC101">
        <f t="shared" si="25"/>
        <v>1</v>
      </c>
      <c r="AD101">
        <f t="shared" si="26"/>
        <v>1</v>
      </c>
      <c r="AE101">
        <f t="shared" si="27"/>
        <v>0</v>
      </c>
      <c r="AF101">
        <f t="shared" si="29"/>
        <v>21</v>
      </c>
      <c r="AG101">
        <f t="shared" si="29"/>
        <v>42</v>
      </c>
      <c r="AH101">
        <f t="shared" si="29"/>
        <v>5</v>
      </c>
      <c r="AI101">
        <f t="shared" si="29"/>
        <v>5</v>
      </c>
      <c r="AJ101">
        <f t="shared" si="30"/>
        <v>10</v>
      </c>
      <c r="AK101" s="8">
        <f t="shared" si="28"/>
        <v>0.5</v>
      </c>
      <c r="AL101">
        <f t="shared" si="20"/>
        <v>0</v>
      </c>
    </row>
    <row r="102" spans="1:38" ht="30" x14ac:dyDescent="0.2">
      <c r="A102" s="1">
        <v>11</v>
      </c>
      <c r="B102" s="4">
        <v>45248</v>
      </c>
      <c r="C102" s="13">
        <v>0.83333333333333337</v>
      </c>
      <c r="D102" s="5" t="s">
        <v>44</v>
      </c>
      <c r="E102" s="5" t="s">
        <v>39</v>
      </c>
      <c r="F102" s="5"/>
      <c r="G102" s="5" t="s">
        <v>50</v>
      </c>
      <c r="H102" s="5" t="s">
        <v>40</v>
      </c>
      <c r="I102" s="5" t="s">
        <v>13</v>
      </c>
      <c r="J102" s="5">
        <v>31</v>
      </c>
      <c r="K102" s="5">
        <v>22</v>
      </c>
      <c r="L102" s="5">
        <v>6</v>
      </c>
      <c r="M102" s="5">
        <v>5</v>
      </c>
      <c r="N102" s="5" t="s">
        <v>41</v>
      </c>
      <c r="O102" s="5"/>
      <c r="Q102" s="4">
        <f t="shared" si="21"/>
        <v>45248</v>
      </c>
      <c r="R102" s="5">
        <f t="shared" si="16"/>
        <v>2023</v>
      </c>
      <c r="S102" s="5">
        <f t="shared" si="22"/>
        <v>12</v>
      </c>
      <c r="T102" s="5" t="s">
        <v>39</v>
      </c>
      <c r="V102" s="5">
        <f t="shared" si="23"/>
        <v>0</v>
      </c>
      <c r="W102" s="5" t="s">
        <v>40</v>
      </c>
      <c r="X102" s="5" t="s">
        <v>50</v>
      </c>
      <c r="Z102" s="5">
        <f t="shared" si="24"/>
        <v>0</v>
      </c>
      <c r="AA102" s="5" t="str">
        <f t="shared" si="17"/>
        <v>ACC</v>
      </c>
      <c r="AB102">
        <f t="shared" si="18"/>
        <v>1</v>
      </c>
      <c r="AC102">
        <f t="shared" si="25"/>
        <v>1</v>
      </c>
      <c r="AD102">
        <f t="shared" si="26"/>
        <v>1</v>
      </c>
      <c r="AE102">
        <f t="shared" si="27"/>
        <v>0</v>
      </c>
      <c r="AF102">
        <f t="shared" si="29"/>
        <v>31</v>
      </c>
      <c r="AG102">
        <f t="shared" si="29"/>
        <v>22</v>
      </c>
      <c r="AH102">
        <f t="shared" si="29"/>
        <v>6</v>
      </c>
      <c r="AI102">
        <f t="shared" si="29"/>
        <v>5</v>
      </c>
      <c r="AJ102">
        <f t="shared" si="30"/>
        <v>11</v>
      </c>
      <c r="AK102" s="8">
        <f t="shared" si="28"/>
        <v>0.54545454545454541</v>
      </c>
      <c r="AL102">
        <f t="shared" si="20"/>
        <v>1</v>
      </c>
    </row>
    <row r="103" spans="1:38" ht="30" x14ac:dyDescent="0.2">
      <c r="A103" s="1">
        <v>12</v>
      </c>
      <c r="B103" s="4">
        <v>45255</v>
      </c>
      <c r="C103" s="13">
        <v>0.8125</v>
      </c>
      <c r="D103" s="5" t="s">
        <v>44</v>
      </c>
      <c r="E103" s="5" t="s">
        <v>39</v>
      </c>
      <c r="F103" s="5"/>
      <c r="G103" s="5" t="s">
        <v>341</v>
      </c>
      <c r="H103" s="5" t="s">
        <v>46</v>
      </c>
      <c r="I103" s="5" t="s">
        <v>14</v>
      </c>
      <c r="J103" s="5">
        <v>23</v>
      </c>
      <c r="K103" s="5">
        <v>31</v>
      </c>
      <c r="L103" s="5">
        <v>6</v>
      </c>
      <c r="M103" s="5">
        <v>6</v>
      </c>
      <c r="N103" s="5" t="s">
        <v>92</v>
      </c>
      <c r="O103" s="5"/>
      <c r="Q103" s="4">
        <f t="shared" si="21"/>
        <v>45255</v>
      </c>
      <c r="R103" s="5">
        <f t="shared" si="16"/>
        <v>2023</v>
      </c>
      <c r="S103" s="5">
        <f t="shared" si="22"/>
        <v>13</v>
      </c>
      <c r="T103" s="5" t="s">
        <v>39</v>
      </c>
      <c r="V103" s="5">
        <f t="shared" si="23"/>
        <v>0</v>
      </c>
      <c r="W103" s="5" t="s">
        <v>40</v>
      </c>
      <c r="X103" s="5" t="s">
        <v>178</v>
      </c>
      <c r="Y103">
        <v>1</v>
      </c>
      <c r="Z103" s="5">
        <f t="shared" si="24"/>
        <v>1</v>
      </c>
      <c r="AA103" s="5" t="str">
        <f t="shared" si="17"/>
        <v>SEC</v>
      </c>
      <c r="AB103">
        <f t="shared" si="18"/>
        <v>0</v>
      </c>
      <c r="AC103">
        <f t="shared" si="25"/>
        <v>1</v>
      </c>
      <c r="AD103">
        <f t="shared" si="26"/>
        <v>1</v>
      </c>
      <c r="AE103">
        <f t="shared" si="27"/>
        <v>0</v>
      </c>
      <c r="AF103">
        <f t="shared" si="29"/>
        <v>23</v>
      </c>
      <c r="AG103">
        <f t="shared" si="29"/>
        <v>31</v>
      </c>
      <c r="AH103">
        <f t="shared" si="29"/>
        <v>6</v>
      </c>
      <c r="AI103">
        <f t="shared" si="29"/>
        <v>6</v>
      </c>
      <c r="AJ103">
        <f t="shared" si="30"/>
        <v>12</v>
      </c>
      <c r="AK103" s="8">
        <f t="shared" si="28"/>
        <v>0.5</v>
      </c>
      <c r="AL103">
        <f t="shared" si="20"/>
        <v>0</v>
      </c>
    </row>
    <row r="104" spans="1:38" ht="30" x14ac:dyDescent="0.2">
      <c r="A104" s="1">
        <v>13</v>
      </c>
      <c r="B104" s="4">
        <v>45282</v>
      </c>
      <c r="C104" s="13">
        <v>0.77083333333333337</v>
      </c>
      <c r="D104" s="5" t="s">
        <v>124</v>
      </c>
      <c r="E104" s="5" t="s">
        <v>39</v>
      </c>
      <c r="F104" s="5" t="s">
        <v>80</v>
      </c>
      <c r="G104" s="5" t="s">
        <v>369</v>
      </c>
      <c r="H104" s="5" t="s">
        <v>145</v>
      </c>
      <c r="I104" s="5" t="s">
        <v>13</v>
      </c>
      <c r="J104" s="5">
        <v>30</v>
      </c>
      <c r="K104" s="5">
        <v>17</v>
      </c>
      <c r="L104" s="5">
        <v>7</v>
      </c>
      <c r="M104" s="5">
        <v>6</v>
      </c>
      <c r="N104" s="5" t="s">
        <v>41</v>
      </c>
      <c r="O104" s="5" t="s">
        <v>413</v>
      </c>
      <c r="Q104" s="4">
        <f t="shared" si="21"/>
        <v>45282</v>
      </c>
      <c r="R104" s="5">
        <f t="shared" si="16"/>
        <v>2023</v>
      </c>
      <c r="S104" s="5">
        <f t="shared" si="22"/>
        <v>17</v>
      </c>
      <c r="T104" s="5" t="s">
        <v>39</v>
      </c>
      <c r="V104" s="5">
        <f t="shared" si="23"/>
        <v>0</v>
      </c>
      <c r="W104" s="5" t="s">
        <v>40</v>
      </c>
      <c r="X104" s="5" t="s">
        <v>369</v>
      </c>
      <c r="Z104" s="5">
        <f t="shared" si="24"/>
        <v>0</v>
      </c>
      <c r="AA104" s="5" t="str">
        <f t="shared" si="17"/>
        <v>Big 12</v>
      </c>
      <c r="AB104">
        <f t="shared" si="18"/>
        <v>0</v>
      </c>
      <c r="AC104">
        <f t="shared" si="25"/>
        <v>1</v>
      </c>
      <c r="AD104">
        <f t="shared" si="26"/>
        <v>1</v>
      </c>
      <c r="AE104">
        <f t="shared" si="27"/>
        <v>0</v>
      </c>
      <c r="AF104">
        <f t="shared" si="29"/>
        <v>30</v>
      </c>
      <c r="AG104">
        <f t="shared" si="29"/>
        <v>17</v>
      </c>
      <c r="AH104">
        <f t="shared" si="29"/>
        <v>7</v>
      </c>
      <c r="AI104">
        <f t="shared" si="29"/>
        <v>6</v>
      </c>
      <c r="AJ104">
        <f t="shared" si="30"/>
        <v>13</v>
      </c>
      <c r="AK104" s="8">
        <f t="shared" si="28"/>
        <v>0.53846153846153844</v>
      </c>
      <c r="AL104">
        <f t="shared" si="20"/>
        <v>1</v>
      </c>
    </row>
    <row r="105" spans="1:38" ht="30" x14ac:dyDescent="0.2">
      <c r="A105" s="1">
        <v>1</v>
      </c>
      <c r="B105" s="4">
        <v>45170</v>
      </c>
      <c r="C105" s="13">
        <v>0.79166666666666663</v>
      </c>
      <c r="D105" s="5" t="s">
        <v>124</v>
      </c>
      <c r="E105" s="5" t="s">
        <v>104</v>
      </c>
      <c r="F105" s="5"/>
      <c r="G105" s="5" t="s">
        <v>470</v>
      </c>
      <c r="H105" s="5" t="s">
        <v>148</v>
      </c>
      <c r="I105" s="5" t="s">
        <v>13</v>
      </c>
      <c r="J105" s="5">
        <v>38</v>
      </c>
      <c r="K105" s="5">
        <v>3</v>
      </c>
      <c r="L105" s="5">
        <v>1</v>
      </c>
      <c r="M105" s="5">
        <v>0</v>
      </c>
      <c r="N105" s="5" t="s">
        <v>41</v>
      </c>
      <c r="O105" s="5"/>
      <c r="Q105" s="4">
        <f t="shared" si="21"/>
        <v>45170</v>
      </c>
      <c r="R105" s="5">
        <f t="shared" si="16"/>
        <v>2023</v>
      </c>
      <c r="S105" s="5">
        <f t="shared" si="22"/>
        <v>1</v>
      </c>
      <c r="T105" s="5" t="s">
        <v>105</v>
      </c>
      <c r="U105" t="s">
        <v>106</v>
      </c>
      <c r="V105" s="5">
        <f t="shared" si="23"/>
        <v>1</v>
      </c>
      <c r="W105" s="5" t="s">
        <v>40</v>
      </c>
      <c r="X105" s="5" t="s">
        <v>105</v>
      </c>
      <c r="Y105" t="s">
        <v>471</v>
      </c>
      <c r="Z105" s="5">
        <f t="shared" si="24"/>
        <v>1</v>
      </c>
      <c r="AA105" s="5" t="str">
        <f t="shared" si="17"/>
        <v>MAC</v>
      </c>
      <c r="AB105">
        <f t="shared" si="18"/>
        <v>0</v>
      </c>
      <c r="AC105">
        <f t="shared" si="25"/>
        <v>1</v>
      </c>
      <c r="AD105">
        <f t="shared" si="26"/>
        <v>0</v>
      </c>
      <c r="AE105">
        <f t="shared" si="27"/>
        <v>0</v>
      </c>
      <c r="AF105">
        <f t="shared" si="29"/>
        <v>38</v>
      </c>
      <c r="AG105">
        <f t="shared" si="29"/>
        <v>3</v>
      </c>
      <c r="AH105">
        <f t="shared" si="29"/>
        <v>1</v>
      </c>
      <c r="AI105">
        <f t="shared" si="29"/>
        <v>0</v>
      </c>
      <c r="AJ105">
        <f t="shared" si="30"/>
        <v>1</v>
      </c>
      <c r="AK105" s="8">
        <f t="shared" si="28"/>
        <v>1</v>
      </c>
      <c r="AL105">
        <f t="shared" si="20"/>
        <v>1</v>
      </c>
    </row>
    <row r="106" spans="1:38" ht="30" x14ac:dyDescent="0.2">
      <c r="A106" s="1">
        <v>2</v>
      </c>
      <c r="B106" s="4">
        <v>45178</v>
      </c>
      <c r="C106" s="13">
        <v>0.64583333333333337</v>
      </c>
      <c r="D106" s="5" t="s">
        <v>44</v>
      </c>
      <c r="E106" s="5" t="s">
        <v>104</v>
      </c>
      <c r="F106" s="5"/>
      <c r="G106" s="5" t="s">
        <v>472</v>
      </c>
      <c r="H106" s="5" t="s">
        <v>46</v>
      </c>
      <c r="I106" s="5" t="s">
        <v>13</v>
      </c>
      <c r="J106" s="5">
        <v>48</v>
      </c>
      <c r="K106" s="5">
        <v>33</v>
      </c>
      <c r="L106" s="5">
        <v>2</v>
      </c>
      <c r="M106" s="5">
        <v>0</v>
      </c>
      <c r="N106" s="5" t="s">
        <v>47</v>
      </c>
      <c r="O106" s="5"/>
      <c r="Q106" s="4">
        <f t="shared" si="21"/>
        <v>45178</v>
      </c>
      <c r="R106" s="5">
        <f t="shared" si="16"/>
        <v>2023</v>
      </c>
      <c r="S106" s="5">
        <f t="shared" si="22"/>
        <v>2</v>
      </c>
      <c r="T106" s="5" t="s">
        <v>105</v>
      </c>
      <c r="U106" t="s">
        <v>106</v>
      </c>
      <c r="V106" s="5">
        <f t="shared" si="23"/>
        <v>1</v>
      </c>
      <c r="W106" s="5" t="s">
        <v>40</v>
      </c>
      <c r="X106" s="5" t="s">
        <v>48</v>
      </c>
      <c r="Y106">
        <v>23</v>
      </c>
      <c r="Z106" s="5">
        <f t="shared" si="24"/>
        <v>1</v>
      </c>
      <c r="AA106" s="5" t="str">
        <f t="shared" si="17"/>
        <v>SEC</v>
      </c>
      <c r="AB106">
        <f t="shared" si="18"/>
        <v>0</v>
      </c>
      <c r="AC106">
        <f t="shared" si="25"/>
        <v>1</v>
      </c>
      <c r="AD106">
        <f t="shared" si="26"/>
        <v>1</v>
      </c>
      <c r="AE106">
        <f t="shared" si="27"/>
        <v>0</v>
      </c>
      <c r="AF106">
        <f t="shared" si="29"/>
        <v>48</v>
      </c>
      <c r="AG106">
        <f t="shared" si="29"/>
        <v>33</v>
      </c>
      <c r="AH106">
        <f t="shared" si="29"/>
        <v>2</v>
      </c>
      <c r="AI106">
        <f t="shared" si="29"/>
        <v>0</v>
      </c>
      <c r="AJ106">
        <f t="shared" si="30"/>
        <v>2</v>
      </c>
      <c r="AK106" s="8">
        <f t="shared" si="28"/>
        <v>1</v>
      </c>
      <c r="AL106">
        <f t="shared" si="20"/>
        <v>1</v>
      </c>
    </row>
    <row r="107" spans="1:38" ht="30" x14ac:dyDescent="0.2">
      <c r="A107" s="1">
        <v>3</v>
      </c>
      <c r="B107" s="4">
        <v>45183</v>
      </c>
      <c r="C107" s="13">
        <v>0.8125</v>
      </c>
      <c r="D107" s="5" t="s">
        <v>37</v>
      </c>
      <c r="E107" s="5" t="s">
        <v>343</v>
      </c>
      <c r="F107" s="5"/>
      <c r="G107" s="5" t="s">
        <v>180</v>
      </c>
      <c r="H107" s="5" t="s">
        <v>70</v>
      </c>
      <c r="I107" s="5" t="s">
        <v>13</v>
      </c>
      <c r="J107" s="5">
        <v>48</v>
      </c>
      <c r="K107" s="5">
        <v>7</v>
      </c>
      <c r="L107" s="5">
        <v>3</v>
      </c>
      <c r="M107" s="5">
        <v>0</v>
      </c>
      <c r="N107" s="5" t="s">
        <v>51</v>
      </c>
      <c r="O107" s="5"/>
      <c r="P107" s="6"/>
      <c r="Q107" s="4">
        <f t="shared" si="21"/>
        <v>45183</v>
      </c>
      <c r="R107" s="5">
        <f t="shared" si="16"/>
        <v>2023</v>
      </c>
      <c r="S107" s="5">
        <f t="shared" si="22"/>
        <v>3</v>
      </c>
      <c r="T107" s="5" t="s">
        <v>243</v>
      </c>
      <c r="U107">
        <v>22</v>
      </c>
      <c r="V107" s="5">
        <f t="shared" si="23"/>
        <v>1</v>
      </c>
      <c r="W107" s="5" t="s">
        <v>40</v>
      </c>
      <c r="X107" s="5" t="s">
        <v>180</v>
      </c>
      <c r="Z107" s="5">
        <f t="shared" si="24"/>
        <v>0</v>
      </c>
      <c r="AA107" s="5" t="str">
        <f t="shared" si="17"/>
        <v>Non-Major</v>
      </c>
      <c r="AB107">
        <f t="shared" si="18"/>
        <v>0</v>
      </c>
      <c r="AC107">
        <f t="shared" si="25"/>
        <v>0</v>
      </c>
      <c r="AD107">
        <f t="shared" si="26"/>
        <v>0</v>
      </c>
      <c r="AE107">
        <f t="shared" si="27"/>
        <v>0</v>
      </c>
      <c r="AF107">
        <f t="shared" si="29"/>
        <v>48</v>
      </c>
      <c r="AG107">
        <f t="shared" si="29"/>
        <v>7</v>
      </c>
      <c r="AH107">
        <f t="shared" si="29"/>
        <v>3</v>
      </c>
      <c r="AI107">
        <f t="shared" si="29"/>
        <v>0</v>
      </c>
      <c r="AJ107">
        <f t="shared" si="30"/>
        <v>3</v>
      </c>
      <c r="AK107" s="8">
        <f t="shared" si="28"/>
        <v>1</v>
      </c>
      <c r="AL107">
        <f t="shared" si="20"/>
        <v>1</v>
      </c>
    </row>
    <row r="108" spans="1:38" ht="30" x14ac:dyDescent="0.2">
      <c r="A108" s="1">
        <v>4</v>
      </c>
      <c r="B108" s="4">
        <v>45192</v>
      </c>
      <c r="C108" s="13">
        <v>0.64583333333333337</v>
      </c>
      <c r="D108" s="5" t="s">
        <v>44</v>
      </c>
      <c r="E108" s="5" t="s">
        <v>473</v>
      </c>
      <c r="F108" s="5" t="s">
        <v>49</v>
      </c>
      <c r="G108" s="5" t="s">
        <v>139</v>
      </c>
      <c r="H108" s="5" t="s">
        <v>140</v>
      </c>
      <c r="I108" s="5" t="s">
        <v>13</v>
      </c>
      <c r="J108" s="5">
        <v>41</v>
      </c>
      <c r="K108" s="5">
        <v>7</v>
      </c>
      <c r="L108" s="5">
        <v>4</v>
      </c>
      <c r="M108" s="5">
        <v>0</v>
      </c>
      <c r="N108" s="5" t="s">
        <v>55</v>
      </c>
      <c r="O108" s="5"/>
      <c r="P108" s="6"/>
      <c r="Q108" s="4">
        <f t="shared" si="21"/>
        <v>45192</v>
      </c>
      <c r="R108" s="5">
        <f t="shared" si="16"/>
        <v>2023</v>
      </c>
      <c r="S108" s="5">
        <f t="shared" si="22"/>
        <v>4</v>
      </c>
      <c r="T108" s="5" t="s">
        <v>243</v>
      </c>
      <c r="U108">
        <v>20</v>
      </c>
      <c r="V108" s="5">
        <f t="shared" si="23"/>
        <v>1</v>
      </c>
      <c r="W108" s="5" t="s">
        <v>40</v>
      </c>
      <c r="X108" s="5" t="s">
        <v>139</v>
      </c>
      <c r="Z108" s="5">
        <f t="shared" si="24"/>
        <v>0</v>
      </c>
      <c r="AA108" s="5" t="str">
        <f t="shared" si="17"/>
        <v>American</v>
      </c>
      <c r="AB108">
        <f t="shared" si="18"/>
        <v>0</v>
      </c>
      <c r="AC108">
        <f t="shared" si="25"/>
        <v>1</v>
      </c>
      <c r="AD108">
        <f t="shared" si="26"/>
        <v>0</v>
      </c>
      <c r="AE108">
        <f t="shared" si="27"/>
        <v>0</v>
      </c>
      <c r="AF108">
        <f t="shared" si="29"/>
        <v>41</v>
      </c>
      <c r="AG108">
        <f t="shared" si="29"/>
        <v>7</v>
      </c>
      <c r="AH108">
        <f t="shared" si="29"/>
        <v>4</v>
      </c>
      <c r="AI108">
        <f t="shared" si="29"/>
        <v>0</v>
      </c>
      <c r="AJ108">
        <f t="shared" si="30"/>
        <v>4</v>
      </c>
      <c r="AK108" s="8">
        <f t="shared" si="28"/>
        <v>1</v>
      </c>
      <c r="AL108">
        <f t="shared" si="20"/>
        <v>1</v>
      </c>
    </row>
    <row r="109" spans="1:38" ht="30" x14ac:dyDescent="0.2">
      <c r="A109" s="1">
        <v>5</v>
      </c>
      <c r="B109" s="4">
        <v>45206</v>
      </c>
      <c r="C109" s="13">
        <v>0.83333333333333337</v>
      </c>
      <c r="D109" s="5" t="s">
        <v>44</v>
      </c>
      <c r="E109" s="5" t="s">
        <v>282</v>
      </c>
      <c r="F109" s="5"/>
      <c r="G109" s="5" t="s">
        <v>39</v>
      </c>
      <c r="H109" s="5" t="s">
        <v>40</v>
      </c>
      <c r="I109" s="5" t="s">
        <v>14</v>
      </c>
      <c r="J109" s="5">
        <v>20</v>
      </c>
      <c r="K109" s="5">
        <v>23</v>
      </c>
      <c r="L109" s="5">
        <v>4</v>
      </c>
      <c r="M109" s="5">
        <v>1</v>
      </c>
      <c r="N109" s="5" t="s">
        <v>92</v>
      </c>
      <c r="O109" s="5"/>
      <c r="P109" s="6"/>
      <c r="Q109" s="4">
        <f t="shared" si="21"/>
        <v>45206</v>
      </c>
      <c r="R109" s="5">
        <f t="shared" si="16"/>
        <v>2023</v>
      </c>
      <c r="S109" s="5">
        <f t="shared" si="22"/>
        <v>6</v>
      </c>
      <c r="T109" s="5" t="s">
        <v>243</v>
      </c>
      <c r="U109">
        <v>17</v>
      </c>
      <c r="V109" s="5">
        <f t="shared" si="23"/>
        <v>1</v>
      </c>
      <c r="W109" s="5" t="s">
        <v>40</v>
      </c>
      <c r="X109" s="5" t="s">
        <v>39</v>
      </c>
      <c r="Z109" s="5">
        <f t="shared" si="24"/>
        <v>0</v>
      </c>
      <c r="AA109" s="5" t="str">
        <f t="shared" si="17"/>
        <v>ACC</v>
      </c>
      <c r="AB109">
        <f t="shared" si="18"/>
        <v>1</v>
      </c>
      <c r="AC109">
        <f t="shared" si="25"/>
        <v>1</v>
      </c>
      <c r="AD109">
        <f t="shared" si="26"/>
        <v>1</v>
      </c>
      <c r="AE109">
        <f t="shared" si="27"/>
        <v>0</v>
      </c>
      <c r="AF109">
        <f t="shared" si="29"/>
        <v>20</v>
      </c>
      <c r="AG109">
        <f t="shared" si="29"/>
        <v>23</v>
      </c>
      <c r="AH109">
        <f t="shared" si="29"/>
        <v>4</v>
      </c>
      <c r="AI109">
        <f t="shared" si="29"/>
        <v>1</v>
      </c>
      <c r="AJ109">
        <f t="shared" si="30"/>
        <v>5</v>
      </c>
      <c r="AK109" s="8">
        <f t="shared" si="28"/>
        <v>0.8</v>
      </c>
      <c r="AL109">
        <f t="shared" si="20"/>
        <v>0</v>
      </c>
    </row>
    <row r="110" spans="1:38" ht="30" x14ac:dyDescent="0.2">
      <c r="A110" s="1">
        <v>6</v>
      </c>
      <c r="B110" s="4">
        <v>45213</v>
      </c>
      <c r="C110" s="13">
        <v>0.8125</v>
      </c>
      <c r="D110" s="5" t="s">
        <v>44</v>
      </c>
      <c r="E110" s="5" t="s">
        <v>420</v>
      </c>
      <c r="F110" s="5" t="s">
        <v>49</v>
      </c>
      <c r="G110" s="5" t="s">
        <v>256</v>
      </c>
      <c r="H110" s="5" t="s">
        <v>40</v>
      </c>
      <c r="I110" s="5" t="s">
        <v>14</v>
      </c>
      <c r="J110" s="5">
        <v>31</v>
      </c>
      <c r="K110" s="5">
        <v>41</v>
      </c>
      <c r="L110" s="5">
        <v>4</v>
      </c>
      <c r="M110" s="5">
        <v>2</v>
      </c>
      <c r="N110" s="5" t="s">
        <v>102</v>
      </c>
      <c r="O110" s="5"/>
      <c r="P110" s="6"/>
      <c r="Q110" s="4">
        <f t="shared" si="21"/>
        <v>45213</v>
      </c>
      <c r="R110" s="5">
        <f t="shared" si="16"/>
        <v>2023</v>
      </c>
      <c r="S110" s="5">
        <f t="shared" si="22"/>
        <v>7</v>
      </c>
      <c r="T110" s="5" t="s">
        <v>243</v>
      </c>
      <c r="U110">
        <v>25</v>
      </c>
      <c r="V110" s="5">
        <f t="shared" si="23"/>
        <v>1</v>
      </c>
      <c r="W110" s="5" t="s">
        <v>40</v>
      </c>
      <c r="X110" s="5" t="s">
        <v>252</v>
      </c>
      <c r="Y110">
        <v>12</v>
      </c>
      <c r="Z110" s="5">
        <f t="shared" si="24"/>
        <v>1</v>
      </c>
      <c r="AA110" s="5" t="str">
        <f t="shared" si="17"/>
        <v>ACC</v>
      </c>
      <c r="AB110">
        <f t="shared" si="18"/>
        <v>1</v>
      </c>
      <c r="AC110">
        <f t="shared" si="25"/>
        <v>1</v>
      </c>
      <c r="AD110">
        <f t="shared" si="26"/>
        <v>1</v>
      </c>
      <c r="AE110">
        <f t="shared" si="27"/>
        <v>0</v>
      </c>
      <c r="AF110">
        <f t="shared" si="29"/>
        <v>31</v>
      </c>
      <c r="AG110">
        <f t="shared" si="29"/>
        <v>41</v>
      </c>
      <c r="AH110">
        <f t="shared" si="29"/>
        <v>4</v>
      </c>
      <c r="AI110">
        <f t="shared" si="29"/>
        <v>2</v>
      </c>
      <c r="AJ110">
        <f t="shared" si="30"/>
        <v>6</v>
      </c>
      <c r="AK110" s="8">
        <f t="shared" si="28"/>
        <v>0.66666666666666663</v>
      </c>
      <c r="AL110">
        <f t="shared" si="20"/>
        <v>0</v>
      </c>
    </row>
    <row r="111" spans="1:38" ht="30" x14ac:dyDescent="0.2">
      <c r="A111" s="1">
        <v>7</v>
      </c>
      <c r="B111" s="4">
        <v>45220</v>
      </c>
      <c r="C111" s="13">
        <v>0.83333333333333337</v>
      </c>
      <c r="D111" s="5" t="s">
        <v>44</v>
      </c>
      <c r="E111" s="5" t="s">
        <v>104</v>
      </c>
      <c r="F111" s="5"/>
      <c r="G111" s="5" t="s">
        <v>232</v>
      </c>
      <c r="H111" s="5" t="s">
        <v>40</v>
      </c>
      <c r="I111" s="5" t="s">
        <v>13</v>
      </c>
      <c r="J111" s="5">
        <v>28</v>
      </c>
      <c r="K111" s="5">
        <v>20</v>
      </c>
      <c r="L111" s="5">
        <v>5</v>
      </c>
      <c r="M111" s="5">
        <v>2</v>
      </c>
      <c r="N111" s="5" t="s">
        <v>41</v>
      </c>
      <c r="O111" s="5"/>
      <c r="P111" s="6"/>
      <c r="Q111" s="4">
        <f t="shared" si="21"/>
        <v>45220</v>
      </c>
      <c r="R111" s="5">
        <f t="shared" si="16"/>
        <v>2023</v>
      </c>
      <c r="S111" s="5">
        <f t="shared" si="22"/>
        <v>8</v>
      </c>
      <c r="T111" s="5" t="s">
        <v>105</v>
      </c>
      <c r="U111" t="s">
        <v>106</v>
      </c>
      <c r="V111" s="5">
        <f t="shared" si="23"/>
        <v>1</v>
      </c>
      <c r="W111" s="5" t="s">
        <v>40</v>
      </c>
      <c r="X111" s="5" t="s">
        <v>232</v>
      </c>
      <c r="Z111" s="5">
        <f t="shared" si="24"/>
        <v>0</v>
      </c>
      <c r="AA111" s="5" t="str">
        <f t="shared" si="17"/>
        <v>ACC</v>
      </c>
      <c r="AB111">
        <f t="shared" si="18"/>
        <v>1</v>
      </c>
      <c r="AC111">
        <f t="shared" si="25"/>
        <v>1</v>
      </c>
      <c r="AD111">
        <f t="shared" si="26"/>
        <v>1</v>
      </c>
      <c r="AE111">
        <f t="shared" si="27"/>
        <v>0</v>
      </c>
      <c r="AF111">
        <f t="shared" si="29"/>
        <v>28</v>
      </c>
      <c r="AG111">
        <f t="shared" si="29"/>
        <v>20</v>
      </c>
      <c r="AH111">
        <f t="shared" si="29"/>
        <v>5</v>
      </c>
      <c r="AI111">
        <f t="shared" si="29"/>
        <v>2</v>
      </c>
      <c r="AJ111">
        <f t="shared" si="30"/>
        <v>7</v>
      </c>
      <c r="AK111" s="8">
        <f t="shared" si="28"/>
        <v>0.7142857142857143</v>
      </c>
      <c r="AL111">
        <f t="shared" si="20"/>
        <v>1</v>
      </c>
    </row>
    <row r="112" spans="1:38" ht="30" x14ac:dyDescent="0.2">
      <c r="A112" s="1">
        <v>8</v>
      </c>
      <c r="B112" s="4">
        <v>45227</v>
      </c>
      <c r="C112" s="13">
        <v>0.64583333333333337</v>
      </c>
      <c r="D112" s="5" t="s">
        <v>44</v>
      </c>
      <c r="E112" s="5" t="s">
        <v>104</v>
      </c>
      <c r="F112" s="5"/>
      <c r="G112" s="5" t="s">
        <v>128</v>
      </c>
      <c r="H112" s="5" t="s">
        <v>40</v>
      </c>
      <c r="I112" s="5" t="s">
        <v>13</v>
      </c>
      <c r="J112" s="5">
        <v>29</v>
      </c>
      <c r="K112" s="5">
        <v>26</v>
      </c>
      <c r="L112" s="5">
        <v>6</v>
      </c>
      <c r="M112" s="5">
        <v>2</v>
      </c>
      <c r="N112" s="5" t="s">
        <v>47</v>
      </c>
      <c r="O112" s="5"/>
      <c r="P112" s="6"/>
      <c r="Q112" s="4">
        <f t="shared" si="21"/>
        <v>45227</v>
      </c>
      <c r="R112" s="5">
        <f t="shared" si="16"/>
        <v>2023</v>
      </c>
      <c r="S112" s="5">
        <f t="shared" si="22"/>
        <v>9</v>
      </c>
      <c r="T112" s="5" t="s">
        <v>105</v>
      </c>
      <c r="U112" t="s">
        <v>106</v>
      </c>
      <c r="V112" s="5">
        <f t="shared" si="23"/>
        <v>1</v>
      </c>
      <c r="W112" s="5" t="s">
        <v>40</v>
      </c>
      <c r="X112" s="5" t="s">
        <v>128</v>
      </c>
      <c r="Z112" s="5">
        <f t="shared" si="24"/>
        <v>0</v>
      </c>
      <c r="AA112" s="5" t="str">
        <f t="shared" si="17"/>
        <v>ACC</v>
      </c>
      <c r="AB112">
        <f t="shared" si="18"/>
        <v>1</v>
      </c>
      <c r="AC112">
        <f t="shared" si="25"/>
        <v>1</v>
      </c>
      <c r="AD112">
        <f t="shared" si="26"/>
        <v>1</v>
      </c>
      <c r="AE112">
        <f t="shared" si="27"/>
        <v>0</v>
      </c>
      <c r="AF112">
        <f t="shared" si="29"/>
        <v>29</v>
      </c>
      <c r="AG112">
        <f t="shared" si="29"/>
        <v>26</v>
      </c>
      <c r="AH112">
        <f t="shared" si="29"/>
        <v>6</v>
      </c>
      <c r="AI112">
        <f t="shared" si="29"/>
        <v>2</v>
      </c>
      <c r="AJ112">
        <f t="shared" si="30"/>
        <v>8</v>
      </c>
      <c r="AK112" s="8">
        <f t="shared" si="28"/>
        <v>0.75</v>
      </c>
      <c r="AL112">
        <f t="shared" si="20"/>
        <v>1</v>
      </c>
    </row>
    <row r="113" spans="1:38" ht="45" x14ac:dyDescent="0.2">
      <c r="A113" s="1">
        <v>9</v>
      </c>
      <c r="B113" s="4">
        <v>45234</v>
      </c>
      <c r="C113" s="13">
        <v>0.83333333333333337</v>
      </c>
      <c r="D113" s="5" t="s">
        <v>44</v>
      </c>
      <c r="E113" s="5" t="s">
        <v>104</v>
      </c>
      <c r="F113" s="5" t="s">
        <v>49</v>
      </c>
      <c r="G113" s="5" t="s">
        <v>72</v>
      </c>
      <c r="H113" s="5" t="s">
        <v>40</v>
      </c>
      <c r="I113" s="5" t="s">
        <v>14</v>
      </c>
      <c r="J113" s="5">
        <v>6</v>
      </c>
      <c r="K113" s="5">
        <v>20</v>
      </c>
      <c r="L113" s="5">
        <v>6</v>
      </c>
      <c r="M113" s="5">
        <v>3</v>
      </c>
      <c r="N113" s="5" t="s">
        <v>92</v>
      </c>
      <c r="O113" s="5"/>
      <c r="P113" s="6"/>
      <c r="Q113" s="4">
        <f t="shared" si="21"/>
        <v>45234</v>
      </c>
      <c r="R113" s="5">
        <f t="shared" si="16"/>
        <v>2023</v>
      </c>
      <c r="S113" s="5">
        <f t="shared" si="22"/>
        <v>10</v>
      </c>
      <c r="T113" s="5" t="s">
        <v>105</v>
      </c>
      <c r="U113" t="s">
        <v>106</v>
      </c>
      <c r="V113" s="5">
        <f t="shared" si="23"/>
        <v>1</v>
      </c>
      <c r="W113" s="5" t="s">
        <v>40</v>
      </c>
      <c r="X113" s="5" t="s">
        <v>72</v>
      </c>
      <c r="Z113" s="5">
        <f t="shared" si="24"/>
        <v>0</v>
      </c>
      <c r="AA113" s="5" t="str">
        <f t="shared" si="17"/>
        <v>ACC</v>
      </c>
      <c r="AB113">
        <f t="shared" si="18"/>
        <v>1</v>
      </c>
      <c r="AC113">
        <f t="shared" si="25"/>
        <v>1</v>
      </c>
      <c r="AD113">
        <f t="shared" si="26"/>
        <v>1</v>
      </c>
      <c r="AE113">
        <f t="shared" si="27"/>
        <v>0</v>
      </c>
      <c r="AF113">
        <f t="shared" si="29"/>
        <v>6</v>
      </c>
      <c r="AG113">
        <f t="shared" si="29"/>
        <v>20</v>
      </c>
      <c r="AH113">
        <f t="shared" si="29"/>
        <v>6</v>
      </c>
      <c r="AI113">
        <f t="shared" si="29"/>
        <v>3</v>
      </c>
      <c r="AJ113">
        <f t="shared" si="30"/>
        <v>9</v>
      </c>
      <c r="AK113" s="8">
        <f t="shared" si="28"/>
        <v>0.66666666666666663</v>
      </c>
      <c r="AL113">
        <f t="shared" si="20"/>
        <v>0</v>
      </c>
    </row>
    <row r="114" spans="1:38" ht="30" x14ac:dyDescent="0.2">
      <c r="A114" s="1">
        <v>10</v>
      </c>
      <c r="B114" s="4">
        <v>45241</v>
      </c>
      <c r="C114" s="13">
        <v>0.64583333333333337</v>
      </c>
      <c r="D114" s="5" t="s">
        <v>44</v>
      </c>
      <c r="E114" s="5" t="s">
        <v>104</v>
      </c>
      <c r="F114" s="5" t="s">
        <v>49</v>
      </c>
      <c r="G114" s="5" t="s">
        <v>446</v>
      </c>
      <c r="H114" s="5" t="s">
        <v>40</v>
      </c>
      <c r="I114" s="5" t="s">
        <v>14</v>
      </c>
      <c r="J114" s="5">
        <v>20</v>
      </c>
      <c r="K114" s="5">
        <v>27</v>
      </c>
      <c r="L114" s="5">
        <v>6</v>
      </c>
      <c r="M114" s="5">
        <v>4</v>
      </c>
      <c r="N114" s="5" t="s">
        <v>102</v>
      </c>
      <c r="O114" s="5"/>
      <c r="P114" s="6"/>
      <c r="Q114" s="4">
        <f t="shared" si="21"/>
        <v>45241</v>
      </c>
      <c r="R114" s="5">
        <f t="shared" si="16"/>
        <v>2023</v>
      </c>
      <c r="S114" s="5">
        <f t="shared" si="22"/>
        <v>11</v>
      </c>
      <c r="T114" s="5" t="s">
        <v>105</v>
      </c>
      <c r="U114" t="s">
        <v>106</v>
      </c>
      <c r="V114" s="5">
        <f t="shared" si="23"/>
        <v>1</v>
      </c>
      <c r="W114" s="5" t="s">
        <v>40</v>
      </c>
      <c r="X114" s="5" t="s">
        <v>385</v>
      </c>
      <c r="Y114">
        <v>4</v>
      </c>
      <c r="Z114" s="5">
        <f t="shared" si="24"/>
        <v>1</v>
      </c>
      <c r="AA114" s="5" t="str">
        <f t="shared" si="17"/>
        <v>ACC</v>
      </c>
      <c r="AB114">
        <f t="shared" si="18"/>
        <v>1</v>
      </c>
      <c r="AC114">
        <f t="shared" si="25"/>
        <v>1</v>
      </c>
      <c r="AD114">
        <f t="shared" si="26"/>
        <v>1</v>
      </c>
      <c r="AE114">
        <f t="shared" si="27"/>
        <v>0</v>
      </c>
      <c r="AF114">
        <f t="shared" si="29"/>
        <v>20</v>
      </c>
      <c r="AG114">
        <f t="shared" si="29"/>
        <v>27</v>
      </c>
      <c r="AH114">
        <f t="shared" si="29"/>
        <v>6</v>
      </c>
      <c r="AI114">
        <f t="shared" si="29"/>
        <v>4</v>
      </c>
      <c r="AJ114">
        <f t="shared" si="30"/>
        <v>10</v>
      </c>
      <c r="AK114" s="8">
        <f t="shared" si="28"/>
        <v>0.6</v>
      </c>
      <c r="AL114">
        <f t="shared" si="20"/>
        <v>0</v>
      </c>
    </row>
    <row r="115" spans="1:38" ht="30" x14ac:dyDescent="0.2">
      <c r="A115" s="1">
        <v>11</v>
      </c>
      <c r="B115" s="4">
        <v>45248</v>
      </c>
      <c r="C115" s="13">
        <v>0.5</v>
      </c>
      <c r="D115" s="5" t="s">
        <v>44</v>
      </c>
      <c r="E115" s="5" t="s">
        <v>104</v>
      </c>
      <c r="F115" s="5"/>
      <c r="G115" s="5" t="s">
        <v>474</v>
      </c>
      <c r="H115" s="5" t="s">
        <v>40</v>
      </c>
      <c r="I115" s="5" t="s">
        <v>14</v>
      </c>
      <c r="J115" s="5">
        <v>31</v>
      </c>
      <c r="K115" s="5">
        <v>38</v>
      </c>
      <c r="L115" s="5">
        <v>6</v>
      </c>
      <c r="M115" s="5">
        <v>5</v>
      </c>
      <c r="N115" s="5" t="s">
        <v>130</v>
      </c>
      <c r="O115" s="5"/>
      <c r="P115" s="6"/>
      <c r="Q115" s="4">
        <f t="shared" si="21"/>
        <v>45248</v>
      </c>
      <c r="R115" s="5">
        <f t="shared" si="16"/>
        <v>2023</v>
      </c>
      <c r="S115" s="5">
        <f t="shared" si="22"/>
        <v>12</v>
      </c>
      <c r="T115" s="5" t="s">
        <v>105</v>
      </c>
      <c r="U115" t="s">
        <v>106</v>
      </c>
      <c r="V115" s="5">
        <f t="shared" si="23"/>
        <v>1</v>
      </c>
      <c r="W115" s="5" t="s">
        <v>40</v>
      </c>
      <c r="X115" s="5" t="s">
        <v>284</v>
      </c>
      <c r="Y115">
        <v>9</v>
      </c>
      <c r="Z115" s="5">
        <f t="shared" si="24"/>
        <v>1</v>
      </c>
      <c r="AA115" s="5" t="str">
        <f t="shared" si="17"/>
        <v>ACC</v>
      </c>
      <c r="AB115">
        <f t="shared" si="18"/>
        <v>1</v>
      </c>
      <c r="AC115">
        <f t="shared" si="25"/>
        <v>1</v>
      </c>
      <c r="AD115">
        <f t="shared" si="26"/>
        <v>1</v>
      </c>
      <c r="AE115">
        <f t="shared" si="27"/>
        <v>0</v>
      </c>
      <c r="AF115">
        <f t="shared" si="29"/>
        <v>31</v>
      </c>
      <c r="AG115">
        <f t="shared" si="29"/>
        <v>38</v>
      </c>
      <c r="AH115">
        <f t="shared" si="29"/>
        <v>6</v>
      </c>
      <c r="AI115">
        <f t="shared" si="29"/>
        <v>5</v>
      </c>
      <c r="AJ115">
        <f t="shared" si="30"/>
        <v>11</v>
      </c>
      <c r="AK115" s="8">
        <f t="shared" si="28"/>
        <v>0.54545454545454541</v>
      </c>
      <c r="AL115">
        <f t="shared" si="20"/>
        <v>0</v>
      </c>
    </row>
    <row r="116" spans="1:38" ht="30" x14ac:dyDescent="0.2">
      <c r="A116" s="1">
        <v>12</v>
      </c>
      <c r="B116" s="4">
        <v>45254</v>
      </c>
      <c r="C116" s="13">
        <v>0.5</v>
      </c>
      <c r="D116" s="5" t="s">
        <v>124</v>
      </c>
      <c r="E116" s="5" t="s">
        <v>104</v>
      </c>
      <c r="F116" s="5" t="s">
        <v>49</v>
      </c>
      <c r="G116" s="5" t="s">
        <v>67</v>
      </c>
      <c r="H116" s="5" t="s">
        <v>40</v>
      </c>
      <c r="I116" s="5" t="s">
        <v>13</v>
      </c>
      <c r="J116" s="5">
        <v>45</v>
      </c>
      <c r="K116" s="5">
        <v>20</v>
      </c>
      <c r="L116" s="5">
        <v>7</v>
      </c>
      <c r="M116" s="5">
        <v>5</v>
      </c>
      <c r="N116" s="5" t="s">
        <v>41</v>
      </c>
      <c r="O116" s="5"/>
      <c r="P116" s="6"/>
      <c r="Q116" s="4">
        <f t="shared" si="21"/>
        <v>45254</v>
      </c>
      <c r="R116" s="5">
        <f t="shared" si="16"/>
        <v>2023</v>
      </c>
      <c r="S116" s="5">
        <f t="shared" si="22"/>
        <v>13</v>
      </c>
      <c r="T116" s="5" t="s">
        <v>105</v>
      </c>
      <c r="U116" t="s">
        <v>106</v>
      </c>
      <c r="V116" s="5">
        <f t="shared" si="23"/>
        <v>1</v>
      </c>
      <c r="W116" s="5" t="s">
        <v>40</v>
      </c>
      <c r="X116" s="5" t="s">
        <v>67</v>
      </c>
      <c r="Z116" s="5">
        <f t="shared" si="24"/>
        <v>0</v>
      </c>
      <c r="AA116" s="5" t="str">
        <f t="shared" si="17"/>
        <v>ACC</v>
      </c>
      <c r="AB116">
        <f t="shared" si="18"/>
        <v>1</v>
      </c>
      <c r="AC116">
        <f t="shared" si="25"/>
        <v>1</v>
      </c>
      <c r="AD116">
        <f t="shared" si="26"/>
        <v>1</v>
      </c>
      <c r="AE116">
        <f t="shared" si="27"/>
        <v>0</v>
      </c>
      <c r="AF116">
        <f t="shared" si="29"/>
        <v>45</v>
      </c>
      <c r="AG116">
        <f t="shared" si="29"/>
        <v>20</v>
      </c>
      <c r="AH116">
        <f t="shared" si="29"/>
        <v>7</v>
      </c>
      <c r="AI116">
        <f t="shared" si="29"/>
        <v>5</v>
      </c>
      <c r="AJ116">
        <f t="shared" si="30"/>
        <v>12</v>
      </c>
      <c r="AK116" s="8">
        <f t="shared" si="28"/>
        <v>0.58333333333333337</v>
      </c>
      <c r="AL116">
        <f t="shared" si="20"/>
        <v>1</v>
      </c>
    </row>
    <row r="117" spans="1:38" ht="30" x14ac:dyDescent="0.2">
      <c r="A117" s="1">
        <v>13</v>
      </c>
      <c r="B117" s="4">
        <v>45288</v>
      </c>
      <c r="C117" s="13">
        <v>0.59375</v>
      </c>
      <c r="D117" s="5" t="s">
        <v>37</v>
      </c>
      <c r="E117" s="5" t="s">
        <v>104</v>
      </c>
      <c r="F117" s="5" t="s">
        <v>80</v>
      </c>
      <c r="G117" s="5" t="s">
        <v>194</v>
      </c>
      <c r="H117" s="5" t="s">
        <v>86</v>
      </c>
      <c r="I117" s="5" t="s">
        <v>14</v>
      </c>
      <c r="J117" s="5">
        <v>24</v>
      </c>
      <c r="K117" s="5">
        <v>31</v>
      </c>
      <c r="L117" s="5">
        <v>7</v>
      </c>
      <c r="M117" s="5">
        <v>6</v>
      </c>
      <c r="N117" s="5" t="s">
        <v>92</v>
      </c>
      <c r="O117" s="5" t="s">
        <v>441</v>
      </c>
      <c r="P117" s="6"/>
      <c r="Q117" s="4">
        <f t="shared" si="21"/>
        <v>45288</v>
      </c>
      <c r="R117" s="5">
        <f t="shared" si="16"/>
        <v>2023</v>
      </c>
      <c r="S117" s="5">
        <f t="shared" si="22"/>
        <v>18</v>
      </c>
      <c r="T117" s="5" t="s">
        <v>105</v>
      </c>
      <c r="U117" t="s">
        <v>106</v>
      </c>
      <c r="V117" s="5">
        <f t="shared" si="23"/>
        <v>1</v>
      </c>
      <c r="W117" s="5" t="s">
        <v>40</v>
      </c>
      <c r="X117" s="5" t="s">
        <v>194</v>
      </c>
      <c r="Z117" s="5">
        <f t="shared" si="24"/>
        <v>0</v>
      </c>
      <c r="AA117" s="5" t="str">
        <f t="shared" si="17"/>
        <v>Big Ten</v>
      </c>
      <c r="AB117">
        <f t="shared" si="18"/>
        <v>0</v>
      </c>
      <c r="AC117">
        <f t="shared" si="25"/>
        <v>1</v>
      </c>
      <c r="AD117">
        <f t="shared" si="26"/>
        <v>1</v>
      </c>
      <c r="AE117">
        <f t="shared" si="27"/>
        <v>0</v>
      </c>
      <c r="AF117">
        <f t="shared" si="29"/>
        <v>24</v>
      </c>
      <c r="AG117">
        <f t="shared" si="29"/>
        <v>31</v>
      </c>
      <c r="AH117">
        <f t="shared" si="29"/>
        <v>7</v>
      </c>
      <c r="AI117">
        <f t="shared" si="29"/>
        <v>6</v>
      </c>
      <c r="AJ117">
        <f t="shared" si="30"/>
        <v>13</v>
      </c>
      <c r="AK117" s="8">
        <f t="shared" si="28"/>
        <v>0.53846153846153844</v>
      </c>
      <c r="AL117">
        <f t="shared" si="20"/>
        <v>0</v>
      </c>
    </row>
    <row r="118" spans="1:38" ht="30" x14ac:dyDescent="0.2">
      <c r="A118" s="1">
        <v>1</v>
      </c>
      <c r="B118" s="4">
        <v>45171</v>
      </c>
      <c r="C118" s="13">
        <v>0.83333333333333337</v>
      </c>
      <c r="D118" s="5" t="s">
        <v>44</v>
      </c>
      <c r="E118" s="5" t="s">
        <v>125</v>
      </c>
      <c r="F118" s="5"/>
      <c r="G118" s="5" t="s">
        <v>162</v>
      </c>
      <c r="H118" s="5" t="s">
        <v>99</v>
      </c>
      <c r="I118" s="5" t="s">
        <v>13</v>
      </c>
      <c r="J118" s="5">
        <v>36</v>
      </c>
      <c r="K118" s="5">
        <v>17</v>
      </c>
      <c r="L118" s="5">
        <v>1</v>
      </c>
      <c r="M118" s="5">
        <v>0</v>
      </c>
      <c r="N118" s="5" t="s">
        <v>41</v>
      </c>
      <c r="O118" s="5"/>
      <c r="P118" s="6"/>
      <c r="Q118" s="4">
        <f t="shared" si="21"/>
        <v>45171</v>
      </c>
      <c r="R118" s="5">
        <f t="shared" si="16"/>
        <v>2023</v>
      </c>
      <c r="S118" s="5">
        <f t="shared" si="22"/>
        <v>1</v>
      </c>
      <c r="T118" s="5" t="s">
        <v>125</v>
      </c>
      <c r="V118" s="5">
        <f t="shared" si="23"/>
        <v>0</v>
      </c>
      <c r="W118" s="5" t="s">
        <v>40</v>
      </c>
      <c r="X118" s="5" t="s">
        <v>162</v>
      </c>
      <c r="Z118" s="5">
        <f t="shared" si="24"/>
        <v>0</v>
      </c>
      <c r="AA118" s="5" t="str">
        <f t="shared" si="17"/>
        <v>Sun Belt</v>
      </c>
      <c r="AB118">
        <f t="shared" si="18"/>
        <v>0</v>
      </c>
      <c r="AC118">
        <f t="shared" si="25"/>
        <v>1</v>
      </c>
      <c r="AD118">
        <f t="shared" si="26"/>
        <v>0</v>
      </c>
      <c r="AE118">
        <f t="shared" si="27"/>
        <v>0</v>
      </c>
      <c r="AF118">
        <f t="shared" si="29"/>
        <v>36</v>
      </c>
      <c r="AG118">
        <f t="shared" si="29"/>
        <v>17</v>
      </c>
      <c r="AH118">
        <f t="shared" si="29"/>
        <v>1</v>
      </c>
      <c r="AI118">
        <f t="shared" si="29"/>
        <v>0</v>
      </c>
      <c r="AJ118">
        <f t="shared" si="30"/>
        <v>1</v>
      </c>
      <c r="AK118" s="8">
        <f t="shared" si="28"/>
        <v>1</v>
      </c>
      <c r="AL118">
        <f t="shared" si="20"/>
        <v>1</v>
      </c>
    </row>
    <row r="119" spans="1:38" ht="30" x14ac:dyDescent="0.2">
      <c r="A119" s="11">
        <v>2</v>
      </c>
      <c r="B119" s="4">
        <v>45178</v>
      </c>
      <c r="C119" s="13">
        <v>0.79166666666666663</v>
      </c>
      <c r="D119" s="5" t="s">
        <v>44</v>
      </c>
      <c r="E119" s="5" t="s">
        <v>125</v>
      </c>
      <c r="F119" s="5"/>
      <c r="G119" s="5" t="s">
        <v>352</v>
      </c>
      <c r="H119" s="5" t="s">
        <v>86</v>
      </c>
      <c r="I119" s="5" t="s">
        <v>14</v>
      </c>
      <c r="J119" s="5">
        <v>17</v>
      </c>
      <c r="K119" s="5">
        <v>24</v>
      </c>
      <c r="L119" s="5">
        <v>1</v>
      </c>
      <c r="M119" s="5">
        <v>1</v>
      </c>
      <c r="N119" s="5" t="s">
        <v>92</v>
      </c>
      <c r="O119" s="5"/>
      <c r="P119" s="6"/>
      <c r="Q119" s="4">
        <f t="shared" si="21"/>
        <v>45178</v>
      </c>
      <c r="R119" s="5">
        <f t="shared" si="16"/>
        <v>2023</v>
      </c>
      <c r="S119" s="5">
        <f t="shared" si="22"/>
        <v>2</v>
      </c>
      <c r="T119" s="5" t="s">
        <v>125</v>
      </c>
      <c r="V119" s="5">
        <f t="shared" si="23"/>
        <v>0</v>
      </c>
      <c r="W119" s="5" t="s">
        <v>40</v>
      </c>
      <c r="X119" s="5" t="s">
        <v>352</v>
      </c>
      <c r="Z119" s="5">
        <f t="shared" si="24"/>
        <v>0</v>
      </c>
      <c r="AA119" s="5" t="str">
        <f t="shared" si="17"/>
        <v>Big Ten</v>
      </c>
      <c r="AB119">
        <f t="shared" si="18"/>
        <v>0</v>
      </c>
      <c r="AC119">
        <f t="shared" si="25"/>
        <v>1</v>
      </c>
      <c r="AD119">
        <f t="shared" si="26"/>
        <v>1</v>
      </c>
      <c r="AE119">
        <f t="shared" si="27"/>
        <v>0</v>
      </c>
      <c r="AF119">
        <f t="shared" si="29"/>
        <v>17</v>
      </c>
      <c r="AG119">
        <f t="shared" si="29"/>
        <v>24</v>
      </c>
      <c r="AH119">
        <f t="shared" si="29"/>
        <v>1</v>
      </c>
      <c r="AI119">
        <f t="shared" si="29"/>
        <v>1</v>
      </c>
      <c r="AJ119">
        <f t="shared" si="30"/>
        <v>2</v>
      </c>
      <c r="AK119" s="8">
        <f t="shared" si="28"/>
        <v>0.5</v>
      </c>
      <c r="AL119">
        <f t="shared" si="20"/>
        <v>0</v>
      </c>
    </row>
    <row r="120" spans="1:38" ht="30" x14ac:dyDescent="0.2">
      <c r="A120" s="11">
        <v>3</v>
      </c>
      <c r="B120" s="4">
        <v>45185</v>
      </c>
      <c r="C120" s="13">
        <v>0.64583333333333337</v>
      </c>
      <c r="D120" s="5" t="s">
        <v>44</v>
      </c>
      <c r="E120" s="5" t="s">
        <v>125</v>
      </c>
      <c r="F120" s="5" t="s">
        <v>49</v>
      </c>
      <c r="G120" s="5" t="s">
        <v>194</v>
      </c>
      <c r="H120" s="5" t="s">
        <v>86</v>
      </c>
      <c r="I120" s="5" t="s">
        <v>14</v>
      </c>
      <c r="J120" s="5">
        <v>16</v>
      </c>
      <c r="K120" s="5">
        <v>35</v>
      </c>
      <c r="L120" s="5">
        <v>1</v>
      </c>
      <c r="M120" s="5">
        <v>2</v>
      </c>
      <c r="N120" s="5" t="s">
        <v>102</v>
      </c>
      <c r="O120" s="5"/>
      <c r="P120" s="6"/>
      <c r="Q120" s="4">
        <f t="shared" si="21"/>
        <v>45185</v>
      </c>
      <c r="R120" s="5">
        <f t="shared" si="16"/>
        <v>2023</v>
      </c>
      <c r="S120" s="5">
        <f t="shared" si="22"/>
        <v>3</v>
      </c>
      <c r="T120" s="5" t="s">
        <v>125</v>
      </c>
      <c r="V120" s="5">
        <f t="shared" si="23"/>
        <v>0</v>
      </c>
      <c r="W120" s="5" t="s">
        <v>40</v>
      </c>
      <c r="X120" s="5" t="s">
        <v>194</v>
      </c>
      <c r="Z120" s="5">
        <f t="shared" si="24"/>
        <v>0</v>
      </c>
      <c r="AA120" s="5" t="str">
        <f t="shared" si="17"/>
        <v>Big Ten</v>
      </c>
      <c r="AB120">
        <f t="shared" si="18"/>
        <v>0</v>
      </c>
      <c r="AC120">
        <f t="shared" si="25"/>
        <v>1</v>
      </c>
      <c r="AD120">
        <f t="shared" si="26"/>
        <v>1</v>
      </c>
      <c r="AE120">
        <f t="shared" si="27"/>
        <v>0</v>
      </c>
      <c r="AF120">
        <f t="shared" si="29"/>
        <v>16</v>
      </c>
      <c r="AG120">
        <f t="shared" si="29"/>
        <v>35</v>
      </c>
      <c r="AH120">
        <f t="shared" si="29"/>
        <v>1</v>
      </c>
      <c r="AI120">
        <f t="shared" si="29"/>
        <v>2</v>
      </c>
      <c r="AJ120">
        <f t="shared" si="30"/>
        <v>3</v>
      </c>
      <c r="AK120" s="8">
        <f t="shared" si="28"/>
        <v>0.33333333333333331</v>
      </c>
      <c r="AL120">
        <f t="shared" si="20"/>
        <v>0</v>
      </c>
    </row>
    <row r="121" spans="1:38" ht="30" x14ac:dyDescent="0.2">
      <c r="A121" s="11">
        <v>4</v>
      </c>
      <c r="B121" s="4">
        <v>45192</v>
      </c>
      <c r="C121" s="13">
        <v>0.5</v>
      </c>
      <c r="D121" s="5" t="s">
        <v>44</v>
      </c>
      <c r="E121" s="5" t="s">
        <v>125</v>
      </c>
      <c r="F121" s="5" t="s">
        <v>49</v>
      </c>
      <c r="G121" s="5" t="s">
        <v>423</v>
      </c>
      <c r="H121" s="5" t="s">
        <v>99</v>
      </c>
      <c r="I121" s="5" t="s">
        <v>14</v>
      </c>
      <c r="J121" s="5">
        <v>17</v>
      </c>
      <c r="K121" s="5">
        <v>24</v>
      </c>
      <c r="L121" s="5">
        <v>1</v>
      </c>
      <c r="M121" s="5">
        <v>3</v>
      </c>
      <c r="N121" s="5" t="s">
        <v>130</v>
      </c>
      <c r="O121" s="5"/>
      <c r="P121" s="6"/>
      <c r="Q121" s="4">
        <f t="shared" si="21"/>
        <v>45192</v>
      </c>
      <c r="R121" s="5">
        <f t="shared" si="16"/>
        <v>2023</v>
      </c>
      <c r="S121" s="5">
        <f t="shared" si="22"/>
        <v>4</v>
      </c>
      <c r="T121" s="5" t="s">
        <v>125</v>
      </c>
      <c r="V121" s="5">
        <f t="shared" si="23"/>
        <v>0</v>
      </c>
      <c r="W121" s="5" t="s">
        <v>40</v>
      </c>
      <c r="X121" s="5" t="s">
        <v>423</v>
      </c>
      <c r="Z121" s="5">
        <f t="shared" si="24"/>
        <v>0</v>
      </c>
      <c r="AA121" s="5" t="str">
        <f t="shared" si="17"/>
        <v>Sun Belt</v>
      </c>
      <c r="AB121">
        <f t="shared" si="18"/>
        <v>0</v>
      </c>
      <c r="AC121">
        <f t="shared" si="25"/>
        <v>1</v>
      </c>
      <c r="AD121">
        <f t="shared" si="26"/>
        <v>0</v>
      </c>
      <c r="AE121">
        <f t="shared" si="27"/>
        <v>0</v>
      </c>
      <c r="AF121">
        <f t="shared" si="29"/>
        <v>17</v>
      </c>
      <c r="AG121">
        <f t="shared" si="29"/>
        <v>24</v>
      </c>
      <c r="AH121">
        <f t="shared" si="29"/>
        <v>1</v>
      </c>
      <c r="AI121">
        <f t="shared" si="29"/>
        <v>3</v>
      </c>
      <c r="AJ121">
        <f t="shared" si="30"/>
        <v>4</v>
      </c>
      <c r="AK121" s="8">
        <f t="shared" si="28"/>
        <v>0.25</v>
      </c>
      <c r="AL121">
        <f t="shared" si="20"/>
        <v>0</v>
      </c>
    </row>
    <row r="122" spans="1:38" ht="30" x14ac:dyDescent="0.2">
      <c r="A122" s="11">
        <v>5</v>
      </c>
      <c r="B122" s="4">
        <v>45199</v>
      </c>
      <c r="C122" s="13">
        <v>0.83333333333333337</v>
      </c>
      <c r="D122" s="5" t="s">
        <v>44</v>
      </c>
      <c r="E122" s="5" t="s">
        <v>125</v>
      </c>
      <c r="F122" s="5"/>
      <c r="G122" s="5" t="s">
        <v>127</v>
      </c>
      <c r="H122" s="5" t="s">
        <v>40</v>
      </c>
      <c r="I122" s="5" t="s">
        <v>13</v>
      </c>
      <c r="J122" s="5">
        <v>38</v>
      </c>
      <c r="K122" s="5">
        <v>21</v>
      </c>
      <c r="L122" s="5">
        <v>2</v>
      </c>
      <c r="M122" s="5">
        <v>3</v>
      </c>
      <c r="N122" s="5" t="s">
        <v>41</v>
      </c>
      <c r="O122" s="5"/>
      <c r="P122" s="6"/>
      <c r="Q122" s="4">
        <f t="shared" si="21"/>
        <v>45199</v>
      </c>
      <c r="R122" s="5">
        <f t="shared" si="16"/>
        <v>2023</v>
      </c>
      <c r="S122" s="5">
        <f t="shared" si="22"/>
        <v>5</v>
      </c>
      <c r="T122" s="5" t="s">
        <v>125</v>
      </c>
      <c r="V122" s="5">
        <f t="shared" si="23"/>
        <v>0</v>
      </c>
      <c r="W122" s="5" t="s">
        <v>40</v>
      </c>
      <c r="X122" s="5" t="s">
        <v>127</v>
      </c>
      <c r="Z122" s="5">
        <f t="shared" si="24"/>
        <v>0</v>
      </c>
      <c r="AA122" s="5" t="str">
        <f t="shared" si="17"/>
        <v>ACC</v>
      </c>
      <c r="AB122">
        <f t="shared" si="18"/>
        <v>1</v>
      </c>
      <c r="AC122">
        <f t="shared" si="25"/>
        <v>1</v>
      </c>
      <c r="AD122">
        <f t="shared" si="26"/>
        <v>1</v>
      </c>
      <c r="AE122">
        <f t="shared" si="27"/>
        <v>0</v>
      </c>
      <c r="AF122">
        <f t="shared" si="29"/>
        <v>38</v>
      </c>
      <c r="AG122">
        <f t="shared" si="29"/>
        <v>21</v>
      </c>
      <c r="AH122">
        <f t="shared" si="29"/>
        <v>2</v>
      </c>
      <c r="AI122">
        <f t="shared" si="29"/>
        <v>3</v>
      </c>
      <c r="AJ122">
        <f t="shared" si="30"/>
        <v>5</v>
      </c>
      <c r="AK122" s="8">
        <f t="shared" si="28"/>
        <v>0.4</v>
      </c>
      <c r="AL122">
        <f t="shared" si="20"/>
        <v>1</v>
      </c>
    </row>
    <row r="123" spans="1:38" ht="30" x14ac:dyDescent="0.2">
      <c r="A123" s="11">
        <v>6</v>
      </c>
      <c r="B123" s="4">
        <v>45206</v>
      </c>
      <c r="C123" s="13">
        <v>0.64583333333333337</v>
      </c>
      <c r="D123" s="5" t="s">
        <v>44</v>
      </c>
      <c r="E123" s="5" t="s">
        <v>125</v>
      </c>
      <c r="F123" s="5" t="s">
        <v>49</v>
      </c>
      <c r="G123" s="5" t="s">
        <v>451</v>
      </c>
      <c r="H123" s="5" t="s">
        <v>40</v>
      </c>
      <c r="I123" s="5" t="s">
        <v>14</v>
      </c>
      <c r="J123" s="5">
        <v>17</v>
      </c>
      <c r="K123" s="5">
        <v>39</v>
      </c>
      <c r="L123" s="5">
        <v>2</v>
      </c>
      <c r="M123" s="5">
        <v>4</v>
      </c>
      <c r="N123" s="5" t="s">
        <v>92</v>
      </c>
      <c r="O123" s="5"/>
      <c r="P123" s="6"/>
      <c r="Q123" s="4">
        <f t="shared" si="21"/>
        <v>45206</v>
      </c>
      <c r="R123" s="5">
        <f t="shared" si="16"/>
        <v>2023</v>
      </c>
      <c r="S123" s="5">
        <f t="shared" si="22"/>
        <v>6</v>
      </c>
      <c r="T123" s="5" t="s">
        <v>125</v>
      </c>
      <c r="V123" s="5">
        <f t="shared" si="23"/>
        <v>0</v>
      </c>
      <c r="W123" s="5" t="s">
        <v>40</v>
      </c>
      <c r="X123" s="5" t="s">
        <v>385</v>
      </c>
      <c r="Y123">
        <v>5</v>
      </c>
      <c r="Z123" s="5">
        <f t="shared" si="24"/>
        <v>1</v>
      </c>
      <c r="AA123" s="5" t="str">
        <f t="shared" si="17"/>
        <v>ACC</v>
      </c>
      <c r="AB123">
        <f t="shared" si="18"/>
        <v>1</v>
      </c>
      <c r="AC123">
        <f t="shared" si="25"/>
        <v>1</v>
      </c>
      <c r="AD123">
        <f t="shared" si="26"/>
        <v>1</v>
      </c>
      <c r="AE123">
        <f t="shared" si="27"/>
        <v>0</v>
      </c>
      <c r="AF123">
        <f t="shared" si="29"/>
        <v>17</v>
      </c>
      <c r="AG123">
        <f t="shared" si="29"/>
        <v>39</v>
      </c>
      <c r="AH123">
        <f t="shared" si="29"/>
        <v>2</v>
      </c>
      <c r="AI123">
        <f t="shared" si="29"/>
        <v>4</v>
      </c>
      <c r="AJ123">
        <f t="shared" si="30"/>
        <v>6</v>
      </c>
      <c r="AK123" s="8">
        <f t="shared" si="28"/>
        <v>0.33333333333333331</v>
      </c>
      <c r="AL123">
        <f t="shared" si="20"/>
        <v>0</v>
      </c>
    </row>
    <row r="124" spans="1:38" ht="30" x14ac:dyDescent="0.2">
      <c r="A124" s="11">
        <v>7</v>
      </c>
      <c r="B124" s="4">
        <v>45213</v>
      </c>
      <c r="C124" s="13">
        <v>0.64583333333333337</v>
      </c>
      <c r="D124" s="5" t="s">
        <v>44</v>
      </c>
      <c r="E124" s="5" t="s">
        <v>125</v>
      </c>
      <c r="F124" s="5"/>
      <c r="G124" s="5" t="s">
        <v>75</v>
      </c>
      <c r="H124" s="5" t="s">
        <v>40</v>
      </c>
      <c r="I124" s="5" t="s">
        <v>13</v>
      </c>
      <c r="J124" s="5">
        <v>30</v>
      </c>
      <c r="K124" s="5">
        <v>13</v>
      </c>
      <c r="L124" s="5">
        <v>3</v>
      </c>
      <c r="M124" s="5">
        <v>4</v>
      </c>
      <c r="N124" s="5" t="s">
        <v>41</v>
      </c>
      <c r="O124" s="5"/>
      <c r="P124" s="6"/>
      <c r="Q124" s="4">
        <f t="shared" si="21"/>
        <v>45213</v>
      </c>
      <c r="R124" s="5">
        <f t="shared" si="16"/>
        <v>2023</v>
      </c>
      <c r="S124" s="5">
        <f t="shared" si="22"/>
        <v>7</v>
      </c>
      <c r="T124" s="5" t="s">
        <v>125</v>
      </c>
      <c r="V124" s="5">
        <f t="shared" si="23"/>
        <v>0</v>
      </c>
      <c r="W124" s="5" t="s">
        <v>40</v>
      </c>
      <c r="X124" s="5" t="s">
        <v>75</v>
      </c>
      <c r="Z124" s="5">
        <f t="shared" si="24"/>
        <v>0</v>
      </c>
      <c r="AA124" s="5" t="str">
        <f t="shared" si="17"/>
        <v>ACC</v>
      </c>
      <c r="AB124">
        <f t="shared" si="18"/>
        <v>1</v>
      </c>
      <c r="AC124">
        <f t="shared" si="25"/>
        <v>1</v>
      </c>
      <c r="AD124">
        <f t="shared" si="26"/>
        <v>1</v>
      </c>
      <c r="AE124">
        <f t="shared" si="27"/>
        <v>0</v>
      </c>
      <c r="AF124">
        <f t="shared" si="29"/>
        <v>30</v>
      </c>
      <c r="AG124">
        <f t="shared" si="29"/>
        <v>13</v>
      </c>
      <c r="AH124">
        <f t="shared" si="29"/>
        <v>3</v>
      </c>
      <c r="AI124">
        <f t="shared" si="29"/>
        <v>4</v>
      </c>
      <c r="AJ124">
        <f t="shared" si="30"/>
        <v>7</v>
      </c>
      <c r="AK124" s="8">
        <f t="shared" si="28"/>
        <v>0.42857142857142855</v>
      </c>
      <c r="AL124">
        <f t="shared" si="20"/>
        <v>1</v>
      </c>
    </row>
    <row r="125" spans="1:38" ht="30" x14ac:dyDescent="0.2">
      <c r="A125" s="11">
        <v>8</v>
      </c>
      <c r="B125" s="4">
        <v>45225</v>
      </c>
      <c r="C125" s="13">
        <v>0.8125</v>
      </c>
      <c r="D125" s="5" t="s">
        <v>37</v>
      </c>
      <c r="E125" s="5" t="s">
        <v>125</v>
      </c>
      <c r="F125" s="5"/>
      <c r="G125" s="5" t="s">
        <v>50</v>
      </c>
      <c r="H125" s="5" t="s">
        <v>40</v>
      </c>
      <c r="I125" s="5" t="s">
        <v>13</v>
      </c>
      <c r="J125" s="5">
        <v>38</v>
      </c>
      <c r="K125" s="5">
        <v>10</v>
      </c>
      <c r="L125" s="5">
        <v>4</v>
      </c>
      <c r="M125" s="5">
        <v>4</v>
      </c>
      <c r="N125" s="5" t="s">
        <v>47</v>
      </c>
      <c r="O125" s="5"/>
      <c r="P125" s="6"/>
      <c r="Q125" s="4">
        <f t="shared" si="21"/>
        <v>45225</v>
      </c>
      <c r="R125" s="5">
        <f t="shared" si="16"/>
        <v>2023</v>
      </c>
      <c r="S125" s="5">
        <f t="shared" si="22"/>
        <v>9</v>
      </c>
      <c r="T125" s="5" t="s">
        <v>125</v>
      </c>
      <c r="V125" s="5">
        <f t="shared" si="23"/>
        <v>0</v>
      </c>
      <c r="W125" s="5" t="s">
        <v>40</v>
      </c>
      <c r="X125" s="5" t="s">
        <v>50</v>
      </c>
      <c r="Z125" s="5">
        <f t="shared" si="24"/>
        <v>0</v>
      </c>
      <c r="AA125" s="5" t="str">
        <f t="shared" si="17"/>
        <v>ACC</v>
      </c>
      <c r="AB125">
        <f t="shared" si="18"/>
        <v>1</v>
      </c>
      <c r="AC125">
        <f t="shared" si="25"/>
        <v>1</v>
      </c>
      <c r="AD125">
        <f t="shared" si="26"/>
        <v>1</v>
      </c>
      <c r="AE125">
        <f t="shared" si="27"/>
        <v>0</v>
      </c>
      <c r="AF125">
        <f t="shared" si="29"/>
        <v>38</v>
      </c>
      <c r="AG125">
        <f t="shared" si="29"/>
        <v>10</v>
      </c>
      <c r="AH125">
        <f t="shared" si="29"/>
        <v>4</v>
      </c>
      <c r="AI125">
        <f t="shared" si="29"/>
        <v>4</v>
      </c>
      <c r="AJ125">
        <f t="shared" si="30"/>
        <v>8</v>
      </c>
      <c r="AK125" s="8">
        <f t="shared" si="28"/>
        <v>0.5</v>
      </c>
      <c r="AL125">
        <f t="shared" si="20"/>
        <v>1</v>
      </c>
    </row>
    <row r="126" spans="1:38" ht="30" x14ac:dyDescent="0.2">
      <c r="A126" s="11">
        <v>9</v>
      </c>
      <c r="B126" s="4">
        <v>45234</v>
      </c>
      <c r="C126" s="13">
        <v>0.64583333333333337</v>
      </c>
      <c r="D126" s="5" t="s">
        <v>44</v>
      </c>
      <c r="E126" s="5" t="s">
        <v>125</v>
      </c>
      <c r="F126" s="5" t="s">
        <v>49</v>
      </c>
      <c r="G126" s="5" t="s">
        <v>455</v>
      </c>
      <c r="H126" s="5" t="s">
        <v>40</v>
      </c>
      <c r="I126" s="5" t="s">
        <v>14</v>
      </c>
      <c r="J126" s="5">
        <v>3</v>
      </c>
      <c r="K126" s="5">
        <v>34</v>
      </c>
      <c r="L126" s="5">
        <v>4</v>
      </c>
      <c r="M126" s="5">
        <v>5</v>
      </c>
      <c r="N126" s="5" t="s">
        <v>92</v>
      </c>
      <c r="O126" s="5"/>
      <c r="P126" s="6"/>
      <c r="Q126" s="4">
        <f t="shared" si="21"/>
        <v>45234</v>
      </c>
      <c r="R126" s="5">
        <f t="shared" si="16"/>
        <v>2023</v>
      </c>
      <c r="S126" s="5">
        <f t="shared" si="22"/>
        <v>10</v>
      </c>
      <c r="T126" s="5" t="s">
        <v>125</v>
      </c>
      <c r="V126" s="5">
        <f t="shared" si="23"/>
        <v>0</v>
      </c>
      <c r="W126" s="5" t="s">
        <v>40</v>
      </c>
      <c r="X126" s="5" t="s">
        <v>284</v>
      </c>
      <c r="Y126">
        <v>15</v>
      </c>
      <c r="Z126" s="5">
        <f t="shared" si="24"/>
        <v>1</v>
      </c>
      <c r="AA126" s="5" t="str">
        <f t="shared" si="17"/>
        <v>ACC</v>
      </c>
      <c r="AB126">
        <f t="shared" si="18"/>
        <v>1</v>
      </c>
      <c r="AC126">
        <f t="shared" si="25"/>
        <v>1</v>
      </c>
      <c r="AD126">
        <f t="shared" si="26"/>
        <v>1</v>
      </c>
      <c r="AE126">
        <f t="shared" si="27"/>
        <v>0</v>
      </c>
      <c r="AF126">
        <f t="shared" si="29"/>
        <v>3</v>
      </c>
      <c r="AG126">
        <f t="shared" si="29"/>
        <v>34</v>
      </c>
      <c r="AH126">
        <f t="shared" si="29"/>
        <v>4</v>
      </c>
      <c r="AI126">
        <f t="shared" si="29"/>
        <v>5</v>
      </c>
      <c r="AJ126">
        <f t="shared" si="30"/>
        <v>9</v>
      </c>
      <c r="AK126" s="8">
        <f t="shared" si="28"/>
        <v>0.44444444444444442</v>
      </c>
      <c r="AL126">
        <f t="shared" si="20"/>
        <v>0</v>
      </c>
    </row>
    <row r="127" spans="1:38" ht="30" x14ac:dyDescent="0.2">
      <c r="A127" s="11">
        <v>10</v>
      </c>
      <c r="B127" s="4">
        <v>45241</v>
      </c>
      <c r="C127" s="13">
        <v>0.5</v>
      </c>
      <c r="D127" s="5" t="s">
        <v>44</v>
      </c>
      <c r="E127" s="5" t="s">
        <v>125</v>
      </c>
      <c r="F127" s="5" t="s">
        <v>49</v>
      </c>
      <c r="G127" s="5" t="s">
        <v>67</v>
      </c>
      <c r="H127" s="5" t="s">
        <v>40</v>
      </c>
      <c r="I127" s="5" t="s">
        <v>13</v>
      </c>
      <c r="J127" s="5">
        <v>48</v>
      </c>
      <c r="K127" s="5">
        <v>22</v>
      </c>
      <c r="L127" s="5">
        <v>5</v>
      </c>
      <c r="M127" s="5">
        <v>5</v>
      </c>
      <c r="N127" s="5" t="s">
        <v>41</v>
      </c>
      <c r="O127" s="5"/>
      <c r="P127" s="6"/>
      <c r="Q127" s="4">
        <f t="shared" si="21"/>
        <v>45241</v>
      </c>
      <c r="R127" s="5">
        <f t="shared" si="16"/>
        <v>2023</v>
      </c>
      <c r="S127" s="5">
        <f t="shared" si="22"/>
        <v>11</v>
      </c>
      <c r="T127" s="5" t="s">
        <v>125</v>
      </c>
      <c r="V127" s="5">
        <f t="shared" si="23"/>
        <v>0</v>
      </c>
      <c r="W127" s="5" t="s">
        <v>40</v>
      </c>
      <c r="X127" s="5" t="s">
        <v>67</v>
      </c>
      <c r="Z127" s="5">
        <f t="shared" si="24"/>
        <v>0</v>
      </c>
      <c r="AA127" s="5" t="str">
        <f t="shared" si="17"/>
        <v>ACC</v>
      </c>
      <c r="AB127">
        <f t="shared" si="18"/>
        <v>1</v>
      </c>
      <c r="AC127">
        <f t="shared" si="25"/>
        <v>1</v>
      </c>
      <c r="AD127">
        <f t="shared" si="26"/>
        <v>1</v>
      </c>
      <c r="AE127">
        <f t="shared" si="27"/>
        <v>0</v>
      </c>
      <c r="AF127">
        <f t="shared" si="29"/>
        <v>48</v>
      </c>
      <c r="AG127">
        <f t="shared" si="29"/>
        <v>22</v>
      </c>
      <c r="AH127">
        <f t="shared" si="29"/>
        <v>5</v>
      </c>
      <c r="AI127">
        <f t="shared" si="29"/>
        <v>5</v>
      </c>
      <c r="AJ127">
        <f t="shared" si="30"/>
        <v>10</v>
      </c>
      <c r="AK127" s="8">
        <f t="shared" si="28"/>
        <v>0.5</v>
      </c>
      <c r="AL127">
        <f t="shared" si="20"/>
        <v>1</v>
      </c>
    </row>
    <row r="128" spans="1:38" ht="45" x14ac:dyDescent="0.2">
      <c r="A128" s="11">
        <v>11</v>
      </c>
      <c r="B128" s="4">
        <v>45248</v>
      </c>
      <c r="C128" s="13">
        <v>0.64583333333333337</v>
      </c>
      <c r="D128" s="5" t="s">
        <v>44</v>
      </c>
      <c r="E128" s="5" t="s">
        <v>125</v>
      </c>
      <c r="F128" s="5"/>
      <c r="G128" s="5" t="s">
        <v>72</v>
      </c>
      <c r="H128" s="5" t="s">
        <v>40</v>
      </c>
      <c r="I128" s="5" t="s">
        <v>14</v>
      </c>
      <c r="J128" s="5">
        <v>28</v>
      </c>
      <c r="K128" s="5">
        <v>35</v>
      </c>
      <c r="L128" s="5">
        <v>5</v>
      </c>
      <c r="M128" s="5">
        <v>6</v>
      </c>
      <c r="N128" s="5" t="s">
        <v>92</v>
      </c>
      <c r="O128" s="5"/>
      <c r="P128" s="6"/>
      <c r="Q128" s="4">
        <f t="shared" si="21"/>
        <v>45248</v>
      </c>
      <c r="R128" s="5">
        <f t="shared" si="16"/>
        <v>2023</v>
      </c>
      <c r="S128" s="5">
        <f t="shared" si="22"/>
        <v>12</v>
      </c>
      <c r="T128" s="5" t="s">
        <v>125</v>
      </c>
      <c r="V128" s="5">
        <f t="shared" si="23"/>
        <v>0</v>
      </c>
      <c r="W128" s="5" t="s">
        <v>40</v>
      </c>
      <c r="X128" s="5" t="s">
        <v>72</v>
      </c>
      <c r="Z128" s="5">
        <f t="shared" si="24"/>
        <v>0</v>
      </c>
      <c r="AA128" s="5" t="str">
        <f t="shared" si="17"/>
        <v>ACC</v>
      </c>
      <c r="AB128">
        <f t="shared" si="18"/>
        <v>1</v>
      </c>
      <c r="AC128">
        <f t="shared" si="25"/>
        <v>1</v>
      </c>
      <c r="AD128">
        <f t="shared" si="26"/>
        <v>1</v>
      </c>
      <c r="AE128">
        <f t="shared" si="27"/>
        <v>0</v>
      </c>
      <c r="AF128">
        <f t="shared" si="29"/>
        <v>28</v>
      </c>
      <c r="AG128">
        <f t="shared" si="29"/>
        <v>35</v>
      </c>
      <c r="AH128">
        <f t="shared" si="29"/>
        <v>5</v>
      </c>
      <c r="AI128">
        <f t="shared" si="29"/>
        <v>6</v>
      </c>
      <c r="AJ128">
        <f t="shared" si="30"/>
        <v>11</v>
      </c>
      <c r="AK128" s="8">
        <f t="shared" si="28"/>
        <v>0.45454545454545453</v>
      </c>
      <c r="AL128">
        <f t="shared" si="20"/>
        <v>0</v>
      </c>
    </row>
    <row r="129" spans="1:38" ht="30" x14ac:dyDescent="0.2">
      <c r="A129" s="11">
        <v>12</v>
      </c>
      <c r="B129" s="4">
        <v>45255</v>
      </c>
      <c r="C129" s="13">
        <v>0.64583333333333337</v>
      </c>
      <c r="D129" s="5" t="s">
        <v>44</v>
      </c>
      <c r="E129" s="5" t="s">
        <v>125</v>
      </c>
      <c r="F129" s="5" t="s">
        <v>49</v>
      </c>
      <c r="G129" s="5" t="s">
        <v>128</v>
      </c>
      <c r="H129" s="5" t="s">
        <v>40</v>
      </c>
      <c r="I129" s="5" t="s">
        <v>13</v>
      </c>
      <c r="J129" s="5">
        <v>55</v>
      </c>
      <c r="K129" s="5">
        <v>17</v>
      </c>
      <c r="L129" s="5">
        <v>6</v>
      </c>
      <c r="M129" s="5">
        <v>6</v>
      </c>
      <c r="N129" s="5" t="s">
        <v>41</v>
      </c>
      <c r="O129" s="5"/>
      <c r="P129" s="6"/>
      <c r="Q129" s="4">
        <f t="shared" si="21"/>
        <v>45255</v>
      </c>
      <c r="R129" s="5">
        <f t="shared" si="16"/>
        <v>2023</v>
      </c>
      <c r="S129" s="5">
        <f t="shared" si="22"/>
        <v>13</v>
      </c>
      <c r="T129" s="5" t="s">
        <v>125</v>
      </c>
      <c r="V129" s="5">
        <f t="shared" si="23"/>
        <v>0</v>
      </c>
      <c r="W129" s="5" t="s">
        <v>40</v>
      </c>
      <c r="X129" s="5" t="s">
        <v>128</v>
      </c>
      <c r="Z129" s="5">
        <f t="shared" si="24"/>
        <v>0</v>
      </c>
      <c r="AA129" s="5" t="str">
        <f t="shared" si="17"/>
        <v>ACC</v>
      </c>
      <c r="AB129">
        <f t="shared" si="18"/>
        <v>1</v>
      </c>
      <c r="AC129">
        <f t="shared" si="25"/>
        <v>1</v>
      </c>
      <c r="AD129">
        <f t="shared" si="26"/>
        <v>1</v>
      </c>
      <c r="AE129">
        <f t="shared" si="27"/>
        <v>0</v>
      </c>
      <c r="AF129">
        <f t="shared" si="29"/>
        <v>55</v>
      </c>
      <c r="AG129">
        <f t="shared" si="29"/>
        <v>17</v>
      </c>
      <c r="AH129">
        <f t="shared" si="29"/>
        <v>6</v>
      </c>
      <c r="AI129">
        <f t="shared" si="29"/>
        <v>6</v>
      </c>
      <c r="AJ129">
        <f t="shared" si="30"/>
        <v>12</v>
      </c>
      <c r="AK129" s="8">
        <f t="shared" si="28"/>
        <v>0.5</v>
      </c>
      <c r="AL129">
        <f t="shared" si="20"/>
        <v>1</v>
      </c>
    </row>
    <row r="130" spans="1:38" ht="30" x14ac:dyDescent="0.2">
      <c r="A130" s="11">
        <v>13</v>
      </c>
      <c r="B130" s="4">
        <v>45287</v>
      </c>
      <c r="C130" s="13">
        <v>0.58333333333333337</v>
      </c>
      <c r="D130" s="5" t="s">
        <v>275</v>
      </c>
      <c r="E130" s="5" t="s">
        <v>125</v>
      </c>
      <c r="F130" s="5" t="s">
        <v>80</v>
      </c>
      <c r="G130" s="5" t="s">
        <v>475</v>
      </c>
      <c r="H130" s="5" t="s">
        <v>140</v>
      </c>
      <c r="I130" s="5" t="s">
        <v>13</v>
      </c>
      <c r="J130" s="5">
        <v>41</v>
      </c>
      <c r="K130" s="5">
        <v>20</v>
      </c>
      <c r="L130" s="5">
        <v>7</v>
      </c>
      <c r="M130" s="5">
        <v>6</v>
      </c>
      <c r="N130" s="5" t="s">
        <v>47</v>
      </c>
      <c r="O130" s="5" t="s">
        <v>394</v>
      </c>
      <c r="P130" s="6"/>
      <c r="Q130" s="4">
        <f t="shared" si="21"/>
        <v>45287</v>
      </c>
      <c r="R130" s="5">
        <f t="shared" ref="R130:R193" si="31">IF(AND(B130&gt;=DATEVALUE("06/01/2019"),B130&lt;=DATEVALUE("05/31/2020")),2019,IF(AND(B130&gt;=DATEVALUE("06/01/2020"),B130&lt;=DATEVALUE("05/31/2021")),2020,IF(AND(B130&gt;=DATEVALUE("06/01/2021"),B130&lt;=DATEVALUE("05/31/2022")),2021,IF(AND(B130&gt;=DATEVALUE("06/01/2022"),B130&lt;=DATEVALUE("05/31/2023")),2022,IF(AND(B130&gt;=DATEVALUE("06/01/2023"),B130&lt;=DATEVALUE("05/31/2024")),2023,"N/A")))))</f>
        <v>2023</v>
      </c>
      <c r="S130" s="5">
        <f t="shared" si="22"/>
        <v>18</v>
      </c>
      <c r="T130" s="5" t="s">
        <v>125</v>
      </c>
      <c r="V130" s="5">
        <f t="shared" si="23"/>
        <v>0</v>
      </c>
      <c r="W130" s="5" t="s">
        <v>40</v>
      </c>
      <c r="X130" s="5" t="s">
        <v>476</v>
      </c>
      <c r="Y130">
        <v>23</v>
      </c>
      <c r="Z130" s="5">
        <f t="shared" si="24"/>
        <v>1</v>
      </c>
      <c r="AA130" s="5" t="str">
        <f t="shared" ref="AA130:AA193" si="32">H130</f>
        <v>American</v>
      </c>
      <c r="AB130">
        <f t="shared" ref="AB130:AB193" si="33">IF(W130=AA130,1,0)</f>
        <v>0</v>
      </c>
      <c r="AC130">
        <f t="shared" si="25"/>
        <v>1</v>
      </c>
      <c r="AD130">
        <f t="shared" si="26"/>
        <v>0</v>
      </c>
      <c r="AE130">
        <f t="shared" si="27"/>
        <v>0</v>
      </c>
      <c r="AF130">
        <f t="shared" si="29"/>
        <v>41</v>
      </c>
      <c r="AG130">
        <f t="shared" si="29"/>
        <v>20</v>
      </c>
      <c r="AH130">
        <f t="shared" si="29"/>
        <v>7</v>
      </c>
      <c r="AI130">
        <f t="shared" si="29"/>
        <v>6</v>
      </c>
      <c r="AJ130">
        <f t="shared" si="30"/>
        <v>13</v>
      </c>
      <c r="AK130" s="8">
        <f t="shared" si="28"/>
        <v>0.53846153846153844</v>
      </c>
      <c r="AL130">
        <f t="shared" ref="AL130:AL193" si="34">IF(I130="W",1,0)</f>
        <v>1</v>
      </c>
    </row>
    <row r="131" spans="1:38" ht="30" x14ac:dyDescent="0.2">
      <c r="A131" s="1">
        <v>1</v>
      </c>
      <c r="B131" s="4">
        <v>45171</v>
      </c>
      <c r="C131" s="13">
        <v>0.5</v>
      </c>
      <c r="D131" s="5" t="s">
        <v>44</v>
      </c>
      <c r="E131" s="5" t="s">
        <v>67</v>
      </c>
      <c r="F131" s="5"/>
      <c r="G131" s="5" t="s">
        <v>338</v>
      </c>
      <c r="H131" s="5" t="s">
        <v>148</v>
      </c>
      <c r="I131" s="5" t="s">
        <v>14</v>
      </c>
      <c r="J131" s="5">
        <v>24</v>
      </c>
      <c r="K131" s="5">
        <v>27</v>
      </c>
      <c r="L131" s="5">
        <v>0</v>
      </c>
      <c r="M131" s="5">
        <v>1</v>
      </c>
      <c r="N131" s="5" t="s">
        <v>92</v>
      </c>
      <c r="O131" s="5"/>
      <c r="P131" s="6"/>
      <c r="Q131" s="4">
        <f t="shared" ref="Q131:Q194" si="35">B131</f>
        <v>45171</v>
      </c>
      <c r="R131" s="5">
        <f t="shared" si="31"/>
        <v>2023</v>
      </c>
      <c r="S131" s="5">
        <f t="shared" ref="S131:S194" si="36">IF(AND(B131&gt;=DATEVALUE("08/26/2023"),B131&lt;=DATEVALUE("09/04/2023")),1,IF(AND(B131&gt;=DATEVALUE("09/05/2023"),B131&lt;=DATEVALUE("09/11/2023")),2,IF(AND(B131&gt;=DATEVALUE("09/12/2023"),B131&lt;=DATEVALUE("09/18/2023")),3,IF(AND(B131&gt;=DATEVALUE("09/19/2023"),B131&lt;=DATEVALUE("09/25/2023")),4,IF(AND(B131&gt;=DATEVALUE("09/26/2023"),B131&lt;=DATEVALUE("10/02/2023")),5,IF(AND(B131&gt;=DATEVALUE("10/03/2023"),B131&lt;=DATEVALUE("10/09/2023")),6,IF(AND(B131&gt;=DATEVALUE("10/10/2023"),B131&lt;=DATEVALUE("10/16/2023")),7,IF(AND(B131&gt;=DATEVALUE("10/17/2023"),B131&lt;=DATEVALUE("10/23/2023")),8,IF(AND(B131&gt;=DATEVALUE("10/24/2023"),B131&lt;=DATEVALUE("10/30/2023")),9,IF(AND(B131&gt;=DATEVALUE("10/31/2023"),B131&lt;=DATEVALUE("11/06/2023")),10,IF(AND(B131&gt;=DATEVALUE("11/07/2023"),B131&lt;=DATEVALUE("11/13/2023")),11,IF(AND(B131&gt;=DATEVALUE("11/14/2023"),B131&lt;=DATEVALUE("11/20/2023")),12,IF(AND(B131&gt;=DATEVALUE("11/21/2023"),B131&lt;=DATEVALUE("11/27/2023")),13,IF(AND(B131&gt;=DATEVALUE("11/28/2023"),B131&lt;=DATEVALUE("12/04/2023")),14,IF(AND(B131&gt;=DATEVALUE("12/05/2023"),B131&lt;=DATEVALUE("12/11/2023")),15,IF(AND(B131&gt;=DATEVALUE("12/12/2023"),B131&lt;=DATEVALUE("12/18/2023")),16,IF(AND(B131&gt;=DATEVALUE("12/19/2023"),B131&lt;=DATEVALUE("12/25/2023")),17,IF(AND(B131&gt;=DATEVALUE("12/26/2023"),B131&lt;=DATEVALUE("01/01/2024")),18,IF(AND(B131&gt;=DATEVALUE("01/02/2024"),B131&lt;=DATEVALUE("01/08/2024")),19,IF(AND(B131&gt;=DATEVALUE("01/09/2024"),B131&lt;=DATEVALUE("01/15/2024")),20,"Bye"))))))))))))))))))))</f>
        <v>1</v>
      </c>
      <c r="T131" s="5" t="s">
        <v>67</v>
      </c>
      <c r="V131" s="5">
        <f t="shared" ref="V131:V194" si="37">IF(U131&gt;0,1,0)</f>
        <v>0</v>
      </c>
      <c r="W131" s="5" t="s">
        <v>40</v>
      </c>
      <c r="X131" s="5" t="s">
        <v>338</v>
      </c>
      <c r="Z131" s="5">
        <f t="shared" ref="Z131:Z194" si="38">IF(Y131&gt;0,1,0)</f>
        <v>0</v>
      </c>
      <c r="AA131" s="5" t="str">
        <f t="shared" si="32"/>
        <v>MAC</v>
      </c>
      <c r="AB131">
        <f t="shared" si="33"/>
        <v>0</v>
      </c>
      <c r="AC131">
        <f t="shared" ref="AC131:AC194" si="39">IF(AA131="Non-Major",0,1)</f>
        <v>1</v>
      </c>
      <c r="AD131">
        <f t="shared" ref="AD131:AD194" si="40">IF(OR(AA131="ACC",AA131="Big Ten",AA131="Big 12", AA131="Pac-12",AA131="SEC"),1,0)</f>
        <v>0</v>
      </c>
      <c r="AE131">
        <f t="shared" ref="AE131:AE194" si="41">IF(AND(Y131=1,U131=1),1,0)</f>
        <v>0</v>
      </c>
      <c r="AF131">
        <f t="shared" si="29"/>
        <v>24</v>
      </c>
      <c r="AG131">
        <f t="shared" si="29"/>
        <v>27</v>
      </c>
      <c r="AH131">
        <f t="shared" si="29"/>
        <v>0</v>
      </c>
      <c r="AI131">
        <f t="shared" si="29"/>
        <v>1</v>
      </c>
      <c r="AJ131">
        <f t="shared" si="30"/>
        <v>1</v>
      </c>
      <c r="AK131" s="8">
        <f t="shared" ref="AK131:AK194" si="42">AH131/(AH131+AI131)</f>
        <v>0</v>
      </c>
      <c r="AL131">
        <f t="shared" si="34"/>
        <v>0</v>
      </c>
    </row>
    <row r="132" spans="1:38" ht="30" x14ac:dyDescent="0.2">
      <c r="A132" s="1">
        <v>2</v>
      </c>
      <c r="B132" s="4">
        <v>45178</v>
      </c>
      <c r="C132" s="13">
        <v>0.5</v>
      </c>
      <c r="D132" s="5" t="s">
        <v>44</v>
      </c>
      <c r="E132" s="5" t="s">
        <v>67</v>
      </c>
      <c r="F132" s="5"/>
      <c r="G132" s="5" t="s">
        <v>234</v>
      </c>
      <c r="H132" s="5" t="s">
        <v>70</v>
      </c>
      <c r="I132" s="5" t="s">
        <v>13</v>
      </c>
      <c r="J132" s="5">
        <v>31</v>
      </c>
      <c r="K132" s="5">
        <v>28</v>
      </c>
      <c r="L132" s="5">
        <v>1</v>
      </c>
      <c r="M132" s="5">
        <v>1</v>
      </c>
      <c r="N132" s="5" t="s">
        <v>41</v>
      </c>
      <c r="O132" s="5"/>
      <c r="P132" s="6"/>
      <c r="Q132" s="4">
        <f t="shared" si="35"/>
        <v>45178</v>
      </c>
      <c r="R132" s="5">
        <f t="shared" si="31"/>
        <v>2023</v>
      </c>
      <c r="S132" s="5">
        <f t="shared" si="36"/>
        <v>2</v>
      </c>
      <c r="T132" s="5" t="s">
        <v>67</v>
      </c>
      <c r="V132" s="5">
        <f t="shared" si="37"/>
        <v>0</v>
      </c>
      <c r="W132" s="5" t="s">
        <v>40</v>
      </c>
      <c r="X132" s="5" t="s">
        <v>234</v>
      </c>
      <c r="Z132" s="5">
        <f t="shared" si="38"/>
        <v>0</v>
      </c>
      <c r="AA132" s="5" t="str">
        <f t="shared" si="32"/>
        <v>Non-Major</v>
      </c>
      <c r="AB132">
        <f t="shared" si="33"/>
        <v>0</v>
      </c>
      <c r="AC132">
        <f t="shared" si="39"/>
        <v>0</v>
      </c>
      <c r="AD132">
        <f t="shared" si="40"/>
        <v>0</v>
      </c>
      <c r="AE132">
        <f t="shared" si="41"/>
        <v>0</v>
      </c>
      <c r="AF132">
        <f t="shared" si="29"/>
        <v>31</v>
      </c>
      <c r="AG132">
        <f t="shared" si="29"/>
        <v>28</v>
      </c>
      <c r="AH132">
        <f t="shared" si="29"/>
        <v>1</v>
      </c>
      <c r="AI132">
        <f t="shared" si="29"/>
        <v>1</v>
      </c>
      <c r="AJ132">
        <f t="shared" si="30"/>
        <v>2</v>
      </c>
      <c r="AK132" s="8">
        <f t="shared" si="42"/>
        <v>0.5</v>
      </c>
      <c r="AL132">
        <f t="shared" si="34"/>
        <v>1</v>
      </c>
    </row>
    <row r="133" spans="1:38" ht="30" x14ac:dyDescent="0.2">
      <c r="A133" s="1">
        <v>3</v>
      </c>
      <c r="B133" s="4">
        <v>45185</v>
      </c>
      <c r="C133" s="13">
        <v>0.5</v>
      </c>
      <c r="D133" s="5" t="s">
        <v>44</v>
      </c>
      <c r="E133" s="5" t="s">
        <v>67</v>
      </c>
      <c r="F133" s="5"/>
      <c r="G133" s="5" t="s">
        <v>450</v>
      </c>
      <c r="H133" s="5" t="s">
        <v>40</v>
      </c>
      <c r="I133" s="5" t="s">
        <v>14</v>
      </c>
      <c r="J133" s="5">
        <v>29</v>
      </c>
      <c r="K133" s="5">
        <v>31</v>
      </c>
      <c r="L133" s="5">
        <v>1</v>
      </c>
      <c r="M133" s="5">
        <v>2</v>
      </c>
      <c r="N133" s="5" t="s">
        <v>92</v>
      </c>
      <c r="O133" s="5"/>
      <c r="P133" s="6"/>
      <c r="Q133" s="4">
        <f t="shared" si="35"/>
        <v>45185</v>
      </c>
      <c r="R133" s="5">
        <f t="shared" si="31"/>
        <v>2023</v>
      </c>
      <c r="S133" s="5">
        <f t="shared" si="36"/>
        <v>3</v>
      </c>
      <c r="T133" s="5" t="s">
        <v>67</v>
      </c>
      <c r="V133" s="5">
        <f t="shared" si="37"/>
        <v>0</v>
      </c>
      <c r="W133" s="5" t="s">
        <v>40</v>
      </c>
      <c r="X133" s="5" t="s">
        <v>385</v>
      </c>
      <c r="Y133">
        <v>3</v>
      </c>
      <c r="Z133" s="5">
        <f t="shared" si="38"/>
        <v>1</v>
      </c>
      <c r="AA133" s="5" t="str">
        <f t="shared" si="32"/>
        <v>ACC</v>
      </c>
      <c r="AB133">
        <f t="shared" si="33"/>
        <v>1</v>
      </c>
      <c r="AC133">
        <f t="shared" si="39"/>
        <v>1</v>
      </c>
      <c r="AD133">
        <f t="shared" si="40"/>
        <v>1</v>
      </c>
      <c r="AE133">
        <f t="shared" si="41"/>
        <v>0</v>
      </c>
      <c r="AF133">
        <f t="shared" si="29"/>
        <v>29</v>
      </c>
      <c r="AG133">
        <f t="shared" si="29"/>
        <v>31</v>
      </c>
      <c r="AH133">
        <f t="shared" si="29"/>
        <v>1</v>
      </c>
      <c r="AI133">
        <f t="shared" si="29"/>
        <v>2</v>
      </c>
      <c r="AJ133">
        <f t="shared" si="30"/>
        <v>3</v>
      </c>
      <c r="AK133" s="8">
        <f t="shared" si="42"/>
        <v>0.33333333333333331</v>
      </c>
      <c r="AL133">
        <f t="shared" si="34"/>
        <v>0</v>
      </c>
    </row>
    <row r="134" spans="1:38" ht="30" x14ac:dyDescent="0.2">
      <c r="A134" s="1">
        <v>4</v>
      </c>
      <c r="B134" s="4">
        <v>45192</v>
      </c>
      <c r="C134" s="13">
        <v>0.64583333333333337</v>
      </c>
      <c r="D134" s="5" t="s">
        <v>44</v>
      </c>
      <c r="E134" s="5" t="s">
        <v>67</v>
      </c>
      <c r="F134" s="5" t="s">
        <v>49</v>
      </c>
      <c r="G134" s="5" t="s">
        <v>63</v>
      </c>
      <c r="H134" s="5" t="s">
        <v>40</v>
      </c>
      <c r="I134" s="5" t="s">
        <v>14</v>
      </c>
      <c r="J134" s="5">
        <v>28</v>
      </c>
      <c r="K134" s="5">
        <v>56</v>
      </c>
      <c r="L134" s="5">
        <v>1</v>
      </c>
      <c r="M134" s="5">
        <v>3</v>
      </c>
      <c r="N134" s="5" t="s">
        <v>102</v>
      </c>
      <c r="O134" s="5"/>
      <c r="P134" s="6"/>
      <c r="Q134" s="4">
        <f t="shared" si="35"/>
        <v>45192</v>
      </c>
      <c r="R134" s="5">
        <f t="shared" si="31"/>
        <v>2023</v>
      </c>
      <c r="S134" s="5">
        <f t="shared" si="36"/>
        <v>4</v>
      </c>
      <c r="T134" s="5" t="s">
        <v>67</v>
      </c>
      <c r="V134" s="5">
        <f t="shared" si="37"/>
        <v>0</v>
      </c>
      <c r="W134" s="5" t="s">
        <v>40</v>
      </c>
      <c r="X134" s="5" t="s">
        <v>63</v>
      </c>
      <c r="Z134" s="5">
        <f t="shared" si="38"/>
        <v>0</v>
      </c>
      <c r="AA134" s="5" t="str">
        <f t="shared" si="32"/>
        <v>ACC</v>
      </c>
      <c r="AB134">
        <f t="shared" si="33"/>
        <v>1</v>
      </c>
      <c r="AC134">
        <f t="shared" si="39"/>
        <v>1</v>
      </c>
      <c r="AD134">
        <f t="shared" si="40"/>
        <v>1</v>
      </c>
      <c r="AE134">
        <f t="shared" si="41"/>
        <v>0</v>
      </c>
      <c r="AF134">
        <f t="shared" si="29"/>
        <v>28</v>
      </c>
      <c r="AG134">
        <f t="shared" si="29"/>
        <v>56</v>
      </c>
      <c r="AH134">
        <f t="shared" si="29"/>
        <v>1</v>
      </c>
      <c r="AI134">
        <f t="shared" si="29"/>
        <v>3</v>
      </c>
      <c r="AJ134">
        <f t="shared" si="30"/>
        <v>4</v>
      </c>
      <c r="AK134" s="8">
        <f t="shared" si="42"/>
        <v>0.25</v>
      </c>
      <c r="AL134">
        <f t="shared" si="34"/>
        <v>0</v>
      </c>
    </row>
    <row r="135" spans="1:38" ht="30" x14ac:dyDescent="0.2">
      <c r="A135" s="1">
        <v>5</v>
      </c>
      <c r="B135" s="4">
        <v>45199</v>
      </c>
      <c r="C135" s="13">
        <v>0.58333333333333337</v>
      </c>
      <c r="D135" s="5" t="s">
        <v>44</v>
      </c>
      <c r="E135" s="5" t="s">
        <v>67</v>
      </c>
      <c r="F135" s="5"/>
      <c r="G135" s="5" t="s">
        <v>128</v>
      </c>
      <c r="H135" s="5" t="s">
        <v>40</v>
      </c>
      <c r="I135" s="5" t="s">
        <v>13</v>
      </c>
      <c r="J135" s="5">
        <v>27</v>
      </c>
      <c r="K135" s="5">
        <v>24</v>
      </c>
      <c r="L135" s="5">
        <v>2</v>
      </c>
      <c r="M135" s="5">
        <v>3</v>
      </c>
      <c r="N135" s="5" t="s">
        <v>41</v>
      </c>
      <c r="O135" s="5"/>
      <c r="P135" s="6"/>
      <c r="Q135" s="4">
        <f t="shared" si="35"/>
        <v>45199</v>
      </c>
      <c r="R135" s="5">
        <f t="shared" si="31"/>
        <v>2023</v>
      </c>
      <c r="S135" s="5">
        <f t="shared" si="36"/>
        <v>5</v>
      </c>
      <c r="T135" s="5" t="s">
        <v>67</v>
      </c>
      <c r="V135" s="5">
        <f t="shared" si="37"/>
        <v>0</v>
      </c>
      <c r="W135" s="5" t="s">
        <v>40</v>
      </c>
      <c r="X135" s="5" t="s">
        <v>128</v>
      </c>
      <c r="Z135" s="5">
        <f t="shared" si="38"/>
        <v>0</v>
      </c>
      <c r="AA135" s="5" t="str">
        <f t="shared" si="32"/>
        <v>ACC</v>
      </c>
      <c r="AB135">
        <f t="shared" si="33"/>
        <v>1</v>
      </c>
      <c r="AC135">
        <f t="shared" si="39"/>
        <v>1</v>
      </c>
      <c r="AD135">
        <f t="shared" si="40"/>
        <v>1</v>
      </c>
      <c r="AE135">
        <f t="shared" si="41"/>
        <v>0</v>
      </c>
      <c r="AF135">
        <f t="shared" si="29"/>
        <v>27</v>
      </c>
      <c r="AG135">
        <f t="shared" si="29"/>
        <v>24</v>
      </c>
      <c r="AH135">
        <f t="shared" si="29"/>
        <v>2</v>
      </c>
      <c r="AI135">
        <f t="shared" si="29"/>
        <v>3</v>
      </c>
      <c r="AJ135">
        <f t="shared" si="30"/>
        <v>5</v>
      </c>
      <c r="AK135" s="8">
        <f t="shared" si="42"/>
        <v>0.4</v>
      </c>
      <c r="AL135">
        <f t="shared" si="34"/>
        <v>1</v>
      </c>
    </row>
    <row r="136" spans="1:38" ht="30" x14ac:dyDescent="0.2">
      <c r="A136" s="1">
        <v>6</v>
      </c>
      <c r="B136" s="4">
        <v>45206</v>
      </c>
      <c r="C136" s="13">
        <v>0.5</v>
      </c>
      <c r="D136" s="5" t="s">
        <v>44</v>
      </c>
      <c r="E136" s="5" t="s">
        <v>67</v>
      </c>
      <c r="F136" s="5" t="s">
        <v>49</v>
      </c>
      <c r="G136" s="5" t="s">
        <v>329</v>
      </c>
      <c r="H136" s="5" t="s">
        <v>169</v>
      </c>
      <c r="I136" s="5" t="s">
        <v>13</v>
      </c>
      <c r="J136" s="5">
        <v>27</v>
      </c>
      <c r="K136" s="5">
        <v>24</v>
      </c>
      <c r="L136" s="5">
        <v>3</v>
      </c>
      <c r="M136" s="5">
        <v>3</v>
      </c>
      <c r="N136" s="5" t="s">
        <v>47</v>
      </c>
      <c r="O136" s="5"/>
      <c r="P136" s="6"/>
      <c r="Q136" s="4">
        <f t="shared" si="35"/>
        <v>45206</v>
      </c>
      <c r="R136" s="5">
        <f t="shared" si="31"/>
        <v>2023</v>
      </c>
      <c r="S136" s="5">
        <f t="shared" si="36"/>
        <v>6</v>
      </c>
      <c r="T136" s="5" t="s">
        <v>67</v>
      </c>
      <c r="V136" s="5">
        <f t="shared" si="37"/>
        <v>0</v>
      </c>
      <c r="W136" s="5" t="s">
        <v>40</v>
      </c>
      <c r="X136" s="5" t="s">
        <v>329</v>
      </c>
      <c r="Z136" s="5">
        <f t="shared" si="38"/>
        <v>0</v>
      </c>
      <c r="AA136" s="5" t="str">
        <f t="shared" si="32"/>
        <v>Ind</v>
      </c>
      <c r="AB136">
        <f t="shared" si="33"/>
        <v>0</v>
      </c>
      <c r="AC136">
        <f t="shared" si="39"/>
        <v>1</v>
      </c>
      <c r="AD136">
        <f t="shared" si="40"/>
        <v>0</v>
      </c>
      <c r="AE136">
        <f t="shared" si="41"/>
        <v>0</v>
      </c>
      <c r="AF136">
        <f t="shared" si="29"/>
        <v>27</v>
      </c>
      <c r="AG136">
        <f t="shared" si="29"/>
        <v>24</v>
      </c>
      <c r="AH136">
        <f t="shared" si="29"/>
        <v>3</v>
      </c>
      <c r="AI136">
        <f t="shared" si="29"/>
        <v>3</v>
      </c>
      <c r="AJ136">
        <f t="shared" si="30"/>
        <v>6</v>
      </c>
      <c r="AK136" s="8">
        <f t="shared" si="42"/>
        <v>0.5</v>
      </c>
      <c r="AL136">
        <f t="shared" si="34"/>
        <v>1</v>
      </c>
    </row>
    <row r="137" spans="1:38" ht="30" x14ac:dyDescent="0.2">
      <c r="A137" s="1">
        <v>7</v>
      </c>
      <c r="B137" s="4">
        <v>45220</v>
      </c>
      <c r="C137" s="13">
        <v>0.5</v>
      </c>
      <c r="D137" s="5" t="s">
        <v>44</v>
      </c>
      <c r="E137" s="5" t="s">
        <v>67</v>
      </c>
      <c r="F137" s="5" t="s">
        <v>49</v>
      </c>
      <c r="G137" s="5" t="s">
        <v>39</v>
      </c>
      <c r="H137" s="5" t="s">
        <v>40</v>
      </c>
      <c r="I137" s="5" t="s">
        <v>13</v>
      </c>
      <c r="J137" s="5">
        <v>38</v>
      </c>
      <c r="K137" s="5">
        <v>23</v>
      </c>
      <c r="L137" s="5">
        <v>4</v>
      </c>
      <c r="M137" s="5">
        <v>3</v>
      </c>
      <c r="N137" s="5" t="s">
        <v>51</v>
      </c>
      <c r="O137" s="5"/>
      <c r="P137" s="6"/>
      <c r="Q137" s="4">
        <f t="shared" si="35"/>
        <v>45220</v>
      </c>
      <c r="R137" s="5">
        <f t="shared" si="31"/>
        <v>2023</v>
      </c>
      <c r="S137" s="5">
        <f t="shared" si="36"/>
        <v>8</v>
      </c>
      <c r="T137" s="5" t="s">
        <v>67</v>
      </c>
      <c r="V137" s="5">
        <f t="shared" si="37"/>
        <v>0</v>
      </c>
      <c r="W137" s="5" t="s">
        <v>40</v>
      </c>
      <c r="X137" s="5" t="s">
        <v>39</v>
      </c>
      <c r="Z137" s="5">
        <f t="shared" si="38"/>
        <v>0</v>
      </c>
      <c r="AA137" s="5" t="str">
        <f t="shared" si="32"/>
        <v>ACC</v>
      </c>
      <c r="AB137">
        <f t="shared" si="33"/>
        <v>1</v>
      </c>
      <c r="AC137">
        <f t="shared" si="39"/>
        <v>1</v>
      </c>
      <c r="AD137">
        <f t="shared" si="40"/>
        <v>1</v>
      </c>
      <c r="AE137">
        <f t="shared" si="41"/>
        <v>0</v>
      </c>
      <c r="AF137">
        <f t="shared" si="29"/>
        <v>38</v>
      </c>
      <c r="AG137">
        <f t="shared" si="29"/>
        <v>23</v>
      </c>
      <c r="AH137">
        <f t="shared" si="29"/>
        <v>4</v>
      </c>
      <c r="AI137">
        <f t="shared" si="29"/>
        <v>3</v>
      </c>
      <c r="AJ137">
        <f t="shared" si="30"/>
        <v>7</v>
      </c>
      <c r="AK137" s="8">
        <f t="shared" si="42"/>
        <v>0.5714285714285714</v>
      </c>
      <c r="AL137">
        <f t="shared" si="34"/>
        <v>1</v>
      </c>
    </row>
    <row r="138" spans="1:38" ht="30" x14ac:dyDescent="0.2">
      <c r="A138" s="1">
        <v>8</v>
      </c>
      <c r="B138" s="4">
        <v>45227</v>
      </c>
      <c r="C138" s="13">
        <v>0.5</v>
      </c>
      <c r="D138" s="5" t="s">
        <v>44</v>
      </c>
      <c r="E138" s="5" t="s">
        <v>67</v>
      </c>
      <c r="F138" s="5"/>
      <c r="G138" s="5" t="s">
        <v>308</v>
      </c>
      <c r="H138" s="5" t="s">
        <v>169</v>
      </c>
      <c r="I138" s="5" t="s">
        <v>13</v>
      </c>
      <c r="J138" s="5">
        <v>21</v>
      </c>
      <c r="K138" s="5">
        <v>14</v>
      </c>
      <c r="L138" s="5">
        <v>5</v>
      </c>
      <c r="M138" s="5">
        <v>3</v>
      </c>
      <c r="N138" s="5" t="s">
        <v>55</v>
      </c>
      <c r="O138" s="5"/>
      <c r="P138" s="6"/>
      <c r="Q138" s="4">
        <f t="shared" si="35"/>
        <v>45227</v>
      </c>
      <c r="R138" s="5">
        <f t="shared" si="31"/>
        <v>2023</v>
      </c>
      <c r="S138" s="5">
        <f t="shared" si="36"/>
        <v>9</v>
      </c>
      <c r="T138" s="5" t="s">
        <v>67</v>
      </c>
      <c r="V138" s="5">
        <f t="shared" si="37"/>
        <v>0</v>
      </c>
      <c r="W138" s="5" t="s">
        <v>40</v>
      </c>
      <c r="X138" s="5" t="s">
        <v>308</v>
      </c>
      <c r="Z138" s="5">
        <f t="shared" si="38"/>
        <v>0</v>
      </c>
      <c r="AA138" s="5" t="str">
        <f t="shared" si="32"/>
        <v>Ind</v>
      </c>
      <c r="AB138">
        <f t="shared" si="33"/>
        <v>0</v>
      </c>
      <c r="AC138">
        <f t="shared" si="39"/>
        <v>1</v>
      </c>
      <c r="AD138">
        <f t="shared" si="40"/>
        <v>0</v>
      </c>
      <c r="AE138">
        <f t="shared" si="41"/>
        <v>0</v>
      </c>
      <c r="AF138">
        <f t="shared" si="29"/>
        <v>21</v>
      </c>
      <c r="AG138">
        <f t="shared" si="29"/>
        <v>14</v>
      </c>
      <c r="AH138">
        <f t="shared" si="29"/>
        <v>5</v>
      </c>
      <c r="AI138">
        <f t="shared" si="29"/>
        <v>3</v>
      </c>
      <c r="AJ138">
        <f t="shared" si="30"/>
        <v>8</v>
      </c>
      <c r="AK138" s="8">
        <f t="shared" si="42"/>
        <v>0.625</v>
      </c>
      <c r="AL138">
        <f t="shared" si="34"/>
        <v>1</v>
      </c>
    </row>
    <row r="139" spans="1:38" ht="30" x14ac:dyDescent="0.2">
      <c r="A139" s="1">
        <v>9</v>
      </c>
      <c r="B139" s="4">
        <v>45233</v>
      </c>
      <c r="C139" s="13">
        <v>0.8125</v>
      </c>
      <c r="D139" s="5" t="s">
        <v>124</v>
      </c>
      <c r="E139" s="5" t="s">
        <v>67</v>
      </c>
      <c r="F139" s="5" t="s">
        <v>49</v>
      </c>
      <c r="G139" s="5" t="s">
        <v>50</v>
      </c>
      <c r="H139" s="5" t="s">
        <v>40</v>
      </c>
      <c r="I139" s="5" t="s">
        <v>13</v>
      </c>
      <c r="J139" s="5">
        <v>17</v>
      </c>
      <c r="K139" s="5">
        <v>10</v>
      </c>
      <c r="L139" s="5">
        <v>6</v>
      </c>
      <c r="M139" s="5">
        <v>3</v>
      </c>
      <c r="N139" s="5" t="s">
        <v>57</v>
      </c>
      <c r="O139" s="5"/>
      <c r="P139" s="6"/>
      <c r="Q139" s="4">
        <f t="shared" si="35"/>
        <v>45233</v>
      </c>
      <c r="R139" s="5">
        <f t="shared" si="31"/>
        <v>2023</v>
      </c>
      <c r="S139" s="5">
        <f t="shared" si="36"/>
        <v>10</v>
      </c>
      <c r="T139" s="5" t="s">
        <v>67</v>
      </c>
      <c r="V139" s="5">
        <f t="shared" si="37"/>
        <v>0</v>
      </c>
      <c r="W139" s="5" t="s">
        <v>40</v>
      </c>
      <c r="X139" s="5" t="s">
        <v>50</v>
      </c>
      <c r="Z139" s="5">
        <f t="shared" si="38"/>
        <v>0</v>
      </c>
      <c r="AA139" s="5" t="str">
        <f t="shared" si="32"/>
        <v>ACC</v>
      </c>
      <c r="AB139">
        <f t="shared" si="33"/>
        <v>1</v>
      </c>
      <c r="AC139">
        <f t="shared" si="39"/>
        <v>1</v>
      </c>
      <c r="AD139">
        <f t="shared" si="40"/>
        <v>1</v>
      </c>
      <c r="AE139">
        <f t="shared" si="41"/>
        <v>0</v>
      </c>
      <c r="AF139">
        <f t="shared" si="29"/>
        <v>17</v>
      </c>
      <c r="AG139">
        <f t="shared" si="29"/>
        <v>10</v>
      </c>
      <c r="AH139">
        <f t="shared" si="29"/>
        <v>6</v>
      </c>
      <c r="AI139">
        <f t="shared" si="29"/>
        <v>3</v>
      </c>
      <c r="AJ139">
        <f t="shared" si="30"/>
        <v>9</v>
      </c>
      <c r="AK139" s="8">
        <f t="shared" si="42"/>
        <v>0.66666666666666663</v>
      </c>
      <c r="AL139">
        <f t="shared" si="34"/>
        <v>1</v>
      </c>
    </row>
    <row r="140" spans="1:38" ht="30" x14ac:dyDescent="0.2">
      <c r="A140" s="1">
        <v>10</v>
      </c>
      <c r="B140" s="4">
        <v>45241</v>
      </c>
      <c r="C140" s="13">
        <v>0.5</v>
      </c>
      <c r="D140" s="5" t="s">
        <v>44</v>
      </c>
      <c r="E140" s="5" t="s">
        <v>67</v>
      </c>
      <c r="F140" s="5"/>
      <c r="G140" s="5" t="s">
        <v>125</v>
      </c>
      <c r="H140" s="5" t="s">
        <v>40</v>
      </c>
      <c r="I140" s="5" t="s">
        <v>14</v>
      </c>
      <c r="J140" s="5">
        <v>22</v>
      </c>
      <c r="K140" s="5">
        <v>48</v>
      </c>
      <c r="L140" s="5">
        <v>6</v>
      </c>
      <c r="M140" s="5">
        <v>4</v>
      </c>
      <c r="N140" s="5" t="s">
        <v>92</v>
      </c>
      <c r="O140" s="5"/>
      <c r="P140" s="6"/>
      <c r="Q140" s="4">
        <f t="shared" si="35"/>
        <v>45241</v>
      </c>
      <c r="R140" s="5">
        <f t="shared" si="31"/>
        <v>2023</v>
      </c>
      <c r="S140" s="5">
        <f t="shared" si="36"/>
        <v>11</v>
      </c>
      <c r="T140" s="5" t="s">
        <v>67</v>
      </c>
      <c r="V140" s="5">
        <f t="shared" si="37"/>
        <v>0</v>
      </c>
      <c r="W140" s="5" t="s">
        <v>40</v>
      </c>
      <c r="X140" s="5" t="s">
        <v>125</v>
      </c>
      <c r="Z140" s="5">
        <f t="shared" si="38"/>
        <v>0</v>
      </c>
      <c r="AA140" s="5" t="str">
        <f t="shared" si="32"/>
        <v>ACC</v>
      </c>
      <c r="AB140">
        <f t="shared" si="33"/>
        <v>1</v>
      </c>
      <c r="AC140">
        <f t="shared" si="39"/>
        <v>1</v>
      </c>
      <c r="AD140">
        <f t="shared" si="40"/>
        <v>1</v>
      </c>
      <c r="AE140">
        <f t="shared" si="41"/>
        <v>0</v>
      </c>
      <c r="AF140">
        <f t="shared" si="29"/>
        <v>22</v>
      </c>
      <c r="AG140">
        <f t="shared" si="29"/>
        <v>48</v>
      </c>
      <c r="AH140">
        <f t="shared" si="29"/>
        <v>6</v>
      </c>
      <c r="AI140">
        <f t="shared" si="29"/>
        <v>4</v>
      </c>
      <c r="AJ140">
        <f t="shared" si="30"/>
        <v>10</v>
      </c>
      <c r="AK140" s="8">
        <f t="shared" si="42"/>
        <v>0.6</v>
      </c>
      <c r="AL140">
        <f t="shared" si="34"/>
        <v>0</v>
      </c>
    </row>
    <row r="141" spans="1:38" ht="30" x14ac:dyDescent="0.2">
      <c r="A141" s="1">
        <v>11</v>
      </c>
      <c r="B141" s="4">
        <v>45246</v>
      </c>
      <c r="C141" s="13">
        <v>0.79166666666666663</v>
      </c>
      <c r="D141" s="5" t="s">
        <v>37</v>
      </c>
      <c r="E141" s="5" t="s">
        <v>67</v>
      </c>
      <c r="F141" s="5" t="s">
        <v>49</v>
      </c>
      <c r="G141" s="5" t="s">
        <v>127</v>
      </c>
      <c r="H141" s="5" t="s">
        <v>40</v>
      </c>
      <c r="I141" s="5" t="s">
        <v>14</v>
      </c>
      <c r="J141" s="5">
        <v>16</v>
      </c>
      <c r="K141" s="5">
        <v>24</v>
      </c>
      <c r="L141" s="5">
        <v>6</v>
      </c>
      <c r="M141" s="5">
        <v>5</v>
      </c>
      <c r="N141" s="5" t="s">
        <v>102</v>
      </c>
      <c r="O141" s="5"/>
      <c r="P141" s="6"/>
      <c r="Q141" s="4">
        <f t="shared" si="35"/>
        <v>45246</v>
      </c>
      <c r="R141" s="5">
        <f t="shared" si="31"/>
        <v>2023</v>
      </c>
      <c r="S141" s="5">
        <f t="shared" si="36"/>
        <v>12</v>
      </c>
      <c r="T141" s="5" t="s">
        <v>67</v>
      </c>
      <c r="V141" s="5">
        <f t="shared" si="37"/>
        <v>0</v>
      </c>
      <c r="W141" s="5" t="s">
        <v>40</v>
      </c>
      <c r="X141" s="5" t="s">
        <v>127</v>
      </c>
      <c r="Z141" s="5">
        <f t="shared" si="38"/>
        <v>0</v>
      </c>
      <c r="AA141" s="5" t="str">
        <f t="shared" si="32"/>
        <v>ACC</v>
      </c>
      <c r="AB141">
        <f t="shared" si="33"/>
        <v>1</v>
      </c>
      <c r="AC141">
        <f t="shared" si="39"/>
        <v>1</v>
      </c>
      <c r="AD141">
        <f t="shared" si="40"/>
        <v>1</v>
      </c>
      <c r="AE141">
        <f t="shared" si="41"/>
        <v>0</v>
      </c>
      <c r="AF141">
        <f t="shared" si="29"/>
        <v>16</v>
      </c>
      <c r="AG141">
        <f t="shared" si="29"/>
        <v>24</v>
      </c>
      <c r="AH141">
        <f t="shared" si="29"/>
        <v>6</v>
      </c>
      <c r="AI141">
        <f t="shared" si="29"/>
        <v>5</v>
      </c>
      <c r="AJ141">
        <f t="shared" si="30"/>
        <v>11</v>
      </c>
      <c r="AK141" s="8">
        <f t="shared" si="42"/>
        <v>0.54545454545454541</v>
      </c>
      <c r="AL141">
        <f t="shared" si="34"/>
        <v>0</v>
      </c>
    </row>
    <row r="142" spans="1:38" ht="30" x14ac:dyDescent="0.2">
      <c r="A142" s="1">
        <v>12</v>
      </c>
      <c r="B142" s="4">
        <v>45254</v>
      </c>
      <c r="C142" s="13">
        <v>0.5</v>
      </c>
      <c r="D142" s="5" t="s">
        <v>124</v>
      </c>
      <c r="E142" s="5" t="s">
        <v>67</v>
      </c>
      <c r="F142" s="5"/>
      <c r="G142" s="5" t="s">
        <v>104</v>
      </c>
      <c r="H142" s="5" t="s">
        <v>40</v>
      </c>
      <c r="I142" s="5" t="s">
        <v>14</v>
      </c>
      <c r="J142" s="5">
        <v>20</v>
      </c>
      <c r="K142" s="5">
        <v>45</v>
      </c>
      <c r="L142" s="5">
        <v>6</v>
      </c>
      <c r="M142" s="5">
        <v>6</v>
      </c>
      <c r="N142" s="5" t="s">
        <v>130</v>
      </c>
      <c r="O142" s="5"/>
      <c r="P142" s="6"/>
      <c r="Q142" s="4">
        <f t="shared" si="35"/>
        <v>45254</v>
      </c>
      <c r="R142" s="5">
        <f t="shared" si="31"/>
        <v>2023</v>
      </c>
      <c r="S142" s="5">
        <f t="shared" si="36"/>
        <v>13</v>
      </c>
      <c r="T142" s="5" t="s">
        <v>67</v>
      </c>
      <c r="V142" s="5">
        <f t="shared" si="37"/>
        <v>0</v>
      </c>
      <c r="W142" s="5" t="s">
        <v>40</v>
      </c>
      <c r="X142" s="5" t="s">
        <v>105</v>
      </c>
      <c r="Y142" t="s">
        <v>106</v>
      </c>
      <c r="Z142" s="5">
        <f t="shared" si="38"/>
        <v>1</v>
      </c>
      <c r="AA142" s="5" t="str">
        <f t="shared" si="32"/>
        <v>ACC</v>
      </c>
      <c r="AB142">
        <f t="shared" si="33"/>
        <v>1</v>
      </c>
      <c r="AC142">
        <f t="shared" si="39"/>
        <v>1</v>
      </c>
      <c r="AD142">
        <f t="shared" si="40"/>
        <v>1</v>
      </c>
      <c r="AE142">
        <f t="shared" si="41"/>
        <v>0</v>
      </c>
      <c r="AF142">
        <f t="shared" si="29"/>
        <v>20</v>
      </c>
      <c r="AG142">
        <f t="shared" si="29"/>
        <v>45</v>
      </c>
      <c r="AH142">
        <f t="shared" si="29"/>
        <v>6</v>
      </c>
      <c r="AI142">
        <f t="shared" si="29"/>
        <v>6</v>
      </c>
      <c r="AJ142">
        <f t="shared" si="30"/>
        <v>12</v>
      </c>
      <c r="AK142" s="8">
        <f t="shared" si="42"/>
        <v>0.5</v>
      </c>
      <c r="AL142">
        <f t="shared" si="34"/>
        <v>0</v>
      </c>
    </row>
    <row r="143" spans="1:38" ht="30" x14ac:dyDescent="0.2">
      <c r="A143" s="1">
        <v>13</v>
      </c>
      <c r="B143" s="4">
        <v>45288</v>
      </c>
      <c r="C143" s="13">
        <v>0.45833333333333331</v>
      </c>
      <c r="D143" s="5" t="s">
        <v>37</v>
      </c>
      <c r="E143" s="5" t="s">
        <v>67</v>
      </c>
      <c r="F143" s="5" t="s">
        <v>80</v>
      </c>
      <c r="G143" s="5" t="s">
        <v>477</v>
      </c>
      <c r="H143" s="5" t="s">
        <v>140</v>
      </c>
      <c r="I143" s="5" t="s">
        <v>13</v>
      </c>
      <c r="J143" s="5">
        <v>23</v>
      </c>
      <c r="K143" s="5">
        <v>14</v>
      </c>
      <c r="L143" s="5">
        <v>7</v>
      </c>
      <c r="M143" s="5">
        <v>6</v>
      </c>
      <c r="N143" s="5" t="s">
        <v>41</v>
      </c>
      <c r="O143" s="5" t="s">
        <v>444</v>
      </c>
      <c r="P143" s="6"/>
      <c r="Q143" s="4">
        <f t="shared" si="35"/>
        <v>45288</v>
      </c>
      <c r="R143" s="5">
        <f t="shared" si="31"/>
        <v>2023</v>
      </c>
      <c r="S143" s="5">
        <f t="shared" si="36"/>
        <v>18</v>
      </c>
      <c r="T143" s="5" t="s">
        <v>67</v>
      </c>
      <c r="V143" s="5">
        <f t="shared" si="37"/>
        <v>0</v>
      </c>
      <c r="W143" s="5" t="s">
        <v>40</v>
      </c>
      <c r="X143" s="5" t="s">
        <v>478</v>
      </c>
      <c r="Y143">
        <v>17</v>
      </c>
      <c r="Z143" s="5">
        <f t="shared" si="38"/>
        <v>1</v>
      </c>
      <c r="AA143" s="5" t="str">
        <f t="shared" si="32"/>
        <v>American</v>
      </c>
      <c r="AB143">
        <f t="shared" si="33"/>
        <v>0</v>
      </c>
      <c r="AC143">
        <f t="shared" si="39"/>
        <v>1</v>
      </c>
      <c r="AD143">
        <f t="shared" si="40"/>
        <v>0</v>
      </c>
      <c r="AE143">
        <f t="shared" si="41"/>
        <v>0</v>
      </c>
      <c r="AF143">
        <f t="shared" si="29"/>
        <v>23</v>
      </c>
      <c r="AG143">
        <f t="shared" si="29"/>
        <v>14</v>
      </c>
      <c r="AH143">
        <f t="shared" si="29"/>
        <v>7</v>
      </c>
      <c r="AI143">
        <f t="shared" si="29"/>
        <v>6</v>
      </c>
      <c r="AJ143">
        <f t="shared" si="30"/>
        <v>13</v>
      </c>
      <c r="AK143" s="8">
        <f t="shared" si="42"/>
        <v>0.53846153846153844</v>
      </c>
      <c r="AL143">
        <f t="shared" si="34"/>
        <v>1</v>
      </c>
    </row>
    <row r="144" spans="1:38" ht="30" x14ac:dyDescent="0.2">
      <c r="A144" s="1">
        <v>1</v>
      </c>
      <c r="B144" s="4">
        <v>45164</v>
      </c>
      <c r="C144" s="13">
        <v>0.60416666666666663</v>
      </c>
      <c r="D144" s="5" t="s">
        <v>44</v>
      </c>
      <c r="E144" s="5" t="s">
        <v>357</v>
      </c>
      <c r="F144" s="5" t="s">
        <v>80</v>
      </c>
      <c r="G144" s="5" t="s">
        <v>358</v>
      </c>
      <c r="H144" s="5" t="s">
        <v>140</v>
      </c>
      <c r="I144" s="5" t="s">
        <v>13</v>
      </c>
      <c r="J144" s="5">
        <v>42</v>
      </c>
      <c r="K144" s="5">
        <v>3</v>
      </c>
      <c r="L144" s="5">
        <v>1</v>
      </c>
      <c r="M144" s="5">
        <v>0</v>
      </c>
      <c r="N144" s="5" t="s">
        <v>41</v>
      </c>
      <c r="O144" s="5"/>
      <c r="P144" s="6"/>
      <c r="Q144" s="4">
        <f t="shared" si="35"/>
        <v>45164</v>
      </c>
      <c r="R144" s="5">
        <f t="shared" si="31"/>
        <v>2023</v>
      </c>
      <c r="S144" s="5">
        <f t="shared" si="36"/>
        <v>1</v>
      </c>
      <c r="T144" s="5" t="s">
        <v>131</v>
      </c>
      <c r="U144">
        <v>13</v>
      </c>
      <c r="V144" s="5">
        <f t="shared" si="37"/>
        <v>1</v>
      </c>
      <c r="W144" s="5" t="s">
        <v>40</v>
      </c>
      <c r="X144" s="5" t="s">
        <v>358</v>
      </c>
      <c r="Z144" s="5">
        <f t="shared" si="38"/>
        <v>0</v>
      </c>
      <c r="AA144" s="5" t="str">
        <f t="shared" si="32"/>
        <v>American</v>
      </c>
      <c r="AB144">
        <f t="shared" si="33"/>
        <v>0</v>
      </c>
      <c r="AC144">
        <f t="shared" si="39"/>
        <v>1</v>
      </c>
      <c r="AD144">
        <f t="shared" si="40"/>
        <v>0</v>
      </c>
      <c r="AE144">
        <f t="shared" si="41"/>
        <v>0</v>
      </c>
      <c r="AF144">
        <f t="shared" si="29"/>
        <v>42</v>
      </c>
      <c r="AG144">
        <f t="shared" si="29"/>
        <v>3</v>
      </c>
      <c r="AH144">
        <f t="shared" si="29"/>
        <v>1</v>
      </c>
      <c r="AI144">
        <f t="shared" si="29"/>
        <v>0</v>
      </c>
      <c r="AJ144">
        <f t="shared" si="30"/>
        <v>1</v>
      </c>
      <c r="AK144" s="8">
        <f t="shared" si="42"/>
        <v>1</v>
      </c>
      <c r="AL144">
        <f t="shared" si="34"/>
        <v>1</v>
      </c>
    </row>
    <row r="145" spans="1:38" ht="30" x14ac:dyDescent="0.2">
      <c r="A145" s="1">
        <v>2</v>
      </c>
      <c r="B145" s="4">
        <v>45171</v>
      </c>
      <c r="C145" s="13">
        <v>0.64583333333333337</v>
      </c>
      <c r="D145" s="5" t="s">
        <v>44</v>
      </c>
      <c r="E145" s="5" t="s">
        <v>357</v>
      </c>
      <c r="F145" s="5"/>
      <c r="G145" s="5" t="s">
        <v>479</v>
      </c>
      <c r="H145" s="5" t="s">
        <v>70</v>
      </c>
      <c r="I145" s="5" t="s">
        <v>13</v>
      </c>
      <c r="J145" s="5">
        <v>56</v>
      </c>
      <c r="K145" s="5">
        <v>3</v>
      </c>
      <c r="L145" s="5">
        <v>2</v>
      </c>
      <c r="M145" s="5">
        <v>0</v>
      </c>
      <c r="N145" s="5" t="s">
        <v>47</v>
      </c>
      <c r="O145" s="5"/>
      <c r="P145" s="6"/>
      <c r="Q145" s="4">
        <f t="shared" si="35"/>
        <v>45171</v>
      </c>
      <c r="R145" s="5">
        <f t="shared" si="31"/>
        <v>2023</v>
      </c>
      <c r="S145" s="5">
        <f t="shared" si="36"/>
        <v>1</v>
      </c>
      <c r="T145" s="5" t="s">
        <v>131</v>
      </c>
      <c r="U145">
        <v>13</v>
      </c>
      <c r="V145" s="5">
        <f t="shared" si="37"/>
        <v>1</v>
      </c>
      <c r="W145" s="5" t="s">
        <v>40</v>
      </c>
      <c r="X145" s="5" t="s">
        <v>479</v>
      </c>
      <c r="Z145" s="5">
        <f t="shared" si="38"/>
        <v>0</v>
      </c>
      <c r="AA145" s="5" t="str">
        <f t="shared" si="32"/>
        <v>Non-Major</v>
      </c>
      <c r="AB145">
        <f t="shared" si="33"/>
        <v>0</v>
      </c>
      <c r="AC145">
        <f t="shared" si="39"/>
        <v>0</v>
      </c>
      <c r="AD145">
        <f t="shared" si="40"/>
        <v>0</v>
      </c>
      <c r="AE145">
        <f t="shared" si="41"/>
        <v>0</v>
      </c>
      <c r="AF145">
        <f t="shared" si="29"/>
        <v>56</v>
      </c>
      <c r="AG145">
        <f t="shared" si="29"/>
        <v>3</v>
      </c>
      <c r="AH145">
        <f t="shared" si="29"/>
        <v>2</v>
      </c>
      <c r="AI145">
        <f t="shared" si="29"/>
        <v>0</v>
      </c>
      <c r="AJ145">
        <f t="shared" si="30"/>
        <v>2</v>
      </c>
      <c r="AK145" s="8">
        <f t="shared" si="42"/>
        <v>1</v>
      </c>
      <c r="AL145">
        <f t="shared" si="34"/>
        <v>1</v>
      </c>
    </row>
    <row r="146" spans="1:38" ht="45" x14ac:dyDescent="0.2">
      <c r="A146" s="1">
        <v>3</v>
      </c>
      <c r="B146" s="4">
        <v>45178</v>
      </c>
      <c r="C146" s="13">
        <v>0.5</v>
      </c>
      <c r="D146" s="5" t="s">
        <v>44</v>
      </c>
      <c r="E146" s="5" t="s">
        <v>164</v>
      </c>
      <c r="F146" s="5" t="s">
        <v>49</v>
      </c>
      <c r="G146" s="5" t="s">
        <v>72</v>
      </c>
      <c r="H146" s="5" t="s">
        <v>40</v>
      </c>
      <c r="I146" s="5" t="s">
        <v>13</v>
      </c>
      <c r="J146" s="5">
        <v>45</v>
      </c>
      <c r="K146" s="5">
        <v>24</v>
      </c>
      <c r="L146" s="5">
        <v>3</v>
      </c>
      <c r="M146" s="5">
        <v>0</v>
      </c>
      <c r="N146" s="5" t="s">
        <v>51</v>
      </c>
      <c r="O146" s="5"/>
      <c r="P146" s="6"/>
      <c r="Q146" s="4">
        <f t="shared" si="35"/>
        <v>45178</v>
      </c>
      <c r="R146" s="5">
        <f t="shared" si="31"/>
        <v>2023</v>
      </c>
      <c r="S146" s="5">
        <f t="shared" si="36"/>
        <v>2</v>
      </c>
      <c r="T146" s="5" t="s">
        <v>131</v>
      </c>
      <c r="U146">
        <v>10</v>
      </c>
      <c r="V146" s="5">
        <f t="shared" si="37"/>
        <v>1</v>
      </c>
      <c r="W146" s="5" t="s">
        <v>40</v>
      </c>
      <c r="X146" s="5" t="s">
        <v>72</v>
      </c>
      <c r="Z146" s="5">
        <f t="shared" si="38"/>
        <v>0</v>
      </c>
      <c r="AA146" s="5" t="str">
        <f t="shared" si="32"/>
        <v>ACC</v>
      </c>
      <c r="AB146">
        <f t="shared" si="33"/>
        <v>1</v>
      </c>
      <c r="AC146">
        <f t="shared" si="39"/>
        <v>1</v>
      </c>
      <c r="AD146">
        <f t="shared" si="40"/>
        <v>1</v>
      </c>
      <c r="AE146">
        <f t="shared" si="41"/>
        <v>0</v>
      </c>
      <c r="AF146">
        <f t="shared" si="29"/>
        <v>45</v>
      </c>
      <c r="AG146">
        <f t="shared" si="29"/>
        <v>24</v>
      </c>
      <c r="AH146">
        <f t="shared" si="29"/>
        <v>3</v>
      </c>
      <c r="AI146">
        <f t="shared" si="29"/>
        <v>0</v>
      </c>
      <c r="AJ146">
        <f t="shared" si="30"/>
        <v>3</v>
      </c>
      <c r="AK146" s="8">
        <f t="shared" si="42"/>
        <v>1</v>
      </c>
      <c r="AL146">
        <f t="shared" si="34"/>
        <v>1</v>
      </c>
    </row>
    <row r="147" spans="1:38" ht="30" x14ac:dyDescent="0.2">
      <c r="A147" s="1">
        <v>4</v>
      </c>
      <c r="B147" s="4">
        <v>45185</v>
      </c>
      <c r="C147" s="13">
        <v>0.60416666666666663</v>
      </c>
      <c r="D147" s="5" t="s">
        <v>44</v>
      </c>
      <c r="E147" s="5" t="s">
        <v>200</v>
      </c>
      <c r="F147" s="5"/>
      <c r="G147" s="5" t="s">
        <v>181</v>
      </c>
      <c r="H147" s="5" t="s">
        <v>148</v>
      </c>
      <c r="I147" s="5" t="s">
        <v>13</v>
      </c>
      <c r="J147" s="5">
        <v>41</v>
      </c>
      <c r="K147" s="5">
        <v>17</v>
      </c>
      <c r="L147" s="5">
        <v>4</v>
      </c>
      <c r="M147" s="5">
        <v>0</v>
      </c>
      <c r="N147" s="5" t="s">
        <v>55</v>
      </c>
      <c r="O147" s="5"/>
      <c r="P147" s="6"/>
      <c r="Q147" s="4">
        <f t="shared" si="35"/>
        <v>45185</v>
      </c>
      <c r="R147" s="5">
        <f t="shared" si="31"/>
        <v>2023</v>
      </c>
      <c r="S147" s="5">
        <f t="shared" si="36"/>
        <v>3</v>
      </c>
      <c r="T147" s="5" t="s">
        <v>131</v>
      </c>
      <c r="U147">
        <v>9</v>
      </c>
      <c r="V147" s="5">
        <f t="shared" si="37"/>
        <v>1</v>
      </c>
      <c r="W147" s="5" t="s">
        <v>40</v>
      </c>
      <c r="X147" s="5" t="s">
        <v>181</v>
      </c>
      <c r="Z147" s="5">
        <f t="shared" si="38"/>
        <v>0</v>
      </c>
      <c r="AA147" s="5" t="str">
        <f t="shared" si="32"/>
        <v>MAC</v>
      </c>
      <c r="AB147">
        <f t="shared" si="33"/>
        <v>0</v>
      </c>
      <c r="AC147">
        <f t="shared" si="39"/>
        <v>1</v>
      </c>
      <c r="AD147">
        <f t="shared" si="40"/>
        <v>0</v>
      </c>
      <c r="AE147">
        <f t="shared" si="41"/>
        <v>0</v>
      </c>
      <c r="AF147">
        <f t="shared" si="29"/>
        <v>41</v>
      </c>
      <c r="AG147">
        <f t="shared" si="29"/>
        <v>17</v>
      </c>
      <c r="AH147">
        <f t="shared" si="29"/>
        <v>4</v>
      </c>
      <c r="AI147">
        <f t="shared" si="29"/>
        <v>0</v>
      </c>
      <c r="AJ147">
        <f t="shared" si="30"/>
        <v>4</v>
      </c>
      <c r="AK147" s="8">
        <f t="shared" si="42"/>
        <v>1</v>
      </c>
      <c r="AL147">
        <f t="shared" si="34"/>
        <v>1</v>
      </c>
    </row>
    <row r="148" spans="1:38" ht="30" x14ac:dyDescent="0.2">
      <c r="A148" s="1">
        <v>5</v>
      </c>
      <c r="B148" s="4">
        <v>45192</v>
      </c>
      <c r="C148" s="13">
        <v>0.8125</v>
      </c>
      <c r="D148" s="5" t="s">
        <v>44</v>
      </c>
      <c r="E148" s="5" t="s">
        <v>200</v>
      </c>
      <c r="F148" s="5"/>
      <c r="G148" s="5" t="s">
        <v>480</v>
      </c>
      <c r="H148" s="5" t="s">
        <v>86</v>
      </c>
      <c r="I148" s="5" t="s">
        <v>14</v>
      </c>
      <c r="J148" s="5">
        <v>14</v>
      </c>
      <c r="K148" s="5">
        <v>17</v>
      </c>
      <c r="L148" s="5">
        <v>4</v>
      </c>
      <c r="M148" s="5">
        <v>1</v>
      </c>
      <c r="N148" s="5" t="s">
        <v>92</v>
      </c>
      <c r="O148" s="5"/>
      <c r="P148" s="6"/>
      <c r="Q148" s="4">
        <f t="shared" si="35"/>
        <v>45192</v>
      </c>
      <c r="R148" s="5">
        <f t="shared" si="31"/>
        <v>2023</v>
      </c>
      <c r="S148" s="5">
        <f t="shared" si="36"/>
        <v>4</v>
      </c>
      <c r="T148" s="5" t="s">
        <v>131</v>
      </c>
      <c r="U148">
        <v>9</v>
      </c>
      <c r="V148" s="5">
        <f t="shared" si="37"/>
        <v>1</v>
      </c>
      <c r="W148" s="5" t="s">
        <v>40</v>
      </c>
      <c r="X148" s="5" t="s">
        <v>89</v>
      </c>
      <c r="Y148">
        <v>6</v>
      </c>
      <c r="Z148" s="5">
        <f t="shared" si="38"/>
        <v>1</v>
      </c>
      <c r="AA148" s="5" t="str">
        <f t="shared" si="32"/>
        <v>Big Ten</v>
      </c>
      <c r="AB148">
        <f t="shared" si="33"/>
        <v>0</v>
      </c>
      <c r="AC148">
        <f t="shared" si="39"/>
        <v>1</v>
      </c>
      <c r="AD148">
        <f t="shared" si="40"/>
        <v>1</v>
      </c>
      <c r="AE148">
        <f t="shared" si="41"/>
        <v>0</v>
      </c>
      <c r="AF148">
        <f t="shared" si="29"/>
        <v>14</v>
      </c>
      <c r="AG148">
        <f t="shared" si="29"/>
        <v>17</v>
      </c>
      <c r="AH148">
        <f t="shared" si="29"/>
        <v>4</v>
      </c>
      <c r="AI148">
        <f t="shared" si="29"/>
        <v>1</v>
      </c>
      <c r="AJ148">
        <f t="shared" si="30"/>
        <v>5</v>
      </c>
      <c r="AK148" s="8">
        <f t="shared" si="42"/>
        <v>0.8</v>
      </c>
      <c r="AL148">
        <f t="shared" si="34"/>
        <v>0</v>
      </c>
    </row>
    <row r="149" spans="1:38" ht="30" x14ac:dyDescent="0.2">
      <c r="A149" s="1">
        <v>6</v>
      </c>
      <c r="B149" s="4">
        <v>45199</v>
      </c>
      <c r="C149" s="13">
        <v>0.8125</v>
      </c>
      <c r="D149" s="5" t="s">
        <v>44</v>
      </c>
      <c r="E149" s="5" t="s">
        <v>320</v>
      </c>
      <c r="F149" s="5" t="s">
        <v>49</v>
      </c>
      <c r="G149" s="5" t="s">
        <v>460</v>
      </c>
      <c r="H149" s="5" t="s">
        <v>40</v>
      </c>
      <c r="I149" s="5" t="s">
        <v>13</v>
      </c>
      <c r="J149" s="5">
        <v>21</v>
      </c>
      <c r="K149" s="5">
        <v>14</v>
      </c>
      <c r="L149" s="5">
        <v>5</v>
      </c>
      <c r="M149" s="5">
        <v>1</v>
      </c>
      <c r="N149" s="5" t="s">
        <v>41</v>
      </c>
      <c r="O149" s="5"/>
      <c r="P149" s="6"/>
      <c r="Q149" s="4">
        <f t="shared" si="35"/>
        <v>45199</v>
      </c>
      <c r="R149" s="5">
        <f t="shared" si="31"/>
        <v>2023</v>
      </c>
      <c r="S149" s="5">
        <f t="shared" si="36"/>
        <v>5</v>
      </c>
      <c r="T149" s="5" t="s">
        <v>131</v>
      </c>
      <c r="U149">
        <v>11</v>
      </c>
      <c r="V149" s="5">
        <f t="shared" si="37"/>
        <v>1</v>
      </c>
      <c r="W149" s="5" t="s">
        <v>40</v>
      </c>
      <c r="X149" s="5" t="s">
        <v>453</v>
      </c>
      <c r="Y149">
        <v>17</v>
      </c>
      <c r="Z149" s="5">
        <f t="shared" si="38"/>
        <v>1</v>
      </c>
      <c r="AA149" s="5" t="str">
        <f t="shared" si="32"/>
        <v>ACC</v>
      </c>
      <c r="AB149">
        <f t="shared" si="33"/>
        <v>1</v>
      </c>
      <c r="AC149">
        <f t="shared" si="39"/>
        <v>1</v>
      </c>
      <c r="AD149">
        <f t="shared" si="40"/>
        <v>1</v>
      </c>
      <c r="AE149">
        <f t="shared" si="41"/>
        <v>0</v>
      </c>
      <c r="AF149">
        <f t="shared" si="29"/>
        <v>21</v>
      </c>
      <c r="AG149">
        <f t="shared" si="29"/>
        <v>14</v>
      </c>
      <c r="AH149">
        <f t="shared" si="29"/>
        <v>5</v>
      </c>
      <c r="AI149">
        <f t="shared" si="29"/>
        <v>1</v>
      </c>
      <c r="AJ149">
        <f t="shared" si="30"/>
        <v>6</v>
      </c>
      <c r="AK149" s="8">
        <f t="shared" si="42"/>
        <v>0.83333333333333337</v>
      </c>
      <c r="AL149">
        <f t="shared" si="34"/>
        <v>1</v>
      </c>
    </row>
    <row r="150" spans="1:38" ht="30" x14ac:dyDescent="0.2">
      <c r="A150" s="1">
        <v>7</v>
      </c>
      <c r="B150" s="4">
        <v>45206</v>
      </c>
      <c r="C150" s="13">
        <v>0.8125</v>
      </c>
      <c r="D150" s="5" t="s">
        <v>44</v>
      </c>
      <c r="E150" s="5" t="s">
        <v>164</v>
      </c>
      <c r="F150" s="5" t="s">
        <v>49</v>
      </c>
      <c r="G150" s="5" t="s">
        <v>481</v>
      </c>
      <c r="H150" s="5" t="s">
        <v>40</v>
      </c>
      <c r="I150" s="5" t="s">
        <v>14</v>
      </c>
      <c r="J150" s="5">
        <v>20</v>
      </c>
      <c r="K150" s="5">
        <v>33</v>
      </c>
      <c r="L150" s="5">
        <v>5</v>
      </c>
      <c r="M150" s="5">
        <v>2</v>
      </c>
      <c r="N150" s="5" t="s">
        <v>92</v>
      </c>
      <c r="O150" s="5"/>
      <c r="P150" s="6"/>
      <c r="Q150" s="4">
        <f t="shared" si="35"/>
        <v>45206</v>
      </c>
      <c r="R150" s="5">
        <f t="shared" si="31"/>
        <v>2023</v>
      </c>
      <c r="S150" s="5">
        <f t="shared" si="36"/>
        <v>6</v>
      </c>
      <c r="T150" s="5" t="s">
        <v>131</v>
      </c>
      <c r="U150">
        <v>10</v>
      </c>
      <c r="V150" s="5">
        <f t="shared" si="37"/>
        <v>1</v>
      </c>
      <c r="W150" s="5" t="s">
        <v>40</v>
      </c>
      <c r="X150" s="5" t="s">
        <v>284</v>
      </c>
      <c r="Y150">
        <v>25</v>
      </c>
      <c r="Z150" s="5">
        <f t="shared" si="38"/>
        <v>1</v>
      </c>
      <c r="AA150" s="5" t="str">
        <f t="shared" si="32"/>
        <v>ACC</v>
      </c>
      <c r="AB150">
        <f t="shared" si="33"/>
        <v>1</v>
      </c>
      <c r="AC150">
        <f t="shared" si="39"/>
        <v>1</v>
      </c>
      <c r="AD150">
        <f t="shared" si="40"/>
        <v>1</v>
      </c>
      <c r="AE150">
        <f t="shared" si="41"/>
        <v>0</v>
      </c>
      <c r="AF150">
        <f t="shared" si="29"/>
        <v>20</v>
      </c>
      <c r="AG150">
        <f t="shared" si="29"/>
        <v>33</v>
      </c>
      <c r="AH150">
        <f t="shared" si="29"/>
        <v>5</v>
      </c>
      <c r="AI150">
        <f t="shared" si="29"/>
        <v>2</v>
      </c>
      <c r="AJ150">
        <f t="shared" si="30"/>
        <v>7</v>
      </c>
      <c r="AK150" s="8">
        <f t="shared" si="42"/>
        <v>0.7142857142857143</v>
      </c>
      <c r="AL150">
        <f t="shared" si="34"/>
        <v>0</v>
      </c>
    </row>
    <row r="151" spans="1:38" ht="30" x14ac:dyDescent="0.2">
      <c r="A151" s="1">
        <v>8</v>
      </c>
      <c r="B151" s="4">
        <v>45213</v>
      </c>
      <c r="C151" s="13">
        <v>0.8125</v>
      </c>
      <c r="D151" s="5" t="s">
        <v>44</v>
      </c>
      <c r="E151" s="5" t="s">
        <v>482</v>
      </c>
      <c r="F151" s="5"/>
      <c r="G151" s="5" t="s">
        <v>483</v>
      </c>
      <c r="H151" s="5" t="s">
        <v>114</v>
      </c>
      <c r="I151" s="5" t="s">
        <v>13</v>
      </c>
      <c r="J151" s="5">
        <v>48</v>
      </c>
      <c r="K151" s="5">
        <v>20</v>
      </c>
      <c r="L151" s="5">
        <v>6</v>
      </c>
      <c r="M151" s="5">
        <v>2</v>
      </c>
      <c r="N151" s="5" t="s">
        <v>41</v>
      </c>
      <c r="O151" s="5"/>
      <c r="P151" s="6"/>
      <c r="Q151" s="4">
        <f t="shared" si="35"/>
        <v>45213</v>
      </c>
      <c r="R151" s="5">
        <f t="shared" si="31"/>
        <v>2023</v>
      </c>
      <c r="S151" s="5">
        <f t="shared" si="36"/>
        <v>7</v>
      </c>
      <c r="T151" s="5" t="s">
        <v>131</v>
      </c>
      <c r="U151">
        <v>21</v>
      </c>
      <c r="V151" s="5">
        <f t="shared" si="37"/>
        <v>1</v>
      </c>
      <c r="W151" s="5" t="s">
        <v>40</v>
      </c>
      <c r="X151" s="5" t="s">
        <v>430</v>
      </c>
      <c r="Y151">
        <v>10</v>
      </c>
      <c r="Z151" s="5">
        <f t="shared" si="38"/>
        <v>1</v>
      </c>
      <c r="AA151" s="5" t="str">
        <f t="shared" si="32"/>
        <v>Pac-12</v>
      </c>
      <c r="AB151">
        <f t="shared" si="33"/>
        <v>0</v>
      </c>
      <c r="AC151">
        <f t="shared" si="39"/>
        <v>1</v>
      </c>
      <c r="AD151">
        <f t="shared" si="40"/>
        <v>1</v>
      </c>
      <c r="AE151">
        <f t="shared" si="41"/>
        <v>0</v>
      </c>
      <c r="AF151">
        <f t="shared" si="29"/>
        <v>48</v>
      </c>
      <c r="AG151">
        <f t="shared" si="29"/>
        <v>20</v>
      </c>
      <c r="AH151">
        <f t="shared" si="29"/>
        <v>6</v>
      </c>
      <c r="AI151">
        <f t="shared" si="29"/>
        <v>2</v>
      </c>
      <c r="AJ151">
        <f t="shared" si="30"/>
        <v>8</v>
      </c>
      <c r="AK151" s="8">
        <f t="shared" si="42"/>
        <v>0.75</v>
      </c>
      <c r="AL151">
        <f t="shared" si="34"/>
        <v>1</v>
      </c>
    </row>
    <row r="152" spans="1:38" ht="30" x14ac:dyDescent="0.2">
      <c r="A152" s="1">
        <v>9</v>
      </c>
      <c r="B152" s="4">
        <v>45227</v>
      </c>
      <c r="C152" s="13">
        <v>0.64583333333333337</v>
      </c>
      <c r="D152" s="5" t="s">
        <v>44</v>
      </c>
      <c r="E152" s="5" t="s">
        <v>215</v>
      </c>
      <c r="F152" s="5"/>
      <c r="G152" s="5" t="s">
        <v>127</v>
      </c>
      <c r="H152" s="5" t="s">
        <v>40</v>
      </c>
      <c r="I152" s="5" t="s">
        <v>13</v>
      </c>
      <c r="J152" s="5">
        <v>58</v>
      </c>
      <c r="K152" s="5">
        <v>7</v>
      </c>
      <c r="L152" s="5">
        <v>7</v>
      </c>
      <c r="M152" s="5">
        <v>2</v>
      </c>
      <c r="N152" s="5" t="s">
        <v>47</v>
      </c>
      <c r="O152" s="5"/>
      <c r="P152" s="6"/>
      <c r="Q152" s="4">
        <f t="shared" si="35"/>
        <v>45227</v>
      </c>
      <c r="R152" s="5">
        <f t="shared" si="31"/>
        <v>2023</v>
      </c>
      <c r="S152" s="5">
        <f t="shared" si="36"/>
        <v>9</v>
      </c>
      <c r="T152" s="5" t="s">
        <v>131</v>
      </c>
      <c r="U152">
        <v>14</v>
      </c>
      <c r="V152" s="5">
        <f t="shared" si="37"/>
        <v>1</v>
      </c>
      <c r="W152" s="5" t="s">
        <v>40</v>
      </c>
      <c r="X152" s="5" t="s">
        <v>127</v>
      </c>
      <c r="Z152" s="5">
        <f t="shared" si="38"/>
        <v>0</v>
      </c>
      <c r="AA152" s="5" t="str">
        <f t="shared" si="32"/>
        <v>ACC</v>
      </c>
      <c r="AB152">
        <f t="shared" si="33"/>
        <v>1</v>
      </c>
      <c r="AC152">
        <f t="shared" si="39"/>
        <v>1</v>
      </c>
      <c r="AD152">
        <f t="shared" si="40"/>
        <v>1</v>
      </c>
      <c r="AE152">
        <f t="shared" si="41"/>
        <v>0</v>
      </c>
      <c r="AF152">
        <f t="shared" si="29"/>
        <v>58</v>
      </c>
      <c r="AG152">
        <f t="shared" si="29"/>
        <v>7</v>
      </c>
      <c r="AH152">
        <f t="shared" si="29"/>
        <v>7</v>
      </c>
      <c r="AI152">
        <f t="shared" si="29"/>
        <v>2</v>
      </c>
      <c r="AJ152">
        <f t="shared" si="30"/>
        <v>9</v>
      </c>
      <c r="AK152" s="8">
        <f t="shared" si="42"/>
        <v>0.77777777777777779</v>
      </c>
      <c r="AL152">
        <f t="shared" si="34"/>
        <v>1</v>
      </c>
    </row>
    <row r="153" spans="1:38" ht="30" x14ac:dyDescent="0.2">
      <c r="A153" s="1">
        <v>10</v>
      </c>
      <c r="B153" s="4">
        <v>45234</v>
      </c>
      <c r="C153" s="13">
        <v>0.5</v>
      </c>
      <c r="D153" s="5" t="s">
        <v>44</v>
      </c>
      <c r="E153" s="5" t="s">
        <v>351</v>
      </c>
      <c r="F153" s="5" t="s">
        <v>49</v>
      </c>
      <c r="G153" s="5" t="s">
        <v>232</v>
      </c>
      <c r="H153" s="5" t="s">
        <v>40</v>
      </c>
      <c r="I153" s="5" t="s">
        <v>14</v>
      </c>
      <c r="J153" s="5">
        <v>23</v>
      </c>
      <c r="K153" s="5">
        <v>31</v>
      </c>
      <c r="L153" s="5">
        <v>7</v>
      </c>
      <c r="M153" s="5">
        <v>3</v>
      </c>
      <c r="N153" s="5" t="s">
        <v>92</v>
      </c>
      <c r="O153" s="5"/>
      <c r="P153" s="6"/>
      <c r="Q153" s="4">
        <f t="shared" si="35"/>
        <v>45234</v>
      </c>
      <c r="R153" s="5">
        <f t="shared" si="31"/>
        <v>2023</v>
      </c>
      <c r="S153" s="5">
        <f t="shared" si="36"/>
        <v>10</v>
      </c>
      <c r="T153" s="5" t="s">
        <v>131</v>
      </c>
      <c r="U153">
        <v>12</v>
      </c>
      <c r="V153" s="5">
        <f t="shared" si="37"/>
        <v>1</v>
      </c>
      <c r="W153" s="5" t="s">
        <v>40</v>
      </c>
      <c r="X153" s="5" t="s">
        <v>232</v>
      </c>
      <c r="Z153" s="5">
        <f t="shared" si="38"/>
        <v>0</v>
      </c>
      <c r="AA153" s="5" t="str">
        <f t="shared" si="32"/>
        <v>ACC</v>
      </c>
      <c r="AB153">
        <f t="shared" si="33"/>
        <v>1</v>
      </c>
      <c r="AC153">
        <f t="shared" si="39"/>
        <v>1</v>
      </c>
      <c r="AD153">
        <f t="shared" si="40"/>
        <v>1</v>
      </c>
      <c r="AE153">
        <f t="shared" si="41"/>
        <v>0</v>
      </c>
      <c r="AF153">
        <f t="shared" si="29"/>
        <v>23</v>
      </c>
      <c r="AG153">
        <f t="shared" si="29"/>
        <v>31</v>
      </c>
      <c r="AH153">
        <f t="shared" si="29"/>
        <v>7</v>
      </c>
      <c r="AI153">
        <f t="shared" si="29"/>
        <v>3</v>
      </c>
      <c r="AJ153">
        <f t="shared" si="30"/>
        <v>10</v>
      </c>
      <c r="AK153" s="8">
        <f t="shared" si="42"/>
        <v>0.7</v>
      </c>
      <c r="AL153">
        <f t="shared" si="34"/>
        <v>0</v>
      </c>
    </row>
    <row r="154" spans="1:38" ht="30" x14ac:dyDescent="0.2">
      <c r="A154" s="1">
        <v>11</v>
      </c>
      <c r="B154" s="4">
        <v>45248</v>
      </c>
      <c r="C154" s="13">
        <v>0.64583333333333337</v>
      </c>
      <c r="D154" s="5" t="s">
        <v>44</v>
      </c>
      <c r="E154" s="5" t="s">
        <v>428</v>
      </c>
      <c r="F154" s="5"/>
      <c r="G154" s="5" t="s">
        <v>75</v>
      </c>
      <c r="H154" s="5" t="s">
        <v>40</v>
      </c>
      <c r="I154" s="5" t="s">
        <v>13</v>
      </c>
      <c r="J154" s="5">
        <v>45</v>
      </c>
      <c r="K154" s="5">
        <v>7</v>
      </c>
      <c r="L154" s="5">
        <v>8</v>
      </c>
      <c r="M154" s="5">
        <v>3</v>
      </c>
      <c r="N154" s="5" t="s">
        <v>41</v>
      </c>
      <c r="O154" s="5"/>
      <c r="P154" s="6"/>
      <c r="Q154" s="4">
        <f t="shared" si="35"/>
        <v>45248</v>
      </c>
      <c r="R154" s="5">
        <f t="shared" si="31"/>
        <v>2023</v>
      </c>
      <c r="S154" s="5">
        <f t="shared" si="36"/>
        <v>12</v>
      </c>
      <c r="T154" s="5" t="s">
        <v>131</v>
      </c>
      <c r="U154">
        <v>20</v>
      </c>
      <c r="V154" s="5">
        <f t="shared" si="37"/>
        <v>1</v>
      </c>
      <c r="W154" s="5" t="s">
        <v>40</v>
      </c>
      <c r="X154" s="5" t="s">
        <v>75</v>
      </c>
      <c r="Z154" s="5">
        <f t="shared" si="38"/>
        <v>0</v>
      </c>
      <c r="AA154" s="5" t="str">
        <f t="shared" si="32"/>
        <v>ACC</v>
      </c>
      <c r="AB154">
        <f t="shared" si="33"/>
        <v>1</v>
      </c>
      <c r="AC154">
        <f t="shared" si="39"/>
        <v>1</v>
      </c>
      <c r="AD154">
        <f t="shared" si="40"/>
        <v>1</v>
      </c>
      <c r="AE154">
        <f t="shared" si="41"/>
        <v>0</v>
      </c>
      <c r="AF154">
        <f t="shared" si="29"/>
        <v>45</v>
      </c>
      <c r="AG154">
        <f t="shared" si="29"/>
        <v>7</v>
      </c>
      <c r="AH154">
        <f t="shared" si="29"/>
        <v>8</v>
      </c>
      <c r="AI154">
        <f t="shared" si="29"/>
        <v>3</v>
      </c>
      <c r="AJ154">
        <f t="shared" si="30"/>
        <v>11</v>
      </c>
      <c r="AK154" s="8">
        <f t="shared" si="42"/>
        <v>0.72727272727272729</v>
      </c>
      <c r="AL154">
        <f t="shared" si="34"/>
        <v>1</v>
      </c>
    </row>
    <row r="155" spans="1:38" ht="30" x14ac:dyDescent="0.2">
      <c r="A155" s="1">
        <v>12</v>
      </c>
      <c r="B155" s="4">
        <v>45255</v>
      </c>
      <c r="C155" s="13">
        <v>0.79166666666666663</v>
      </c>
      <c r="D155" s="5" t="s">
        <v>44</v>
      </c>
      <c r="E155" s="5" t="s">
        <v>484</v>
      </c>
      <c r="F155" s="5" t="s">
        <v>49</v>
      </c>
      <c r="G155" s="5" t="s">
        <v>213</v>
      </c>
      <c r="H155" s="5" t="s">
        <v>114</v>
      </c>
      <c r="I155" s="5" t="s">
        <v>13</v>
      </c>
      <c r="J155" s="5">
        <v>56</v>
      </c>
      <c r="K155" s="5">
        <v>23</v>
      </c>
      <c r="L155" s="5">
        <v>9</v>
      </c>
      <c r="M155" s="5">
        <v>3</v>
      </c>
      <c r="N155" s="5" t="s">
        <v>47</v>
      </c>
      <c r="O155" s="5"/>
      <c r="P155" s="6"/>
      <c r="Q155" s="4">
        <f t="shared" si="35"/>
        <v>45255</v>
      </c>
      <c r="R155" s="5">
        <f t="shared" si="31"/>
        <v>2023</v>
      </c>
      <c r="S155" s="5">
        <f t="shared" si="36"/>
        <v>13</v>
      </c>
      <c r="T155" s="5" t="s">
        <v>131</v>
      </c>
      <c r="U155">
        <v>17</v>
      </c>
      <c r="V155" s="5">
        <f t="shared" si="37"/>
        <v>1</v>
      </c>
      <c r="W155" s="5" t="s">
        <v>40</v>
      </c>
      <c r="X155" s="5" t="s">
        <v>213</v>
      </c>
      <c r="Z155" s="5">
        <f t="shared" si="38"/>
        <v>0</v>
      </c>
      <c r="AA155" s="5" t="str">
        <f t="shared" si="32"/>
        <v>Pac-12</v>
      </c>
      <c r="AB155">
        <f t="shared" si="33"/>
        <v>0</v>
      </c>
      <c r="AC155">
        <f t="shared" si="39"/>
        <v>1</v>
      </c>
      <c r="AD155">
        <f t="shared" si="40"/>
        <v>1</v>
      </c>
      <c r="AE155">
        <f t="shared" si="41"/>
        <v>0</v>
      </c>
      <c r="AF155">
        <f t="shared" si="29"/>
        <v>56</v>
      </c>
      <c r="AG155">
        <f t="shared" si="29"/>
        <v>23</v>
      </c>
      <c r="AH155">
        <f t="shared" si="29"/>
        <v>9</v>
      </c>
      <c r="AI155">
        <f t="shared" si="29"/>
        <v>3</v>
      </c>
      <c r="AJ155">
        <f t="shared" si="30"/>
        <v>12</v>
      </c>
      <c r="AK155" s="8">
        <f t="shared" si="42"/>
        <v>0.75</v>
      </c>
      <c r="AL155">
        <f t="shared" si="34"/>
        <v>1</v>
      </c>
    </row>
    <row r="156" spans="1:38" ht="30" x14ac:dyDescent="0.2">
      <c r="A156" s="1">
        <v>13</v>
      </c>
      <c r="B156" s="4">
        <v>45289</v>
      </c>
      <c r="C156" s="13">
        <v>0.66666666666666663</v>
      </c>
      <c r="D156" s="5" t="s">
        <v>124</v>
      </c>
      <c r="E156" s="5" t="s">
        <v>129</v>
      </c>
      <c r="F156" s="5" t="s">
        <v>80</v>
      </c>
      <c r="G156" s="5" t="s">
        <v>485</v>
      </c>
      <c r="H156" s="5" t="s">
        <v>114</v>
      </c>
      <c r="I156" s="5" t="s">
        <v>13</v>
      </c>
      <c r="J156" s="5">
        <v>40</v>
      </c>
      <c r="K156" s="5">
        <v>8</v>
      </c>
      <c r="L156" s="5">
        <v>10</v>
      </c>
      <c r="M156" s="5">
        <v>3</v>
      </c>
      <c r="N156" s="5" t="s">
        <v>51</v>
      </c>
      <c r="O156" s="5" t="s">
        <v>437</v>
      </c>
      <c r="P156" s="6"/>
      <c r="Q156" s="4">
        <f t="shared" si="35"/>
        <v>45289</v>
      </c>
      <c r="R156" s="5">
        <f t="shared" si="31"/>
        <v>2023</v>
      </c>
      <c r="S156" s="5">
        <f t="shared" si="36"/>
        <v>18</v>
      </c>
      <c r="T156" s="5" t="s">
        <v>131</v>
      </c>
      <c r="U156">
        <v>15</v>
      </c>
      <c r="V156" s="5">
        <f t="shared" si="37"/>
        <v>1</v>
      </c>
      <c r="W156" s="5" t="s">
        <v>40</v>
      </c>
      <c r="X156" s="5" t="s">
        <v>486</v>
      </c>
      <c r="Y156">
        <v>21</v>
      </c>
      <c r="Z156" s="5">
        <f t="shared" si="38"/>
        <v>1</v>
      </c>
      <c r="AA156" s="5" t="str">
        <f t="shared" si="32"/>
        <v>Pac-12</v>
      </c>
      <c r="AB156">
        <f t="shared" si="33"/>
        <v>0</v>
      </c>
      <c r="AC156">
        <f t="shared" si="39"/>
        <v>1</v>
      </c>
      <c r="AD156">
        <f t="shared" si="40"/>
        <v>1</v>
      </c>
      <c r="AE156">
        <f t="shared" si="41"/>
        <v>0</v>
      </c>
      <c r="AF156">
        <f t="shared" si="29"/>
        <v>40</v>
      </c>
      <c r="AG156">
        <f t="shared" si="29"/>
        <v>8</v>
      </c>
      <c r="AH156">
        <f t="shared" si="29"/>
        <v>10</v>
      </c>
      <c r="AI156">
        <f t="shared" si="29"/>
        <v>3</v>
      </c>
      <c r="AJ156">
        <f t="shared" si="30"/>
        <v>13</v>
      </c>
      <c r="AK156" s="8">
        <f t="shared" si="42"/>
        <v>0.76923076923076927</v>
      </c>
      <c r="AL156">
        <f t="shared" si="34"/>
        <v>1</v>
      </c>
    </row>
    <row r="157" spans="1:38" ht="30" x14ac:dyDescent="0.2">
      <c r="A157" s="1">
        <v>1</v>
      </c>
      <c r="B157" s="4">
        <v>45171</v>
      </c>
      <c r="C157" s="13">
        <v>0.64583333333333337</v>
      </c>
      <c r="D157" s="5" t="s">
        <v>44</v>
      </c>
      <c r="E157" s="5" t="s">
        <v>127</v>
      </c>
      <c r="F157" s="5"/>
      <c r="G157" s="5" t="s">
        <v>69</v>
      </c>
      <c r="H157" s="5" t="s">
        <v>70</v>
      </c>
      <c r="I157" s="5" t="s">
        <v>13</v>
      </c>
      <c r="J157" s="5">
        <v>45</v>
      </c>
      <c r="K157" s="5">
        <v>7</v>
      </c>
      <c r="L157" s="5">
        <v>1</v>
      </c>
      <c r="M157" s="5">
        <v>0</v>
      </c>
      <c r="N157" s="5" t="s">
        <v>41</v>
      </c>
      <c r="O157" s="5"/>
      <c r="P157" s="6"/>
      <c r="Q157" s="4">
        <f t="shared" si="35"/>
        <v>45171</v>
      </c>
      <c r="R157" s="5">
        <f t="shared" si="31"/>
        <v>2023</v>
      </c>
      <c r="S157" s="5">
        <f t="shared" si="36"/>
        <v>1</v>
      </c>
      <c r="T157" s="5" t="s">
        <v>127</v>
      </c>
      <c r="V157" s="5">
        <f t="shared" si="37"/>
        <v>0</v>
      </c>
      <c r="W157" s="5" t="s">
        <v>40</v>
      </c>
      <c r="X157" s="5" t="s">
        <v>69</v>
      </c>
      <c r="Z157" s="5">
        <f t="shared" si="38"/>
        <v>0</v>
      </c>
      <c r="AA157" s="5" t="str">
        <f t="shared" si="32"/>
        <v>Non-Major</v>
      </c>
      <c r="AB157">
        <f t="shared" si="33"/>
        <v>0</v>
      </c>
      <c r="AC157">
        <f t="shared" si="39"/>
        <v>0</v>
      </c>
      <c r="AD157">
        <f t="shared" si="40"/>
        <v>0</v>
      </c>
      <c r="AE157">
        <f t="shared" si="41"/>
        <v>0</v>
      </c>
      <c r="AF157">
        <f t="shared" si="29"/>
        <v>45</v>
      </c>
      <c r="AG157">
        <f t="shared" si="29"/>
        <v>7</v>
      </c>
      <c r="AH157">
        <f t="shared" si="29"/>
        <v>1</v>
      </c>
      <c r="AI157">
        <f t="shared" ref="AI157:AI195" si="43">M157</f>
        <v>0</v>
      </c>
      <c r="AJ157">
        <f t="shared" si="30"/>
        <v>1</v>
      </c>
      <c r="AK157" s="8">
        <f t="shared" si="42"/>
        <v>1</v>
      </c>
      <c r="AL157">
        <f t="shared" si="34"/>
        <v>1</v>
      </c>
    </row>
    <row r="158" spans="1:38" x14ac:dyDescent="0.2">
      <c r="A158" s="1">
        <v>2</v>
      </c>
      <c r="B158" s="4">
        <v>45178</v>
      </c>
      <c r="C158" s="13">
        <v>0.77083333333333337</v>
      </c>
      <c r="D158" s="5" t="s">
        <v>44</v>
      </c>
      <c r="E158" s="5" t="s">
        <v>127</v>
      </c>
      <c r="F158" s="5"/>
      <c r="G158" s="5" t="s">
        <v>443</v>
      </c>
      <c r="H158" s="5" t="s">
        <v>145</v>
      </c>
      <c r="I158" s="5" t="s">
        <v>14</v>
      </c>
      <c r="J158" s="5">
        <v>21</v>
      </c>
      <c r="K158" s="5">
        <v>27</v>
      </c>
      <c r="L158" s="5">
        <v>1</v>
      </c>
      <c r="M158" s="5">
        <v>1</v>
      </c>
      <c r="N158" s="5" t="s">
        <v>92</v>
      </c>
      <c r="O158" s="5"/>
      <c r="P158" s="6"/>
      <c r="Q158" s="4">
        <f t="shared" si="35"/>
        <v>45178</v>
      </c>
      <c r="R158" s="5">
        <f t="shared" si="31"/>
        <v>2023</v>
      </c>
      <c r="S158" s="5">
        <f t="shared" si="36"/>
        <v>2</v>
      </c>
      <c r="T158" s="5" t="s">
        <v>127</v>
      </c>
      <c r="V158" s="5">
        <f t="shared" si="37"/>
        <v>0</v>
      </c>
      <c r="W158" s="5" t="s">
        <v>40</v>
      </c>
      <c r="X158" s="5" t="s">
        <v>443</v>
      </c>
      <c r="Z158" s="5">
        <f t="shared" si="38"/>
        <v>0</v>
      </c>
      <c r="AA158" s="5" t="str">
        <f t="shared" si="32"/>
        <v>Big 12</v>
      </c>
      <c r="AB158">
        <f t="shared" si="33"/>
        <v>0</v>
      </c>
      <c r="AC158">
        <f t="shared" si="39"/>
        <v>1</v>
      </c>
      <c r="AD158">
        <f t="shared" si="40"/>
        <v>1</v>
      </c>
      <c r="AE158">
        <f t="shared" si="41"/>
        <v>0</v>
      </c>
      <c r="AF158">
        <f t="shared" ref="AF158:AH180" si="44">J158</f>
        <v>21</v>
      </c>
      <c r="AG158">
        <f t="shared" si="44"/>
        <v>27</v>
      </c>
      <c r="AH158">
        <f t="shared" si="44"/>
        <v>1</v>
      </c>
      <c r="AI158">
        <f t="shared" si="43"/>
        <v>1</v>
      </c>
      <c r="AJ158">
        <f t="shared" ref="AJ158:AJ195" si="45">SUM(AH158:AI158)</f>
        <v>2</v>
      </c>
      <c r="AK158" s="8">
        <f t="shared" si="42"/>
        <v>0.5</v>
      </c>
      <c r="AL158">
        <f t="shared" si="34"/>
        <v>0</v>
      </c>
    </row>
    <row r="159" spans="1:38" ht="30" x14ac:dyDescent="0.2">
      <c r="A159" s="1">
        <v>3</v>
      </c>
      <c r="B159" s="4">
        <v>45185</v>
      </c>
      <c r="C159" s="13">
        <v>0.8125</v>
      </c>
      <c r="D159" s="5" t="s">
        <v>44</v>
      </c>
      <c r="E159" s="5" t="s">
        <v>127</v>
      </c>
      <c r="F159" s="5" t="s">
        <v>49</v>
      </c>
      <c r="G159" s="5" t="s">
        <v>144</v>
      </c>
      <c r="H159" s="5" t="s">
        <v>145</v>
      </c>
      <c r="I159" s="5" t="s">
        <v>14</v>
      </c>
      <c r="J159" s="5">
        <v>6</v>
      </c>
      <c r="K159" s="5">
        <v>17</v>
      </c>
      <c r="L159" s="5">
        <v>1</v>
      </c>
      <c r="M159" s="5">
        <v>2</v>
      </c>
      <c r="N159" s="5" t="s">
        <v>102</v>
      </c>
      <c r="O159" s="5"/>
      <c r="P159" s="6"/>
      <c r="Q159" s="4">
        <f t="shared" si="35"/>
        <v>45185</v>
      </c>
      <c r="R159" s="5">
        <f t="shared" si="31"/>
        <v>2023</v>
      </c>
      <c r="S159" s="5">
        <f t="shared" si="36"/>
        <v>3</v>
      </c>
      <c r="T159" s="5" t="s">
        <v>127</v>
      </c>
      <c r="V159" s="5">
        <f t="shared" si="37"/>
        <v>0</v>
      </c>
      <c r="W159" s="5" t="s">
        <v>40</v>
      </c>
      <c r="X159" s="5" t="s">
        <v>144</v>
      </c>
      <c r="Z159" s="5">
        <f t="shared" si="38"/>
        <v>0</v>
      </c>
      <c r="AA159" s="5" t="str">
        <f t="shared" si="32"/>
        <v>Big 12</v>
      </c>
      <c r="AB159">
        <f t="shared" si="33"/>
        <v>0</v>
      </c>
      <c r="AC159">
        <f t="shared" si="39"/>
        <v>1</v>
      </c>
      <c r="AD159">
        <f t="shared" si="40"/>
        <v>1</v>
      </c>
      <c r="AE159">
        <f t="shared" si="41"/>
        <v>0</v>
      </c>
      <c r="AF159">
        <f t="shared" si="44"/>
        <v>6</v>
      </c>
      <c r="AG159">
        <f t="shared" si="44"/>
        <v>17</v>
      </c>
      <c r="AH159">
        <f t="shared" si="44"/>
        <v>1</v>
      </c>
      <c r="AI159">
        <f t="shared" si="43"/>
        <v>2</v>
      </c>
      <c r="AJ159">
        <f t="shared" si="45"/>
        <v>3</v>
      </c>
      <c r="AK159" s="8">
        <f t="shared" si="42"/>
        <v>0.33333333333333331</v>
      </c>
      <c r="AL159">
        <f t="shared" si="34"/>
        <v>0</v>
      </c>
    </row>
    <row r="160" spans="1:38" ht="30" x14ac:dyDescent="0.2">
      <c r="A160" s="1">
        <v>4</v>
      </c>
      <c r="B160" s="4">
        <v>45192</v>
      </c>
      <c r="C160" s="13">
        <v>0.83333333333333337</v>
      </c>
      <c r="D160" s="5" t="s">
        <v>44</v>
      </c>
      <c r="E160" s="5" t="s">
        <v>127</v>
      </c>
      <c r="F160" s="5"/>
      <c r="G160" s="5" t="s">
        <v>396</v>
      </c>
      <c r="H160" s="5" t="s">
        <v>40</v>
      </c>
      <c r="I160" s="5" t="s">
        <v>14</v>
      </c>
      <c r="J160" s="5">
        <v>24</v>
      </c>
      <c r="K160" s="5">
        <v>41</v>
      </c>
      <c r="L160" s="5">
        <v>1</v>
      </c>
      <c r="M160" s="5">
        <v>3</v>
      </c>
      <c r="N160" s="5" t="s">
        <v>130</v>
      </c>
      <c r="O160" s="5"/>
      <c r="P160" s="6"/>
      <c r="Q160" s="4">
        <f t="shared" si="35"/>
        <v>45192</v>
      </c>
      <c r="R160" s="5">
        <f t="shared" si="31"/>
        <v>2023</v>
      </c>
      <c r="S160" s="5">
        <f t="shared" si="36"/>
        <v>4</v>
      </c>
      <c r="T160" s="5" t="s">
        <v>127</v>
      </c>
      <c r="V160" s="5">
        <f t="shared" si="37"/>
        <v>0</v>
      </c>
      <c r="W160" s="5" t="s">
        <v>40</v>
      </c>
      <c r="X160" s="5" t="s">
        <v>252</v>
      </c>
      <c r="Y160">
        <v>17</v>
      </c>
      <c r="Z160" s="5">
        <f t="shared" si="38"/>
        <v>1</v>
      </c>
      <c r="AA160" s="5" t="str">
        <f t="shared" si="32"/>
        <v>ACC</v>
      </c>
      <c r="AB160">
        <f t="shared" si="33"/>
        <v>1</v>
      </c>
      <c r="AC160">
        <f t="shared" si="39"/>
        <v>1</v>
      </c>
      <c r="AD160">
        <f t="shared" si="40"/>
        <v>1</v>
      </c>
      <c r="AE160">
        <f t="shared" si="41"/>
        <v>0</v>
      </c>
      <c r="AF160">
        <f t="shared" si="44"/>
        <v>24</v>
      </c>
      <c r="AG160">
        <f t="shared" si="44"/>
        <v>41</v>
      </c>
      <c r="AH160">
        <f t="shared" si="44"/>
        <v>1</v>
      </c>
      <c r="AI160">
        <f t="shared" si="43"/>
        <v>3</v>
      </c>
      <c r="AJ160">
        <f t="shared" si="45"/>
        <v>4</v>
      </c>
      <c r="AK160" s="8">
        <f t="shared" si="42"/>
        <v>0.25</v>
      </c>
      <c r="AL160">
        <f t="shared" si="34"/>
        <v>0</v>
      </c>
    </row>
    <row r="161" spans="1:38" ht="30" x14ac:dyDescent="0.2">
      <c r="A161" s="1">
        <v>5</v>
      </c>
      <c r="B161" s="4">
        <v>45199</v>
      </c>
      <c r="C161" s="13">
        <v>0.83333333333333337</v>
      </c>
      <c r="D161" s="5" t="s">
        <v>44</v>
      </c>
      <c r="E161" s="5" t="s">
        <v>127</v>
      </c>
      <c r="F161" s="5" t="s">
        <v>49</v>
      </c>
      <c r="G161" s="5" t="s">
        <v>125</v>
      </c>
      <c r="H161" s="5" t="s">
        <v>40</v>
      </c>
      <c r="I161" s="5" t="s">
        <v>14</v>
      </c>
      <c r="J161" s="5">
        <v>21</v>
      </c>
      <c r="K161" s="5">
        <v>38</v>
      </c>
      <c r="L161" s="5">
        <v>1</v>
      </c>
      <c r="M161" s="5">
        <v>4</v>
      </c>
      <c r="N161" s="5" t="s">
        <v>132</v>
      </c>
      <c r="O161" s="5"/>
      <c r="P161" s="6"/>
      <c r="Q161" s="4">
        <f t="shared" si="35"/>
        <v>45199</v>
      </c>
      <c r="R161" s="5">
        <f t="shared" si="31"/>
        <v>2023</v>
      </c>
      <c r="S161" s="5">
        <f t="shared" si="36"/>
        <v>5</v>
      </c>
      <c r="T161" s="5" t="s">
        <v>127</v>
      </c>
      <c r="V161" s="5">
        <f t="shared" si="37"/>
        <v>0</v>
      </c>
      <c r="W161" s="5" t="s">
        <v>40</v>
      </c>
      <c r="X161" s="5" t="s">
        <v>125</v>
      </c>
      <c r="Z161" s="5">
        <f t="shared" si="38"/>
        <v>0</v>
      </c>
      <c r="AA161" s="5" t="str">
        <f t="shared" si="32"/>
        <v>ACC</v>
      </c>
      <c r="AB161">
        <f t="shared" si="33"/>
        <v>1</v>
      </c>
      <c r="AC161">
        <f t="shared" si="39"/>
        <v>1</v>
      </c>
      <c r="AD161">
        <f t="shared" si="40"/>
        <v>1</v>
      </c>
      <c r="AE161">
        <f t="shared" si="41"/>
        <v>0</v>
      </c>
      <c r="AF161">
        <f t="shared" si="44"/>
        <v>21</v>
      </c>
      <c r="AG161">
        <f t="shared" si="44"/>
        <v>38</v>
      </c>
      <c r="AH161">
        <f t="shared" si="44"/>
        <v>1</v>
      </c>
      <c r="AI161">
        <f t="shared" si="43"/>
        <v>4</v>
      </c>
      <c r="AJ161">
        <f t="shared" si="45"/>
        <v>5</v>
      </c>
      <c r="AK161" s="8">
        <f t="shared" si="42"/>
        <v>0.2</v>
      </c>
      <c r="AL161">
        <f t="shared" si="34"/>
        <v>0</v>
      </c>
    </row>
    <row r="162" spans="1:38" ht="30" x14ac:dyDescent="0.2">
      <c r="A162" s="1">
        <v>6</v>
      </c>
      <c r="B162" s="4">
        <v>45213</v>
      </c>
      <c r="C162" s="13">
        <v>0.77083333333333337</v>
      </c>
      <c r="D162" s="5" t="s">
        <v>44</v>
      </c>
      <c r="E162" s="5" t="s">
        <v>127</v>
      </c>
      <c r="F162" s="5"/>
      <c r="G162" s="5" t="s">
        <v>487</v>
      </c>
      <c r="H162" s="5" t="s">
        <v>40</v>
      </c>
      <c r="I162" s="5" t="s">
        <v>13</v>
      </c>
      <c r="J162" s="5">
        <v>38</v>
      </c>
      <c r="K162" s="5">
        <v>21</v>
      </c>
      <c r="L162" s="5">
        <v>2</v>
      </c>
      <c r="M162" s="5">
        <v>4</v>
      </c>
      <c r="N162" s="5" t="s">
        <v>41</v>
      </c>
      <c r="O162" s="5"/>
      <c r="P162" s="6"/>
      <c r="Q162" s="4">
        <f t="shared" si="35"/>
        <v>45213</v>
      </c>
      <c r="R162" s="5">
        <f t="shared" si="31"/>
        <v>2023</v>
      </c>
      <c r="S162" s="5">
        <f t="shared" si="36"/>
        <v>7</v>
      </c>
      <c r="T162" s="5" t="s">
        <v>127</v>
      </c>
      <c r="V162" s="5">
        <f t="shared" si="37"/>
        <v>0</v>
      </c>
      <c r="W162" s="5" t="s">
        <v>40</v>
      </c>
      <c r="X162" s="5" t="s">
        <v>284</v>
      </c>
      <c r="Y162">
        <v>14</v>
      </c>
      <c r="Z162" s="5">
        <f t="shared" si="38"/>
        <v>1</v>
      </c>
      <c r="AA162" s="5" t="str">
        <f t="shared" si="32"/>
        <v>ACC</v>
      </c>
      <c r="AB162">
        <f t="shared" si="33"/>
        <v>1</v>
      </c>
      <c r="AC162">
        <f t="shared" si="39"/>
        <v>1</v>
      </c>
      <c r="AD162">
        <f t="shared" si="40"/>
        <v>1</v>
      </c>
      <c r="AE162">
        <f t="shared" si="41"/>
        <v>0</v>
      </c>
      <c r="AF162">
        <f t="shared" si="44"/>
        <v>38</v>
      </c>
      <c r="AG162">
        <f t="shared" si="44"/>
        <v>21</v>
      </c>
      <c r="AH162">
        <f t="shared" si="44"/>
        <v>2</v>
      </c>
      <c r="AI162">
        <f t="shared" si="43"/>
        <v>4</v>
      </c>
      <c r="AJ162">
        <f t="shared" si="45"/>
        <v>6</v>
      </c>
      <c r="AK162" s="8">
        <f t="shared" si="42"/>
        <v>0.33333333333333331</v>
      </c>
      <c r="AL162">
        <f t="shared" si="34"/>
        <v>1</v>
      </c>
    </row>
    <row r="163" spans="1:38" ht="30" x14ac:dyDescent="0.2">
      <c r="A163" s="1">
        <v>7</v>
      </c>
      <c r="B163" s="4">
        <v>45220</v>
      </c>
      <c r="C163" s="13">
        <v>0.64583333333333337</v>
      </c>
      <c r="D163" s="5" t="s">
        <v>44</v>
      </c>
      <c r="E163" s="5" t="s">
        <v>127</v>
      </c>
      <c r="F163" s="5" t="s">
        <v>49</v>
      </c>
      <c r="G163" s="5" t="s">
        <v>75</v>
      </c>
      <c r="H163" s="5" t="s">
        <v>40</v>
      </c>
      <c r="I163" s="5" t="s">
        <v>14</v>
      </c>
      <c r="J163" s="5">
        <v>17</v>
      </c>
      <c r="K163" s="5">
        <v>21</v>
      </c>
      <c r="L163" s="5">
        <v>2</v>
      </c>
      <c r="M163" s="5">
        <v>5</v>
      </c>
      <c r="N163" s="5" t="s">
        <v>92</v>
      </c>
      <c r="O163" s="5"/>
      <c r="P163" s="6"/>
      <c r="Q163" s="4">
        <f t="shared" si="35"/>
        <v>45220</v>
      </c>
      <c r="R163" s="5">
        <f t="shared" si="31"/>
        <v>2023</v>
      </c>
      <c r="S163" s="5">
        <f t="shared" si="36"/>
        <v>8</v>
      </c>
      <c r="T163" s="5" t="s">
        <v>127</v>
      </c>
      <c r="V163" s="5">
        <f t="shared" si="37"/>
        <v>0</v>
      </c>
      <c r="W163" s="5" t="s">
        <v>40</v>
      </c>
      <c r="X163" s="5" t="s">
        <v>75</v>
      </c>
      <c r="Z163" s="5">
        <f t="shared" si="38"/>
        <v>0</v>
      </c>
      <c r="AA163" s="5" t="str">
        <f t="shared" si="32"/>
        <v>ACC</v>
      </c>
      <c r="AB163">
        <f t="shared" si="33"/>
        <v>1</v>
      </c>
      <c r="AC163">
        <f t="shared" si="39"/>
        <v>1</v>
      </c>
      <c r="AD163">
        <f t="shared" si="40"/>
        <v>1</v>
      </c>
      <c r="AE163">
        <f t="shared" si="41"/>
        <v>0</v>
      </c>
      <c r="AF163">
        <f t="shared" si="44"/>
        <v>17</v>
      </c>
      <c r="AG163">
        <f t="shared" si="44"/>
        <v>21</v>
      </c>
      <c r="AH163">
        <f t="shared" si="44"/>
        <v>2</v>
      </c>
      <c r="AI163">
        <f t="shared" si="43"/>
        <v>5</v>
      </c>
      <c r="AJ163">
        <f t="shared" si="45"/>
        <v>7</v>
      </c>
      <c r="AK163" s="8">
        <f t="shared" si="42"/>
        <v>0.2857142857142857</v>
      </c>
      <c r="AL163">
        <f t="shared" si="34"/>
        <v>0</v>
      </c>
    </row>
    <row r="164" spans="1:38" ht="30" x14ac:dyDescent="0.2">
      <c r="A164" s="1">
        <v>8</v>
      </c>
      <c r="B164" s="4">
        <v>45227</v>
      </c>
      <c r="C164" s="13">
        <v>0.64583333333333337</v>
      </c>
      <c r="D164" s="5" t="s">
        <v>44</v>
      </c>
      <c r="E164" s="5" t="s">
        <v>127</v>
      </c>
      <c r="F164" s="5" t="s">
        <v>49</v>
      </c>
      <c r="G164" s="5" t="s">
        <v>215</v>
      </c>
      <c r="H164" s="5" t="s">
        <v>40</v>
      </c>
      <c r="I164" s="5" t="s">
        <v>14</v>
      </c>
      <c r="J164" s="5">
        <v>7</v>
      </c>
      <c r="K164" s="5">
        <v>58</v>
      </c>
      <c r="L164" s="5">
        <v>2</v>
      </c>
      <c r="M164" s="5">
        <v>6</v>
      </c>
      <c r="N164" s="5" t="s">
        <v>102</v>
      </c>
      <c r="O164" s="5"/>
      <c r="P164" s="6"/>
      <c r="Q164" s="4">
        <f t="shared" si="35"/>
        <v>45227</v>
      </c>
      <c r="R164" s="5">
        <f t="shared" si="31"/>
        <v>2023</v>
      </c>
      <c r="S164" s="5">
        <f t="shared" si="36"/>
        <v>9</v>
      </c>
      <c r="T164" s="5" t="s">
        <v>127</v>
      </c>
      <c r="V164" s="5">
        <f t="shared" si="37"/>
        <v>0</v>
      </c>
      <c r="W164" s="5" t="s">
        <v>40</v>
      </c>
      <c r="X164" s="5" t="s">
        <v>131</v>
      </c>
      <c r="Y164">
        <v>14</v>
      </c>
      <c r="Z164" s="5">
        <f t="shared" si="38"/>
        <v>1</v>
      </c>
      <c r="AA164" s="5" t="str">
        <f t="shared" si="32"/>
        <v>ACC</v>
      </c>
      <c r="AB164">
        <f t="shared" si="33"/>
        <v>1</v>
      </c>
      <c r="AC164">
        <f t="shared" si="39"/>
        <v>1</v>
      </c>
      <c r="AD164">
        <f t="shared" si="40"/>
        <v>1</v>
      </c>
      <c r="AE164">
        <f t="shared" si="41"/>
        <v>0</v>
      </c>
      <c r="AF164">
        <f t="shared" si="44"/>
        <v>7</v>
      </c>
      <c r="AG164">
        <f t="shared" si="44"/>
        <v>58</v>
      </c>
      <c r="AH164">
        <f t="shared" si="44"/>
        <v>2</v>
      </c>
      <c r="AI164">
        <f t="shared" si="43"/>
        <v>6</v>
      </c>
      <c r="AJ164">
        <f t="shared" si="45"/>
        <v>8</v>
      </c>
      <c r="AK164" s="8">
        <f t="shared" si="42"/>
        <v>0.25</v>
      </c>
      <c r="AL164">
        <f t="shared" si="34"/>
        <v>0</v>
      </c>
    </row>
    <row r="165" spans="1:38" ht="30" x14ac:dyDescent="0.2">
      <c r="A165" s="1">
        <v>9</v>
      </c>
      <c r="B165" s="4">
        <v>45234</v>
      </c>
      <c r="C165" s="13">
        <v>0.64583333333333337</v>
      </c>
      <c r="D165" s="5" t="s">
        <v>44</v>
      </c>
      <c r="E165" s="5" t="s">
        <v>127</v>
      </c>
      <c r="F165" s="5"/>
      <c r="G165" s="5" t="s">
        <v>446</v>
      </c>
      <c r="H165" s="5" t="s">
        <v>40</v>
      </c>
      <c r="I165" s="5" t="s">
        <v>14</v>
      </c>
      <c r="J165" s="5">
        <v>7</v>
      </c>
      <c r="K165" s="5">
        <v>24</v>
      </c>
      <c r="L165" s="5">
        <v>2</v>
      </c>
      <c r="M165" s="5">
        <v>7</v>
      </c>
      <c r="N165" s="5" t="s">
        <v>130</v>
      </c>
      <c r="O165" s="5"/>
      <c r="P165" s="6"/>
      <c r="Q165" s="4">
        <f t="shared" si="35"/>
        <v>45234</v>
      </c>
      <c r="R165" s="5">
        <f t="shared" si="31"/>
        <v>2023</v>
      </c>
      <c r="S165" s="5">
        <f t="shared" si="36"/>
        <v>10</v>
      </c>
      <c r="T165" s="5" t="s">
        <v>127</v>
      </c>
      <c r="V165" s="5">
        <f t="shared" si="37"/>
        <v>0</v>
      </c>
      <c r="W165" s="5" t="s">
        <v>40</v>
      </c>
      <c r="X165" s="5" t="s">
        <v>385</v>
      </c>
      <c r="Y165">
        <v>4</v>
      </c>
      <c r="Z165" s="5">
        <f t="shared" si="38"/>
        <v>1</v>
      </c>
      <c r="AA165" s="5" t="str">
        <f t="shared" si="32"/>
        <v>ACC</v>
      </c>
      <c r="AB165">
        <f t="shared" si="33"/>
        <v>1</v>
      </c>
      <c r="AC165">
        <f t="shared" si="39"/>
        <v>1</v>
      </c>
      <c r="AD165">
        <f t="shared" si="40"/>
        <v>1</v>
      </c>
      <c r="AE165">
        <f t="shared" si="41"/>
        <v>0</v>
      </c>
      <c r="AF165">
        <f t="shared" si="44"/>
        <v>7</v>
      </c>
      <c r="AG165">
        <f t="shared" si="44"/>
        <v>24</v>
      </c>
      <c r="AH165">
        <f t="shared" si="44"/>
        <v>2</v>
      </c>
      <c r="AI165">
        <f t="shared" si="43"/>
        <v>7</v>
      </c>
      <c r="AJ165">
        <f t="shared" si="45"/>
        <v>9</v>
      </c>
      <c r="AK165" s="8">
        <f t="shared" si="42"/>
        <v>0.22222222222222221</v>
      </c>
      <c r="AL165">
        <f t="shared" si="34"/>
        <v>0</v>
      </c>
    </row>
    <row r="166" spans="1:38" x14ac:dyDescent="0.2">
      <c r="A166" s="1">
        <v>10</v>
      </c>
      <c r="B166" s="4">
        <v>45241</v>
      </c>
      <c r="C166" s="13">
        <v>0.64583333333333337</v>
      </c>
      <c r="D166" s="5" t="s">
        <v>44</v>
      </c>
      <c r="E166" s="5" t="s">
        <v>127</v>
      </c>
      <c r="F166" s="5" t="s">
        <v>80</v>
      </c>
      <c r="G166" s="5" t="s">
        <v>50</v>
      </c>
      <c r="H166" s="5" t="s">
        <v>40</v>
      </c>
      <c r="I166" s="5" t="s">
        <v>14</v>
      </c>
      <c r="J166" s="5">
        <v>13</v>
      </c>
      <c r="K166" s="5">
        <v>28</v>
      </c>
      <c r="L166" s="5">
        <v>2</v>
      </c>
      <c r="M166" s="5">
        <v>8</v>
      </c>
      <c r="N166" s="5" t="s">
        <v>132</v>
      </c>
      <c r="O166" s="5"/>
      <c r="P166" s="6"/>
      <c r="Q166" s="4">
        <f t="shared" si="35"/>
        <v>45241</v>
      </c>
      <c r="R166" s="5">
        <f t="shared" si="31"/>
        <v>2023</v>
      </c>
      <c r="S166" s="5">
        <f t="shared" si="36"/>
        <v>11</v>
      </c>
      <c r="T166" s="5" t="s">
        <v>127</v>
      </c>
      <c r="V166" s="5">
        <f t="shared" si="37"/>
        <v>0</v>
      </c>
      <c r="W166" s="5" t="s">
        <v>40</v>
      </c>
      <c r="X166" s="5" t="s">
        <v>50</v>
      </c>
      <c r="Z166" s="5">
        <f t="shared" si="38"/>
        <v>0</v>
      </c>
      <c r="AA166" s="5" t="str">
        <f t="shared" si="32"/>
        <v>ACC</v>
      </c>
      <c r="AB166">
        <f t="shared" si="33"/>
        <v>1</v>
      </c>
      <c r="AC166">
        <f t="shared" si="39"/>
        <v>1</v>
      </c>
      <c r="AD166">
        <f t="shared" si="40"/>
        <v>1</v>
      </c>
      <c r="AE166">
        <f t="shared" si="41"/>
        <v>0</v>
      </c>
      <c r="AF166">
        <f t="shared" si="44"/>
        <v>13</v>
      </c>
      <c r="AG166">
        <f t="shared" si="44"/>
        <v>28</v>
      </c>
      <c r="AH166">
        <f t="shared" si="44"/>
        <v>2</v>
      </c>
      <c r="AI166">
        <f t="shared" si="43"/>
        <v>8</v>
      </c>
      <c r="AJ166">
        <f t="shared" si="45"/>
        <v>10</v>
      </c>
      <c r="AK166" s="8">
        <f t="shared" si="42"/>
        <v>0.2</v>
      </c>
      <c r="AL166">
        <f t="shared" si="34"/>
        <v>0</v>
      </c>
    </row>
    <row r="167" spans="1:38" ht="30" x14ac:dyDescent="0.2">
      <c r="A167" s="1">
        <v>11</v>
      </c>
      <c r="B167" s="4">
        <v>45246</v>
      </c>
      <c r="C167" s="13">
        <v>0.79166666666666663</v>
      </c>
      <c r="D167" s="5" t="s">
        <v>37</v>
      </c>
      <c r="E167" s="5" t="s">
        <v>127</v>
      </c>
      <c r="F167" s="5"/>
      <c r="G167" s="5" t="s">
        <v>67</v>
      </c>
      <c r="H167" s="5" t="s">
        <v>40</v>
      </c>
      <c r="I167" s="5" t="s">
        <v>13</v>
      </c>
      <c r="J167" s="5">
        <v>24</v>
      </c>
      <c r="K167" s="5">
        <v>16</v>
      </c>
      <c r="L167" s="5">
        <v>3</v>
      </c>
      <c r="M167" s="5">
        <v>8</v>
      </c>
      <c r="N167" s="5" t="s">
        <v>41</v>
      </c>
      <c r="O167" s="5"/>
      <c r="P167" s="6"/>
      <c r="Q167" s="4">
        <f t="shared" si="35"/>
        <v>45246</v>
      </c>
      <c r="R167" s="5">
        <f t="shared" si="31"/>
        <v>2023</v>
      </c>
      <c r="S167" s="5">
        <f t="shared" si="36"/>
        <v>12</v>
      </c>
      <c r="T167" s="5" t="s">
        <v>127</v>
      </c>
      <c r="V167" s="5">
        <f t="shared" si="37"/>
        <v>0</v>
      </c>
      <c r="W167" s="5" t="s">
        <v>40</v>
      </c>
      <c r="X167" s="5" t="s">
        <v>67</v>
      </c>
      <c r="Z167" s="5">
        <f t="shared" si="38"/>
        <v>0</v>
      </c>
      <c r="AA167" s="5" t="str">
        <f t="shared" si="32"/>
        <v>ACC</v>
      </c>
      <c r="AB167">
        <f t="shared" si="33"/>
        <v>1</v>
      </c>
      <c r="AC167">
        <f t="shared" si="39"/>
        <v>1</v>
      </c>
      <c r="AD167">
        <f t="shared" si="40"/>
        <v>1</v>
      </c>
      <c r="AE167">
        <f t="shared" si="41"/>
        <v>0</v>
      </c>
      <c r="AF167">
        <f t="shared" si="44"/>
        <v>24</v>
      </c>
      <c r="AG167">
        <f t="shared" si="44"/>
        <v>16</v>
      </c>
      <c r="AH167">
        <f t="shared" si="44"/>
        <v>3</v>
      </c>
      <c r="AI167">
        <f t="shared" si="43"/>
        <v>8</v>
      </c>
      <c r="AJ167">
        <f t="shared" si="45"/>
        <v>11</v>
      </c>
      <c r="AK167" s="8">
        <f t="shared" si="42"/>
        <v>0.27272727272727271</v>
      </c>
      <c r="AL167">
        <f t="shared" si="34"/>
        <v>1</v>
      </c>
    </row>
    <row r="168" spans="1:38" x14ac:dyDescent="0.2">
      <c r="A168" s="1">
        <v>12</v>
      </c>
      <c r="B168" s="4">
        <v>45255</v>
      </c>
      <c r="C168" s="13">
        <v>0.5</v>
      </c>
      <c r="D168" s="5" t="s">
        <v>44</v>
      </c>
      <c r="E168" s="5" t="s">
        <v>127</v>
      </c>
      <c r="F168" s="5" t="s">
        <v>49</v>
      </c>
      <c r="G168" s="5" t="s">
        <v>116</v>
      </c>
      <c r="H168" s="5" t="s">
        <v>40</v>
      </c>
      <c r="I168" s="5" t="s">
        <v>14</v>
      </c>
      <c r="J168" s="5">
        <v>19</v>
      </c>
      <c r="K168" s="5">
        <v>30</v>
      </c>
      <c r="L168" s="5">
        <v>3</v>
      </c>
      <c r="M168" s="5">
        <v>9</v>
      </c>
      <c r="N168" s="5" t="s">
        <v>92</v>
      </c>
      <c r="O168" s="5"/>
      <c r="P168" s="6"/>
      <c r="Q168" s="4">
        <f t="shared" si="35"/>
        <v>45255</v>
      </c>
      <c r="R168" s="5">
        <f t="shared" si="31"/>
        <v>2023</v>
      </c>
      <c r="S168" s="5">
        <f t="shared" si="36"/>
        <v>13</v>
      </c>
      <c r="T168" s="5" t="s">
        <v>127</v>
      </c>
      <c r="V168" s="5">
        <f t="shared" si="37"/>
        <v>0</v>
      </c>
      <c r="W168" s="5" t="s">
        <v>40</v>
      </c>
      <c r="X168" s="5" t="s">
        <v>116</v>
      </c>
      <c r="Z168" s="5">
        <f t="shared" si="38"/>
        <v>0</v>
      </c>
      <c r="AA168" s="5" t="str">
        <f t="shared" si="32"/>
        <v>ACC</v>
      </c>
      <c r="AB168">
        <f t="shared" si="33"/>
        <v>1</v>
      </c>
      <c r="AC168">
        <f t="shared" si="39"/>
        <v>1</v>
      </c>
      <c r="AD168">
        <f t="shared" si="40"/>
        <v>1</v>
      </c>
      <c r="AE168">
        <f t="shared" si="41"/>
        <v>0</v>
      </c>
      <c r="AF168">
        <f t="shared" si="44"/>
        <v>19</v>
      </c>
      <c r="AG168">
        <f t="shared" si="44"/>
        <v>30</v>
      </c>
      <c r="AH168">
        <f t="shared" si="44"/>
        <v>3</v>
      </c>
      <c r="AI168">
        <f t="shared" si="43"/>
        <v>9</v>
      </c>
      <c r="AJ168">
        <f t="shared" si="45"/>
        <v>12</v>
      </c>
      <c r="AK168" s="8">
        <f t="shared" si="42"/>
        <v>0.25</v>
      </c>
      <c r="AL168">
        <f t="shared" si="34"/>
        <v>0</v>
      </c>
    </row>
    <row r="169" spans="1:38" ht="30" x14ac:dyDescent="0.2">
      <c r="A169" s="11">
        <v>1</v>
      </c>
      <c r="B169" s="4">
        <v>45171</v>
      </c>
      <c r="C169" s="13">
        <v>0.66666666666666663</v>
      </c>
      <c r="D169" s="5" t="s">
        <v>44</v>
      </c>
      <c r="E169" s="5" t="s">
        <v>50</v>
      </c>
      <c r="F169" s="5"/>
      <c r="G169" s="5" t="s">
        <v>347</v>
      </c>
      <c r="H169" s="5" t="s">
        <v>70</v>
      </c>
      <c r="I169" s="5" t="s">
        <v>13</v>
      </c>
      <c r="J169" s="5">
        <v>65</v>
      </c>
      <c r="K169" s="5">
        <v>0</v>
      </c>
      <c r="L169" s="5">
        <v>1</v>
      </c>
      <c r="M169" s="5">
        <v>0</v>
      </c>
      <c r="N169" s="5" t="s">
        <v>41</v>
      </c>
      <c r="O169" s="5"/>
      <c r="P169" s="6"/>
      <c r="Q169" s="4">
        <f t="shared" si="35"/>
        <v>45171</v>
      </c>
      <c r="R169" s="5">
        <f t="shared" si="31"/>
        <v>2023</v>
      </c>
      <c r="S169" s="5">
        <f t="shared" si="36"/>
        <v>1</v>
      </c>
      <c r="T169" s="5" t="s">
        <v>50</v>
      </c>
      <c r="V169" s="5">
        <f t="shared" si="37"/>
        <v>0</v>
      </c>
      <c r="W169" s="5" t="s">
        <v>40</v>
      </c>
      <c r="X169" s="5" t="s">
        <v>347</v>
      </c>
      <c r="Z169" s="5">
        <f t="shared" si="38"/>
        <v>0</v>
      </c>
      <c r="AA169" s="5" t="str">
        <f t="shared" si="32"/>
        <v>Non-Major</v>
      </c>
      <c r="AB169">
        <f t="shared" si="33"/>
        <v>0</v>
      </c>
      <c r="AC169">
        <f t="shared" si="39"/>
        <v>0</v>
      </c>
      <c r="AD169">
        <f t="shared" si="40"/>
        <v>0</v>
      </c>
      <c r="AE169">
        <f t="shared" si="41"/>
        <v>0</v>
      </c>
      <c r="AF169">
        <f t="shared" si="44"/>
        <v>65</v>
      </c>
      <c r="AG169">
        <f t="shared" si="44"/>
        <v>0</v>
      </c>
      <c r="AH169">
        <f t="shared" si="44"/>
        <v>1</v>
      </c>
      <c r="AI169">
        <f t="shared" si="43"/>
        <v>0</v>
      </c>
      <c r="AJ169">
        <f t="shared" si="45"/>
        <v>1</v>
      </c>
      <c r="AK169" s="8">
        <f t="shared" si="42"/>
        <v>1</v>
      </c>
      <c r="AL169">
        <f t="shared" si="34"/>
        <v>1</v>
      </c>
    </row>
    <row r="170" spans="1:38" ht="30" x14ac:dyDescent="0.2">
      <c r="A170" s="11">
        <v>2</v>
      </c>
      <c r="B170" s="4">
        <v>45178</v>
      </c>
      <c r="C170" s="13">
        <v>0.64583333333333337</v>
      </c>
      <c r="D170" s="5" t="s">
        <v>44</v>
      </c>
      <c r="E170" s="5" t="s">
        <v>50</v>
      </c>
      <c r="F170" s="5"/>
      <c r="G170" s="5" t="s">
        <v>233</v>
      </c>
      <c r="H170" s="5" t="s">
        <v>148</v>
      </c>
      <c r="I170" s="5" t="s">
        <v>13</v>
      </c>
      <c r="J170" s="5">
        <v>48</v>
      </c>
      <c r="K170" s="5">
        <v>7</v>
      </c>
      <c r="L170" s="5">
        <v>2</v>
      </c>
      <c r="M170" s="5">
        <v>0</v>
      </c>
      <c r="N170" s="5" t="s">
        <v>47</v>
      </c>
      <c r="O170" s="5"/>
      <c r="P170" s="6"/>
      <c r="Q170" s="4">
        <f t="shared" si="35"/>
        <v>45178</v>
      </c>
      <c r="R170" s="5">
        <f t="shared" si="31"/>
        <v>2023</v>
      </c>
      <c r="S170" s="5">
        <f t="shared" si="36"/>
        <v>2</v>
      </c>
      <c r="T170" s="5" t="s">
        <v>50</v>
      </c>
      <c r="V170" s="5">
        <f t="shared" si="37"/>
        <v>0</v>
      </c>
      <c r="W170" s="5" t="s">
        <v>40</v>
      </c>
      <c r="X170" s="5" t="s">
        <v>233</v>
      </c>
      <c r="Z170" s="5">
        <f t="shared" si="38"/>
        <v>0</v>
      </c>
      <c r="AA170" s="5" t="str">
        <f t="shared" si="32"/>
        <v>MAC</v>
      </c>
      <c r="AB170">
        <f t="shared" si="33"/>
        <v>0</v>
      </c>
      <c r="AC170">
        <f t="shared" si="39"/>
        <v>1</v>
      </c>
      <c r="AD170">
        <f t="shared" si="40"/>
        <v>0</v>
      </c>
      <c r="AE170">
        <f t="shared" si="41"/>
        <v>0</v>
      </c>
      <c r="AF170">
        <f t="shared" si="44"/>
        <v>48</v>
      </c>
      <c r="AG170">
        <f t="shared" si="44"/>
        <v>7</v>
      </c>
      <c r="AH170">
        <f t="shared" si="44"/>
        <v>2</v>
      </c>
      <c r="AI170">
        <f t="shared" si="43"/>
        <v>0</v>
      </c>
      <c r="AJ170">
        <f t="shared" si="45"/>
        <v>2</v>
      </c>
      <c r="AK170" s="8">
        <f t="shared" si="42"/>
        <v>1</v>
      </c>
      <c r="AL170">
        <f t="shared" si="34"/>
        <v>1</v>
      </c>
    </row>
    <row r="171" spans="1:38" x14ac:dyDescent="0.2">
      <c r="A171" s="11">
        <v>3</v>
      </c>
      <c r="B171" s="4">
        <v>45185</v>
      </c>
      <c r="C171" s="13">
        <v>0.8125</v>
      </c>
      <c r="D171" s="5" t="s">
        <v>44</v>
      </c>
      <c r="E171" s="5" t="s">
        <v>50</v>
      </c>
      <c r="F171" s="5" t="s">
        <v>49</v>
      </c>
      <c r="G171" s="5" t="s">
        <v>352</v>
      </c>
      <c r="H171" s="5" t="s">
        <v>86</v>
      </c>
      <c r="I171" s="5" t="s">
        <v>13</v>
      </c>
      <c r="J171" s="5">
        <v>35</v>
      </c>
      <c r="K171" s="5">
        <v>20</v>
      </c>
      <c r="L171" s="5">
        <v>3</v>
      </c>
      <c r="M171" s="5">
        <v>0</v>
      </c>
      <c r="N171" s="5" t="s">
        <v>51</v>
      </c>
      <c r="O171" s="5"/>
      <c r="P171" s="6"/>
      <c r="Q171" s="4">
        <f t="shared" si="35"/>
        <v>45185</v>
      </c>
      <c r="R171" s="5">
        <f t="shared" si="31"/>
        <v>2023</v>
      </c>
      <c r="S171" s="5">
        <f t="shared" si="36"/>
        <v>3</v>
      </c>
      <c r="T171" s="5" t="s">
        <v>50</v>
      </c>
      <c r="V171" s="5">
        <f t="shared" si="37"/>
        <v>0</v>
      </c>
      <c r="W171" s="5" t="s">
        <v>40</v>
      </c>
      <c r="X171" s="5" t="s">
        <v>352</v>
      </c>
      <c r="Z171" s="5">
        <f t="shared" si="38"/>
        <v>0</v>
      </c>
      <c r="AA171" s="5" t="str">
        <f t="shared" si="32"/>
        <v>Big Ten</v>
      </c>
      <c r="AB171">
        <f t="shared" si="33"/>
        <v>0</v>
      </c>
      <c r="AC171">
        <f t="shared" si="39"/>
        <v>1</v>
      </c>
      <c r="AD171">
        <f t="shared" si="40"/>
        <v>1</v>
      </c>
      <c r="AE171">
        <f t="shared" si="41"/>
        <v>0</v>
      </c>
      <c r="AF171">
        <f t="shared" si="44"/>
        <v>35</v>
      </c>
      <c r="AG171">
        <f t="shared" si="44"/>
        <v>20</v>
      </c>
      <c r="AH171">
        <f t="shared" si="44"/>
        <v>3</v>
      </c>
      <c r="AI171">
        <f t="shared" si="43"/>
        <v>0</v>
      </c>
      <c r="AJ171">
        <f t="shared" si="45"/>
        <v>3</v>
      </c>
      <c r="AK171" s="8">
        <f t="shared" si="42"/>
        <v>1</v>
      </c>
      <c r="AL171">
        <f t="shared" si="34"/>
        <v>1</v>
      </c>
    </row>
    <row r="172" spans="1:38" x14ac:dyDescent="0.2">
      <c r="A172" s="11">
        <v>4</v>
      </c>
      <c r="B172" s="4">
        <v>45192</v>
      </c>
      <c r="C172" s="13">
        <v>0.5</v>
      </c>
      <c r="D172" s="5" t="s">
        <v>44</v>
      </c>
      <c r="E172" s="5" t="s">
        <v>50</v>
      </c>
      <c r="F172" s="5"/>
      <c r="G172" s="5" t="s">
        <v>329</v>
      </c>
      <c r="H172" s="5" t="s">
        <v>169</v>
      </c>
      <c r="I172" s="5" t="s">
        <v>13</v>
      </c>
      <c r="J172" s="5">
        <v>29</v>
      </c>
      <c r="K172" s="5">
        <v>16</v>
      </c>
      <c r="L172" s="5">
        <v>4</v>
      </c>
      <c r="M172" s="5">
        <v>0</v>
      </c>
      <c r="N172" s="5" t="s">
        <v>55</v>
      </c>
      <c r="O172" s="5"/>
      <c r="P172" s="6"/>
      <c r="Q172" s="4">
        <f t="shared" si="35"/>
        <v>45192</v>
      </c>
      <c r="R172" s="5">
        <f t="shared" si="31"/>
        <v>2023</v>
      </c>
      <c r="S172" s="5">
        <f t="shared" si="36"/>
        <v>4</v>
      </c>
      <c r="T172" s="5" t="s">
        <v>50</v>
      </c>
      <c r="V172" s="5">
        <f t="shared" si="37"/>
        <v>0</v>
      </c>
      <c r="W172" s="5" t="s">
        <v>40</v>
      </c>
      <c r="X172" s="5" t="s">
        <v>329</v>
      </c>
      <c r="Z172" s="5">
        <f t="shared" si="38"/>
        <v>0</v>
      </c>
      <c r="AA172" s="5" t="str">
        <f t="shared" si="32"/>
        <v>Ind</v>
      </c>
      <c r="AB172">
        <f t="shared" si="33"/>
        <v>0</v>
      </c>
      <c r="AC172">
        <f t="shared" si="39"/>
        <v>1</v>
      </c>
      <c r="AD172">
        <f t="shared" si="40"/>
        <v>0</v>
      </c>
      <c r="AE172">
        <f t="shared" si="41"/>
        <v>0</v>
      </c>
      <c r="AF172">
        <f t="shared" si="44"/>
        <v>29</v>
      </c>
      <c r="AG172">
        <f t="shared" si="44"/>
        <v>16</v>
      </c>
      <c r="AH172">
        <f t="shared" si="44"/>
        <v>4</v>
      </c>
      <c r="AI172">
        <f t="shared" si="43"/>
        <v>0</v>
      </c>
      <c r="AJ172">
        <f t="shared" si="45"/>
        <v>4</v>
      </c>
      <c r="AK172" s="8">
        <f t="shared" si="42"/>
        <v>1</v>
      </c>
      <c r="AL172">
        <f t="shared" si="34"/>
        <v>1</v>
      </c>
    </row>
    <row r="173" spans="1:38" x14ac:dyDescent="0.2">
      <c r="A173" s="11">
        <v>5</v>
      </c>
      <c r="B173" s="4">
        <v>45199</v>
      </c>
      <c r="C173" s="13">
        <v>0.5</v>
      </c>
      <c r="D173" s="5" t="s">
        <v>44</v>
      </c>
      <c r="E173" s="5" t="s">
        <v>50</v>
      </c>
      <c r="F173" s="5"/>
      <c r="G173" s="5" t="s">
        <v>232</v>
      </c>
      <c r="H173" s="5" t="s">
        <v>40</v>
      </c>
      <c r="I173" s="5" t="s">
        <v>14</v>
      </c>
      <c r="J173" s="5">
        <v>14</v>
      </c>
      <c r="K173" s="5">
        <v>31</v>
      </c>
      <c r="L173" s="5">
        <v>4</v>
      </c>
      <c r="M173" s="5">
        <v>1</v>
      </c>
      <c r="N173" s="5" t="s">
        <v>92</v>
      </c>
      <c r="O173" s="5"/>
      <c r="P173" s="6"/>
      <c r="Q173" s="4">
        <f t="shared" si="35"/>
        <v>45199</v>
      </c>
      <c r="R173" s="5">
        <f t="shared" si="31"/>
        <v>2023</v>
      </c>
      <c r="S173" s="5">
        <f t="shared" si="36"/>
        <v>5</v>
      </c>
      <c r="T173" s="5" t="s">
        <v>50</v>
      </c>
      <c r="V173" s="5">
        <f t="shared" si="37"/>
        <v>0</v>
      </c>
      <c r="W173" s="5" t="s">
        <v>40</v>
      </c>
      <c r="X173" s="5" t="s">
        <v>232</v>
      </c>
      <c r="Z173" s="5">
        <f t="shared" si="38"/>
        <v>0</v>
      </c>
      <c r="AA173" s="5" t="str">
        <f t="shared" si="32"/>
        <v>ACC</v>
      </c>
      <c r="AB173">
        <f t="shared" si="33"/>
        <v>1</v>
      </c>
      <c r="AC173">
        <f t="shared" si="39"/>
        <v>1</v>
      </c>
      <c r="AD173">
        <f t="shared" si="40"/>
        <v>1</v>
      </c>
      <c r="AE173">
        <f t="shared" si="41"/>
        <v>0</v>
      </c>
      <c r="AF173">
        <f t="shared" si="44"/>
        <v>14</v>
      </c>
      <c r="AG173">
        <f t="shared" si="44"/>
        <v>31</v>
      </c>
      <c r="AH173">
        <f t="shared" si="44"/>
        <v>4</v>
      </c>
      <c r="AI173">
        <f t="shared" si="43"/>
        <v>1</v>
      </c>
      <c r="AJ173">
        <f t="shared" si="45"/>
        <v>5</v>
      </c>
      <c r="AK173" s="8">
        <f t="shared" si="42"/>
        <v>0.8</v>
      </c>
      <c r="AL173">
        <f t="shared" si="34"/>
        <v>0</v>
      </c>
    </row>
    <row r="174" spans="1:38" ht="30" x14ac:dyDescent="0.2">
      <c r="A174" s="11">
        <v>6</v>
      </c>
      <c r="B174" s="4">
        <v>45206</v>
      </c>
      <c r="C174" s="13">
        <v>0.64583333333333337</v>
      </c>
      <c r="D174" s="5" t="s">
        <v>44</v>
      </c>
      <c r="E174" s="5" t="s">
        <v>50</v>
      </c>
      <c r="F174" s="5" t="s">
        <v>49</v>
      </c>
      <c r="G174" s="5" t="s">
        <v>259</v>
      </c>
      <c r="H174" s="5" t="s">
        <v>40</v>
      </c>
      <c r="I174" s="5" t="s">
        <v>14</v>
      </c>
      <c r="J174" s="5">
        <v>7</v>
      </c>
      <c r="K174" s="5">
        <v>40</v>
      </c>
      <c r="L174" s="5">
        <v>4</v>
      </c>
      <c r="M174" s="5">
        <v>2</v>
      </c>
      <c r="N174" s="5" t="s">
        <v>102</v>
      </c>
      <c r="O174" s="5"/>
      <c r="P174" s="6"/>
      <c r="Q174" s="4">
        <f t="shared" si="35"/>
        <v>45206</v>
      </c>
      <c r="R174" s="5">
        <f t="shared" si="31"/>
        <v>2023</v>
      </c>
      <c r="S174" s="5">
        <f t="shared" si="36"/>
        <v>6</v>
      </c>
      <c r="T174" s="5" t="s">
        <v>50</v>
      </c>
      <c r="V174" s="5">
        <f t="shared" si="37"/>
        <v>0</v>
      </c>
      <c r="W174" s="5" t="s">
        <v>40</v>
      </c>
      <c r="X174" s="5" t="s">
        <v>252</v>
      </c>
      <c r="Y174">
        <v>14</v>
      </c>
      <c r="Z174" s="5">
        <f t="shared" si="38"/>
        <v>1</v>
      </c>
      <c r="AA174" s="5" t="str">
        <f t="shared" si="32"/>
        <v>ACC</v>
      </c>
      <c r="AB174">
        <f t="shared" si="33"/>
        <v>1</v>
      </c>
      <c r="AC174">
        <f t="shared" si="39"/>
        <v>1</v>
      </c>
      <c r="AD174">
        <f t="shared" si="40"/>
        <v>1</v>
      </c>
      <c r="AE174">
        <f t="shared" si="41"/>
        <v>0</v>
      </c>
      <c r="AF174">
        <f t="shared" si="44"/>
        <v>7</v>
      </c>
      <c r="AG174">
        <f t="shared" si="44"/>
        <v>40</v>
      </c>
      <c r="AH174">
        <f t="shared" si="44"/>
        <v>4</v>
      </c>
      <c r="AI174">
        <f t="shared" si="43"/>
        <v>2</v>
      </c>
      <c r="AJ174">
        <f t="shared" si="45"/>
        <v>6</v>
      </c>
      <c r="AK174" s="8">
        <f t="shared" si="42"/>
        <v>0.66666666666666663</v>
      </c>
      <c r="AL174">
        <f t="shared" si="34"/>
        <v>0</v>
      </c>
    </row>
    <row r="175" spans="1:38" ht="30" x14ac:dyDescent="0.2">
      <c r="A175" s="11">
        <v>7</v>
      </c>
      <c r="B175" s="4">
        <v>45213</v>
      </c>
      <c r="C175" s="13">
        <v>0.5</v>
      </c>
      <c r="D175" s="5" t="s">
        <v>44</v>
      </c>
      <c r="E175" s="5" t="s">
        <v>50</v>
      </c>
      <c r="F175" s="5" t="s">
        <v>49</v>
      </c>
      <c r="G175" s="5" t="s">
        <v>446</v>
      </c>
      <c r="H175" s="5" t="s">
        <v>40</v>
      </c>
      <c r="I175" s="5" t="s">
        <v>14</v>
      </c>
      <c r="J175" s="5">
        <v>3</v>
      </c>
      <c r="K175" s="5">
        <v>41</v>
      </c>
      <c r="L175" s="5">
        <v>4</v>
      </c>
      <c r="M175" s="5">
        <v>3</v>
      </c>
      <c r="N175" s="5" t="s">
        <v>130</v>
      </c>
      <c r="O175" s="5"/>
      <c r="P175" s="6"/>
      <c r="Q175" s="4">
        <f t="shared" si="35"/>
        <v>45213</v>
      </c>
      <c r="R175" s="5">
        <f t="shared" si="31"/>
        <v>2023</v>
      </c>
      <c r="S175" s="5">
        <f t="shared" si="36"/>
        <v>7</v>
      </c>
      <c r="T175" s="5" t="s">
        <v>50</v>
      </c>
      <c r="V175" s="5">
        <f t="shared" si="37"/>
        <v>0</v>
      </c>
      <c r="W175" s="5" t="s">
        <v>40</v>
      </c>
      <c r="X175" s="5" t="s">
        <v>385</v>
      </c>
      <c r="Y175">
        <v>4</v>
      </c>
      <c r="Z175" s="5">
        <f t="shared" si="38"/>
        <v>1</v>
      </c>
      <c r="AA175" s="5" t="str">
        <f t="shared" si="32"/>
        <v>ACC</v>
      </c>
      <c r="AB175">
        <f t="shared" si="33"/>
        <v>1</v>
      </c>
      <c r="AC175">
        <f t="shared" si="39"/>
        <v>1</v>
      </c>
      <c r="AD175">
        <f t="shared" si="40"/>
        <v>1</v>
      </c>
      <c r="AE175">
        <f t="shared" si="41"/>
        <v>0</v>
      </c>
      <c r="AF175">
        <f t="shared" si="44"/>
        <v>3</v>
      </c>
      <c r="AG175">
        <f t="shared" si="44"/>
        <v>41</v>
      </c>
      <c r="AH175">
        <f t="shared" si="44"/>
        <v>4</v>
      </c>
      <c r="AI175">
        <f t="shared" si="43"/>
        <v>3</v>
      </c>
      <c r="AJ175">
        <f t="shared" si="45"/>
        <v>7</v>
      </c>
      <c r="AK175" s="8">
        <f t="shared" si="42"/>
        <v>0.5714285714285714</v>
      </c>
      <c r="AL175">
        <f t="shared" si="34"/>
        <v>0</v>
      </c>
    </row>
    <row r="176" spans="1:38" ht="30" x14ac:dyDescent="0.2">
      <c r="A176" s="11">
        <v>8</v>
      </c>
      <c r="B176" s="4">
        <v>45225</v>
      </c>
      <c r="C176" s="13">
        <v>0.8125</v>
      </c>
      <c r="D176" s="5" t="s">
        <v>37</v>
      </c>
      <c r="E176" s="5" t="s">
        <v>50</v>
      </c>
      <c r="F176" s="5" t="s">
        <v>49</v>
      </c>
      <c r="G176" s="5" t="s">
        <v>125</v>
      </c>
      <c r="H176" s="5" t="s">
        <v>40</v>
      </c>
      <c r="I176" s="5" t="s">
        <v>14</v>
      </c>
      <c r="J176" s="5">
        <v>10</v>
      </c>
      <c r="K176" s="5">
        <v>38</v>
      </c>
      <c r="L176" s="5">
        <v>4</v>
      </c>
      <c r="M176" s="5">
        <v>4</v>
      </c>
      <c r="N176" s="5" t="s">
        <v>132</v>
      </c>
      <c r="O176" s="5"/>
      <c r="P176" s="6"/>
      <c r="Q176" s="4">
        <f t="shared" si="35"/>
        <v>45225</v>
      </c>
      <c r="R176" s="5">
        <f t="shared" si="31"/>
        <v>2023</v>
      </c>
      <c r="S176" s="5">
        <f t="shared" si="36"/>
        <v>9</v>
      </c>
      <c r="T176" s="5" t="s">
        <v>50</v>
      </c>
      <c r="V176" s="5">
        <f t="shared" si="37"/>
        <v>0</v>
      </c>
      <c r="W176" s="5" t="s">
        <v>40</v>
      </c>
      <c r="X176" s="5" t="s">
        <v>125</v>
      </c>
      <c r="Z176" s="5">
        <f t="shared" si="38"/>
        <v>0</v>
      </c>
      <c r="AA176" s="5" t="str">
        <f t="shared" si="32"/>
        <v>ACC</v>
      </c>
      <c r="AB176">
        <f t="shared" si="33"/>
        <v>1</v>
      </c>
      <c r="AC176">
        <f t="shared" si="39"/>
        <v>1</v>
      </c>
      <c r="AD176">
        <f t="shared" si="40"/>
        <v>1</v>
      </c>
      <c r="AE176">
        <f t="shared" si="41"/>
        <v>0</v>
      </c>
      <c r="AF176">
        <f t="shared" si="44"/>
        <v>10</v>
      </c>
      <c r="AG176">
        <f t="shared" si="44"/>
        <v>38</v>
      </c>
      <c r="AH176">
        <f t="shared" si="44"/>
        <v>4</v>
      </c>
      <c r="AI176">
        <f t="shared" si="43"/>
        <v>4</v>
      </c>
      <c r="AJ176">
        <f t="shared" si="45"/>
        <v>8</v>
      </c>
      <c r="AK176" s="8">
        <f t="shared" si="42"/>
        <v>0.5</v>
      </c>
      <c r="AL176">
        <f t="shared" si="34"/>
        <v>0</v>
      </c>
    </row>
    <row r="177" spans="1:38" ht="30" x14ac:dyDescent="0.2">
      <c r="A177" s="11">
        <v>9</v>
      </c>
      <c r="B177" s="4">
        <v>45233</v>
      </c>
      <c r="C177" s="13">
        <v>0.8125</v>
      </c>
      <c r="D177" s="5" t="s">
        <v>124</v>
      </c>
      <c r="E177" s="5" t="s">
        <v>50</v>
      </c>
      <c r="F177" s="5"/>
      <c r="G177" s="5" t="s">
        <v>67</v>
      </c>
      <c r="H177" s="5" t="s">
        <v>40</v>
      </c>
      <c r="I177" s="5" t="s">
        <v>14</v>
      </c>
      <c r="J177" s="5">
        <v>10</v>
      </c>
      <c r="K177" s="5">
        <v>17</v>
      </c>
      <c r="L177" s="5">
        <v>4</v>
      </c>
      <c r="M177" s="5">
        <v>5</v>
      </c>
      <c r="N177" s="5" t="s">
        <v>133</v>
      </c>
      <c r="O177" s="5"/>
      <c r="P177" s="6"/>
      <c r="Q177" s="4">
        <f t="shared" si="35"/>
        <v>45233</v>
      </c>
      <c r="R177" s="5">
        <f t="shared" si="31"/>
        <v>2023</v>
      </c>
      <c r="S177" s="5">
        <f t="shared" si="36"/>
        <v>10</v>
      </c>
      <c r="T177" s="5" t="s">
        <v>50</v>
      </c>
      <c r="V177" s="5">
        <f t="shared" si="37"/>
        <v>0</v>
      </c>
      <c r="W177" s="5" t="s">
        <v>40</v>
      </c>
      <c r="X177" s="5" t="s">
        <v>67</v>
      </c>
      <c r="Z177" s="5">
        <f t="shared" si="38"/>
        <v>0</v>
      </c>
      <c r="AA177" s="5" t="str">
        <f t="shared" si="32"/>
        <v>ACC</v>
      </c>
      <c r="AB177">
        <f t="shared" si="33"/>
        <v>1</v>
      </c>
      <c r="AC177">
        <f t="shared" si="39"/>
        <v>1</v>
      </c>
      <c r="AD177">
        <f t="shared" si="40"/>
        <v>1</v>
      </c>
      <c r="AE177">
        <f t="shared" si="41"/>
        <v>0</v>
      </c>
      <c r="AF177">
        <f t="shared" si="44"/>
        <v>10</v>
      </c>
      <c r="AG177">
        <f t="shared" si="44"/>
        <v>17</v>
      </c>
      <c r="AH177">
        <f t="shared" si="44"/>
        <v>4</v>
      </c>
      <c r="AI177">
        <f t="shared" si="43"/>
        <v>5</v>
      </c>
      <c r="AJ177">
        <f t="shared" si="45"/>
        <v>9</v>
      </c>
      <c r="AK177" s="8">
        <f t="shared" si="42"/>
        <v>0.44444444444444442</v>
      </c>
      <c r="AL177">
        <f t="shared" si="34"/>
        <v>0</v>
      </c>
    </row>
    <row r="178" spans="1:38" x14ac:dyDescent="0.2">
      <c r="A178" s="11">
        <v>10</v>
      </c>
      <c r="B178" s="4">
        <v>45241</v>
      </c>
      <c r="C178" s="13">
        <v>0.64583333333333337</v>
      </c>
      <c r="D178" s="5" t="s">
        <v>44</v>
      </c>
      <c r="E178" s="5" t="s">
        <v>50</v>
      </c>
      <c r="F178" s="5" t="s">
        <v>80</v>
      </c>
      <c r="G178" s="5" t="s">
        <v>127</v>
      </c>
      <c r="H178" s="5" t="s">
        <v>40</v>
      </c>
      <c r="I178" s="5" t="s">
        <v>13</v>
      </c>
      <c r="J178" s="5">
        <v>28</v>
      </c>
      <c r="K178" s="5">
        <v>13</v>
      </c>
      <c r="L178" s="5">
        <v>5</v>
      </c>
      <c r="M178" s="5">
        <v>5</v>
      </c>
      <c r="N178" s="5" t="s">
        <v>41</v>
      </c>
      <c r="O178" s="5"/>
      <c r="P178" s="6"/>
      <c r="Q178" s="4">
        <f t="shared" si="35"/>
        <v>45241</v>
      </c>
      <c r="R178" s="5">
        <f t="shared" si="31"/>
        <v>2023</v>
      </c>
      <c r="S178" s="5">
        <f t="shared" si="36"/>
        <v>11</v>
      </c>
      <c r="T178" s="5" t="s">
        <v>50</v>
      </c>
      <c r="V178" s="5">
        <f t="shared" si="37"/>
        <v>0</v>
      </c>
      <c r="W178" s="5" t="s">
        <v>40</v>
      </c>
      <c r="X178" s="5" t="s">
        <v>127</v>
      </c>
      <c r="Z178" s="5">
        <f t="shared" si="38"/>
        <v>0</v>
      </c>
      <c r="AA178" s="5" t="str">
        <f t="shared" si="32"/>
        <v>ACC</v>
      </c>
      <c r="AB178">
        <f t="shared" si="33"/>
        <v>1</v>
      </c>
      <c r="AC178">
        <f t="shared" si="39"/>
        <v>1</v>
      </c>
      <c r="AD178">
        <f t="shared" si="40"/>
        <v>1</v>
      </c>
      <c r="AE178">
        <f t="shared" si="41"/>
        <v>0</v>
      </c>
      <c r="AF178">
        <f t="shared" si="44"/>
        <v>28</v>
      </c>
      <c r="AG178">
        <f t="shared" si="44"/>
        <v>13</v>
      </c>
      <c r="AH178">
        <f t="shared" si="44"/>
        <v>5</v>
      </c>
      <c r="AI178">
        <f t="shared" si="43"/>
        <v>5</v>
      </c>
      <c r="AJ178">
        <f t="shared" si="45"/>
        <v>10</v>
      </c>
      <c r="AK178" s="8">
        <f t="shared" si="42"/>
        <v>0.5</v>
      </c>
      <c r="AL178">
        <f t="shared" si="34"/>
        <v>1</v>
      </c>
    </row>
    <row r="179" spans="1:38" ht="30" x14ac:dyDescent="0.2">
      <c r="A179" s="11">
        <v>11</v>
      </c>
      <c r="B179" s="4">
        <v>45248</v>
      </c>
      <c r="C179" s="13">
        <v>0.83333333333333337</v>
      </c>
      <c r="D179" s="5" t="s">
        <v>44</v>
      </c>
      <c r="E179" s="5" t="s">
        <v>50</v>
      </c>
      <c r="F179" s="5" t="s">
        <v>49</v>
      </c>
      <c r="G179" s="5" t="s">
        <v>39</v>
      </c>
      <c r="H179" s="5" t="s">
        <v>40</v>
      </c>
      <c r="I179" s="5" t="s">
        <v>14</v>
      </c>
      <c r="J179" s="5">
        <v>22</v>
      </c>
      <c r="K179" s="5">
        <v>31</v>
      </c>
      <c r="L179" s="5">
        <v>5</v>
      </c>
      <c r="M179" s="5">
        <v>6</v>
      </c>
      <c r="N179" s="5" t="s">
        <v>92</v>
      </c>
      <c r="O179" s="5"/>
      <c r="P179" s="6"/>
      <c r="Q179" s="4">
        <f t="shared" si="35"/>
        <v>45248</v>
      </c>
      <c r="R179" s="5">
        <f t="shared" si="31"/>
        <v>2023</v>
      </c>
      <c r="S179" s="5">
        <f t="shared" si="36"/>
        <v>12</v>
      </c>
      <c r="T179" s="5" t="s">
        <v>50</v>
      </c>
      <c r="V179" s="5">
        <f t="shared" si="37"/>
        <v>0</v>
      </c>
      <c r="W179" s="5" t="s">
        <v>40</v>
      </c>
      <c r="X179" s="5" t="s">
        <v>39</v>
      </c>
      <c r="Z179" s="5">
        <f t="shared" si="38"/>
        <v>0</v>
      </c>
      <c r="AA179" s="5" t="str">
        <f t="shared" si="32"/>
        <v>ACC</v>
      </c>
      <c r="AB179">
        <f t="shared" si="33"/>
        <v>1</v>
      </c>
      <c r="AC179">
        <f t="shared" si="39"/>
        <v>1</v>
      </c>
      <c r="AD179">
        <f t="shared" si="40"/>
        <v>1</v>
      </c>
      <c r="AE179">
        <f t="shared" si="41"/>
        <v>0</v>
      </c>
      <c r="AF179">
        <f t="shared" si="44"/>
        <v>22</v>
      </c>
      <c r="AG179">
        <f t="shared" si="44"/>
        <v>31</v>
      </c>
      <c r="AH179">
        <f t="shared" si="44"/>
        <v>5</v>
      </c>
      <c r="AI179">
        <f t="shared" si="43"/>
        <v>6</v>
      </c>
      <c r="AJ179">
        <f t="shared" si="45"/>
        <v>11</v>
      </c>
      <c r="AK179" s="8">
        <f t="shared" si="42"/>
        <v>0.45454545454545453</v>
      </c>
      <c r="AL179">
        <f t="shared" si="34"/>
        <v>0</v>
      </c>
    </row>
    <row r="180" spans="1:38" ht="30" x14ac:dyDescent="0.2">
      <c r="A180" s="11">
        <v>12</v>
      </c>
      <c r="B180" s="4">
        <v>45255</v>
      </c>
      <c r="C180" s="13">
        <v>0.58333333333333337</v>
      </c>
      <c r="D180" s="5" t="s">
        <v>44</v>
      </c>
      <c r="E180" s="5" t="s">
        <v>50</v>
      </c>
      <c r="F180" s="5"/>
      <c r="G180" s="5" t="s">
        <v>75</v>
      </c>
      <c r="H180" s="5" t="s">
        <v>40</v>
      </c>
      <c r="I180" s="5" t="s">
        <v>13</v>
      </c>
      <c r="J180" s="5">
        <v>35</v>
      </c>
      <c r="K180" s="5">
        <v>31</v>
      </c>
      <c r="L180" s="5">
        <v>6</v>
      </c>
      <c r="M180" s="5">
        <v>6</v>
      </c>
      <c r="N180" s="5" t="s">
        <v>41</v>
      </c>
      <c r="O180" s="5"/>
      <c r="P180" s="6"/>
      <c r="Q180" s="4">
        <f t="shared" si="35"/>
        <v>45255</v>
      </c>
      <c r="R180" s="5">
        <f t="shared" si="31"/>
        <v>2023</v>
      </c>
      <c r="S180" s="5">
        <f t="shared" si="36"/>
        <v>13</v>
      </c>
      <c r="T180" s="5" t="s">
        <v>50</v>
      </c>
      <c r="V180" s="5">
        <f t="shared" si="37"/>
        <v>0</v>
      </c>
      <c r="W180" s="5" t="s">
        <v>40</v>
      </c>
      <c r="X180" s="5" t="s">
        <v>75</v>
      </c>
      <c r="Z180" s="5">
        <f t="shared" si="38"/>
        <v>0</v>
      </c>
      <c r="AA180" s="5" t="str">
        <f t="shared" si="32"/>
        <v>ACC</v>
      </c>
      <c r="AB180">
        <f t="shared" si="33"/>
        <v>1</v>
      </c>
      <c r="AC180">
        <f t="shared" si="39"/>
        <v>1</v>
      </c>
      <c r="AD180">
        <f t="shared" si="40"/>
        <v>1</v>
      </c>
      <c r="AE180">
        <f t="shared" si="41"/>
        <v>0</v>
      </c>
      <c r="AF180">
        <f t="shared" si="44"/>
        <v>35</v>
      </c>
      <c r="AG180">
        <f t="shared" si="44"/>
        <v>31</v>
      </c>
      <c r="AH180">
        <f t="shared" si="44"/>
        <v>6</v>
      </c>
      <c r="AI180">
        <f t="shared" si="43"/>
        <v>6</v>
      </c>
      <c r="AJ180">
        <f t="shared" si="45"/>
        <v>12</v>
      </c>
      <c r="AK180" s="8">
        <f t="shared" si="42"/>
        <v>0.5</v>
      </c>
      <c r="AL180">
        <f t="shared" si="34"/>
        <v>1</v>
      </c>
    </row>
    <row r="181" spans="1:38" x14ac:dyDescent="0.2">
      <c r="A181">
        <v>13</v>
      </c>
      <c r="B181" s="12">
        <v>45281</v>
      </c>
      <c r="C181" s="14">
        <v>0.83333333333333337</v>
      </c>
      <c r="D181" t="s">
        <v>37</v>
      </c>
      <c r="E181" t="s">
        <v>50</v>
      </c>
      <c r="F181" t="s">
        <v>80</v>
      </c>
      <c r="G181" t="s">
        <v>174</v>
      </c>
      <c r="H181" t="s">
        <v>140</v>
      </c>
      <c r="I181" t="s">
        <v>14</v>
      </c>
      <c r="J181">
        <v>0</v>
      </c>
      <c r="K181">
        <v>45</v>
      </c>
      <c r="L181">
        <v>6</v>
      </c>
      <c r="M181">
        <v>7</v>
      </c>
      <c r="N181" t="s">
        <v>92</v>
      </c>
      <c r="O181" t="s">
        <v>488</v>
      </c>
      <c r="Q181" s="4">
        <f t="shared" si="35"/>
        <v>45281</v>
      </c>
      <c r="R181" s="5">
        <f t="shared" si="31"/>
        <v>2023</v>
      </c>
      <c r="S181" s="5">
        <f t="shared" si="36"/>
        <v>17</v>
      </c>
      <c r="T181" t="s">
        <v>50</v>
      </c>
      <c r="V181" s="5">
        <f t="shared" si="37"/>
        <v>0</v>
      </c>
      <c r="W181" s="5" t="s">
        <v>40</v>
      </c>
      <c r="X181" t="s">
        <v>174</v>
      </c>
      <c r="Z181" s="5">
        <f t="shared" si="38"/>
        <v>0</v>
      </c>
      <c r="AA181" s="5" t="str">
        <f t="shared" si="32"/>
        <v>American</v>
      </c>
      <c r="AB181">
        <f t="shared" si="33"/>
        <v>0</v>
      </c>
      <c r="AC181">
        <f t="shared" si="39"/>
        <v>1</v>
      </c>
      <c r="AD181">
        <f t="shared" si="40"/>
        <v>0</v>
      </c>
      <c r="AE181">
        <f t="shared" si="41"/>
        <v>0</v>
      </c>
      <c r="AF181">
        <f t="shared" ref="AF181:AH195" si="46">J181</f>
        <v>0</v>
      </c>
      <c r="AG181">
        <f t="shared" si="46"/>
        <v>45</v>
      </c>
      <c r="AH181">
        <f t="shared" si="46"/>
        <v>6</v>
      </c>
      <c r="AI181">
        <f t="shared" si="43"/>
        <v>7</v>
      </c>
      <c r="AJ181">
        <f t="shared" si="45"/>
        <v>13</v>
      </c>
      <c r="AK181" s="8">
        <f t="shared" si="42"/>
        <v>0.46153846153846156</v>
      </c>
      <c r="AL181">
        <f t="shared" si="34"/>
        <v>0</v>
      </c>
    </row>
    <row r="182" spans="1:38" x14ac:dyDescent="0.2">
      <c r="A182">
        <v>1</v>
      </c>
      <c r="B182" s="12">
        <v>45170</v>
      </c>
      <c r="C182" s="14">
        <v>0.8125</v>
      </c>
      <c r="D182" t="s">
        <v>124</v>
      </c>
      <c r="E182" t="s">
        <v>63</v>
      </c>
      <c r="F182" t="s">
        <v>49</v>
      </c>
      <c r="G182" t="s">
        <v>39</v>
      </c>
      <c r="H182" t="s">
        <v>40</v>
      </c>
      <c r="I182" t="s">
        <v>13</v>
      </c>
      <c r="J182">
        <v>39</v>
      </c>
      <c r="K182">
        <v>34</v>
      </c>
      <c r="L182">
        <v>1</v>
      </c>
      <c r="M182">
        <v>0</v>
      </c>
      <c r="N182" t="s">
        <v>41</v>
      </c>
      <c r="Q182" s="4">
        <f t="shared" si="35"/>
        <v>45170</v>
      </c>
      <c r="R182" s="5">
        <f t="shared" si="31"/>
        <v>2023</v>
      </c>
      <c r="S182" s="5">
        <f t="shared" si="36"/>
        <v>1</v>
      </c>
      <c r="T182" t="s">
        <v>63</v>
      </c>
      <c r="V182" s="5">
        <f t="shared" si="37"/>
        <v>0</v>
      </c>
      <c r="W182" s="5" t="s">
        <v>40</v>
      </c>
      <c r="X182" t="s">
        <v>39</v>
      </c>
      <c r="Z182" s="5">
        <f t="shared" si="38"/>
        <v>0</v>
      </c>
      <c r="AA182" s="5" t="str">
        <f t="shared" si="32"/>
        <v>ACC</v>
      </c>
      <c r="AB182">
        <f t="shared" si="33"/>
        <v>1</v>
      </c>
      <c r="AC182">
        <f t="shared" si="39"/>
        <v>1</v>
      </c>
      <c r="AD182">
        <f t="shared" si="40"/>
        <v>1</v>
      </c>
      <c r="AE182">
        <f t="shared" si="41"/>
        <v>0</v>
      </c>
      <c r="AF182">
        <f t="shared" si="46"/>
        <v>39</v>
      </c>
      <c r="AG182">
        <f t="shared" si="46"/>
        <v>34</v>
      </c>
      <c r="AH182">
        <f t="shared" si="46"/>
        <v>1</v>
      </c>
      <c r="AI182">
        <f t="shared" si="43"/>
        <v>0</v>
      </c>
      <c r="AJ182">
        <f t="shared" si="45"/>
        <v>1</v>
      </c>
      <c r="AK182" s="8">
        <f t="shared" si="42"/>
        <v>1</v>
      </c>
      <c r="AL182">
        <f t="shared" si="34"/>
        <v>1</v>
      </c>
    </row>
    <row r="183" spans="1:38" ht="30" x14ac:dyDescent="0.2">
      <c r="A183">
        <v>2</v>
      </c>
      <c r="B183" s="12">
        <v>45176</v>
      </c>
      <c r="C183" s="14">
        <v>0.8125</v>
      </c>
      <c r="D183" t="s">
        <v>37</v>
      </c>
      <c r="E183" t="s">
        <v>63</v>
      </c>
      <c r="G183" t="s">
        <v>489</v>
      </c>
      <c r="H183" t="s">
        <v>70</v>
      </c>
      <c r="I183" t="s">
        <v>13</v>
      </c>
      <c r="J183">
        <v>56</v>
      </c>
      <c r="K183">
        <v>0</v>
      </c>
      <c r="L183">
        <v>2</v>
      </c>
      <c r="M183">
        <v>0</v>
      </c>
      <c r="N183" t="s">
        <v>47</v>
      </c>
      <c r="Q183" s="4">
        <f t="shared" si="35"/>
        <v>45176</v>
      </c>
      <c r="R183" s="5">
        <f t="shared" si="31"/>
        <v>2023</v>
      </c>
      <c r="S183" s="5">
        <f t="shared" si="36"/>
        <v>2</v>
      </c>
      <c r="T183" t="s">
        <v>63</v>
      </c>
      <c r="V183" s="5">
        <f t="shared" si="37"/>
        <v>0</v>
      </c>
      <c r="W183" s="5" t="s">
        <v>40</v>
      </c>
      <c r="X183" t="s">
        <v>489</v>
      </c>
      <c r="Z183" s="5">
        <f t="shared" si="38"/>
        <v>0</v>
      </c>
      <c r="AA183" s="5" t="str">
        <f t="shared" si="32"/>
        <v>Non-Major</v>
      </c>
      <c r="AB183">
        <f t="shared" si="33"/>
        <v>0</v>
      </c>
      <c r="AC183">
        <f t="shared" si="39"/>
        <v>0</v>
      </c>
      <c r="AD183">
        <f t="shared" si="40"/>
        <v>0</v>
      </c>
      <c r="AE183">
        <f t="shared" si="41"/>
        <v>0</v>
      </c>
      <c r="AF183">
        <f t="shared" si="46"/>
        <v>56</v>
      </c>
      <c r="AG183">
        <f t="shared" si="46"/>
        <v>0</v>
      </c>
      <c r="AH183">
        <f t="shared" si="46"/>
        <v>2</v>
      </c>
      <c r="AI183">
        <f t="shared" si="43"/>
        <v>0</v>
      </c>
      <c r="AJ183">
        <f t="shared" si="45"/>
        <v>2</v>
      </c>
      <c r="AK183" s="8">
        <f t="shared" si="42"/>
        <v>1</v>
      </c>
      <c r="AL183">
        <f t="shared" si="34"/>
        <v>1</v>
      </c>
    </row>
    <row r="184" spans="1:38" x14ac:dyDescent="0.2">
      <c r="A184">
        <v>3</v>
      </c>
      <c r="B184" s="12">
        <v>45185</v>
      </c>
      <c r="C184" s="14">
        <v>0.5</v>
      </c>
      <c r="D184" t="s">
        <v>44</v>
      </c>
      <c r="E184" t="s">
        <v>63</v>
      </c>
      <c r="F184" t="s">
        <v>80</v>
      </c>
      <c r="G184" t="s">
        <v>490</v>
      </c>
      <c r="H184" t="s">
        <v>86</v>
      </c>
      <c r="I184" t="s">
        <v>13</v>
      </c>
      <c r="J184">
        <v>21</v>
      </c>
      <c r="K184">
        <v>14</v>
      </c>
      <c r="L184">
        <v>3</v>
      </c>
      <c r="M184">
        <v>0</v>
      </c>
      <c r="N184" t="s">
        <v>51</v>
      </c>
      <c r="Q184" s="4">
        <f t="shared" si="35"/>
        <v>45185</v>
      </c>
      <c r="R184" s="5">
        <f t="shared" si="31"/>
        <v>2023</v>
      </c>
      <c r="S184" s="5">
        <f t="shared" si="36"/>
        <v>3</v>
      </c>
      <c r="T184" t="s">
        <v>63</v>
      </c>
      <c r="V184" s="5">
        <f t="shared" si="37"/>
        <v>0</v>
      </c>
      <c r="W184" s="5" t="s">
        <v>40</v>
      </c>
      <c r="X184" t="s">
        <v>490</v>
      </c>
      <c r="Z184" s="5">
        <f t="shared" si="38"/>
        <v>0</v>
      </c>
      <c r="AA184" s="5" t="str">
        <f t="shared" si="32"/>
        <v>Big Ten</v>
      </c>
      <c r="AB184">
        <f t="shared" si="33"/>
        <v>0</v>
      </c>
      <c r="AC184">
        <f t="shared" si="39"/>
        <v>1</v>
      </c>
      <c r="AD184">
        <f t="shared" si="40"/>
        <v>1</v>
      </c>
      <c r="AE184">
        <f t="shared" si="41"/>
        <v>0</v>
      </c>
      <c r="AF184">
        <f t="shared" si="46"/>
        <v>21</v>
      </c>
      <c r="AG184">
        <f t="shared" si="46"/>
        <v>14</v>
      </c>
      <c r="AH184">
        <f t="shared" si="46"/>
        <v>3</v>
      </c>
      <c r="AI184">
        <f t="shared" si="43"/>
        <v>0</v>
      </c>
      <c r="AJ184">
        <f t="shared" si="45"/>
        <v>3</v>
      </c>
      <c r="AK184" s="8">
        <f t="shared" si="42"/>
        <v>1</v>
      </c>
      <c r="AL184">
        <f t="shared" si="34"/>
        <v>1</v>
      </c>
    </row>
    <row r="185" spans="1:38" x14ac:dyDescent="0.2">
      <c r="A185">
        <v>4</v>
      </c>
      <c r="B185" s="12">
        <v>45192</v>
      </c>
      <c r="C185" s="14">
        <v>0.64583333333333337</v>
      </c>
      <c r="D185" t="s">
        <v>44</v>
      </c>
      <c r="E185" t="s">
        <v>63</v>
      </c>
      <c r="G185" t="s">
        <v>67</v>
      </c>
      <c r="H185" t="s">
        <v>40</v>
      </c>
      <c r="I185" t="s">
        <v>13</v>
      </c>
      <c r="J185">
        <v>56</v>
      </c>
      <c r="K185">
        <v>28</v>
      </c>
      <c r="L185">
        <v>4</v>
      </c>
      <c r="M185">
        <v>0</v>
      </c>
      <c r="N185" t="s">
        <v>55</v>
      </c>
      <c r="Q185" s="4">
        <f t="shared" si="35"/>
        <v>45192</v>
      </c>
      <c r="R185" s="5">
        <f t="shared" si="31"/>
        <v>2023</v>
      </c>
      <c r="S185" s="5">
        <f t="shared" si="36"/>
        <v>4</v>
      </c>
      <c r="T185" t="s">
        <v>63</v>
      </c>
      <c r="V185" s="5">
        <f t="shared" si="37"/>
        <v>0</v>
      </c>
      <c r="W185" s="5" t="s">
        <v>40</v>
      </c>
      <c r="X185" t="s">
        <v>67</v>
      </c>
      <c r="Z185" s="5">
        <f t="shared" si="38"/>
        <v>0</v>
      </c>
      <c r="AA185" s="5" t="str">
        <f t="shared" si="32"/>
        <v>ACC</v>
      </c>
      <c r="AB185">
        <f t="shared" si="33"/>
        <v>1</v>
      </c>
      <c r="AC185">
        <f t="shared" si="39"/>
        <v>1</v>
      </c>
      <c r="AD185">
        <f t="shared" si="40"/>
        <v>1</v>
      </c>
      <c r="AE185">
        <f t="shared" si="41"/>
        <v>0</v>
      </c>
      <c r="AF185">
        <f t="shared" si="46"/>
        <v>56</v>
      </c>
      <c r="AG185">
        <f t="shared" si="46"/>
        <v>28</v>
      </c>
      <c r="AH185">
        <f t="shared" si="46"/>
        <v>4</v>
      </c>
      <c r="AI185">
        <f t="shared" si="43"/>
        <v>0</v>
      </c>
      <c r="AJ185">
        <f t="shared" si="45"/>
        <v>4</v>
      </c>
      <c r="AK185" s="8">
        <f t="shared" si="42"/>
        <v>1</v>
      </c>
      <c r="AL185">
        <f t="shared" si="34"/>
        <v>1</v>
      </c>
    </row>
    <row r="186" spans="1:38" x14ac:dyDescent="0.2">
      <c r="A186">
        <v>5</v>
      </c>
      <c r="B186" s="12">
        <v>45198</v>
      </c>
      <c r="C186" s="14">
        <v>0.79166666666666663</v>
      </c>
      <c r="D186" t="s">
        <v>124</v>
      </c>
      <c r="E186" t="s">
        <v>63</v>
      </c>
      <c r="F186" t="s">
        <v>49</v>
      </c>
      <c r="G186" t="s">
        <v>72</v>
      </c>
      <c r="H186" t="s">
        <v>40</v>
      </c>
      <c r="I186" t="s">
        <v>13</v>
      </c>
      <c r="J186">
        <v>13</v>
      </c>
      <c r="K186">
        <v>10</v>
      </c>
      <c r="L186">
        <v>5</v>
      </c>
      <c r="M186">
        <v>0</v>
      </c>
      <c r="N186" t="s">
        <v>57</v>
      </c>
      <c r="Q186" s="4">
        <f t="shared" si="35"/>
        <v>45198</v>
      </c>
      <c r="R186" s="5">
        <f t="shared" si="31"/>
        <v>2023</v>
      </c>
      <c r="S186" s="5">
        <f t="shared" si="36"/>
        <v>5</v>
      </c>
      <c r="T186" t="s">
        <v>63</v>
      </c>
      <c r="V186" s="5">
        <f t="shared" si="37"/>
        <v>0</v>
      </c>
      <c r="W186" s="5" t="s">
        <v>40</v>
      </c>
      <c r="X186" t="s">
        <v>72</v>
      </c>
      <c r="Z186" s="5">
        <f t="shared" si="38"/>
        <v>0</v>
      </c>
      <c r="AA186" s="5" t="str">
        <f t="shared" si="32"/>
        <v>ACC</v>
      </c>
      <c r="AB186">
        <f t="shared" si="33"/>
        <v>1</v>
      </c>
      <c r="AC186">
        <f t="shared" si="39"/>
        <v>1</v>
      </c>
      <c r="AD186">
        <f t="shared" si="40"/>
        <v>1</v>
      </c>
      <c r="AE186">
        <f t="shared" si="41"/>
        <v>0</v>
      </c>
      <c r="AF186">
        <f t="shared" si="46"/>
        <v>13</v>
      </c>
      <c r="AG186">
        <f t="shared" si="46"/>
        <v>10</v>
      </c>
      <c r="AH186">
        <f t="shared" si="46"/>
        <v>5</v>
      </c>
      <c r="AI186">
        <f t="shared" si="43"/>
        <v>0</v>
      </c>
      <c r="AJ186">
        <f t="shared" si="45"/>
        <v>5</v>
      </c>
      <c r="AK186" s="8">
        <f t="shared" si="42"/>
        <v>1</v>
      </c>
      <c r="AL186">
        <f t="shared" si="34"/>
        <v>1</v>
      </c>
    </row>
    <row r="187" spans="1:38" ht="30" x14ac:dyDescent="0.2">
      <c r="A187">
        <v>6</v>
      </c>
      <c r="B187" s="12">
        <v>45206</v>
      </c>
      <c r="C187" s="14">
        <v>0.8125</v>
      </c>
      <c r="D187" t="s">
        <v>44</v>
      </c>
      <c r="E187" t="s">
        <v>481</v>
      </c>
      <c r="G187" t="s">
        <v>164</v>
      </c>
      <c r="H187" t="s">
        <v>40</v>
      </c>
      <c r="I187" t="s">
        <v>13</v>
      </c>
      <c r="J187">
        <v>33</v>
      </c>
      <c r="K187">
        <v>20</v>
      </c>
      <c r="L187">
        <v>6</v>
      </c>
      <c r="M187">
        <v>0</v>
      </c>
      <c r="N187" t="s">
        <v>61</v>
      </c>
      <c r="Q187" s="4">
        <f t="shared" si="35"/>
        <v>45206</v>
      </c>
      <c r="R187" s="5">
        <f t="shared" si="31"/>
        <v>2023</v>
      </c>
      <c r="S187" s="5">
        <f t="shared" si="36"/>
        <v>6</v>
      </c>
      <c r="T187" s="5" t="s">
        <v>284</v>
      </c>
      <c r="U187">
        <v>25</v>
      </c>
      <c r="V187" s="5">
        <f t="shared" si="37"/>
        <v>1</v>
      </c>
      <c r="W187" s="5" t="s">
        <v>40</v>
      </c>
      <c r="X187" s="5" t="s">
        <v>131</v>
      </c>
      <c r="Y187">
        <v>10</v>
      </c>
      <c r="Z187" s="5">
        <f t="shared" si="38"/>
        <v>1</v>
      </c>
      <c r="AA187" s="5" t="str">
        <f t="shared" si="32"/>
        <v>ACC</v>
      </c>
      <c r="AB187">
        <f t="shared" si="33"/>
        <v>1</v>
      </c>
      <c r="AC187">
        <f t="shared" si="39"/>
        <v>1</v>
      </c>
      <c r="AD187">
        <f t="shared" si="40"/>
        <v>1</v>
      </c>
      <c r="AE187">
        <f t="shared" si="41"/>
        <v>0</v>
      </c>
      <c r="AF187">
        <f t="shared" si="46"/>
        <v>33</v>
      </c>
      <c r="AG187">
        <f t="shared" si="46"/>
        <v>20</v>
      </c>
      <c r="AH187">
        <f t="shared" si="46"/>
        <v>6</v>
      </c>
      <c r="AI187">
        <f t="shared" si="43"/>
        <v>0</v>
      </c>
      <c r="AJ187">
        <f t="shared" si="45"/>
        <v>6</v>
      </c>
      <c r="AK187" s="8">
        <f t="shared" si="42"/>
        <v>1</v>
      </c>
      <c r="AL187">
        <f t="shared" si="34"/>
        <v>1</v>
      </c>
    </row>
    <row r="188" spans="1:38" x14ac:dyDescent="0.2">
      <c r="A188">
        <v>7</v>
      </c>
      <c r="B188" s="12">
        <v>45213</v>
      </c>
      <c r="C188" s="14">
        <v>0.77083333333333337</v>
      </c>
      <c r="D188" t="s">
        <v>44</v>
      </c>
      <c r="E188" t="s">
        <v>487</v>
      </c>
      <c r="F188" t="s">
        <v>49</v>
      </c>
      <c r="G188" t="s">
        <v>127</v>
      </c>
      <c r="H188" t="s">
        <v>40</v>
      </c>
      <c r="I188" t="s">
        <v>14</v>
      </c>
      <c r="J188">
        <v>21</v>
      </c>
      <c r="K188">
        <v>38</v>
      </c>
      <c r="L188">
        <v>6</v>
      </c>
      <c r="M188">
        <v>1</v>
      </c>
      <c r="N188" t="s">
        <v>92</v>
      </c>
      <c r="Q188" s="4">
        <f t="shared" si="35"/>
        <v>45213</v>
      </c>
      <c r="R188" s="5">
        <f t="shared" si="31"/>
        <v>2023</v>
      </c>
      <c r="S188" s="5">
        <f t="shared" si="36"/>
        <v>7</v>
      </c>
      <c r="T188" s="5" t="s">
        <v>284</v>
      </c>
      <c r="U188">
        <v>14</v>
      </c>
      <c r="V188" s="5">
        <f t="shared" si="37"/>
        <v>1</v>
      </c>
      <c r="W188" s="5" t="s">
        <v>40</v>
      </c>
      <c r="X188" t="s">
        <v>127</v>
      </c>
      <c r="Z188" s="5">
        <f t="shared" si="38"/>
        <v>0</v>
      </c>
      <c r="AA188" s="5" t="str">
        <f t="shared" si="32"/>
        <v>ACC</v>
      </c>
      <c r="AB188">
        <f t="shared" si="33"/>
        <v>1</v>
      </c>
      <c r="AC188">
        <f t="shared" si="39"/>
        <v>1</v>
      </c>
      <c r="AD188">
        <f t="shared" si="40"/>
        <v>1</v>
      </c>
      <c r="AE188">
        <f t="shared" si="41"/>
        <v>0</v>
      </c>
      <c r="AF188">
        <f t="shared" si="46"/>
        <v>21</v>
      </c>
      <c r="AG188">
        <f t="shared" si="46"/>
        <v>38</v>
      </c>
      <c r="AH188">
        <f t="shared" si="46"/>
        <v>6</v>
      </c>
      <c r="AI188">
        <f t="shared" si="43"/>
        <v>1</v>
      </c>
      <c r="AJ188">
        <f t="shared" si="45"/>
        <v>7</v>
      </c>
      <c r="AK188" s="8">
        <f t="shared" si="42"/>
        <v>0.8571428571428571</v>
      </c>
      <c r="AL188">
        <f t="shared" si="34"/>
        <v>0</v>
      </c>
    </row>
    <row r="189" spans="1:38" x14ac:dyDescent="0.2">
      <c r="A189">
        <v>8</v>
      </c>
      <c r="B189" s="12">
        <v>45227</v>
      </c>
      <c r="C189" s="14">
        <v>0.64583333333333337</v>
      </c>
      <c r="D189" t="s">
        <v>44</v>
      </c>
      <c r="E189" t="s">
        <v>283</v>
      </c>
      <c r="G189" t="s">
        <v>461</v>
      </c>
      <c r="H189" t="s">
        <v>40</v>
      </c>
      <c r="I189" t="s">
        <v>13</v>
      </c>
      <c r="J189">
        <v>23</v>
      </c>
      <c r="K189">
        <v>0</v>
      </c>
      <c r="L189">
        <v>7</v>
      </c>
      <c r="M189">
        <v>1</v>
      </c>
      <c r="N189" t="s">
        <v>41</v>
      </c>
      <c r="Q189" s="4">
        <f t="shared" si="35"/>
        <v>45227</v>
      </c>
      <c r="R189" s="5">
        <f t="shared" si="31"/>
        <v>2023</v>
      </c>
      <c r="S189" s="5">
        <f t="shared" si="36"/>
        <v>9</v>
      </c>
      <c r="T189" s="5" t="s">
        <v>284</v>
      </c>
      <c r="U189">
        <v>18</v>
      </c>
      <c r="V189" s="5">
        <f t="shared" si="37"/>
        <v>1</v>
      </c>
      <c r="W189" s="5" t="s">
        <v>40</v>
      </c>
      <c r="X189" s="5" t="s">
        <v>453</v>
      </c>
      <c r="Y189">
        <v>20</v>
      </c>
      <c r="Z189" s="5">
        <f t="shared" si="38"/>
        <v>1</v>
      </c>
      <c r="AA189" s="5" t="str">
        <f t="shared" si="32"/>
        <v>ACC</v>
      </c>
      <c r="AB189">
        <f t="shared" si="33"/>
        <v>1</v>
      </c>
      <c r="AC189">
        <f t="shared" si="39"/>
        <v>1</v>
      </c>
      <c r="AD189">
        <f t="shared" si="40"/>
        <v>1</v>
      </c>
      <c r="AE189">
        <f t="shared" si="41"/>
        <v>0</v>
      </c>
      <c r="AF189">
        <f t="shared" si="46"/>
        <v>23</v>
      </c>
      <c r="AG189">
        <f t="shared" si="46"/>
        <v>0</v>
      </c>
      <c r="AH189">
        <f t="shared" si="46"/>
        <v>7</v>
      </c>
      <c r="AI189">
        <f t="shared" si="43"/>
        <v>1</v>
      </c>
      <c r="AJ189">
        <f t="shared" si="45"/>
        <v>8</v>
      </c>
      <c r="AK189" s="8">
        <f t="shared" si="42"/>
        <v>0.875</v>
      </c>
      <c r="AL189">
        <f t="shared" si="34"/>
        <v>1</v>
      </c>
    </row>
    <row r="190" spans="1:38" x14ac:dyDescent="0.2">
      <c r="A190">
        <v>9</v>
      </c>
      <c r="B190" s="12">
        <v>45234</v>
      </c>
      <c r="C190" s="14">
        <v>0.64583333333333337</v>
      </c>
      <c r="D190" t="s">
        <v>44</v>
      </c>
      <c r="E190" t="s">
        <v>455</v>
      </c>
      <c r="G190" t="s">
        <v>125</v>
      </c>
      <c r="H190" t="s">
        <v>40</v>
      </c>
      <c r="I190" t="s">
        <v>13</v>
      </c>
      <c r="J190">
        <v>34</v>
      </c>
      <c r="K190">
        <v>3</v>
      </c>
      <c r="L190">
        <v>8</v>
      </c>
      <c r="M190">
        <v>1</v>
      </c>
      <c r="N190" t="s">
        <v>47</v>
      </c>
      <c r="Q190" s="4">
        <f t="shared" si="35"/>
        <v>45234</v>
      </c>
      <c r="R190" s="5">
        <f t="shared" si="31"/>
        <v>2023</v>
      </c>
      <c r="S190" s="5">
        <f t="shared" si="36"/>
        <v>10</v>
      </c>
      <c r="T190" s="5" t="s">
        <v>284</v>
      </c>
      <c r="U190">
        <v>15</v>
      </c>
      <c r="V190" s="5">
        <f t="shared" si="37"/>
        <v>1</v>
      </c>
      <c r="W190" s="5" t="s">
        <v>40</v>
      </c>
      <c r="X190" t="s">
        <v>125</v>
      </c>
      <c r="Z190" s="5">
        <f t="shared" si="38"/>
        <v>0</v>
      </c>
      <c r="AA190" s="5" t="str">
        <f t="shared" si="32"/>
        <v>ACC</v>
      </c>
      <c r="AB190">
        <f t="shared" si="33"/>
        <v>1</v>
      </c>
      <c r="AC190">
        <f t="shared" si="39"/>
        <v>1</v>
      </c>
      <c r="AD190">
        <f t="shared" si="40"/>
        <v>1</v>
      </c>
      <c r="AE190">
        <f t="shared" si="41"/>
        <v>0</v>
      </c>
      <c r="AF190">
        <f t="shared" si="46"/>
        <v>34</v>
      </c>
      <c r="AG190">
        <f t="shared" si="46"/>
        <v>3</v>
      </c>
      <c r="AH190">
        <f t="shared" si="46"/>
        <v>8</v>
      </c>
      <c r="AI190">
        <f t="shared" si="43"/>
        <v>1</v>
      </c>
      <c r="AJ190">
        <f t="shared" si="45"/>
        <v>9</v>
      </c>
      <c r="AK190" s="8">
        <f t="shared" si="42"/>
        <v>0.88888888888888884</v>
      </c>
      <c r="AL190">
        <f t="shared" si="34"/>
        <v>1</v>
      </c>
    </row>
    <row r="191" spans="1:38" x14ac:dyDescent="0.2">
      <c r="A191">
        <v>10</v>
      </c>
      <c r="B191" s="12">
        <v>45239</v>
      </c>
      <c r="C191" s="14">
        <v>0.8125</v>
      </c>
      <c r="D191" t="s">
        <v>37</v>
      </c>
      <c r="E191" t="s">
        <v>468</v>
      </c>
      <c r="G191" t="s">
        <v>128</v>
      </c>
      <c r="H191" t="s">
        <v>40</v>
      </c>
      <c r="I191" t="s">
        <v>13</v>
      </c>
      <c r="J191">
        <v>31</v>
      </c>
      <c r="K191">
        <v>24</v>
      </c>
      <c r="L191">
        <v>9</v>
      </c>
      <c r="M191">
        <v>1</v>
      </c>
      <c r="N191" t="s">
        <v>51</v>
      </c>
      <c r="Q191" s="4">
        <f t="shared" si="35"/>
        <v>45239</v>
      </c>
      <c r="R191" s="5">
        <f t="shared" si="31"/>
        <v>2023</v>
      </c>
      <c r="S191" s="5">
        <f t="shared" si="36"/>
        <v>11</v>
      </c>
      <c r="T191" s="5" t="s">
        <v>284</v>
      </c>
      <c r="U191">
        <v>11</v>
      </c>
      <c r="V191" s="5">
        <f t="shared" si="37"/>
        <v>1</v>
      </c>
      <c r="W191" s="5" t="s">
        <v>40</v>
      </c>
      <c r="X191" t="s">
        <v>128</v>
      </c>
      <c r="Z191" s="5">
        <f t="shared" si="38"/>
        <v>0</v>
      </c>
      <c r="AA191" s="5" t="str">
        <f t="shared" si="32"/>
        <v>ACC</v>
      </c>
      <c r="AB191">
        <f t="shared" si="33"/>
        <v>1</v>
      </c>
      <c r="AC191">
        <f t="shared" si="39"/>
        <v>1</v>
      </c>
      <c r="AD191">
        <f t="shared" si="40"/>
        <v>1</v>
      </c>
      <c r="AE191">
        <f t="shared" si="41"/>
        <v>0</v>
      </c>
      <c r="AF191">
        <f t="shared" si="46"/>
        <v>31</v>
      </c>
      <c r="AG191">
        <f t="shared" si="46"/>
        <v>24</v>
      </c>
      <c r="AH191">
        <f t="shared" si="46"/>
        <v>9</v>
      </c>
      <c r="AI191">
        <f t="shared" si="43"/>
        <v>1</v>
      </c>
      <c r="AJ191">
        <f t="shared" si="45"/>
        <v>10</v>
      </c>
      <c r="AK191" s="8">
        <f t="shared" si="42"/>
        <v>0.9</v>
      </c>
      <c r="AL191">
        <f t="shared" si="34"/>
        <v>1</v>
      </c>
    </row>
    <row r="192" spans="1:38" x14ac:dyDescent="0.2">
      <c r="A192">
        <v>11</v>
      </c>
      <c r="B192" s="12">
        <v>45248</v>
      </c>
      <c r="C192" s="14">
        <v>0.5</v>
      </c>
      <c r="D192" t="s">
        <v>44</v>
      </c>
      <c r="E192" t="s">
        <v>474</v>
      </c>
      <c r="F192" t="s">
        <v>49</v>
      </c>
      <c r="G192" t="s">
        <v>104</v>
      </c>
      <c r="H192" t="s">
        <v>40</v>
      </c>
      <c r="I192" t="s">
        <v>13</v>
      </c>
      <c r="J192">
        <v>38</v>
      </c>
      <c r="K192">
        <v>31</v>
      </c>
      <c r="L192">
        <v>10</v>
      </c>
      <c r="M192">
        <v>1</v>
      </c>
      <c r="N192" t="s">
        <v>55</v>
      </c>
      <c r="Q192" s="4">
        <f t="shared" si="35"/>
        <v>45248</v>
      </c>
      <c r="R192" s="5">
        <f t="shared" si="31"/>
        <v>2023</v>
      </c>
      <c r="S192" s="5">
        <f t="shared" si="36"/>
        <v>12</v>
      </c>
      <c r="T192" s="5" t="s">
        <v>284</v>
      </c>
      <c r="U192">
        <v>9</v>
      </c>
      <c r="V192" s="5">
        <f t="shared" si="37"/>
        <v>1</v>
      </c>
      <c r="W192" s="5" t="s">
        <v>40</v>
      </c>
      <c r="X192" t="s">
        <v>105</v>
      </c>
      <c r="Y192" t="s">
        <v>106</v>
      </c>
      <c r="Z192" s="5">
        <f t="shared" si="38"/>
        <v>1</v>
      </c>
      <c r="AA192" s="5" t="str">
        <f t="shared" si="32"/>
        <v>ACC</v>
      </c>
      <c r="AB192">
        <f t="shared" si="33"/>
        <v>1</v>
      </c>
      <c r="AC192">
        <f t="shared" si="39"/>
        <v>1</v>
      </c>
      <c r="AD192">
        <f t="shared" si="40"/>
        <v>1</v>
      </c>
      <c r="AE192">
        <f t="shared" si="41"/>
        <v>0</v>
      </c>
      <c r="AF192">
        <f t="shared" si="46"/>
        <v>38</v>
      </c>
      <c r="AG192">
        <f t="shared" si="46"/>
        <v>31</v>
      </c>
      <c r="AH192">
        <f t="shared" si="46"/>
        <v>10</v>
      </c>
      <c r="AI192">
        <f t="shared" si="43"/>
        <v>1</v>
      </c>
      <c r="AJ192">
        <f t="shared" si="45"/>
        <v>11</v>
      </c>
      <c r="AK192" s="8">
        <f t="shared" si="42"/>
        <v>0.90909090909090906</v>
      </c>
      <c r="AL192">
        <f t="shared" si="34"/>
        <v>1</v>
      </c>
    </row>
    <row r="193" spans="1:38" x14ac:dyDescent="0.2">
      <c r="A193">
        <v>12</v>
      </c>
      <c r="B193" s="12">
        <v>45255</v>
      </c>
      <c r="C193" s="14">
        <v>0.5</v>
      </c>
      <c r="D193" t="s">
        <v>44</v>
      </c>
      <c r="E193" t="s">
        <v>474</v>
      </c>
      <c r="G193" t="s">
        <v>190</v>
      </c>
      <c r="H193" t="s">
        <v>46</v>
      </c>
      <c r="I193" t="s">
        <v>14</v>
      </c>
      <c r="J193">
        <v>31</v>
      </c>
      <c r="K193">
        <v>38</v>
      </c>
      <c r="L193">
        <v>10</v>
      </c>
      <c r="M193">
        <v>2</v>
      </c>
      <c r="N193" t="s">
        <v>92</v>
      </c>
      <c r="Q193" s="4">
        <f t="shared" si="35"/>
        <v>45255</v>
      </c>
      <c r="R193" s="5">
        <f t="shared" si="31"/>
        <v>2023</v>
      </c>
      <c r="S193" s="5">
        <f t="shared" si="36"/>
        <v>13</v>
      </c>
      <c r="T193" s="5" t="s">
        <v>284</v>
      </c>
      <c r="U193">
        <v>9</v>
      </c>
      <c r="V193" s="5">
        <f t="shared" si="37"/>
        <v>1</v>
      </c>
      <c r="W193" s="5" t="s">
        <v>40</v>
      </c>
      <c r="X193" t="s">
        <v>190</v>
      </c>
      <c r="Z193" s="5">
        <f t="shared" si="38"/>
        <v>0</v>
      </c>
      <c r="AA193" s="5" t="str">
        <f t="shared" si="32"/>
        <v>SEC</v>
      </c>
      <c r="AB193">
        <f t="shared" si="33"/>
        <v>0</v>
      </c>
      <c r="AC193">
        <f t="shared" si="39"/>
        <v>1</v>
      </c>
      <c r="AD193">
        <f t="shared" si="40"/>
        <v>1</v>
      </c>
      <c r="AE193">
        <f t="shared" si="41"/>
        <v>0</v>
      </c>
      <c r="AF193">
        <f t="shared" si="46"/>
        <v>31</v>
      </c>
      <c r="AG193">
        <f t="shared" si="46"/>
        <v>38</v>
      </c>
      <c r="AH193">
        <f t="shared" si="46"/>
        <v>10</v>
      </c>
      <c r="AI193">
        <f t="shared" si="43"/>
        <v>2</v>
      </c>
      <c r="AJ193">
        <f t="shared" si="45"/>
        <v>12</v>
      </c>
      <c r="AK193" s="8">
        <f t="shared" si="42"/>
        <v>0.83333333333333337</v>
      </c>
      <c r="AL193">
        <f t="shared" si="34"/>
        <v>0</v>
      </c>
    </row>
    <row r="194" spans="1:38" ht="30" x14ac:dyDescent="0.2">
      <c r="A194">
        <v>13</v>
      </c>
      <c r="B194" s="12">
        <v>45262</v>
      </c>
      <c r="C194" s="14">
        <v>0.83333333333333337</v>
      </c>
      <c r="D194" t="s">
        <v>44</v>
      </c>
      <c r="E194" t="s">
        <v>455</v>
      </c>
      <c r="F194" t="s">
        <v>80</v>
      </c>
      <c r="G194" t="s">
        <v>446</v>
      </c>
      <c r="H194" t="s">
        <v>40</v>
      </c>
      <c r="I194" t="s">
        <v>14</v>
      </c>
      <c r="J194">
        <v>6</v>
      </c>
      <c r="K194">
        <v>16</v>
      </c>
      <c r="L194">
        <v>10</v>
      </c>
      <c r="M194">
        <v>3</v>
      </c>
      <c r="N194" t="s">
        <v>102</v>
      </c>
      <c r="O194" t="s">
        <v>83</v>
      </c>
      <c r="Q194" s="4">
        <f t="shared" si="35"/>
        <v>45262</v>
      </c>
      <c r="R194" s="5">
        <f t="shared" ref="R194:R195" si="47">IF(AND(B194&gt;=DATEVALUE("06/01/2019"),B194&lt;=DATEVALUE("05/31/2020")),2019,IF(AND(B194&gt;=DATEVALUE("06/01/2020"),B194&lt;=DATEVALUE("05/31/2021")),2020,IF(AND(B194&gt;=DATEVALUE("06/01/2021"),B194&lt;=DATEVALUE("05/31/2022")),2021,IF(AND(B194&gt;=DATEVALUE("06/01/2022"),B194&lt;=DATEVALUE("05/31/2023")),2022,IF(AND(B194&gt;=DATEVALUE("06/01/2023"),B194&lt;=DATEVALUE("05/31/2024")),2023,"N/A")))))</f>
        <v>2023</v>
      </c>
      <c r="S194" s="5">
        <f t="shared" si="36"/>
        <v>14</v>
      </c>
      <c r="T194" s="5" t="s">
        <v>284</v>
      </c>
      <c r="U194">
        <v>15</v>
      </c>
      <c r="V194" s="5">
        <f t="shared" si="37"/>
        <v>1</v>
      </c>
      <c r="W194" s="5" t="s">
        <v>40</v>
      </c>
      <c r="X194" s="5" t="s">
        <v>385</v>
      </c>
      <c r="Y194">
        <v>4</v>
      </c>
      <c r="Z194" s="5">
        <f t="shared" si="38"/>
        <v>1</v>
      </c>
      <c r="AA194" s="5" t="str">
        <f t="shared" ref="AA194:AA195" si="48">H194</f>
        <v>ACC</v>
      </c>
      <c r="AB194">
        <f t="shared" ref="AB194:AB195" si="49">IF(W194=AA194,1,0)</f>
        <v>1</v>
      </c>
      <c r="AC194">
        <f t="shared" si="39"/>
        <v>1</v>
      </c>
      <c r="AD194">
        <f t="shared" si="40"/>
        <v>1</v>
      </c>
      <c r="AE194">
        <f t="shared" si="41"/>
        <v>0</v>
      </c>
      <c r="AF194">
        <f t="shared" si="46"/>
        <v>6</v>
      </c>
      <c r="AG194">
        <f t="shared" si="46"/>
        <v>16</v>
      </c>
      <c r="AH194">
        <f t="shared" si="46"/>
        <v>10</v>
      </c>
      <c r="AI194">
        <f t="shared" si="43"/>
        <v>3</v>
      </c>
      <c r="AJ194">
        <f t="shared" si="45"/>
        <v>13</v>
      </c>
      <c r="AK194" s="8">
        <f t="shared" si="42"/>
        <v>0.76923076923076927</v>
      </c>
      <c r="AL194">
        <f t="shared" ref="AL194:AL195" si="50">IF(I194="W",1,0)</f>
        <v>0</v>
      </c>
    </row>
    <row r="195" spans="1:38" x14ac:dyDescent="0.2">
      <c r="A195">
        <v>14</v>
      </c>
      <c r="B195" s="12">
        <v>45287</v>
      </c>
      <c r="C195" s="14">
        <v>0.83333333333333337</v>
      </c>
      <c r="D195" t="s">
        <v>275</v>
      </c>
      <c r="E195" t="s">
        <v>491</v>
      </c>
      <c r="F195" t="s">
        <v>80</v>
      </c>
      <c r="G195" t="s">
        <v>206</v>
      </c>
      <c r="H195" t="s">
        <v>114</v>
      </c>
      <c r="I195" t="s">
        <v>14</v>
      </c>
      <c r="J195">
        <v>28</v>
      </c>
      <c r="K195">
        <v>42</v>
      </c>
      <c r="L195">
        <v>10</v>
      </c>
      <c r="M195">
        <v>4</v>
      </c>
      <c r="N195" t="s">
        <v>130</v>
      </c>
      <c r="O195" t="s">
        <v>399</v>
      </c>
      <c r="Q195" s="4">
        <f t="shared" ref="Q195" si="51">B195</f>
        <v>45287</v>
      </c>
      <c r="R195" s="5">
        <f t="shared" si="47"/>
        <v>2023</v>
      </c>
      <c r="S195" s="5">
        <f t="shared" ref="S195" si="52">IF(AND(B195&gt;=DATEVALUE("08/26/2023"),B195&lt;=DATEVALUE("09/04/2023")),1,IF(AND(B195&gt;=DATEVALUE("09/05/2023"),B195&lt;=DATEVALUE("09/11/2023")),2,IF(AND(B195&gt;=DATEVALUE("09/12/2023"),B195&lt;=DATEVALUE("09/18/2023")),3,IF(AND(B195&gt;=DATEVALUE("09/19/2023"),B195&lt;=DATEVALUE("09/25/2023")),4,IF(AND(B195&gt;=DATEVALUE("09/26/2023"),B195&lt;=DATEVALUE("10/02/2023")),5,IF(AND(B195&gt;=DATEVALUE("10/03/2023"),B195&lt;=DATEVALUE("10/09/2023")),6,IF(AND(B195&gt;=DATEVALUE("10/10/2023"),B195&lt;=DATEVALUE("10/16/2023")),7,IF(AND(B195&gt;=DATEVALUE("10/17/2023"),B195&lt;=DATEVALUE("10/23/2023")),8,IF(AND(B195&gt;=DATEVALUE("10/24/2023"),B195&lt;=DATEVALUE("10/30/2023")),9,IF(AND(B195&gt;=DATEVALUE("10/31/2023"),B195&lt;=DATEVALUE("11/06/2023")),10,IF(AND(B195&gt;=DATEVALUE("11/07/2023"),B195&lt;=DATEVALUE("11/13/2023")),11,IF(AND(B195&gt;=DATEVALUE("11/14/2023"),B195&lt;=DATEVALUE("11/20/2023")),12,IF(AND(B195&gt;=DATEVALUE("11/21/2023"),B195&lt;=DATEVALUE("11/27/2023")),13,IF(AND(B195&gt;=DATEVALUE("11/28/2023"),B195&lt;=DATEVALUE("12/04/2023")),14,IF(AND(B195&gt;=DATEVALUE("12/05/2023"),B195&lt;=DATEVALUE("12/11/2023")),15,IF(AND(B195&gt;=DATEVALUE("12/12/2023"),B195&lt;=DATEVALUE("12/18/2023")),16,IF(AND(B195&gt;=DATEVALUE("12/19/2023"),B195&lt;=DATEVALUE("12/25/2023")),17,IF(AND(B195&gt;=DATEVALUE("12/26/2023"),B195&lt;=DATEVALUE("01/01/2024")),18,IF(AND(B195&gt;=DATEVALUE("01/02/2024"),B195&lt;=DATEVALUE("01/08/2024")),19,IF(AND(B195&gt;=DATEVALUE("01/09/2024"),B195&lt;=DATEVALUE("01/15/2024")),20,"Bye"))))))))))))))))))))</f>
        <v>18</v>
      </c>
      <c r="T195" s="5" t="s">
        <v>284</v>
      </c>
      <c r="U195">
        <v>16</v>
      </c>
      <c r="V195" s="5">
        <f t="shared" ref="V195" si="53">IF(U195&gt;0,1,0)</f>
        <v>1</v>
      </c>
      <c r="W195" s="5" t="s">
        <v>40</v>
      </c>
      <c r="X195" t="s">
        <v>206</v>
      </c>
      <c r="Z195" s="5">
        <f t="shared" ref="Z195" si="54">IF(Y195&gt;0,1,0)</f>
        <v>0</v>
      </c>
      <c r="AA195" s="5" t="str">
        <f t="shared" si="48"/>
        <v>Pac-12</v>
      </c>
      <c r="AB195">
        <f t="shared" si="49"/>
        <v>0</v>
      </c>
      <c r="AC195">
        <f t="shared" ref="AC195" si="55">IF(AA195="Non-Major",0,1)</f>
        <v>1</v>
      </c>
      <c r="AE195">
        <f t="shared" ref="AE195" si="56">IF(AND(Y195=1,U195=1),1,0)</f>
        <v>0</v>
      </c>
      <c r="AF195">
        <f t="shared" si="46"/>
        <v>28</v>
      </c>
      <c r="AG195">
        <f t="shared" si="46"/>
        <v>42</v>
      </c>
      <c r="AH195">
        <f t="shared" si="46"/>
        <v>10</v>
      </c>
      <c r="AI195">
        <f t="shared" si="43"/>
        <v>4</v>
      </c>
      <c r="AJ195">
        <f t="shared" si="45"/>
        <v>14</v>
      </c>
      <c r="AK195" s="8">
        <f t="shared" ref="AK195" si="57">AH195/(AH195+AI195)</f>
        <v>0.7142857142857143</v>
      </c>
      <c r="AL195">
        <f t="shared" si="50"/>
        <v>0</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X129"/>
  <sheetViews>
    <sheetView workbookViewId="0">
      <selection activeCell="J14" sqref="J14"/>
    </sheetView>
  </sheetViews>
  <sheetFormatPr baseColWidth="10" defaultColWidth="9.1640625" defaultRowHeight="15" x14ac:dyDescent="0.2"/>
  <cols>
    <col min="2" max="2" width="10.6640625" bestFit="1" customWidth="1"/>
    <col min="16" max="16" width="9.1640625" style="10"/>
    <col min="17" max="17" width="10.6640625" bestFit="1" customWidth="1"/>
    <col min="20" max="20" width="9.1640625" style="26"/>
    <col min="23" max="23" width="11.5" customWidth="1"/>
    <col min="27" max="27" width="11.5" customWidth="1"/>
    <col min="28" max="28" width="13" customWidth="1"/>
    <col min="29" max="30" width="10.33203125" customWidth="1"/>
    <col min="31" max="31" width="10.5" customWidth="1"/>
    <col min="37" max="37" width="9.5" customWidth="1"/>
    <col min="38" max="38" width="10" bestFit="1" customWidth="1"/>
  </cols>
  <sheetData>
    <row r="1" spans="1:206" ht="45" x14ac:dyDescent="0.2">
      <c r="A1" s="11" t="s">
        <v>4</v>
      </c>
      <c r="B1" s="23" t="s">
        <v>5</v>
      </c>
      <c r="C1" s="1" t="s">
        <v>6</v>
      </c>
      <c r="D1" s="1" t="s">
        <v>7</v>
      </c>
      <c r="E1" s="1" t="s">
        <v>8</v>
      </c>
      <c r="F1" s="1"/>
      <c r="G1" s="1" t="s">
        <v>9</v>
      </c>
      <c r="H1" s="1" t="s">
        <v>10</v>
      </c>
      <c r="I1" s="1"/>
      <c r="J1" s="1" t="s">
        <v>11</v>
      </c>
      <c r="K1" s="1" t="s">
        <v>12</v>
      </c>
      <c r="L1" s="1" t="s">
        <v>13</v>
      </c>
      <c r="M1" s="1" t="s">
        <v>14</v>
      </c>
      <c r="N1" s="1" t="s">
        <v>15</v>
      </c>
      <c r="O1" s="1" t="s">
        <v>16</v>
      </c>
      <c r="P1" s="2"/>
      <c r="Q1" s="1" t="s">
        <v>5</v>
      </c>
      <c r="R1" s="1" t="s">
        <v>17</v>
      </c>
      <c r="S1" s="1" t="s">
        <v>18</v>
      </c>
      <c r="T1" s="24" t="s">
        <v>19</v>
      </c>
      <c r="U1" s="1" t="s">
        <v>20</v>
      </c>
      <c r="V1" s="1" t="s">
        <v>21</v>
      </c>
      <c r="W1" s="1" t="s">
        <v>22</v>
      </c>
      <c r="X1" s="1" t="s">
        <v>9</v>
      </c>
      <c r="Y1" s="1" t="s">
        <v>23</v>
      </c>
      <c r="Z1" s="1" t="s">
        <v>24</v>
      </c>
      <c r="AA1" s="1" t="s">
        <v>25</v>
      </c>
      <c r="AB1" s="1" t="s">
        <v>26</v>
      </c>
      <c r="AC1" s="1" t="s">
        <v>27</v>
      </c>
      <c r="AD1" s="1" t="s">
        <v>28</v>
      </c>
      <c r="AE1" s="1" t="s">
        <v>29</v>
      </c>
      <c r="AF1" s="1" t="s">
        <v>30</v>
      </c>
      <c r="AG1" s="1" t="s">
        <v>31</v>
      </c>
      <c r="AH1" s="1" t="s">
        <v>32</v>
      </c>
      <c r="AI1" s="1" t="s">
        <v>33</v>
      </c>
      <c r="AJ1" s="1" t="s">
        <v>34</v>
      </c>
      <c r="AK1" s="1" t="s">
        <v>35</v>
      </c>
      <c r="AL1" s="1" t="s">
        <v>36</v>
      </c>
      <c r="GX1" s="3"/>
    </row>
    <row r="2" spans="1:206" ht="30" x14ac:dyDescent="0.2">
      <c r="A2" s="11">
        <v>1</v>
      </c>
      <c r="B2" s="7">
        <v>43708</v>
      </c>
      <c r="C2" s="5"/>
      <c r="D2" s="5" t="s">
        <v>44</v>
      </c>
      <c r="E2" s="5" t="s">
        <v>537</v>
      </c>
      <c r="F2" s="5"/>
      <c r="G2" s="5" t="s">
        <v>538</v>
      </c>
      <c r="H2" s="5" t="s">
        <v>70</v>
      </c>
      <c r="I2" s="5" t="s">
        <v>13</v>
      </c>
      <c r="J2" s="5">
        <v>56</v>
      </c>
      <c r="K2" s="5">
        <v>17</v>
      </c>
      <c r="L2" s="5">
        <v>1</v>
      </c>
      <c r="M2" s="5">
        <v>0</v>
      </c>
      <c r="N2" s="5" t="s">
        <v>41</v>
      </c>
      <c r="O2" s="5"/>
      <c r="P2" s="6"/>
      <c r="Q2" s="7">
        <f>B2</f>
        <v>43708</v>
      </c>
      <c r="R2" s="5">
        <f t="shared" ref="R2:R65" si="0">IF(AND(B2&gt;=DATEVALUE("06/01/2019"),B2&lt;=DATEVALUE("05/31/2020")),2019,IF(AND(B2&gt;=DATEVALUE("06/01/2020"),B2&lt;=DATEVALUE("05/31/2021")),2020,IF(AND(B2&gt;=DATEVALUE("06/01/2021"),B2&lt;=DATEVALUE("05/31/2022")),2021,IF(AND(B2&gt;=DATEVALUE("06/01/2022"),B2&lt;=DATEVALUE("05/31/2023")),2022,IF(AND(B2&gt;=DATEVALUE("06/01/2023"),B2&lt;=DATEVALUE("05/31/2024")),2023,"N/A")))))</f>
        <v>2019</v>
      </c>
      <c r="S2" s="5">
        <f>IF(AND(B2&gt;=DATEVALUE("07/25/2019"),B2&lt;=DATEVALUE("09/02/2019")),1,IF(AND(B2&gt;=DATEVALUE("09/03/2019"),B2&lt;=DATEVALUE("09/09/2019")),2,IF(AND(B2&gt;=DATEVALUE("09/10/2019"),B2&lt;=DATEVALUE("09/16/2019")),3,IF(AND(B2&gt;=DATEVALUE("09/17/2019"),B2&lt;=DATEVALUE("09/23/2019")),4,IF(AND(B2&gt;=DATEVALUE("09/24/2019"),B2&lt;=DATEVALUE("09/30/2019")),5,IF(AND(B2&gt;=DATEVALUE("10/01/2019"),B2&lt;=DATEVALUE("10/07/2019")),6,IF(AND(B2&gt;=DATEVALUE("10/08/2019"),B2&lt;=DATEVALUE("10/14/2019")),7,IF(AND(B2&gt;=DATEVALUE("10/15/2019"),B2&lt;=DATEVALUE("10/21/2019")),8,IF(AND(B2&gt;=DATEVALUE("10/22/2019"),B2&lt;=DATEVALUE("10/28/2019")),9,IF(AND(B2&gt;=DATEVALUE("10/29/2019"),B2&lt;=DATEVALUE("11/04/2019")),10,IF(AND(B2&gt;=DATEVALUE("11/05/2019"),B2&lt;=DATEVALUE("11/11/2019")),11,IF(AND(B2&gt;=DATEVALUE("11/12/2019"),B2&lt;=DATEVALUE("11/18/2019")),12,IF(AND(B2&gt;=DATEVALUE("11/19/2019"),B2&lt;=DATEVALUE("11/25/2019")),13,IF(AND(B2&gt;=DATEVALUE("11/26/2019"),B2&lt;=DATEVALUE("12/02/2019")),14,IF(AND(B2&gt;=DATEVALUE("12/03/2019"),B2&lt;=DATEVALUE("12/09/2019")),15,IF(AND(B2&gt;=DATEVALUE("12/10/2019"),B2&lt;=DATEVALUE("12/16/2019")),16,IF(AND(B2&gt;=DATEVALUE("12/17/2019"),B2&lt;=DATEVALUE("12/23/2019")),17,IF(AND(B2&gt;=DATEVALUE("12/24/2019"),B2&lt;=DATEVALUE("12/30/2019")),18,IF(AND(B2&gt;=DATEVALUE("12/31/2019"),B2&lt;=DATEVALUE("01/06/2020")),19,IF(AND(B2&gt;=DATEVALUE("01/07/2020"),B2&lt;=DATEVALUE("01/14/2020")),20,"Bye"))))))))))))))))))))</f>
        <v>1</v>
      </c>
      <c r="T2" s="25" t="s">
        <v>537</v>
      </c>
      <c r="U2" s="5"/>
      <c r="V2" s="5">
        <f t="shared" ref="V2:V65" si="1">IF(U2&gt;0,1,0)</f>
        <v>0</v>
      </c>
      <c r="W2" s="5" t="s">
        <v>145</v>
      </c>
      <c r="X2" s="5" t="s">
        <v>538</v>
      </c>
      <c r="Y2" s="5"/>
      <c r="Z2" s="5">
        <f t="shared" ref="Z2:Z65" si="2">IF(Y2&gt;0,1,0)</f>
        <v>0</v>
      </c>
      <c r="AA2" s="5" t="str">
        <f t="shared" ref="AA2:AA65" si="3">H2</f>
        <v>Non-Major</v>
      </c>
      <c r="AB2">
        <f t="shared" ref="AB2:AB65" si="4">IF(W2=AA2,1,0)</f>
        <v>0</v>
      </c>
      <c r="AC2">
        <f>IF(AA2="Non-Major",0,1)</f>
        <v>0</v>
      </c>
      <c r="AD2">
        <f>IF(OR(AA2="ACC",AA2="Big Ten",AA2="Big 12", AA2="Pac-12",AA2="SEC"),1,0)</f>
        <v>0</v>
      </c>
      <c r="AE2">
        <f t="shared" ref="AE2:AE65" si="5">IF(AND(Z2=1,V2=1),1,0)</f>
        <v>0</v>
      </c>
      <c r="AF2">
        <f t="shared" ref="AF2:AI33" si="6">J2</f>
        <v>56</v>
      </c>
      <c r="AG2">
        <f t="shared" si="6"/>
        <v>17</v>
      </c>
      <c r="AH2">
        <f>IF(AF2&gt;AG2,1,0)</f>
        <v>1</v>
      </c>
      <c r="AI2">
        <f>IF(AG2&gt;AF2,1,0)</f>
        <v>0</v>
      </c>
      <c r="AJ2">
        <f>SUM(AH2:AI2)</f>
        <v>1</v>
      </c>
      <c r="AK2" s="8">
        <f>AH2/(AH2+AI2)</f>
        <v>1</v>
      </c>
      <c r="AL2">
        <f t="shared" ref="AL2:AL65" si="7">IF(I2="W",1,0)</f>
        <v>1</v>
      </c>
      <c r="GX2" s="3"/>
    </row>
    <row r="3" spans="1:206" x14ac:dyDescent="0.2">
      <c r="A3" s="11">
        <v>2</v>
      </c>
      <c r="B3" s="7">
        <v>43715</v>
      </c>
      <c r="C3" s="5"/>
      <c r="D3" s="5" t="s">
        <v>44</v>
      </c>
      <c r="E3" s="5" t="s">
        <v>537</v>
      </c>
      <c r="F3" s="5"/>
      <c r="G3" s="5" t="s">
        <v>539</v>
      </c>
      <c r="H3" s="5" t="s">
        <v>54</v>
      </c>
      <c r="I3" s="5" t="s">
        <v>13</v>
      </c>
      <c r="J3" s="5">
        <v>63</v>
      </c>
      <c r="K3" s="5">
        <v>14</v>
      </c>
      <c r="L3" s="5">
        <v>2</v>
      </c>
      <c r="M3" s="5">
        <v>0</v>
      </c>
      <c r="N3" s="5" t="s">
        <v>47</v>
      </c>
      <c r="O3" s="7"/>
      <c r="P3" s="9"/>
      <c r="Q3" s="7">
        <f t="shared" ref="Q3:Q66" si="8">B3</f>
        <v>43715</v>
      </c>
      <c r="R3" s="5">
        <f t="shared" si="0"/>
        <v>2019</v>
      </c>
      <c r="S3" s="5">
        <f t="shared" ref="S3:S66" si="9">IF(AND(B3&gt;=DATEVALUE("07/25/2019"),B3&lt;=DATEVALUE("09/02/2019")),1,IF(AND(B3&gt;=DATEVALUE("09/03/2019"),B3&lt;=DATEVALUE("09/09/2019")),2,IF(AND(B3&gt;=DATEVALUE("09/10/2019"),B3&lt;=DATEVALUE("09/16/2019")),3,IF(AND(B3&gt;=DATEVALUE("09/17/2019"),B3&lt;=DATEVALUE("09/23/2019")),4,IF(AND(B3&gt;=DATEVALUE("09/24/2019"),B3&lt;=DATEVALUE("09/30/2019")),5,IF(AND(B3&gt;=DATEVALUE("10/01/2019"),B3&lt;=DATEVALUE("10/07/2019")),6,IF(AND(B3&gt;=DATEVALUE("10/08/2019"),B3&lt;=DATEVALUE("10/14/2019")),7,IF(AND(B3&gt;=DATEVALUE("10/15/2019"),B3&lt;=DATEVALUE("10/21/2019")),8,IF(AND(B3&gt;=DATEVALUE("10/22/2019"),B3&lt;=DATEVALUE("10/28/2019")),9,IF(AND(B3&gt;=DATEVALUE("10/29/2019"),B3&lt;=DATEVALUE("11/04/2019")),10,IF(AND(B3&gt;=DATEVALUE("11/05/2019"),B3&lt;=DATEVALUE("11/11/2019")),11,IF(AND(B3&gt;=DATEVALUE("11/12/2019"),B3&lt;=DATEVALUE("11/18/2019")),12,IF(AND(B3&gt;=DATEVALUE("11/19/2019"),B3&lt;=DATEVALUE("11/25/2019")),13,IF(AND(B3&gt;=DATEVALUE("11/26/2019"),B3&lt;=DATEVALUE("12/02/2019")),14,IF(AND(B3&gt;=DATEVALUE("12/03/2019"),B3&lt;=DATEVALUE("12/09/2019")),15,IF(AND(B3&gt;=DATEVALUE("12/10/2019"),B3&lt;=DATEVALUE("12/16/2019")),16,IF(AND(B3&gt;=DATEVALUE("12/17/2019"),B3&lt;=DATEVALUE("12/23/2019")),17,IF(AND(B3&gt;=DATEVALUE("12/24/2019"),B3&lt;=DATEVALUE("12/30/2019")),18,IF(AND(B3&gt;=DATEVALUE("12/31/2019"),B3&lt;=DATEVALUE("01/06/2020")),19,IF(AND(B3&gt;=DATEVALUE("01/07/2020"),B3&lt;=DATEVALUE("01/14/2020")),20,"Bye"))))))))))))))))))))</f>
        <v>2</v>
      </c>
      <c r="T3" s="25" t="s">
        <v>537</v>
      </c>
      <c r="U3" s="5"/>
      <c r="V3" s="5">
        <f t="shared" si="1"/>
        <v>0</v>
      </c>
      <c r="W3" s="5" t="s">
        <v>145</v>
      </c>
      <c r="X3" s="5" t="s">
        <v>539</v>
      </c>
      <c r="Y3" s="5"/>
      <c r="Z3" s="5">
        <f t="shared" si="2"/>
        <v>0</v>
      </c>
      <c r="AA3" s="5" t="str">
        <f t="shared" si="3"/>
        <v>CUSA</v>
      </c>
      <c r="AB3">
        <f t="shared" si="4"/>
        <v>0</v>
      </c>
      <c r="AC3">
        <f t="shared" ref="AC3:AC66" si="10">IF(AA3="Non-Major",0,1)</f>
        <v>1</v>
      </c>
      <c r="AD3">
        <f t="shared" ref="AD3:AD66" si="11">IF(OR(AA3="ACC",AA3="Big Ten",AA3="Big 12", AA3="Pac-12",AA3="SEC"),1,0)</f>
        <v>0</v>
      </c>
      <c r="AE3">
        <f t="shared" si="5"/>
        <v>0</v>
      </c>
      <c r="AF3">
        <f t="shared" si="6"/>
        <v>63</v>
      </c>
      <c r="AG3">
        <f t="shared" si="6"/>
        <v>14</v>
      </c>
      <c r="AH3">
        <f t="shared" si="6"/>
        <v>2</v>
      </c>
      <c r="AI3">
        <f t="shared" si="6"/>
        <v>0</v>
      </c>
      <c r="AJ3">
        <f t="shared" ref="AJ3:AJ52" si="12">SUM(AH3:AI3)</f>
        <v>2</v>
      </c>
      <c r="AK3" s="8">
        <f t="shared" ref="AK3:AK66" si="13">AH3/(AH3+AI3)</f>
        <v>1</v>
      </c>
      <c r="AL3">
        <f t="shared" si="7"/>
        <v>1</v>
      </c>
      <c r="GX3" s="3"/>
    </row>
    <row r="4" spans="1:206" x14ac:dyDescent="0.2">
      <c r="A4" s="11">
        <v>3</v>
      </c>
      <c r="B4" s="7">
        <v>43729</v>
      </c>
      <c r="C4" s="5"/>
      <c r="D4" s="5" t="s">
        <v>44</v>
      </c>
      <c r="E4" s="5" t="s">
        <v>537</v>
      </c>
      <c r="F4" s="5" t="s">
        <v>49</v>
      </c>
      <c r="G4" s="5" t="s">
        <v>153</v>
      </c>
      <c r="H4" s="5" t="s">
        <v>54</v>
      </c>
      <c r="I4" s="5" t="s">
        <v>13</v>
      </c>
      <c r="J4" s="5">
        <v>21</v>
      </c>
      <c r="K4" s="5">
        <v>13</v>
      </c>
      <c r="L4" s="5">
        <v>3</v>
      </c>
      <c r="M4" s="5">
        <v>0</v>
      </c>
      <c r="N4" s="5" t="s">
        <v>51</v>
      </c>
      <c r="O4" s="7"/>
      <c r="P4" s="9"/>
      <c r="Q4" s="7">
        <f t="shared" si="8"/>
        <v>43729</v>
      </c>
      <c r="R4" s="5">
        <f t="shared" si="0"/>
        <v>2019</v>
      </c>
      <c r="S4" s="5">
        <f t="shared" si="9"/>
        <v>4</v>
      </c>
      <c r="T4" s="25" t="s">
        <v>537</v>
      </c>
      <c r="U4" s="5"/>
      <c r="V4" s="5">
        <f t="shared" si="1"/>
        <v>0</v>
      </c>
      <c r="W4" s="5" t="s">
        <v>145</v>
      </c>
      <c r="X4" s="5" t="s">
        <v>153</v>
      </c>
      <c r="Y4" s="5"/>
      <c r="Z4" s="5">
        <f t="shared" si="2"/>
        <v>0</v>
      </c>
      <c r="AA4" s="5" t="str">
        <f t="shared" si="3"/>
        <v>CUSA</v>
      </c>
      <c r="AB4">
        <f t="shared" si="4"/>
        <v>0</v>
      </c>
      <c r="AC4">
        <f t="shared" si="10"/>
        <v>1</v>
      </c>
      <c r="AD4">
        <f t="shared" si="11"/>
        <v>0</v>
      </c>
      <c r="AE4">
        <f t="shared" si="5"/>
        <v>0</v>
      </c>
      <c r="AF4">
        <f t="shared" si="6"/>
        <v>21</v>
      </c>
      <c r="AG4">
        <f t="shared" si="6"/>
        <v>13</v>
      </c>
      <c r="AH4">
        <f t="shared" si="6"/>
        <v>3</v>
      </c>
      <c r="AI4">
        <f t="shared" si="6"/>
        <v>0</v>
      </c>
      <c r="AJ4">
        <f t="shared" si="12"/>
        <v>3</v>
      </c>
      <c r="AK4" s="8">
        <f t="shared" si="13"/>
        <v>1</v>
      </c>
      <c r="AL4">
        <f t="shared" si="7"/>
        <v>1</v>
      </c>
      <c r="GX4" s="3"/>
    </row>
    <row r="5" spans="1:206" x14ac:dyDescent="0.2">
      <c r="A5" s="11">
        <v>4</v>
      </c>
      <c r="B5" s="7">
        <v>43736</v>
      </c>
      <c r="C5" s="5"/>
      <c r="D5" s="5" t="s">
        <v>44</v>
      </c>
      <c r="E5" s="5" t="s">
        <v>537</v>
      </c>
      <c r="F5" s="5"/>
      <c r="G5" s="5" t="s">
        <v>216</v>
      </c>
      <c r="H5" s="5" t="s">
        <v>145</v>
      </c>
      <c r="I5" s="5" t="s">
        <v>13</v>
      </c>
      <c r="J5" s="5">
        <v>23</v>
      </c>
      <c r="K5" s="5">
        <v>21</v>
      </c>
      <c r="L5" s="5">
        <v>4</v>
      </c>
      <c r="M5" s="5">
        <v>0</v>
      </c>
      <c r="N5" s="5" t="s">
        <v>55</v>
      </c>
      <c r="O5" s="7"/>
      <c r="P5" s="9"/>
      <c r="Q5" s="7">
        <f t="shared" si="8"/>
        <v>43736</v>
      </c>
      <c r="R5" s="5">
        <f t="shared" si="0"/>
        <v>2019</v>
      </c>
      <c r="S5" s="5">
        <f t="shared" si="9"/>
        <v>5</v>
      </c>
      <c r="T5" s="25" t="s">
        <v>537</v>
      </c>
      <c r="U5" s="5"/>
      <c r="V5" s="5">
        <f t="shared" si="1"/>
        <v>0</v>
      </c>
      <c r="W5" s="5" t="s">
        <v>145</v>
      </c>
      <c r="X5" s="5" t="s">
        <v>216</v>
      </c>
      <c r="Y5" s="5"/>
      <c r="Z5" s="5">
        <f t="shared" si="2"/>
        <v>0</v>
      </c>
      <c r="AA5" s="5" t="str">
        <f t="shared" si="3"/>
        <v>Big 12</v>
      </c>
      <c r="AB5">
        <f t="shared" si="4"/>
        <v>1</v>
      </c>
      <c r="AC5">
        <f t="shared" si="10"/>
        <v>1</v>
      </c>
      <c r="AD5">
        <f t="shared" si="11"/>
        <v>1</v>
      </c>
      <c r="AE5">
        <f t="shared" si="5"/>
        <v>0</v>
      </c>
      <c r="AF5">
        <f t="shared" si="6"/>
        <v>23</v>
      </c>
      <c r="AG5">
        <f t="shared" si="6"/>
        <v>21</v>
      </c>
      <c r="AH5">
        <f t="shared" si="6"/>
        <v>4</v>
      </c>
      <c r="AI5">
        <f t="shared" si="6"/>
        <v>0</v>
      </c>
      <c r="AJ5">
        <f t="shared" si="12"/>
        <v>4</v>
      </c>
      <c r="AK5" s="8">
        <f t="shared" si="13"/>
        <v>1</v>
      </c>
      <c r="AL5">
        <f t="shared" si="7"/>
        <v>1</v>
      </c>
      <c r="GX5" s="3"/>
    </row>
    <row r="6" spans="1:206" ht="30" x14ac:dyDescent="0.2">
      <c r="A6" s="11">
        <v>5</v>
      </c>
      <c r="B6" s="7">
        <v>43743</v>
      </c>
      <c r="C6" s="5"/>
      <c r="D6" s="5" t="s">
        <v>44</v>
      </c>
      <c r="E6" s="5" t="s">
        <v>537</v>
      </c>
      <c r="F6" s="5" t="s">
        <v>49</v>
      </c>
      <c r="G6" s="5" t="s">
        <v>465</v>
      </c>
      <c r="H6" s="5" t="s">
        <v>145</v>
      </c>
      <c r="I6" s="5" t="s">
        <v>13</v>
      </c>
      <c r="J6" s="5">
        <v>31</v>
      </c>
      <c r="K6" s="5">
        <v>12</v>
      </c>
      <c r="L6" s="5">
        <v>5</v>
      </c>
      <c r="M6" s="5">
        <v>0</v>
      </c>
      <c r="N6" s="5" t="s">
        <v>57</v>
      </c>
      <c r="O6" s="5"/>
      <c r="P6" s="6"/>
      <c r="Q6" s="7">
        <f t="shared" si="8"/>
        <v>43743</v>
      </c>
      <c r="R6" s="5">
        <f t="shared" si="0"/>
        <v>2019</v>
      </c>
      <c r="S6" s="5">
        <f t="shared" si="9"/>
        <v>6</v>
      </c>
      <c r="T6" s="25" t="s">
        <v>537</v>
      </c>
      <c r="U6" s="5"/>
      <c r="V6" s="5">
        <f t="shared" si="1"/>
        <v>0</v>
      </c>
      <c r="W6" s="5" t="s">
        <v>145</v>
      </c>
      <c r="X6" s="5" t="s">
        <v>465</v>
      </c>
      <c r="Y6" s="5"/>
      <c r="Z6" s="5">
        <f t="shared" si="2"/>
        <v>0</v>
      </c>
      <c r="AA6" s="5" t="str">
        <f t="shared" si="3"/>
        <v>Big 12</v>
      </c>
      <c r="AB6">
        <f t="shared" si="4"/>
        <v>1</v>
      </c>
      <c r="AC6">
        <f t="shared" si="10"/>
        <v>1</v>
      </c>
      <c r="AD6">
        <f t="shared" si="11"/>
        <v>1</v>
      </c>
      <c r="AE6">
        <f t="shared" si="5"/>
        <v>0</v>
      </c>
      <c r="AF6">
        <f t="shared" si="6"/>
        <v>31</v>
      </c>
      <c r="AG6">
        <f t="shared" si="6"/>
        <v>12</v>
      </c>
      <c r="AH6">
        <f t="shared" si="6"/>
        <v>5</v>
      </c>
      <c r="AI6">
        <f t="shared" si="6"/>
        <v>0</v>
      </c>
      <c r="AJ6">
        <f t="shared" si="12"/>
        <v>5</v>
      </c>
      <c r="AK6" s="8">
        <f t="shared" si="13"/>
        <v>1</v>
      </c>
      <c r="AL6">
        <f t="shared" si="7"/>
        <v>1</v>
      </c>
      <c r="GX6" s="3"/>
    </row>
    <row r="7" spans="1:206" x14ac:dyDescent="0.2">
      <c r="A7" s="11">
        <v>6</v>
      </c>
      <c r="B7" s="7">
        <v>43750</v>
      </c>
      <c r="C7" s="5"/>
      <c r="D7" s="5" t="s">
        <v>44</v>
      </c>
      <c r="E7" s="5" t="s">
        <v>540</v>
      </c>
      <c r="F7" s="5"/>
      <c r="G7" s="5" t="s">
        <v>404</v>
      </c>
      <c r="H7" s="5" t="s">
        <v>145</v>
      </c>
      <c r="I7" s="5" t="s">
        <v>13</v>
      </c>
      <c r="J7" s="5">
        <v>33</v>
      </c>
      <c r="K7" s="5">
        <v>30</v>
      </c>
      <c r="L7" s="5">
        <v>6</v>
      </c>
      <c r="M7" s="5">
        <v>0</v>
      </c>
      <c r="N7" s="5" t="s">
        <v>61</v>
      </c>
      <c r="O7" s="5"/>
      <c r="P7" s="6"/>
      <c r="Q7" s="7">
        <f t="shared" si="8"/>
        <v>43750</v>
      </c>
      <c r="R7" s="5">
        <f t="shared" si="0"/>
        <v>2019</v>
      </c>
      <c r="S7" s="5">
        <f t="shared" si="9"/>
        <v>7</v>
      </c>
      <c r="T7" s="25" t="s">
        <v>541</v>
      </c>
      <c r="U7" s="5">
        <v>22</v>
      </c>
      <c r="V7" s="5">
        <f t="shared" si="1"/>
        <v>1</v>
      </c>
      <c r="W7" s="5" t="s">
        <v>145</v>
      </c>
      <c r="X7" s="5" t="s">
        <v>404</v>
      </c>
      <c r="Y7" s="5"/>
      <c r="Z7" s="5">
        <f t="shared" si="2"/>
        <v>0</v>
      </c>
      <c r="AA7" s="5" t="str">
        <f t="shared" si="3"/>
        <v>Big 12</v>
      </c>
      <c r="AB7">
        <f t="shared" si="4"/>
        <v>1</v>
      </c>
      <c r="AC7">
        <f t="shared" si="10"/>
        <v>1</v>
      </c>
      <c r="AD7">
        <f t="shared" si="11"/>
        <v>1</v>
      </c>
      <c r="AE7">
        <f t="shared" si="5"/>
        <v>0</v>
      </c>
      <c r="AF7">
        <f t="shared" si="6"/>
        <v>33</v>
      </c>
      <c r="AG7">
        <f t="shared" si="6"/>
        <v>30</v>
      </c>
      <c r="AH7">
        <f t="shared" si="6"/>
        <v>6</v>
      </c>
      <c r="AI7">
        <f t="shared" si="6"/>
        <v>0</v>
      </c>
      <c r="AJ7">
        <f t="shared" si="12"/>
        <v>6</v>
      </c>
      <c r="AK7" s="8">
        <f t="shared" si="13"/>
        <v>1</v>
      </c>
      <c r="AL7">
        <f t="shared" si="7"/>
        <v>1</v>
      </c>
      <c r="GX7" s="3"/>
    </row>
    <row r="8" spans="1:206" ht="30" x14ac:dyDescent="0.2">
      <c r="A8" s="11">
        <v>7</v>
      </c>
      <c r="B8" s="7">
        <v>43757</v>
      </c>
      <c r="C8" s="5"/>
      <c r="D8" s="5" t="s">
        <v>44</v>
      </c>
      <c r="E8" s="5" t="s">
        <v>542</v>
      </c>
      <c r="F8" s="5" t="s">
        <v>49</v>
      </c>
      <c r="G8" s="5" t="s">
        <v>287</v>
      </c>
      <c r="H8" s="5" t="s">
        <v>145</v>
      </c>
      <c r="I8" s="5" t="s">
        <v>13</v>
      </c>
      <c r="J8" s="5">
        <v>45</v>
      </c>
      <c r="K8" s="5">
        <v>27</v>
      </c>
      <c r="L8" s="5">
        <v>7</v>
      </c>
      <c r="M8" s="5">
        <v>0</v>
      </c>
      <c r="N8" s="5" t="s">
        <v>64</v>
      </c>
      <c r="O8" s="5"/>
      <c r="P8" s="6"/>
      <c r="Q8" s="7">
        <f t="shared" si="8"/>
        <v>43757</v>
      </c>
      <c r="R8" s="5">
        <f t="shared" si="0"/>
        <v>2019</v>
      </c>
      <c r="S8" s="5">
        <f t="shared" si="9"/>
        <v>8</v>
      </c>
      <c r="T8" s="25" t="s">
        <v>541</v>
      </c>
      <c r="U8" s="5">
        <v>18</v>
      </c>
      <c r="V8" s="5">
        <f t="shared" si="1"/>
        <v>1</v>
      </c>
      <c r="W8" s="5" t="s">
        <v>145</v>
      </c>
      <c r="X8" s="5" t="s">
        <v>287</v>
      </c>
      <c r="Y8" s="5"/>
      <c r="Z8" s="5">
        <f t="shared" si="2"/>
        <v>0</v>
      </c>
      <c r="AA8" s="5" t="str">
        <f t="shared" si="3"/>
        <v>Big 12</v>
      </c>
      <c r="AB8">
        <f t="shared" si="4"/>
        <v>1</v>
      </c>
      <c r="AC8">
        <f t="shared" si="10"/>
        <v>1</v>
      </c>
      <c r="AD8">
        <f t="shared" si="11"/>
        <v>1</v>
      </c>
      <c r="AE8">
        <f t="shared" si="5"/>
        <v>0</v>
      </c>
      <c r="AF8">
        <f t="shared" si="6"/>
        <v>45</v>
      </c>
      <c r="AG8">
        <f t="shared" si="6"/>
        <v>27</v>
      </c>
      <c r="AH8">
        <f t="shared" si="6"/>
        <v>7</v>
      </c>
      <c r="AI8">
        <f t="shared" si="6"/>
        <v>0</v>
      </c>
      <c r="AJ8">
        <f t="shared" si="12"/>
        <v>7</v>
      </c>
      <c r="AK8" s="8">
        <f t="shared" si="13"/>
        <v>1</v>
      </c>
      <c r="AL8">
        <f t="shared" si="7"/>
        <v>1</v>
      </c>
      <c r="GX8" s="3"/>
    </row>
    <row r="9" spans="1:206" ht="30" x14ac:dyDescent="0.2">
      <c r="A9" s="11">
        <v>8</v>
      </c>
      <c r="B9" s="7">
        <v>43769</v>
      </c>
      <c r="C9" s="5"/>
      <c r="D9" s="5" t="s">
        <v>37</v>
      </c>
      <c r="E9" s="5" t="s">
        <v>543</v>
      </c>
      <c r="F9" s="5"/>
      <c r="G9" s="5" t="s">
        <v>144</v>
      </c>
      <c r="H9" s="5" t="s">
        <v>145</v>
      </c>
      <c r="I9" s="5" t="s">
        <v>13</v>
      </c>
      <c r="J9" s="5">
        <v>17</v>
      </c>
      <c r="K9" s="5">
        <v>14</v>
      </c>
      <c r="L9" s="5">
        <v>8</v>
      </c>
      <c r="M9" s="5">
        <v>0</v>
      </c>
      <c r="N9" s="5" t="s">
        <v>68</v>
      </c>
      <c r="O9" s="5"/>
      <c r="P9" s="6"/>
      <c r="Q9" s="7">
        <f t="shared" si="8"/>
        <v>43769</v>
      </c>
      <c r="R9" s="5">
        <f t="shared" si="0"/>
        <v>2019</v>
      </c>
      <c r="S9" s="5">
        <f t="shared" si="9"/>
        <v>10</v>
      </c>
      <c r="T9" s="25" t="s">
        <v>541</v>
      </c>
      <c r="U9" s="5">
        <v>12</v>
      </c>
      <c r="V9" s="5">
        <f t="shared" si="1"/>
        <v>1</v>
      </c>
      <c r="W9" s="5" t="s">
        <v>145</v>
      </c>
      <c r="X9" s="5" t="s">
        <v>144</v>
      </c>
      <c r="Y9" s="5"/>
      <c r="Z9" s="5">
        <f t="shared" si="2"/>
        <v>0</v>
      </c>
      <c r="AA9" s="5" t="str">
        <f t="shared" si="3"/>
        <v>Big 12</v>
      </c>
      <c r="AB9">
        <f t="shared" si="4"/>
        <v>1</v>
      </c>
      <c r="AC9">
        <f t="shared" si="10"/>
        <v>1</v>
      </c>
      <c r="AD9">
        <f t="shared" si="11"/>
        <v>1</v>
      </c>
      <c r="AE9">
        <f t="shared" si="5"/>
        <v>0</v>
      </c>
      <c r="AF9">
        <f t="shared" si="6"/>
        <v>17</v>
      </c>
      <c r="AG9">
        <f t="shared" si="6"/>
        <v>14</v>
      </c>
      <c r="AH9">
        <f t="shared" si="6"/>
        <v>8</v>
      </c>
      <c r="AI9">
        <f t="shared" si="6"/>
        <v>0</v>
      </c>
      <c r="AJ9">
        <f t="shared" si="12"/>
        <v>8</v>
      </c>
      <c r="AK9" s="8">
        <f t="shared" si="13"/>
        <v>1</v>
      </c>
      <c r="AL9">
        <f t="shared" si="7"/>
        <v>1</v>
      </c>
      <c r="GX9" s="3"/>
    </row>
    <row r="10" spans="1:206" ht="30" x14ac:dyDescent="0.2">
      <c r="A10" s="11">
        <v>9</v>
      </c>
      <c r="B10" s="7">
        <v>43778</v>
      </c>
      <c r="C10" s="5"/>
      <c r="D10" s="5" t="s">
        <v>44</v>
      </c>
      <c r="E10" s="5" t="s">
        <v>544</v>
      </c>
      <c r="F10" s="5" t="s">
        <v>49</v>
      </c>
      <c r="G10" s="5" t="s">
        <v>545</v>
      </c>
      <c r="H10" s="5" t="s">
        <v>145</v>
      </c>
      <c r="I10" s="5" t="s">
        <v>13</v>
      </c>
      <c r="J10" s="5">
        <v>29</v>
      </c>
      <c r="K10" s="5">
        <v>23</v>
      </c>
      <c r="L10" s="5">
        <v>9</v>
      </c>
      <c r="M10" s="5">
        <v>0</v>
      </c>
      <c r="N10" s="5" t="s">
        <v>71</v>
      </c>
      <c r="O10" s="5"/>
      <c r="P10" s="6"/>
      <c r="Q10" s="7">
        <f t="shared" si="8"/>
        <v>43778</v>
      </c>
      <c r="R10" s="5">
        <f t="shared" si="0"/>
        <v>2019</v>
      </c>
      <c r="S10" s="5">
        <f t="shared" si="9"/>
        <v>11</v>
      </c>
      <c r="T10" s="25" t="s">
        <v>541</v>
      </c>
      <c r="U10" s="5">
        <v>11</v>
      </c>
      <c r="V10" s="5">
        <f t="shared" si="1"/>
        <v>1</v>
      </c>
      <c r="W10" s="5" t="s">
        <v>145</v>
      </c>
      <c r="X10" s="5" t="s">
        <v>545</v>
      </c>
      <c r="Y10" s="5"/>
      <c r="Z10" s="5">
        <f t="shared" si="2"/>
        <v>0</v>
      </c>
      <c r="AA10" s="5" t="str">
        <f t="shared" si="3"/>
        <v>Big 12</v>
      </c>
      <c r="AB10">
        <f t="shared" si="4"/>
        <v>1</v>
      </c>
      <c r="AC10">
        <f t="shared" si="10"/>
        <v>1</v>
      </c>
      <c r="AD10">
        <f t="shared" si="11"/>
        <v>1</v>
      </c>
      <c r="AE10">
        <f t="shared" si="5"/>
        <v>0</v>
      </c>
      <c r="AF10">
        <f t="shared" si="6"/>
        <v>29</v>
      </c>
      <c r="AG10">
        <f t="shared" si="6"/>
        <v>23</v>
      </c>
      <c r="AH10">
        <f t="shared" si="6"/>
        <v>9</v>
      </c>
      <c r="AI10">
        <f t="shared" si="6"/>
        <v>0</v>
      </c>
      <c r="AJ10">
        <f t="shared" si="12"/>
        <v>9</v>
      </c>
      <c r="AK10" s="8">
        <f t="shared" si="13"/>
        <v>1</v>
      </c>
      <c r="AL10">
        <f t="shared" si="7"/>
        <v>1</v>
      </c>
      <c r="GX10" s="3"/>
    </row>
    <row r="11" spans="1:206" ht="30" x14ac:dyDescent="0.2">
      <c r="A11" s="11">
        <v>10</v>
      </c>
      <c r="B11" s="7">
        <v>43785</v>
      </c>
      <c r="C11" s="5"/>
      <c r="D11" s="5" t="s">
        <v>44</v>
      </c>
      <c r="E11" s="5" t="s">
        <v>543</v>
      </c>
      <c r="F11" s="5"/>
      <c r="G11" s="5" t="s">
        <v>546</v>
      </c>
      <c r="H11" s="5" t="s">
        <v>145</v>
      </c>
      <c r="I11" s="5" t="s">
        <v>14</v>
      </c>
      <c r="J11" s="5">
        <v>31</v>
      </c>
      <c r="K11" s="5">
        <v>34</v>
      </c>
      <c r="L11" s="5">
        <v>9</v>
      </c>
      <c r="M11" s="5">
        <v>1</v>
      </c>
      <c r="N11" s="5" t="s">
        <v>92</v>
      </c>
      <c r="O11" s="5"/>
      <c r="P11" s="6"/>
      <c r="Q11" s="7">
        <f t="shared" si="8"/>
        <v>43785</v>
      </c>
      <c r="R11" s="5">
        <f t="shared" si="0"/>
        <v>2019</v>
      </c>
      <c r="S11" s="5">
        <f t="shared" si="9"/>
        <v>12</v>
      </c>
      <c r="T11" s="25" t="s">
        <v>541</v>
      </c>
      <c r="U11" s="5">
        <v>12</v>
      </c>
      <c r="V11" s="5">
        <f t="shared" si="1"/>
        <v>1</v>
      </c>
      <c r="W11" s="5" t="s">
        <v>145</v>
      </c>
      <c r="X11" s="5" t="s">
        <v>547</v>
      </c>
      <c r="Y11" s="5">
        <v>10</v>
      </c>
      <c r="Z11" s="5">
        <f t="shared" si="2"/>
        <v>1</v>
      </c>
      <c r="AA11" s="5" t="str">
        <f t="shared" si="3"/>
        <v>Big 12</v>
      </c>
      <c r="AB11">
        <f t="shared" si="4"/>
        <v>1</v>
      </c>
      <c r="AC11">
        <f t="shared" si="10"/>
        <v>1</v>
      </c>
      <c r="AD11">
        <f t="shared" si="11"/>
        <v>1</v>
      </c>
      <c r="AE11">
        <f t="shared" si="5"/>
        <v>1</v>
      </c>
      <c r="AF11">
        <f t="shared" si="6"/>
        <v>31</v>
      </c>
      <c r="AG11">
        <f t="shared" si="6"/>
        <v>34</v>
      </c>
      <c r="AH11">
        <f t="shared" si="6"/>
        <v>9</v>
      </c>
      <c r="AI11">
        <f t="shared" si="6"/>
        <v>1</v>
      </c>
      <c r="AJ11">
        <f t="shared" si="12"/>
        <v>10</v>
      </c>
      <c r="AK11" s="8">
        <f>AH11/(AH11+AI11)</f>
        <v>0.9</v>
      </c>
      <c r="AL11">
        <f t="shared" si="7"/>
        <v>0</v>
      </c>
      <c r="GX11" s="3"/>
    </row>
    <row r="12" spans="1:206" x14ac:dyDescent="0.2">
      <c r="A12" s="11">
        <v>11</v>
      </c>
      <c r="B12" s="7">
        <v>43792</v>
      </c>
      <c r="C12" s="5"/>
      <c r="D12" s="5" t="s">
        <v>44</v>
      </c>
      <c r="E12" s="5" t="s">
        <v>548</v>
      </c>
      <c r="F12" s="5"/>
      <c r="G12" s="5" t="s">
        <v>549</v>
      </c>
      <c r="H12" s="5" t="s">
        <v>145</v>
      </c>
      <c r="I12" s="5" t="s">
        <v>13</v>
      </c>
      <c r="J12" s="5">
        <v>24</v>
      </c>
      <c r="K12" s="5">
        <v>10</v>
      </c>
      <c r="L12" s="5">
        <v>10</v>
      </c>
      <c r="M12" s="5">
        <v>1</v>
      </c>
      <c r="N12" s="5" t="s">
        <v>41</v>
      </c>
      <c r="O12" s="5"/>
      <c r="P12" s="6"/>
      <c r="Q12" s="7">
        <f t="shared" si="8"/>
        <v>43792</v>
      </c>
      <c r="R12" s="5">
        <f t="shared" si="0"/>
        <v>2019</v>
      </c>
      <c r="S12" s="5">
        <f t="shared" si="9"/>
        <v>13</v>
      </c>
      <c r="T12" s="25" t="s">
        <v>541</v>
      </c>
      <c r="U12" s="5">
        <v>13</v>
      </c>
      <c r="V12" s="5">
        <f t="shared" si="1"/>
        <v>1</v>
      </c>
      <c r="W12" s="5" t="s">
        <v>145</v>
      </c>
      <c r="X12" s="5" t="s">
        <v>549</v>
      </c>
      <c r="Y12" s="5"/>
      <c r="Z12" s="5">
        <f t="shared" si="2"/>
        <v>0</v>
      </c>
      <c r="AA12" s="5" t="str">
        <f t="shared" si="3"/>
        <v>Big 12</v>
      </c>
      <c r="AB12">
        <f t="shared" si="4"/>
        <v>1</v>
      </c>
      <c r="AC12">
        <f t="shared" si="10"/>
        <v>1</v>
      </c>
      <c r="AD12">
        <f t="shared" si="11"/>
        <v>1</v>
      </c>
      <c r="AE12">
        <f t="shared" si="5"/>
        <v>0</v>
      </c>
      <c r="AF12">
        <f t="shared" si="6"/>
        <v>24</v>
      </c>
      <c r="AG12">
        <f t="shared" si="6"/>
        <v>10</v>
      </c>
      <c r="AH12">
        <f t="shared" si="6"/>
        <v>10</v>
      </c>
      <c r="AI12">
        <f t="shared" si="6"/>
        <v>1</v>
      </c>
      <c r="AJ12">
        <f t="shared" si="12"/>
        <v>11</v>
      </c>
      <c r="AK12" s="8">
        <f t="shared" si="13"/>
        <v>0.90909090909090906</v>
      </c>
      <c r="AL12">
        <f t="shared" si="7"/>
        <v>1</v>
      </c>
      <c r="GX12" s="3"/>
    </row>
    <row r="13" spans="1:206" x14ac:dyDescent="0.2">
      <c r="A13" s="11">
        <v>12</v>
      </c>
      <c r="B13" s="7">
        <v>43799</v>
      </c>
      <c r="C13" s="5"/>
      <c r="D13" s="5" t="s">
        <v>44</v>
      </c>
      <c r="E13" s="5" t="s">
        <v>544</v>
      </c>
      <c r="F13" s="5" t="s">
        <v>49</v>
      </c>
      <c r="G13" s="5" t="s">
        <v>193</v>
      </c>
      <c r="H13" s="5" t="s">
        <v>145</v>
      </c>
      <c r="I13" s="5" t="s">
        <v>13</v>
      </c>
      <c r="J13" s="5">
        <v>61</v>
      </c>
      <c r="K13" s="5">
        <v>6</v>
      </c>
      <c r="L13" s="5">
        <v>11</v>
      </c>
      <c r="M13" s="5">
        <v>1</v>
      </c>
      <c r="N13" s="5" t="s">
        <v>47</v>
      </c>
      <c r="O13" s="5"/>
      <c r="P13" s="6"/>
      <c r="Q13" s="7">
        <f t="shared" si="8"/>
        <v>43799</v>
      </c>
      <c r="R13" s="5">
        <f t="shared" si="0"/>
        <v>2019</v>
      </c>
      <c r="S13" s="5">
        <f t="shared" si="9"/>
        <v>14</v>
      </c>
      <c r="T13" s="25" t="s">
        <v>541</v>
      </c>
      <c r="U13" s="5">
        <v>11</v>
      </c>
      <c r="V13" s="5">
        <f t="shared" si="1"/>
        <v>1</v>
      </c>
      <c r="W13" s="5" t="s">
        <v>145</v>
      </c>
      <c r="X13" s="5" t="s">
        <v>193</v>
      </c>
      <c r="Y13" s="5"/>
      <c r="Z13" s="5">
        <f t="shared" si="2"/>
        <v>0</v>
      </c>
      <c r="AA13" s="5" t="str">
        <f t="shared" si="3"/>
        <v>Big 12</v>
      </c>
      <c r="AB13">
        <f t="shared" si="4"/>
        <v>1</v>
      </c>
      <c r="AC13">
        <f t="shared" si="10"/>
        <v>1</v>
      </c>
      <c r="AD13">
        <f t="shared" si="11"/>
        <v>1</v>
      </c>
      <c r="AE13">
        <f t="shared" si="5"/>
        <v>0</v>
      </c>
      <c r="AF13">
        <f t="shared" si="6"/>
        <v>61</v>
      </c>
      <c r="AG13">
        <f t="shared" si="6"/>
        <v>6</v>
      </c>
      <c r="AH13">
        <f t="shared" si="6"/>
        <v>11</v>
      </c>
      <c r="AI13">
        <f t="shared" si="6"/>
        <v>1</v>
      </c>
      <c r="AJ13">
        <f t="shared" si="12"/>
        <v>12</v>
      </c>
      <c r="AK13" s="8">
        <f t="shared" si="13"/>
        <v>0.91666666666666663</v>
      </c>
      <c r="AL13">
        <f t="shared" si="7"/>
        <v>1</v>
      </c>
      <c r="GX13" s="3"/>
    </row>
    <row r="14" spans="1:206" ht="30" x14ac:dyDescent="0.2">
      <c r="A14" s="11">
        <v>13</v>
      </c>
      <c r="B14" s="7">
        <v>43806</v>
      </c>
      <c r="C14" s="5"/>
      <c r="D14" s="5" t="s">
        <v>44</v>
      </c>
      <c r="E14" s="5" t="s">
        <v>550</v>
      </c>
      <c r="F14" s="5" t="s">
        <v>80</v>
      </c>
      <c r="G14" s="5" t="s">
        <v>551</v>
      </c>
      <c r="H14" s="5" t="s">
        <v>145</v>
      </c>
      <c r="I14" s="5" t="s">
        <v>14</v>
      </c>
      <c r="J14" s="5">
        <v>23</v>
      </c>
      <c r="K14" s="5">
        <v>30</v>
      </c>
      <c r="L14" s="5">
        <v>11</v>
      </c>
      <c r="M14" s="5">
        <v>2</v>
      </c>
      <c r="N14" s="5" t="s">
        <v>92</v>
      </c>
      <c r="O14" s="5"/>
      <c r="P14" s="6"/>
      <c r="Q14" s="7">
        <f t="shared" si="8"/>
        <v>43806</v>
      </c>
      <c r="R14" s="5">
        <f t="shared" si="0"/>
        <v>2019</v>
      </c>
      <c r="S14" s="5">
        <f t="shared" si="9"/>
        <v>15</v>
      </c>
      <c r="T14" s="25" t="s">
        <v>541</v>
      </c>
      <c r="U14" s="5">
        <v>8</v>
      </c>
      <c r="V14" s="5">
        <f t="shared" si="1"/>
        <v>1</v>
      </c>
      <c r="W14" s="5" t="s">
        <v>145</v>
      </c>
      <c r="X14" s="5" t="s">
        <v>547</v>
      </c>
      <c r="Y14" s="5">
        <v>6</v>
      </c>
      <c r="Z14" s="5">
        <f t="shared" si="2"/>
        <v>1</v>
      </c>
      <c r="AA14" s="5" t="str">
        <f t="shared" si="3"/>
        <v>Big 12</v>
      </c>
      <c r="AB14">
        <f t="shared" si="4"/>
        <v>1</v>
      </c>
      <c r="AC14">
        <f t="shared" si="10"/>
        <v>1</v>
      </c>
      <c r="AD14">
        <f t="shared" si="11"/>
        <v>1</v>
      </c>
      <c r="AE14">
        <f t="shared" si="5"/>
        <v>1</v>
      </c>
      <c r="AF14">
        <f t="shared" si="6"/>
        <v>23</v>
      </c>
      <c r="AG14">
        <f t="shared" si="6"/>
        <v>30</v>
      </c>
      <c r="AH14">
        <f t="shared" si="6"/>
        <v>11</v>
      </c>
      <c r="AI14">
        <f t="shared" si="6"/>
        <v>2</v>
      </c>
      <c r="AJ14">
        <f t="shared" si="12"/>
        <v>13</v>
      </c>
      <c r="AK14" s="8">
        <f t="shared" si="13"/>
        <v>0.84615384615384615</v>
      </c>
      <c r="AL14">
        <f t="shared" si="7"/>
        <v>0</v>
      </c>
      <c r="GX14" s="3"/>
    </row>
    <row r="15" spans="1:206" ht="30" x14ac:dyDescent="0.2">
      <c r="A15" s="11">
        <v>14</v>
      </c>
      <c r="B15" s="7">
        <v>43831</v>
      </c>
      <c r="C15" s="5"/>
      <c r="D15" s="5" t="s">
        <v>275</v>
      </c>
      <c r="E15" s="5" t="s">
        <v>550</v>
      </c>
      <c r="F15" s="5" t="s">
        <v>80</v>
      </c>
      <c r="G15" s="5" t="s">
        <v>302</v>
      </c>
      <c r="H15" s="5" t="s">
        <v>46</v>
      </c>
      <c r="I15" s="5" t="s">
        <v>14</v>
      </c>
      <c r="J15" s="5">
        <v>14</v>
      </c>
      <c r="K15" s="5">
        <v>26</v>
      </c>
      <c r="L15" s="5">
        <v>11</v>
      </c>
      <c r="M15" s="5">
        <v>3</v>
      </c>
      <c r="N15" s="5" t="s">
        <v>102</v>
      </c>
      <c r="O15" s="5"/>
      <c r="P15" s="6"/>
      <c r="Q15" s="7">
        <f t="shared" si="8"/>
        <v>43831</v>
      </c>
      <c r="R15" s="5">
        <f t="shared" si="0"/>
        <v>2019</v>
      </c>
      <c r="S15" s="5">
        <f t="shared" si="9"/>
        <v>19</v>
      </c>
      <c r="T15" s="25" t="s">
        <v>541</v>
      </c>
      <c r="U15" s="5">
        <v>8</v>
      </c>
      <c r="V15" s="5">
        <f t="shared" si="1"/>
        <v>1</v>
      </c>
      <c r="W15" s="5" t="s">
        <v>145</v>
      </c>
      <c r="X15" s="5" t="s">
        <v>178</v>
      </c>
      <c r="Y15" s="5">
        <v>5</v>
      </c>
      <c r="Z15" s="5">
        <f t="shared" si="2"/>
        <v>1</v>
      </c>
      <c r="AA15" s="5" t="str">
        <f t="shared" si="3"/>
        <v>SEC</v>
      </c>
      <c r="AB15">
        <f t="shared" si="4"/>
        <v>0</v>
      </c>
      <c r="AC15">
        <f t="shared" si="10"/>
        <v>1</v>
      </c>
      <c r="AD15">
        <f t="shared" si="11"/>
        <v>1</v>
      </c>
      <c r="AE15">
        <f t="shared" si="5"/>
        <v>1</v>
      </c>
      <c r="AF15">
        <f t="shared" si="6"/>
        <v>14</v>
      </c>
      <c r="AG15">
        <f t="shared" si="6"/>
        <v>26</v>
      </c>
      <c r="AH15">
        <f t="shared" si="6"/>
        <v>11</v>
      </c>
      <c r="AI15">
        <f t="shared" si="6"/>
        <v>3</v>
      </c>
      <c r="AJ15">
        <f t="shared" si="12"/>
        <v>14</v>
      </c>
      <c r="AK15" s="8">
        <f t="shared" si="13"/>
        <v>0.7857142857142857</v>
      </c>
      <c r="AL15">
        <f t="shared" si="7"/>
        <v>0</v>
      </c>
      <c r="GX15" s="3"/>
    </row>
    <row r="16" spans="1:206" ht="30" x14ac:dyDescent="0.2">
      <c r="A16" s="11">
        <v>1</v>
      </c>
      <c r="B16" s="4">
        <v>43708</v>
      </c>
      <c r="C16" s="5"/>
      <c r="D16" s="5" t="s">
        <v>44</v>
      </c>
      <c r="E16" s="5" t="s">
        <v>552</v>
      </c>
      <c r="F16" s="5"/>
      <c r="G16" s="5" t="s">
        <v>553</v>
      </c>
      <c r="H16" s="5" t="s">
        <v>70</v>
      </c>
      <c r="I16" s="5" t="s">
        <v>13</v>
      </c>
      <c r="J16" s="5">
        <v>29</v>
      </c>
      <c r="K16" s="5">
        <v>26</v>
      </c>
      <c r="L16" s="5">
        <v>1</v>
      </c>
      <c r="M16" s="5">
        <v>0</v>
      </c>
      <c r="N16" s="5" t="s">
        <v>41</v>
      </c>
      <c r="O16" s="5"/>
      <c r="P16" s="6"/>
      <c r="Q16" s="7">
        <f t="shared" si="8"/>
        <v>43708</v>
      </c>
      <c r="R16" s="5">
        <f t="shared" si="0"/>
        <v>2019</v>
      </c>
      <c r="S16" s="5">
        <f t="shared" si="9"/>
        <v>1</v>
      </c>
      <c r="T16" s="25" t="s">
        <v>216</v>
      </c>
      <c r="U16" s="5">
        <v>21</v>
      </c>
      <c r="V16" s="5">
        <f t="shared" si="1"/>
        <v>1</v>
      </c>
      <c r="W16" s="5" t="s">
        <v>145</v>
      </c>
      <c r="X16" s="5" t="s">
        <v>553</v>
      </c>
      <c r="Y16" s="5"/>
      <c r="Z16" s="5">
        <f t="shared" si="2"/>
        <v>0</v>
      </c>
      <c r="AA16" s="5" t="str">
        <f t="shared" si="3"/>
        <v>Non-Major</v>
      </c>
      <c r="AB16">
        <f t="shared" si="4"/>
        <v>0</v>
      </c>
      <c r="AC16">
        <f t="shared" si="10"/>
        <v>0</v>
      </c>
      <c r="AD16">
        <f t="shared" si="11"/>
        <v>0</v>
      </c>
      <c r="AE16">
        <f t="shared" si="5"/>
        <v>0</v>
      </c>
      <c r="AF16">
        <f t="shared" si="6"/>
        <v>29</v>
      </c>
      <c r="AG16">
        <f t="shared" si="6"/>
        <v>26</v>
      </c>
      <c r="AH16">
        <f t="shared" si="6"/>
        <v>1</v>
      </c>
      <c r="AI16">
        <f t="shared" si="6"/>
        <v>0</v>
      </c>
      <c r="AJ16">
        <f t="shared" si="12"/>
        <v>1</v>
      </c>
      <c r="AK16" s="8">
        <f t="shared" si="13"/>
        <v>1</v>
      </c>
      <c r="AL16">
        <f t="shared" si="7"/>
        <v>1</v>
      </c>
    </row>
    <row r="17" spans="1:38" x14ac:dyDescent="0.2">
      <c r="A17" s="11">
        <v>2</v>
      </c>
      <c r="B17" s="4">
        <v>43722</v>
      </c>
      <c r="C17" s="5"/>
      <c r="D17" s="5" t="s">
        <v>44</v>
      </c>
      <c r="E17" s="5" t="s">
        <v>216</v>
      </c>
      <c r="F17" s="5"/>
      <c r="G17" s="5" t="s">
        <v>554</v>
      </c>
      <c r="H17" s="5" t="s">
        <v>86</v>
      </c>
      <c r="I17" s="5" t="s">
        <v>14</v>
      </c>
      <c r="J17" s="5">
        <v>17</v>
      </c>
      <c r="K17" s="5">
        <v>18</v>
      </c>
      <c r="L17" s="5">
        <v>1</v>
      </c>
      <c r="M17" s="5">
        <v>1</v>
      </c>
      <c r="N17" s="5" t="s">
        <v>92</v>
      </c>
      <c r="O17" s="5"/>
      <c r="P17" s="6"/>
      <c r="Q17" s="7">
        <f t="shared" si="8"/>
        <v>43722</v>
      </c>
      <c r="R17" s="5">
        <f t="shared" si="0"/>
        <v>2019</v>
      </c>
      <c r="S17" s="5">
        <f t="shared" si="9"/>
        <v>3</v>
      </c>
      <c r="T17" s="25" t="s">
        <v>216</v>
      </c>
      <c r="U17" s="5"/>
      <c r="V17" s="5">
        <f t="shared" si="1"/>
        <v>0</v>
      </c>
      <c r="W17" s="5" t="s">
        <v>145</v>
      </c>
      <c r="X17" s="5" t="s">
        <v>555</v>
      </c>
      <c r="Y17" s="5">
        <v>19</v>
      </c>
      <c r="Z17" s="5">
        <f t="shared" si="2"/>
        <v>1</v>
      </c>
      <c r="AA17" s="5" t="str">
        <f t="shared" si="3"/>
        <v>Big Ten</v>
      </c>
      <c r="AB17">
        <f t="shared" si="4"/>
        <v>0</v>
      </c>
      <c r="AC17">
        <f t="shared" si="10"/>
        <v>1</v>
      </c>
      <c r="AD17">
        <f t="shared" si="11"/>
        <v>1</v>
      </c>
      <c r="AE17">
        <f t="shared" si="5"/>
        <v>0</v>
      </c>
      <c r="AF17">
        <f t="shared" si="6"/>
        <v>17</v>
      </c>
      <c r="AG17">
        <f t="shared" si="6"/>
        <v>18</v>
      </c>
      <c r="AH17">
        <f t="shared" si="6"/>
        <v>1</v>
      </c>
      <c r="AI17">
        <f t="shared" si="6"/>
        <v>1</v>
      </c>
      <c r="AJ17">
        <f t="shared" si="12"/>
        <v>2</v>
      </c>
      <c r="AK17" s="8">
        <f t="shared" si="13"/>
        <v>0.5</v>
      </c>
      <c r="AL17">
        <f t="shared" si="7"/>
        <v>0</v>
      </c>
    </row>
    <row r="18" spans="1:38" ht="30" x14ac:dyDescent="0.2">
      <c r="A18" s="11">
        <v>3</v>
      </c>
      <c r="B18" s="4">
        <v>43729</v>
      </c>
      <c r="C18" s="5"/>
      <c r="D18" s="5" t="s">
        <v>44</v>
      </c>
      <c r="E18" s="5" t="s">
        <v>216</v>
      </c>
      <c r="F18" s="5"/>
      <c r="G18" s="5" t="s">
        <v>98</v>
      </c>
      <c r="H18" s="5" t="s">
        <v>99</v>
      </c>
      <c r="I18" s="5" t="s">
        <v>13</v>
      </c>
      <c r="J18" s="5">
        <v>72</v>
      </c>
      <c r="K18" s="5">
        <v>20</v>
      </c>
      <c r="L18" s="5">
        <v>2</v>
      </c>
      <c r="M18" s="5">
        <v>1</v>
      </c>
      <c r="N18" s="5" t="s">
        <v>41</v>
      </c>
      <c r="O18" s="5"/>
      <c r="P18" s="6"/>
      <c r="Q18" s="7">
        <f t="shared" si="8"/>
        <v>43729</v>
      </c>
      <c r="R18" s="5">
        <f t="shared" si="0"/>
        <v>2019</v>
      </c>
      <c r="S18" s="5">
        <f t="shared" si="9"/>
        <v>4</v>
      </c>
      <c r="T18" s="25" t="s">
        <v>216</v>
      </c>
      <c r="U18" s="5"/>
      <c r="V18" s="5">
        <f t="shared" si="1"/>
        <v>0</v>
      </c>
      <c r="W18" s="5" t="s">
        <v>145</v>
      </c>
      <c r="X18" s="5" t="s">
        <v>98</v>
      </c>
      <c r="Y18" s="5"/>
      <c r="Z18" s="5">
        <f t="shared" si="2"/>
        <v>0</v>
      </c>
      <c r="AA18" s="5" t="str">
        <f t="shared" si="3"/>
        <v>Sun Belt</v>
      </c>
      <c r="AB18">
        <f t="shared" si="4"/>
        <v>0</v>
      </c>
      <c r="AC18">
        <f t="shared" si="10"/>
        <v>1</v>
      </c>
      <c r="AD18">
        <f t="shared" si="11"/>
        <v>0</v>
      </c>
      <c r="AE18">
        <f t="shared" si="5"/>
        <v>0</v>
      </c>
      <c r="AF18">
        <f t="shared" si="6"/>
        <v>72</v>
      </c>
      <c r="AG18">
        <f t="shared" si="6"/>
        <v>20</v>
      </c>
      <c r="AH18">
        <f t="shared" si="6"/>
        <v>2</v>
      </c>
      <c r="AI18">
        <f t="shared" si="6"/>
        <v>1</v>
      </c>
      <c r="AJ18">
        <f t="shared" si="12"/>
        <v>3</v>
      </c>
      <c r="AK18" s="8">
        <f t="shared" si="13"/>
        <v>0.66666666666666663</v>
      </c>
      <c r="AL18">
        <f t="shared" si="7"/>
        <v>1</v>
      </c>
    </row>
    <row r="19" spans="1:38" x14ac:dyDescent="0.2">
      <c r="A19" s="11">
        <v>4</v>
      </c>
      <c r="B19" s="4">
        <v>43736</v>
      </c>
      <c r="C19" s="5"/>
      <c r="D19" s="5" t="s">
        <v>44</v>
      </c>
      <c r="E19" s="5" t="s">
        <v>216</v>
      </c>
      <c r="F19" s="5" t="s">
        <v>49</v>
      </c>
      <c r="G19" s="5" t="s">
        <v>537</v>
      </c>
      <c r="H19" s="5" t="s">
        <v>145</v>
      </c>
      <c r="I19" s="5" t="s">
        <v>14</v>
      </c>
      <c r="J19" s="5">
        <v>21</v>
      </c>
      <c r="K19" s="5">
        <v>23</v>
      </c>
      <c r="L19" s="5">
        <v>2</v>
      </c>
      <c r="M19" s="5">
        <v>2</v>
      </c>
      <c r="N19" s="5" t="s">
        <v>92</v>
      </c>
      <c r="O19" s="5"/>
      <c r="P19" s="6"/>
      <c r="Q19" s="7">
        <f t="shared" si="8"/>
        <v>43736</v>
      </c>
      <c r="R19" s="5">
        <f t="shared" si="0"/>
        <v>2019</v>
      </c>
      <c r="S19" s="5">
        <f t="shared" si="9"/>
        <v>5</v>
      </c>
      <c r="T19" s="25" t="s">
        <v>216</v>
      </c>
      <c r="U19" s="5"/>
      <c r="V19" s="5">
        <f t="shared" si="1"/>
        <v>0</v>
      </c>
      <c r="W19" s="5" t="s">
        <v>145</v>
      </c>
      <c r="X19" s="5" t="s">
        <v>537</v>
      </c>
      <c r="Y19" s="5"/>
      <c r="Z19" s="5">
        <f t="shared" si="2"/>
        <v>0</v>
      </c>
      <c r="AA19" s="5" t="str">
        <f t="shared" si="3"/>
        <v>Big 12</v>
      </c>
      <c r="AB19">
        <f t="shared" si="4"/>
        <v>1</v>
      </c>
      <c r="AC19">
        <f t="shared" si="10"/>
        <v>1</v>
      </c>
      <c r="AD19">
        <f t="shared" si="11"/>
        <v>1</v>
      </c>
      <c r="AE19">
        <f t="shared" si="5"/>
        <v>0</v>
      </c>
      <c r="AF19">
        <f t="shared" si="6"/>
        <v>21</v>
      </c>
      <c r="AG19">
        <f t="shared" si="6"/>
        <v>23</v>
      </c>
      <c r="AH19">
        <f t="shared" si="6"/>
        <v>2</v>
      </c>
      <c r="AI19">
        <f t="shared" si="6"/>
        <v>2</v>
      </c>
      <c r="AJ19">
        <f t="shared" si="12"/>
        <v>4</v>
      </c>
      <c r="AK19" s="8">
        <f t="shared" si="13"/>
        <v>0.5</v>
      </c>
      <c r="AL19">
        <f t="shared" si="7"/>
        <v>0</v>
      </c>
    </row>
    <row r="20" spans="1:38" ht="30" x14ac:dyDescent="0.2">
      <c r="A20" s="11">
        <v>5</v>
      </c>
      <c r="B20" s="4">
        <v>43743</v>
      </c>
      <c r="C20" s="5"/>
      <c r="D20" s="5" t="s">
        <v>44</v>
      </c>
      <c r="E20" s="5" t="s">
        <v>216</v>
      </c>
      <c r="F20" s="5"/>
      <c r="G20" s="5" t="s">
        <v>545</v>
      </c>
      <c r="H20" s="5" t="s">
        <v>145</v>
      </c>
      <c r="I20" s="5" t="s">
        <v>13</v>
      </c>
      <c r="J20" s="5">
        <v>49</v>
      </c>
      <c r="K20" s="5">
        <v>24</v>
      </c>
      <c r="L20" s="5">
        <v>3</v>
      </c>
      <c r="M20" s="5">
        <v>2</v>
      </c>
      <c r="N20" s="5" t="s">
        <v>41</v>
      </c>
      <c r="O20" s="5"/>
      <c r="P20" s="6"/>
      <c r="Q20" s="7">
        <f t="shared" si="8"/>
        <v>43743</v>
      </c>
      <c r="R20" s="5">
        <f t="shared" si="0"/>
        <v>2019</v>
      </c>
      <c r="S20" s="5">
        <f t="shared" si="9"/>
        <v>6</v>
      </c>
      <c r="T20" s="25" t="s">
        <v>216</v>
      </c>
      <c r="U20" s="5"/>
      <c r="V20" s="5">
        <f t="shared" si="1"/>
        <v>0</v>
      </c>
      <c r="W20" s="5" t="s">
        <v>145</v>
      </c>
      <c r="X20" s="5" t="s">
        <v>545</v>
      </c>
      <c r="Y20" s="5"/>
      <c r="Z20" s="5">
        <f t="shared" si="2"/>
        <v>0</v>
      </c>
      <c r="AA20" s="5" t="str">
        <f t="shared" si="3"/>
        <v>Big 12</v>
      </c>
      <c r="AB20">
        <f t="shared" si="4"/>
        <v>1</v>
      </c>
      <c r="AC20">
        <f t="shared" si="10"/>
        <v>1</v>
      </c>
      <c r="AD20">
        <f t="shared" si="11"/>
        <v>1</v>
      </c>
      <c r="AE20">
        <f t="shared" si="5"/>
        <v>0</v>
      </c>
      <c r="AF20">
        <f t="shared" si="6"/>
        <v>49</v>
      </c>
      <c r="AG20">
        <f t="shared" si="6"/>
        <v>24</v>
      </c>
      <c r="AH20">
        <f t="shared" si="6"/>
        <v>3</v>
      </c>
      <c r="AI20">
        <f t="shared" si="6"/>
        <v>2</v>
      </c>
      <c r="AJ20">
        <f t="shared" si="12"/>
        <v>5</v>
      </c>
      <c r="AK20" s="8">
        <f t="shared" si="13"/>
        <v>0.6</v>
      </c>
      <c r="AL20">
        <f t="shared" si="7"/>
        <v>1</v>
      </c>
    </row>
    <row r="21" spans="1:38" ht="30" x14ac:dyDescent="0.2">
      <c r="A21" s="11">
        <v>6</v>
      </c>
      <c r="B21" s="4">
        <v>43750</v>
      </c>
      <c r="C21" s="5"/>
      <c r="D21" s="5" t="s">
        <v>44</v>
      </c>
      <c r="E21" s="5" t="s">
        <v>216</v>
      </c>
      <c r="F21" s="5" t="s">
        <v>49</v>
      </c>
      <c r="G21" s="5" t="s">
        <v>144</v>
      </c>
      <c r="H21" s="5" t="s">
        <v>145</v>
      </c>
      <c r="I21" s="5" t="s">
        <v>13</v>
      </c>
      <c r="J21" s="5">
        <v>38</v>
      </c>
      <c r="K21" s="5">
        <v>14</v>
      </c>
      <c r="L21" s="5">
        <v>4</v>
      </c>
      <c r="M21" s="5">
        <v>2</v>
      </c>
      <c r="N21" s="5" t="s">
        <v>47</v>
      </c>
      <c r="O21" s="5"/>
      <c r="P21" s="6"/>
      <c r="Q21" s="7">
        <f t="shared" si="8"/>
        <v>43750</v>
      </c>
      <c r="R21" s="5">
        <f t="shared" si="0"/>
        <v>2019</v>
      </c>
      <c r="S21" s="5">
        <f t="shared" si="9"/>
        <v>7</v>
      </c>
      <c r="T21" s="25" t="s">
        <v>216</v>
      </c>
      <c r="U21" s="5"/>
      <c r="V21" s="5">
        <f t="shared" si="1"/>
        <v>0</v>
      </c>
      <c r="W21" s="5" t="s">
        <v>145</v>
      </c>
      <c r="X21" s="5" t="s">
        <v>144</v>
      </c>
      <c r="Y21" s="5"/>
      <c r="Z21" s="5">
        <f t="shared" si="2"/>
        <v>0</v>
      </c>
      <c r="AA21" s="5" t="str">
        <f t="shared" si="3"/>
        <v>Big 12</v>
      </c>
      <c r="AB21">
        <f t="shared" si="4"/>
        <v>1</v>
      </c>
      <c r="AC21">
        <f t="shared" si="10"/>
        <v>1</v>
      </c>
      <c r="AD21">
        <f t="shared" si="11"/>
        <v>1</v>
      </c>
      <c r="AE21">
        <f t="shared" si="5"/>
        <v>0</v>
      </c>
      <c r="AF21">
        <f t="shared" si="6"/>
        <v>38</v>
      </c>
      <c r="AG21">
        <f t="shared" si="6"/>
        <v>14</v>
      </c>
      <c r="AH21">
        <f t="shared" si="6"/>
        <v>4</v>
      </c>
      <c r="AI21">
        <f t="shared" si="6"/>
        <v>2</v>
      </c>
      <c r="AJ21">
        <f t="shared" si="12"/>
        <v>6</v>
      </c>
      <c r="AK21" s="8">
        <f t="shared" si="13"/>
        <v>0.66666666666666663</v>
      </c>
      <c r="AL21">
        <f t="shared" si="7"/>
        <v>1</v>
      </c>
    </row>
    <row r="22" spans="1:38" x14ac:dyDescent="0.2">
      <c r="A22" s="11">
        <v>7</v>
      </c>
      <c r="B22" s="4">
        <v>43757</v>
      </c>
      <c r="C22" s="5"/>
      <c r="D22" s="5" t="s">
        <v>44</v>
      </c>
      <c r="E22" s="5" t="s">
        <v>216</v>
      </c>
      <c r="F22" s="5" t="s">
        <v>49</v>
      </c>
      <c r="G22" s="5" t="s">
        <v>404</v>
      </c>
      <c r="H22" s="5" t="s">
        <v>145</v>
      </c>
      <c r="I22" s="5" t="s">
        <v>13</v>
      </c>
      <c r="J22" s="5">
        <v>34</v>
      </c>
      <c r="K22" s="5">
        <v>24</v>
      </c>
      <c r="L22" s="5">
        <v>5</v>
      </c>
      <c r="M22" s="5">
        <v>2</v>
      </c>
      <c r="N22" s="5" t="s">
        <v>51</v>
      </c>
      <c r="O22" s="5"/>
      <c r="P22" s="6"/>
      <c r="Q22" s="7">
        <f t="shared" si="8"/>
        <v>43757</v>
      </c>
      <c r="R22" s="5">
        <f t="shared" si="0"/>
        <v>2019</v>
      </c>
      <c r="S22" s="5">
        <f t="shared" si="9"/>
        <v>8</v>
      </c>
      <c r="T22" s="25" t="s">
        <v>216</v>
      </c>
      <c r="U22" s="5"/>
      <c r="V22" s="5">
        <f t="shared" si="1"/>
        <v>0</v>
      </c>
      <c r="W22" s="5" t="s">
        <v>145</v>
      </c>
      <c r="X22" s="5" t="s">
        <v>404</v>
      </c>
      <c r="Y22" s="5"/>
      <c r="Z22" s="5">
        <f t="shared" si="2"/>
        <v>0</v>
      </c>
      <c r="AA22" s="5" t="str">
        <f t="shared" si="3"/>
        <v>Big 12</v>
      </c>
      <c r="AB22">
        <f t="shared" si="4"/>
        <v>1</v>
      </c>
      <c r="AC22">
        <f t="shared" si="10"/>
        <v>1</v>
      </c>
      <c r="AD22">
        <f t="shared" si="11"/>
        <v>1</v>
      </c>
      <c r="AE22">
        <f t="shared" si="5"/>
        <v>0</v>
      </c>
      <c r="AF22">
        <f t="shared" si="6"/>
        <v>34</v>
      </c>
      <c r="AG22">
        <f t="shared" si="6"/>
        <v>24</v>
      </c>
      <c r="AH22">
        <f t="shared" si="6"/>
        <v>5</v>
      </c>
      <c r="AI22">
        <f t="shared" si="6"/>
        <v>2</v>
      </c>
      <c r="AJ22">
        <f t="shared" si="12"/>
        <v>7</v>
      </c>
      <c r="AK22" s="8">
        <f t="shared" si="13"/>
        <v>0.7142857142857143</v>
      </c>
      <c r="AL22">
        <f t="shared" si="7"/>
        <v>1</v>
      </c>
    </row>
    <row r="23" spans="1:38" ht="30" x14ac:dyDescent="0.2">
      <c r="A23" s="11">
        <v>8</v>
      </c>
      <c r="B23" s="4">
        <v>43764</v>
      </c>
      <c r="C23" s="5"/>
      <c r="D23" s="5" t="s">
        <v>44</v>
      </c>
      <c r="E23" s="5" t="s">
        <v>556</v>
      </c>
      <c r="F23" s="5"/>
      <c r="G23" s="5" t="s">
        <v>287</v>
      </c>
      <c r="H23" s="5" t="s">
        <v>145</v>
      </c>
      <c r="I23" s="5" t="s">
        <v>14</v>
      </c>
      <c r="J23" s="5">
        <v>27</v>
      </c>
      <c r="K23" s="5">
        <v>34</v>
      </c>
      <c r="L23" s="5">
        <v>5</v>
      </c>
      <c r="M23" s="5">
        <v>3</v>
      </c>
      <c r="N23" s="5" t="s">
        <v>92</v>
      </c>
      <c r="O23" s="5"/>
      <c r="P23" s="6"/>
      <c r="Q23" s="7">
        <f t="shared" si="8"/>
        <v>43764</v>
      </c>
      <c r="R23" s="5">
        <f t="shared" si="0"/>
        <v>2019</v>
      </c>
      <c r="S23" s="5">
        <f t="shared" si="9"/>
        <v>9</v>
      </c>
      <c r="T23" s="25" t="s">
        <v>216</v>
      </c>
      <c r="U23" s="5">
        <v>23</v>
      </c>
      <c r="V23" s="5">
        <f t="shared" si="1"/>
        <v>1</v>
      </c>
      <c r="W23" s="5" t="s">
        <v>145</v>
      </c>
      <c r="X23" s="5" t="s">
        <v>287</v>
      </c>
      <c r="Y23" s="5"/>
      <c r="Z23" s="5">
        <f t="shared" si="2"/>
        <v>0</v>
      </c>
      <c r="AA23" s="5" t="str">
        <f t="shared" si="3"/>
        <v>Big 12</v>
      </c>
      <c r="AB23">
        <f t="shared" si="4"/>
        <v>1</v>
      </c>
      <c r="AC23">
        <f t="shared" si="10"/>
        <v>1</v>
      </c>
      <c r="AD23">
        <f t="shared" si="11"/>
        <v>1</v>
      </c>
      <c r="AE23">
        <f t="shared" si="5"/>
        <v>0</v>
      </c>
      <c r="AF23">
        <f t="shared" si="6"/>
        <v>27</v>
      </c>
      <c r="AG23">
        <f t="shared" si="6"/>
        <v>34</v>
      </c>
      <c r="AH23">
        <f t="shared" si="6"/>
        <v>5</v>
      </c>
      <c r="AI23">
        <f t="shared" si="6"/>
        <v>3</v>
      </c>
      <c r="AJ23">
        <f t="shared" si="12"/>
        <v>8</v>
      </c>
      <c r="AK23" s="8">
        <f t="shared" si="13"/>
        <v>0.625</v>
      </c>
      <c r="AL23">
        <f t="shared" si="7"/>
        <v>0</v>
      </c>
    </row>
    <row r="24" spans="1:38" ht="30" x14ac:dyDescent="0.2">
      <c r="A24" s="11">
        <v>9</v>
      </c>
      <c r="B24" s="4">
        <v>43778</v>
      </c>
      <c r="C24" s="5"/>
      <c r="D24" s="5" t="s">
        <v>44</v>
      </c>
      <c r="E24" s="5" t="s">
        <v>216</v>
      </c>
      <c r="F24" s="5" t="s">
        <v>49</v>
      </c>
      <c r="G24" s="5" t="s">
        <v>557</v>
      </c>
      <c r="H24" s="5" t="s">
        <v>145</v>
      </c>
      <c r="I24" s="5" t="s">
        <v>14</v>
      </c>
      <c r="J24" s="5">
        <v>41</v>
      </c>
      <c r="K24" s="5">
        <v>42</v>
      </c>
      <c r="L24" s="5">
        <v>5</v>
      </c>
      <c r="M24" s="5">
        <v>4</v>
      </c>
      <c r="N24" s="5" t="s">
        <v>102</v>
      </c>
      <c r="O24" s="5"/>
      <c r="P24" s="6"/>
      <c r="Q24" s="7">
        <f t="shared" si="8"/>
        <v>43778</v>
      </c>
      <c r="R24" s="5">
        <f t="shared" si="0"/>
        <v>2019</v>
      </c>
      <c r="S24" s="5">
        <f t="shared" si="9"/>
        <v>11</v>
      </c>
      <c r="T24" s="25" t="s">
        <v>216</v>
      </c>
      <c r="U24" s="5"/>
      <c r="V24" s="5">
        <f t="shared" si="1"/>
        <v>0</v>
      </c>
      <c r="W24" s="5" t="s">
        <v>145</v>
      </c>
      <c r="X24" s="5" t="s">
        <v>547</v>
      </c>
      <c r="Y24" s="5">
        <v>9</v>
      </c>
      <c r="Z24" s="5">
        <f t="shared" si="2"/>
        <v>1</v>
      </c>
      <c r="AA24" s="5" t="str">
        <f t="shared" si="3"/>
        <v>Big 12</v>
      </c>
      <c r="AB24">
        <f t="shared" si="4"/>
        <v>1</v>
      </c>
      <c r="AC24">
        <f t="shared" si="10"/>
        <v>1</v>
      </c>
      <c r="AD24">
        <f t="shared" si="11"/>
        <v>1</v>
      </c>
      <c r="AE24">
        <f t="shared" si="5"/>
        <v>0</v>
      </c>
      <c r="AF24">
        <f t="shared" si="6"/>
        <v>41</v>
      </c>
      <c r="AG24">
        <f t="shared" si="6"/>
        <v>42</v>
      </c>
      <c r="AH24">
        <f t="shared" si="6"/>
        <v>5</v>
      </c>
      <c r="AI24">
        <f t="shared" si="6"/>
        <v>4</v>
      </c>
      <c r="AJ24">
        <f t="shared" si="12"/>
        <v>9</v>
      </c>
      <c r="AK24" s="8">
        <f t="shared" si="13"/>
        <v>0.55555555555555558</v>
      </c>
      <c r="AL24">
        <f t="shared" si="7"/>
        <v>0</v>
      </c>
    </row>
    <row r="25" spans="1:38" x14ac:dyDescent="0.2">
      <c r="A25" s="11">
        <v>10</v>
      </c>
      <c r="B25" s="4">
        <v>43785</v>
      </c>
      <c r="C25" s="5"/>
      <c r="D25" s="5" t="s">
        <v>44</v>
      </c>
      <c r="E25" s="5" t="s">
        <v>216</v>
      </c>
      <c r="F25" s="5"/>
      <c r="G25" s="5" t="s">
        <v>558</v>
      </c>
      <c r="H25" s="5" t="s">
        <v>145</v>
      </c>
      <c r="I25" s="5" t="s">
        <v>13</v>
      </c>
      <c r="J25" s="5">
        <v>23</v>
      </c>
      <c r="K25" s="5">
        <v>21</v>
      </c>
      <c r="L25" s="5">
        <v>6</v>
      </c>
      <c r="M25" s="5">
        <v>4</v>
      </c>
      <c r="N25" s="5" t="s">
        <v>41</v>
      </c>
      <c r="O25" s="5"/>
      <c r="P25" s="6"/>
      <c r="Q25" s="7">
        <f t="shared" si="8"/>
        <v>43785</v>
      </c>
      <c r="R25" s="5">
        <f t="shared" si="0"/>
        <v>2019</v>
      </c>
      <c r="S25" s="5">
        <f t="shared" si="9"/>
        <v>12</v>
      </c>
      <c r="T25" s="25" t="s">
        <v>216</v>
      </c>
      <c r="U25" s="5"/>
      <c r="V25" s="5">
        <f t="shared" si="1"/>
        <v>0</v>
      </c>
      <c r="W25" s="5" t="s">
        <v>145</v>
      </c>
      <c r="X25" s="5" t="s">
        <v>559</v>
      </c>
      <c r="Y25" s="5">
        <v>22</v>
      </c>
      <c r="Z25" s="5">
        <f t="shared" si="2"/>
        <v>1</v>
      </c>
      <c r="AA25" s="5" t="str">
        <f t="shared" si="3"/>
        <v>Big 12</v>
      </c>
      <c r="AB25">
        <f t="shared" si="4"/>
        <v>1</v>
      </c>
      <c r="AC25">
        <f t="shared" si="10"/>
        <v>1</v>
      </c>
      <c r="AD25">
        <f t="shared" si="11"/>
        <v>1</v>
      </c>
      <c r="AE25">
        <f t="shared" si="5"/>
        <v>0</v>
      </c>
      <c r="AF25">
        <f t="shared" si="6"/>
        <v>23</v>
      </c>
      <c r="AG25">
        <f t="shared" si="6"/>
        <v>21</v>
      </c>
      <c r="AH25">
        <f t="shared" si="6"/>
        <v>6</v>
      </c>
      <c r="AI25">
        <f t="shared" si="6"/>
        <v>4</v>
      </c>
      <c r="AJ25">
        <f t="shared" si="12"/>
        <v>10</v>
      </c>
      <c r="AK25" s="8">
        <f t="shared" si="13"/>
        <v>0.6</v>
      </c>
      <c r="AL25">
        <f t="shared" si="7"/>
        <v>1</v>
      </c>
    </row>
    <row r="26" spans="1:38" x14ac:dyDescent="0.2">
      <c r="A26" s="11">
        <v>11</v>
      </c>
      <c r="B26" s="4">
        <v>43792</v>
      </c>
      <c r="C26" s="5"/>
      <c r="D26" s="5" t="s">
        <v>44</v>
      </c>
      <c r="E26" s="5" t="s">
        <v>216</v>
      </c>
      <c r="F26" s="5"/>
      <c r="G26" s="5" t="s">
        <v>193</v>
      </c>
      <c r="H26" s="5" t="s">
        <v>145</v>
      </c>
      <c r="I26" s="5" t="s">
        <v>13</v>
      </c>
      <c r="J26" s="5">
        <v>41</v>
      </c>
      <c r="K26" s="5">
        <v>31</v>
      </c>
      <c r="L26" s="5">
        <v>7</v>
      </c>
      <c r="M26" s="5">
        <v>4</v>
      </c>
      <c r="N26" s="5" t="s">
        <v>47</v>
      </c>
      <c r="O26" s="5"/>
      <c r="P26" s="6"/>
      <c r="Q26" s="7">
        <f t="shared" si="8"/>
        <v>43792</v>
      </c>
      <c r="R26" s="5">
        <f t="shared" si="0"/>
        <v>2019</v>
      </c>
      <c r="S26" s="5">
        <f t="shared" si="9"/>
        <v>13</v>
      </c>
      <c r="T26" s="25" t="s">
        <v>216</v>
      </c>
      <c r="U26" s="5"/>
      <c r="V26" s="5">
        <f t="shared" si="1"/>
        <v>0</v>
      </c>
      <c r="W26" s="5" t="s">
        <v>145</v>
      </c>
      <c r="X26" s="5" t="s">
        <v>193</v>
      </c>
      <c r="Y26" s="5"/>
      <c r="Z26" s="5">
        <f t="shared" si="2"/>
        <v>0</v>
      </c>
      <c r="AA26" s="5" t="str">
        <f t="shared" si="3"/>
        <v>Big 12</v>
      </c>
      <c r="AB26">
        <f t="shared" si="4"/>
        <v>1</v>
      </c>
      <c r="AC26">
        <f t="shared" si="10"/>
        <v>1</v>
      </c>
      <c r="AD26">
        <f t="shared" si="11"/>
        <v>1</v>
      </c>
      <c r="AE26">
        <f t="shared" si="5"/>
        <v>0</v>
      </c>
      <c r="AF26">
        <f t="shared" si="6"/>
        <v>41</v>
      </c>
      <c r="AG26">
        <f t="shared" si="6"/>
        <v>31</v>
      </c>
      <c r="AH26">
        <f t="shared" si="6"/>
        <v>7</v>
      </c>
      <c r="AI26">
        <f t="shared" si="6"/>
        <v>4</v>
      </c>
      <c r="AJ26">
        <f t="shared" si="12"/>
        <v>11</v>
      </c>
      <c r="AK26" s="8">
        <f t="shared" si="13"/>
        <v>0.63636363636363635</v>
      </c>
      <c r="AL26">
        <f t="shared" si="7"/>
        <v>1</v>
      </c>
    </row>
    <row r="27" spans="1:38" ht="30" x14ac:dyDescent="0.2">
      <c r="A27" s="11">
        <v>12</v>
      </c>
      <c r="B27" s="4">
        <v>43799</v>
      </c>
      <c r="C27" s="5"/>
      <c r="D27" s="5" t="s">
        <v>44</v>
      </c>
      <c r="E27" s="5" t="s">
        <v>216</v>
      </c>
      <c r="F27" s="5" t="s">
        <v>49</v>
      </c>
      <c r="G27" s="5" t="s">
        <v>465</v>
      </c>
      <c r="H27" s="5" t="s">
        <v>145</v>
      </c>
      <c r="I27" s="5" t="s">
        <v>14</v>
      </c>
      <c r="J27" s="5">
        <v>17</v>
      </c>
      <c r="K27" s="5">
        <v>27</v>
      </c>
      <c r="L27" s="5">
        <v>7</v>
      </c>
      <c r="M27" s="5">
        <v>5</v>
      </c>
      <c r="N27" s="5" t="s">
        <v>92</v>
      </c>
      <c r="O27" s="5"/>
      <c r="P27" s="6"/>
      <c r="Q27" s="7">
        <f t="shared" si="8"/>
        <v>43799</v>
      </c>
      <c r="R27" s="5">
        <f t="shared" si="0"/>
        <v>2019</v>
      </c>
      <c r="S27" s="5">
        <f t="shared" si="9"/>
        <v>14</v>
      </c>
      <c r="T27" s="25" t="s">
        <v>216</v>
      </c>
      <c r="U27" s="5"/>
      <c r="V27" s="5">
        <f t="shared" si="1"/>
        <v>0</v>
      </c>
      <c r="W27" s="5" t="s">
        <v>145</v>
      </c>
      <c r="X27" s="5" t="s">
        <v>465</v>
      </c>
      <c r="Y27" s="5"/>
      <c r="Z27" s="5">
        <f t="shared" si="2"/>
        <v>0</v>
      </c>
      <c r="AA27" s="5" t="str">
        <f t="shared" si="3"/>
        <v>Big 12</v>
      </c>
      <c r="AB27">
        <f t="shared" si="4"/>
        <v>1</v>
      </c>
      <c r="AC27">
        <f t="shared" si="10"/>
        <v>1</v>
      </c>
      <c r="AD27">
        <f t="shared" si="11"/>
        <v>1</v>
      </c>
      <c r="AE27">
        <f t="shared" si="5"/>
        <v>0</v>
      </c>
      <c r="AF27">
        <f t="shared" si="6"/>
        <v>17</v>
      </c>
      <c r="AG27">
        <f t="shared" si="6"/>
        <v>27</v>
      </c>
      <c r="AH27">
        <f t="shared" si="6"/>
        <v>7</v>
      </c>
      <c r="AI27">
        <f t="shared" si="6"/>
        <v>5</v>
      </c>
      <c r="AJ27">
        <f t="shared" si="12"/>
        <v>12</v>
      </c>
      <c r="AK27" s="8">
        <f t="shared" si="13"/>
        <v>0.58333333333333337</v>
      </c>
      <c r="AL27">
        <f t="shared" si="7"/>
        <v>0</v>
      </c>
    </row>
    <row r="28" spans="1:38" ht="30" x14ac:dyDescent="0.2">
      <c r="A28" s="11">
        <v>13</v>
      </c>
      <c r="B28" s="4">
        <v>43827</v>
      </c>
      <c r="C28" s="5"/>
      <c r="D28" s="5" t="s">
        <v>44</v>
      </c>
      <c r="E28" s="5" t="s">
        <v>216</v>
      </c>
      <c r="F28" s="5" t="s">
        <v>80</v>
      </c>
      <c r="G28" s="5" t="s">
        <v>215</v>
      </c>
      <c r="H28" s="5" t="s">
        <v>40</v>
      </c>
      <c r="I28" s="5" t="s">
        <v>14</v>
      </c>
      <c r="J28" s="5">
        <v>9</v>
      </c>
      <c r="K28" s="5">
        <v>33</v>
      </c>
      <c r="L28" s="5">
        <v>7</v>
      </c>
      <c r="M28" s="5">
        <v>6</v>
      </c>
      <c r="N28" s="5" t="s">
        <v>102</v>
      </c>
      <c r="O28" s="5"/>
      <c r="P28" s="6"/>
      <c r="Q28" s="7">
        <f t="shared" si="8"/>
        <v>43827</v>
      </c>
      <c r="R28" s="5">
        <f t="shared" si="0"/>
        <v>2019</v>
      </c>
      <c r="S28" s="5">
        <f t="shared" si="9"/>
        <v>18</v>
      </c>
      <c r="T28" s="25" t="s">
        <v>216</v>
      </c>
      <c r="U28" s="5"/>
      <c r="V28" s="5">
        <f t="shared" si="1"/>
        <v>0</v>
      </c>
      <c r="W28" s="5" t="s">
        <v>145</v>
      </c>
      <c r="X28" s="5" t="s">
        <v>131</v>
      </c>
      <c r="Y28" s="5">
        <v>14</v>
      </c>
      <c r="Z28" s="5">
        <f t="shared" si="2"/>
        <v>1</v>
      </c>
      <c r="AA28" s="5" t="str">
        <f t="shared" si="3"/>
        <v>ACC</v>
      </c>
      <c r="AB28">
        <f t="shared" si="4"/>
        <v>0</v>
      </c>
      <c r="AC28">
        <f t="shared" si="10"/>
        <v>1</v>
      </c>
      <c r="AD28">
        <f t="shared" si="11"/>
        <v>1</v>
      </c>
      <c r="AE28">
        <f t="shared" si="5"/>
        <v>0</v>
      </c>
      <c r="AF28">
        <f t="shared" si="6"/>
        <v>9</v>
      </c>
      <c r="AG28">
        <f t="shared" si="6"/>
        <v>33</v>
      </c>
      <c r="AH28">
        <f t="shared" si="6"/>
        <v>7</v>
      </c>
      <c r="AI28">
        <f t="shared" si="6"/>
        <v>6</v>
      </c>
      <c r="AJ28">
        <f t="shared" si="12"/>
        <v>13</v>
      </c>
      <c r="AK28" s="8">
        <f t="shared" si="13"/>
        <v>0.53846153846153844</v>
      </c>
      <c r="AL28">
        <f t="shared" si="7"/>
        <v>0</v>
      </c>
    </row>
    <row r="29" spans="1:38" ht="30" x14ac:dyDescent="0.2">
      <c r="A29" s="11">
        <v>1</v>
      </c>
      <c r="B29" s="4">
        <v>43707</v>
      </c>
      <c r="C29" s="5"/>
      <c r="D29" s="5" t="s">
        <v>124</v>
      </c>
      <c r="E29" s="5" t="s">
        <v>287</v>
      </c>
      <c r="F29" s="5" t="s">
        <v>49</v>
      </c>
      <c r="G29" s="5" t="s">
        <v>560</v>
      </c>
      <c r="H29" s="5" t="s">
        <v>114</v>
      </c>
      <c r="I29" s="5" t="s">
        <v>13</v>
      </c>
      <c r="J29" s="5">
        <v>52</v>
      </c>
      <c r="K29" s="5">
        <v>36</v>
      </c>
      <c r="L29" s="5">
        <v>1</v>
      </c>
      <c r="M29" s="5">
        <v>0</v>
      </c>
      <c r="N29" s="5" t="s">
        <v>41</v>
      </c>
      <c r="O29" s="5"/>
      <c r="P29" s="6"/>
      <c r="Q29" s="7">
        <f t="shared" si="8"/>
        <v>43707</v>
      </c>
      <c r="R29" s="5">
        <f t="shared" si="0"/>
        <v>2019</v>
      </c>
      <c r="S29" s="5">
        <f t="shared" si="9"/>
        <v>1</v>
      </c>
      <c r="T29" s="25" t="s">
        <v>287</v>
      </c>
      <c r="U29" s="5"/>
      <c r="V29" s="5">
        <f t="shared" si="1"/>
        <v>0</v>
      </c>
      <c r="W29" s="5" t="s">
        <v>145</v>
      </c>
      <c r="X29" s="5" t="s">
        <v>560</v>
      </c>
      <c r="Y29" s="5"/>
      <c r="Z29" s="5">
        <f t="shared" si="2"/>
        <v>0</v>
      </c>
      <c r="AA29" s="5" t="str">
        <f t="shared" si="3"/>
        <v>Pac-12</v>
      </c>
      <c r="AB29">
        <f t="shared" si="4"/>
        <v>0</v>
      </c>
      <c r="AC29">
        <f t="shared" si="10"/>
        <v>1</v>
      </c>
      <c r="AD29">
        <f t="shared" si="11"/>
        <v>1</v>
      </c>
      <c r="AE29">
        <f t="shared" si="5"/>
        <v>0</v>
      </c>
      <c r="AF29">
        <f t="shared" si="6"/>
        <v>52</v>
      </c>
      <c r="AG29">
        <f t="shared" si="6"/>
        <v>36</v>
      </c>
      <c r="AH29">
        <f t="shared" si="6"/>
        <v>1</v>
      </c>
      <c r="AI29">
        <f t="shared" si="6"/>
        <v>0</v>
      </c>
      <c r="AJ29">
        <f t="shared" si="12"/>
        <v>1</v>
      </c>
      <c r="AK29" s="8">
        <f t="shared" si="13"/>
        <v>1</v>
      </c>
      <c r="AL29">
        <f t="shared" si="7"/>
        <v>1</v>
      </c>
    </row>
    <row r="30" spans="1:38" ht="30" x14ac:dyDescent="0.2">
      <c r="A30" s="11">
        <v>2</v>
      </c>
      <c r="B30" s="4">
        <v>43715</v>
      </c>
      <c r="C30" s="5"/>
      <c r="D30" s="5" t="s">
        <v>44</v>
      </c>
      <c r="E30" s="5" t="s">
        <v>287</v>
      </c>
      <c r="F30" s="5"/>
      <c r="G30" s="5" t="s">
        <v>561</v>
      </c>
      <c r="H30" s="5" t="s">
        <v>70</v>
      </c>
      <c r="I30" s="5" t="s">
        <v>13</v>
      </c>
      <c r="J30" s="5">
        <v>56</v>
      </c>
      <c r="K30" s="5">
        <v>14</v>
      </c>
      <c r="L30" s="5">
        <v>2</v>
      </c>
      <c r="M30" s="5">
        <v>0</v>
      </c>
      <c r="N30" s="5" t="s">
        <v>47</v>
      </c>
      <c r="O30" s="5"/>
      <c r="P30" s="6"/>
      <c r="Q30" s="7">
        <f t="shared" si="8"/>
        <v>43715</v>
      </c>
      <c r="R30" s="5">
        <f t="shared" si="0"/>
        <v>2019</v>
      </c>
      <c r="S30" s="5">
        <f t="shared" si="9"/>
        <v>2</v>
      </c>
      <c r="T30" s="25" t="s">
        <v>287</v>
      </c>
      <c r="U30" s="5"/>
      <c r="V30" s="5">
        <f t="shared" si="1"/>
        <v>0</v>
      </c>
      <c r="W30" s="5" t="s">
        <v>145</v>
      </c>
      <c r="X30" s="5" t="s">
        <v>561</v>
      </c>
      <c r="Y30" s="5"/>
      <c r="Z30" s="5">
        <f t="shared" si="2"/>
        <v>0</v>
      </c>
      <c r="AA30" s="5" t="str">
        <f t="shared" si="3"/>
        <v>Non-Major</v>
      </c>
      <c r="AB30">
        <f t="shared" si="4"/>
        <v>0</v>
      </c>
      <c r="AC30">
        <f t="shared" si="10"/>
        <v>0</v>
      </c>
      <c r="AD30">
        <f t="shared" si="11"/>
        <v>0</v>
      </c>
      <c r="AE30">
        <f t="shared" si="5"/>
        <v>0</v>
      </c>
      <c r="AF30">
        <f t="shared" si="6"/>
        <v>56</v>
      </c>
      <c r="AG30">
        <f t="shared" si="6"/>
        <v>14</v>
      </c>
      <c r="AH30">
        <f t="shared" si="6"/>
        <v>2</v>
      </c>
      <c r="AI30">
        <f t="shared" si="6"/>
        <v>0</v>
      </c>
      <c r="AJ30">
        <f t="shared" si="12"/>
        <v>2</v>
      </c>
      <c r="AK30" s="8">
        <f t="shared" si="13"/>
        <v>1</v>
      </c>
      <c r="AL30">
        <f t="shared" si="7"/>
        <v>1</v>
      </c>
    </row>
    <row r="31" spans="1:38" ht="30" x14ac:dyDescent="0.2">
      <c r="A31" s="11">
        <v>3</v>
      </c>
      <c r="B31" s="4">
        <v>43722</v>
      </c>
      <c r="C31" s="5"/>
      <c r="D31" s="5" t="s">
        <v>44</v>
      </c>
      <c r="E31" s="5" t="s">
        <v>287</v>
      </c>
      <c r="F31" s="5" t="s">
        <v>49</v>
      </c>
      <c r="G31" s="5" t="s">
        <v>562</v>
      </c>
      <c r="H31" s="5" t="s">
        <v>140</v>
      </c>
      <c r="I31" s="5" t="s">
        <v>13</v>
      </c>
      <c r="J31" s="5">
        <v>40</v>
      </c>
      <c r="K31" s="5">
        <v>21</v>
      </c>
      <c r="L31" s="5">
        <v>3</v>
      </c>
      <c r="M31" s="5">
        <v>0</v>
      </c>
      <c r="N31" s="5" t="s">
        <v>51</v>
      </c>
      <c r="O31" s="5"/>
      <c r="P31" s="6"/>
      <c r="Q31" s="7">
        <f t="shared" si="8"/>
        <v>43722</v>
      </c>
      <c r="R31" s="5">
        <f t="shared" si="0"/>
        <v>2019</v>
      </c>
      <c r="S31" s="5">
        <f t="shared" si="9"/>
        <v>3</v>
      </c>
      <c r="T31" s="25" t="s">
        <v>287</v>
      </c>
      <c r="U31" s="5"/>
      <c r="V31" s="5">
        <f t="shared" si="1"/>
        <v>0</v>
      </c>
      <c r="W31" s="5" t="s">
        <v>145</v>
      </c>
      <c r="X31" s="5" t="s">
        <v>562</v>
      </c>
      <c r="Y31" s="5"/>
      <c r="Z31" s="5">
        <f t="shared" si="2"/>
        <v>0</v>
      </c>
      <c r="AA31" s="5" t="str">
        <f t="shared" si="3"/>
        <v>American</v>
      </c>
      <c r="AB31">
        <f t="shared" si="4"/>
        <v>0</v>
      </c>
      <c r="AC31">
        <f t="shared" si="10"/>
        <v>1</v>
      </c>
      <c r="AD31">
        <f t="shared" si="11"/>
        <v>0</v>
      </c>
      <c r="AE31">
        <f t="shared" si="5"/>
        <v>0</v>
      </c>
      <c r="AF31">
        <f t="shared" si="6"/>
        <v>40</v>
      </c>
      <c r="AG31">
        <f t="shared" si="6"/>
        <v>21</v>
      </c>
      <c r="AH31">
        <f t="shared" si="6"/>
        <v>3</v>
      </c>
      <c r="AI31">
        <f t="shared" si="6"/>
        <v>0</v>
      </c>
      <c r="AJ31">
        <f t="shared" si="12"/>
        <v>3</v>
      </c>
      <c r="AK31" s="8">
        <f t="shared" si="13"/>
        <v>1</v>
      </c>
      <c r="AL31">
        <f t="shared" si="7"/>
        <v>1</v>
      </c>
    </row>
    <row r="32" spans="1:38" ht="30" x14ac:dyDescent="0.2">
      <c r="A32" s="11">
        <v>4</v>
      </c>
      <c r="B32" s="4">
        <v>43729</v>
      </c>
      <c r="C32" s="5"/>
      <c r="D32" s="5" t="s">
        <v>44</v>
      </c>
      <c r="E32" s="5" t="s">
        <v>287</v>
      </c>
      <c r="F32" s="5" t="s">
        <v>49</v>
      </c>
      <c r="G32" s="5" t="s">
        <v>563</v>
      </c>
      <c r="H32" s="5" t="s">
        <v>145</v>
      </c>
      <c r="I32" s="5" t="s">
        <v>14</v>
      </c>
      <c r="J32" s="5">
        <v>30</v>
      </c>
      <c r="K32" s="5">
        <v>36</v>
      </c>
      <c r="L32" s="5">
        <v>3</v>
      </c>
      <c r="M32" s="5">
        <v>1</v>
      </c>
      <c r="N32" s="5" t="s">
        <v>92</v>
      </c>
      <c r="O32" s="5"/>
      <c r="P32" s="6"/>
      <c r="Q32" s="7">
        <f t="shared" si="8"/>
        <v>43729</v>
      </c>
      <c r="R32" s="5">
        <f t="shared" si="0"/>
        <v>2019</v>
      </c>
      <c r="S32" s="5">
        <f t="shared" si="9"/>
        <v>4</v>
      </c>
      <c r="T32" s="25" t="s">
        <v>287</v>
      </c>
      <c r="U32" s="5"/>
      <c r="V32" s="5">
        <f t="shared" si="1"/>
        <v>0</v>
      </c>
      <c r="W32" s="5" t="s">
        <v>145</v>
      </c>
      <c r="X32" s="5" t="s">
        <v>559</v>
      </c>
      <c r="Y32" s="5">
        <v>12</v>
      </c>
      <c r="Z32" s="5">
        <f t="shared" si="2"/>
        <v>1</v>
      </c>
      <c r="AA32" s="5" t="str">
        <f t="shared" si="3"/>
        <v>Big 12</v>
      </c>
      <c r="AB32">
        <f t="shared" si="4"/>
        <v>1</v>
      </c>
      <c r="AC32">
        <f t="shared" si="10"/>
        <v>1</v>
      </c>
      <c r="AD32">
        <f t="shared" si="11"/>
        <v>1</v>
      </c>
      <c r="AE32">
        <f t="shared" si="5"/>
        <v>0</v>
      </c>
      <c r="AF32">
        <f t="shared" si="6"/>
        <v>30</v>
      </c>
      <c r="AG32">
        <f t="shared" si="6"/>
        <v>36</v>
      </c>
      <c r="AH32">
        <f t="shared" si="6"/>
        <v>3</v>
      </c>
      <c r="AI32">
        <f t="shared" si="6"/>
        <v>1</v>
      </c>
      <c r="AJ32">
        <f t="shared" si="12"/>
        <v>4</v>
      </c>
      <c r="AK32" s="8">
        <f t="shared" si="13"/>
        <v>0.75</v>
      </c>
      <c r="AL32">
        <f t="shared" si="7"/>
        <v>0</v>
      </c>
    </row>
    <row r="33" spans="1:38" ht="30" x14ac:dyDescent="0.2">
      <c r="A33" s="11">
        <v>5</v>
      </c>
      <c r="B33" s="4">
        <v>43736</v>
      </c>
      <c r="C33" s="5"/>
      <c r="D33" s="5" t="s">
        <v>44</v>
      </c>
      <c r="E33" s="5" t="s">
        <v>287</v>
      </c>
      <c r="F33" s="5"/>
      <c r="G33" s="5" t="s">
        <v>564</v>
      </c>
      <c r="H33" s="5" t="s">
        <v>145</v>
      </c>
      <c r="I33" s="5" t="s">
        <v>13</v>
      </c>
      <c r="J33" s="5">
        <v>26</v>
      </c>
      <c r="K33" s="5">
        <v>13</v>
      </c>
      <c r="L33" s="5">
        <v>4</v>
      </c>
      <c r="M33" s="5">
        <v>1</v>
      </c>
      <c r="N33" s="5" t="s">
        <v>41</v>
      </c>
      <c r="O33" s="5"/>
      <c r="P33" s="6"/>
      <c r="Q33" s="7">
        <f t="shared" si="8"/>
        <v>43736</v>
      </c>
      <c r="R33" s="5">
        <f t="shared" si="0"/>
        <v>2019</v>
      </c>
      <c r="S33" s="5">
        <f t="shared" si="9"/>
        <v>5</v>
      </c>
      <c r="T33" s="25" t="s">
        <v>287</v>
      </c>
      <c r="U33" s="5"/>
      <c r="V33" s="5">
        <f t="shared" si="1"/>
        <v>0</v>
      </c>
      <c r="W33" s="5" t="s">
        <v>145</v>
      </c>
      <c r="X33" s="5" t="s">
        <v>565</v>
      </c>
      <c r="Y33" s="5">
        <v>24</v>
      </c>
      <c r="Z33" s="5">
        <f t="shared" si="2"/>
        <v>1</v>
      </c>
      <c r="AA33" s="5" t="str">
        <f t="shared" si="3"/>
        <v>Big 12</v>
      </c>
      <c r="AB33">
        <f t="shared" si="4"/>
        <v>1</v>
      </c>
      <c r="AC33">
        <f t="shared" si="10"/>
        <v>1</v>
      </c>
      <c r="AD33">
        <f t="shared" si="11"/>
        <v>1</v>
      </c>
      <c r="AE33">
        <f t="shared" si="5"/>
        <v>0</v>
      </c>
      <c r="AF33">
        <f t="shared" si="6"/>
        <v>26</v>
      </c>
      <c r="AG33">
        <f t="shared" si="6"/>
        <v>13</v>
      </c>
      <c r="AH33">
        <f t="shared" si="6"/>
        <v>4</v>
      </c>
      <c r="AI33">
        <f t="shared" si="6"/>
        <v>1</v>
      </c>
      <c r="AJ33">
        <f t="shared" si="12"/>
        <v>5</v>
      </c>
      <c r="AK33" s="8">
        <f t="shared" si="13"/>
        <v>0.8</v>
      </c>
      <c r="AL33">
        <f t="shared" si="7"/>
        <v>1</v>
      </c>
    </row>
    <row r="34" spans="1:38" ht="30" x14ac:dyDescent="0.2">
      <c r="A34" s="11">
        <v>6</v>
      </c>
      <c r="B34" s="4">
        <v>43743</v>
      </c>
      <c r="C34" s="5"/>
      <c r="D34" s="5" t="s">
        <v>44</v>
      </c>
      <c r="E34" s="5" t="s">
        <v>566</v>
      </c>
      <c r="F34" s="5" t="s">
        <v>49</v>
      </c>
      <c r="G34" s="5" t="s">
        <v>404</v>
      </c>
      <c r="H34" s="5" t="s">
        <v>145</v>
      </c>
      <c r="I34" s="5" t="s">
        <v>14</v>
      </c>
      <c r="J34" s="5">
        <v>35</v>
      </c>
      <c r="K34" s="5">
        <v>45</v>
      </c>
      <c r="L34" s="5">
        <v>4</v>
      </c>
      <c r="M34" s="5">
        <v>2</v>
      </c>
      <c r="N34" s="5" t="s">
        <v>92</v>
      </c>
      <c r="O34" s="5"/>
      <c r="P34" s="6"/>
      <c r="Q34" s="7">
        <f t="shared" si="8"/>
        <v>43743</v>
      </c>
      <c r="R34" s="5">
        <f t="shared" si="0"/>
        <v>2019</v>
      </c>
      <c r="S34" s="5">
        <f t="shared" si="9"/>
        <v>6</v>
      </c>
      <c r="T34" s="25" t="s">
        <v>360</v>
      </c>
      <c r="U34" s="5">
        <v>21</v>
      </c>
      <c r="V34" s="5">
        <f t="shared" si="1"/>
        <v>1</v>
      </c>
      <c r="W34" s="5" t="s">
        <v>145</v>
      </c>
      <c r="X34" s="5" t="s">
        <v>404</v>
      </c>
      <c r="Y34" s="5"/>
      <c r="Z34" s="5">
        <f t="shared" si="2"/>
        <v>0</v>
      </c>
      <c r="AA34" s="5" t="str">
        <f t="shared" si="3"/>
        <v>Big 12</v>
      </c>
      <c r="AB34">
        <f t="shared" si="4"/>
        <v>1</v>
      </c>
      <c r="AC34">
        <f t="shared" si="10"/>
        <v>1</v>
      </c>
      <c r="AD34">
        <f t="shared" si="11"/>
        <v>1</v>
      </c>
      <c r="AE34">
        <f t="shared" si="5"/>
        <v>0</v>
      </c>
      <c r="AF34">
        <f t="shared" ref="AF34:AI65" si="14">J34</f>
        <v>35</v>
      </c>
      <c r="AG34">
        <f t="shared" si="14"/>
        <v>45</v>
      </c>
      <c r="AH34">
        <f t="shared" si="14"/>
        <v>4</v>
      </c>
      <c r="AI34">
        <f t="shared" si="14"/>
        <v>2</v>
      </c>
      <c r="AJ34">
        <f t="shared" si="12"/>
        <v>6</v>
      </c>
      <c r="AK34" s="8">
        <f t="shared" si="13"/>
        <v>0.66666666666666663</v>
      </c>
      <c r="AL34">
        <f t="shared" si="7"/>
        <v>0</v>
      </c>
    </row>
    <row r="35" spans="1:38" ht="30" x14ac:dyDescent="0.2">
      <c r="A35" s="11">
        <v>7</v>
      </c>
      <c r="B35" s="4">
        <v>43757</v>
      </c>
      <c r="C35" s="5"/>
      <c r="D35" s="5" t="s">
        <v>44</v>
      </c>
      <c r="E35" s="5" t="s">
        <v>287</v>
      </c>
      <c r="F35" s="5"/>
      <c r="G35" s="5" t="s">
        <v>542</v>
      </c>
      <c r="H35" s="5" t="s">
        <v>145</v>
      </c>
      <c r="I35" s="5" t="s">
        <v>14</v>
      </c>
      <c r="J35" s="5">
        <v>27</v>
      </c>
      <c r="K35" s="5">
        <v>45</v>
      </c>
      <c r="L35" s="5">
        <v>4</v>
      </c>
      <c r="M35" s="5">
        <v>3</v>
      </c>
      <c r="N35" s="5" t="s">
        <v>102</v>
      </c>
      <c r="O35" s="5"/>
      <c r="P35" s="6"/>
      <c r="Q35" s="7">
        <f t="shared" si="8"/>
        <v>43757</v>
      </c>
      <c r="R35" s="5">
        <f t="shared" si="0"/>
        <v>2019</v>
      </c>
      <c r="S35" s="5">
        <f t="shared" si="9"/>
        <v>8</v>
      </c>
      <c r="T35" s="25" t="s">
        <v>287</v>
      </c>
      <c r="U35" s="5"/>
      <c r="V35" s="5">
        <f t="shared" si="1"/>
        <v>0</v>
      </c>
      <c r="W35" s="5" t="s">
        <v>145</v>
      </c>
      <c r="X35" s="5" t="s">
        <v>541</v>
      </c>
      <c r="Y35" s="5">
        <v>18</v>
      </c>
      <c r="Z35" s="5">
        <f t="shared" si="2"/>
        <v>1</v>
      </c>
      <c r="AA35" s="5" t="str">
        <f t="shared" si="3"/>
        <v>Big 12</v>
      </c>
      <c r="AB35">
        <f t="shared" si="4"/>
        <v>1</v>
      </c>
      <c r="AC35">
        <f t="shared" si="10"/>
        <v>1</v>
      </c>
      <c r="AD35">
        <f t="shared" si="11"/>
        <v>1</v>
      </c>
      <c r="AE35">
        <f t="shared" si="5"/>
        <v>0</v>
      </c>
      <c r="AF35">
        <f t="shared" si="14"/>
        <v>27</v>
      </c>
      <c r="AG35">
        <f t="shared" si="14"/>
        <v>45</v>
      </c>
      <c r="AH35">
        <f t="shared" si="14"/>
        <v>4</v>
      </c>
      <c r="AI35">
        <f t="shared" si="14"/>
        <v>3</v>
      </c>
      <c r="AJ35">
        <f t="shared" si="12"/>
        <v>7</v>
      </c>
      <c r="AK35" s="8">
        <f t="shared" si="13"/>
        <v>0.5714285714285714</v>
      </c>
      <c r="AL35">
        <f t="shared" si="7"/>
        <v>0</v>
      </c>
    </row>
    <row r="36" spans="1:38" ht="30" x14ac:dyDescent="0.2">
      <c r="A36" s="11">
        <v>8</v>
      </c>
      <c r="B36" s="4">
        <v>43764</v>
      </c>
      <c r="C36" s="5"/>
      <c r="D36" s="5" t="s">
        <v>44</v>
      </c>
      <c r="E36" s="5" t="s">
        <v>287</v>
      </c>
      <c r="F36" s="5" t="s">
        <v>49</v>
      </c>
      <c r="G36" s="5" t="s">
        <v>556</v>
      </c>
      <c r="H36" s="5" t="s">
        <v>145</v>
      </c>
      <c r="I36" s="5" t="s">
        <v>13</v>
      </c>
      <c r="J36" s="5">
        <v>34</v>
      </c>
      <c r="K36" s="5">
        <v>27</v>
      </c>
      <c r="L36" s="5">
        <v>5</v>
      </c>
      <c r="M36" s="5">
        <v>3</v>
      </c>
      <c r="N36" s="5" t="s">
        <v>41</v>
      </c>
      <c r="O36" s="5"/>
      <c r="P36" s="6"/>
      <c r="Q36" s="7">
        <f t="shared" si="8"/>
        <v>43764</v>
      </c>
      <c r="R36" s="5">
        <f t="shared" si="0"/>
        <v>2019</v>
      </c>
      <c r="S36" s="5">
        <f t="shared" si="9"/>
        <v>9</v>
      </c>
      <c r="T36" s="25" t="s">
        <v>287</v>
      </c>
      <c r="U36" s="5"/>
      <c r="V36" s="5">
        <f t="shared" si="1"/>
        <v>0</v>
      </c>
      <c r="W36" s="5" t="s">
        <v>145</v>
      </c>
      <c r="X36" s="5" t="s">
        <v>567</v>
      </c>
      <c r="Y36" s="5">
        <v>23</v>
      </c>
      <c r="Z36" s="5">
        <f t="shared" si="2"/>
        <v>1</v>
      </c>
      <c r="AA36" s="5" t="str">
        <f t="shared" si="3"/>
        <v>Big 12</v>
      </c>
      <c r="AB36">
        <f t="shared" si="4"/>
        <v>1</v>
      </c>
      <c r="AC36">
        <f t="shared" si="10"/>
        <v>1</v>
      </c>
      <c r="AD36">
        <f t="shared" si="11"/>
        <v>1</v>
      </c>
      <c r="AE36">
        <f t="shared" si="5"/>
        <v>0</v>
      </c>
      <c r="AF36">
        <f t="shared" si="14"/>
        <v>34</v>
      </c>
      <c r="AG36">
        <f t="shared" si="14"/>
        <v>27</v>
      </c>
      <c r="AH36">
        <f t="shared" si="14"/>
        <v>5</v>
      </c>
      <c r="AI36">
        <f t="shared" si="14"/>
        <v>3</v>
      </c>
      <c r="AJ36">
        <f t="shared" si="12"/>
        <v>8</v>
      </c>
      <c r="AK36" s="8">
        <f t="shared" si="13"/>
        <v>0.625</v>
      </c>
      <c r="AL36">
        <f t="shared" si="7"/>
        <v>1</v>
      </c>
    </row>
    <row r="37" spans="1:38" ht="30" x14ac:dyDescent="0.2">
      <c r="A37" s="11">
        <v>9</v>
      </c>
      <c r="B37" s="4">
        <v>43771</v>
      </c>
      <c r="C37" s="5"/>
      <c r="D37" s="5" t="s">
        <v>44</v>
      </c>
      <c r="E37" s="5" t="s">
        <v>287</v>
      </c>
      <c r="F37" s="5"/>
      <c r="G37" s="5" t="s">
        <v>545</v>
      </c>
      <c r="H37" s="5" t="s">
        <v>145</v>
      </c>
      <c r="I37" s="5" t="s">
        <v>13</v>
      </c>
      <c r="J37" s="5">
        <v>34</v>
      </c>
      <c r="K37" s="5">
        <v>27</v>
      </c>
      <c r="L37" s="5">
        <v>6</v>
      </c>
      <c r="M37" s="5">
        <v>3</v>
      </c>
      <c r="N37" s="5" t="s">
        <v>47</v>
      </c>
      <c r="O37" s="5"/>
      <c r="P37" s="6"/>
      <c r="Q37" s="7">
        <f t="shared" si="8"/>
        <v>43771</v>
      </c>
      <c r="R37" s="5">
        <f t="shared" si="0"/>
        <v>2019</v>
      </c>
      <c r="S37" s="5">
        <f t="shared" si="9"/>
        <v>10</v>
      </c>
      <c r="T37" s="25" t="s">
        <v>287</v>
      </c>
      <c r="U37" s="5"/>
      <c r="V37" s="5">
        <f t="shared" si="1"/>
        <v>0</v>
      </c>
      <c r="W37" s="5" t="s">
        <v>145</v>
      </c>
      <c r="X37" s="5" t="s">
        <v>545</v>
      </c>
      <c r="Y37" s="5"/>
      <c r="Z37" s="5">
        <f t="shared" si="2"/>
        <v>0</v>
      </c>
      <c r="AA37" s="5" t="str">
        <f t="shared" si="3"/>
        <v>Big 12</v>
      </c>
      <c r="AB37">
        <f t="shared" si="4"/>
        <v>1</v>
      </c>
      <c r="AC37">
        <f t="shared" si="10"/>
        <v>1</v>
      </c>
      <c r="AD37">
        <f t="shared" si="11"/>
        <v>1</v>
      </c>
      <c r="AE37">
        <f t="shared" si="5"/>
        <v>0</v>
      </c>
      <c r="AF37">
        <f t="shared" si="14"/>
        <v>34</v>
      </c>
      <c r="AG37">
        <f t="shared" si="14"/>
        <v>27</v>
      </c>
      <c r="AH37">
        <f t="shared" si="14"/>
        <v>6</v>
      </c>
      <c r="AI37">
        <f t="shared" si="14"/>
        <v>3</v>
      </c>
      <c r="AJ37">
        <f t="shared" si="12"/>
        <v>9</v>
      </c>
      <c r="AK37" s="8">
        <f t="shared" si="13"/>
        <v>0.66666666666666663</v>
      </c>
      <c r="AL37">
        <f t="shared" si="7"/>
        <v>1</v>
      </c>
    </row>
    <row r="38" spans="1:38" ht="30" x14ac:dyDescent="0.2">
      <c r="A38" s="11">
        <v>10</v>
      </c>
      <c r="B38" s="4">
        <v>43785</v>
      </c>
      <c r="C38" s="5"/>
      <c r="D38" s="5" t="s">
        <v>44</v>
      </c>
      <c r="E38" s="5" t="s">
        <v>568</v>
      </c>
      <c r="F38" s="5"/>
      <c r="G38" s="5" t="s">
        <v>193</v>
      </c>
      <c r="H38" s="5" t="s">
        <v>145</v>
      </c>
      <c r="I38" s="5" t="s">
        <v>13</v>
      </c>
      <c r="J38" s="5">
        <v>31</v>
      </c>
      <c r="K38" s="5">
        <v>13</v>
      </c>
      <c r="L38" s="5">
        <v>7</v>
      </c>
      <c r="M38" s="5">
        <v>3</v>
      </c>
      <c r="N38" s="5" t="s">
        <v>51</v>
      </c>
      <c r="O38" s="5"/>
      <c r="P38" s="6"/>
      <c r="Q38" s="7">
        <f t="shared" si="8"/>
        <v>43785</v>
      </c>
      <c r="R38" s="5">
        <f t="shared" si="0"/>
        <v>2019</v>
      </c>
      <c r="S38" s="5">
        <f t="shared" si="9"/>
        <v>12</v>
      </c>
      <c r="T38" s="25" t="s">
        <v>360</v>
      </c>
      <c r="U38" s="5">
        <v>25</v>
      </c>
      <c r="V38" s="5">
        <f t="shared" si="1"/>
        <v>1</v>
      </c>
      <c r="W38" s="5" t="s">
        <v>145</v>
      </c>
      <c r="X38" s="5" t="s">
        <v>193</v>
      </c>
      <c r="Y38" s="5"/>
      <c r="Z38" s="5">
        <f t="shared" si="2"/>
        <v>0</v>
      </c>
      <c r="AA38" s="5" t="str">
        <f t="shared" si="3"/>
        <v>Big 12</v>
      </c>
      <c r="AB38">
        <f t="shared" si="4"/>
        <v>1</v>
      </c>
      <c r="AC38">
        <f t="shared" si="10"/>
        <v>1</v>
      </c>
      <c r="AD38">
        <f t="shared" si="11"/>
        <v>1</v>
      </c>
      <c r="AE38">
        <f t="shared" si="5"/>
        <v>0</v>
      </c>
      <c r="AF38">
        <f t="shared" si="14"/>
        <v>31</v>
      </c>
      <c r="AG38">
        <f t="shared" si="14"/>
        <v>13</v>
      </c>
      <c r="AH38">
        <f t="shared" si="14"/>
        <v>7</v>
      </c>
      <c r="AI38">
        <f t="shared" si="14"/>
        <v>3</v>
      </c>
      <c r="AJ38">
        <f t="shared" si="12"/>
        <v>10</v>
      </c>
      <c r="AK38" s="8">
        <f t="shared" si="13"/>
        <v>0.7</v>
      </c>
      <c r="AL38">
        <f t="shared" si="7"/>
        <v>1</v>
      </c>
    </row>
    <row r="39" spans="1:38" ht="30" x14ac:dyDescent="0.2">
      <c r="A39" s="11">
        <v>11</v>
      </c>
      <c r="B39" s="4">
        <v>43792</v>
      </c>
      <c r="C39" s="5"/>
      <c r="D39" s="5" t="s">
        <v>44</v>
      </c>
      <c r="E39" s="5" t="s">
        <v>569</v>
      </c>
      <c r="F39" s="5" t="s">
        <v>49</v>
      </c>
      <c r="G39" s="5" t="s">
        <v>144</v>
      </c>
      <c r="H39" s="5" t="s">
        <v>145</v>
      </c>
      <c r="I39" s="5" t="s">
        <v>13</v>
      </c>
      <c r="J39" s="5">
        <v>20</v>
      </c>
      <c r="K39" s="5">
        <v>13</v>
      </c>
      <c r="L39" s="5">
        <v>8</v>
      </c>
      <c r="M39" s="5">
        <v>3</v>
      </c>
      <c r="N39" s="5" t="s">
        <v>55</v>
      </c>
      <c r="O39" s="5"/>
      <c r="P39" s="6"/>
      <c r="Q39" s="7">
        <f t="shared" si="8"/>
        <v>43792</v>
      </c>
      <c r="R39" s="5">
        <f t="shared" si="0"/>
        <v>2019</v>
      </c>
      <c r="S39" s="5">
        <f t="shared" si="9"/>
        <v>13</v>
      </c>
      <c r="T39" s="25" t="s">
        <v>360</v>
      </c>
      <c r="U39" s="5">
        <v>22</v>
      </c>
      <c r="V39" s="5">
        <f t="shared" si="1"/>
        <v>1</v>
      </c>
      <c r="W39" s="5" t="s">
        <v>145</v>
      </c>
      <c r="X39" s="5" t="s">
        <v>144</v>
      </c>
      <c r="Y39" s="5"/>
      <c r="Z39" s="5">
        <f t="shared" si="2"/>
        <v>0</v>
      </c>
      <c r="AA39" s="5" t="str">
        <f t="shared" si="3"/>
        <v>Big 12</v>
      </c>
      <c r="AB39">
        <f t="shared" si="4"/>
        <v>1</v>
      </c>
      <c r="AC39">
        <f t="shared" si="10"/>
        <v>1</v>
      </c>
      <c r="AD39">
        <f t="shared" si="11"/>
        <v>1</v>
      </c>
      <c r="AE39">
        <f t="shared" si="5"/>
        <v>0</v>
      </c>
      <c r="AF39">
        <f t="shared" si="14"/>
        <v>20</v>
      </c>
      <c r="AG39">
        <f t="shared" si="14"/>
        <v>13</v>
      </c>
      <c r="AH39">
        <f t="shared" si="14"/>
        <v>8</v>
      </c>
      <c r="AI39">
        <f t="shared" si="14"/>
        <v>3</v>
      </c>
      <c r="AJ39">
        <f t="shared" si="12"/>
        <v>11</v>
      </c>
      <c r="AK39" s="8">
        <f t="shared" si="13"/>
        <v>0.72727272727272729</v>
      </c>
      <c r="AL39">
        <f t="shared" si="7"/>
        <v>1</v>
      </c>
    </row>
    <row r="40" spans="1:38" ht="30" x14ac:dyDescent="0.2">
      <c r="A40" s="11">
        <v>12</v>
      </c>
      <c r="B40" s="4">
        <v>43799</v>
      </c>
      <c r="C40" s="5"/>
      <c r="D40" s="5" t="s">
        <v>44</v>
      </c>
      <c r="E40" s="5" t="s">
        <v>566</v>
      </c>
      <c r="F40" s="5"/>
      <c r="G40" s="5" t="s">
        <v>570</v>
      </c>
      <c r="H40" s="5" t="s">
        <v>145</v>
      </c>
      <c r="I40" s="5" t="s">
        <v>14</v>
      </c>
      <c r="J40" s="5">
        <v>16</v>
      </c>
      <c r="K40" s="5">
        <v>34</v>
      </c>
      <c r="L40" s="5">
        <v>8</v>
      </c>
      <c r="M40" s="5">
        <v>4</v>
      </c>
      <c r="N40" s="5" t="s">
        <v>92</v>
      </c>
      <c r="O40" s="5"/>
      <c r="P40" s="6"/>
      <c r="Q40" s="7">
        <f t="shared" si="8"/>
        <v>43799</v>
      </c>
      <c r="R40" s="5">
        <f t="shared" si="0"/>
        <v>2019</v>
      </c>
      <c r="S40" s="5">
        <f t="shared" si="9"/>
        <v>14</v>
      </c>
      <c r="T40" s="25" t="s">
        <v>360</v>
      </c>
      <c r="U40" s="5">
        <v>21</v>
      </c>
      <c r="V40" s="5">
        <f t="shared" si="1"/>
        <v>1</v>
      </c>
      <c r="W40" s="5" t="s">
        <v>145</v>
      </c>
      <c r="X40" s="5" t="s">
        <v>547</v>
      </c>
      <c r="Y40" s="5">
        <v>7</v>
      </c>
      <c r="Z40" s="5">
        <f t="shared" si="2"/>
        <v>1</v>
      </c>
      <c r="AA40" s="5" t="str">
        <f t="shared" si="3"/>
        <v>Big 12</v>
      </c>
      <c r="AB40">
        <f t="shared" si="4"/>
        <v>1</v>
      </c>
      <c r="AC40">
        <f t="shared" si="10"/>
        <v>1</v>
      </c>
      <c r="AD40">
        <f t="shared" si="11"/>
        <v>1</v>
      </c>
      <c r="AE40">
        <f t="shared" si="5"/>
        <v>1</v>
      </c>
      <c r="AF40">
        <f t="shared" si="14"/>
        <v>16</v>
      </c>
      <c r="AG40">
        <f t="shared" si="14"/>
        <v>34</v>
      </c>
      <c r="AH40">
        <f t="shared" si="14"/>
        <v>8</v>
      </c>
      <c r="AI40">
        <f t="shared" si="14"/>
        <v>4</v>
      </c>
      <c r="AJ40">
        <f t="shared" si="12"/>
        <v>12</v>
      </c>
      <c r="AK40" s="8">
        <f t="shared" si="13"/>
        <v>0.66666666666666663</v>
      </c>
      <c r="AL40">
        <f t="shared" si="7"/>
        <v>0</v>
      </c>
    </row>
    <row r="41" spans="1:38" ht="30" x14ac:dyDescent="0.2">
      <c r="A41" s="11">
        <v>13</v>
      </c>
      <c r="B41" s="4">
        <v>43826</v>
      </c>
      <c r="C41" s="5"/>
      <c r="D41" s="5" t="s">
        <v>124</v>
      </c>
      <c r="E41" s="5" t="s">
        <v>568</v>
      </c>
      <c r="F41" s="5" t="s">
        <v>80</v>
      </c>
      <c r="G41" s="5" t="s">
        <v>571</v>
      </c>
      <c r="H41" s="5" t="s">
        <v>46</v>
      </c>
      <c r="I41" s="5" t="s">
        <v>14</v>
      </c>
      <c r="J41" s="5">
        <v>21</v>
      </c>
      <c r="K41" s="5">
        <v>24</v>
      </c>
      <c r="L41" s="5">
        <v>8</v>
      </c>
      <c r="M41" s="5">
        <v>5</v>
      </c>
      <c r="N41" s="5" t="s">
        <v>102</v>
      </c>
      <c r="O41" s="5"/>
      <c r="P41" s="6"/>
      <c r="Q41" s="7">
        <f t="shared" si="8"/>
        <v>43826</v>
      </c>
      <c r="R41" s="5">
        <f t="shared" si="0"/>
        <v>2019</v>
      </c>
      <c r="S41" s="5">
        <f t="shared" si="9"/>
        <v>18</v>
      </c>
      <c r="T41" s="25" t="s">
        <v>360</v>
      </c>
      <c r="U41" s="5">
        <v>25</v>
      </c>
      <c r="V41" s="5">
        <f t="shared" si="1"/>
        <v>1</v>
      </c>
      <c r="W41" s="5" t="s">
        <v>145</v>
      </c>
      <c r="X41" s="5" t="s">
        <v>571</v>
      </c>
      <c r="Y41" s="5"/>
      <c r="Z41" s="5">
        <f t="shared" si="2"/>
        <v>0</v>
      </c>
      <c r="AA41" s="5" t="str">
        <f t="shared" si="3"/>
        <v>SEC</v>
      </c>
      <c r="AB41">
        <f t="shared" si="4"/>
        <v>0</v>
      </c>
      <c r="AC41">
        <f t="shared" si="10"/>
        <v>1</v>
      </c>
      <c r="AD41">
        <f t="shared" si="11"/>
        <v>1</v>
      </c>
      <c r="AE41">
        <f t="shared" si="5"/>
        <v>0</v>
      </c>
      <c r="AF41">
        <f t="shared" si="14"/>
        <v>21</v>
      </c>
      <c r="AG41">
        <f t="shared" si="14"/>
        <v>24</v>
      </c>
      <c r="AH41">
        <f t="shared" si="14"/>
        <v>8</v>
      </c>
      <c r="AI41">
        <f t="shared" si="14"/>
        <v>5</v>
      </c>
      <c r="AJ41">
        <f t="shared" si="12"/>
        <v>13</v>
      </c>
      <c r="AK41" s="8">
        <f t="shared" si="13"/>
        <v>0.61538461538461542</v>
      </c>
      <c r="AL41">
        <f t="shared" si="7"/>
        <v>0</v>
      </c>
    </row>
    <row r="42" spans="1:38" ht="30" x14ac:dyDescent="0.2">
      <c r="A42" s="11">
        <v>1</v>
      </c>
      <c r="B42" s="4">
        <v>43708</v>
      </c>
      <c r="C42" s="5"/>
      <c r="D42" s="5" t="s">
        <v>44</v>
      </c>
      <c r="E42" s="5" t="s">
        <v>572</v>
      </c>
      <c r="F42" s="5"/>
      <c r="G42" s="5" t="s">
        <v>184</v>
      </c>
      <c r="H42" s="5" t="s">
        <v>54</v>
      </c>
      <c r="I42" s="5" t="s">
        <v>13</v>
      </c>
      <c r="J42" s="5">
        <v>45</v>
      </c>
      <c r="K42" s="5">
        <v>14</v>
      </c>
      <c r="L42" s="5">
        <v>1</v>
      </c>
      <c r="M42" s="5">
        <v>0</v>
      </c>
      <c r="N42" s="5" t="s">
        <v>41</v>
      </c>
      <c r="O42" s="5"/>
      <c r="P42" s="6"/>
      <c r="Q42" s="7">
        <f t="shared" si="8"/>
        <v>43708</v>
      </c>
      <c r="R42" s="5">
        <f t="shared" si="0"/>
        <v>2019</v>
      </c>
      <c r="S42" s="5">
        <f t="shared" si="9"/>
        <v>1</v>
      </c>
      <c r="T42" s="25" t="s">
        <v>559</v>
      </c>
      <c r="U42" s="5">
        <v>10</v>
      </c>
      <c r="V42" s="5">
        <f t="shared" si="1"/>
        <v>1</v>
      </c>
      <c r="W42" s="5" t="s">
        <v>145</v>
      </c>
      <c r="X42" s="5" t="s">
        <v>184</v>
      </c>
      <c r="Y42" s="5"/>
      <c r="Z42" s="5">
        <f t="shared" si="2"/>
        <v>0</v>
      </c>
      <c r="AA42" s="5" t="str">
        <f t="shared" si="3"/>
        <v>CUSA</v>
      </c>
      <c r="AB42">
        <f t="shared" si="4"/>
        <v>0</v>
      </c>
      <c r="AC42">
        <f t="shared" si="10"/>
        <v>1</v>
      </c>
      <c r="AD42">
        <f t="shared" si="11"/>
        <v>0</v>
      </c>
      <c r="AE42">
        <f t="shared" si="5"/>
        <v>0</v>
      </c>
      <c r="AF42">
        <f t="shared" si="14"/>
        <v>45</v>
      </c>
      <c r="AG42">
        <f t="shared" si="14"/>
        <v>14</v>
      </c>
      <c r="AH42">
        <f t="shared" si="14"/>
        <v>1</v>
      </c>
      <c r="AI42">
        <f t="shared" si="14"/>
        <v>0</v>
      </c>
      <c r="AJ42">
        <f t="shared" si="12"/>
        <v>1</v>
      </c>
      <c r="AK42" s="8">
        <f t="shared" si="13"/>
        <v>1</v>
      </c>
      <c r="AL42">
        <f t="shared" si="7"/>
        <v>1</v>
      </c>
    </row>
    <row r="43" spans="1:38" x14ac:dyDescent="0.2">
      <c r="A43" s="11">
        <v>2</v>
      </c>
      <c r="B43" s="4">
        <v>43715</v>
      </c>
      <c r="C43" s="5"/>
      <c r="D43" s="5" t="s">
        <v>44</v>
      </c>
      <c r="E43" s="5" t="s">
        <v>573</v>
      </c>
      <c r="F43" s="5"/>
      <c r="G43" s="5" t="s">
        <v>574</v>
      </c>
      <c r="H43" s="5" t="s">
        <v>46</v>
      </c>
      <c r="I43" s="5" t="s">
        <v>14</v>
      </c>
      <c r="J43" s="5">
        <v>38</v>
      </c>
      <c r="K43" s="5">
        <v>45</v>
      </c>
      <c r="L43" s="5">
        <v>1</v>
      </c>
      <c r="M43" s="5">
        <v>1</v>
      </c>
      <c r="N43" s="5" t="s">
        <v>92</v>
      </c>
      <c r="O43" s="5"/>
      <c r="P43" s="6"/>
      <c r="Q43" s="7">
        <f t="shared" si="8"/>
        <v>43715</v>
      </c>
      <c r="R43" s="5">
        <f t="shared" si="0"/>
        <v>2019</v>
      </c>
      <c r="S43" s="5">
        <f t="shared" si="9"/>
        <v>2</v>
      </c>
      <c r="T43" s="25" t="s">
        <v>559</v>
      </c>
      <c r="U43" s="5">
        <v>9</v>
      </c>
      <c r="V43" s="5">
        <f t="shared" si="1"/>
        <v>1</v>
      </c>
      <c r="W43" s="5" t="s">
        <v>145</v>
      </c>
      <c r="X43" s="5" t="s">
        <v>94</v>
      </c>
      <c r="Y43" s="5">
        <v>6</v>
      </c>
      <c r="Z43" s="5">
        <f t="shared" si="2"/>
        <v>1</v>
      </c>
      <c r="AA43" s="5" t="str">
        <f t="shared" si="3"/>
        <v>SEC</v>
      </c>
      <c r="AB43">
        <f t="shared" si="4"/>
        <v>0</v>
      </c>
      <c r="AC43">
        <f t="shared" si="10"/>
        <v>1</v>
      </c>
      <c r="AD43">
        <f t="shared" si="11"/>
        <v>1</v>
      </c>
      <c r="AE43">
        <f t="shared" si="5"/>
        <v>1</v>
      </c>
      <c r="AF43">
        <f t="shared" si="14"/>
        <v>38</v>
      </c>
      <c r="AG43">
        <f t="shared" si="14"/>
        <v>45</v>
      </c>
      <c r="AH43">
        <f t="shared" si="14"/>
        <v>1</v>
      </c>
      <c r="AI43">
        <f t="shared" si="14"/>
        <v>1</v>
      </c>
      <c r="AJ43">
        <f t="shared" si="12"/>
        <v>2</v>
      </c>
      <c r="AK43" s="8">
        <f t="shared" si="13"/>
        <v>0.5</v>
      </c>
      <c r="AL43">
        <f t="shared" si="7"/>
        <v>0</v>
      </c>
    </row>
    <row r="44" spans="1:38" x14ac:dyDescent="0.2">
      <c r="A44" s="11">
        <v>3</v>
      </c>
      <c r="B44" s="4">
        <v>43722</v>
      </c>
      <c r="C44" s="5"/>
      <c r="D44" s="5" t="s">
        <v>44</v>
      </c>
      <c r="E44" s="5" t="s">
        <v>563</v>
      </c>
      <c r="F44" s="5" t="s">
        <v>80</v>
      </c>
      <c r="G44" s="5" t="s">
        <v>153</v>
      </c>
      <c r="H44" s="5" t="s">
        <v>54</v>
      </c>
      <c r="I44" s="5" t="s">
        <v>13</v>
      </c>
      <c r="J44" s="5">
        <v>48</v>
      </c>
      <c r="K44" s="5">
        <v>13</v>
      </c>
      <c r="L44" s="5">
        <v>2</v>
      </c>
      <c r="M44" s="5">
        <v>1</v>
      </c>
      <c r="N44" s="5" t="s">
        <v>41</v>
      </c>
      <c r="O44" s="5"/>
      <c r="P44" s="6"/>
      <c r="Q44" s="7">
        <f t="shared" si="8"/>
        <v>43722</v>
      </c>
      <c r="R44" s="5">
        <f t="shared" si="0"/>
        <v>2019</v>
      </c>
      <c r="S44" s="5">
        <f t="shared" si="9"/>
        <v>3</v>
      </c>
      <c r="T44" s="25" t="s">
        <v>559</v>
      </c>
      <c r="U44" s="5">
        <v>12</v>
      </c>
      <c r="V44" s="5">
        <f t="shared" si="1"/>
        <v>1</v>
      </c>
      <c r="W44" s="5" t="s">
        <v>145</v>
      </c>
      <c r="X44" s="5" t="s">
        <v>153</v>
      </c>
      <c r="Y44" s="5"/>
      <c r="Z44" s="5">
        <f t="shared" si="2"/>
        <v>0</v>
      </c>
      <c r="AA44" s="5" t="str">
        <f t="shared" si="3"/>
        <v>CUSA</v>
      </c>
      <c r="AB44">
        <f t="shared" si="4"/>
        <v>0</v>
      </c>
      <c r="AC44">
        <f t="shared" si="10"/>
        <v>1</v>
      </c>
      <c r="AD44">
        <f t="shared" si="11"/>
        <v>0</v>
      </c>
      <c r="AE44">
        <f t="shared" si="5"/>
        <v>0</v>
      </c>
      <c r="AF44">
        <f t="shared" si="14"/>
        <v>48</v>
      </c>
      <c r="AG44">
        <f t="shared" si="14"/>
        <v>13</v>
      </c>
      <c r="AH44">
        <f t="shared" si="14"/>
        <v>2</v>
      </c>
      <c r="AI44">
        <f t="shared" si="14"/>
        <v>1</v>
      </c>
      <c r="AJ44">
        <f t="shared" si="12"/>
        <v>3</v>
      </c>
      <c r="AK44" s="8">
        <f t="shared" si="13"/>
        <v>0.66666666666666663</v>
      </c>
      <c r="AL44">
        <f t="shared" si="7"/>
        <v>1</v>
      </c>
    </row>
    <row r="45" spans="1:38" ht="30" x14ac:dyDescent="0.2">
      <c r="A45" s="11">
        <v>4</v>
      </c>
      <c r="B45" s="4">
        <v>43729</v>
      </c>
      <c r="C45" s="5"/>
      <c r="D45" s="5" t="s">
        <v>44</v>
      </c>
      <c r="E45" s="5" t="s">
        <v>563</v>
      </c>
      <c r="F45" s="5"/>
      <c r="G45" s="5" t="s">
        <v>287</v>
      </c>
      <c r="H45" s="5" t="s">
        <v>145</v>
      </c>
      <c r="I45" s="5" t="s">
        <v>13</v>
      </c>
      <c r="J45" s="5">
        <v>36</v>
      </c>
      <c r="K45" s="5">
        <v>30</v>
      </c>
      <c r="L45" s="5">
        <v>3</v>
      </c>
      <c r="M45" s="5">
        <v>1</v>
      </c>
      <c r="N45" s="5" t="s">
        <v>47</v>
      </c>
      <c r="O45" s="5"/>
      <c r="P45" s="6"/>
      <c r="Q45" s="7">
        <f t="shared" si="8"/>
        <v>43729</v>
      </c>
      <c r="R45" s="5">
        <f t="shared" si="0"/>
        <v>2019</v>
      </c>
      <c r="S45" s="5">
        <f t="shared" si="9"/>
        <v>4</v>
      </c>
      <c r="T45" s="25" t="s">
        <v>559</v>
      </c>
      <c r="U45" s="5">
        <v>12</v>
      </c>
      <c r="V45" s="5">
        <f t="shared" si="1"/>
        <v>1</v>
      </c>
      <c r="W45" s="5" t="s">
        <v>145</v>
      </c>
      <c r="X45" s="5" t="s">
        <v>287</v>
      </c>
      <c r="Y45" s="5"/>
      <c r="Z45" s="5">
        <f t="shared" si="2"/>
        <v>0</v>
      </c>
      <c r="AA45" s="5" t="str">
        <f t="shared" si="3"/>
        <v>Big 12</v>
      </c>
      <c r="AB45">
        <f t="shared" si="4"/>
        <v>1</v>
      </c>
      <c r="AC45">
        <f t="shared" si="10"/>
        <v>1</v>
      </c>
      <c r="AD45">
        <f t="shared" si="11"/>
        <v>1</v>
      </c>
      <c r="AE45">
        <f t="shared" si="5"/>
        <v>0</v>
      </c>
      <c r="AF45">
        <f t="shared" si="14"/>
        <v>36</v>
      </c>
      <c r="AG45">
        <f t="shared" si="14"/>
        <v>30</v>
      </c>
      <c r="AH45">
        <f t="shared" si="14"/>
        <v>3</v>
      </c>
      <c r="AI45">
        <f t="shared" si="14"/>
        <v>1</v>
      </c>
      <c r="AJ45">
        <f t="shared" si="12"/>
        <v>4</v>
      </c>
      <c r="AK45" s="8">
        <f t="shared" si="13"/>
        <v>0.75</v>
      </c>
      <c r="AL45">
        <f t="shared" si="7"/>
        <v>1</v>
      </c>
    </row>
    <row r="46" spans="1:38" ht="30" x14ac:dyDescent="0.2">
      <c r="A46" s="11">
        <v>5</v>
      </c>
      <c r="B46" s="4">
        <v>43743</v>
      </c>
      <c r="C46" s="5"/>
      <c r="D46" s="5" t="s">
        <v>44</v>
      </c>
      <c r="E46" s="5" t="s">
        <v>575</v>
      </c>
      <c r="F46" s="5" t="s">
        <v>49</v>
      </c>
      <c r="G46" s="5" t="s">
        <v>144</v>
      </c>
      <c r="H46" s="5" t="s">
        <v>145</v>
      </c>
      <c r="I46" s="5" t="s">
        <v>13</v>
      </c>
      <c r="J46" s="5">
        <v>42</v>
      </c>
      <c r="K46" s="5">
        <v>31</v>
      </c>
      <c r="L46" s="5">
        <v>4</v>
      </c>
      <c r="M46" s="5">
        <v>1</v>
      </c>
      <c r="N46" s="5" t="s">
        <v>51</v>
      </c>
      <c r="O46" s="5"/>
      <c r="P46" s="6"/>
      <c r="Q46" s="7">
        <f t="shared" si="8"/>
        <v>43743</v>
      </c>
      <c r="R46" s="5">
        <f t="shared" si="0"/>
        <v>2019</v>
      </c>
      <c r="S46" s="5">
        <f t="shared" si="9"/>
        <v>6</v>
      </c>
      <c r="T46" s="25" t="s">
        <v>559</v>
      </c>
      <c r="U46" s="5">
        <v>11</v>
      </c>
      <c r="V46" s="5">
        <f t="shared" si="1"/>
        <v>1</v>
      </c>
      <c r="W46" s="5" t="s">
        <v>145</v>
      </c>
      <c r="X46" s="5" t="s">
        <v>144</v>
      </c>
      <c r="Y46" s="5"/>
      <c r="Z46" s="5">
        <f t="shared" si="2"/>
        <v>0</v>
      </c>
      <c r="AA46" s="5" t="str">
        <f t="shared" si="3"/>
        <v>Big 12</v>
      </c>
      <c r="AB46">
        <f t="shared" si="4"/>
        <v>1</v>
      </c>
      <c r="AC46">
        <f t="shared" si="10"/>
        <v>1</v>
      </c>
      <c r="AD46">
        <f t="shared" si="11"/>
        <v>1</v>
      </c>
      <c r="AE46">
        <f t="shared" si="5"/>
        <v>0</v>
      </c>
      <c r="AF46">
        <f t="shared" si="14"/>
        <v>42</v>
      </c>
      <c r="AG46">
        <f t="shared" si="14"/>
        <v>31</v>
      </c>
      <c r="AH46">
        <f t="shared" si="14"/>
        <v>4</v>
      </c>
      <c r="AI46">
        <f t="shared" si="14"/>
        <v>1</v>
      </c>
      <c r="AJ46">
        <f t="shared" si="12"/>
        <v>5</v>
      </c>
      <c r="AK46" s="8">
        <f t="shared" si="13"/>
        <v>0.8</v>
      </c>
      <c r="AL46">
        <f t="shared" si="7"/>
        <v>1</v>
      </c>
    </row>
    <row r="47" spans="1:38" ht="30" x14ac:dyDescent="0.2">
      <c r="A47" s="11">
        <v>6</v>
      </c>
      <c r="B47" s="4">
        <v>43750</v>
      </c>
      <c r="C47" s="5"/>
      <c r="D47" s="5" t="s">
        <v>44</v>
      </c>
      <c r="E47" s="5" t="s">
        <v>575</v>
      </c>
      <c r="F47" s="5" t="s">
        <v>80</v>
      </c>
      <c r="G47" s="5" t="s">
        <v>551</v>
      </c>
      <c r="H47" s="5" t="s">
        <v>145</v>
      </c>
      <c r="I47" s="5" t="s">
        <v>14</v>
      </c>
      <c r="J47" s="5">
        <v>27</v>
      </c>
      <c r="K47" s="5">
        <v>34</v>
      </c>
      <c r="L47" s="5">
        <v>4</v>
      </c>
      <c r="M47" s="5">
        <v>2</v>
      </c>
      <c r="N47" s="5" t="s">
        <v>92</v>
      </c>
      <c r="O47" s="5"/>
      <c r="P47" s="6"/>
      <c r="Q47" s="7">
        <f t="shared" si="8"/>
        <v>43750</v>
      </c>
      <c r="R47" s="5">
        <f t="shared" si="0"/>
        <v>2019</v>
      </c>
      <c r="S47" s="5">
        <f t="shared" si="9"/>
        <v>7</v>
      </c>
      <c r="T47" s="25" t="s">
        <v>559</v>
      </c>
      <c r="U47" s="5">
        <v>11</v>
      </c>
      <c r="V47" s="5">
        <f t="shared" si="1"/>
        <v>1</v>
      </c>
      <c r="W47" s="5" t="s">
        <v>145</v>
      </c>
      <c r="X47" s="5" t="s">
        <v>547</v>
      </c>
      <c r="Y47" s="5">
        <v>6</v>
      </c>
      <c r="Z47" s="5">
        <f t="shared" si="2"/>
        <v>1</v>
      </c>
      <c r="AA47" s="5" t="str">
        <f t="shared" si="3"/>
        <v>Big 12</v>
      </c>
      <c r="AB47">
        <f t="shared" si="4"/>
        <v>1</v>
      </c>
      <c r="AC47">
        <f t="shared" si="10"/>
        <v>1</v>
      </c>
      <c r="AD47">
        <f t="shared" si="11"/>
        <v>1</v>
      </c>
      <c r="AE47">
        <f t="shared" si="5"/>
        <v>1</v>
      </c>
      <c r="AF47">
        <f t="shared" si="14"/>
        <v>27</v>
      </c>
      <c r="AG47">
        <f t="shared" si="14"/>
        <v>34</v>
      </c>
      <c r="AH47">
        <f t="shared" si="14"/>
        <v>4</v>
      </c>
      <c r="AI47">
        <f t="shared" si="14"/>
        <v>2</v>
      </c>
      <c r="AJ47">
        <f t="shared" si="12"/>
        <v>6</v>
      </c>
      <c r="AK47" s="8">
        <f t="shared" si="13"/>
        <v>0.66666666666666663</v>
      </c>
      <c r="AL47">
        <f t="shared" si="7"/>
        <v>0</v>
      </c>
    </row>
    <row r="48" spans="1:38" x14ac:dyDescent="0.2">
      <c r="A48" s="11">
        <v>7</v>
      </c>
      <c r="B48" s="4">
        <v>43757</v>
      </c>
      <c r="C48" s="5"/>
      <c r="D48" s="5" t="s">
        <v>44</v>
      </c>
      <c r="E48" s="5" t="s">
        <v>576</v>
      </c>
      <c r="F48" s="5"/>
      <c r="G48" s="5" t="s">
        <v>193</v>
      </c>
      <c r="H48" s="5" t="s">
        <v>145</v>
      </c>
      <c r="I48" s="5" t="s">
        <v>13</v>
      </c>
      <c r="J48" s="5">
        <v>50</v>
      </c>
      <c r="K48" s="5">
        <v>48</v>
      </c>
      <c r="L48" s="5">
        <v>5</v>
      </c>
      <c r="M48" s="5">
        <v>2</v>
      </c>
      <c r="N48" s="5" t="s">
        <v>41</v>
      </c>
      <c r="O48" s="5"/>
      <c r="P48" s="6"/>
      <c r="Q48" s="7">
        <f t="shared" si="8"/>
        <v>43757</v>
      </c>
      <c r="R48" s="5">
        <f t="shared" si="0"/>
        <v>2019</v>
      </c>
      <c r="S48" s="5">
        <f t="shared" si="9"/>
        <v>8</v>
      </c>
      <c r="T48" s="25" t="s">
        <v>559</v>
      </c>
      <c r="U48" s="5">
        <v>15</v>
      </c>
      <c r="V48" s="5">
        <f t="shared" si="1"/>
        <v>1</v>
      </c>
      <c r="W48" s="5" t="s">
        <v>145</v>
      </c>
      <c r="X48" s="5" t="s">
        <v>193</v>
      </c>
      <c r="Y48" s="5"/>
      <c r="Z48" s="5">
        <f t="shared" si="2"/>
        <v>0</v>
      </c>
      <c r="AA48" s="5" t="str">
        <f t="shared" si="3"/>
        <v>Big 12</v>
      </c>
      <c r="AB48">
        <f t="shared" si="4"/>
        <v>1</v>
      </c>
      <c r="AC48">
        <f t="shared" si="10"/>
        <v>1</v>
      </c>
      <c r="AD48">
        <f t="shared" si="11"/>
        <v>1</v>
      </c>
      <c r="AE48">
        <f t="shared" si="5"/>
        <v>0</v>
      </c>
      <c r="AF48">
        <f t="shared" si="14"/>
        <v>50</v>
      </c>
      <c r="AG48">
        <f t="shared" si="14"/>
        <v>48</v>
      </c>
      <c r="AH48">
        <f t="shared" si="14"/>
        <v>5</v>
      </c>
      <c r="AI48">
        <f t="shared" si="14"/>
        <v>2</v>
      </c>
      <c r="AJ48">
        <f t="shared" si="12"/>
        <v>7</v>
      </c>
      <c r="AK48" s="8">
        <f t="shared" si="13"/>
        <v>0.7142857142857143</v>
      </c>
      <c r="AL48">
        <f t="shared" si="7"/>
        <v>1</v>
      </c>
    </row>
    <row r="49" spans="1:38" ht="30" x14ac:dyDescent="0.2">
      <c r="A49" s="11">
        <v>8</v>
      </c>
      <c r="B49" s="4">
        <v>43764</v>
      </c>
      <c r="C49" s="5"/>
      <c r="D49" s="5" t="s">
        <v>44</v>
      </c>
      <c r="E49" s="5" t="s">
        <v>576</v>
      </c>
      <c r="F49" s="5" t="s">
        <v>49</v>
      </c>
      <c r="G49" s="5" t="s">
        <v>545</v>
      </c>
      <c r="H49" s="5" t="s">
        <v>145</v>
      </c>
      <c r="I49" s="5" t="s">
        <v>14</v>
      </c>
      <c r="J49" s="5">
        <v>27</v>
      </c>
      <c r="K49" s="5">
        <v>37</v>
      </c>
      <c r="L49" s="5">
        <v>5</v>
      </c>
      <c r="M49" s="5">
        <v>3</v>
      </c>
      <c r="N49" s="5" t="s">
        <v>92</v>
      </c>
      <c r="O49" s="5"/>
      <c r="P49" s="6"/>
      <c r="Q49" s="7">
        <f t="shared" si="8"/>
        <v>43764</v>
      </c>
      <c r="R49" s="5">
        <f t="shared" si="0"/>
        <v>2019</v>
      </c>
      <c r="S49" s="5">
        <f t="shared" si="9"/>
        <v>9</v>
      </c>
      <c r="T49" s="25" t="s">
        <v>559</v>
      </c>
      <c r="U49" s="5">
        <v>15</v>
      </c>
      <c r="V49" s="5">
        <f t="shared" si="1"/>
        <v>1</v>
      </c>
      <c r="W49" s="5" t="s">
        <v>145</v>
      </c>
      <c r="X49" s="5" t="s">
        <v>545</v>
      </c>
      <c r="Y49" s="5"/>
      <c r="Z49" s="5">
        <f t="shared" si="2"/>
        <v>0</v>
      </c>
      <c r="AA49" s="5" t="str">
        <f t="shared" si="3"/>
        <v>Big 12</v>
      </c>
      <c r="AB49">
        <f t="shared" si="4"/>
        <v>1</v>
      </c>
      <c r="AC49">
        <f t="shared" si="10"/>
        <v>1</v>
      </c>
      <c r="AD49">
        <f t="shared" si="11"/>
        <v>1</v>
      </c>
      <c r="AE49">
        <f t="shared" si="5"/>
        <v>0</v>
      </c>
      <c r="AF49">
        <f t="shared" si="14"/>
        <v>27</v>
      </c>
      <c r="AG49">
        <f t="shared" si="14"/>
        <v>37</v>
      </c>
      <c r="AH49">
        <f t="shared" si="14"/>
        <v>5</v>
      </c>
      <c r="AI49">
        <f t="shared" si="14"/>
        <v>3</v>
      </c>
      <c r="AJ49">
        <f t="shared" si="12"/>
        <v>8</v>
      </c>
      <c r="AK49" s="8">
        <f t="shared" si="13"/>
        <v>0.625</v>
      </c>
      <c r="AL49">
        <f t="shared" si="7"/>
        <v>0</v>
      </c>
    </row>
    <row r="50" spans="1:38" ht="30" x14ac:dyDescent="0.2">
      <c r="A50" s="11">
        <v>9</v>
      </c>
      <c r="B50" s="4">
        <v>43778</v>
      </c>
      <c r="C50" s="5"/>
      <c r="D50" s="5" t="s">
        <v>44</v>
      </c>
      <c r="E50" s="5" t="s">
        <v>549</v>
      </c>
      <c r="F50" s="5"/>
      <c r="G50" s="5" t="s">
        <v>577</v>
      </c>
      <c r="H50" s="5" t="s">
        <v>145</v>
      </c>
      <c r="I50" s="5" t="s">
        <v>13</v>
      </c>
      <c r="J50" s="5">
        <v>27</v>
      </c>
      <c r="K50" s="5">
        <v>24</v>
      </c>
      <c r="L50" s="5">
        <v>6</v>
      </c>
      <c r="M50" s="5">
        <v>3</v>
      </c>
      <c r="N50" s="5" t="s">
        <v>41</v>
      </c>
      <c r="O50" s="5"/>
      <c r="P50" s="6"/>
      <c r="Q50" s="7">
        <f t="shared" si="8"/>
        <v>43778</v>
      </c>
      <c r="R50" s="5">
        <f t="shared" si="0"/>
        <v>2019</v>
      </c>
      <c r="S50" s="5">
        <f t="shared" si="9"/>
        <v>11</v>
      </c>
      <c r="T50" s="25" t="s">
        <v>549</v>
      </c>
      <c r="U50" s="5"/>
      <c r="V50" s="5">
        <f t="shared" si="1"/>
        <v>0</v>
      </c>
      <c r="W50" s="5" t="s">
        <v>145</v>
      </c>
      <c r="X50" s="5" t="s">
        <v>565</v>
      </c>
      <c r="Y50" s="5">
        <v>20</v>
      </c>
      <c r="Z50" s="5">
        <f t="shared" si="2"/>
        <v>1</v>
      </c>
      <c r="AA50" s="5" t="str">
        <f t="shared" si="3"/>
        <v>Big 12</v>
      </c>
      <c r="AB50">
        <f t="shared" si="4"/>
        <v>1</v>
      </c>
      <c r="AC50">
        <f t="shared" si="10"/>
        <v>1</v>
      </c>
      <c r="AD50">
        <f t="shared" si="11"/>
        <v>1</v>
      </c>
      <c r="AE50">
        <f t="shared" si="5"/>
        <v>0</v>
      </c>
      <c r="AF50">
        <f t="shared" si="14"/>
        <v>27</v>
      </c>
      <c r="AG50">
        <f t="shared" si="14"/>
        <v>24</v>
      </c>
      <c r="AH50">
        <f t="shared" si="14"/>
        <v>6</v>
      </c>
      <c r="AI50">
        <f t="shared" si="14"/>
        <v>3</v>
      </c>
      <c r="AJ50">
        <f t="shared" si="12"/>
        <v>9</v>
      </c>
      <c r="AK50" s="8">
        <f t="shared" si="13"/>
        <v>0.66666666666666663</v>
      </c>
      <c r="AL50">
        <f t="shared" si="7"/>
        <v>1</v>
      </c>
    </row>
    <row r="51" spans="1:38" x14ac:dyDescent="0.2">
      <c r="A51" s="11">
        <v>10</v>
      </c>
      <c r="B51" s="4">
        <v>43785</v>
      </c>
      <c r="C51" s="5"/>
      <c r="D51" s="5" t="s">
        <v>44</v>
      </c>
      <c r="E51" s="5" t="s">
        <v>558</v>
      </c>
      <c r="F51" s="5" t="s">
        <v>49</v>
      </c>
      <c r="G51" s="5" t="s">
        <v>216</v>
      </c>
      <c r="H51" s="5" t="s">
        <v>145</v>
      </c>
      <c r="I51" s="5" t="s">
        <v>14</v>
      </c>
      <c r="J51" s="5">
        <v>21</v>
      </c>
      <c r="K51" s="5">
        <v>23</v>
      </c>
      <c r="L51" s="5">
        <v>6</v>
      </c>
      <c r="M51" s="5">
        <v>4</v>
      </c>
      <c r="N51" s="5" t="s">
        <v>92</v>
      </c>
      <c r="O51" s="5"/>
      <c r="P51" s="6"/>
      <c r="Q51" s="7">
        <f t="shared" si="8"/>
        <v>43785</v>
      </c>
      <c r="R51" s="5">
        <f t="shared" si="0"/>
        <v>2019</v>
      </c>
      <c r="S51" s="5">
        <f t="shared" si="9"/>
        <v>12</v>
      </c>
      <c r="T51" s="25" t="s">
        <v>559</v>
      </c>
      <c r="U51" s="5">
        <v>22</v>
      </c>
      <c r="V51" s="5">
        <f t="shared" si="1"/>
        <v>1</v>
      </c>
      <c r="W51" s="5" t="s">
        <v>145</v>
      </c>
      <c r="X51" s="5" t="s">
        <v>216</v>
      </c>
      <c r="Y51" s="5"/>
      <c r="Z51" s="5">
        <f t="shared" si="2"/>
        <v>0</v>
      </c>
      <c r="AA51" s="5" t="str">
        <f t="shared" si="3"/>
        <v>Big 12</v>
      </c>
      <c r="AB51">
        <f t="shared" si="4"/>
        <v>1</v>
      </c>
      <c r="AC51">
        <f t="shared" si="10"/>
        <v>1</v>
      </c>
      <c r="AD51">
        <f t="shared" si="11"/>
        <v>1</v>
      </c>
      <c r="AE51">
        <f t="shared" si="5"/>
        <v>0</v>
      </c>
      <c r="AF51">
        <f t="shared" si="14"/>
        <v>21</v>
      </c>
      <c r="AG51">
        <f t="shared" si="14"/>
        <v>23</v>
      </c>
      <c r="AH51">
        <f t="shared" si="14"/>
        <v>6</v>
      </c>
      <c r="AI51">
        <f t="shared" si="14"/>
        <v>4</v>
      </c>
      <c r="AJ51">
        <f t="shared" si="12"/>
        <v>10</v>
      </c>
      <c r="AK51" s="8">
        <f t="shared" si="13"/>
        <v>0.6</v>
      </c>
      <c r="AL51">
        <f t="shared" si="7"/>
        <v>0</v>
      </c>
    </row>
    <row r="52" spans="1:38" x14ac:dyDescent="0.2">
      <c r="A52" s="11">
        <v>11</v>
      </c>
      <c r="B52" s="4">
        <v>43792</v>
      </c>
      <c r="C52" s="5"/>
      <c r="D52" s="5" t="s">
        <v>44</v>
      </c>
      <c r="E52" s="5" t="s">
        <v>549</v>
      </c>
      <c r="F52" s="5" t="s">
        <v>49</v>
      </c>
      <c r="G52" s="5" t="s">
        <v>548</v>
      </c>
      <c r="H52" s="5" t="s">
        <v>145</v>
      </c>
      <c r="I52" s="5" t="s">
        <v>14</v>
      </c>
      <c r="J52" s="5">
        <v>10</v>
      </c>
      <c r="K52" s="5">
        <v>24</v>
      </c>
      <c r="L52" s="5">
        <v>6</v>
      </c>
      <c r="M52" s="5">
        <v>5</v>
      </c>
      <c r="N52" s="5" t="s">
        <v>102</v>
      </c>
      <c r="O52" s="5"/>
      <c r="P52" s="6"/>
      <c r="Q52" s="7">
        <f t="shared" si="8"/>
        <v>43792</v>
      </c>
      <c r="R52" s="5">
        <f t="shared" si="0"/>
        <v>2019</v>
      </c>
      <c r="S52" s="5">
        <f t="shared" si="9"/>
        <v>13</v>
      </c>
      <c r="T52" s="25" t="s">
        <v>549</v>
      </c>
      <c r="U52" s="5"/>
      <c r="V52" s="5">
        <f t="shared" si="1"/>
        <v>0</v>
      </c>
      <c r="W52" s="5" t="s">
        <v>145</v>
      </c>
      <c r="X52" s="5" t="s">
        <v>541</v>
      </c>
      <c r="Y52" s="5">
        <v>13</v>
      </c>
      <c r="Z52" s="5">
        <f t="shared" si="2"/>
        <v>1</v>
      </c>
      <c r="AA52" s="5" t="str">
        <f t="shared" si="3"/>
        <v>Big 12</v>
      </c>
      <c r="AB52">
        <f t="shared" si="4"/>
        <v>1</v>
      </c>
      <c r="AC52">
        <f t="shared" si="10"/>
        <v>1</v>
      </c>
      <c r="AD52">
        <f t="shared" si="11"/>
        <v>1</v>
      </c>
      <c r="AE52">
        <f t="shared" si="5"/>
        <v>0</v>
      </c>
      <c r="AF52">
        <f t="shared" si="14"/>
        <v>10</v>
      </c>
      <c r="AG52">
        <f t="shared" si="14"/>
        <v>24</v>
      </c>
      <c r="AH52">
        <f t="shared" si="14"/>
        <v>6</v>
      </c>
      <c r="AI52">
        <f t="shared" si="14"/>
        <v>5</v>
      </c>
      <c r="AJ52">
        <f t="shared" si="12"/>
        <v>11</v>
      </c>
      <c r="AK52" s="8">
        <f t="shared" si="13"/>
        <v>0.54545454545454541</v>
      </c>
      <c r="AL52">
        <f t="shared" si="7"/>
        <v>0</v>
      </c>
    </row>
    <row r="53" spans="1:38" x14ac:dyDescent="0.2">
      <c r="A53" s="11">
        <v>12</v>
      </c>
      <c r="B53" s="4">
        <v>43798</v>
      </c>
      <c r="C53" s="5"/>
      <c r="D53" s="5" t="s">
        <v>124</v>
      </c>
      <c r="E53" s="5" t="s">
        <v>549</v>
      </c>
      <c r="F53" s="5"/>
      <c r="G53" s="5" t="s">
        <v>404</v>
      </c>
      <c r="H53" s="5" t="s">
        <v>145</v>
      </c>
      <c r="I53" s="5" t="s">
        <v>13</v>
      </c>
      <c r="J53" s="5">
        <v>49</v>
      </c>
      <c r="K53" s="5">
        <v>24</v>
      </c>
      <c r="L53" s="5">
        <v>7</v>
      </c>
      <c r="M53" s="5">
        <v>5</v>
      </c>
      <c r="N53" s="5" t="s">
        <v>41</v>
      </c>
      <c r="O53" s="5"/>
      <c r="P53" s="6"/>
      <c r="Q53" s="7">
        <f t="shared" si="8"/>
        <v>43798</v>
      </c>
      <c r="R53" s="5">
        <f t="shared" si="0"/>
        <v>2019</v>
      </c>
      <c r="S53" s="5">
        <f t="shared" si="9"/>
        <v>14</v>
      </c>
      <c r="T53" s="25" t="s">
        <v>549</v>
      </c>
      <c r="U53" s="5"/>
      <c r="V53" s="5">
        <f t="shared" si="1"/>
        <v>0</v>
      </c>
      <c r="W53" s="5" t="s">
        <v>145</v>
      </c>
      <c r="X53" s="5" t="s">
        <v>404</v>
      </c>
      <c r="Y53" s="5"/>
      <c r="Z53" s="5">
        <f t="shared" si="2"/>
        <v>0</v>
      </c>
      <c r="AA53" s="5" t="str">
        <f t="shared" si="3"/>
        <v>Big 12</v>
      </c>
      <c r="AB53">
        <f t="shared" si="4"/>
        <v>1</v>
      </c>
      <c r="AC53">
        <f t="shared" si="10"/>
        <v>1</v>
      </c>
      <c r="AD53">
        <f t="shared" si="11"/>
        <v>1</v>
      </c>
      <c r="AE53">
        <f t="shared" si="5"/>
        <v>0</v>
      </c>
      <c r="AF53">
        <f t="shared" si="14"/>
        <v>49</v>
      </c>
      <c r="AG53">
        <f t="shared" si="14"/>
        <v>24</v>
      </c>
      <c r="AH53">
        <f t="shared" si="14"/>
        <v>7</v>
      </c>
      <c r="AI53">
        <f t="shared" si="14"/>
        <v>5</v>
      </c>
      <c r="AJ53">
        <f t="shared" ref="AJ53:AJ116" si="15">SUM(AH53:AI53)</f>
        <v>12</v>
      </c>
      <c r="AK53" s="8">
        <f t="shared" si="13"/>
        <v>0.58333333333333337</v>
      </c>
      <c r="AL53">
        <f t="shared" si="7"/>
        <v>1</v>
      </c>
    </row>
    <row r="54" spans="1:38" x14ac:dyDescent="0.2">
      <c r="A54" s="11">
        <v>13</v>
      </c>
      <c r="B54" s="4">
        <v>43830</v>
      </c>
      <c r="C54" s="5"/>
      <c r="D54" s="5" t="s">
        <v>112</v>
      </c>
      <c r="E54" s="5" t="s">
        <v>549</v>
      </c>
      <c r="F54" s="5" t="s">
        <v>80</v>
      </c>
      <c r="G54" s="5" t="s">
        <v>578</v>
      </c>
      <c r="H54" s="5" t="s">
        <v>114</v>
      </c>
      <c r="I54" s="5" t="s">
        <v>13</v>
      </c>
      <c r="J54" s="5">
        <v>38</v>
      </c>
      <c r="K54" s="5">
        <v>10</v>
      </c>
      <c r="L54" s="5">
        <v>8</v>
      </c>
      <c r="M54" s="5">
        <v>5</v>
      </c>
      <c r="N54" s="5" t="s">
        <v>47</v>
      </c>
      <c r="Q54" s="7">
        <f t="shared" si="8"/>
        <v>43830</v>
      </c>
      <c r="R54" s="5">
        <f t="shared" si="0"/>
        <v>2019</v>
      </c>
      <c r="S54" s="5">
        <f t="shared" si="9"/>
        <v>19</v>
      </c>
      <c r="T54" s="25" t="s">
        <v>549</v>
      </c>
      <c r="U54" s="5"/>
      <c r="V54" s="5">
        <f t="shared" si="1"/>
        <v>0</v>
      </c>
      <c r="W54" s="5" t="s">
        <v>145</v>
      </c>
      <c r="X54" s="5" t="s">
        <v>579</v>
      </c>
      <c r="Y54" s="5">
        <v>12</v>
      </c>
      <c r="Z54" s="5">
        <f t="shared" si="2"/>
        <v>1</v>
      </c>
      <c r="AA54" s="5" t="str">
        <f t="shared" si="3"/>
        <v>Pac-12</v>
      </c>
      <c r="AB54">
        <f t="shared" si="4"/>
        <v>0</v>
      </c>
      <c r="AC54">
        <f t="shared" si="10"/>
        <v>1</v>
      </c>
      <c r="AD54">
        <f t="shared" si="11"/>
        <v>1</v>
      </c>
      <c r="AE54">
        <f t="shared" si="5"/>
        <v>0</v>
      </c>
      <c r="AF54">
        <f t="shared" si="14"/>
        <v>38</v>
      </c>
      <c r="AG54">
        <f t="shared" si="14"/>
        <v>10</v>
      </c>
      <c r="AH54">
        <f t="shared" si="14"/>
        <v>8</v>
      </c>
      <c r="AI54">
        <f t="shared" si="14"/>
        <v>5</v>
      </c>
      <c r="AJ54">
        <f t="shared" si="15"/>
        <v>13</v>
      </c>
      <c r="AK54" s="8">
        <f t="shared" si="13"/>
        <v>0.61538461538461542</v>
      </c>
      <c r="AL54">
        <f t="shared" si="7"/>
        <v>1</v>
      </c>
    </row>
    <row r="55" spans="1:38" ht="30" x14ac:dyDescent="0.2">
      <c r="A55" s="11">
        <v>1</v>
      </c>
      <c r="B55" s="4">
        <v>43708</v>
      </c>
      <c r="C55" s="5"/>
      <c r="D55" s="5" t="s">
        <v>44</v>
      </c>
      <c r="E55" s="5" t="s">
        <v>193</v>
      </c>
      <c r="F55" s="5"/>
      <c r="G55" s="5" t="s">
        <v>580</v>
      </c>
      <c r="H55" s="5" t="s">
        <v>70</v>
      </c>
      <c r="I55" s="5" t="s">
        <v>13</v>
      </c>
      <c r="J55" s="5">
        <v>24</v>
      </c>
      <c r="K55" s="5">
        <v>17</v>
      </c>
      <c r="L55" s="5">
        <v>1</v>
      </c>
      <c r="M55" s="5">
        <v>0</v>
      </c>
      <c r="N55" s="5" t="s">
        <v>41</v>
      </c>
      <c r="Q55" s="7">
        <f t="shared" si="8"/>
        <v>43708</v>
      </c>
      <c r="R55" s="5">
        <f t="shared" si="0"/>
        <v>2019</v>
      </c>
      <c r="S55" s="5">
        <f t="shared" si="9"/>
        <v>1</v>
      </c>
      <c r="T55" s="25" t="s">
        <v>193</v>
      </c>
      <c r="U55" s="5"/>
      <c r="V55" s="5">
        <f t="shared" si="1"/>
        <v>0</v>
      </c>
      <c r="W55" s="5" t="s">
        <v>145</v>
      </c>
      <c r="X55" s="5" t="s">
        <v>580</v>
      </c>
      <c r="Y55" s="5"/>
      <c r="Z55" s="5">
        <f t="shared" si="2"/>
        <v>0</v>
      </c>
      <c r="AA55" s="5" t="str">
        <f t="shared" si="3"/>
        <v>Non-Major</v>
      </c>
      <c r="AB55">
        <f t="shared" si="4"/>
        <v>0</v>
      </c>
      <c r="AC55">
        <f t="shared" si="10"/>
        <v>0</v>
      </c>
      <c r="AD55">
        <f t="shared" si="11"/>
        <v>0</v>
      </c>
      <c r="AE55">
        <f t="shared" si="5"/>
        <v>0</v>
      </c>
      <c r="AF55">
        <f t="shared" si="14"/>
        <v>24</v>
      </c>
      <c r="AG55">
        <f t="shared" si="14"/>
        <v>17</v>
      </c>
      <c r="AH55">
        <f t="shared" si="14"/>
        <v>1</v>
      </c>
      <c r="AI55">
        <f t="shared" si="14"/>
        <v>0</v>
      </c>
      <c r="AJ55">
        <f t="shared" si="15"/>
        <v>1</v>
      </c>
      <c r="AK55" s="8">
        <f t="shared" si="13"/>
        <v>1</v>
      </c>
      <c r="AL55">
        <f t="shared" si="7"/>
        <v>1</v>
      </c>
    </row>
    <row r="56" spans="1:38" ht="30" x14ac:dyDescent="0.2">
      <c r="A56" s="11">
        <v>2</v>
      </c>
      <c r="B56" s="4">
        <v>43715</v>
      </c>
      <c r="C56" s="5"/>
      <c r="D56" s="5" t="s">
        <v>44</v>
      </c>
      <c r="E56" s="5" t="s">
        <v>193</v>
      </c>
      <c r="F56" s="5"/>
      <c r="G56" s="5" t="s">
        <v>581</v>
      </c>
      <c r="H56" s="5" t="s">
        <v>99</v>
      </c>
      <c r="I56" s="5" t="s">
        <v>14</v>
      </c>
      <c r="J56" s="5">
        <v>7</v>
      </c>
      <c r="K56" s="5">
        <v>12</v>
      </c>
      <c r="L56" s="5">
        <v>1</v>
      </c>
      <c r="M56" s="5">
        <v>1</v>
      </c>
      <c r="N56" s="5" t="s">
        <v>92</v>
      </c>
      <c r="Q56" s="7">
        <f t="shared" si="8"/>
        <v>43715</v>
      </c>
      <c r="R56" s="5">
        <f t="shared" si="0"/>
        <v>2019</v>
      </c>
      <c r="S56" s="5">
        <f t="shared" si="9"/>
        <v>2</v>
      </c>
      <c r="T56" s="25" t="s">
        <v>193</v>
      </c>
      <c r="U56" s="5"/>
      <c r="V56" s="5">
        <f t="shared" si="1"/>
        <v>0</v>
      </c>
      <c r="W56" s="5" t="s">
        <v>145</v>
      </c>
      <c r="X56" s="5" t="s">
        <v>581</v>
      </c>
      <c r="Y56" s="5"/>
      <c r="Z56" s="5">
        <f t="shared" si="2"/>
        <v>0</v>
      </c>
      <c r="AA56" s="5" t="str">
        <f t="shared" si="3"/>
        <v>Sun Belt</v>
      </c>
      <c r="AB56">
        <f t="shared" si="4"/>
        <v>0</v>
      </c>
      <c r="AC56">
        <f t="shared" si="10"/>
        <v>1</v>
      </c>
      <c r="AD56">
        <f t="shared" si="11"/>
        <v>0</v>
      </c>
      <c r="AE56">
        <f t="shared" si="5"/>
        <v>0</v>
      </c>
      <c r="AF56">
        <f t="shared" si="14"/>
        <v>7</v>
      </c>
      <c r="AG56">
        <f t="shared" si="14"/>
        <v>12</v>
      </c>
      <c r="AH56">
        <f t="shared" si="14"/>
        <v>1</v>
      </c>
      <c r="AI56">
        <f t="shared" si="14"/>
        <v>1</v>
      </c>
      <c r="AJ56">
        <f t="shared" si="15"/>
        <v>2</v>
      </c>
      <c r="AK56" s="8">
        <f t="shared" si="13"/>
        <v>0.5</v>
      </c>
      <c r="AL56">
        <f t="shared" si="7"/>
        <v>0</v>
      </c>
    </row>
    <row r="57" spans="1:38" ht="30" x14ac:dyDescent="0.2">
      <c r="A57" s="11">
        <v>3</v>
      </c>
      <c r="B57" s="4">
        <v>43721</v>
      </c>
      <c r="C57" s="5"/>
      <c r="D57" s="5" t="s">
        <v>124</v>
      </c>
      <c r="E57" s="5" t="s">
        <v>193</v>
      </c>
      <c r="F57" s="5" t="s">
        <v>49</v>
      </c>
      <c r="G57" s="5" t="s">
        <v>67</v>
      </c>
      <c r="H57" s="5" t="s">
        <v>40</v>
      </c>
      <c r="I57" s="5" t="s">
        <v>13</v>
      </c>
      <c r="J57" s="5">
        <v>48</v>
      </c>
      <c r="K57" s="5">
        <v>24</v>
      </c>
      <c r="L57" s="5">
        <v>2</v>
      </c>
      <c r="M57" s="5">
        <v>1</v>
      </c>
      <c r="N57" s="5" t="s">
        <v>41</v>
      </c>
      <c r="Q57" s="7">
        <f t="shared" si="8"/>
        <v>43721</v>
      </c>
      <c r="R57" s="5">
        <f t="shared" si="0"/>
        <v>2019</v>
      </c>
      <c r="S57" s="5">
        <f t="shared" si="9"/>
        <v>3</v>
      </c>
      <c r="T57" s="25" t="s">
        <v>193</v>
      </c>
      <c r="U57" s="5"/>
      <c r="V57" s="5">
        <f t="shared" si="1"/>
        <v>0</v>
      </c>
      <c r="W57" s="5" t="s">
        <v>145</v>
      </c>
      <c r="X57" s="5" t="s">
        <v>67</v>
      </c>
      <c r="Y57" s="5"/>
      <c r="Z57" s="5">
        <f t="shared" si="2"/>
        <v>0</v>
      </c>
      <c r="AA57" s="5" t="str">
        <f t="shared" si="3"/>
        <v>ACC</v>
      </c>
      <c r="AB57">
        <f t="shared" si="4"/>
        <v>0</v>
      </c>
      <c r="AC57">
        <f t="shared" si="10"/>
        <v>1</v>
      </c>
      <c r="AD57">
        <f t="shared" si="11"/>
        <v>1</v>
      </c>
      <c r="AE57">
        <f t="shared" si="5"/>
        <v>0</v>
      </c>
      <c r="AF57">
        <f t="shared" si="14"/>
        <v>48</v>
      </c>
      <c r="AG57">
        <f t="shared" si="14"/>
        <v>24</v>
      </c>
      <c r="AH57">
        <f t="shared" si="14"/>
        <v>2</v>
      </c>
      <c r="AI57">
        <f t="shared" si="14"/>
        <v>1</v>
      </c>
      <c r="AJ57">
        <f t="shared" si="15"/>
        <v>3</v>
      </c>
      <c r="AK57" s="8">
        <f t="shared" si="13"/>
        <v>0.66666666666666663</v>
      </c>
      <c r="AL57">
        <f t="shared" si="7"/>
        <v>1</v>
      </c>
    </row>
    <row r="58" spans="1:38" ht="30" x14ac:dyDescent="0.2">
      <c r="A58" s="11">
        <v>4</v>
      </c>
      <c r="B58" s="4">
        <v>43729</v>
      </c>
      <c r="C58" s="5"/>
      <c r="D58" s="5" t="s">
        <v>44</v>
      </c>
      <c r="E58" s="5" t="s">
        <v>193</v>
      </c>
      <c r="F58" s="5"/>
      <c r="G58" s="5" t="s">
        <v>144</v>
      </c>
      <c r="H58" s="5" t="s">
        <v>145</v>
      </c>
      <c r="I58" s="5" t="s">
        <v>14</v>
      </c>
      <c r="J58" s="5">
        <v>24</v>
      </c>
      <c r="K58" s="5">
        <v>29</v>
      </c>
      <c r="L58" s="5">
        <v>2</v>
      </c>
      <c r="M58" s="5">
        <v>2</v>
      </c>
      <c r="N58" s="5" t="s">
        <v>92</v>
      </c>
      <c r="Q58" s="7">
        <f t="shared" si="8"/>
        <v>43729</v>
      </c>
      <c r="R58" s="5">
        <f t="shared" si="0"/>
        <v>2019</v>
      </c>
      <c r="S58" s="5">
        <f t="shared" si="9"/>
        <v>4</v>
      </c>
      <c r="T58" s="25" t="s">
        <v>193</v>
      </c>
      <c r="U58" s="5"/>
      <c r="V58" s="5">
        <f t="shared" si="1"/>
        <v>0</v>
      </c>
      <c r="W58" s="5" t="s">
        <v>145</v>
      </c>
      <c r="X58" s="5" t="s">
        <v>144</v>
      </c>
      <c r="Y58" s="5"/>
      <c r="Z58" s="5">
        <f t="shared" si="2"/>
        <v>0</v>
      </c>
      <c r="AA58" s="5" t="str">
        <f t="shared" si="3"/>
        <v>Big 12</v>
      </c>
      <c r="AB58">
        <f t="shared" si="4"/>
        <v>1</v>
      </c>
      <c r="AC58">
        <f t="shared" si="10"/>
        <v>1</v>
      </c>
      <c r="AD58">
        <f t="shared" si="11"/>
        <v>1</v>
      </c>
      <c r="AE58">
        <f t="shared" si="5"/>
        <v>0</v>
      </c>
      <c r="AF58">
        <f t="shared" si="14"/>
        <v>24</v>
      </c>
      <c r="AG58">
        <f t="shared" si="14"/>
        <v>29</v>
      </c>
      <c r="AH58">
        <f t="shared" si="14"/>
        <v>2</v>
      </c>
      <c r="AI58">
        <f t="shared" si="14"/>
        <v>2</v>
      </c>
      <c r="AJ58">
        <f t="shared" si="15"/>
        <v>4</v>
      </c>
      <c r="AK58" s="8">
        <f t="shared" si="13"/>
        <v>0.5</v>
      </c>
      <c r="AL58">
        <f t="shared" si="7"/>
        <v>0</v>
      </c>
    </row>
    <row r="59" spans="1:38" ht="30" x14ac:dyDescent="0.2">
      <c r="A59" s="11">
        <v>5</v>
      </c>
      <c r="B59" s="4">
        <v>43736</v>
      </c>
      <c r="C59" s="5"/>
      <c r="D59" s="5" t="s">
        <v>44</v>
      </c>
      <c r="E59" s="5" t="s">
        <v>193</v>
      </c>
      <c r="F59" s="5" t="s">
        <v>49</v>
      </c>
      <c r="G59" s="5" t="s">
        <v>545</v>
      </c>
      <c r="H59" s="5" t="s">
        <v>145</v>
      </c>
      <c r="I59" s="5" t="s">
        <v>14</v>
      </c>
      <c r="J59" s="5">
        <v>14</v>
      </c>
      <c r="K59" s="5">
        <v>51</v>
      </c>
      <c r="L59" s="5">
        <v>2</v>
      </c>
      <c r="M59" s="5">
        <v>3</v>
      </c>
      <c r="N59" s="5" t="s">
        <v>102</v>
      </c>
      <c r="Q59" s="7">
        <f t="shared" si="8"/>
        <v>43736</v>
      </c>
      <c r="R59" s="5">
        <f t="shared" si="0"/>
        <v>2019</v>
      </c>
      <c r="S59" s="5">
        <f t="shared" si="9"/>
        <v>5</v>
      </c>
      <c r="T59" s="25" t="s">
        <v>193</v>
      </c>
      <c r="U59" s="5"/>
      <c r="V59" s="5">
        <f t="shared" si="1"/>
        <v>0</v>
      </c>
      <c r="W59" s="5" t="s">
        <v>145</v>
      </c>
      <c r="X59" s="5" t="s">
        <v>545</v>
      </c>
      <c r="Y59" s="5"/>
      <c r="Z59" s="5">
        <f t="shared" si="2"/>
        <v>0</v>
      </c>
      <c r="AA59" s="5" t="str">
        <f t="shared" si="3"/>
        <v>Big 12</v>
      </c>
      <c r="AB59">
        <f t="shared" si="4"/>
        <v>1</v>
      </c>
      <c r="AC59">
        <f t="shared" si="10"/>
        <v>1</v>
      </c>
      <c r="AD59">
        <f t="shared" si="11"/>
        <v>1</v>
      </c>
      <c r="AE59">
        <f t="shared" si="5"/>
        <v>0</v>
      </c>
      <c r="AF59">
        <f t="shared" si="14"/>
        <v>14</v>
      </c>
      <c r="AG59">
        <f t="shared" si="14"/>
        <v>51</v>
      </c>
      <c r="AH59">
        <f t="shared" si="14"/>
        <v>2</v>
      </c>
      <c r="AI59">
        <f t="shared" si="14"/>
        <v>3</v>
      </c>
      <c r="AJ59">
        <f t="shared" si="15"/>
        <v>5</v>
      </c>
      <c r="AK59" s="8">
        <f t="shared" si="13"/>
        <v>0.4</v>
      </c>
      <c r="AL59">
        <f t="shared" si="7"/>
        <v>0</v>
      </c>
    </row>
    <row r="60" spans="1:38" ht="30" x14ac:dyDescent="0.2">
      <c r="A60" s="11">
        <v>6</v>
      </c>
      <c r="B60" s="4">
        <v>43743</v>
      </c>
      <c r="C60" s="5"/>
      <c r="D60" s="5" t="s">
        <v>44</v>
      </c>
      <c r="E60" s="5" t="s">
        <v>193</v>
      </c>
      <c r="F60" s="5"/>
      <c r="G60" s="5" t="s">
        <v>551</v>
      </c>
      <c r="H60" s="5" t="s">
        <v>145</v>
      </c>
      <c r="I60" s="5" t="s">
        <v>14</v>
      </c>
      <c r="J60" s="5">
        <v>20</v>
      </c>
      <c r="K60" s="5">
        <v>45</v>
      </c>
      <c r="L60" s="5">
        <v>2</v>
      </c>
      <c r="M60" s="5">
        <v>4</v>
      </c>
      <c r="N60" s="5" t="s">
        <v>130</v>
      </c>
      <c r="Q60" s="7">
        <f t="shared" si="8"/>
        <v>43743</v>
      </c>
      <c r="R60" s="5">
        <f t="shared" si="0"/>
        <v>2019</v>
      </c>
      <c r="S60" s="5">
        <f t="shared" si="9"/>
        <v>6</v>
      </c>
      <c r="T60" s="25" t="s">
        <v>193</v>
      </c>
      <c r="U60" s="5"/>
      <c r="V60" s="5">
        <f t="shared" si="1"/>
        <v>0</v>
      </c>
      <c r="W60" s="5" t="s">
        <v>145</v>
      </c>
      <c r="X60" s="5" t="s">
        <v>547</v>
      </c>
      <c r="Y60" s="5">
        <v>6</v>
      </c>
      <c r="Z60" s="5">
        <f t="shared" si="2"/>
        <v>1</v>
      </c>
      <c r="AA60" s="5" t="str">
        <f t="shared" si="3"/>
        <v>Big 12</v>
      </c>
      <c r="AB60">
        <f t="shared" si="4"/>
        <v>1</v>
      </c>
      <c r="AC60">
        <f t="shared" si="10"/>
        <v>1</v>
      </c>
      <c r="AD60">
        <f t="shared" si="11"/>
        <v>1</v>
      </c>
      <c r="AE60">
        <f t="shared" si="5"/>
        <v>0</v>
      </c>
      <c r="AF60">
        <f t="shared" si="14"/>
        <v>20</v>
      </c>
      <c r="AG60">
        <f t="shared" si="14"/>
        <v>45</v>
      </c>
      <c r="AH60">
        <f t="shared" si="14"/>
        <v>2</v>
      </c>
      <c r="AI60">
        <f t="shared" si="14"/>
        <v>4</v>
      </c>
      <c r="AJ60">
        <f t="shared" si="15"/>
        <v>6</v>
      </c>
      <c r="AK60" s="8">
        <f t="shared" si="13"/>
        <v>0.33333333333333331</v>
      </c>
      <c r="AL60">
        <f t="shared" si="7"/>
        <v>0</v>
      </c>
    </row>
    <row r="61" spans="1:38" x14ac:dyDescent="0.2">
      <c r="A61" s="11">
        <v>7</v>
      </c>
      <c r="B61" s="4">
        <v>43757</v>
      </c>
      <c r="C61" s="5"/>
      <c r="D61" s="5" t="s">
        <v>44</v>
      </c>
      <c r="E61" s="5" t="s">
        <v>193</v>
      </c>
      <c r="F61" s="5" t="s">
        <v>49</v>
      </c>
      <c r="G61" s="5" t="s">
        <v>576</v>
      </c>
      <c r="H61" s="5" t="s">
        <v>145</v>
      </c>
      <c r="I61" s="5" t="s">
        <v>14</v>
      </c>
      <c r="J61" s="5">
        <v>48</v>
      </c>
      <c r="K61" s="5">
        <v>50</v>
      </c>
      <c r="L61" s="5">
        <v>2</v>
      </c>
      <c r="M61" s="5">
        <v>5</v>
      </c>
      <c r="N61" s="5" t="s">
        <v>132</v>
      </c>
      <c r="Q61" s="7">
        <f t="shared" si="8"/>
        <v>43757</v>
      </c>
      <c r="R61" s="5">
        <f t="shared" si="0"/>
        <v>2019</v>
      </c>
      <c r="S61" s="5">
        <f t="shared" si="9"/>
        <v>8</v>
      </c>
      <c r="T61" s="25" t="s">
        <v>193</v>
      </c>
      <c r="U61" s="5"/>
      <c r="V61" s="5">
        <f t="shared" si="1"/>
        <v>0</v>
      </c>
      <c r="W61" s="5" t="s">
        <v>145</v>
      </c>
      <c r="X61" s="5" t="s">
        <v>559</v>
      </c>
      <c r="Y61" s="5">
        <v>15</v>
      </c>
      <c r="Z61" s="5">
        <f t="shared" si="2"/>
        <v>1</v>
      </c>
      <c r="AA61" s="5" t="str">
        <f t="shared" si="3"/>
        <v>Big 12</v>
      </c>
      <c r="AB61">
        <f t="shared" si="4"/>
        <v>1</v>
      </c>
      <c r="AC61">
        <f t="shared" si="10"/>
        <v>1</v>
      </c>
      <c r="AD61">
        <f t="shared" si="11"/>
        <v>1</v>
      </c>
      <c r="AE61">
        <f t="shared" si="5"/>
        <v>0</v>
      </c>
      <c r="AF61">
        <f t="shared" si="14"/>
        <v>48</v>
      </c>
      <c r="AG61">
        <f t="shared" si="14"/>
        <v>50</v>
      </c>
      <c r="AH61">
        <f t="shared" si="14"/>
        <v>2</v>
      </c>
      <c r="AI61">
        <f t="shared" si="14"/>
        <v>5</v>
      </c>
      <c r="AJ61">
        <f t="shared" si="15"/>
        <v>7</v>
      </c>
      <c r="AK61" s="8">
        <f t="shared" si="13"/>
        <v>0.2857142857142857</v>
      </c>
      <c r="AL61">
        <f t="shared" si="7"/>
        <v>0</v>
      </c>
    </row>
    <row r="62" spans="1:38" x14ac:dyDescent="0.2">
      <c r="A62" s="11">
        <v>8</v>
      </c>
      <c r="B62" s="4">
        <v>43764</v>
      </c>
      <c r="C62" s="5"/>
      <c r="D62" s="5" t="s">
        <v>44</v>
      </c>
      <c r="E62" s="5" t="s">
        <v>193</v>
      </c>
      <c r="F62" s="5"/>
      <c r="G62" s="5" t="s">
        <v>404</v>
      </c>
      <c r="H62" s="5" t="s">
        <v>145</v>
      </c>
      <c r="I62" s="5" t="s">
        <v>13</v>
      </c>
      <c r="J62" s="5">
        <v>37</v>
      </c>
      <c r="K62" s="5">
        <v>34</v>
      </c>
      <c r="L62" s="5">
        <v>3</v>
      </c>
      <c r="M62" s="5">
        <v>5</v>
      </c>
      <c r="N62" s="5" t="s">
        <v>41</v>
      </c>
      <c r="Q62" s="7">
        <f t="shared" si="8"/>
        <v>43764</v>
      </c>
      <c r="R62" s="5">
        <f t="shared" si="0"/>
        <v>2019</v>
      </c>
      <c r="S62" s="5">
        <f t="shared" si="9"/>
        <v>9</v>
      </c>
      <c r="T62" s="25" t="s">
        <v>193</v>
      </c>
      <c r="U62" s="5"/>
      <c r="V62" s="5">
        <f t="shared" si="1"/>
        <v>0</v>
      </c>
      <c r="W62" s="5" t="s">
        <v>145</v>
      </c>
      <c r="X62" s="5" t="s">
        <v>404</v>
      </c>
      <c r="Y62" s="5"/>
      <c r="Z62" s="5">
        <f t="shared" si="2"/>
        <v>0</v>
      </c>
      <c r="AA62" s="5" t="str">
        <f t="shared" si="3"/>
        <v>Big 12</v>
      </c>
      <c r="AB62">
        <f t="shared" si="4"/>
        <v>1</v>
      </c>
      <c r="AC62">
        <f t="shared" si="10"/>
        <v>1</v>
      </c>
      <c r="AD62">
        <f t="shared" si="11"/>
        <v>1</v>
      </c>
      <c r="AE62">
        <f t="shared" si="5"/>
        <v>0</v>
      </c>
      <c r="AF62">
        <f t="shared" si="14"/>
        <v>37</v>
      </c>
      <c r="AG62">
        <f t="shared" si="14"/>
        <v>34</v>
      </c>
      <c r="AH62">
        <f t="shared" si="14"/>
        <v>3</v>
      </c>
      <c r="AI62">
        <f t="shared" si="14"/>
        <v>5</v>
      </c>
      <c r="AJ62">
        <f t="shared" si="15"/>
        <v>8</v>
      </c>
      <c r="AK62" s="8">
        <f t="shared" si="13"/>
        <v>0.375</v>
      </c>
      <c r="AL62">
        <f t="shared" si="7"/>
        <v>1</v>
      </c>
    </row>
    <row r="63" spans="1:38" ht="30" x14ac:dyDescent="0.2">
      <c r="A63" s="11">
        <v>9</v>
      </c>
      <c r="B63" s="4">
        <v>43771</v>
      </c>
      <c r="C63" s="5"/>
      <c r="D63" s="5" t="s">
        <v>44</v>
      </c>
      <c r="E63" s="5" t="s">
        <v>193</v>
      </c>
      <c r="F63" s="5"/>
      <c r="G63" s="5" t="s">
        <v>582</v>
      </c>
      <c r="H63" s="5" t="s">
        <v>145</v>
      </c>
      <c r="I63" s="5" t="s">
        <v>14</v>
      </c>
      <c r="J63" s="5">
        <v>10</v>
      </c>
      <c r="K63" s="5">
        <v>38</v>
      </c>
      <c r="L63" s="5">
        <v>3</v>
      </c>
      <c r="M63" s="5">
        <v>6</v>
      </c>
      <c r="N63" s="5" t="s">
        <v>92</v>
      </c>
      <c r="Q63" s="7">
        <f t="shared" si="8"/>
        <v>43771</v>
      </c>
      <c r="R63" s="5">
        <f t="shared" si="0"/>
        <v>2019</v>
      </c>
      <c r="S63" s="5">
        <f t="shared" si="9"/>
        <v>10</v>
      </c>
      <c r="T63" s="25" t="s">
        <v>193</v>
      </c>
      <c r="U63" s="5"/>
      <c r="V63" s="5">
        <f t="shared" si="1"/>
        <v>0</v>
      </c>
      <c r="W63" s="5" t="s">
        <v>145</v>
      </c>
      <c r="X63" s="5" t="s">
        <v>565</v>
      </c>
      <c r="Y63" s="5">
        <v>22</v>
      </c>
      <c r="Z63" s="5">
        <f t="shared" si="2"/>
        <v>1</v>
      </c>
      <c r="AA63" s="5" t="str">
        <f t="shared" si="3"/>
        <v>Big 12</v>
      </c>
      <c r="AB63">
        <f t="shared" si="4"/>
        <v>1</v>
      </c>
      <c r="AC63">
        <f t="shared" si="10"/>
        <v>1</v>
      </c>
      <c r="AD63">
        <f t="shared" si="11"/>
        <v>1</v>
      </c>
      <c r="AE63">
        <f t="shared" si="5"/>
        <v>0</v>
      </c>
      <c r="AF63">
        <f t="shared" si="14"/>
        <v>10</v>
      </c>
      <c r="AG63">
        <f t="shared" si="14"/>
        <v>38</v>
      </c>
      <c r="AH63">
        <f t="shared" si="14"/>
        <v>3</v>
      </c>
      <c r="AI63">
        <f t="shared" si="14"/>
        <v>6</v>
      </c>
      <c r="AJ63">
        <f t="shared" si="15"/>
        <v>9</v>
      </c>
      <c r="AK63" s="8">
        <f t="shared" si="13"/>
        <v>0.33333333333333331</v>
      </c>
      <c r="AL63">
        <f t="shared" si="7"/>
        <v>0</v>
      </c>
    </row>
    <row r="64" spans="1:38" ht="30" x14ac:dyDescent="0.2">
      <c r="A64" s="11">
        <v>10</v>
      </c>
      <c r="B64" s="4">
        <v>43785</v>
      </c>
      <c r="C64" s="5"/>
      <c r="D64" s="5" t="s">
        <v>44</v>
      </c>
      <c r="E64" s="5" t="s">
        <v>193</v>
      </c>
      <c r="F64" s="5" t="s">
        <v>49</v>
      </c>
      <c r="G64" s="5" t="s">
        <v>568</v>
      </c>
      <c r="H64" s="5" t="s">
        <v>145</v>
      </c>
      <c r="I64" s="5" t="s">
        <v>14</v>
      </c>
      <c r="J64" s="5">
        <v>13</v>
      </c>
      <c r="K64" s="5">
        <v>31</v>
      </c>
      <c r="L64" s="5">
        <v>3</v>
      </c>
      <c r="M64" s="5">
        <v>7</v>
      </c>
      <c r="N64" s="5" t="s">
        <v>102</v>
      </c>
      <c r="Q64" s="7">
        <f t="shared" si="8"/>
        <v>43785</v>
      </c>
      <c r="R64" s="5">
        <f t="shared" si="0"/>
        <v>2019</v>
      </c>
      <c r="S64" s="5">
        <f t="shared" si="9"/>
        <v>12</v>
      </c>
      <c r="T64" s="25" t="s">
        <v>193</v>
      </c>
      <c r="U64" s="5"/>
      <c r="V64" s="5">
        <f t="shared" si="1"/>
        <v>0</v>
      </c>
      <c r="W64" s="5" t="s">
        <v>145</v>
      </c>
      <c r="X64" s="5" t="s">
        <v>360</v>
      </c>
      <c r="Y64" s="5">
        <v>25</v>
      </c>
      <c r="Z64" s="5">
        <f t="shared" si="2"/>
        <v>1</v>
      </c>
      <c r="AA64" s="5" t="str">
        <f t="shared" si="3"/>
        <v>Big 12</v>
      </c>
      <c r="AB64">
        <f t="shared" si="4"/>
        <v>1</v>
      </c>
      <c r="AC64">
        <f t="shared" si="10"/>
        <v>1</v>
      </c>
      <c r="AD64">
        <f t="shared" si="11"/>
        <v>1</v>
      </c>
      <c r="AE64">
        <f t="shared" si="5"/>
        <v>0</v>
      </c>
      <c r="AF64">
        <f t="shared" si="14"/>
        <v>13</v>
      </c>
      <c r="AG64">
        <f t="shared" si="14"/>
        <v>31</v>
      </c>
      <c r="AH64">
        <f t="shared" si="14"/>
        <v>3</v>
      </c>
      <c r="AI64">
        <f t="shared" si="14"/>
        <v>7</v>
      </c>
      <c r="AJ64">
        <f t="shared" si="15"/>
        <v>10</v>
      </c>
      <c r="AK64" s="8">
        <f t="shared" si="13"/>
        <v>0.3</v>
      </c>
      <c r="AL64">
        <f t="shared" si="7"/>
        <v>0</v>
      </c>
    </row>
    <row r="65" spans="1:38" x14ac:dyDescent="0.2">
      <c r="A65" s="11">
        <v>11</v>
      </c>
      <c r="B65" s="4">
        <v>43792</v>
      </c>
      <c r="C65" s="5"/>
      <c r="D65" s="5" t="s">
        <v>44</v>
      </c>
      <c r="E65" s="5" t="s">
        <v>193</v>
      </c>
      <c r="F65" s="5" t="s">
        <v>49</v>
      </c>
      <c r="G65" s="5" t="s">
        <v>216</v>
      </c>
      <c r="H65" s="5" t="s">
        <v>145</v>
      </c>
      <c r="I65" s="5" t="s">
        <v>14</v>
      </c>
      <c r="J65" s="5">
        <v>31</v>
      </c>
      <c r="K65" s="5">
        <v>41</v>
      </c>
      <c r="L65" s="5">
        <v>3</v>
      </c>
      <c r="M65" s="5">
        <v>8</v>
      </c>
      <c r="N65" s="5" t="s">
        <v>130</v>
      </c>
      <c r="Q65" s="7">
        <f t="shared" si="8"/>
        <v>43792</v>
      </c>
      <c r="R65" s="5">
        <f t="shared" si="0"/>
        <v>2019</v>
      </c>
      <c r="S65" s="5">
        <f t="shared" si="9"/>
        <v>13</v>
      </c>
      <c r="T65" s="25" t="s">
        <v>193</v>
      </c>
      <c r="U65" s="5"/>
      <c r="V65" s="5">
        <f t="shared" si="1"/>
        <v>0</v>
      </c>
      <c r="W65" s="5" t="s">
        <v>145</v>
      </c>
      <c r="X65" s="5" t="s">
        <v>216</v>
      </c>
      <c r="Y65" s="5"/>
      <c r="Z65" s="5">
        <f t="shared" si="2"/>
        <v>0</v>
      </c>
      <c r="AA65" s="5" t="str">
        <f t="shared" si="3"/>
        <v>Big 12</v>
      </c>
      <c r="AB65">
        <f t="shared" si="4"/>
        <v>1</v>
      </c>
      <c r="AC65">
        <f t="shared" si="10"/>
        <v>1</v>
      </c>
      <c r="AD65">
        <f t="shared" si="11"/>
        <v>1</v>
      </c>
      <c r="AE65">
        <f t="shared" si="5"/>
        <v>0</v>
      </c>
      <c r="AF65">
        <f t="shared" si="14"/>
        <v>31</v>
      </c>
      <c r="AG65">
        <f t="shared" si="14"/>
        <v>41</v>
      </c>
      <c r="AH65">
        <f t="shared" si="14"/>
        <v>3</v>
      </c>
      <c r="AI65">
        <f t="shared" si="14"/>
        <v>8</v>
      </c>
      <c r="AJ65">
        <f t="shared" si="15"/>
        <v>11</v>
      </c>
      <c r="AK65" s="8">
        <f t="shared" si="13"/>
        <v>0.27272727272727271</v>
      </c>
      <c r="AL65">
        <f t="shared" si="7"/>
        <v>0</v>
      </c>
    </row>
    <row r="66" spans="1:38" x14ac:dyDescent="0.2">
      <c r="A66" s="11">
        <v>12</v>
      </c>
      <c r="B66" s="4">
        <v>43799</v>
      </c>
      <c r="C66" s="5"/>
      <c r="D66" s="5" t="s">
        <v>44</v>
      </c>
      <c r="E66" s="5" t="s">
        <v>193</v>
      </c>
      <c r="F66" s="5"/>
      <c r="G66" s="5" t="s">
        <v>544</v>
      </c>
      <c r="H66" s="5" t="s">
        <v>145</v>
      </c>
      <c r="I66" s="5" t="s">
        <v>14</v>
      </c>
      <c r="J66" s="5">
        <v>6</v>
      </c>
      <c r="K66" s="5">
        <v>61</v>
      </c>
      <c r="L66" s="5">
        <v>3</v>
      </c>
      <c r="M66" s="5">
        <v>9</v>
      </c>
      <c r="N66" s="5" t="s">
        <v>132</v>
      </c>
      <c r="Q66" s="7">
        <f t="shared" si="8"/>
        <v>43799</v>
      </c>
      <c r="R66" s="5">
        <f t="shared" ref="R66:R129" si="16">IF(AND(B66&gt;=DATEVALUE("06/01/2019"),B66&lt;=DATEVALUE("05/31/2020")),2019,IF(AND(B66&gt;=DATEVALUE("06/01/2020"),B66&lt;=DATEVALUE("05/31/2021")),2020,IF(AND(B66&gt;=DATEVALUE("06/01/2021"),B66&lt;=DATEVALUE("05/31/2022")),2021,IF(AND(B66&gt;=DATEVALUE("06/01/2022"),B66&lt;=DATEVALUE("05/31/2023")),2022,IF(AND(B66&gt;=DATEVALUE("06/01/2023"),B66&lt;=DATEVALUE("05/31/2024")),2023,"N/A")))))</f>
        <v>2019</v>
      </c>
      <c r="S66" s="5">
        <f t="shared" si="9"/>
        <v>14</v>
      </c>
      <c r="T66" s="25" t="s">
        <v>193</v>
      </c>
      <c r="U66" s="5"/>
      <c r="V66" s="5">
        <f t="shared" ref="V66:V129" si="17">IF(U66&gt;0,1,0)</f>
        <v>0</v>
      </c>
      <c r="W66" s="5" t="s">
        <v>145</v>
      </c>
      <c r="X66" s="5" t="s">
        <v>541</v>
      </c>
      <c r="Y66" s="5">
        <v>11</v>
      </c>
      <c r="Z66" s="5">
        <f t="shared" ref="Z66:Z129" si="18">IF(Y66&gt;0,1,0)</f>
        <v>1</v>
      </c>
      <c r="AA66" s="5" t="str">
        <f t="shared" ref="AA66:AA129" si="19">H66</f>
        <v>Big 12</v>
      </c>
      <c r="AB66">
        <f t="shared" ref="AB66:AB129" si="20">IF(W66=AA66,1,0)</f>
        <v>1</v>
      </c>
      <c r="AC66">
        <f t="shared" si="10"/>
        <v>1</v>
      </c>
      <c r="AD66">
        <f t="shared" si="11"/>
        <v>1</v>
      </c>
      <c r="AE66">
        <f t="shared" ref="AE66:AE129" si="21">IF(AND(Z66=1,V66=1),1,0)</f>
        <v>0</v>
      </c>
      <c r="AF66">
        <f t="shared" ref="AF66:AI97" si="22">J66</f>
        <v>6</v>
      </c>
      <c r="AG66">
        <f t="shared" si="22"/>
        <v>61</v>
      </c>
      <c r="AH66">
        <f t="shared" si="22"/>
        <v>3</v>
      </c>
      <c r="AI66">
        <f t="shared" si="22"/>
        <v>9</v>
      </c>
      <c r="AJ66">
        <f t="shared" si="15"/>
        <v>12</v>
      </c>
      <c r="AK66" s="8">
        <f t="shared" si="13"/>
        <v>0.25</v>
      </c>
      <c r="AL66">
        <f t="shared" ref="AL66:AL129" si="23">IF(I66="W",1,0)</f>
        <v>0</v>
      </c>
    </row>
    <row r="67" spans="1:38" ht="30" x14ac:dyDescent="0.2">
      <c r="A67" s="11">
        <v>1</v>
      </c>
      <c r="B67" s="4">
        <v>43708</v>
      </c>
      <c r="C67" s="5"/>
      <c r="D67" s="5" t="s">
        <v>44</v>
      </c>
      <c r="E67" s="5" t="s">
        <v>144</v>
      </c>
      <c r="F67" s="5"/>
      <c r="G67" s="5" t="s">
        <v>442</v>
      </c>
      <c r="H67" s="5" t="s">
        <v>70</v>
      </c>
      <c r="I67" s="5" t="s">
        <v>13</v>
      </c>
      <c r="J67" s="5">
        <v>20</v>
      </c>
      <c r="K67" s="5">
        <v>13</v>
      </c>
      <c r="L67" s="5">
        <v>1</v>
      </c>
      <c r="M67" s="5">
        <v>0</v>
      </c>
      <c r="N67" s="5" t="s">
        <v>41</v>
      </c>
      <c r="Q67" s="7">
        <f t="shared" ref="Q67:Q129" si="24">B67</f>
        <v>43708</v>
      </c>
      <c r="R67" s="5">
        <f t="shared" si="16"/>
        <v>2019</v>
      </c>
      <c r="S67" s="5">
        <f t="shared" ref="S67:S129" si="25">IF(AND(B67&gt;=DATEVALUE("07/25/2019"),B67&lt;=DATEVALUE("09/02/2019")),1,IF(AND(B67&gt;=DATEVALUE("09/03/2019"),B67&lt;=DATEVALUE("09/09/2019")),2,IF(AND(B67&gt;=DATEVALUE("09/10/2019"),B67&lt;=DATEVALUE("09/16/2019")),3,IF(AND(B67&gt;=DATEVALUE("09/17/2019"),B67&lt;=DATEVALUE("09/23/2019")),4,IF(AND(B67&gt;=DATEVALUE("09/24/2019"),B67&lt;=DATEVALUE("09/30/2019")),5,IF(AND(B67&gt;=DATEVALUE("10/01/2019"),B67&lt;=DATEVALUE("10/07/2019")),6,IF(AND(B67&gt;=DATEVALUE("10/08/2019"),B67&lt;=DATEVALUE("10/14/2019")),7,IF(AND(B67&gt;=DATEVALUE("10/15/2019"),B67&lt;=DATEVALUE("10/21/2019")),8,IF(AND(B67&gt;=DATEVALUE("10/22/2019"),B67&lt;=DATEVALUE("10/28/2019")),9,IF(AND(B67&gt;=DATEVALUE("10/29/2019"),B67&lt;=DATEVALUE("11/04/2019")),10,IF(AND(B67&gt;=DATEVALUE("11/05/2019"),B67&lt;=DATEVALUE("11/11/2019")),11,IF(AND(B67&gt;=DATEVALUE("11/12/2019"),B67&lt;=DATEVALUE("11/18/2019")),12,IF(AND(B67&gt;=DATEVALUE("11/19/2019"),B67&lt;=DATEVALUE("11/25/2019")),13,IF(AND(B67&gt;=DATEVALUE("11/26/2019"),B67&lt;=DATEVALUE("12/02/2019")),14,IF(AND(B67&gt;=DATEVALUE("12/03/2019"),B67&lt;=DATEVALUE("12/09/2019")),15,IF(AND(B67&gt;=DATEVALUE("12/10/2019"),B67&lt;=DATEVALUE("12/16/2019")),16,IF(AND(B67&gt;=DATEVALUE("12/17/2019"),B67&lt;=DATEVALUE("12/23/2019")),17,IF(AND(B67&gt;=DATEVALUE("12/24/2019"),B67&lt;=DATEVALUE("12/30/2019")),18,IF(AND(B67&gt;=DATEVALUE("12/31/2019"),B67&lt;=DATEVALUE("01/06/2020")),19,IF(AND(B67&gt;=DATEVALUE("01/07/2020"),B67&lt;=DATEVALUE("01/14/2020")),20,"Bye"))))))))))))))))))))</f>
        <v>1</v>
      </c>
      <c r="T67" s="25" t="s">
        <v>144</v>
      </c>
      <c r="U67" s="5"/>
      <c r="V67" s="5">
        <f t="shared" si="17"/>
        <v>0</v>
      </c>
      <c r="W67" s="5" t="s">
        <v>145</v>
      </c>
      <c r="X67" s="5" t="s">
        <v>442</v>
      </c>
      <c r="Y67" s="5"/>
      <c r="Z67" s="5">
        <f t="shared" si="18"/>
        <v>0</v>
      </c>
      <c r="AA67" s="5" t="str">
        <f t="shared" si="19"/>
        <v>Non-Major</v>
      </c>
      <c r="AB67">
        <f t="shared" si="20"/>
        <v>0</v>
      </c>
      <c r="AC67">
        <f t="shared" ref="AC67:AC129" si="26">IF(AA67="Non-Major",0,1)</f>
        <v>0</v>
      </c>
      <c r="AD67">
        <f t="shared" ref="AD67:AD129" si="27">IF(OR(AA67="ACC",AA67="Big Ten",AA67="Big 12", AA67="Pac-12",AA67="SEC"),1,0)</f>
        <v>0</v>
      </c>
      <c r="AE67">
        <f t="shared" si="21"/>
        <v>0</v>
      </c>
      <c r="AF67">
        <f t="shared" si="22"/>
        <v>20</v>
      </c>
      <c r="AG67">
        <f t="shared" si="22"/>
        <v>13</v>
      </c>
      <c r="AH67">
        <f t="shared" si="22"/>
        <v>1</v>
      </c>
      <c r="AI67">
        <f t="shared" si="22"/>
        <v>0</v>
      </c>
      <c r="AJ67">
        <f t="shared" si="15"/>
        <v>1</v>
      </c>
      <c r="AK67" s="8">
        <f t="shared" ref="AK67:AK129" si="28">AH67/(AH67+AI67)</f>
        <v>1</v>
      </c>
      <c r="AL67">
        <f t="shared" si="23"/>
        <v>1</v>
      </c>
    </row>
    <row r="68" spans="1:38" ht="30" x14ac:dyDescent="0.2">
      <c r="A68" s="11">
        <v>2</v>
      </c>
      <c r="B68" s="4">
        <v>43715</v>
      </c>
      <c r="C68" s="5"/>
      <c r="D68" s="5" t="s">
        <v>44</v>
      </c>
      <c r="E68" s="5" t="s">
        <v>144</v>
      </c>
      <c r="F68" s="5" t="s">
        <v>49</v>
      </c>
      <c r="G68" s="5" t="s">
        <v>348</v>
      </c>
      <c r="H68" s="5" t="s">
        <v>46</v>
      </c>
      <c r="I68" s="5" t="s">
        <v>14</v>
      </c>
      <c r="J68" s="5">
        <v>7</v>
      </c>
      <c r="K68" s="5">
        <v>38</v>
      </c>
      <c r="L68" s="5">
        <v>1</v>
      </c>
      <c r="M68" s="5">
        <v>1</v>
      </c>
      <c r="N68" s="5" t="s">
        <v>92</v>
      </c>
      <c r="Q68" s="7">
        <f t="shared" si="24"/>
        <v>43715</v>
      </c>
      <c r="R68" s="5">
        <f t="shared" si="16"/>
        <v>2019</v>
      </c>
      <c r="S68" s="5">
        <f t="shared" si="25"/>
        <v>2</v>
      </c>
      <c r="T68" s="25" t="s">
        <v>144</v>
      </c>
      <c r="U68" s="5"/>
      <c r="V68" s="5">
        <f t="shared" si="17"/>
        <v>0</v>
      </c>
      <c r="W68" s="5" t="s">
        <v>145</v>
      </c>
      <c r="X68" s="5" t="s">
        <v>348</v>
      </c>
      <c r="Y68" s="5"/>
      <c r="Z68" s="5">
        <f t="shared" si="18"/>
        <v>0</v>
      </c>
      <c r="AA68" s="5" t="str">
        <f t="shared" si="19"/>
        <v>SEC</v>
      </c>
      <c r="AB68">
        <f t="shared" si="20"/>
        <v>0</v>
      </c>
      <c r="AC68">
        <f t="shared" si="26"/>
        <v>1</v>
      </c>
      <c r="AD68">
        <f t="shared" si="27"/>
        <v>1</v>
      </c>
      <c r="AE68">
        <f t="shared" si="21"/>
        <v>0</v>
      </c>
      <c r="AF68">
        <f t="shared" si="22"/>
        <v>7</v>
      </c>
      <c r="AG68">
        <f t="shared" si="22"/>
        <v>38</v>
      </c>
      <c r="AH68">
        <f t="shared" si="22"/>
        <v>1</v>
      </c>
      <c r="AI68">
        <f t="shared" si="22"/>
        <v>1</v>
      </c>
      <c r="AJ68">
        <f t="shared" si="15"/>
        <v>2</v>
      </c>
      <c r="AK68" s="8">
        <f t="shared" si="28"/>
        <v>0.5</v>
      </c>
      <c r="AL68">
        <f t="shared" si="23"/>
        <v>0</v>
      </c>
    </row>
    <row r="69" spans="1:38" ht="45" x14ac:dyDescent="0.2">
      <c r="A69" s="11">
        <v>3</v>
      </c>
      <c r="B69" s="4">
        <v>43722</v>
      </c>
      <c r="C69" s="5"/>
      <c r="D69" s="5" t="s">
        <v>44</v>
      </c>
      <c r="E69" s="5" t="s">
        <v>144</v>
      </c>
      <c r="F69" s="5"/>
      <c r="G69" s="5" t="s">
        <v>72</v>
      </c>
      <c r="H69" s="5" t="s">
        <v>40</v>
      </c>
      <c r="I69" s="5" t="s">
        <v>13</v>
      </c>
      <c r="J69" s="5">
        <v>44</v>
      </c>
      <c r="K69" s="5">
        <v>27</v>
      </c>
      <c r="L69" s="5">
        <v>2</v>
      </c>
      <c r="M69" s="5">
        <v>1</v>
      </c>
      <c r="N69" s="5" t="s">
        <v>41</v>
      </c>
      <c r="Q69" s="7">
        <f t="shared" si="24"/>
        <v>43722</v>
      </c>
      <c r="R69" s="5">
        <f t="shared" si="16"/>
        <v>2019</v>
      </c>
      <c r="S69" s="5">
        <f t="shared" si="25"/>
        <v>3</v>
      </c>
      <c r="T69" s="25" t="s">
        <v>144</v>
      </c>
      <c r="U69" s="5"/>
      <c r="V69" s="5">
        <f t="shared" si="17"/>
        <v>0</v>
      </c>
      <c r="W69" s="5" t="s">
        <v>145</v>
      </c>
      <c r="X69" s="5" t="s">
        <v>72</v>
      </c>
      <c r="Y69" s="5"/>
      <c r="Z69" s="5">
        <f t="shared" si="18"/>
        <v>0</v>
      </c>
      <c r="AA69" s="5" t="str">
        <f t="shared" si="19"/>
        <v>ACC</v>
      </c>
      <c r="AB69">
        <f t="shared" si="20"/>
        <v>0</v>
      </c>
      <c r="AC69">
        <f t="shared" si="26"/>
        <v>1</v>
      </c>
      <c r="AD69">
        <f t="shared" si="27"/>
        <v>1</v>
      </c>
      <c r="AE69">
        <f t="shared" si="21"/>
        <v>0</v>
      </c>
      <c r="AF69">
        <f t="shared" si="22"/>
        <v>44</v>
      </c>
      <c r="AG69">
        <f t="shared" si="22"/>
        <v>27</v>
      </c>
      <c r="AH69">
        <f t="shared" si="22"/>
        <v>2</v>
      </c>
      <c r="AI69">
        <f t="shared" si="22"/>
        <v>1</v>
      </c>
      <c r="AJ69">
        <f t="shared" si="15"/>
        <v>3</v>
      </c>
      <c r="AK69" s="8">
        <f t="shared" si="28"/>
        <v>0.66666666666666663</v>
      </c>
      <c r="AL69">
        <f t="shared" si="23"/>
        <v>1</v>
      </c>
    </row>
    <row r="70" spans="1:38" ht="30" x14ac:dyDescent="0.2">
      <c r="A70" s="11">
        <v>4</v>
      </c>
      <c r="B70" s="4">
        <v>43729</v>
      </c>
      <c r="C70" s="5"/>
      <c r="D70" s="5" t="s">
        <v>44</v>
      </c>
      <c r="E70" s="5" t="s">
        <v>144</v>
      </c>
      <c r="F70" s="5" t="s">
        <v>49</v>
      </c>
      <c r="G70" s="5" t="s">
        <v>193</v>
      </c>
      <c r="H70" s="5" t="s">
        <v>145</v>
      </c>
      <c r="I70" s="5" t="s">
        <v>13</v>
      </c>
      <c r="J70" s="5">
        <v>29</v>
      </c>
      <c r="K70" s="5">
        <v>24</v>
      </c>
      <c r="L70" s="5">
        <v>3</v>
      </c>
      <c r="M70" s="5">
        <v>1</v>
      </c>
      <c r="N70" s="5" t="s">
        <v>47</v>
      </c>
      <c r="Q70" s="7">
        <f t="shared" si="24"/>
        <v>43729</v>
      </c>
      <c r="R70" s="5">
        <f t="shared" si="16"/>
        <v>2019</v>
      </c>
      <c r="S70" s="5">
        <f t="shared" si="25"/>
        <v>4</v>
      </c>
      <c r="T70" s="25" t="s">
        <v>144</v>
      </c>
      <c r="U70" s="5"/>
      <c r="V70" s="5">
        <f t="shared" si="17"/>
        <v>0</v>
      </c>
      <c r="W70" s="5" t="s">
        <v>145</v>
      </c>
      <c r="X70" s="5" t="s">
        <v>193</v>
      </c>
      <c r="Y70" s="5"/>
      <c r="Z70" s="5">
        <f t="shared" si="18"/>
        <v>0</v>
      </c>
      <c r="AA70" s="5" t="str">
        <f t="shared" si="19"/>
        <v>Big 12</v>
      </c>
      <c r="AB70">
        <f t="shared" si="20"/>
        <v>1</v>
      </c>
      <c r="AC70">
        <f t="shared" si="26"/>
        <v>1</v>
      </c>
      <c r="AD70">
        <f t="shared" si="27"/>
        <v>1</v>
      </c>
      <c r="AE70">
        <f t="shared" si="21"/>
        <v>0</v>
      </c>
      <c r="AF70">
        <f t="shared" si="22"/>
        <v>29</v>
      </c>
      <c r="AG70">
        <f t="shared" si="22"/>
        <v>24</v>
      </c>
      <c r="AH70">
        <f t="shared" si="22"/>
        <v>3</v>
      </c>
      <c r="AI70">
        <f t="shared" si="22"/>
        <v>1</v>
      </c>
      <c r="AJ70">
        <f t="shared" si="15"/>
        <v>4</v>
      </c>
      <c r="AK70" s="8">
        <f t="shared" si="28"/>
        <v>0.75</v>
      </c>
      <c r="AL70">
        <f t="shared" si="23"/>
        <v>1</v>
      </c>
    </row>
    <row r="71" spans="1:38" ht="30" x14ac:dyDescent="0.2">
      <c r="A71" s="11">
        <v>5</v>
      </c>
      <c r="B71" s="4">
        <v>43743</v>
      </c>
      <c r="C71" s="5"/>
      <c r="D71" s="5" t="s">
        <v>44</v>
      </c>
      <c r="E71" s="5" t="s">
        <v>144</v>
      </c>
      <c r="F71" s="5"/>
      <c r="G71" s="5" t="s">
        <v>575</v>
      </c>
      <c r="H71" s="5" t="s">
        <v>145</v>
      </c>
      <c r="I71" s="5" t="s">
        <v>14</v>
      </c>
      <c r="J71" s="5">
        <v>31</v>
      </c>
      <c r="K71" s="5">
        <v>42</v>
      </c>
      <c r="L71" s="5">
        <v>3</v>
      </c>
      <c r="M71" s="5">
        <v>2</v>
      </c>
      <c r="N71" s="5" t="s">
        <v>92</v>
      </c>
      <c r="Q71" s="7">
        <f t="shared" si="24"/>
        <v>43743</v>
      </c>
      <c r="R71" s="5">
        <f t="shared" si="16"/>
        <v>2019</v>
      </c>
      <c r="S71" s="5">
        <f t="shared" si="25"/>
        <v>6</v>
      </c>
      <c r="T71" s="25" t="s">
        <v>144</v>
      </c>
      <c r="U71" s="5"/>
      <c r="V71" s="5">
        <f t="shared" si="17"/>
        <v>0</v>
      </c>
      <c r="W71" s="5" t="s">
        <v>145</v>
      </c>
      <c r="X71" s="5" t="s">
        <v>559</v>
      </c>
      <c r="Y71" s="5">
        <v>11</v>
      </c>
      <c r="Z71" s="5">
        <f t="shared" si="18"/>
        <v>1</v>
      </c>
      <c r="AA71" s="5" t="str">
        <f t="shared" si="19"/>
        <v>Big 12</v>
      </c>
      <c r="AB71">
        <f t="shared" si="20"/>
        <v>1</v>
      </c>
      <c r="AC71">
        <f t="shared" si="26"/>
        <v>1</v>
      </c>
      <c r="AD71">
        <f t="shared" si="27"/>
        <v>1</v>
      </c>
      <c r="AE71">
        <f t="shared" si="21"/>
        <v>0</v>
      </c>
      <c r="AF71">
        <f t="shared" si="22"/>
        <v>31</v>
      </c>
      <c r="AG71">
        <f t="shared" si="22"/>
        <v>42</v>
      </c>
      <c r="AH71">
        <f t="shared" si="22"/>
        <v>3</v>
      </c>
      <c r="AI71">
        <f t="shared" si="22"/>
        <v>2</v>
      </c>
      <c r="AJ71">
        <f t="shared" si="15"/>
        <v>5</v>
      </c>
      <c r="AK71" s="8">
        <f t="shared" si="28"/>
        <v>0.6</v>
      </c>
      <c r="AL71">
        <f t="shared" si="23"/>
        <v>0</v>
      </c>
    </row>
    <row r="72" spans="1:38" ht="30" x14ac:dyDescent="0.2">
      <c r="A72" s="11">
        <v>6</v>
      </c>
      <c r="B72" s="4">
        <v>43750</v>
      </c>
      <c r="C72" s="5"/>
      <c r="D72" s="5" t="s">
        <v>44</v>
      </c>
      <c r="E72" s="5" t="s">
        <v>144</v>
      </c>
      <c r="F72" s="5"/>
      <c r="G72" s="5" t="s">
        <v>216</v>
      </c>
      <c r="H72" s="5" t="s">
        <v>145</v>
      </c>
      <c r="I72" s="5" t="s">
        <v>14</v>
      </c>
      <c r="J72" s="5">
        <v>14</v>
      </c>
      <c r="K72" s="5">
        <v>38</v>
      </c>
      <c r="L72" s="5">
        <v>3</v>
      </c>
      <c r="M72" s="5">
        <v>3</v>
      </c>
      <c r="N72" s="5" t="s">
        <v>102</v>
      </c>
      <c r="Q72" s="7">
        <f t="shared" si="24"/>
        <v>43750</v>
      </c>
      <c r="R72" s="5">
        <f t="shared" si="16"/>
        <v>2019</v>
      </c>
      <c r="S72" s="5">
        <f t="shared" si="25"/>
        <v>7</v>
      </c>
      <c r="T72" s="25" t="s">
        <v>144</v>
      </c>
      <c r="U72" s="5"/>
      <c r="V72" s="5">
        <f t="shared" si="17"/>
        <v>0</v>
      </c>
      <c r="W72" s="5" t="s">
        <v>145</v>
      </c>
      <c r="X72" s="5" t="s">
        <v>216</v>
      </c>
      <c r="Y72" s="5"/>
      <c r="Z72" s="5">
        <f t="shared" si="18"/>
        <v>0</v>
      </c>
      <c r="AA72" s="5" t="str">
        <f t="shared" si="19"/>
        <v>Big 12</v>
      </c>
      <c r="AB72">
        <f t="shared" si="20"/>
        <v>1</v>
      </c>
      <c r="AC72">
        <f t="shared" si="26"/>
        <v>1</v>
      </c>
      <c r="AD72">
        <f t="shared" si="27"/>
        <v>1</v>
      </c>
      <c r="AE72">
        <f t="shared" si="21"/>
        <v>0</v>
      </c>
      <c r="AF72">
        <f t="shared" si="22"/>
        <v>14</v>
      </c>
      <c r="AG72">
        <f t="shared" si="22"/>
        <v>38</v>
      </c>
      <c r="AH72">
        <f t="shared" si="22"/>
        <v>3</v>
      </c>
      <c r="AI72">
        <f t="shared" si="22"/>
        <v>3</v>
      </c>
      <c r="AJ72">
        <f t="shared" si="15"/>
        <v>6</v>
      </c>
      <c r="AK72" s="8">
        <f t="shared" si="28"/>
        <v>0.5</v>
      </c>
      <c r="AL72">
        <f t="shared" si="23"/>
        <v>0</v>
      </c>
    </row>
    <row r="73" spans="1:38" ht="30" x14ac:dyDescent="0.2">
      <c r="A73" s="11">
        <v>7</v>
      </c>
      <c r="B73" s="4">
        <v>43757</v>
      </c>
      <c r="C73" s="5"/>
      <c r="D73" s="5" t="s">
        <v>44</v>
      </c>
      <c r="E73" s="5" t="s">
        <v>144</v>
      </c>
      <c r="F73" s="5" t="s">
        <v>49</v>
      </c>
      <c r="G73" s="5" t="s">
        <v>583</v>
      </c>
      <c r="H73" s="5" t="s">
        <v>145</v>
      </c>
      <c r="I73" s="5" t="s">
        <v>14</v>
      </c>
      <c r="J73" s="5">
        <v>14</v>
      </c>
      <c r="K73" s="5">
        <v>52</v>
      </c>
      <c r="L73" s="5">
        <v>3</v>
      </c>
      <c r="M73" s="5">
        <v>4</v>
      </c>
      <c r="N73" s="5" t="s">
        <v>130</v>
      </c>
      <c r="Q73" s="7">
        <f t="shared" si="24"/>
        <v>43757</v>
      </c>
      <c r="R73" s="5">
        <f t="shared" si="16"/>
        <v>2019</v>
      </c>
      <c r="S73" s="5">
        <f t="shared" si="25"/>
        <v>8</v>
      </c>
      <c r="T73" s="25" t="s">
        <v>144</v>
      </c>
      <c r="U73" s="5"/>
      <c r="V73" s="5">
        <f t="shared" si="17"/>
        <v>0</v>
      </c>
      <c r="W73" s="5" t="s">
        <v>145</v>
      </c>
      <c r="X73" s="5" t="s">
        <v>547</v>
      </c>
      <c r="Y73" s="5">
        <v>5</v>
      </c>
      <c r="Z73" s="5">
        <f t="shared" si="18"/>
        <v>1</v>
      </c>
      <c r="AA73" s="5" t="str">
        <f t="shared" si="19"/>
        <v>Big 12</v>
      </c>
      <c r="AB73">
        <f t="shared" si="20"/>
        <v>1</v>
      </c>
      <c r="AC73">
        <f t="shared" si="26"/>
        <v>1</v>
      </c>
      <c r="AD73">
        <f t="shared" si="27"/>
        <v>1</v>
      </c>
      <c r="AE73">
        <f t="shared" si="21"/>
        <v>0</v>
      </c>
      <c r="AF73">
        <f t="shared" si="22"/>
        <v>14</v>
      </c>
      <c r="AG73">
        <f t="shared" si="22"/>
        <v>52</v>
      </c>
      <c r="AH73">
        <f t="shared" si="22"/>
        <v>3</v>
      </c>
      <c r="AI73">
        <f t="shared" si="22"/>
        <v>4</v>
      </c>
      <c r="AJ73">
        <f t="shared" si="15"/>
        <v>7</v>
      </c>
      <c r="AK73" s="8">
        <f t="shared" si="28"/>
        <v>0.42857142857142855</v>
      </c>
      <c r="AL73">
        <f t="shared" si="23"/>
        <v>0</v>
      </c>
    </row>
    <row r="74" spans="1:38" ht="30" x14ac:dyDescent="0.2">
      <c r="A74" s="11">
        <v>8</v>
      </c>
      <c r="B74" s="4">
        <v>43769</v>
      </c>
      <c r="C74" s="5"/>
      <c r="D74" s="5" t="s">
        <v>37</v>
      </c>
      <c r="E74" s="5" t="s">
        <v>144</v>
      </c>
      <c r="F74" s="5" t="s">
        <v>49</v>
      </c>
      <c r="G74" s="5" t="s">
        <v>543</v>
      </c>
      <c r="H74" s="5" t="s">
        <v>145</v>
      </c>
      <c r="I74" s="5" t="s">
        <v>14</v>
      </c>
      <c r="J74" s="5">
        <v>14</v>
      </c>
      <c r="K74" s="5">
        <v>17</v>
      </c>
      <c r="L74" s="5">
        <v>3</v>
      </c>
      <c r="M74" s="5">
        <v>5</v>
      </c>
      <c r="N74" s="5" t="s">
        <v>132</v>
      </c>
      <c r="Q74" s="7">
        <f t="shared" si="24"/>
        <v>43769</v>
      </c>
      <c r="R74" s="5">
        <f t="shared" si="16"/>
        <v>2019</v>
      </c>
      <c r="S74" s="5">
        <f t="shared" si="25"/>
        <v>10</v>
      </c>
      <c r="T74" s="25" t="s">
        <v>144</v>
      </c>
      <c r="U74" s="5"/>
      <c r="V74" s="5">
        <f t="shared" si="17"/>
        <v>0</v>
      </c>
      <c r="W74" s="5" t="s">
        <v>145</v>
      </c>
      <c r="X74" s="5" t="s">
        <v>541</v>
      </c>
      <c r="Y74" s="5">
        <v>12</v>
      </c>
      <c r="Z74" s="5">
        <f t="shared" si="18"/>
        <v>1</v>
      </c>
      <c r="AA74" s="5" t="str">
        <f t="shared" si="19"/>
        <v>Big 12</v>
      </c>
      <c r="AB74">
        <f t="shared" si="20"/>
        <v>1</v>
      </c>
      <c r="AC74">
        <f t="shared" si="26"/>
        <v>1</v>
      </c>
      <c r="AD74">
        <f t="shared" si="27"/>
        <v>1</v>
      </c>
      <c r="AE74">
        <f t="shared" si="21"/>
        <v>0</v>
      </c>
      <c r="AF74">
        <f t="shared" si="22"/>
        <v>14</v>
      </c>
      <c r="AG74">
        <f t="shared" si="22"/>
        <v>17</v>
      </c>
      <c r="AH74">
        <f t="shared" si="22"/>
        <v>3</v>
      </c>
      <c r="AI74">
        <f t="shared" si="22"/>
        <v>5</v>
      </c>
      <c r="AJ74">
        <f t="shared" si="15"/>
        <v>8</v>
      </c>
      <c r="AK74" s="8">
        <f t="shared" si="28"/>
        <v>0.375</v>
      </c>
      <c r="AL74">
        <f t="shared" si="23"/>
        <v>0</v>
      </c>
    </row>
    <row r="75" spans="1:38" ht="30" x14ac:dyDescent="0.2">
      <c r="A75" s="11">
        <v>9</v>
      </c>
      <c r="B75" s="4">
        <v>43778</v>
      </c>
      <c r="C75" s="5"/>
      <c r="D75" s="5" t="s">
        <v>44</v>
      </c>
      <c r="E75" s="5" t="s">
        <v>144</v>
      </c>
      <c r="F75" s="5"/>
      <c r="G75" s="5" t="s">
        <v>404</v>
      </c>
      <c r="H75" s="5" t="s">
        <v>145</v>
      </c>
      <c r="I75" s="5" t="s">
        <v>14</v>
      </c>
      <c r="J75" s="5">
        <v>17</v>
      </c>
      <c r="K75" s="5">
        <v>38</v>
      </c>
      <c r="L75" s="5">
        <v>3</v>
      </c>
      <c r="M75" s="5">
        <v>6</v>
      </c>
      <c r="N75" s="5" t="s">
        <v>133</v>
      </c>
      <c r="Q75" s="7">
        <f t="shared" si="24"/>
        <v>43778</v>
      </c>
      <c r="R75" s="5">
        <f t="shared" si="16"/>
        <v>2019</v>
      </c>
      <c r="S75" s="5">
        <f t="shared" si="25"/>
        <v>11</v>
      </c>
      <c r="T75" s="25" t="s">
        <v>144</v>
      </c>
      <c r="U75" s="5"/>
      <c r="V75" s="5">
        <f t="shared" si="17"/>
        <v>0</v>
      </c>
      <c r="W75" s="5" t="s">
        <v>145</v>
      </c>
      <c r="X75" s="5" t="s">
        <v>404</v>
      </c>
      <c r="Y75" s="5"/>
      <c r="Z75" s="5">
        <f t="shared" si="18"/>
        <v>0</v>
      </c>
      <c r="AA75" s="5" t="str">
        <f t="shared" si="19"/>
        <v>Big 12</v>
      </c>
      <c r="AB75">
        <f t="shared" si="20"/>
        <v>1</v>
      </c>
      <c r="AC75">
        <f t="shared" si="26"/>
        <v>1</v>
      </c>
      <c r="AD75">
        <f t="shared" si="27"/>
        <v>1</v>
      </c>
      <c r="AE75">
        <f t="shared" si="21"/>
        <v>0</v>
      </c>
      <c r="AF75">
        <f t="shared" si="22"/>
        <v>17</v>
      </c>
      <c r="AG75">
        <f t="shared" si="22"/>
        <v>38</v>
      </c>
      <c r="AH75">
        <f t="shared" si="22"/>
        <v>3</v>
      </c>
      <c r="AI75">
        <f t="shared" si="22"/>
        <v>6</v>
      </c>
      <c r="AJ75">
        <f t="shared" si="15"/>
        <v>9</v>
      </c>
      <c r="AK75" s="8">
        <f t="shared" si="28"/>
        <v>0.33333333333333331</v>
      </c>
      <c r="AL75">
        <f t="shared" si="23"/>
        <v>0</v>
      </c>
    </row>
    <row r="76" spans="1:38" ht="30" x14ac:dyDescent="0.2">
      <c r="A76" s="11">
        <v>10</v>
      </c>
      <c r="B76" s="4">
        <v>43785</v>
      </c>
      <c r="C76" s="5"/>
      <c r="D76" s="5" t="s">
        <v>44</v>
      </c>
      <c r="E76" s="5" t="s">
        <v>144</v>
      </c>
      <c r="F76" s="5" t="s">
        <v>49</v>
      </c>
      <c r="G76" s="5" t="s">
        <v>465</v>
      </c>
      <c r="H76" s="5" t="s">
        <v>145</v>
      </c>
      <c r="I76" s="5" t="s">
        <v>13</v>
      </c>
      <c r="J76" s="5">
        <v>24</v>
      </c>
      <c r="K76" s="5">
        <v>20</v>
      </c>
      <c r="L76" s="5">
        <v>4</v>
      </c>
      <c r="M76" s="5">
        <v>6</v>
      </c>
      <c r="N76" s="5" t="s">
        <v>41</v>
      </c>
      <c r="Q76" s="7">
        <f t="shared" si="24"/>
        <v>43785</v>
      </c>
      <c r="R76" s="5">
        <f t="shared" si="16"/>
        <v>2019</v>
      </c>
      <c r="S76" s="5">
        <f t="shared" si="25"/>
        <v>12</v>
      </c>
      <c r="T76" s="25" t="s">
        <v>144</v>
      </c>
      <c r="U76" s="5"/>
      <c r="V76" s="5">
        <f t="shared" si="17"/>
        <v>0</v>
      </c>
      <c r="W76" s="5" t="s">
        <v>145</v>
      </c>
      <c r="X76" s="5" t="s">
        <v>465</v>
      </c>
      <c r="Y76" s="5"/>
      <c r="Z76" s="5">
        <f t="shared" si="18"/>
        <v>0</v>
      </c>
      <c r="AA76" s="5" t="str">
        <f t="shared" si="19"/>
        <v>Big 12</v>
      </c>
      <c r="AB76">
        <f t="shared" si="20"/>
        <v>1</v>
      </c>
      <c r="AC76">
        <f t="shared" si="26"/>
        <v>1</v>
      </c>
      <c r="AD76">
        <f t="shared" si="27"/>
        <v>1</v>
      </c>
      <c r="AE76">
        <f t="shared" si="21"/>
        <v>0</v>
      </c>
      <c r="AF76">
        <f t="shared" si="22"/>
        <v>24</v>
      </c>
      <c r="AG76">
        <f t="shared" si="22"/>
        <v>20</v>
      </c>
      <c r="AH76">
        <f t="shared" si="22"/>
        <v>4</v>
      </c>
      <c r="AI76">
        <f t="shared" si="22"/>
        <v>6</v>
      </c>
      <c r="AJ76">
        <f t="shared" si="15"/>
        <v>10</v>
      </c>
      <c r="AK76" s="8">
        <f t="shared" si="28"/>
        <v>0.4</v>
      </c>
      <c r="AL76">
        <f t="shared" si="23"/>
        <v>1</v>
      </c>
    </row>
    <row r="77" spans="1:38" ht="30" x14ac:dyDescent="0.2">
      <c r="A77" s="11">
        <v>11</v>
      </c>
      <c r="B77" s="4">
        <v>43792</v>
      </c>
      <c r="C77" s="5"/>
      <c r="D77" s="5" t="s">
        <v>44</v>
      </c>
      <c r="E77" s="5" t="s">
        <v>144</v>
      </c>
      <c r="F77" s="5"/>
      <c r="G77" s="5" t="s">
        <v>569</v>
      </c>
      <c r="H77" s="5" t="s">
        <v>145</v>
      </c>
      <c r="I77" s="5" t="s">
        <v>14</v>
      </c>
      <c r="J77" s="5">
        <v>13</v>
      </c>
      <c r="K77" s="5">
        <v>20</v>
      </c>
      <c r="L77" s="5">
        <v>4</v>
      </c>
      <c r="M77" s="5">
        <v>7</v>
      </c>
      <c r="N77" s="5" t="s">
        <v>92</v>
      </c>
      <c r="Q77" s="7">
        <f t="shared" si="24"/>
        <v>43792</v>
      </c>
      <c r="R77" s="5">
        <f t="shared" si="16"/>
        <v>2019</v>
      </c>
      <c r="S77" s="5">
        <f t="shared" si="25"/>
        <v>13</v>
      </c>
      <c r="T77" s="25" t="s">
        <v>144</v>
      </c>
      <c r="U77" s="5"/>
      <c r="V77" s="5">
        <f t="shared" si="17"/>
        <v>0</v>
      </c>
      <c r="W77" s="5" t="s">
        <v>145</v>
      </c>
      <c r="X77" s="5" t="s">
        <v>360</v>
      </c>
      <c r="Y77" s="5">
        <v>22</v>
      </c>
      <c r="Z77" s="5">
        <f t="shared" si="18"/>
        <v>1</v>
      </c>
      <c r="AA77" s="5" t="str">
        <f t="shared" si="19"/>
        <v>Big 12</v>
      </c>
      <c r="AB77">
        <f t="shared" si="20"/>
        <v>1</v>
      </c>
      <c r="AC77">
        <f t="shared" si="26"/>
        <v>1</v>
      </c>
      <c r="AD77">
        <f t="shared" si="27"/>
        <v>1</v>
      </c>
      <c r="AE77">
        <f t="shared" si="21"/>
        <v>0</v>
      </c>
      <c r="AF77">
        <f t="shared" si="22"/>
        <v>13</v>
      </c>
      <c r="AG77">
        <f t="shared" si="22"/>
        <v>20</v>
      </c>
      <c r="AH77">
        <f t="shared" si="22"/>
        <v>4</v>
      </c>
      <c r="AI77">
        <f t="shared" si="22"/>
        <v>7</v>
      </c>
      <c r="AJ77">
        <f t="shared" si="15"/>
        <v>11</v>
      </c>
      <c r="AK77" s="8">
        <f t="shared" si="28"/>
        <v>0.36363636363636365</v>
      </c>
      <c r="AL77">
        <f t="shared" si="23"/>
        <v>0</v>
      </c>
    </row>
    <row r="78" spans="1:38" ht="30" x14ac:dyDescent="0.2">
      <c r="A78" s="11">
        <v>12</v>
      </c>
      <c r="B78" s="4">
        <v>43798</v>
      </c>
      <c r="C78" s="5"/>
      <c r="D78" s="5" t="s">
        <v>124</v>
      </c>
      <c r="E78" s="5" t="s">
        <v>144</v>
      </c>
      <c r="F78" s="5" t="s">
        <v>49</v>
      </c>
      <c r="G78" s="5" t="s">
        <v>545</v>
      </c>
      <c r="H78" s="5" t="s">
        <v>145</v>
      </c>
      <c r="I78" s="5" t="s">
        <v>13</v>
      </c>
      <c r="J78" s="5">
        <v>20</v>
      </c>
      <c r="K78" s="5">
        <v>17</v>
      </c>
      <c r="L78" s="5">
        <v>5</v>
      </c>
      <c r="M78" s="5">
        <v>7</v>
      </c>
      <c r="N78" s="5" t="s">
        <v>41</v>
      </c>
      <c r="Q78" s="7">
        <f t="shared" si="24"/>
        <v>43798</v>
      </c>
      <c r="R78" s="5">
        <f t="shared" si="16"/>
        <v>2019</v>
      </c>
      <c r="S78" s="5">
        <f t="shared" si="25"/>
        <v>14</v>
      </c>
      <c r="T78" s="25" t="s">
        <v>144</v>
      </c>
      <c r="U78" s="5"/>
      <c r="V78" s="5">
        <f t="shared" si="17"/>
        <v>0</v>
      </c>
      <c r="W78" s="5" t="s">
        <v>145</v>
      </c>
      <c r="X78" s="5" t="s">
        <v>545</v>
      </c>
      <c r="Y78" s="5"/>
      <c r="Z78" s="5">
        <f t="shared" si="18"/>
        <v>0</v>
      </c>
      <c r="AA78" s="5" t="str">
        <f t="shared" si="19"/>
        <v>Big 12</v>
      </c>
      <c r="AB78">
        <f t="shared" si="20"/>
        <v>1</v>
      </c>
      <c r="AC78">
        <f t="shared" si="26"/>
        <v>1</v>
      </c>
      <c r="AD78">
        <f t="shared" si="27"/>
        <v>1</v>
      </c>
      <c r="AE78">
        <f t="shared" si="21"/>
        <v>0</v>
      </c>
      <c r="AF78">
        <f t="shared" si="22"/>
        <v>20</v>
      </c>
      <c r="AG78">
        <f t="shared" si="22"/>
        <v>17</v>
      </c>
      <c r="AH78">
        <f t="shared" si="22"/>
        <v>5</v>
      </c>
      <c r="AI78">
        <f t="shared" si="22"/>
        <v>7</v>
      </c>
      <c r="AJ78">
        <f t="shared" si="15"/>
        <v>12</v>
      </c>
      <c r="AK78" s="8">
        <f t="shared" si="28"/>
        <v>0.41666666666666669</v>
      </c>
      <c r="AL78">
        <f t="shared" si="23"/>
        <v>1</v>
      </c>
    </row>
    <row r="79" spans="1:38" ht="30" x14ac:dyDescent="0.2">
      <c r="A79" s="11">
        <v>1</v>
      </c>
      <c r="B79" s="4">
        <v>43708</v>
      </c>
      <c r="C79" s="5"/>
      <c r="D79" s="5" t="s">
        <v>44</v>
      </c>
      <c r="E79" s="5" t="s">
        <v>404</v>
      </c>
      <c r="F79" s="5"/>
      <c r="G79" s="5" t="s">
        <v>584</v>
      </c>
      <c r="H79" s="5" t="s">
        <v>70</v>
      </c>
      <c r="I79" s="5" t="s">
        <v>13</v>
      </c>
      <c r="J79" s="5">
        <v>45</v>
      </c>
      <c r="K79" s="5">
        <v>10</v>
      </c>
      <c r="L79" s="5">
        <v>1</v>
      </c>
      <c r="M79" s="5">
        <v>0</v>
      </c>
      <c r="N79" s="5" t="s">
        <v>41</v>
      </c>
      <c r="O79" s="5"/>
      <c r="P79" s="6"/>
      <c r="Q79" s="7">
        <f t="shared" si="24"/>
        <v>43708</v>
      </c>
      <c r="R79" s="5">
        <f t="shared" si="16"/>
        <v>2019</v>
      </c>
      <c r="S79" s="5">
        <f t="shared" si="25"/>
        <v>1</v>
      </c>
      <c r="T79" s="25" t="s">
        <v>404</v>
      </c>
      <c r="U79" s="5"/>
      <c r="V79" s="5">
        <f t="shared" si="17"/>
        <v>0</v>
      </c>
      <c r="W79" s="5" t="s">
        <v>145</v>
      </c>
      <c r="X79" s="5" t="s">
        <v>584</v>
      </c>
      <c r="Y79" s="5"/>
      <c r="Z79" s="5">
        <f t="shared" si="18"/>
        <v>0</v>
      </c>
      <c r="AA79" s="5" t="str">
        <f t="shared" si="19"/>
        <v>Non-Major</v>
      </c>
      <c r="AB79">
        <f t="shared" si="20"/>
        <v>0</v>
      </c>
      <c r="AC79">
        <f t="shared" si="26"/>
        <v>0</v>
      </c>
      <c r="AD79">
        <f t="shared" si="27"/>
        <v>0</v>
      </c>
      <c r="AE79">
        <f t="shared" si="21"/>
        <v>0</v>
      </c>
      <c r="AF79">
        <f t="shared" si="22"/>
        <v>45</v>
      </c>
      <c r="AG79">
        <f t="shared" si="22"/>
        <v>10</v>
      </c>
      <c r="AH79">
        <f t="shared" si="22"/>
        <v>1</v>
      </c>
      <c r="AI79">
        <f t="shared" si="22"/>
        <v>0</v>
      </c>
      <c r="AJ79">
        <f t="shared" si="15"/>
        <v>1</v>
      </c>
      <c r="AK79" s="8">
        <f t="shared" si="28"/>
        <v>1</v>
      </c>
      <c r="AL79">
        <f t="shared" si="23"/>
        <v>1</v>
      </c>
    </row>
    <row r="80" spans="1:38" x14ac:dyDescent="0.2">
      <c r="A80" s="11">
        <v>2</v>
      </c>
      <c r="B80" s="4">
        <v>43715</v>
      </c>
      <c r="C80" s="5"/>
      <c r="D80" s="5" t="s">
        <v>44</v>
      </c>
      <c r="E80" s="5" t="s">
        <v>404</v>
      </c>
      <c r="F80" s="5"/>
      <c r="G80" s="5" t="s">
        <v>585</v>
      </c>
      <c r="H80" s="5" t="s">
        <v>54</v>
      </c>
      <c r="I80" s="5" t="s">
        <v>13</v>
      </c>
      <c r="J80" s="5">
        <v>38</v>
      </c>
      <c r="K80" s="5">
        <v>3</v>
      </c>
      <c r="L80" s="5">
        <v>2</v>
      </c>
      <c r="M80" s="5">
        <v>0</v>
      </c>
      <c r="N80" s="5" t="s">
        <v>47</v>
      </c>
      <c r="O80" s="5"/>
      <c r="P80" s="6"/>
      <c r="Q80" s="7">
        <f t="shared" si="24"/>
        <v>43715</v>
      </c>
      <c r="R80" s="5">
        <f t="shared" si="16"/>
        <v>2019</v>
      </c>
      <c r="S80" s="5">
        <f t="shared" si="25"/>
        <v>2</v>
      </c>
      <c r="T80" s="25" t="s">
        <v>404</v>
      </c>
      <c r="U80" s="5"/>
      <c r="V80" s="5">
        <f t="shared" si="17"/>
        <v>0</v>
      </c>
      <c r="W80" s="5" t="s">
        <v>145</v>
      </c>
      <c r="X80" s="5" t="s">
        <v>585</v>
      </c>
      <c r="Y80" s="5"/>
      <c r="Z80" s="5">
        <f t="shared" si="18"/>
        <v>0</v>
      </c>
      <c r="AA80" s="5" t="str">
        <f t="shared" si="19"/>
        <v>CUSA</v>
      </c>
      <c r="AB80">
        <f t="shared" si="20"/>
        <v>0</v>
      </c>
      <c r="AC80">
        <f t="shared" si="26"/>
        <v>1</v>
      </c>
      <c r="AD80">
        <f t="shared" si="27"/>
        <v>0</v>
      </c>
      <c r="AE80">
        <f t="shared" si="21"/>
        <v>0</v>
      </c>
      <c r="AF80">
        <f t="shared" si="22"/>
        <v>38</v>
      </c>
      <c r="AG80">
        <f t="shared" si="22"/>
        <v>3</v>
      </c>
      <c r="AH80">
        <f t="shared" si="22"/>
        <v>2</v>
      </c>
      <c r="AI80">
        <f t="shared" si="22"/>
        <v>0</v>
      </c>
      <c r="AJ80">
        <f t="shared" si="15"/>
        <v>2</v>
      </c>
      <c r="AK80" s="8">
        <f t="shared" si="28"/>
        <v>1</v>
      </c>
      <c r="AL80">
        <f t="shared" si="23"/>
        <v>1</v>
      </c>
    </row>
    <row r="81" spans="1:38" x14ac:dyDescent="0.2">
      <c r="A81" s="11">
        <v>3</v>
      </c>
      <c r="B81" s="4">
        <v>43722</v>
      </c>
      <c r="C81" s="5"/>
      <c r="D81" s="5" t="s">
        <v>44</v>
      </c>
      <c r="E81" s="5" t="s">
        <v>404</v>
      </c>
      <c r="F81" s="5" t="s">
        <v>49</v>
      </c>
      <c r="G81" s="5" t="s">
        <v>586</v>
      </c>
      <c r="H81" s="5" t="s">
        <v>114</v>
      </c>
      <c r="I81" s="5" t="s">
        <v>14</v>
      </c>
      <c r="J81" s="5">
        <v>14</v>
      </c>
      <c r="K81" s="5">
        <v>28</v>
      </c>
      <c r="L81" s="5">
        <v>2</v>
      </c>
      <c r="M81" s="5">
        <v>1</v>
      </c>
      <c r="N81" s="5" t="s">
        <v>92</v>
      </c>
      <c r="O81" s="5"/>
      <c r="P81" s="6"/>
      <c r="Q81" s="7">
        <f t="shared" si="24"/>
        <v>43722</v>
      </c>
      <c r="R81" s="5">
        <f t="shared" si="16"/>
        <v>2019</v>
      </c>
      <c r="S81" s="5">
        <f t="shared" si="25"/>
        <v>3</v>
      </c>
      <c r="T81" s="25" t="s">
        <v>404</v>
      </c>
      <c r="U81" s="5"/>
      <c r="V81" s="5">
        <f t="shared" si="17"/>
        <v>0</v>
      </c>
      <c r="W81" s="5" t="s">
        <v>145</v>
      </c>
      <c r="X81" s="5" t="s">
        <v>586</v>
      </c>
      <c r="Y81" s="5"/>
      <c r="Z81" s="5">
        <f t="shared" si="18"/>
        <v>0</v>
      </c>
      <c r="AA81" s="5" t="str">
        <f t="shared" si="19"/>
        <v>Pac-12</v>
      </c>
      <c r="AB81">
        <f t="shared" si="20"/>
        <v>0</v>
      </c>
      <c r="AC81">
        <f t="shared" si="26"/>
        <v>1</v>
      </c>
      <c r="AD81">
        <f t="shared" si="27"/>
        <v>1</v>
      </c>
      <c r="AE81">
        <f t="shared" si="21"/>
        <v>0</v>
      </c>
      <c r="AF81">
        <f t="shared" si="22"/>
        <v>14</v>
      </c>
      <c r="AG81">
        <f t="shared" si="22"/>
        <v>28</v>
      </c>
      <c r="AH81">
        <f t="shared" si="22"/>
        <v>2</v>
      </c>
      <c r="AI81">
        <f t="shared" si="22"/>
        <v>1</v>
      </c>
      <c r="AJ81">
        <f t="shared" si="15"/>
        <v>3</v>
      </c>
      <c r="AK81" s="8">
        <f t="shared" si="28"/>
        <v>0.66666666666666663</v>
      </c>
      <c r="AL81">
        <f t="shared" si="23"/>
        <v>0</v>
      </c>
    </row>
    <row r="82" spans="1:38" ht="30" x14ac:dyDescent="0.2">
      <c r="A82" s="11">
        <v>4</v>
      </c>
      <c r="B82" s="4">
        <v>43736</v>
      </c>
      <c r="C82" s="5"/>
      <c r="D82" s="5" t="s">
        <v>44</v>
      </c>
      <c r="E82" s="5" t="s">
        <v>404</v>
      </c>
      <c r="F82" s="5" t="s">
        <v>49</v>
      </c>
      <c r="G82" s="5" t="s">
        <v>551</v>
      </c>
      <c r="H82" s="5" t="s">
        <v>145</v>
      </c>
      <c r="I82" s="5" t="s">
        <v>14</v>
      </c>
      <c r="J82" s="5">
        <v>16</v>
      </c>
      <c r="K82" s="5">
        <v>55</v>
      </c>
      <c r="L82" s="5">
        <v>2</v>
      </c>
      <c r="M82" s="5">
        <v>2</v>
      </c>
      <c r="N82" s="5" t="s">
        <v>102</v>
      </c>
      <c r="O82" s="5"/>
      <c r="P82" s="6"/>
      <c r="Q82" s="7">
        <f t="shared" si="24"/>
        <v>43736</v>
      </c>
      <c r="R82" s="5">
        <f t="shared" si="16"/>
        <v>2019</v>
      </c>
      <c r="S82" s="5">
        <f t="shared" si="25"/>
        <v>5</v>
      </c>
      <c r="T82" s="25" t="s">
        <v>404</v>
      </c>
      <c r="U82" s="5"/>
      <c r="V82" s="5">
        <f t="shared" si="17"/>
        <v>0</v>
      </c>
      <c r="W82" s="5" t="s">
        <v>145</v>
      </c>
      <c r="X82" s="5" t="s">
        <v>547</v>
      </c>
      <c r="Y82" s="5">
        <v>6</v>
      </c>
      <c r="Z82" s="5">
        <f t="shared" si="18"/>
        <v>1</v>
      </c>
      <c r="AA82" s="5" t="str">
        <f t="shared" si="19"/>
        <v>Big 12</v>
      </c>
      <c r="AB82">
        <f t="shared" si="20"/>
        <v>1</v>
      </c>
      <c r="AC82">
        <f t="shared" si="26"/>
        <v>1</v>
      </c>
      <c r="AD82">
        <f t="shared" si="27"/>
        <v>1</v>
      </c>
      <c r="AE82">
        <f t="shared" si="21"/>
        <v>0</v>
      </c>
      <c r="AF82">
        <f t="shared" si="22"/>
        <v>16</v>
      </c>
      <c r="AG82">
        <f t="shared" si="22"/>
        <v>55</v>
      </c>
      <c r="AH82">
        <f t="shared" si="22"/>
        <v>2</v>
      </c>
      <c r="AI82">
        <f t="shared" si="22"/>
        <v>2</v>
      </c>
      <c r="AJ82">
        <f t="shared" si="15"/>
        <v>4</v>
      </c>
      <c r="AK82" s="8">
        <f t="shared" si="28"/>
        <v>0.5</v>
      </c>
      <c r="AL82">
        <f t="shared" si="23"/>
        <v>0</v>
      </c>
    </row>
    <row r="83" spans="1:38" ht="30" x14ac:dyDescent="0.2">
      <c r="A83" s="11">
        <v>5</v>
      </c>
      <c r="B83" s="4">
        <v>43743</v>
      </c>
      <c r="C83" s="5"/>
      <c r="D83" s="5" t="s">
        <v>44</v>
      </c>
      <c r="E83" s="5" t="s">
        <v>404</v>
      </c>
      <c r="F83" s="5"/>
      <c r="G83" s="5" t="s">
        <v>566</v>
      </c>
      <c r="H83" s="5" t="s">
        <v>145</v>
      </c>
      <c r="I83" s="5" t="s">
        <v>13</v>
      </c>
      <c r="J83" s="5">
        <v>45</v>
      </c>
      <c r="K83" s="5">
        <v>35</v>
      </c>
      <c r="L83" s="5">
        <v>3</v>
      </c>
      <c r="M83" s="5">
        <v>2</v>
      </c>
      <c r="N83" s="5" t="s">
        <v>41</v>
      </c>
      <c r="O83" s="5"/>
      <c r="P83" s="6"/>
      <c r="Q83" s="7">
        <f t="shared" si="24"/>
        <v>43743</v>
      </c>
      <c r="R83" s="5">
        <f t="shared" si="16"/>
        <v>2019</v>
      </c>
      <c r="S83" s="5">
        <f t="shared" si="25"/>
        <v>6</v>
      </c>
      <c r="T83" s="25" t="s">
        <v>404</v>
      </c>
      <c r="U83" s="5"/>
      <c r="V83" s="5">
        <f t="shared" si="17"/>
        <v>0</v>
      </c>
      <c r="W83" s="5" t="s">
        <v>145</v>
      </c>
      <c r="X83" s="5" t="s">
        <v>360</v>
      </c>
      <c r="Y83" s="5">
        <v>21</v>
      </c>
      <c r="Z83" s="5">
        <f t="shared" si="18"/>
        <v>1</v>
      </c>
      <c r="AA83" s="5" t="str">
        <f t="shared" si="19"/>
        <v>Big 12</v>
      </c>
      <c r="AB83">
        <f t="shared" si="20"/>
        <v>1</v>
      </c>
      <c r="AC83">
        <f t="shared" si="26"/>
        <v>1</v>
      </c>
      <c r="AD83">
        <f t="shared" si="27"/>
        <v>1</v>
      </c>
      <c r="AE83">
        <f t="shared" si="21"/>
        <v>0</v>
      </c>
      <c r="AF83">
        <f t="shared" si="22"/>
        <v>45</v>
      </c>
      <c r="AG83">
        <f t="shared" si="22"/>
        <v>35</v>
      </c>
      <c r="AH83">
        <f t="shared" si="22"/>
        <v>3</v>
      </c>
      <c r="AI83">
        <f t="shared" si="22"/>
        <v>2</v>
      </c>
      <c r="AJ83">
        <f t="shared" si="15"/>
        <v>5</v>
      </c>
      <c r="AK83" s="8">
        <f t="shared" si="28"/>
        <v>0.6</v>
      </c>
      <c r="AL83">
        <f t="shared" si="23"/>
        <v>1</v>
      </c>
    </row>
    <row r="84" spans="1:38" x14ac:dyDescent="0.2">
      <c r="A84" s="11">
        <v>6</v>
      </c>
      <c r="B84" s="4">
        <v>43750</v>
      </c>
      <c r="C84" s="5"/>
      <c r="D84" s="5" t="s">
        <v>44</v>
      </c>
      <c r="E84" s="5" t="s">
        <v>404</v>
      </c>
      <c r="F84" s="5" t="s">
        <v>49</v>
      </c>
      <c r="G84" s="5" t="s">
        <v>540</v>
      </c>
      <c r="H84" s="5" t="s">
        <v>145</v>
      </c>
      <c r="I84" s="5" t="s">
        <v>14</v>
      </c>
      <c r="J84" s="5">
        <v>30</v>
      </c>
      <c r="K84" s="5">
        <v>33</v>
      </c>
      <c r="L84" s="5">
        <v>3</v>
      </c>
      <c r="M84" s="5">
        <v>3</v>
      </c>
      <c r="N84" s="5" t="s">
        <v>92</v>
      </c>
      <c r="O84" s="5"/>
      <c r="P84" s="6"/>
      <c r="Q84" s="7">
        <f t="shared" si="24"/>
        <v>43750</v>
      </c>
      <c r="R84" s="5">
        <f t="shared" si="16"/>
        <v>2019</v>
      </c>
      <c r="S84" s="5">
        <f t="shared" si="25"/>
        <v>7</v>
      </c>
      <c r="T84" s="25" t="s">
        <v>404</v>
      </c>
      <c r="U84" s="5"/>
      <c r="V84" s="5">
        <f t="shared" si="17"/>
        <v>0</v>
      </c>
      <c r="W84" s="5" t="s">
        <v>145</v>
      </c>
      <c r="X84" s="5" t="s">
        <v>541</v>
      </c>
      <c r="Y84" s="5">
        <v>22</v>
      </c>
      <c r="Z84" s="5">
        <f t="shared" si="18"/>
        <v>1</v>
      </c>
      <c r="AA84" s="5" t="str">
        <f t="shared" si="19"/>
        <v>Big 12</v>
      </c>
      <c r="AB84">
        <f t="shared" si="20"/>
        <v>1</v>
      </c>
      <c r="AC84">
        <f t="shared" si="26"/>
        <v>1</v>
      </c>
      <c r="AD84">
        <f t="shared" si="27"/>
        <v>1</v>
      </c>
      <c r="AE84">
        <f t="shared" si="21"/>
        <v>0</v>
      </c>
      <c r="AF84">
        <f t="shared" si="22"/>
        <v>30</v>
      </c>
      <c r="AG84">
        <f t="shared" si="22"/>
        <v>33</v>
      </c>
      <c r="AH84">
        <f t="shared" si="22"/>
        <v>3</v>
      </c>
      <c r="AI84">
        <f t="shared" si="22"/>
        <v>3</v>
      </c>
      <c r="AJ84">
        <f t="shared" si="15"/>
        <v>6</v>
      </c>
      <c r="AK84" s="8">
        <f t="shared" si="28"/>
        <v>0.5</v>
      </c>
      <c r="AL84">
        <f t="shared" si="23"/>
        <v>0</v>
      </c>
    </row>
    <row r="85" spans="1:38" x14ac:dyDescent="0.2">
      <c r="A85" s="11">
        <v>7</v>
      </c>
      <c r="B85" s="4">
        <v>43757</v>
      </c>
      <c r="C85" s="5"/>
      <c r="D85" s="5" t="s">
        <v>44</v>
      </c>
      <c r="E85" s="5" t="s">
        <v>404</v>
      </c>
      <c r="F85" s="5"/>
      <c r="G85" s="5" t="s">
        <v>216</v>
      </c>
      <c r="H85" s="5" t="s">
        <v>145</v>
      </c>
      <c r="I85" s="5" t="s">
        <v>14</v>
      </c>
      <c r="J85" s="5">
        <v>24</v>
      </c>
      <c r="K85" s="5">
        <v>34</v>
      </c>
      <c r="L85" s="5">
        <v>3</v>
      </c>
      <c r="M85" s="5">
        <v>4</v>
      </c>
      <c r="N85" s="5" t="s">
        <v>102</v>
      </c>
      <c r="O85" s="5"/>
      <c r="P85" s="6"/>
      <c r="Q85" s="7">
        <f t="shared" si="24"/>
        <v>43757</v>
      </c>
      <c r="R85" s="5">
        <f t="shared" si="16"/>
        <v>2019</v>
      </c>
      <c r="S85" s="5">
        <f t="shared" si="25"/>
        <v>8</v>
      </c>
      <c r="T85" s="25" t="s">
        <v>404</v>
      </c>
      <c r="U85" s="5"/>
      <c r="V85" s="5">
        <f t="shared" si="17"/>
        <v>0</v>
      </c>
      <c r="W85" s="5" t="s">
        <v>145</v>
      </c>
      <c r="X85" s="5" t="s">
        <v>216</v>
      </c>
      <c r="Y85" s="5"/>
      <c r="Z85" s="5">
        <f t="shared" si="18"/>
        <v>0</v>
      </c>
      <c r="AA85" s="5" t="str">
        <f t="shared" si="19"/>
        <v>Big 12</v>
      </c>
      <c r="AB85">
        <f t="shared" si="20"/>
        <v>1</v>
      </c>
      <c r="AC85">
        <f t="shared" si="26"/>
        <v>1</v>
      </c>
      <c r="AD85">
        <f t="shared" si="27"/>
        <v>1</v>
      </c>
      <c r="AE85">
        <f t="shared" si="21"/>
        <v>0</v>
      </c>
      <c r="AF85">
        <f t="shared" si="22"/>
        <v>24</v>
      </c>
      <c r="AG85">
        <f t="shared" si="22"/>
        <v>34</v>
      </c>
      <c r="AH85">
        <f t="shared" si="22"/>
        <v>3</v>
      </c>
      <c r="AI85">
        <f t="shared" si="22"/>
        <v>4</v>
      </c>
      <c r="AJ85">
        <f t="shared" si="15"/>
        <v>7</v>
      </c>
      <c r="AK85" s="8">
        <f t="shared" si="28"/>
        <v>0.42857142857142855</v>
      </c>
      <c r="AL85">
        <f t="shared" si="23"/>
        <v>0</v>
      </c>
    </row>
    <row r="86" spans="1:38" x14ac:dyDescent="0.2">
      <c r="A86" s="11">
        <v>8</v>
      </c>
      <c r="B86" s="4">
        <v>43764</v>
      </c>
      <c r="C86" s="5"/>
      <c r="D86" s="5" t="s">
        <v>44</v>
      </c>
      <c r="E86" s="5" t="s">
        <v>404</v>
      </c>
      <c r="F86" s="5" t="s">
        <v>49</v>
      </c>
      <c r="G86" s="5" t="s">
        <v>193</v>
      </c>
      <c r="H86" s="5" t="s">
        <v>145</v>
      </c>
      <c r="I86" s="5" t="s">
        <v>14</v>
      </c>
      <c r="J86" s="5">
        <v>34</v>
      </c>
      <c r="K86" s="5">
        <v>37</v>
      </c>
      <c r="L86" s="5">
        <v>3</v>
      </c>
      <c r="M86" s="5">
        <v>5</v>
      </c>
      <c r="N86" s="5" t="s">
        <v>130</v>
      </c>
      <c r="O86" s="5"/>
      <c r="P86" s="6"/>
      <c r="Q86" s="7">
        <f t="shared" si="24"/>
        <v>43764</v>
      </c>
      <c r="R86" s="5">
        <f t="shared" si="16"/>
        <v>2019</v>
      </c>
      <c r="S86" s="5">
        <f t="shared" si="25"/>
        <v>9</v>
      </c>
      <c r="T86" s="25" t="s">
        <v>404</v>
      </c>
      <c r="U86" s="5"/>
      <c r="V86" s="5">
        <f t="shared" si="17"/>
        <v>0</v>
      </c>
      <c r="W86" s="5" t="s">
        <v>145</v>
      </c>
      <c r="X86" s="5" t="s">
        <v>193</v>
      </c>
      <c r="Y86" s="5"/>
      <c r="Z86" s="5">
        <f t="shared" si="18"/>
        <v>0</v>
      </c>
      <c r="AA86" s="5" t="str">
        <f t="shared" si="19"/>
        <v>Big 12</v>
      </c>
      <c r="AB86">
        <f t="shared" si="20"/>
        <v>1</v>
      </c>
      <c r="AC86">
        <f t="shared" si="26"/>
        <v>1</v>
      </c>
      <c r="AD86">
        <f t="shared" si="27"/>
        <v>1</v>
      </c>
      <c r="AE86">
        <f t="shared" si="21"/>
        <v>0</v>
      </c>
      <c r="AF86">
        <f t="shared" si="22"/>
        <v>34</v>
      </c>
      <c r="AG86">
        <f t="shared" si="22"/>
        <v>37</v>
      </c>
      <c r="AH86">
        <f t="shared" si="22"/>
        <v>3</v>
      </c>
      <c r="AI86">
        <f t="shared" si="22"/>
        <v>5</v>
      </c>
      <c r="AJ86">
        <f t="shared" si="15"/>
        <v>8</v>
      </c>
      <c r="AK86" s="8">
        <f t="shared" si="28"/>
        <v>0.375</v>
      </c>
      <c r="AL86">
        <f t="shared" si="23"/>
        <v>0</v>
      </c>
    </row>
    <row r="87" spans="1:38" ht="30" x14ac:dyDescent="0.2">
      <c r="A87" s="11">
        <v>9</v>
      </c>
      <c r="B87" s="4">
        <v>43778</v>
      </c>
      <c r="C87" s="5"/>
      <c r="D87" s="5" t="s">
        <v>44</v>
      </c>
      <c r="E87" s="5" t="s">
        <v>404</v>
      </c>
      <c r="F87" s="5" t="s">
        <v>49</v>
      </c>
      <c r="G87" s="5" t="s">
        <v>144</v>
      </c>
      <c r="H87" s="5" t="s">
        <v>145</v>
      </c>
      <c r="I87" s="5" t="s">
        <v>13</v>
      </c>
      <c r="J87" s="5">
        <v>38</v>
      </c>
      <c r="K87" s="5">
        <v>17</v>
      </c>
      <c r="L87" s="5">
        <v>4</v>
      </c>
      <c r="M87" s="5">
        <v>5</v>
      </c>
      <c r="N87" s="5" t="s">
        <v>41</v>
      </c>
      <c r="O87" s="5"/>
      <c r="P87" s="6"/>
      <c r="Q87" s="7">
        <f t="shared" si="24"/>
        <v>43778</v>
      </c>
      <c r="R87" s="5">
        <f t="shared" si="16"/>
        <v>2019</v>
      </c>
      <c r="S87" s="5">
        <f t="shared" si="25"/>
        <v>11</v>
      </c>
      <c r="T87" s="25" t="s">
        <v>404</v>
      </c>
      <c r="U87" s="5"/>
      <c r="V87" s="5">
        <f t="shared" si="17"/>
        <v>0</v>
      </c>
      <c r="W87" s="5" t="s">
        <v>145</v>
      </c>
      <c r="X87" s="5" t="s">
        <v>144</v>
      </c>
      <c r="Y87" s="5"/>
      <c r="Z87" s="5">
        <f t="shared" si="18"/>
        <v>0</v>
      </c>
      <c r="AA87" s="5" t="str">
        <f t="shared" si="19"/>
        <v>Big 12</v>
      </c>
      <c r="AB87">
        <f t="shared" si="20"/>
        <v>1</v>
      </c>
      <c r="AC87">
        <f t="shared" si="26"/>
        <v>1</v>
      </c>
      <c r="AD87">
        <f t="shared" si="27"/>
        <v>1</v>
      </c>
      <c r="AE87">
        <f t="shared" si="21"/>
        <v>0</v>
      </c>
      <c r="AF87">
        <f t="shared" si="22"/>
        <v>38</v>
      </c>
      <c r="AG87">
        <f t="shared" si="22"/>
        <v>17</v>
      </c>
      <c r="AH87">
        <f t="shared" si="22"/>
        <v>4</v>
      </c>
      <c r="AI87">
        <f t="shared" si="22"/>
        <v>5</v>
      </c>
      <c r="AJ87">
        <f t="shared" si="15"/>
        <v>9</v>
      </c>
      <c r="AK87" s="8">
        <f t="shared" si="28"/>
        <v>0.44444444444444442</v>
      </c>
      <c r="AL87">
        <f t="shared" si="23"/>
        <v>1</v>
      </c>
    </row>
    <row r="88" spans="1:38" ht="30" x14ac:dyDescent="0.2">
      <c r="A88" s="11">
        <v>10</v>
      </c>
      <c r="B88" s="4">
        <v>43785</v>
      </c>
      <c r="C88" s="5"/>
      <c r="D88" s="5" t="s">
        <v>44</v>
      </c>
      <c r="E88" s="5" t="s">
        <v>404</v>
      </c>
      <c r="F88" s="5"/>
      <c r="G88" s="5" t="s">
        <v>545</v>
      </c>
      <c r="H88" s="5" t="s">
        <v>145</v>
      </c>
      <c r="I88" s="5" t="s">
        <v>14</v>
      </c>
      <c r="J88" s="5">
        <v>31</v>
      </c>
      <c r="K88" s="5">
        <v>33</v>
      </c>
      <c r="L88" s="5">
        <v>4</v>
      </c>
      <c r="M88" s="5">
        <v>6</v>
      </c>
      <c r="N88" s="5" t="s">
        <v>92</v>
      </c>
      <c r="O88" s="5"/>
      <c r="P88" s="6"/>
      <c r="Q88" s="7">
        <f t="shared" si="24"/>
        <v>43785</v>
      </c>
      <c r="R88" s="5">
        <f t="shared" si="16"/>
        <v>2019</v>
      </c>
      <c r="S88" s="5">
        <f t="shared" si="25"/>
        <v>12</v>
      </c>
      <c r="T88" s="25" t="s">
        <v>404</v>
      </c>
      <c r="U88" s="5"/>
      <c r="V88" s="5">
        <f t="shared" si="17"/>
        <v>0</v>
      </c>
      <c r="W88" s="5" t="s">
        <v>145</v>
      </c>
      <c r="X88" s="5" t="s">
        <v>545</v>
      </c>
      <c r="Y88" s="5"/>
      <c r="Z88" s="5">
        <f t="shared" si="18"/>
        <v>0</v>
      </c>
      <c r="AA88" s="5" t="str">
        <f t="shared" si="19"/>
        <v>Big 12</v>
      </c>
      <c r="AB88">
        <f t="shared" si="20"/>
        <v>1</v>
      </c>
      <c r="AC88">
        <f t="shared" si="26"/>
        <v>1</v>
      </c>
      <c r="AD88">
        <f t="shared" si="27"/>
        <v>1</v>
      </c>
      <c r="AE88">
        <f t="shared" si="21"/>
        <v>0</v>
      </c>
      <c r="AF88">
        <f t="shared" si="22"/>
        <v>31</v>
      </c>
      <c r="AG88">
        <f t="shared" si="22"/>
        <v>33</v>
      </c>
      <c r="AH88">
        <f t="shared" si="22"/>
        <v>4</v>
      </c>
      <c r="AI88">
        <f t="shared" si="22"/>
        <v>6</v>
      </c>
      <c r="AJ88">
        <f t="shared" si="15"/>
        <v>10</v>
      </c>
      <c r="AK88" s="8">
        <f t="shared" si="28"/>
        <v>0.4</v>
      </c>
      <c r="AL88">
        <f t="shared" si="23"/>
        <v>0</v>
      </c>
    </row>
    <row r="89" spans="1:38" ht="30" x14ac:dyDescent="0.2">
      <c r="A89" s="11">
        <v>11</v>
      </c>
      <c r="B89" s="4">
        <v>43792</v>
      </c>
      <c r="C89" s="5"/>
      <c r="D89" s="5" t="s">
        <v>44</v>
      </c>
      <c r="E89" s="5" t="s">
        <v>404</v>
      </c>
      <c r="F89" s="5"/>
      <c r="G89" s="5" t="s">
        <v>465</v>
      </c>
      <c r="H89" s="5" t="s">
        <v>145</v>
      </c>
      <c r="I89" s="5" t="s">
        <v>14</v>
      </c>
      <c r="J89" s="5">
        <v>27</v>
      </c>
      <c r="K89" s="5">
        <v>30</v>
      </c>
      <c r="L89" s="5">
        <v>4</v>
      </c>
      <c r="M89" s="5">
        <v>7</v>
      </c>
      <c r="N89" s="5" t="s">
        <v>102</v>
      </c>
      <c r="O89" s="5"/>
      <c r="P89" s="6"/>
      <c r="Q89" s="7">
        <f t="shared" si="24"/>
        <v>43792</v>
      </c>
      <c r="R89" s="5">
        <f t="shared" si="16"/>
        <v>2019</v>
      </c>
      <c r="S89" s="5">
        <f t="shared" si="25"/>
        <v>13</v>
      </c>
      <c r="T89" s="25" t="s">
        <v>404</v>
      </c>
      <c r="U89" s="5"/>
      <c r="V89" s="5">
        <f t="shared" si="17"/>
        <v>0</v>
      </c>
      <c r="W89" s="5" t="s">
        <v>145</v>
      </c>
      <c r="X89" s="5" t="s">
        <v>465</v>
      </c>
      <c r="Y89" s="5"/>
      <c r="Z89" s="5">
        <f t="shared" si="18"/>
        <v>0</v>
      </c>
      <c r="AA89" s="5" t="str">
        <f t="shared" si="19"/>
        <v>Big 12</v>
      </c>
      <c r="AB89">
        <f t="shared" si="20"/>
        <v>1</v>
      </c>
      <c r="AC89">
        <f t="shared" si="26"/>
        <v>1</v>
      </c>
      <c r="AD89">
        <f t="shared" si="27"/>
        <v>1</v>
      </c>
      <c r="AE89">
        <f t="shared" si="21"/>
        <v>0</v>
      </c>
      <c r="AF89">
        <f t="shared" si="22"/>
        <v>27</v>
      </c>
      <c r="AG89">
        <f t="shared" si="22"/>
        <v>30</v>
      </c>
      <c r="AH89">
        <f t="shared" si="22"/>
        <v>4</v>
      </c>
      <c r="AI89">
        <f t="shared" si="22"/>
        <v>7</v>
      </c>
      <c r="AJ89">
        <f t="shared" si="15"/>
        <v>11</v>
      </c>
      <c r="AK89" s="8">
        <f t="shared" si="28"/>
        <v>0.36363636363636365</v>
      </c>
      <c r="AL89">
        <f t="shared" si="23"/>
        <v>0</v>
      </c>
    </row>
    <row r="90" spans="1:38" x14ac:dyDescent="0.2">
      <c r="A90" s="11">
        <v>12</v>
      </c>
      <c r="B90" s="4">
        <v>43798</v>
      </c>
      <c r="C90" s="5"/>
      <c r="D90" s="5" t="s">
        <v>124</v>
      </c>
      <c r="E90" s="5" t="s">
        <v>404</v>
      </c>
      <c r="F90" s="5" t="s">
        <v>49</v>
      </c>
      <c r="G90" s="5" t="s">
        <v>549</v>
      </c>
      <c r="H90" s="5" t="s">
        <v>145</v>
      </c>
      <c r="I90" s="5" t="s">
        <v>14</v>
      </c>
      <c r="J90" s="5">
        <v>24</v>
      </c>
      <c r="K90" s="5">
        <v>49</v>
      </c>
      <c r="L90" s="5">
        <v>4</v>
      </c>
      <c r="M90" s="5">
        <v>8</v>
      </c>
      <c r="N90" s="5" t="s">
        <v>130</v>
      </c>
      <c r="O90" s="5"/>
      <c r="P90" s="6"/>
      <c r="Q90" s="7">
        <f t="shared" si="24"/>
        <v>43798</v>
      </c>
      <c r="R90" s="5">
        <f t="shared" si="16"/>
        <v>2019</v>
      </c>
      <c r="S90" s="5">
        <f t="shared" si="25"/>
        <v>14</v>
      </c>
      <c r="T90" s="25" t="s">
        <v>404</v>
      </c>
      <c r="U90" s="5"/>
      <c r="V90" s="5">
        <f t="shared" si="17"/>
        <v>0</v>
      </c>
      <c r="W90" s="5" t="s">
        <v>145</v>
      </c>
      <c r="X90" s="5" t="s">
        <v>549</v>
      </c>
      <c r="Y90" s="5"/>
      <c r="Z90" s="5">
        <f t="shared" si="18"/>
        <v>0</v>
      </c>
      <c r="AA90" s="5" t="str">
        <f t="shared" si="19"/>
        <v>Big 12</v>
      </c>
      <c r="AB90">
        <f t="shared" si="20"/>
        <v>1</v>
      </c>
      <c r="AC90">
        <f t="shared" si="26"/>
        <v>1</v>
      </c>
      <c r="AD90">
        <f t="shared" si="27"/>
        <v>1</v>
      </c>
      <c r="AE90">
        <f t="shared" si="21"/>
        <v>0</v>
      </c>
      <c r="AF90">
        <f t="shared" si="22"/>
        <v>24</v>
      </c>
      <c r="AG90">
        <f t="shared" si="22"/>
        <v>49</v>
      </c>
      <c r="AH90">
        <f t="shared" si="22"/>
        <v>4</v>
      </c>
      <c r="AI90">
        <f t="shared" si="22"/>
        <v>8</v>
      </c>
      <c r="AJ90">
        <f t="shared" si="15"/>
        <v>12</v>
      </c>
      <c r="AK90" s="8">
        <f t="shared" si="28"/>
        <v>0.33333333333333331</v>
      </c>
      <c r="AL90">
        <f t="shared" si="23"/>
        <v>0</v>
      </c>
    </row>
    <row r="91" spans="1:38" ht="30" x14ac:dyDescent="0.2">
      <c r="A91" s="11">
        <v>1</v>
      </c>
      <c r="B91" s="4">
        <v>43709</v>
      </c>
      <c r="C91" s="5"/>
      <c r="D91" s="5" t="s">
        <v>311</v>
      </c>
      <c r="E91" s="5" t="s">
        <v>587</v>
      </c>
      <c r="F91" s="5"/>
      <c r="G91" s="5" t="s">
        <v>588</v>
      </c>
      <c r="H91" s="5" t="s">
        <v>140</v>
      </c>
      <c r="I91" s="5" t="s">
        <v>13</v>
      </c>
      <c r="J91" s="5">
        <v>49</v>
      </c>
      <c r="K91" s="5">
        <v>31</v>
      </c>
      <c r="L91" s="5">
        <v>1</v>
      </c>
      <c r="M91" s="5">
        <v>0</v>
      </c>
      <c r="N91" s="5" t="s">
        <v>41</v>
      </c>
      <c r="Q91" s="7">
        <f t="shared" si="24"/>
        <v>43709</v>
      </c>
      <c r="R91" s="5">
        <f t="shared" si="16"/>
        <v>2019</v>
      </c>
      <c r="S91" s="5">
        <f t="shared" si="25"/>
        <v>1</v>
      </c>
      <c r="T91" s="25" t="s">
        <v>547</v>
      </c>
      <c r="U91" s="5">
        <v>4</v>
      </c>
      <c r="V91" s="5">
        <f t="shared" si="17"/>
        <v>1</v>
      </c>
      <c r="W91" s="5" t="s">
        <v>145</v>
      </c>
      <c r="X91" s="5" t="s">
        <v>588</v>
      </c>
      <c r="Y91" s="5"/>
      <c r="Z91" s="5">
        <f t="shared" si="18"/>
        <v>0</v>
      </c>
      <c r="AA91" s="5" t="str">
        <f t="shared" si="19"/>
        <v>American</v>
      </c>
      <c r="AB91">
        <f t="shared" si="20"/>
        <v>0</v>
      </c>
      <c r="AC91">
        <f t="shared" si="26"/>
        <v>1</v>
      </c>
      <c r="AD91">
        <f t="shared" si="27"/>
        <v>0</v>
      </c>
      <c r="AE91">
        <f t="shared" si="21"/>
        <v>0</v>
      </c>
      <c r="AF91">
        <f t="shared" si="22"/>
        <v>49</v>
      </c>
      <c r="AG91">
        <f t="shared" si="22"/>
        <v>31</v>
      </c>
      <c r="AH91">
        <f t="shared" si="22"/>
        <v>1</v>
      </c>
      <c r="AI91">
        <f t="shared" si="22"/>
        <v>0</v>
      </c>
      <c r="AJ91">
        <f t="shared" si="15"/>
        <v>1</v>
      </c>
      <c r="AK91" s="8">
        <f t="shared" si="28"/>
        <v>1</v>
      </c>
      <c r="AL91">
        <f t="shared" si="23"/>
        <v>1</v>
      </c>
    </row>
    <row r="92" spans="1:38" ht="30" x14ac:dyDescent="0.2">
      <c r="A92" s="11">
        <v>2</v>
      </c>
      <c r="B92" s="4">
        <v>43715</v>
      </c>
      <c r="C92" s="5"/>
      <c r="D92" s="5" t="s">
        <v>44</v>
      </c>
      <c r="E92" s="5" t="s">
        <v>587</v>
      </c>
      <c r="F92" s="5"/>
      <c r="G92" s="5" t="s">
        <v>589</v>
      </c>
      <c r="H92" s="5" t="s">
        <v>70</v>
      </c>
      <c r="I92" s="5" t="s">
        <v>13</v>
      </c>
      <c r="J92" s="5">
        <v>70</v>
      </c>
      <c r="K92" s="5">
        <v>14</v>
      </c>
      <c r="L92" s="5">
        <v>2</v>
      </c>
      <c r="M92" s="5">
        <v>0</v>
      </c>
      <c r="N92" s="5" t="s">
        <v>47</v>
      </c>
      <c r="Q92" s="7">
        <f t="shared" si="24"/>
        <v>43715</v>
      </c>
      <c r="R92" s="5">
        <f t="shared" si="16"/>
        <v>2019</v>
      </c>
      <c r="S92" s="5">
        <f t="shared" si="25"/>
        <v>2</v>
      </c>
      <c r="T92" s="25" t="s">
        <v>547</v>
      </c>
      <c r="U92" s="5">
        <v>4</v>
      </c>
      <c r="V92" s="5">
        <f t="shared" si="17"/>
        <v>1</v>
      </c>
      <c r="W92" s="5" t="s">
        <v>145</v>
      </c>
      <c r="X92" s="5" t="s">
        <v>589</v>
      </c>
      <c r="Y92" s="5"/>
      <c r="Z92" s="5">
        <f t="shared" si="18"/>
        <v>0</v>
      </c>
      <c r="AA92" s="5" t="str">
        <f t="shared" si="19"/>
        <v>Non-Major</v>
      </c>
      <c r="AB92">
        <f t="shared" si="20"/>
        <v>0</v>
      </c>
      <c r="AC92">
        <f t="shared" si="26"/>
        <v>0</v>
      </c>
      <c r="AD92">
        <f t="shared" si="27"/>
        <v>0</v>
      </c>
      <c r="AE92">
        <f t="shared" si="21"/>
        <v>0</v>
      </c>
      <c r="AF92">
        <f t="shared" si="22"/>
        <v>70</v>
      </c>
      <c r="AG92">
        <f t="shared" si="22"/>
        <v>14</v>
      </c>
      <c r="AH92">
        <f t="shared" si="22"/>
        <v>2</v>
      </c>
      <c r="AI92">
        <f t="shared" si="22"/>
        <v>0</v>
      </c>
      <c r="AJ92">
        <f t="shared" si="15"/>
        <v>2</v>
      </c>
      <c r="AK92" s="8">
        <f t="shared" si="28"/>
        <v>1</v>
      </c>
      <c r="AL92">
        <f t="shared" si="23"/>
        <v>1</v>
      </c>
    </row>
    <row r="93" spans="1:38" ht="30" x14ac:dyDescent="0.2">
      <c r="A93" s="11">
        <v>3</v>
      </c>
      <c r="B93" s="4">
        <v>43722</v>
      </c>
      <c r="C93" s="5"/>
      <c r="D93" s="5" t="s">
        <v>44</v>
      </c>
      <c r="E93" s="5" t="s">
        <v>583</v>
      </c>
      <c r="F93" s="5" t="s">
        <v>49</v>
      </c>
      <c r="G93" s="5" t="s">
        <v>590</v>
      </c>
      <c r="H93" s="5" t="s">
        <v>114</v>
      </c>
      <c r="I93" s="5" t="s">
        <v>13</v>
      </c>
      <c r="J93" s="5">
        <v>48</v>
      </c>
      <c r="K93" s="5">
        <v>14</v>
      </c>
      <c r="L93" s="5">
        <v>3</v>
      </c>
      <c r="M93" s="5">
        <v>0</v>
      </c>
      <c r="N93" s="5" t="s">
        <v>51</v>
      </c>
      <c r="Q93" s="7">
        <f t="shared" si="24"/>
        <v>43722</v>
      </c>
      <c r="R93" s="5">
        <f t="shared" si="16"/>
        <v>2019</v>
      </c>
      <c r="S93" s="5">
        <f t="shared" si="25"/>
        <v>3</v>
      </c>
      <c r="T93" s="25" t="s">
        <v>547</v>
      </c>
      <c r="U93" s="5">
        <v>5</v>
      </c>
      <c r="V93" s="5">
        <f t="shared" si="17"/>
        <v>1</v>
      </c>
      <c r="W93" s="5" t="s">
        <v>145</v>
      </c>
      <c r="X93" s="5" t="s">
        <v>590</v>
      </c>
      <c r="Y93" s="5"/>
      <c r="Z93" s="5">
        <f t="shared" si="18"/>
        <v>0</v>
      </c>
      <c r="AA93" s="5" t="str">
        <f t="shared" si="19"/>
        <v>Pac-12</v>
      </c>
      <c r="AB93">
        <f t="shared" si="20"/>
        <v>0</v>
      </c>
      <c r="AC93">
        <f t="shared" si="26"/>
        <v>1</v>
      </c>
      <c r="AD93">
        <f t="shared" si="27"/>
        <v>1</v>
      </c>
      <c r="AE93">
        <f t="shared" si="21"/>
        <v>0</v>
      </c>
      <c r="AF93">
        <f t="shared" si="22"/>
        <v>48</v>
      </c>
      <c r="AG93">
        <f t="shared" si="22"/>
        <v>14</v>
      </c>
      <c r="AH93">
        <f t="shared" si="22"/>
        <v>3</v>
      </c>
      <c r="AI93">
        <f t="shared" si="22"/>
        <v>0</v>
      </c>
      <c r="AJ93">
        <f t="shared" si="15"/>
        <v>3</v>
      </c>
      <c r="AK93" s="8">
        <f t="shared" si="28"/>
        <v>1</v>
      </c>
      <c r="AL93">
        <f t="shared" si="23"/>
        <v>1</v>
      </c>
    </row>
    <row r="94" spans="1:38" ht="30" x14ac:dyDescent="0.2">
      <c r="A94" s="11">
        <v>4</v>
      </c>
      <c r="B94" s="4">
        <v>43736</v>
      </c>
      <c r="C94" s="5"/>
      <c r="D94" s="5" t="s">
        <v>44</v>
      </c>
      <c r="E94" s="5" t="s">
        <v>551</v>
      </c>
      <c r="F94" s="5"/>
      <c r="G94" s="5" t="s">
        <v>404</v>
      </c>
      <c r="H94" s="5" t="s">
        <v>145</v>
      </c>
      <c r="I94" s="5" t="s">
        <v>13</v>
      </c>
      <c r="J94" s="5">
        <v>55</v>
      </c>
      <c r="K94" s="5">
        <v>16</v>
      </c>
      <c r="L94" s="5">
        <v>4</v>
      </c>
      <c r="M94" s="5">
        <v>0</v>
      </c>
      <c r="N94" s="5" t="s">
        <v>55</v>
      </c>
      <c r="Q94" s="7">
        <f t="shared" si="24"/>
        <v>43736</v>
      </c>
      <c r="R94" s="5">
        <f t="shared" si="16"/>
        <v>2019</v>
      </c>
      <c r="S94" s="5">
        <f t="shared" si="25"/>
        <v>5</v>
      </c>
      <c r="T94" s="25" t="s">
        <v>547</v>
      </c>
      <c r="U94" s="5">
        <v>6</v>
      </c>
      <c r="V94" s="5">
        <f t="shared" si="17"/>
        <v>1</v>
      </c>
      <c r="W94" s="5" t="s">
        <v>145</v>
      </c>
      <c r="X94" s="5" t="s">
        <v>404</v>
      </c>
      <c r="Y94" s="5"/>
      <c r="Z94" s="5">
        <f t="shared" si="18"/>
        <v>0</v>
      </c>
      <c r="AA94" s="5" t="str">
        <f t="shared" si="19"/>
        <v>Big 12</v>
      </c>
      <c r="AB94">
        <f t="shared" si="20"/>
        <v>1</v>
      </c>
      <c r="AC94">
        <f t="shared" si="26"/>
        <v>1</v>
      </c>
      <c r="AD94">
        <f t="shared" si="27"/>
        <v>1</v>
      </c>
      <c r="AE94">
        <f t="shared" si="21"/>
        <v>0</v>
      </c>
      <c r="AF94">
        <f t="shared" si="22"/>
        <v>55</v>
      </c>
      <c r="AG94">
        <f t="shared" si="22"/>
        <v>16</v>
      </c>
      <c r="AH94">
        <f t="shared" si="22"/>
        <v>4</v>
      </c>
      <c r="AI94">
        <f t="shared" si="22"/>
        <v>0</v>
      </c>
      <c r="AJ94">
        <f t="shared" si="15"/>
        <v>4</v>
      </c>
      <c r="AK94" s="8">
        <f t="shared" si="28"/>
        <v>1</v>
      </c>
      <c r="AL94">
        <f t="shared" si="23"/>
        <v>1</v>
      </c>
    </row>
    <row r="95" spans="1:38" ht="30" x14ac:dyDescent="0.2">
      <c r="A95" s="11">
        <v>5</v>
      </c>
      <c r="B95" s="4">
        <v>43743</v>
      </c>
      <c r="C95" s="5"/>
      <c r="D95" s="5" t="s">
        <v>44</v>
      </c>
      <c r="E95" s="5" t="s">
        <v>551</v>
      </c>
      <c r="F95" s="5" t="s">
        <v>49</v>
      </c>
      <c r="G95" s="5" t="s">
        <v>193</v>
      </c>
      <c r="H95" s="5" t="s">
        <v>145</v>
      </c>
      <c r="I95" s="5" t="s">
        <v>13</v>
      </c>
      <c r="J95" s="5">
        <v>45</v>
      </c>
      <c r="K95" s="5">
        <v>20</v>
      </c>
      <c r="L95" s="5">
        <v>5</v>
      </c>
      <c r="M95" s="5">
        <v>0</v>
      </c>
      <c r="N95" s="5" t="s">
        <v>57</v>
      </c>
      <c r="Q95" s="7">
        <f t="shared" si="24"/>
        <v>43743</v>
      </c>
      <c r="R95" s="5">
        <f t="shared" si="16"/>
        <v>2019</v>
      </c>
      <c r="S95" s="5">
        <f t="shared" si="25"/>
        <v>6</v>
      </c>
      <c r="T95" s="25" t="s">
        <v>547</v>
      </c>
      <c r="U95" s="5">
        <v>6</v>
      </c>
      <c r="V95" s="5">
        <f t="shared" si="17"/>
        <v>1</v>
      </c>
      <c r="W95" s="5" t="s">
        <v>145</v>
      </c>
      <c r="X95" s="5" t="s">
        <v>193</v>
      </c>
      <c r="Y95" s="5"/>
      <c r="Z95" s="5">
        <f t="shared" si="18"/>
        <v>0</v>
      </c>
      <c r="AA95" s="5" t="str">
        <f t="shared" si="19"/>
        <v>Big 12</v>
      </c>
      <c r="AB95">
        <f t="shared" si="20"/>
        <v>1</v>
      </c>
      <c r="AC95">
        <f t="shared" si="26"/>
        <v>1</v>
      </c>
      <c r="AD95">
        <f t="shared" si="27"/>
        <v>1</v>
      </c>
      <c r="AE95">
        <f t="shared" si="21"/>
        <v>0</v>
      </c>
      <c r="AF95">
        <f t="shared" si="22"/>
        <v>45</v>
      </c>
      <c r="AG95">
        <f t="shared" si="22"/>
        <v>20</v>
      </c>
      <c r="AH95">
        <f t="shared" si="22"/>
        <v>5</v>
      </c>
      <c r="AI95">
        <f t="shared" si="22"/>
        <v>0</v>
      </c>
      <c r="AJ95">
        <f t="shared" si="15"/>
        <v>5</v>
      </c>
      <c r="AK95" s="8">
        <f t="shared" si="28"/>
        <v>1</v>
      </c>
      <c r="AL95">
        <f t="shared" si="23"/>
        <v>1</v>
      </c>
    </row>
    <row r="96" spans="1:38" ht="30" x14ac:dyDescent="0.2">
      <c r="A96" s="11">
        <v>6</v>
      </c>
      <c r="B96" s="4">
        <v>43750</v>
      </c>
      <c r="C96" s="5"/>
      <c r="D96" s="5" t="s">
        <v>44</v>
      </c>
      <c r="E96" s="5" t="s">
        <v>551</v>
      </c>
      <c r="F96" s="5" t="s">
        <v>80</v>
      </c>
      <c r="G96" s="5" t="s">
        <v>575</v>
      </c>
      <c r="H96" s="5" t="s">
        <v>145</v>
      </c>
      <c r="I96" s="5" t="s">
        <v>13</v>
      </c>
      <c r="J96" s="5">
        <v>34</v>
      </c>
      <c r="K96" s="5">
        <v>27</v>
      </c>
      <c r="L96" s="5">
        <v>6</v>
      </c>
      <c r="M96" s="5">
        <v>0</v>
      </c>
      <c r="N96" s="5" t="s">
        <v>61</v>
      </c>
      <c r="Q96" s="7">
        <f t="shared" si="24"/>
        <v>43750</v>
      </c>
      <c r="R96" s="5">
        <f t="shared" si="16"/>
        <v>2019</v>
      </c>
      <c r="S96" s="5">
        <f t="shared" si="25"/>
        <v>7</v>
      </c>
      <c r="T96" s="25" t="s">
        <v>547</v>
      </c>
      <c r="U96" s="5">
        <v>6</v>
      </c>
      <c r="V96" s="5">
        <f t="shared" si="17"/>
        <v>1</v>
      </c>
      <c r="W96" s="5" t="s">
        <v>145</v>
      </c>
      <c r="X96" s="5" t="s">
        <v>559</v>
      </c>
      <c r="Y96" s="5">
        <v>11</v>
      </c>
      <c r="Z96" s="5">
        <f t="shared" si="18"/>
        <v>1</v>
      </c>
      <c r="AA96" s="5" t="str">
        <f t="shared" si="19"/>
        <v>Big 12</v>
      </c>
      <c r="AB96">
        <f t="shared" si="20"/>
        <v>1</v>
      </c>
      <c r="AC96">
        <f t="shared" si="26"/>
        <v>1</v>
      </c>
      <c r="AD96">
        <f t="shared" si="27"/>
        <v>1</v>
      </c>
      <c r="AE96">
        <f t="shared" si="21"/>
        <v>1</v>
      </c>
      <c r="AF96">
        <f t="shared" si="22"/>
        <v>34</v>
      </c>
      <c r="AG96">
        <f t="shared" si="22"/>
        <v>27</v>
      </c>
      <c r="AH96">
        <f t="shared" si="22"/>
        <v>6</v>
      </c>
      <c r="AI96">
        <f t="shared" si="22"/>
        <v>0</v>
      </c>
      <c r="AJ96">
        <f t="shared" si="15"/>
        <v>6</v>
      </c>
      <c r="AK96" s="8">
        <f t="shared" si="28"/>
        <v>1</v>
      </c>
      <c r="AL96">
        <f t="shared" si="23"/>
        <v>1</v>
      </c>
    </row>
    <row r="97" spans="1:38" ht="30" x14ac:dyDescent="0.2">
      <c r="A97" s="11">
        <v>7</v>
      </c>
      <c r="B97" s="4">
        <v>43757</v>
      </c>
      <c r="C97" s="5"/>
      <c r="D97" s="5" t="s">
        <v>44</v>
      </c>
      <c r="E97" s="5" t="s">
        <v>583</v>
      </c>
      <c r="F97" s="5"/>
      <c r="G97" s="5" t="s">
        <v>144</v>
      </c>
      <c r="H97" s="5" t="s">
        <v>145</v>
      </c>
      <c r="I97" s="5" t="s">
        <v>13</v>
      </c>
      <c r="J97" s="5">
        <v>52</v>
      </c>
      <c r="K97" s="5">
        <v>14</v>
      </c>
      <c r="L97" s="5">
        <v>7</v>
      </c>
      <c r="M97" s="5">
        <v>0</v>
      </c>
      <c r="N97" s="5" t="s">
        <v>64</v>
      </c>
      <c r="Q97" s="7">
        <f t="shared" si="24"/>
        <v>43757</v>
      </c>
      <c r="R97" s="5">
        <f t="shared" si="16"/>
        <v>2019</v>
      </c>
      <c r="S97" s="5">
        <f t="shared" si="25"/>
        <v>8</v>
      </c>
      <c r="T97" s="25" t="s">
        <v>547</v>
      </c>
      <c r="U97" s="5">
        <v>5</v>
      </c>
      <c r="V97" s="5">
        <f t="shared" si="17"/>
        <v>1</v>
      </c>
      <c r="W97" s="5" t="s">
        <v>145</v>
      </c>
      <c r="X97" s="5" t="s">
        <v>144</v>
      </c>
      <c r="Y97" s="5"/>
      <c r="Z97" s="5">
        <f t="shared" si="18"/>
        <v>0</v>
      </c>
      <c r="AA97" s="5" t="str">
        <f t="shared" si="19"/>
        <v>Big 12</v>
      </c>
      <c r="AB97">
        <f t="shared" si="20"/>
        <v>1</v>
      </c>
      <c r="AC97">
        <f t="shared" si="26"/>
        <v>1</v>
      </c>
      <c r="AD97">
        <f t="shared" si="27"/>
        <v>1</v>
      </c>
      <c r="AE97">
        <f t="shared" si="21"/>
        <v>0</v>
      </c>
      <c r="AF97">
        <f t="shared" si="22"/>
        <v>52</v>
      </c>
      <c r="AG97">
        <f t="shared" si="22"/>
        <v>14</v>
      </c>
      <c r="AH97">
        <f t="shared" si="22"/>
        <v>7</v>
      </c>
      <c r="AI97">
        <f t="shared" si="22"/>
        <v>0</v>
      </c>
      <c r="AJ97">
        <f t="shared" si="15"/>
        <v>7</v>
      </c>
      <c r="AK97" s="8">
        <f t="shared" si="28"/>
        <v>1</v>
      </c>
      <c r="AL97">
        <f t="shared" si="23"/>
        <v>1</v>
      </c>
    </row>
    <row r="98" spans="1:38" ht="30" x14ac:dyDescent="0.2">
      <c r="A98" s="11">
        <v>8</v>
      </c>
      <c r="B98" s="4">
        <v>43764</v>
      </c>
      <c r="C98" s="5"/>
      <c r="D98" s="5" t="s">
        <v>44</v>
      </c>
      <c r="E98" s="5" t="s">
        <v>583</v>
      </c>
      <c r="F98" s="5" t="s">
        <v>49</v>
      </c>
      <c r="G98" s="5" t="s">
        <v>465</v>
      </c>
      <c r="H98" s="5" t="s">
        <v>145</v>
      </c>
      <c r="I98" s="5" t="s">
        <v>14</v>
      </c>
      <c r="J98" s="5">
        <v>41</v>
      </c>
      <c r="K98" s="5">
        <v>48</v>
      </c>
      <c r="L98" s="5">
        <v>7</v>
      </c>
      <c r="M98" s="5">
        <v>1</v>
      </c>
      <c r="N98" s="5" t="s">
        <v>92</v>
      </c>
      <c r="Q98" s="7">
        <f t="shared" si="24"/>
        <v>43764</v>
      </c>
      <c r="R98" s="5">
        <f t="shared" si="16"/>
        <v>2019</v>
      </c>
      <c r="S98" s="5">
        <f t="shared" si="25"/>
        <v>9</v>
      </c>
      <c r="T98" s="25" t="s">
        <v>547</v>
      </c>
      <c r="U98" s="5">
        <v>5</v>
      </c>
      <c r="V98" s="5">
        <f t="shared" si="17"/>
        <v>1</v>
      </c>
      <c r="W98" s="5" t="s">
        <v>145</v>
      </c>
      <c r="X98" s="5" t="s">
        <v>465</v>
      </c>
      <c r="Y98" s="5"/>
      <c r="Z98" s="5">
        <f t="shared" si="18"/>
        <v>0</v>
      </c>
      <c r="AA98" s="5" t="str">
        <f t="shared" si="19"/>
        <v>Big 12</v>
      </c>
      <c r="AB98">
        <f t="shared" si="20"/>
        <v>1</v>
      </c>
      <c r="AC98">
        <f t="shared" si="26"/>
        <v>1</v>
      </c>
      <c r="AD98">
        <f t="shared" si="27"/>
        <v>1</v>
      </c>
      <c r="AE98">
        <f t="shared" si="21"/>
        <v>0</v>
      </c>
      <c r="AF98">
        <f t="shared" ref="AF98:AI129" si="29">J98</f>
        <v>41</v>
      </c>
      <c r="AG98">
        <f t="shared" si="29"/>
        <v>48</v>
      </c>
      <c r="AH98">
        <f t="shared" si="29"/>
        <v>7</v>
      </c>
      <c r="AI98">
        <f t="shared" si="29"/>
        <v>1</v>
      </c>
      <c r="AJ98">
        <f t="shared" si="15"/>
        <v>8</v>
      </c>
      <c r="AK98" s="8">
        <f t="shared" si="28"/>
        <v>0.875</v>
      </c>
      <c r="AL98">
        <f t="shared" si="23"/>
        <v>0</v>
      </c>
    </row>
    <row r="99" spans="1:38" ht="30" x14ac:dyDescent="0.2">
      <c r="A99" s="11">
        <v>9</v>
      </c>
      <c r="B99" s="4">
        <v>43778</v>
      </c>
      <c r="C99" s="5"/>
      <c r="D99" s="5" t="s">
        <v>44</v>
      </c>
      <c r="E99" s="5" t="s">
        <v>557</v>
      </c>
      <c r="F99" s="5"/>
      <c r="G99" s="5" t="s">
        <v>216</v>
      </c>
      <c r="H99" s="5" t="s">
        <v>145</v>
      </c>
      <c r="I99" s="5" t="s">
        <v>13</v>
      </c>
      <c r="J99" s="5">
        <v>42</v>
      </c>
      <c r="K99" s="5">
        <v>41</v>
      </c>
      <c r="L99" s="5">
        <v>8</v>
      </c>
      <c r="M99" s="5">
        <v>1</v>
      </c>
      <c r="N99" s="5" t="s">
        <v>41</v>
      </c>
      <c r="Q99" s="7">
        <f t="shared" si="24"/>
        <v>43778</v>
      </c>
      <c r="R99" s="5">
        <f t="shared" si="16"/>
        <v>2019</v>
      </c>
      <c r="S99" s="5">
        <f t="shared" si="25"/>
        <v>11</v>
      </c>
      <c r="T99" s="25" t="s">
        <v>547</v>
      </c>
      <c r="U99" s="5">
        <v>9</v>
      </c>
      <c r="V99" s="5">
        <f t="shared" si="17"/>
        <v>1</v>
      </c>
      <c r="W99" s="5" t="s">
        <v>145</v>
      </c>
      <c r="X99" s="5" t="s">
        <v>216</v>
      </c>
      <c r="Y99" s="5"/>
      <c r="Z99" s="5">
        <f t="shared" si="18"/>
        <v>0</v>
      </c>
      <c r="AA99" s="5" t="str">
        <f t="shared" si="19"/>
        <v>Big 12</v>
      </c>
      <c r="AB99">
        <f t="shared" si="20"/>
        <v>1</v>
      </c>
      <c r="AC99">
        <f t="shared" si="26"/>
        <v>1</v>
      </c>
      <c r="AD99">
        <f t="shared" si="27"/>
        <v>1</v>
      </c>
      <c r="AE99">
        <f t="shared" si="21"/>
        <v>0</v>
      </c>
      <c r="AF99">
        <f t="shared" si="29"/>
        <v>42</v>
      </c>
      <c r="AG99">
        <f t="shared" si="29"/>
        <v>41</v>
      </c>
      <c r="AH99">
        <f t="shared" si="29"/>
        <v>8</v>
      </c>
      <c r="AI99">
        <f t="shared" si="29"/>
        <v>1</v>
      </c>
      <c r="AJ99">
        <f t="shared" si="15"/>
        <v>9</v>
      </c>
      <c r="AK99" s="8">
        <f t="shared" si="28"/>
        <v>0.88888888888888884</v>
      </c>
      <c r="AL99">
        <f t="shared" si="23"/>
        <v>1</v>
      </c>
    </row>
    <row r="100" spans="1:38" ht="30" x14ac:dyDescent="0.2">
      <c r="A100" s="11">
        <v>10</v>
      </c>
      <c r="B100" s="4">
        <v>43785</v>
      </c>
      <c r="C100" s="5"/>
      <c r="D100" s="5" t="s">
        <v>44</v>
      </c>
      <c r="E100" s="5" t="s">
        <v>546</v>
      </c>
      <c r="F100" s="5" t="s">
        <v>49</v>
      </c>
      <c r="G100" s="5" t="s">
        <v>543</v>
      </c>
      <c r="H100" s="5" t="s">
        <v>145</v>
      </c>
      <c r="I100" s="5" t="s">
        <v>13</v>
      </c>
      <c r="J100" s="5">
        <v>34</v>
      </c>
      <c r="K100" s="5">
        <v>31</v>
      </c>
      <c r="L100" s="5">
        <v>9</v>
      </c>
      <c r="M100" s="5">
        <v>1</v>
      </c>
      <c r="N100" s="5" t="s">
        <v>47</v>
      </c>
      <c r="Q100" s="7">
        <f t="shared" si="24"/>
        <v>43785</v>
      </c>
      <c r="R100" s="5">
        <f t="shared" si="16"/>
        <v>2019</v>
      </c>
      <c r="S100" s="5">
        <f t="shared" si="25"/>
        <v>12</v>
      </c>
      <c r="T100" s="25" t="s">
        <v>547</v>
      </c>
      <c r="U100" s="5">
        <v>10</v>
      </c>
      <c r="V100" s="5">
        <f t="shared" si="17"/>
        <v>1</v>
      </c>
      <c r="W100" s="5" t="s">
        <v>145</v>
      </c>
      <c r="X100" s="5" t="s">
        <v>541</v>
      </c>
      <c r="Y100" s="5">
        <v>12</v>
      </c>
      <c r="Z100" s="5">
        <f t="shared" si="18"/>
        <v>1</v>
      </c>
      <c r="AA100" s="5" t="str">
        <f t="shared" si="19"/>
        <v>Big 12</v>
      </c>
      <c r="AB100">
        <f t="shared" si="20"/>
        <v>1</v>
      </c>
      <c r="AC100">
        <f t="shared" si="26"/>
        <v>1</v>
      </c>
      <c r="AD100">
        <f t="shared" si="27"/>
        <v>1</v>
      </c>
      <c r="AE100">
        <f t="shared" si="21"/>
        <v>1</v>
      </c>
      <c r="AF100">
        <f t="shared" si="29"/>
        <v>34</v>
      </c>
      <c r="AG100">
        <f t="shared" si="29"/>
        <v>31</v>
      </c>
      <c r="AH100">
        <f t="shared" si="29"/>
        <v>9</v>
      </c>
      <c r="AI100">
        <f t="shared" si="29"/>
        <v>1</v>
      </c>
      <c r="AJ100">
        <f t="shared" si="15"/>
        <v>10</v>
      </c>
      <c r="AK100" s="8">
        <f t="shared" si="28"/>
        <v>0.9</v>
      </c>
      <c r="AL100">
        <f t="shared" si="23"/>
        <v>1</v>
      </c>
    </row>
    <row r="101" spans="1:38" ht="30" x14ac:dyDescent="0.2">
      <c r="A101" s="11">
        <v>11</v>
      </c>
      <c r="B101" s="4">
        <v>43792</v>
      </c>
      <c r="C101" s="5"/>
      <c r="D101" s="5" t="s">
        <v>44</v>
      </c>
      <c r="E101" s="5" t="s">
        <v>591</v>
      </c>
      <c r="F101" s="5"/>
      <c r="G101" s="5" t="s">
        <v>545</v>
      </c>
      <c r="H101" s="5" t="s">
        <v>145</v>
      </c>
      <c r="I101" s="5" t="s">
        <v>13</v>
      </c>
      <c r="J101" s="5">
        <v>28</v>
      </c>
      <c r="K101" s="5">
        <v>24</v>
      </c>
      <c r="L101" s="5">
        <v>10</v>
      </c>
      <c r="M101" s="5">
        <v>1</v>
      </c>
      <c r="N101" s="5" t="s">
        <v>51</v>
      </c>
      <c r="Q101" s="7">
        <f t="shared" si="24"/>
        <v>43792</v>
      </c>
      <c r="R101" s="5">
        <f t="shared" si="16"/>
        <v>2019</v>
      </c>
      <c r="S101" s="5">
        <f t="shared" si="25"/>
        <v>13</v>
      </c>
      <c r="T101" s="25" t="s">
        <v>547</v>
      </c>
      <c r="U101" s="5">
        <v>8</v>
      </c>
      <c r="V101" s="5">
        <f t="shared" si="17"/>
        <v>1</v>
      </c>
      <c r="W101" s="5" t="s">
        <v>145</v>
      </c>
      <c r="X101" s="5" t="s">
        <v>545</v>
      </c>
      <c r="Y101" s="5"/>
      <c r="Z101" s="5">
        <f t="shared" si="18"/>
        <v>0</v>
      </c>
      <c r="AA101" s="5" t="str">
        <f t="shared" si="19"/>
        <v>Big 12</v>
      </c>
      <c r="AB101">
        <f t="shared" si="20"/>
        <v>1</v>
      </c>
      <c r="AC101">
        <f t="shared" si="26"/>
        <v>1</v>
      </c>
      <c r="AD101">
        <f t="shared" si="27"/>
        <v>1</v>
      </c>
      <c r="AE101">
        <f t="shared" si="21"/>
        <v>0</v>
      </c>
      <c r="AF101">
        <f t="shared" si="29"/>
        <v>28</v>
      </c>
      <c r="AG101">
        <f t="shared" si="29"/>
        <v>24</v>
      </c>
      <c r="AH101">
        <f t="shared" si="29"/>
        <v>10</v>
      </c>
      <c r="AI101">
        <f t="shared" si="29"/>
        <v>1</v>
      </c>
      <c r="AJ101">
        <f t="shared" si="15"/>
        <v>11</v>
      </c>
      <c r="AK101" s="8">
        <f t="shared" si="28"/>
        <v>0.90909090909090906</v>
      </c>
      <c r="AL101">
        <f t="shared" si="23"/>
        <v>1</v>
      </c>
    </row>
    <row r="102" spans="1:38" ht="30" x14ac:dyDescent="0.2">
      <c r="A102" s="11">
        <v>12</v>
      </c>
      <c r="B102" s="4">
        <v>43799</v>
      </c>
      <c r="C102" s="5"/>
      <c r="D102" s="5" t="s">
        <v>44</v>
      </c>
      <c r="E102" s="5" t="s">
        <v>570</v>
      </c>
      <c r="F102" s="5" t="s">
        <v>49</v>
      </c>
      <c r="G102" s="5" t="s">
        <v>566</v>
      </c>
      <c r="H102" s="5" t="s">
        <v>145</v>
      </c>
      <c r="I102" s="5" t="s">
        <v>13</v>
      </c>
      <c r="J102" s="5">
        <v>34</v>
      </c>
      <c r="K102" s="5">
        <v>16</v>
      </c>
      <c r="L102" s="5">
        <v>11</v>
      </c>
      <c r="M102" s="5">
        <v>1</v>
      </c>
      <c r="N102" s="5" t="s">
        <v>55</v>
      </c>
      <c r="Q102" s="7">
        <f t="shared" si="24"/>
        <v>43799</v>
      </c>
      <c r="R102" s="5">
        <f t="shared" si="16"/>
        <v>2019</v>
      </c>
      <c r="S102" s="5">
        <f t="shared" si="25"/>
        <v>14</v>
      </c>
      <c r="T102" s="25" t="s">
        <v>547</v>
      </c>
      <c r="U102" s="5">
        <v>7</v>
      </c>
      <c r="V102" s="5">
        <f t="shared" si="17"/>
        <v>1</v>
      </c>
      <c r="W102" s="5" t="s">
        <v>145</v>
      </c>
      <c r="X102" s="5" t="s">
        <v>360</v>
      </c>
      <c r="Y102" s="5">
        <v>21</v>
      </c>
      <c r="Z102" s="5">
        <f t="shared" si="18"/>
        <v>1</v>
      </c>
      <c r="AA102" s="5" t="str">
        <f t="shared" si="19"/>
        <v>Big 12</v>
      </c>
      <c r="AB102">
        <f t="shared" si="20"/>
        <v>1</v>
      </c>
      <c r="AC102">
        <f t="shared" si="26"/>
        <v>1</v>
      </c>
      <c r="AD102">
        <f t="shared" si="27"/>
        <v>1</v>
      </c>
      <c r="AE102">
        <f t="shared" si="21"/>
        <v>1</v>
      </c>
      <c r="AF102">
        <f t="shared" si="29"/>
        <v>34</v>
      </c>
      <c r="AG102">
        <f t="shared" si="29"/>
        <v>16</v>
      </c>
      <c r="AH102">
        <f t="shared" si="29"/>
        <v>11</v>
      </c>
      <c r="AI102">
        <f t="shared" si="29"/>
        <v>1</v>
      </c>
      <c r="AJ102">
        <f t="shared" si="15"/>
        <v>12</v>
      </c>
      <c r="AK102" s="8">
        <f t="shared" si="28"/>
        <v>0.91666666666666663</v>
      </c>
      <c r="AL102">
        <f t="shared" si="23"/>
        <v>1</v>
      </c>
    </row>
    <row r="103" spans="1:38" ht="30" x14ac:dyDescent="0.2">
      <c r="A103" s="11">
        <v>13</v>
      </c>
      <c r="B103" s="4">
        <v>43806</v>
      </c>
      <c r="C103" s="5"/>
      <c r="D103" s="5" t="s">
        <v>44</v>
      </c>
      <c r="E103" s="5" t="s">
        <v>551</v>
      </c>
      <c r="F103" s="5" t="s">
        <v>80</v>
      </c>
      <c r="G103" s="5" t="s">
        <v>550</v>
      </c>
      <c r="H103" s="5" t="s">
        <v>145</v>
      </c>
      <c r="I103" s="5" t="s">
        <v>13</v>
      </c>
      <c r="J103" s="5">
        <v>30</v>
      </c>
      <c r="K103" s="5">
        <v>23</v>
      </c>
      <c r="L103" s="5">
        <v>12</v>
      </c>
      <c r="M103" s="5">
        <v>1</v>
      </c>
      <c r="N103" s="5" t="s">
        <v>57</v>
      </c>
      <c r="Q103" s="7">
        <f t="shared" si="24"/>
        <v>43806</v>
      </c>
      <c r="R103" s="5">
        <f t="shared" si="16"/>
        <v>2019</v>
      </c>
      <c r="S103" s="5">
        <f t="shared" si="25"/>
        <v>15</v>
      </c>
      <c r="T103" s="25" t="s">
        <v>547</v>
      </c>
      <c r="U103" s="5">
        <v>6</v>
      </c>
      <c r="V103" s="5">
        <f t="shared" si="17"/>
        <v>1</v>
      </c>
      <c r="W103" s="5" t="s">
        <v>145</v>
      </c>
      <c r="X103" s="5" t="s">
        <v>541</v>
      </c>
      <c r="Y103" s="5">
        <v>8</v>
      </c>
      <c r="Z103" s="5">
        <f t="shared" si="18"/>
        <v>1</v>
      </c>
      <c r="AA103" s="5" t="str">
        <f t="shared" si="19"/>
        <v>Big 12</v>
      </c>
      <c r="AB103">
        <f t="shared" si="20"/>
        <v>1</v>
      </c>
      <c r="AC103">
        <f t="shared" si="26"/>
        <v>1</v>
      </c>
      <c r="AD103">
        <f t="shared" si="27"/>
        <v>1</v>
      </c>
      <c r="AE103">
        <f t="shared" si="21"/>
        <v>1</v>
      </c>
      <c r="AF103">
        <f t="shared" si="29"/>
        <v>30</v>
      </c>
      <c r="AG103">
        <f t="shared" si="29"/>
        <v>23</v>
      </c>
      <c r="AH103">
        <f t="shared" si="29"/>
        <v>12</v>
      </c>
      <c r="AI103">
        <f t="shared" si="29"/>
        <v>1</v>
      </c>
      <c r="AJ103">
        <f t="shared" si="15"/>
        <v>13</v>
      </c>
      <c r="AK103" s="8">
        <f t="shared" si="28"/>
        <v>0.92307692307692313</v>
      </c>
      <c r="AL103">
        <f t="shared" si="23"/>
        <v>1</v>
      </c>
    </row>
    <row r="104" spans="1:38" ht="30" x14ac:dyDescent="0.2">
      <c r="A104" s="11">
        <v>14</v>
      </c>
      <c r="B104" s="4">
        <v>43827</v>
      </c>
      <c r="C104" s="5"/>
      <c r="D104" s="5" t="s">
        <v>44</v>
      </c>
      <c r="E104" s="5" t="s">
        <v>587</v>
      </c>
      <c r="F104" s="5" t="s">
        <v>80</v>
      </c>
      <c r="G104" s="5" t="s">
        <v>91</v>
      </c>
      <c r="H104" s="5" t="s">
        <v>46</v>
      </c>
      <c r="I104" s="5" t="s">
        <v>14</v>
      </c>
      <c r="J104" s="5">
        <v>28</v>
      </c>
      <c r="K104" s="5">
        <v>63</v>
      </c>
      <c r="L104" s="5">
        <v>12</v>
      </c>
      <c r="M104" s="5">
        <v>2</v>
      </c>
      <c r="N104" s="5" t="s">
        <v>92</v>
      </c>
      <c r="Q104" s="7">
        <f t="shared" si="24"/>
        <v>43827</v>
      </c>
      <c r="R104" s="5">
        <f t="shared" si="16"/>
        <v>2019</v>
      </c>
      <c r="S104" s="5">
        <f t="shared" si="25"/>
        <v>18</v>
      </c>
      <c r="T104" s="25" t="s">
        <v>547</v>
      </c>
      <c r="U104" s="5">
        <v>4</v>
      </c>
      <c r="V104" s="5">
        <f t="shared" si="17"/>
        <v>1</v>
      </c>
      <c r="W104" s="5" t="s">
        <v>145</v>
      </c>
      <c r="X104" s="5" t="s">
        <v>94</v>
      </c>
      <c r="Y104" s="5">
        <v>1</v>
      </c>
      <c r="Z104" s="5">
        <f t="shared" si="18"/>
        <v>1</v>
      </c>
      <c r="AA104" s="5" t="str">
        <f t="shared" si="19"/>
        <v>SEC</v>
      </c>
      <c r="AB104">
        <f t="shared" si="20"/>
        <v>0</v>
      </c>
      <c r="AC104">
        <f t="shared" si="26"/>
        <v>1</v>
      </c>
      <c r="AD104">
        <f t="shared" si="27"/>
        <v>1</v>
      </c>
      <c r="AE104">
        <f t="shared" si="21"/>
        <v>1</v>
      </c>
      <c r="AF104">
        <f t="shared" si="29"/>
        <v>28</v>
      </c>
      <c r="AG104">
        <f t="shared" si="29"/>
        <v>63</v>
      </c>
      <c r="AH104">
        <f t="shared" si="29"/>
        <v>12</v>
      </c>
      <c r="AI104">
        <f t="shared" si="29"/>
        <v>2</v>
      </c>
      <c r="AJ104">
        <f t="shared" si="15"/>
        <v>14</v>
      </c>
      <c r="AK104" s="8">
        <f t="shared" si="28"/>
        <v>0.8571428571428571</v>
      </c>
      <c r="AL104">
        <f t="shared" si="23"/>
        <v>0</v>
      </c>
    </row>
    <row r="105" spans="1:38" ht="30" x14ac:dyDescent="0.2">
      <c r="A105" s="11">
        <v>1</v>
      </c>
      <c r="B105" s="4">
        <v>43708</v>
      </c>
      <c r="C105" s="5"/>
      <c r="D105" s="5" t="s">
        <v>44</v>
      </c>
      <c r="E105" s="5" t="s">
        <v>545</v>
      </c>
      <c r="F105" s="5"/>
      <c r="G105" s="5" t="s">
        <v>592</v>
      </c>
      <c r="H105" s="5" t="s">
        <v>70</v>
      </c>
      <c r="I105" s="5" t="s">
        <v>13</v>
      </c>
      <c r="J105" s="5">
        <v>39</v>
      </c>
      <c r="K105" s="5">
        <v>7</v>
      </c>
      <c r="L105" s="5">
        <v>1</v>
      </c>
      <c r="M105" s="5">
        <v>0</v>
      </c>
      <c r="N105" s="5" t="s">
        <v>41</v>
      </c>
      <c r="O105" s="5"/>
      <c r="P105" s="6"/>
      <c r="Q105" s="7">
        <f t="shared" si="24"/>
        <v>43708</v>
      </c>
      <c r="R105" s="5">
        <f t="shared" si="16"/>
        <v>2019</v>
      </c>
      <c r="S105" s="5">
        <f t="shared" si="25"/>
        <v>1</v>
      </c>
      <c r="T105" s="25" t="s">
        <v>545</v>
      </c>
      <c r="U105" s="5"/>
      <c r="V105" s="5">
        <f t="shared" si="17"/>
        <v>0</v>
      </c>
      <c r="W105" s="5" t="s">
        <v>145</v>
      </c>
      <c r="X105" s="5" t="s">
        <v>592</v>
      </c>
      <c r="Y105" s="5"/>
      <c r="Z105" s="5">
        <f t="shared" si="18"/>
        <v>0</v>
      </c>
      <c r="AA105" s="5" t="str">
        <f t="shared" si="19"/>
        <v>Non-Major</v>
      </c>
      <c r="AB105">
        <f t="shared" si="20"/>
        <v>0</v>
      </c>
      <c r="AC105">
        <f t="shared" si="26"/>
        <v>0</v>
      </c>
      <c r="AD105">
        <f t="shared" si="27"/>
        <v>0</v>
      </c>
      <c r="AE105">
        <f t="shared" si="21"/>
        <v>0</v>
      </c>
      <c r="AF105">
        <f t="shared" si="29"/>
        <v>39</v>
      </c>
      <c r="AG105">
        <f t="shared" si="29"/>
        <v>7</v>
      </c>
      <c r="AH105">
        <f t="shared" si="29"/>
        <v>1</v>
      </c>
      <c r="AI105">
        <f t="shared" si="29"/>
        <v>0</v>
      </c>
      <c r="AJ105">
        <f t="shared" si="15"/>
        <v>1</v>
      </c>
      <c r="AK105" s="8">
        <f t="shared" si="28"/>
        <v>1</v>
      </c>
      <c r="AL105">
        <f t="shared" si="23"/>
        <v>1</v>
      </c>
    </row>
    <row r="106" spans="1:38" ht="30" x14ac:dyDescent="0.2">
      <c r="A106" s="11">
        <v>2</v>
      </c>
      <c r="B106" s="4">
        <v>43722</v>
      </c>
      <c r="C106" s="5"/>
      <c r="D106" s="5" t="s">
        <v>44</v>
      </c>
      <c r="E106" s="5" t="s">
        <v>545</v>
      </c>
      <c r="F106" s="5" t="s">
        <v>49</v>
      </c>
      <c r="G106" s="5" t="s">
        <v>352</v>
      </c>
      <c r="H106" s="5" t="s">
        <v>86</v>
      </c>
      <c r="I106" s="5" t="s">
        <v>13</v>
      </c>
      <c r="J106" s="5">
        <v>34</v>
      </c>
      <c r="K106" s="5">
        <v>13</v>
      </c>
      <c r="L106" s="5">
        <v>2</v>
      </c>
      <c r="M106" s="5">
        <v>0</v>
      </c>
      <c r="N106" s="5" t="s">
        <v>47</v>
      </c>
      <c r="O106" s="5"/>
      <c r="P106" s="6"/>
      <c r="Q106" s="7">
        <f t="shared" si="24"/>
        <v>43722</v>
      </c>
      <c r="R106" s="5">
        <f t="shared" si="16"/>
        <v>2019</v>
      </c>
      <c r="S106" s="5">
        <f t="shared" si="25"/>
        <v>3</v>
      </c>
      <c r="T106" s="25" t="s">
        <v>545</v>
      </c>
      <c r="U106" s="5"/>
      <c r="V106" s="5">
        <f t="shared" si="17"/>
        <v>0</v>
      </c>
      <c r="W106" s="5" t="s">
        <v>145</v>
      </c>
      <c r="X106" s="5" t="s">
        <v>352</v>
      </c>
      <c r="Y106" s="5"/>
      <c r="Z106" s="5">
        <f t="shared" si="18"/>
        <v>0</v>
      </c>
      <c r="AA106" s="5" t="str">
        <f t="shared" si="19"/>
        <v>Big Ten</v>
      </c>
      <c r="AB106">
        <f t="shared" si="20"/>
        <v>0</v>
      </c>
      <c r="AC106">
        <f t="shared" si="26"/>
        <v>1</v>
      </c>
      <c r="AD106">
        <f t="shared" si="27"/>
        <v>1</v>
      </c>
      <c r="AE106">
        <f t="shared" si="21"/>
        <v>0</v>
      </c>
      <c r="AF106">
        <f t="shared" si="29"/>
        <v>34</v>
      </c>
      <c r="AG106">
        <f t="shared" si="29"/>
        <v>13</v>
      </c>
      <c r="AH106">
        <f t="shared" si="29"/>
        <v>2</v>
      </c>
      <c r="AI106">
        <f t="shared" si="29"/>
        <v>0</v>
      </c>
      <c r="AJ106">
        <f t="shared" si="15"/>
        <v>2</v>
      </c>
      <c r="AK106" s="8">
        <f t="shared" si="28"/>
        <v>1</v>
      </c>
      <c r="AL106">
        <f t="shared" si="23"/>
        <v>1</v>
      </c>
    </row>
    <row r="107" spans="1:38" ht="30" x14ac:dyDescent="0.2">
      <c r="A107" s="11">
        <v>3</v>
      </c>
      <c r="B107" s="4">
        <v>43729</v>
      </c>
      <c r="C107" s="5"/>
      <c r="D107" s="5" t="s">
        <v>44</v>
      </c>
      <c r="E107" s="5" t="s">
        <v>593</v>
      </c>
      <c r="F107" s="5"/>
      <c r="G107" s="5" t="s">
        <v>594</v>
      </c>
      <c r="H107" s="5" t="s">
        <v>140</v>
      </c>
      <c r="I107" s="5" t="s">
        <v>14</v>
      </c>
      <c r="J107" s="5">
        <v>38</v>
      </c>
      <c r="K107" s="5">
        <v>41</v>
      </c>
      <c r="L107" s="5">
        <v>2</v>
      </c>
      <c r="M107" s="5">
        <v>1</v>
      </c>
      <c r="N107" s="5" t="s">
        <v>92</v>
      </c>
      <c r="O107" s="5"/>
      <c r="P107" s="6"/>
      <c r="Q107" s="7">
        <f t="shared" si="24"/>
        <v>43729</v>
      </c>
      <c r="R107" s="5">
        <f t="shared" si="16"/>
        <v>2019</v>
      </c>
      <c r="S107" s="5">
        <f t="shared" si="25"/>
        <v>4</v>
      </c>
      <c r="T107" s="25" t="s">
        <v>595</v>
      </c>
      <c r="U107" s="5">
        <v>25</v>
      </c>
      <c r="V107" s="5">
        <f t="shared" si="17"/>
        <v>1</v>
      </c>
      <c r="W107" s="5" t="s">
        <v>145</v>
      </c>
      <c r="X107" s="5" t="s">
        <v>594</v>
      </c>
      <c r="Y107" s="5"/>
      <c r="Z107" s="5">
        <f t="shared" si="18"/>
        <v>0</v>
      </c>
      <c r="AA107" s="5" t="str">
        <f t="shared" si="19"/>
        <v>American</v>
      </c>
      <c r="AB107">
        <f t="shared" si="20"/>
        <v>0</v>
      </c>
      <c r="AC107">
        <f t="shared" si="26"/>
        <v>1</v>
      </c>
      <c r="AD107">
        <f t="shared" si="27"/>
        <v>0</v>
      </c>
      <c r="AE107">
        <f t="shared" si="21"/>
        <v>0</v>
      </c>
      <c r="AF107">
        <f t="shared" si="29"/>
        <v>38</v>
      </c>
      <c r="AG107">
        <f t="shared" si="29"/>
        <v>41</v>
      </c>
      <c r="AH107">
        <f t="shared" si="29"/>
        <v>2</v>
      </c>
      <c r="AI107">
        <f t="shared" si="29"/>
        <v>1</v>
      </c>
      <c r="AJ107">
        <f t="shared" si="15"/>
        <v>3</v>
      </c>
      <c r="AK107" s="8">
        <f t="shared" si="28"/>
        <v>0.66666666666666663</v>
      </c>
      <c r="AL107">
        <f t="shared" si="23"/>
        <v>0</v>
      </c>
    </row>
    <row r="108" spans="1:38" ht="30" x14ac:dyDescent="0.2">
      <c r="A108" s="11">
        <v>4</v>
      </c>
      <c r="B108" s="4">
        <v>43736</v>
      </c>
      <c r="C108" s="5"/>
      <c r="D108" s="5" t="s">
        <v>44</v>
      </c>
      <c r="E108" s="5" t="s">
        <v>545</v>
      </c>
      <c r="F108" s="5"/>
      <c r="G108" s="5" t="s">
        <v>193</v>
      </c>
      <c r="H108" s="5" t="s">
        <v>145</v>
      </c>
      <c r="I108" s="5" t="s">
        <v>13</v>
      </c>
      <c r="J108" s="5">
        <v>51</v>
      </c>
      <c r="K108" s="5">
        <v>14</v>
      </c>
      <c r="L108" s="5">
        <v>3</v>
      </c>
      <c r="M108" s="5">
        <v>1</v>
      </c>
      <c r="N108" s="5" t="s">
        <v>41</v>
      </c>
      <c r="O108" s="5"/>
      <c r="P108" s="6"/>
      <c r="Q108" s="7">
        <f t="shared" si="24"/>
        <v>43736</v>
      </c>
      <c r="R108" s="5">
        <f t="shared" si="16"/>
        <v>2019</v>
      </c>
      <c r="S108" s="5">
        <f t="shared" si="25"/>
        <v>5</v>
      </c>
      <c r="T108" s="25" t="s">
        <v>545</v>
      </c>
      <c r="U108" s="5"/>
      <c r="V108" s="5">
        <f t="shared" si="17"/>
        <v>0</v>
      </c>
      <c r="W108" s="5" t="s">
        <v>145</v>
      </c>
      <c r="X108" s="5" t="s">
        <v>193</v>
      </c>
      <c r="Y108" s="5"/>
      <c r="Z108" s="5">
        <f t="shared" si="18"/>
        <v>0</v>
      </c>
      <c r="AA108" s="5" t="str">
        <f t="shared" si="19"/>
        <v>Big 12</v>
      </c>
      <c r="AB108">
        <f t="shared" si="20"/>
        <v>1</v>
      </c>
      <c r="AC108">
        <f t="shared" si="26"/>
        <v>1</v>
      </c>
      <c r="AD108">
        <f t="shared" si="27"/>
        <v>1</v>
      </c>
      <c r="AE108">
        <f t="shared" si="21"/>
        <v>0</v>
      </c>
      <c r="AF108">
        <f t="shared" si="29"/>
        <v>51</v>
      </c>
      <c r="AG108">
        <f t="shared" si="29"/>
        <v>14</v>
      </c>
      <c r="AH108">
        <f t="shared" si="29"/>
        <v>3</v>
      </c>
      <c r="AI108">
        <f t="shared" si="29"/>
        <v>1</v>
      </c>
      <c r="AJ108">
        <f t="shared" si="15"/>
        <v>4</v>
      </c>
      <c r="AK108" s="8">
        <f t="shared" si="28"/>
        <v>0.75</v>
      </c>
      <c r="AL108">
        <f t="shared" si="23"/>
        <v>1</v>
      </c>
    </row>
    <row r="109" spans="1:38" ht="30" x14ac:dyDescent="0.2">
      <c r="A109" s="11">
        <v>5</v>
      </c>
      <c r="B109" s="4">
        <v>43743</v>
      </c>
      <c r="C109" s="5"/>
      <c r="D109" s="5" t="s">
        <v>44</v>
      </c>
      <c r="E109" s="5" t="s">
        <v>545</v>
      </c>
      <c r="F109" s="5" t="s">
        <v>49</v>
      </c>
      <c r="G109" s="5" t="s">
        <v>216</v>
      </c>
      <c r="H109" s="5" t="s">
        <v>145</v>
      </c>
      <c r="I109" s="5" t="s">
        <v>14</v>
      </c>
      <c r="J109" s="5">
        <v>24</v>
      </c>
      <c r="K109" s="5">
        <v>49</v>
      </c>
      <c r="L109" s="5">
        <v>3</v>
      </c>
      <c r="M109" s="5">
        <v>2</v>
      </c>
      <c r="N109" s="5" t="s">
        <v>92</v>
      </c>
      <c r="O109" s="5"/>
      <c r="P109" s="6"/>
      <c r="Q109" s="7">
        <f t="shared" si="24"/>
        <v>43743</v>
      </c>
      <c r="R109" s="5">
        <f t="shared" si="16"/>
        <v>2019</v>
      </c>
      <c r="S109" s="5">
        <f t="shared" si="25"/>
        <v>6</v>
      </c>
      <c r="T109" s="25" t="s">
        <v>545</v>
      </c>
      <c r="U109" s="5"/>
      <c r="V109" s="5">
        <f t="shared" si="17"/>
        <v>0</v>
      </c>
      <c r="W109" s="5" t="s">
        <v>145</v>
      </c>
      <c r="X109" s="5" t="s">
        <v>216</v>
      </c>
      <c r="Y109" s="5"/>
      <c r="Z109" s="5">
        <f t="shared" si="18"/>
        <v>0</v>
      </c>
      <c r="AA109" s="5" t="str">
        <f t="shared" si="19"/>
        <v>Big 12</v>
      </c>
      <c r="AB109">
        <f t="shared" si="20"/>
        <v>1</v>
      </c>
      <c r="AC109">
        <f t="shared" si="26"/>
        <v>1</v>
      </c>
      <c r="AD109">
        <f t="shared" si="27"/>
        <v>1</v>
      </c>
      <c r="AE109">
        <f t="shared" si="21"/>
        <v>0</v>
      </c>
      <c r="AF109">
        <f t="shared" si="29"/>
        <v>24</v>
      </c>
      <c r="AG109">
        <f t="shared" si="29"/>
        <v>49</v>
      </c>
      <c r="AH109">
        <f t="shared" si="29"/>
        <v>3</v>
      </c>
      <c r="AI109">
        <f t="shared" si="29"/>
        <v>2</v>
      </c>
      <c r="AJ109">
        <f t="shared" si="15"/>
        <v>5</v>
      </c>
      <c r="AK109" s="8">
        <f t="shared" si="28"/>
        <v>0.6</v>
      </c>
      <c r="AL109">
        <f t="shared" si="23"/>
        <v>0</v>
      </c>
    </row>
    <row r="110" spans="1:38" ht="30" x14ac:dyDescent="0.2">
      <c r="A110" s="11">
        <v>6</v>
      </c>
      <c r="B110" s="4">
        <v>43757</v>
      </c>
      <c r="C110" s="5"/>
      <c r="D110" s="5" t="s">
        <v>44</v>
      </c>
      <c r="E110" s="5" t="s">
        <v>545</v>
      </c>
      <c r="F110" s="5" t="s">
        <v>49</v>
      </c>
      <c r="G110" s="5" t="s">
        <v>465</v>
      </c>
      <c r="H110" s="5" t="s">
        <v>145</v>
      </c>
      <c r="I110" s="5" t="s">
        <v>14</v>
      </c>
      <c r="J110" s="5">
        <v>17</v>
      </c>
      <c r="K110" s="5">
        <v>24</v>
      </c>
      <c r="L110" s="5">
        <v>3</v>
      </c>
      <c r="M110" s="5">
        <v>3</v>
      </c>
      <c r="N110" s="5" t="s">
        <v>102</v>
      </c>
      <c r="O110" s="5"/>
      <c r="P110" s="6"/>
      <c r="Q110" s="7">
        <f t="shared" si="24"/>
        <v>43757</v>
      </c>
      <c r="R110" s="5">
        <f t="shared" si="16"/>
        <v>2019</v>
      </c>
      <c r="S110" s="5">
        <f t="shared" si="25"/>
        <v>8</v>
      </c>
      <c r="T110" s="25" t="s">
        <v>545</v>
      </c>
      <c r="U110" s="5"/>
      <c r="V110" s="5">
        <f t="shared" si="17"/>
        <v>0</v>
      </c>
      <c r="W110" s="5" t="s">
        <v>145</v>
      </c>
      <c r="X110" s="5" t="s">
        <v>465</v>
      </c>
      <c r="Y110" s="5"/>
      <c r="Z110" s="5">
        <f t="shared" si="18"/>
        <v>0</v>
      </c>
      <c r="AA110" s="5" t="str">
        <f t="shared" si="19"/>
        <v>Big 12</v>
      </c>
      <c r="AB110">
        <f t="shared" si="20"/>
        <v>1</v>
      </c>
      <c r="AC110">
        <f t="shared" si="26"/>
        <v>1</v>
      </c>
      <c r="AD110">
        <f t="shared" si="27"/>
        <v>1</v>
      </c>
      <c r="AE110">
        <f t="shared" si="21"/>
        <v>0</v>
      </c>
      <c r="AF110">
        <f t="shared" si="29"/>
        <v>17</v>
      </c>
      <c r="AG110">
        <f t="shared" si="29"/>
        <v>24</v>
      </c>
      <c r="AH110">
        <f t="shared" si="29"/>
        <v>3</v>
      </c>
      <c r="AI110">
        <f t="shared" si="29"/>
        <v>3</v>
      </c>
      <c r="AJ110">
        <f t="shared" si="15"/>
        <v>6</v>
      </c>
      <c r="AK110" s="8">
        <f t="shared" si="28"/>
        <v>0.5</v>
      </c>
      <c r="AL110">
        <f t="shared" si="23"/>
        <v>0</v>
      </c>
    </row>
    <row r="111" spans="1:38" ht="30" x14ac:dyDescent="0.2">
      <c r="A111" s="11">
        <v>7</v>
      </c>
      <c r="B111" s="4">
        <v>43764</v>
      </c>
      <c r="C111" s="5"/>
      <c r="D111" s="5" t="s">
        <v>44</v>
      </c>
      <c r="E111" s="5" t="s">
        <v>545</v>
      </c>
      <c r="F111" s="5"/>
      <c r="G111" s="5" t="s">
        <v>576</v>
      </c>
      <c r="H111" s="5" t="s">
        <v>145</v>
      </c>
      <c r="I111" s="5" t="s">
        <v>13</v>
      </c>
      <c r="J111" s="5">
        <v>37</v>
      </c>
      <c r="K111" s="5">
        <v>27</v>
      </c>
      <c r="L111" s="5">
        <v>4</v>
      </c>
      <c r="M111" s="5">
        <v>3</v>
      </c>
      <c r="N111" s="5" t="s">
        <v>41</v>
      </c>
      <c r="O111" s="5"/>
      <c r="P111" s="6"/>
      <c r="Q111" s="7">
        <f t="shared" si="24"/>
        <v>43764</v>
      </c>
      <c r="R111" s="5">
        <f t="shared" si="16"/>
        <v>2019</v>
      </c>
      <c r="S111" s="5">
        <f t="shared" si="25"/>
        <v>9</v>
      </c>
      <c r="T111" s="25" t="s">
        <v>545</v>
      </c>
      <c r="U111" s="5"/>
      <c r="V111" s="5">
        <f t="shared" si="17"/>
        <v>0</v>
      </c>
      <c r="W111" s="5" t="s">
        <v>145</v>
      </c>
      <c r="X111" s="5" t="s">
        <v>559</v>
      </c>
      <c r="Y111" s="5">
        <v>15</v>
      </c>
      <c r="Z111" s="5">
        <f t="shared" si="18"/>
        <v>1</v>
      </c>
      <c r="AA111" s="5" t="str">
        <f t="shared" si="19"/>
        <v>Big 12</v>
      </c>
      <c r="AB111">
        <f t="shared" si="20"/>
        <v>1</v>
      </c>
      <c r="AC111">
        <f t="shared" si="26"/>
        <v>1</v>
      </c>
      <c r="AD111">
        <f t="shared" si="27"/>
        <v>1</v>
      </c>
      <c r="AE111">
        <f t="shared" si="21"/>
        <v>0</v>
      </c>
      <c r="AF111">
        <f t="shared" si="29"/>
        <v>37</v>
      </c>
      <c r="AG111">
        <f t="shared" si="29"/>
        <v>27</v>
      </c>
      <c r="AH111">
        <f t="shared" si="29"/>
        <v>4</v>
      </c>
      <c r="AI111">
        <f t="shared" si="29"/>
        <v>3</v>
      </c>
      <c r="AJ111">
        <f t="shared" si="15"/>
        <v>7</v>
      </c>
      <c r="AK111" s="8">
        <f t="shared" si="28"/>
        <v>0.5714285714285714</v>
      </c>
      <c r="AL111">
        <f t="shared" si="23"/>
        <v>1</v>
      </c>
    </row>
    <row r="112" spans="1:38" ht="30" x14ac:dyDescent="0.2">
      <c r="A112" s="11">
        <v>8</v>
      </c>
      <c r="B112" s="4">
        <v>43771</v>
      </c>
      <c r="C112" s="5"/>
      <c r="D112" s="5" t="s">
        <v>44</v>
      </c>
      <c r="E112" s="5" t="s">
        <v>545</v>
      </c>
      <c r="F112" s="5" t="s">
        <v>49</v>
      </c>
      <c r="G112" s="5" t="s">
        <v>287</v>
      </c>
      <c r="H112" s="5" t="s">
        <v>145</v>
      </c>
      <c r="I112" s="5" t="s">
        <v>14</v>
      </c>
      <c r="J112" s="5">
        <v>27</v>
      </c>
      <c r="K112" s="5">
        <v>34</v>
      </c>
      <c r="L112" s="5">
        <v>4</v>
      </c>
      <c r="M112" s="5">
        <v>4</v>
      </c>
      <c r="N112" s="5" t="s">
        <v>92</v>
      </c>
      <c r="O112" s="5"/>
      <c r="P112" s="6"/>
      <c r="Q112" s="7">
        <f t="shared" si="24"/>
        <v>43771</v>
      </c>
      <c r="R112" s="5">
        <f t="shared" si="16"/>
        <v>2019</v>
      </c>
      <c r="S112" s="5">
        <f t="shared" si="25"/>
        <v>10</v>
      </c>
      <c r="T112" s="25" t="s">
        <v>545</v>
      </c>
      <c r="U112" s="5"/>
      <c r="V112" s="5">
        <f t="shared" si="17"/>
        <v>0</v>
      </c>
      <c r="W112" s="5" t="s">
        <v>145</v>
      </c>
      <c r="X112" s="5" t="s">
        <v>287</v>
      </c>
      <c r="Y112" s="5"/>
      <c r="Z112" s="5">
        <f t="shared" si="18"/>
        <v>0</v>
      </c>
      <c r="AA112" s="5" t="str">
        <f t="shared" si="19"/>
        <v>Big 12</v>
      </c>
      <c r="AB112">
        <f t="shared" si="20"/>
        <v>1</v>
      </c>
      <c r="AC112">
        <f t="shared" si="26"/>
        <v>1</v>
      </c>
      <c r="AD112">
        <f t="shared" si="27"/>
        <v>1</v>
      </c>
      <c r="AE112">
        <f t="shared" si="21"/>
        <v>0</v>
      </c>
      <c r="AF112">
        <f t="shared" si="29"/>
        <v>27</v>
      </c>
      <c r="AG112">
        <f t="shared" si="29"/>
        <v>34</v>
      </c>
      <c r="AH112">
        <f t="shared" si="29"/>
        <v>4</v>
      </c>
      <c r="AI112">
        <f t="shared" si="29"/>
        <v>4</v>
      </c>
      <c r="AJ112">
        <f t="shared" si="15"/>
        <v>8</v>
      </c>
      <c r="AK112" s="8">
        <f t="shared" si="28"/>
        <v>0.5</v>
      </c>
      <c r="AL112">
        <f t="shared" si="23"/>
        <v>0</v>
      </c>
    </row>
    <row r="113" spans="1:38" ht="30" x14ac:dyDescent="0.2">
      <c r="A113" s="11">
        <v>9</v>
      </c>
      <c r="B113" s="4">
        <v>43778</v>
      </c>
      <c r="C113" s="5"/>
      <c r="D113" s="5" t="s">
        <v>44</v>
      </c>
      <c r="E113" s="5" t="s">
        <v>545</v>
      </c>
      <c r="F113" s="5"/>
      <c r="G113" s="5" t="s">
        <v>544</v>
      </c>
      <c r="H113" s="5" t="s">
        <v>145</v>
      </c>
      <c r="I113" s="5" t="s">
        <v>14</v>
      </c>
      <c r="J113" s="5">
        <v>23</v>
      </c>
      <c r="K113" s="5">
        <v>29</v>
      </c>
      <c r="L113" s="5">
        <v>4</v>
      </c>
      <c r="M113" s="5">
        <v>5</v>
      </c>
      <c r="N113" s="5" t="s">
        <v>102</v>
      </c>
      <c r="O113" s="5"/>
      <c r="P113" s="6"/>
      <c r="Q113" s="7">
        <f t="shared" si="24"/>
        <v>43778</v>
      </c>
      <c r="R113" s="5">
        <f t="shared" si="16"/>
        <v>2019</v>
      </c>
      <c r="S113" s="5">
        <f t="shared" si="25"/>
        <v>11</v>
      </c>
      <c r="T113" s="25" t="s">
        <v>545</v>
      </c>
      <c r="U113" s="5"/>
      <c r="V113" s="5">
        <f t="shared" si="17"/>
        <v>0</v>
      </c>
      <c r="W113" s="5" t="s">
        <v>145</v>
      </c>
      <c r="X113" s="5" t="s">
        <v>541</v>
      </c>
      <c r="Y113" s="5">
        <v>11</v>
      </c>
      <c r="Z113" s="5">
        <f t="shared" si="18"/>
        <v>1</v>
      </c>
      <c r="AA113" s="5" t="str">
        <f t="shared" si="19"/>
        <v>Big 12</v>
      </c>
      <c r="AB113">
        <f t="shared" si="20"/>
        <v>1</v>
      </c>
      <c r="AC113">
        <f t="shared" si="26"/>
        <v>1</v>
      </c>
      <c r="AD113">
        <f t="shared" si="27"/>
        <v>1</v>
      </c>
      <c r="AE113">
        <f t="shared" si="21"/>
        <v>0</v>
      </c>
      <c r="AF113">
        <f t="shared" si="29"/>
        <v>23</v>
      </c>
      <c r="AG113">
        <f t="shared" si="29"/>
        <v>29</v>
      </c>
      <c r="AH113">
        <f t="shared" si="29"/>
        <v>4</v>
      </c>
      <c r="AI113">
        <f t="shared" si="29"/>
        <v>5</v>
      </c>
      <c r="AJ113">
        <f t="shared" si="15"/>
        <v>9</v>
      </c>
      <c r="AK113" s="8">
        <f t="shared" si="28"/>
        <v>0.44444444444444442</v>
      </c>
      <c r="AL113">
        <f t="shared" si="23"/>
        <v>0</v>
      </c>
    </row>
    <row r="114" spans="1:38" ht="30" x14ac:dyDescent="0.2">
      <c r="A114" s="11">
        <v>10</v>
      </c>
      <c r="B114" s="4">
        <v>43785</v>
      </c>
      <c r="C114" s="5"/>
      <c r="D114" s="5" t="s">
        <v>44</v>
      </c>
      <c r="E114" s="5" t="s">
        <v>545</v>
      </c>
      <c r="F114" s="5" t="s">
        <v>49</v>
      </c>
      <c r="G114" s="5" t="s">
        <v>404</v>
      </c>
      <c r="H114" s="5" t="s">
        <v>145</v>
      </c>
      <c r="I114" s="5" t="s">
        <v>13</v>
      </c>
      <c r="J114" s="5">
        <v>33</v>
      </c>
      <c r="K114" s="5">
        <v>31</v>
      </c>
      <c r="L114" s="5">
        <v>5</v>
      </c>
      <c r="M114" s="5">
        <v>5</v>
      </c>
      <c r="N114" s="5" t="s">
        <v>41</v>
      </c>
      <c r="O114" s="5"/>
      <c r="P114" s="6"/>
      <c r="Q114" s="7">
        <f t="shared" si="24"/>
        <v>43785</v>
      </c>
      <c r="R114" s="5">
        <f t="shared" si="16"/>
        <v>2019</v>
      </c>
      <c r="S114" s="5">
        <f t="shared" si="25"/>
        <v>12</v>
      </c>
      <c r="T114" s="25" t="s">
        <v>545</v>
      </c>
      <c r="U114" s="5"/>
      <c r="V114" s="5">
        <f t="shared" si="17"/>
        <v>0</v>
      </c>
      <c r="W114" s="5" t="s">
        <v>145</v>
      </c>
      <c r="X114" s="5" t="s">
        <v>404</v>
      </c>
      <c r="Y114" s="5"/>
      <c r="Z114" s="5">
        <f t="shared" si="18"/>
        <v>0</v>
      </c>
      <c r="AA114" s="5" t="str">
        <f t="shared" si="19"/>
        <v>Big 12</v>
      </c>
      <c r="AB114">
        <f t="shared" si="20"/>
        <v>1</v>
      </c>
      <c r="AC114">
        <f t="shared" si="26"/>
        <v>1</v>
      </c>
      <c r="AD114">
        <f t="shared" si="27"/>
        <v>1</v>
      </c>
      <c r="AE114">
        <f t="shared" si="21"/>
        <v>0</v>
      </c>
      <c r="AF114">
        <f t="shared" si="29"/>
        <v>33</v>
      </c>
      <c r="AG114">
        <f t="shared" si="29"/>
        <v>31</v>
      </c>
      <c r="AH114">
        <f t="shared" si="29"/>
        <v>5</v>
      </c>
      <c r="AI114">
        <f t="shared" si="29"/>
        <v>5</v>
      </c>
      <c r="AJ114">
        <f t="shared" si="15"/>
        <v>10</v>
      </c>
      <c r="AK114" s="8">
        <f t="shared" si="28"/>
        <v>0.5</v>
      </c>
      <c r="AL114">
        <f t="shared" si="23"/>
        <v>1</v>
      </c>
    </row>
    <row r="115" spans="1:38" ht="30" x14ac:dyDescent="0.2">
      <c r="A115" s="11">
        <v>11</v>
      </c>
      <c r="B115" s="4">
        <v>43792</v>
      </c>
      <c r="C115" s="5"/>
      <c r="D115" s="5" t="s">
        <v>44</v>
      </c>
      <c r="E115" s="5" t="s">
        <v>545</v>
      </c>
      <c r="F115" s="5" t="s">
        <v>49</v>
      </c>
      <c r="G115" s="5" t="s">
        <v>591</v>
      </c>
      <c r="H115" s="5" t="s">
        <v>145</v>
      </c>
      <c r="I115" s="5" t="s">
        <v>14</v>
      </c>
      <c r="J115" s="5">
        <v>24</v>
      </c>
      <c r="K115" s="5">
        <v>28</v>
      </c>
      <c r="L115" s="5">
        <v>5</v>
      </c>
      <c r="M115" s="5">
        <v>6</v>
      </c>
      <c r="N115" s="5" t="s">
        <v>92</v>
      </c>
      <c r="Q115" s="7">
        <f t="shared" si="24"/>
        <v>43792</v>
      </c>
      <c r="R115" s="5">
        <f t="shared" si="16"/>
        <v>2019</v>
      </c>
      <c r="S115" s="5">
        <f t="shared" si="25"/>
        <v>13</v>
      </c>
      <c r="T115" s="25" t="s">
        <v>545</v>
      </c>
      <c r="U115" s="5"/>
      <c r="V115" s="5">
        <f t="shared" si="17"/>
        <v>0</v>
      </c>
      <c r="W115" s="5" t="s">
        <v>145</v>
      </c>
      <c r="X115" s="5" t="s">
        <v>547</v>
      </c>
      <c r="Y115" s="5">
        <v>8</v>
      </c>
      <c r="Z115" s="5">
        <f t="shared" si="18"/>
        <v>1</v>
      </c>
      <c r="AA115" s="5" t="str">
        <f t="shared" si="19"/>
        <v>Big 12</v>
      </c>
      <c r="AB115">
        <f t="shared" si="20"/>
        <v>1</v>
      </c>
      <c r="AC115">
        <f t="shared" si="26"/>
        <v>1</v>
      </c>
      <c r="AD115">
        <f t="shared" si="27"/>
        <v>1</v>
      </c>
      <c r="AE115">
        <f t="shared" si="21"/>
        <v>0</v>
      </c>
      <c r="AF115">
        <f t="shared" si="29"/>
        <v>24</v>
      </c>
      <c r="AG115">
        <f t="shared" si="29"/>
        <v>28</v>
      </c>
      <c r="AH115">
        <f t="shared" si="29"/>
        <v>5</v>
      </c>
      <c r="AI115">
        <f t="shared" si="29"/>
        <v>6</v>
      </c>
      <c r="AJ115">
        <f t="shared" si="15"/>
        <v>11</v>
      </c>
      <c r="AK115" s="8">
        <f t="shared" si="28"/>
        <v>0.45454545454545453</v>
      </c>
      <c r="AL115">
        <f t="shared" si="23"/>
        <v>0</v>
      </c>
    </row>
    <row r="116" spans="1:38" ht="30" x14ac:dyDescent="0.2">
      <c r="A116" s="11">
        <v>12</v>
      </c>
      <c r="B116" s="4">
        <v>43798</v>
      </c>
      <c r="C116" s="5"/>
      <c r="D116" s="5" t="s">
        <v>124</v>
      </c>
      <c r="E116" s="5" t="s">
        <v>545</v>
      </c>
      <c r="F116" s="5"/>
      <c r="G116" s="5" t="s">
        <v>144</v>
      </c>
      <c r="H116" s="5" t="s">
        <v>145</v>
      </c>
      <c r="I116" s="5" t="s">
        <v>14</v>
      </c>
      <c r="J116" s="5">
        <v>17</v>
      </c>
      <c r="K116" s="5">
        <v>20</v>
      </c>
      <c r="L116" s="5">
        <v>5</v>
      </c>
      <c r="M116" s="5">
        <v>7</v>
      </c>
      <c r="N116" s="5" t="s">
        <v>102</v>
      </c>
      <c r="Q116" s="7">
        <f t="shared" si="24"/>
        <v>43798</v>
      </c>
      <c r="R116" s="5">
        <f t="shared" si="16"/>
        <v>2019</v>
      </c>
      <c r="S116" s="5">
        <f t="shared" si="25"/>
        <v>14</v>
      </c>
      <c r="T116" s="25" t="s">
        <v>545</v>
      </c>
      <c r="U116" s="5"/>
      <c r="V116" s="5">
        <f t="shared" si="17"/>
        <v>0</v>
      </c>
      <c r="W116" s="5" t="s">
        <v>145</v>
      </c>
      <c r="X116" s="5" t="s">
        <v>144</v>
      </c>
      <c r="Y116" s="5"/>
      <c r="Z116" s="5">
        <f t="shared" si="18"/>
        <v>0</v>
      </c>
      <c r="AA116" s="5" t="str">
        <f t="shared" si="19"/>
        <v>Big 12</v>
      </c>
      <c r="AB116">
        <f t="shared" si="20"/>
        <v>1</v>
      </c>
      <c r="AC116">
        <f t="shared" si="26"/>
        <v>1</v>
      </c>
      <c r="AD116">
        <f t="shared" si="27"/>
        <v>1</v>
      </c>
      <c r="AE116">
        <f t="shared" si="21"/>
        <v>0</v>
      </c>
      <c r="AF116">
        <f t="shared" si="29"/>
        <v>17</v>
      </c>
      <c r="AG116">
        <f t="shared" si="29"/>
        <v>20</v>
      </c>
      <c r="AH116">
        <f t="shared" si="29"/>
        <v>5</v>
      </c>
      <c r="AI116">
        <f t="shared" si="29"/>
        <v>7</v>
      </c>
      <c r="AJ116">
        <f t="shared" si="15"/>
        <v>12</v>
      </c>
      <c r="AK116" s="8">
        <f t="shared" si="28"/>
        <v>0.41666666666666669</v>
      </c>
      <c r="AL116">
        <f t="shared" si="23"/>
        <v>0</v>
      </c>
    </row>
    <row r="117" spans="1:38" ht="30" x14ac:dyDescent="0.2">
      <c r="A117" s="11">
        <v>1</v>
      </c>
      <c r="B117" s="4">
        <v>43708</v>
      </c>
      <c r="C117" s="5"/>
      <c r="D117" s="5" t="s">
        <v>44</v>
      </c>
      <c r="E117" s="5" t="s">
        <v>465</v>
      </c>
      <c r="F117" s="5"/>
      <c r="G117" s="5" t="s">
        <v>596</v>
      </c>
      <c r="H117" s="5" t="s">
        <v>70</v>
      </c>
      <c r="I117" s="5" t="s">
        <v>13</v>
      </c>
      <c r="J117" s="5">
        <v>49</v>
      </c>
      <c r="K117" s="5">
        <v>14</v>
      </c>
      <c r="L117" s="5">
        <v>1</v>
      </c>
      <c r="M117" s="5">
        <v>0</v>
      </c>
      <c r="N117" s="5" t="s">
        <v>41</v>
      </c>
      <c r="Q117" s="7">
        <f t="shared" si="24"/>
        <v>43708</v>
      </c>
      <c r="R117" s="5">
        <f t="shared" si="16"/>
        <v>2019</v>
      </c>
      <c r="S117" s="5">
        <f t="shared" si="25"/>
        <v>1</v>
      </c>
      <c r="T117" s="25" t="s">
        <v>465</v>
      </c>
      <c r="U117" s="5"/>
      <c r="V117" s="5">
        <f t="shared" si="17"/>
        <v>0</v>
      </c>
      <c r="W117" s="5" t="s">
        <v>145</v>
      </c>
      <c r="X117" s="5" t="s">
        <v>596</v>
      </c>
      <c r="Y117" s="5"/>
      <c r="Z117" s="5">
        <f t="shared" si="18"/>
        <v>0</v>
      </c>
      <c r="AA117" s="5" t="str">
        <f t="shared" si="19"/>
        <v>Non-Major</v>
      </c>
      <c r="AB117">
        <f t="shared" si="20"/>
        <v>0</v>
      </c>
      <c r="AC117">
        <f t="shared" si="26"/>
        <v>0</v>
      </c>
      <c r="AD117">
        <f t="shared" si="27"/>
        <v>0</v>
      </c>
      <c r="AE117">
        <f t="shared" si="21"/>
        <v>0</v>
      </c>
      <c r="AF117">
        <f t="shared" si="29"/>
        <v>49</v>
      </c>
      <c r="AG117">
        <f t="shared" si="29"/>
        <v>14</v>
      </c>
      <c r="AH117">
        <f t="shared" si="29"/>
        <v>1</v>
      </c>
      <c r="AI117">
        <f t="shared" si="29"/>
        <v>0</v>
      </c>
      <c r="AJ117">
        <f t="shared" ref="AJ117:AJ129" si="30">SUM(AH117:AI117)</f>
        <v>1</v>
      </c>
      <c r="AK117" s="8">
        <f t="shared" si="28"/>
        <v>1</v>
      </c>
      <c r="AL117">
        <f t="shared" si="23"/>
        <v>1</v>
      </c>
    </row>
    <row r="118" spans="1:38" ht="30" x14ac:dyDescent="0.2">
      <c r="A118" s="11">
        <v>2</v>
      </c>
      <c r="B118" s="4">
        <v>43715</v>
      </c>
      <c r="C118" s="5"/>
      <c r="D118" s="5" t="s">
        <v>44</v>
      </c>
      <c r="E118" s="5" t="s">
        <v>465</v>
      </c>
      <c r="F118" s="5"/>
      <c r="G118" s="5" t="s">
        <v>205</v>
      </c>
      <c r="H118" s="5" t="s">
        <v>148</v>
      </c>
      <c r="I118" s="5" t="s">
        <v>13</v>
      </c>
      <c r="J118" s="5">
        <v>52</v>
      </c>
      <c r="K118" s="5">
        <v>0</v>
      </c>
      <c r="L118" s="5">
        <v>2</v>
      </c>
      <c r="M118" s="5">
        <v>0</v>
      </c>
      <c r="N118" s="5" t="s">
        <v>47</v>
      </c>
      <c r="Q118" s="7">
        <f t="shared" si="24"/>
        <v>43715</v>
      </c>
      <c r="R118" s="5">
        <f t="shared" si="16"/>
        <v>2019</v>
      </c>
      <c r="S118" s="5">
        <f t="shared" si="25"/>
        <v>2</v>
      </c>
      <c r="T118" s="25" t="s">
        <v>465</v>
      </c>
      <c r="U118" s="5"/>
      <c r="V118" s="5">
        <f t="shared" si="17"/>
        <v>0</v>
      </c>
      <c r="W118" s="5" t="s">
        <v>145</v>
      </c>
      <c r="X118" s="5" t="s">
        <v>205</v>
      </c>
      <c r="Y118" s="5"/>
      <c r="Z118" s="5">
        <f t="shared" si="18"/>
        <v>0</v>
      </c>
      <c r="AA118" s="5" t="str">
        <f t="shared" si="19"/>
        <v>MAC</v>
      </c>
      <c r="AB118">
        <f t="shared" si="20"/>
        <v>0</v>
      </c>
      <c r="AC118">
        <f t="shared" si="26"/>
        <v>1</v>
      </c>
      <c r="AD118">
        <f t="shared" si="27"/>
        <v>0</v>
      </c>
      <c r="AE118">
        <f t="shared" si="21"/>
        <v>0</v>
      </c>
      <c r="AF118">
        <f t="shared" si="29"/>
        <v>52</v>
      </c>
      <c r="AG118">
        <f t="shared" si="29"/>
        <v>0</v>
      </c>
      <c r="AH118">
        <f t="shared" si="29"/>
        <v>2</v>
      </c>
      <c r="AI118">
        <f t="shared" si="29"/>
        <v>0</v>
      </c>
      <c r="AJ118">
        <f t="shared" si="30"/>
        <v>2</v>
      </c>
      <c r="AK118" s="8">
        <f t="shared" si="28"/>
        <v>1</v>
      </c>
      <c r="AL118">
        <f t="shared" si="23"/>
        <v>1</v>
      </c>
    </row>
    <row r="119" spans="1:38" ht="30" x14ac:dyDescent="0.2">
      <c r="A119" s="11">
        <v>3</v>
      </c>
      <c r="B119" s="4">
        <v>43722</v>
      </c>
      <c r="C119" s="5"/>
      <c r="D119" s="5" t="s">
        <v>44</v>
      </c>
      <c r="E119" s="5" t="s">
        <v>465</v>
      </c>
      <c r="F119" s="5" t="s">
        <v>49</v>
      </c>
      <c r="G119" s="5" t="s">
        <v>239</v>
      </c>
      <c r="H119" s="5" t="s">
        <v>46</v>
      </c>
      <c r="I119" s="5" t="s">
        <v>13</v>
      </c>
      <c r="J119" s="5">
        <v>31</v>
      </c>
      <c r="K119" s="5">
        <v>24</v>
      </c>
      <c r="L119" s="5">
        <v>3</v>
      </c>
      <c r="M119" s="5">
        <v>0</v>
      </c>
      <c r="N119" s="5" t="s">
        <v>51</v>
      </c>
      <c r="Q119" s="7">
        <f t="shared" si="24"/>
        <v>43722</v>
      </c>
      <c r="R119" s="5">
        <f t="shared" si="16"/>
        <v>2019</v>
      </c>
      <c r="S119" s="5">
        <f t="shared" si="25"/>
        <v>3</v>
      </c>
      <c r="T119" s="25" t="s">
        <v>465</v>
      </c>
      <c r="U119" s="5"/>
      <c r="V119" s="5">
        <f t="shared" si="17"/>
        <v>0</v>
      </c>
      <c r="W119" s="5" t="s">
        <v>145</v>
      </c>
      <c r="X119" s="5" t="s">
        <v>239</v>
      </c>
      <c r="Y119" s="5"/>
      <c r="Z119" s="5">
        <f t="shared" si="18"/>
        <v>0</v>
      </c>
      <c r="AA119" s="5" t="str">
        <f t="shared" si="19"/>
        <v>SEC</v>
      </c>
      <c r="AB119">
        <f t="shared" si="20"/>
        <v>0</v>
      </c>
      <c r="AC119">
        <f t="shared" si="26"/>
        <v>1</v>
      </c>
      <c r="AD119">
        <f t="shared" si="27"/>
        <v>1</v>
      </c>
      <c r="AE119">
        <f t="shared" si="21"/>
        <v>0</v>
      </c>
      <c r="AF119">
        <f t="shared" si="29"/>
        <v>31</v>
      </c>
      <c r="AG119">
        <f t="shared" si="29"/>
        <v>24</v>
      </c>
      <c r="AH119">
        <f t="shared" si="29"/>
        <v>3</v>
      </c>
      <c r="AI119">
        <f t="shared" si="29"/>
        <v>0</v>
      </c>
      <c r="AJ119">
        <f t="shared" si="30"/>
        <v>3</v>
      </c>
      <c r="AK119" s="8">
        <f t="shared" si="28"/>
        <v>1</v>
      </c>
      <c r="AL119">
        <f t="shared" si="23"/>
        <v>1</v>
      </c>
    </row>
    <row r="120" spans="1:38" ht="30" x14ac:dyDescent="0.2">
      <c r="A120" s="11">
        <v>4</v>
      </c>
      <c r="B120" s="4">
        <v>43736</v>
      </c>
      <c r="C120" s="5"/>
      <c r="D120" s="5" t="s">
        <v>44</v>
      </c>
      <c r="E120" s="5" t="s">
        <v>564</v>
      </c>
      <c r="F120" s="5" t="s">
        <v>49</v>
      </c>
      <c r="G120" s="5" t="s">
        <v>287</v>
      </c>
      <c r="H120" s="5" t="s">
        <v>145</v>
      </c>
      <c r="I120" s="5" t="s">
        <v>14</v>
      </c>
      <c r="J120" s="5">
        <v>13</v>
      </c>
      <c r="K120" s="5">
        <v>26</v>
      </c>
      <c r="L120" s="5">
        <v>3</v>
      </c>
      <c r="M120" s="5">
        <v>1</v>
      </c>
      <c r="N120" s="5" t="s">
        <v>92</v>
      </c>
      <c r="Q120" s="7">
        <f t="shared" si="24"/>
        <v>43736</v>
      </c>
      <c r="R120" s="5">
        <f t="shared" si="16"/>
        <v>2019</v>
      </c>
      <c r="S120" s="5">
        <f t="shared" si="25"/>
        <v>5</v>
      </c>
      <c r="T120" s="25" t="s">
        <v>565</v>
      </c>
      <c r="U120" s="5">
        <v>24</v>
      </c>
      <c r="V120" s="5">
        <f t="shared" si="17"/>
        <v>1</v>
      </c>
      <c r="W120" s="5" t="s">
        <v>145</v>
      </c>
      <c r="X120" s="5" t="s">
        <v>287</v>
      </c>
      <c r="Y120" s="5"/>
      <c r="Z120" s="5">
        <f t="shared" si="18"/>
        <v>0</v>
      </c>
      <c r="AA120" s="5" t="str">
        <f t="shared" si="19"/>
        <v>Big 12</v>
      </c>
      <c r="AB120">
        <f t="shared" si="20"/>
        <v>1</v>
      </c>
      <c r="AC120">
        <f t="shared" si="26"/>
        <v>1</v>
      </c>
      <c r="AD120">
        <f t="shared" si="27"/>
        <v>1</v>
      </c>
      <c r="AE120">
        <f t="shared" si="21"/>
        <v>0</v>
      </c>
      <c r="AF120">
        <f t="shared" si="29"/>
        <v>13</v>
      </c>
      <c r="AG120">
        <f t="shared" si="29"/>
        <v>26</v>
      </c>
      <c r="AH120">
        <f t="shared" si="29"/>
        <v>3</v>
      </c>
      <c r="AI120">
        <f t="shared" si="29"/>
        <v>1</v>
      </c>
      <c r="AJ120">
        <f t="shared" si="30"/>
        <v>4</v>
      </c>
      <c r="AK120" s="8">
        <f t="shared" si="28"/>
        <v>0.75</v>
      </c>
      <c r="AL120">
        <f t="shared" si="23"/>
        <v>0</v>
      </c>
    </row>
    <row r="121" spans="1:38" ht="30" x14ac:dyDescent="0.2">
      <c r="A121" s="11">
        <v>5</v>
      </c>
      <c r="B121" s="4">
        <v>43743</v>
      </c>
      <c r="C121" s="5"/>
      <c r="D121" s="5" t="s">
        <v>44</v>
      </c>
      <c r="E121" s="5" t="s">
        <v>465</v>
      </c>
      <c r="F121" s="5"/>
      <c r="G121" s="5" t="s">
        <v>537</v>
      </c>
      <c r="H121" s="5" t="s">
        <v>145</v>
      </c>
      <c r="I121" s="5" t="s">
        <v>14</v>
      </c>
      <c r="J121" s="5">
        <v>12</v>
      </c>
      <c r="K121" s="5">
        <v>31</v>
      </c>
      <c r="L121" s="5">
        <v>3</v>
      </c>
      <c r="M121" s="5">
        <v>2</v>
      </c>
      <c r="N121" s="5" t="s">
        <v>102</v>
      </c>
      <c r="Q121" s="7">
        <f t="shared" si="24"/>
        <v>43743</v>
      </c>
      <c r="R121" s="5">
        <f t="shared" si="16"/>
        <v>2019</v>
      </c>
      <c r="S121" s="5">
        <f t="shared" si="25"/>
        <v>6</v>
      </c>
      <c r="T121" s="25" t="s">
        <v>465</v>
      </c>
      <c r="U121" s="5"/>
      <c r="V121" s="5">
        <f t="shared" si="17"/>
        <v>0</v>
      </c>
      <c r="W121" s="5" t="s">
        <v>145</v>
      </c>
      <c r="X121" s="5" t="s">
        <v>537</v>
      </c>
      <c r="Y121" s="5"/>
      <c r="Z121" s="5">
        <f t="shared" si="18"/>
        <v>0</v>
      </c>
      <c r="AA121" s="5" t="str">
        <f t="shared" si="19"/>
        <v>Big 12</v>
      </c>
      <c r="AB121">
        <f t="shared" si="20"/>
        <v>1</v>
      </c>
      <c r="AC121">
        <f t="shared" si="26"/>
        <v>1</v>
      </c>
      <c r="AD121">
        <f t="shared" si="27"/>
        <v>1</v>
      </c>
      <c r="AE121">
        <f t="shared" si="21"/>
        <v>0</v>
      </c>
      <c r="AF121">
        <f t="shared" si="29"/>
        <v>12</v>
      </c>
      <c r="AG121">
        <f t="shared" si="29"/>
        <v>31</v>
      </c>
      <c r="AH121">
        <f t="shared" si="29"/>
        <v>3</v>
      </c>
      <c r="AI121">
        <f t="shared" si="29"/>
        <v>2</v>
      </c>
      <c r="AJ121">
        <f t="shared" si="30"/>
        <v>5</v>
      </c>
      <c r="AK121" s="8">
        <f t="shared" si="28"/>
        <v>0.6</v>
      </c>
      <c r="AL121">
        <f t="shared" si="23"/>
        <v>0</v>
      </c>
    </row>
    <row r="122" spans="1:38" ht="30" x14ac:dyDescent="0.2">
      <c r="A122" s="11">
        <v>6</v>
      </c>
      <c r="B122" s="4">
        <v>43757</v>
      </c>
      <c r="C122" s="5"/>
      <c r="D122" s="5" t="s">
        <v>44</v>
      </c>
      <c r="E122" s="5" t="s">
        <v>465</v>
      </c>
      <c r="F122" s="5"/>
      <c r="G122" s="5" t="s">
        <v>545</v>
      </c>
      <c r="H122" s="5" t="s">
        <v>145</v>
      </c>
      <c r="I122" s="5" t="s">
        <v>13</v>
      </c>
      <c r="J122" s="5">
        <v>24</v>
      </c>
      <c r="K122" s="5">
        <v>17</v>
      </c>
      <c r="L122" s="5">
        <v>4</v>
      </c>
      <c r="M122" s="5">
        <v>2</v>
      </c>
      <c r="N122" s="5" t="s">
        <v>41</v>
      </c>
      <c r="Q122" s="7">
        <f t="shared" si="24"/>
        <v>43757</v>
      </c>
      <c r="R122" s="5">
        <f t="shared" si="16"/>
        <v>2019</v>
      </c>
      <c r="S122" s="5">
        <f t="shared" si="25"/>
        <v>8</v>
      </c>
      <c r="T122" s="25" t="s">
        <v>465</v>
      </c>
      <c r="U122" s="5"/>
      <c r="V122" s="5">
        <f t="shared" si="17"/>
        <v>0</v>
      </c>
      <c r="W122" s="5" t="s">
        <v>145</v>
      </c>
      <c r="X122" s="5" t="s">
        <v>545</v>
      </c>
      <c r="Y122" s="5"/>
      <c r="Z122" s="5">
        <f t="shared" si="18"/>
        <v>0</v>
      </c>
      <c r="AA122" s="5" t="str">
        <f t="shared" si="19"/>
        <v>Big 12</v>
      </c>
      <c r="AB122">
        <f t="shared" si="20"/>
        <v>1</v>
      </c>
      <c r="AC122">
        <f t="shared" si="26"/>
        <v>1</v>
      </c>
      <c r="AD122">
        <f t="shared" si="27"/>
        <v>1</v>
      </c>
      <c r="AE122">
        <f t="shared" si="21"/>
        <v>0</v>
      </c>
      <c r="AF122">
        <f t="shared" si="29"/>
        <v>24</v>
      </c>
      <c r="AG122">
        <f t="shared" si="29"/>
        <v>17</v>
      </c>
      <c r="AH122">
        <f t="shared" si="29"/>
        <v>4</v>
      </c>
      <c r="AI122">
        <f t="shared" si="29"/>
        <v>2</v>
      </c>
      <c r="AJ122">
        <f t="shared" si="30"/>
        <v>6</v>
      </c>
      <c r="AK122" s="8">
        <f t="shared" si="28"/>
        <v>0.66666666666666663</v>
      </c>
      <c r="AL122">
        <f t="shared" si="23"/>
        <v>1</v>
      </c>
    </row>
    <row r="123" spans="1:38" ht="30" x14ac:dyDescent="0.2">
      <c r="A123" s="11">
        <v>7</v>
      </c>
      <c r="B123" s="4">
        <v>43764</v>
      </c>
      <c r="C123" s="5"/>
      <c r="D123" s="5" t="s">
        <v>44</v>
      </c>
      <c r="E123" s="5" t="s">
        <v>465</v>
      </c>
      <c r="F123" s="5"/>
      <c r="G123" s="5" t="s">
        <v>583</v>
      </c>
      <c r="H123" s="5" t="s">
        <v>145</v>
      </c>
      <c r="I123" s="5" t="s">
        <v>13</v>
      </c>
      <c r="J123" s="5">
        <v>48</v>
      </c>
      <c r="K123" s="5">
        <v>41</v>
      </c>
      <c r="L123" s="5">
        <v>5</v>
      </c>
      <c r="M123" s="5">
        <v>2</v>
      </c>
      <c r="N123" s="5" t="s">
        <v>47</v>
      </c>
      <c r="Q123" s="7">
        <f t="shared" si="24"/>
        <v>43764</v>
      </c>
      <c r="R123" s="5">
        <f t="shared" si="16"/>
        <v>2019</v>
      </c>
      <c r="S123" s="5">
        <f t="shared" si="25"/>
        <v>9</v>
      </c>
      <c r="T123" s="25" t="s">
        <v>465</v>
      </c>
      <c r="U123" s="5"/>
      <c r="V123" s="5">
        <f t="shared" si="17"/>
        <v>0</v>
      </c>
      <c r="W123" s="5" t="s">
        <v>145</v>
      </c>
      <c r="X123" s="5" t="s">
        <v>547</v>
      </c>
      <c r="Y123" s="5">
        <v>5</v>
      </c>
      <c r="Z123" s="5">
        <f t="shared" si="18"/>
        <v>1</v>
      </c>
      <c r="AA123" s="5" t="str">
        <f t="shared" si="19"/>
        <v>Big 12</v>
      </c>
      <c r="AB123">
        <f t="shared" si="20"/>
        <v>1</v>
      </c>
      <c r="AC123">
        <f t="shared" si="26"/>
        <v>1</v>
      </c>
      <c r="AD123">
        <f t="shared" si="27"/>
        <v>1</v>
      </c>
      <c r="AE123">
        <f t="shared" si="21"/>
        <v>0</v>
      </c>
      <c r="AF123">
        <f t="shared" si="29"/>
        <v>48</v>
      </c>
      <c r="AG123">
        <f t="shared" si="29"/>
        <v>41</v>
      </c>
      <c r="AH123">
        <f t="shared" si="29"/>
        <v>5</v>
      </c>
      <c r="AI123">
        <f t="shared" si="29"/>
        <v>2</v>
      </c>
      <c r="AJ123">
        <f t="shared" si="30"/>
        <v>7</v>
      </c>
      <c r="AK123" s="8">
        <f t="shared" si="28"/>
        <v>0.7142857142857143</v>
      </c>
      <c r="AL123">
        <f t="shared" si="23"/>
        <v>1</v>
      </c>
    </row>
    <row r="124" spans="1:38" ht="30" x14ac:dyDescent="0.2">
      <c r="A124" s="11">
        <v>8</v>
      </c>
      <c r="B124" s="4">
        <v>43771</v>
      </c>
      <c r="C124" s="5"/>
      <c r="D124" s="5" t="s">
        <v>44</v>
      </c>
      <c r="E124" s="5" t="s">
        <v>582</v>
      </c>
      <c r="F124" s="5" t="s">
        <v>49</v>
      </c>
      <c r="G124" s="5" t="s">
        <v>193</v>
      </c>
      <c r="H124" s="5" t="s">
        <v>145</v>
      </c>
      <c r="I124" s="5" t="s">
        <v>13</v>
      </c>
      <c r="J124" s="5">
        <v>38</v>
      </c>
      <c r="K124" s="5">
        <v>10</v>
      </c>
      <c r="L124" s="5">
        <v>6</v>
      </c>
      <c r="M124" s="5">
        <v>2</v>
      </c>
      <c r="N124" s="5" t="s">
        <v>51</v>
      </c>
      <c r="Q124" s="7">
        <f t="shared" si="24"/>
        <v>43771</v>
      </c>
      <c r="R124" s="5">
        <f t="shared" si="16"/>
        <v>2019</v>
      </c>
      <c r="S124" s="5">
        <f t="shared" si="25"/>
        <v>10</v>
      </c>
      <c r="T124" s="25" t="s">
        <v>565</v>
      </c>
      <c r="U124" s="5">
        <v>22</v>
      </c>
      <c r="V124" s="5">
        <f t="shared" si="17"/>
        <v>1</v>
      </c>
      <c r="W124" s="5" t="s">
        <v>145</v>
      </c>
      <c r="X124" s="5" t="s">
        <v>193</v>
      </c>
      <c r="Y124" s="5"/>
      <c r="Z124" s="5">
        <f t="shared" si="18"/>
        <v>0</v>
      </c>
      <c r="AA124" s="5" t="str">
        <f t="shared" si="19"/>
        <v>Big 12</v>
      </c>
      <c r="AB124">
        <f t="shared" si="20"/>
        <v>1</v>
      </c>
      <c r="AC124">
        <f t="shared" si="26"/>
        <v>1</v>
      </c>
      <c r="AD124">
        <f t="shared" si="27"/>
        <v>1</v>
      </c>
      <c r="AE124">
        <f t="shared" si="21"/>
        <v>0</v>
      </c>
      <c r="AF124">
        <f t="shared" si="29"/>
        <v>38</v>
      </c>
      <c r="AG124">
        <f t="shared" si="29"/>
        <v>10</v>
      </c>
      <c r="AH124">
        <f t="shared" si="29"/>
        <v>6</v>
      </c>
      <c r="AI124">
        <f t="shared" si="29"/>
        <v>2</v>
      </c>
      <c r="AJ124">
        <f t="shared" si="30"/>
        <v>8</v>
      </c>
      <c r="AK124" s="8">
        <f t="shared" si="28"/>
        <v>0.75</v>
      </c>
      <c r="AL124">
        <f t="shared" si="23"/>
        <v>1</v>
      </c>
    </row>
    <row r="125" spans="1:38" ht="30" x14ac:dyDescent="0.2">
      <c r="A125" s="11">
        <v>9</v>
      </c>
      <c r="B125" s="4">
        <v>43778</v>
      </c>
      <c r="C125" s="5"/>
      <c r="D125" s="5" t="s">
        <v>44</v>
      </c>
      <c r="E125" s="5" t="s">
        <v>577</v>
      </c>
      <c r="F125" s="5" t="s">
        <v>49</v>
      </c>
      <c r="G125" s="5" t="s">
        <v>549</v>
      </c>
      <c r="H125" s="5" t="s">
        <v>145</v>
      </c>
      <c r="I125" s="5" t="s">
        <v>14</v>
      </c>
      <c r="J125" s="5">
        <v>24</v>
      </c>
      <c r="K125" s="5">
        <v>27</v>
      </c>
      <c r="L125" s="5">
        <v>6</v>
      </c>
      <c r="M125" s="5">
        <v>3</v>
      </c>
      <c r="N125" s="5" t="s">
        <v>92</v>
      </c>
      <c r="Q125" s="7">
        <f t="shared" si="24"/>
        <v>43778</v>
      </c>
      <c r="R125" s="5">
        <f t="shared" si="16"/>
        <v>2019</v>
      </c>
      <c r="S125" s="5">
        <f t="shared" si="25"/>
        <v>11</v>
      </c>
      <c r="T125" s="25" t="s">
        <v>565</v>
      </c>
      <c r="U125" s="5">
        <v>20</v>
      </c>
      <c r="V125" s="5">
        <f t="shared" si="17"/>
        <v>1</v>
      </c>
      <c r="W125" s="5" t="s">
        <v>145</v>
      </c>
      <c r="X125" s="5" t="s">
        <v>549</v>
      </c>
      <c r="Y125" s="5"/>
      <c r="Z125" s="5">
        <f t="shared" si="18"/>
        <v>0</v>
      </c>
      <c r="AA125" s="5" t="str">
        <f t="shared" si="19"/>
        <v>Big 12</v>
      </c>
      <c r="AB125">
        <f t="shared" si="20"/>
        <v>1</v>
      </c>
      <c r="AC125">
        <f t="shared" si="26"/>
        <v>1</v>
      </c>
      <c r="AD125">
        <f t="shared" si="27"/>
        <v>1</v>
      </c>
      <c r="AE125">
        <f t="shared" si="21"/>
        <v>0</v>
      </c>
      <c r="AF125">
        <f t="shared" si="29"/>
        <v>24</v>
      </c>
      <c r="AG125">
        <f t="shared" si="29"/>
        <v>27</v>
      </c>
      <c r="AH125">
        <f t="shared" si="29"/>
        <v>6</v>
      </c>
      <c r="AI125">
        <f t="shared" si="29"/>
        <v>3</v>
      </c>
      <c r="AJ125">
        <f t="shared" si="30"/>
        <v>9</v>
      </c>
      <c r="AK125" s="8">
        <f t="shared" si="28"/>
        <v>0.66666666666666663</v>
      </c>
      <c r="AL125">
        <f t="shared" si="23"/>
        <v>0</v>
      </c>
    </row>
    <row r="126" spans="1:38" ht="30" x14ac:dyDescent="0.2">
      <c r="A126" s="11">
        <v>10</v>
      </c>
      <c r="B126" s="4">
        <v>43785</v>
      </c>
      <c r="C126" s="5"/>
      <c r="D126" s="5" t="s">
        <v>44</v>
      </c>
      <c r="E126" s="5" t="s">
        <v>465</v>
      </c>
      <c r="F126" s="5"/>
      <c r="G126" s="5" t="s">
        <v>144</v>
      </c>
      <c r="H126" s="5" t="s">
        <v>145</v>
      </c>
      <c r="I126" s="5" t="s">
        <v>14</v>
      </c>
      <c r="J126" s="5">
        <v>20</v>
      </c>
      <c r="K126" s="5">
        <v>24</v>
      </c>
      <c r="L126" s="5">
        <v>6</v>
      </c>
      <c r="M126" s="5">
        <v>4</v>
      </c>
      <c r="N126" s="5" t="s">
        <v>102</v>
      </c>
      <c r="Q126" s="7">
        <f t="shared" si="24"/>
        <v>43785</v>
      </c>
      <c r="R126" s="5">
        <f t="shared" si="16"/>
        <v>2019</v>
      </c>
      <c r="S126" s="5">
        <f t="shared" si="25"/>
        <v>12</v>
      </c>
      <c r="T126" s="25" t="s">
        <v>465</v>
      </c>
      <c r="U126" s="5"/>
      <c r="V126" s="5">
        <f t="shared" si="17"/>
        <v>0</v>
      </c>
      <c r="W126" s="5" t="s">
        <v>145</v>
      </c>
      <c r="X126" s="5" t="s">
        <v>144</v>
      </c>
      <c r="Y126" s="5"/>
      <c r="Z126" s="5">
        <f t="shared" si="18"/>
        <v>0</v>
      </c>
      <c r="AA126" s="5" t="str">
        <f t="shared" si="19"/>
        <v>Big 12</v>
      </c>
      <c r="AB126">
        <f t="shared" si="20"/>
        <v>1</v>
      </c>
      <c r="AC126">
        <f t="shared" si="26"/>
        <v>1</v>
      </c>
      <c r="AD126">
        <f t="shared" si="27"/>
        <v>1</v>
      </c>
      <c r="AE126">
        <f t="shared" si="21"/>
        <v>0</v>
      </c>
      <c r="AF126">
        <f t="shared" si="29"/>
        <v>20</v>
      </c>
      <c r="AG126">
        <f t="shared" si="29"/>
        <v>24</v>
      </c>
      <c r="AH126">
        <f t="shared" si="29"/>
        <v>6</v>
      </c>
      <c r="AI126">
        <f t="shared" si="29"/>
        <v>4</v>
      </c>
      <c r="AJ126">
        <f t="shared" si="30"/>
        <v>10</v>
      </c>
      <c r="AK126" s="8">
        <f t="shared" si="28"/>
        <v>0.6</v>
      </c>
      <c r="AL126">
        <f t="shared" si="23"/>
        <v>0</v>
      </c>
    </row>
    <row r="127" spans="1:38" ht="30" x14ac:dyDescent="0.2">
      <c r="A127" s="11">
        <v>11</v>
      </c>
      <c r="B127" s="4">
        <v>43792</v>
      </c>
      <c r="C127" s="5"/>
      <c r="D127" s="5" t="s">
        <v>44</v>
      </c>
      <c r="E127" s="5" t="s">
        <v>465</v>
      </c>
      <c r="F127" s="5" t="s">
        <v>49</v>
      </c>
      <c r="G127" s="5" t="s">
        <v>404</v>
      </c>
      <c r="H127" s="5" t="s">
        <v>145</v>
      </c>
      <c r="I127" s="5" t="s">
        <v>13</v>
      </c>
      <c r="J127" s="5">
        <v>30</v>
      </c>
      <c r="K127" s="5">
        <v>27</v>
      </c>
      <c r="L127" s="5">
        <v>7</v>
      </c>
      <c r="M127" s="5">
        <v>4</v>
      </c>
      <c r="N127" s="5" t="s">
        <v>41</v>
      </c>
      <c r="Q127" s="7">
        <f t="shared" si="24"/>
        <v>43792</v>
      </c>
      <c r="R127" s="5">
        <f t="shared" si="16"/>
        <v>2019</v>
      </c>
      <c r="S127" s="5">
        <f t="shared" si="25"/>
        <v>13</v>
      </c>
      <c r="T127" s="25" t="s">
        <v>465</v>
      </c>
      <c r="U127" s="5"/>
      <c r="V127" s="5">
        <f t="shared" si="17"/>
        <v>0</v>
      </c>
      <c r="W127" s="5" t="s">
        <v>145</v>
      </c>
      <c r="X127" s="5" t="s">
        <v>404</v>
      </c>
      <c r="Y127" s="5"/>
      <c r="Z127" s="5">
        <f t="shared" si="18"/>
        <v>0</v>
      </c>
      <c r="AA127" s="5" t="str">
        <f t="shared" si="19"/>
        <v>Big 12</v>
      </c>
      <c r="AB127">
        <f t="shared" si="20"/>
        <v>1</v>
      </c>
      <c r="AC127">
        <f t="shared" si="26"/>
        <v>1</v>
      </c>
      <c r="AD127">
        <f t="shared" si="27"/>
        <v>1</v>
      </c>
      <c r="AE127">
        <f t="shared" si="21"/>
        <v>0</v>
      </c>
      <c r="AF127">
        <f t="shared" si="29"/>
        <v>30</v>
      </c>
      <c r="AG127">
        <f t="shared" si="29"/>
        <v>27</v>
      </c>
      <c r="AH127">
        <f t="shared" si="29"/>
        <v>7</v>
      </c>
      <c r="AI127">
        <f t="shared" si="29"/>
        <v>4</v>
      </c>
      <c r="AJ127">
        <f t="shared" si="30"/>
        <v>11</v>
      </c>
      <c r="AK127" s="8">
        <f t="shared" si="28"/>
        <v>0.63636363636363635</v>
      </c>
      <c r="AL127">
        <f t="shared" si="23"/>
        <v>1</v>
      </c>
    </row>
    <row r="128" spans="1:38" ht="30" x14ac:dyDescent="0.2">
      <c r="A128" s="11">
        <v>12</v>
      </c>
      <c r="B128" s="4">
        <v>43799</v>
      </c>
      <c r="C128" s="5"/>
      <c r="D128" s="5" t="s">
        <v>44</v>
      </c>
      <c r="E128" s="5" t="s">
        <v>465</v>
      </c>
      <c r="F128" s="5"/>
      <c r="G128" s="5" t="s">
        <v>216</v>
      </c>
      <c r="H128" s="5" t="s">
        <v>145</v>
      </c>
      <c r="I128" s="5" t="s">
        <v>13</v>
      </c>
      <c r="J128" s="5">
        <v>27</v>
      </c>
      <c r="K128" s="5">
        <v>17</v>
      </c>
      <c r="L128" s="5">
        <v>8</v>
      </c>
      <c r="M128" s="5">
        <v>4</v>
      </c>
      <c r="N128" s="5" t="s">
        <v>47</v>
      </c>
      <c r="Q128" s="7">
        <f t="shared" si="24"/>
        <v>43799</v>
      </c>
      <c r="R128" s="5">
        <f t="shared" si="16"/>
        <v>2019</v>
      </c>
      <c r="S128" s="5">
        <f t="shared" si="25"/>
        <v>14</v>
      </c>
      <c r="T128" s="25" t="s">
        <v>465</v>
      </c>
      <c r="U128" s="5"/>
      <c r="V128" s="5">
        <f t="shared" si="17"/>
        <v>0</v>
      </c>
      <c r="W128" s="5" t="s">
        <v>145</v>
      </c>
      <c r="X128" s="5" t="s">
        <v>216</v>
      </c>
      <c r="Y128" s="5"/>
      <c r="Z128" s="5">
        <f t="shared" si="18"/>
        <v>0</v>
      </c>
      <c r="AA128" s="5" t="str">
        <f t="shared" si="19"/>
        <v>Big 12</v>
      </c>
      <c r="AB128">
        <f t="shared" si="20"/>
        <v>1</v>
      </c>
      <c r="AC128">
        <f t="shared" si="26"/>
        <v>1</v>
      </c>
      <c r="AD128">
        <f t="shared" si="27"/>
        <v>1</v>
      </c>
      <c r="AE128">
        <f t="shared" si="21"/>
        <v>0</v>
      </c>
      <c r="AF128">
        <f t="shared" si="29"/>
        <v>27</v>
      </c>
      <c r="AG128">
        <f t="shared" si="29"/>
        <v>17</v>
      </c>
      <c r="AH128">
        <f t="shared" si="29"/>
        <v>8</v>
      </c>
      <c r="AI128">
        <f t="shared" si="29"/>
        <v>4</v>
      </c>
      <c r="AJ128">
        <f t="shared" si="30"/>
        <v>12</v>
      </c>
      <c r="AK128" s="8">
        <f t="shared" si="28"/>
        <v>0.66666666666666663</v>
      </c>
      <c r="AL128">
        <f t="shared" si="23"/>
        <v>1</v>
      </c>
    </row>
    <row r="129" spans="1:38" ht="30" x14ac:dyDescent="0.2">
      <c r="A129" s="11">
        <v>13</v>
      </c>
      <c r="B129" s="4">
        <v>43830</v>
      </c>
      <c r="C129" s="5"/>
      <c r="D129" s="5" t="s">
        <v>112</v>
      </c>
      <c r="E129" s="5" t="s">
        <v>465</v>
      </c>
      <c r="F129" s="5" t="s">
        <v>80</v>
      </c>
      <c r="G129" s="5" t="s">
        <v>211</v>
      </c>
      <c r="H129" s="5" t="s">
        <v>140</v>
      </c>
      <c r="I129" s="5" t="s">
        <v>14</v>
      </c>
      <c r="J129" s="5">
        <v>17</v>
      </c>
      <c r="K129" s="5">
        <v>20</v>
      </c>
      <c r="L129" s="5">
        <v>8</v>
      </c>
      <c r="M129" s="5">
        <v>5</v>
      </c>
      <c r="N129" s="5" t="s">
        <v>92</v>
      </c>
      <c r="O129" t="s">
        <v>597</v>
      </c>
      <c r="Q129" s="7">
        <f t="shared" si="24"/>
        <v>43830</v>
      </c>
      <c r="R129" s="5">
        <f t="shared" si="16"/>
        <v>2019</v>
      </c>
      <c r="S129" s="5">
        <f t="shared" si="25"/>
        <v>19</v>
      </c>
      <c r="T129" s="25" t="s">
        <v>465</v>
      </c>
      <c r="U129" s="5"/>
      <c r="V129" s="5">
        <f t="shared" si="17"/>
        <v>0</v>
      </c>
      <c r="W129" s="5" t="s">
        <v>145</v>
      </c>
      <c r="X129" s="5" t="s">
        <v>212</v>
      </c>
      <c r="Y129" s="5">
        <v>21</v>
      </c>
      <c r="Z129" s="5">
        <f t="shared" si="18"/>
        <v>1</v>
      </c>
      <c r="AA129" s="5" t="str">
        <f t="shared" si="19"/>
        <v>American</v>
      </c>
      <c r="AB129">
        <f t="shared" si="20"/>
        <v>0</v>
      </c>
      <c r="AC129">
        <f t="shared" si="26"/>
        <v>1</v>
      </c>
      <c r="AD129">
        <f t="shared" si="27"/>
        <v>0</v>
      </c>
      <c r="AE129">
        <f t="shared" si="21"/>
        <v>0</v>
      </c>
      <c r="AF129">
        <f t="shared" si="29"/>
        <v>17</v>
      </c>
      <c r="AG129">
        <f t="shared" si="29"/>
        <v>20</v>
      </c>
      <c r="AH129">
        <f t="shared" si="29"/>
        <v>8</v>
      </c>
      <c r="AI129">
        <f t="shared" si="29"/>
        <v>5</v>
      </c>
      <c r="AJ129">
        <f t="shared" si="30"/>
        <v>13</v>
      </c>
      <c r="AK129" s="8">
        <f t="shared" si="28"/>
        <v>0.61538461538461542</v>
      </c>
      <c r="AL129">
        <f t="shared" si="23"/>
        <v>0</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R103"/>
  <sheetViews>
    <sheetView workbookViewId="0">
      <selection activeCell="J13" sqref="J13"/>
    </sheetView>
  </sheetViews>
  <sheetFormatPr baseColWidth="10" defaultColWidth="8.83203125" defaultRowHeight="15" x14ac:dyDescent="0.2"/>
  <cols>
    <col min="2" max="2" width="10.6640625" bestFit="1" customWidth="1"/>
    <col min="16" max="16" width="8.83203125" style="10"/>
    <col min="17" max="17" width="10.5" customWidth="1"/>
    <col min="30" max="30" width="10.33203125" customWidth="1"/>
  </cols>
  <sheetData>
    <row r="1" spans="1:200" ht="45" x14ac:dyDescent="0.2">
      <c r="A1" s="11" t="s">
        <v>4</v>
      </c>
      <c r="B1" s="23" t="s">
        <v>5</v>
      </c>
      <c r="C1" s="1" t="s">
        <v>6</v>
      </c>
      <c r="D1" s="1" t="s">
        <v>7</v>
      </c>
      <c r="E1" s="1" t="s">
        <v>8</v>
      </c>
      <c r="F1" s="1"/>
      <c r="G1" s="1" t="s">
        <v>9</v>
      </c>
      <c r="H1" s="1" t="s">
        <v>10</v>
      </c>
      <c r="I1" s="1"/>
      <c r="J1" s="1" t="s">
        <v>11</v>
      </c>
      <c r="K1" s="1" t="s">
        <v>12</v>
      </c>
      <c r="L1" s="1" t="s">
        <v>13</v>
      </c>
      <c r="M1" s="1" t="s">
        <v>14</v>
      </c>
      <c r="N1" s="1" t="s">
        <v>15</v>
      </c>
      <c r="O1" s="1" t="s">
        <v>16</v>
      </c>
      <c r="P1" s="2"/>
      <c r="Q1" s="1" t="s">
        <v>5</v>
      </c>
      <c r="R1" s="5" t="s">
        <v>17</v>
      </c>
      <c r="S1" s="5" t="s">
        <v>241</v>
      </c>
      <c r="T1" s="1" t="s">
        <v>19</v>
      </c>
      <c r="U1" s="1" t="s">
        <v>20</v>
      </c>
      <c r="V1" s="1" t="s">
        <v>21</v>
      </c>
      <c r="W1" s="1" t="s">
        <v>22</v>
      </c>
      <c r="X1" s="1" t="s">
        <v>9</v>
      </c>
      <c r="Y1" s="1" t="s">
        <v>23</v>
      </c>
      <c r="Z1" s="1" t="s">
        <v>24</v>
      </c>
      <c r="AA1" s="1" t="s">
        <v>25</v>
      </c>
      <c r="AB1" s="1" t="s">
        <v>26</v>
      </c>
      <c r="AC1" s="1" t="s">
        <v>27</v>
      </c>
      <c r="AD1" s="1" t="s">
        <v>28</v>
      </c>
      <c r="AE1" s="1" t="s">
        <v>29</v>
      </c>
      <c r="AF1" s="1" t="s">
        <v>30</v>
      </c>
      <c r="AG1" s="1" t="s">
        <v>31</v>
      </c>
      <c r="AH1" s="1" t="s">
        <v>32</v>
      </c>
      <c r="AI1" s="1" t="s">
        <v>33</v>
      </c>
      <c r="AJ1" s="1" t="s">
        <v>34</v>
      </c>
      <c r="AK1" s="1" t="s">
        <v>35</v>
      </c>
      <c r="AL1" s="1" t="s">
        <v>36</v>
      </c>
      <c r="GR1" s="3"/>
    </row>
    <row r="2" spans="1:200" x14ac:dyDescent="0.2">
      <c r="A2" s="11">
        <v>1</v>
      </c>
      <c r="B2" s="7">
        <v>44100</v>
      </c>
      <c r="C2" s="13">
        <v>0.8125</v>
      </c>
      <c r="D2" s="5" t="s">
        <v>44</v>
      </c>
      <c r="E2" s="5" t="s">
        <v>537</v>
      </c>
      <c r="F2" s="5"/>
      <c r="G2" s="5" t="s">
        <v>193</v>
      </c>
      <c r="H2" s="5" t="s">
        <v>145</v>
      </c>
      <c r="I2" s="5" t="s">
        <v>13</v>
      </c>
      <c r="J2" s="5">
        <v>47</v>
      </c>
      <c r="K2" s="5">
        <v>14</v>
      </c>
      <c r="L2" s="5">
        <v>1</v>
      </c>
      <c r="M2" s="5">
        <v>0</v>
      </c>
      <c r="N2" s="5" t="s">
        <v>41</v>
      </c>
      <c r="O2" s="5"/>
      <c r="P2" s="6"/>
      <c r="Q2" s="7">
        <f>B2</f>
        <v>44100</v>
      </c>
      <c r="R2" s="5">
        <f t="shared" ref="R2:R65" si="0">IF(AND(B2&gt;=DATEVALUE("06/01/2019"),B2&lt;=DATEVALUE("05/31/2020")),2019,IF(AND(B2&gt;=DATEVALUE("06/01/2020"),B2&lt;=DATEVALUE("05/31/2021")),2020,IF(AND(B2&gt;=DATEVALUE("06/01/2021"),B2&lt;=DATEVALUE("05/31/2022")),2021,IF(AND(B2&gt;=DATEVALUE("06/01/2022"),B2&lt;=DATEVALUE("05/31/2023")),2022,IF(AND(B2&gt;=DATEVALUE("06/01/2023"),B2&lt;=DATEVALUE("05/31/2024")),2023,"N/A")))))</f>
        <v>2020</v>
      </c>
      <c r="S2" s="5">
        <f>IF(AND(B2&gt;=DATEVALUE("08/25/2020"),B2&lt;=DATEVALUE("09/07/2020")),1,IF(AND(B2&gt;=DATEVALUE("09/08/2020"),B2&lt;=DATEVALUE("09/14/2020")),2,IF(AND(B2&gt;=DATEVALUE("09/15/2020"),B2&lt;=DATEVALUE("09/21/2020")),3,IF(AND(B2&gt;=DATEVALUE("09/22/2020"),B2&lt;=DATEVALUE("09/28/2020")),4,IF(AND(B2&gt;=DATEVALUE("09/29/2020"),B2&lt;=DATEVALUE("10/05/2020")),5,IF(AND(B2&gt;=DATEVALUE("10/06/2020"),B2&lt;=DATEVALUE("10/12/2020")),6,IF(AND(B2&gt;=DATEVALUE("10/13/2020"),B2&lt;=DATEVALUE("10/19/2020")),7,IF(AND(B2&gt;=DATEVALUE("10/20/2020"),B2&lt;=DATEVALUE("10/26/2020")),8,IF(AND(B2&gt;=DATEVALUE("10/27/2020"),B2&lt;=DATEVALUE("11/02/2020")),9,IF(AND(B2&gt;=DATEVALUE("11/03/2020"),B2&lt;=DATEVALUE("11/09/2020")),10,IF(AND(B2&gt;=DATEVALUE("11/10/2020"),B2&lt;=DATEVALUE("11/16/2020")),11,IF(AND(B2&gt;=DATEVALUE("11/17/2020"),B2&lt;=DATEVALUE("11/23/2020")),12,IF(AND(B2&gt;=DATEVALUE("11/24/2020"),B2&lt;=DATEVALUE("11/30/2020")),13,IF(AND(B2&gt;=DATEVALUE("12/01/2020"),B2&lt;=DATEVALUE("12/07/2020")),14,IF(AND(B2&gt;=DATEVALUE("12/08/2020"),B2&lt;=DATEVALUE("12/14/2020")),15,IF(AND(B2&gt;=DATEVALUE("12/15/2020"),B2&lt;=DATEVALUE("12/20/2020")),16,IF(AND(B2&gt;=DATEVALUE("12/21/2020"),B2&lt;=DATEVALUE("12/27/2020")),17,IF(AND(B2&gt;=DATEVALUE("12/28/2020"),B2&lt;=DATEVALUE("01/03/2021")),18,IF(AND(B2&gt;=DATEVALUE("01/04/2021"),B2&lt;=DATEVALUE("01/10/2021")),19,IF(AND(B2&gt;=DATEVALUE("01/11/2021"),B2&lt;=DATEVALUE("01/17/2021")),20,IF(AND(B2&gt;=DATEVALUE("01/18/2021"),B2&lt;=DATEVALUE("01/24/2021")),21,"Bye")))))))))))))))))))))</f>
        <v>4</v>
      </c>
      <c r="T2" s="5" t="s">
        <v>537</v>
      </c>
      <c r="U2" s="5"/>
      <c r="V2" s="5">
        <f>IF(U2&gt;0,1,0)</f>
        <v>0</v>
      </c>
      <c r="W2" s="5" t="s">
        <v>145</v>
      </c>
      <c r="X2" s="5" t="s">
        <v>193</v>
      </c>
      <c r="Y2" s="5"/>
      <c r="Z2" s="5">
        <f>IF(Y2&gt;0,1,0)</f>
        <v>0</v>
      </c>
      <c r="AA2" s="5" t="str">
        <f t="shared" ref="AA2:AA65" si="1">H2</f>
        <v>Big 12</v>
      </c>
      <c r="AB2">
        <f t="shared" ref="AB2:AB65" si="2">IF(W2=AA2,1,0)</f>
        <v>1</v>
      </c>
      <c r="AC2">
        <f>IF(AA2="Non-Major",0,1)</f>
        <v>1</v>
      </c>
      <c r="AD2">
        <f>IF(OR(AA2="ACC",AA2="Big Ten",AA2="Big 12", AA2="Pac-12",AA2="SEC"),1,0)</f>
        <v>1</v>
      </c>
      <c r="AE2">
        <f>IF(AND(Z2=1,V2=1),1,0)</f>
        <v>0</v>
      </c>
      <c r="AF2">
        <f t="shared" ref="AF2:AI33" si="3">J2</f>
        <v>47</v>
      </c>
      <c r="AG2">
        <f t="shared" si="3"/>
        <v>14</v>
      </c>
      <c r="AH2">
        <f>IF(AF2&gt;AG2,1,0)</f>
        <v>1</v>
      </c>
      <c r="AI2">
        <f>IF(AG2&gt;AF2,1,0)</f>
        <v>0</v>
      </c>
      <c r="AJ2">
        <f>SUM(AH2:AI2)</f>
        <v>1</v>
      </c>
      <c r="AK2" s="8">
        <f>AH2/(AH2+AI2)</f>
        <v>1</v>
      </c>
      <c r="AL2">
        <f t="shared" ref="AL2:AL65" si="4">IF(I2="W",1,0)</f>
        <v>1</v>
      </c>
      <c r="GR2" s="3"/>
    </row>
    <row r="3" spans="1:200" ht="30" x14ac:dyDescent="0.2">
      <c r="A3" s="11">
        <v>2</v>
      </c>
      <c r="B3" s="7">
        <v>44107</v>
      </c>
      <c r="C3" s="13">
        <v>0.5</v>
      </c>
      <c r="D3" s="5" t="s">
        <v>44</v>
      </c>
      <c r="E3" s="5" t="s">
        <v>537</v>
      </c>
      <c r="F3" s="5" t="s">
        <v>49</v>
      </c>
      <c r="G3" s="5" t="s">
        <v>144</v>
      </c>
      <c r="H3" s="5" t="s">
        <v>145</v>
      </c>
      <c r="I3" s="5" t="s">
        <v>14</v>
      </c>
      <c r="J3" s="5">
        <v>21</v>
      </c>
      <c r="K3" s="5">
        <v>27</v>
      </c>
      <c r="L3" s="5">
        <v>1</v>
      </c>
      <c r="M3" s="5">
        <v>1</v>
      </c>
      <c r="N3" s="5" t="s">
        <v>92</v>
      </c>
      <c r="O3" s="5"/>
      <c r="P3" s="6"/>
      <c r="Q3" s="7">
        <f t="shared" ref="Q3:Q66" si="5">B3</f>
        <v>44107</v>
      </c>
      <c r="R3" s="5">
        <f>IF(AND(B3&gt;=DATEVALUE("06/01/2019"),B3&lt;=DATEVALUE("05/31/2020")),2019,IF(AND(B3&gt;=DATEVALUE("06/01/2020"),B3&lt;=DATEVALUE("05/31/2021")),2020,IF(AND(B3&gt;=DATEVALUE("06/01/2021"),B3&lt;=DATEVALUE("05/31/2022")),2021,IF(AND(B3&gt;=DATEVALUE("06/01/2022"),B3&lt;=DATEVALUE("05/31/2023")),2022,IF(AND(B3&gt;=DATEVALUE("06/01/2023"),B3&lt;=DATEVALUE("05/31/2024")),2023,"N/A")))))</f>
        <v>2020</v>
      </c>
      <c r="S3" s="5">
        <f t="shared" ref="S3:S66" si="6">IF(AND(B3&gt;=DATEVALUE("08/25/2020"),B3&lt;=DATEVALUE("09/07/2020")),1,IF(AND(B3&gt;=DATEVALUE("09/08/2020"),B3&lt;=DATEVALUE("09/14/2020")),2,IF(AND(B3&gt;=DATEVALUE("09/15/2020"),B3&lt;=DATEVALUE("09/21/2020")),3,IF(AND(B3&gt;=DATEVALUE("09/22/2020"),B3&lt;=DATEVALUE("09/28/2020")),4,IF(AND(B3&gt;=DATEVALUE("09/29/2020"),B3&lt;=DATEVALUE("10/05/2020")),5,IF(AND(B3&gt;=DATEVALUE("10/06/2020"),B3&lt;=DATEVALUE("10/12/2020")),6,IF(AND(B3&gt;=DATEVALUE("10/13/2020"),B3&lt;=DATEVALUE("10/19/2020")),7,IF(AND(B3&gt;=DATEVALUE("10/20/2020"),B3&lt;=DATEVALUE("10/26/2020")),8,IF(AND(B3&gt;=DATEVALUE("10/27/2020"),B3&lt;=DATEVALUE("11/02/2020")),9,IF(AND(B3&gt;=DATEVALUE("11/03/2020"),B3&lt;=DATEVALUE("11/09/2020")),10,IF(AND(B3&gt;=DATEVALUE("11/10/2020"),B3&lt;=DATEVALUE("11/16/2020")),11,IF(AND(B3&gt;=DATEVALUE("11/17/2020"),B3&lt;=DATEVALUE("11/23/2020")),12,IF(AND(B3&gt;=DATEVALUE("11/24/2020"),B3&lt;=DATEVALUE("11/30/2020")),13,IF(AND(B3&gt;=DATEVALUE("12/01/2020"),B3&lt;=DATEVALUE("12/07/2020")),14,IF(AND(B3&gt;=DATEVALUE("12/08/2020"),B3&lt;=DATEVALUE("12/14/2020")),15,IF(AND(B3&gt;=DATEVALUE("12/15/2020"),B3&lt;=DATEVALUE("12/20/2020")),16,IF(AND(B3&gt;=DATEVALUE("12/21/2020"),B3&lt;=DATEVALUE("12/27/2020")),17,IF(AND(B3&gt;=DATEVALUE("12/28/2020"),B3&lt;=DATEVALUE("01/03/2021")),18,IF(AND(B3&gt;=DATEVALUE("01/04/2021"),B3&lt;=DATEVALUE("01/10/2021")),19,IF(AND(B3&gt;=DATEVALUE("01/11/2021"),B3&lt;=DATEVALUE("01/17/2021")),20,IF(AND(B3&gt;=DATEVALUE("01/18/2021"),B3&lt;=DATEVALUE("01/24/2021")),21,"Bye")))))))))))))))))))))</f>
        <v>5</v>
      </c>
      <c r="T3" s="5" t="s">
        <v>537</v>
      </c>
      <c r="U3" s="5"/>
      <c r="V3" s="5">
        <f t="shared" ref="V3:V66" si="7">IF(U3&gt;0,1,0)</f>
        <v>0</v>
      </c>
      <c r="W3" s="5" t="s">
        <v>145</v>
      </c>
      <c r="X3" s="5" t="s">
        <v>144</v>
      </c>
      <c r="Y3" s="5"/>
      <c r="Z3" s="5">
        <f t="shared" ref="Z3:Z66" si="8">IF(Y3&gt;0,1,0)</f>
        <v>0</v>
      </c>
      <c r="AA3" s="5" t="str">
        <f t="shared" si="1"/>
        <v>Big 12</v>
      </c>
      <c r="AB3">
        <f t="shared" si="2"/>
        <v>1</v>
      </c>
      <c r="AC3">
        <f t="shared" ref="AC3:AC66" si="9">IF(AA3="Non-Major",0,1)</f>
        <v>1</v>
      </c>
      <c r="AD3">
        <f t="shared" ref="AD3:AD66" si="10">IF(OR(AA3="ACC",AA3="Big Ten",AA3="Big 12", AA3="Pac-12",AA3="SEC"),1,0)</f>
        <v>1</v>
      </c>
      <c r="AE3">
        <f t="shared" ref="AE3:AE66" si="11">IF(AND(Z3=1,V3=1),1,0)</f>
        <v>0</v>
      </c>
      <c r="AF3">
        <f t="shared" si="3"/>
        <v>21</v>
      </c>
      <c r="AG3">
        <f t="shared" si="3"/>
        <v>27</v>
      </c>
      <c r="AH3">
        <f t="shared" si="3"/>
        <v>1</v>
      </c>
      <c r="AI3">
        <f t="shared" si="3"/>
        <v>1</v>
      </c>
      <c r="AJ3">
        <f t="shared" ref="AJ3:AJ43" si="12">SUM(AH3:AI3)</f>
        <v>2</v>
      </c>
      <c r="AK3" s="8">
        <f t="shared" ref="AK3:AK66" si="13">AH3/(AH3+AI3)</f>
        <v>0.5</v>
      </c>
      <c r="AL3">
        <f t="shared" si="4"/>
        <v>0</v>
      </c>
      <c r="GR3" s="3"/>
    </row>
    <row r="4" spans="1:200" x14ac:dyDescent="0.2">
      <c r="A4" s="11">
        <v>3</v>
      </c>
      <c r="B4" s="7">
        <v>44128</v>
      </c>
      <c r="C4" s="13">
        <v>0.64583333333333337</v>
      </c>
      <c r="D4" s="5" t="s">
        <v>44</v>
      </c>
      <c r="E4" s="5" t="s">
        <v>537</v>
      </c>
      <c r="F4" s="5" t="s">
        <v>49</v>
      </c>
      <c r="G4" s="5" t="s">
        <v>549</v>
      </c>
      <c r="H4" s="5" t="s">
        <v>145</v>
      </c>
      <c r="I4" s="5" t="s">
        <v>14</v>
      </c>
      <c r="J4" s="5">
        <v>16</v>
      </c>
      <c r="K4" s="5">
        <v>27</v>
      </c>
      <c r="L4" s="5">
        <v>1</v>
      </c>
      <c r="M4" s="5">
        <v>2</v>
      </c>
      <c r="N4" s="5" t="s">
        <v>102</v>
      </c>
      <c r="O4" s="5"/>
      <c r="P4" s="6"/>
      <c r="Q4" s="7">
        <f t="shared" si="5"/>
        <v>44128</v>
      </c>
      <c r="R4" s="5">
        <f t="shared" si="0"/>
        <v>2020</v>
      </c>
      <c r="S4" s="5">
        <f t="shared" si="6"/>
        <v>8</v>
      </c>
      <c r="T4" s="5" t="s">
        <v>537</v>
      </c>
      <c r="U4" s="5"/>
      <c r="V4" s="5">
        <f t="shared" si="7"/>
        <v>0</v>
      </c>
      <c r="W4" s="5" t="s">
        <v>145</v>
      </c>
      <c r="X4" s="5" t="s">
        <v>549</v>
      </c>
      <c r="Y4" s="5"/>
      <c r="Z4" s="5">
        <f t="shared" si="8"/>
        <v>0</v>
      </c>
      <c r="AA4" s="5" t="str">
        <f t="shared" si="1"/>
        <v>Big 12</v>
      </c>
      <c r="AB4">
        <f t="shared" si="2"/>
        <v>1</v>
      </c>
      <c r="AC4">
        <f t="shared" si="9"/>
        <v>1</v>
      </c>
      <c r="AD4">
        <f t="shared" si="10"/>
        <v>1</v>
      </c>
      <c r="AE4">
        <f t="shared" si="11"/>
        <v>0</v>
      </c>
      <c r="AF4">
        <f t="shared" si="3"/>
        <v>16</v>
      </c>
      <c r="AG4">
        <f t="shared" si="3"/>
        <v>27</v>
      </c>
      <c r="AH4">
        <f t="shared" si="3"/>
        <v>1</v>
      </c>
      <c r="AI4">
        <f t="shared" si="3"/>
        <v>2</v>
      </c>
      <c r="AJ4">
        <f t="shared" si="12"/>
        <v>3</v>
      </c>
      <c r="AK4" s="8">
        <f t="shared" si="13"/>
        <v>0.33333333333333331</v>
      </c>
      <c r="AL4">
        <f t="shared" si="4"/>
        <v>0</v>
      </c>
      <c r="GR4" s="3"/>
    </row>
    <row r="5" spans="1:200" ht="30" x14ac:dyDescent="0.2">
      <c r="A5" s="11">
        <v>4</v>
      </c>
      <c r="B5" s="7">
        <v>44135</v>
      </c>
      <c r="C5" s="13">
        <v>0.64583333333333337</v>
      </c>
      <c r="D5" s="5" t="s">
        <v>44</v>
      </c>
      <c r="E5" s="5" t="s">
        <v>537</v>
      </c>
      <c r="F5" s="5"/>
      <c r="G5" s="5" t="s">
        <v>545</v>
      </c>
      <c r="H5" s="5" t="s">
        <v>145</v>
      </c>
      <c r="I5" s="5" t="s">
        <v>14</v>
      </c>
      <c r="J5" s="5">
        <v>23</v>
      </c>
      <c r="K5" s="5">
        <v>33</v>
      </c>
      <c r="L5" s="5">
        <v>1</v>
      </c>
      <c r="M5" s="5">
        <v>3</v>
      </c>
      <c r="N5" s="5" t="s">
        <v>130</v>
      </c>
      <c r="O5" s="5"/>
      <c r="P5" s="6"/>
      <c r="Q5" s="7">
        <f t="shared" si="5"/>
        <v>44135</v>
      </c>
      <c r="R5" s="5">
        <f t="shared" si="0"/>
        <v>2020</v>
      </c>
      <c r="S5" s="5">
        <f t="shared" si="6"/>
        <v>9</v>
      </c>
      <c r="T5" s="5" t="s">
        <v>537</v>
      </c>
      <c r="U5" s="5"/>
      <c r="V5" s="5">
        <f t="shared" si="7"/>
        <v>0</v>
      </c>
      <c r="W5" s="5" t="s">
        <v>145</v>
      </c>
      <c r="X5" s="5" t="s">
        <v>545</v>
      </c>
      <c r="Y5" s="5"/>
      <c r="Z5" s="5">
        <f t="shared" si="8"/>
        <v>0</v>
      </c>
      <c r="AA5" s="5" t="str">
        <f t="shared" si="1"/>
        <v>Big 12</v>
      </c>
      <c r="AB5">
        <f t="shared" si="2"/>
        <v>1</v>
      </c>
      <c r="AC5">
        <f t="shared" si="9"/>
        <v>1</v>
      </c>
      <c r="AD5">
        <f t="shared" si="10"/>
        <v>1</v>
      </c>
      <c r="AE5">
        <f t="shared" si="11"/>
        <v>0</v>
      </c>
      <c r="AF5">
        <f t="shared" si="3"/>
        <v>23</v>
      </c>
      <c r="AG5">
        <f t="shared" si="3"/>
        <v>33</v>
      </c>
      <c r="AH5">
        <f t="shared" si="3"/>
        <v>1</v>
      </c>
      <c r="AI5">
        <f t="shared" si="3"/>
        <v>3</v>
      </c>
      <c r="AJ5">
        <f t="shared" si="12"/>
        <v>4</v>
      </c>
      <c r="AK5" s="8">
        <f t="shared" si="13"/>
        <v>0.25</v>
      </c>
      <c r="AL5">
        <f t="shared" si="4"/>
        <v>0</v>
      </c>
      <c r="GR5" s="3"/>
    </row>
    <row r="6" spans="1:200" ht="30" x14ac:dyDescent="0.2">
      <c r="A6" s="11">
        <v>5</v>
      </c>
      <c r="B6" s="7">
        <v>44142</v>
      </c>
      <c r="C6" s="13">
        <v>0.79166666666666663</v>
      </c>
      <c r="D6" s="5" t="s">
        <v>44</v>
      </c>
      <c r="E6" s="5" t="s">
        <v>537</v>
      </c>
      <c r="F6" s="5" t="s">
        <v>49</v>
      </c>
      <c r="G6" s="5" t="s">
        <v>598</v>
      </c>
      <c r="H6" s="5" t="s">
        <v>145</v>
      </c>
      <c r="I6" s="5" t="s">
        <v>14</v>
      </c>
      <c r="J6" s="5">
        <v>31</v>
      </c>
      <c r="K6" s="5">
        <v>38</v>
      </c>
      <c r="L6" s="5">
        <v>1</v>
      </c>
      <c r="M6" s="5">
        <v>4</v>
      </c>
      <c r="N6" s="5" t="s">
        <v>132</v>
      </c>
      <c r="O6" s="5"/>
      <c r="P6" s="6"/>
      <c r="Q6" s="7">
        <f t="shared" si="5"/>
        <v>44142</v>
      </c>
      <c r="R6" s="5">
        <f t="shared" si="0"/>
        <v>2020</v>
      </c>
      <c r="S6" s="5">
        <f t="shared" si="6"/>
        <v>10</v>
      </c>
      <c r="T6" s="5" t="s">
        <v>537</v>
      </c>
      <c r="U6" s="5"/>
      <c r="V6" s="5">
        <f t="shared" si="7"/>
        <v>0</v>
      </c>
      <c r="W6" s="5" t="s">
        <v>145</v>
      </c>
      <c r="X6" s="5" t="s">
        <v>567</v>
      </c>
      <c r="Y6" s="5">
        <v>17</v>
      </c>
      <c r="Z6" s="5">
        <f t="shared" si="8"/>
        <v>1</v>
      </c>
      <c r="AA6" s="5" t="str">
        <f t="shared" si="1"/>
        <v>Big 12</v>
      </c>
      <c r="AB6">
        <f t="shared" si="2"/>
        <v>1</v>
      </c>
      <c r="AC6">
        <f t="shared" si="9"/>
        <v>1</v>
      </c>
      <c r="AD6">
        <f t="shared" si="10"/>
        <v>1</v>
      </c>
      <c r="AE6">
        <f t="shared" si="11"/>
        <v>0</v>
      </c>
      <c r="AF6">
        <f t="shared" si="3"/>
        <v>31</v>
      </c>
      <c r="AG6">
        <f t="shared" si="3"/>
        <v>38</v>
      </c>
      <c r="AH6">
        <f t="shared" si="3"/>
        <v>1</v>
      </c>
      <c r="AI6">
        <f t="shared" si="3"/>
        <v>4</v>
      </c>
      <c r="AJ6">
        <f t="shared" si="12"/>
        <v>5</v>
      </c>
      <c r="AK6" s="8">
        <f t="shared" si="13"/>
        <v>0.2</v>
      </c>
      <c r="AL6">
        <f t="shared" si="4"/>
        <v>0</v>
      </c>
      <c r="GR6" s="3"/>
    </row>
    <row r="7" spans="1:200" ht="30" x14ac:dyDescent="0.2">
      <c r="A7" s="11">
        <v>6</v>
      </c>
      <c r="B7" s="7">
        <v>44149</v>
      </c>
      <c r="C7" s="13">
        <v>0.66666666666666663</v>
      </c>
      <c r="D7" s="5" t="s">
        <v>44</v>
      </c>
      <c r="E7" s="5" t="s">
        <v>537</v>
      </c>
      <c r="F7" s="5" t="s">
        <v>49</v>
      </c>
      <c r="G7" s="5" t="s">
        <v>404</v>
      </c>
      <c r="H7" s="5" t="s">
        <v>145</v>
      </c>
      <c r="I7" s="5" t="s">
        <v>14</v>
      </c>
      <c r="J7" s="5">
        <v>23</v>
      </c>
      <c r="K7" s="5">
        <v>24</v>
      </c>
      <c r="L7" s="5">
        <v>1</v>
      </c>
      <c r="M7" s="5">
        <v>5</v>
      </c>
      <c r="N7" s="5" t="s">
        <v>133</v>
      </c>
      <c r="O7" s="5"/>
      <c r="P7" s="6"/>
      <c r="Q7" s="7">
        <f t="shared" si="5"/>
        <v>44149</v>
      </c>
      <c r="R7" s="5">
        <f t="shared" si="0"/>
        <v>2020</v>
      </c>
      <c r="S7" s="5">
        <f t="shared" si="6"/>
        <v>11</v>
      </c>
      <c r="T7" s="5" t="s">
        <v>537</v>
      </c>
      <c r="U7" s="5"/>
      <c r="V7" s="5">
        <f t="shared" si="7"/>
        <v>0</v>
      </c>
      <c r="W7" s="5" t="s">
        <v>145</v>
      </c>
      <c r="X7" s="5" t="s">
        <v>404</v>
      </c>
      <c r="Y7" s="5"/>
      <c r="Z7" s="5">
        <f t="shared" si="8"/>
        <v>0</v>
      </c>
      <c r="AA7" s="5" t="str">
        <f t="shared" si="1"/>
        <v>Big 12</v>
      </c>
      <c r="AB7">
        <f t="shared" si="2"/>
        <v>1</v>
      </c>
      <c r="AC7">
        <f t="shared" si="9"/>
        <v>1</v>
      </c>
      <c r="AD7">
        <f t="shared" si="10"/>
        <v>1</v>
      </c>
      <c r="AE7">
        <f t="shared" si="11"/>
        <v>0</v>
      </c>
      <c r="AF7">
        <f t="shared" si="3"/>
        <v>23</v>
      </c>
      <c r="AG7">
        <f t="shared" si="3"/>
        <v>24</v>
      </c>
      <c r="AH7">
        <f t="shared" si="3"/>
        <v>1</v>
      </c>
      <c r="AI7">
        <f t="shared" si="3"/>
        <v>5</v>
      </c>
      <c r="AJ7">
        <f t="shared" si="12"/>
        <v>6</v>
      </c>
      <c r="AK7" s="8">
        <f t="shared" si="13"/>
        <v>0.16666666666666666</v>
      </c>
      <c r="AL7">
        <f t="shared" si="4"/>
        <v>0</v>
      </c>
      <c r="GR7" s="3"/>
    </row>
    <row r="8" spans="1:200" ht="30" x14ac:dyDescent="0.2">
      <c r="A8" s="11">
        <v>7</v>
      </c>
      <c r="B8" s="7">
        <v>44163</v>
      </c>
      <c r="C8" s="13">
        <v>0.79166666666666663</v>
      </c>
      <c r="D8" s="5" t="s">
        <v>44</v>
      </c>
      <c r="E8" s="5" t="s">
        <v>537</v>
      </c>
      <c r="F8" s="5"/>
      <c r="G8" s="5" t="s">
        <v>465</v>
      </c>
      <c r="H8" s="5" t="s">
        <v>145</v>
      </c>
      <c r="I8" s="5" t="s">
        <v>13</v>
      </c>
      <c r="J8" s="5">
        <v>32</v>
      </c>
      <c r="K8" s="5">
        <v>31</v>
      </c>
      <c r="L8" s="5">
        <v>2</v>
      </c>
      <c r="M8" s="5">
        <v>5</v>
      </c>
      <c r="N8" s="5" t="s">
        <v>41</v>
      </c>
      <c r="O8" s="5"/>
      <c r="P8" s="6"/>
      <c r="Q8" s="7">
        <f t="shared" si="5"/>
        <v>44163</v>
      </c>
      <c r="R8" s="5">
        <f t="shared" si="0"/>
        <v>2020</v>
      </c>
      <c r="S8" s="5">
        <f t="shared" si="6"/>
        <v>13</v>
      </c>
      <c r="T8" s="5" t="s">
        <v>537</v>
      </c>
      <c r="U8" s="5"/>
      <c r="V8" s="5">
        <f t="shared" si="7"/>
        <v>0</v>
      </c>
      <c r="W8" s="5" t="s">
        <v>145</v>
      </c>
      <c r="X8" s="5" t="s">
        <v>465</v>
      </c>
      <c r="Y8" s="5"/>
      <c r="Z8" s="5">
        <f t="shared" si="8"/>
        <v>0</v>
      </c>
      <c r="AA8" s="5" t="str">
        <f t="shared" si="1"/>
        <v>Big 12</v>
      </c>
      <c r="AB8">
        <f t="shared" si="2"/>
        <v>1</v>
      </c>
      <c r="AC8">
        <f t="shared" si="9"/>
        <v>1</v>
      </c>
      <c r="AD8">
        <f t="shared" si="10"/>
        <v>1</v>
      </c>
      <c r="AE8">
        <f t="shared" si="11"/>
        <v>0</v>
      </c>
      <c r="AF8">
        <f t="shared" si="3"/>
        <v>32</v>
      </c>
      <c r="AG8">
        <f t="shared" si="3"/>
        <v>31</v>
      </c>
      <c r="AH8">
        <f t="shared" si="3"/>
        <v>2</v>
      </c>
      <c r="AI8">
        <f t="shared" si="3"/>
        <v>5</v>
      </c>
      <c r="AJ8">
        <f t="shared" si="12"/>
        <v>7</v>
      </c>
      <c r="AK8" s="8">
        <f t="shared" si="13"/>
        <v>0.2857142857142857</v>
      </c>
      <c r="AL8">
        <f t="shared" si="4"/>
        <v>1</v>
      </c>
      <c r="GR8" s="3"/>
    </row>
    <row r="9" spans="1:200" ht="30" x14ac:dyDescent="0.2">
      <c r="A9" s="11">
        <v>8</v>
      </c>
      <c r="B9" s="7">
        <v>44170</v>
      </c>
      <c r="C9" s="13">
        <v>0.83333333333333337</v>
      </c>
      <c r="D9" s="5" t="s">
        <v>44</v>
      </c>
      <c r="E9" s="5" t="s">
        <v>537</v>
      </c>
      <c r="F9" s="5" t="s">
        <v>49</v>
      </c>
      <c r="G9" s="5" t="s">
        <v>599</v>
      </c>
      <c r="H9" s="5" t="s">
        <v>145</v>
      </c>
      <c r="I9" s="5" t="s">
        <v>14</v>
      </c>
      <c r="J9" s="5">
        <v>14</v>
      </c>
      <c r="K9" s="5">
        <v>27</v>
      </c>
      <c r="L9" s="5">
        <v>2</v>
      </c>
      <c r="M9" s="5">
        <v>6</v>
      </c>
      <c r="N9" s="5" t="s">
        <v>92</v>
      </c>
      <c r="O9" s="5"/>
      <c r="P9" s="6"/>
      <c r="Q9" s="7">
        <f t="shared" si="5"/>
        <v>44170</v>
      </c>
      <c r="R9" s="5">
        <f t="shared" si="0"/>
        <v>2020</v>
      </c>
      <c r="S9" s="5">
        <f t="shared" si="6"/>
        <v>14</v>
      </c>
      <c r="T9" s="5" t="s">
        <v>537</v>
      </c>
      <c r="U9" s="5"/>
      <c r="V9" s="5">
        <f t="shared" si="7"/>
        <v>0</v>
      </c>
      <c r="W9" s="5" t="s">
        <v>145</v>
      </c>
      <c r="X9" s="5" t="s">
        <v>547</v>
      </c>
      <c r="Y9" s="5">
        <v>13</v>
      </c>
      <c r="Z9" s="5">
        <f t="shared" si="8"/>
        <v>1</v>
      </c>
      <c r="AA9" s="5" t="str">
        <f t="shared" si="1"/>
        <v>Big 12</v>
      </c>
      <c r="AB9">
        <f t="shared" si="2"/>
        <v>1</v>
      </c>
      <c r="AC9">
        <f t="shared" si="9"/>
        <v>1</v>
      </c>
      <c r="AD9">
        <f t="shared" si="10"/>
        <v>1</v>
      </c>
      <c r="AE9">
        <f t="shared" si="11"/>
        <v>0</v>
      </c>
      <c r="AF9">
        <f t="shared" si="3"/>
        <v>14</v>
      </c>
      <c r="AG9">
        <f t="shared" si="3"/>
        <v>27</v>
      </c>
      <c r="AH9">
        <f t="shared" si="3"/>
        <v>2</v>
      </c>
      <c r="AI9">
        <f t="shared" si="3"/>
        <v>6</v>
      </c>
      <c r="AJ9">
        <f t="shared" si="12"/>
        <v>8</v>
      </c>
      <c r="AK9" s="8">
        <f t="shared" si="13"/>
        <v>0.25</v>
      </c>
      <c r="AL9">
        <f t="shared" si="4"/>
        <v>0</v>
      </c>
      <c r="GR9" s="3"/>
    </row>
    <row r="10" spans="1:200" ht="30" x14ac:dyDescent="0.2">
      <c r="A10" s="11">
        <v>9</v>
      </c>
      <c r="B10" s="7">
        <v>44177</v>
      </c>
      <c r="C10" s="13">
        <v>0.79166666666666663</v>
      </c>
      <c r="D10" s="5" t="s">
        <v>44</v>
      </c>
      <c r="E10" s="5" t="s">
        <v>537</v>
      </c>
      <c r="F10" s="5"/>
      <c r="G10" s="5" t="s">
        <v>287</v>
      </c>
      <c r="H10" s="5" t="s">
        <v>145</v>
      </c>
      <c r="I10" s="5" t="s">
        <v>14</v>
      </c>
      <c r="J10" s="5">
        <v>3</v>
      </c>
      <c r="K10" s="5">
        <v>42</v>
      </c>
      <c r="L10" s="5">
        <v>2</v>
      </c>
      <c r="M10" s="5">
        <v>7</v>
      </c>
      <c r="N10" s="5" t="s">
        <v>102</v>
      </c>
      <c r="O10" s="5"/>
      <c r="P10" s="6"/>
      <c r="Q10" s="7">
        <f t="shared" si="5"/>
        <v>44177</v>
      </c>
      <c r="R10" s="5">
        <f t="shared" si="0"/>
        <v>2020</v>
      </c>
      <c r="S10" s="5">
        <f t="shared" si="6"/>
        <v>15</v>
      </c>
      <c r="T10" s="5" t="s">
        <v>537</v>
      </c>
      <c r="U10" s="5"/>
      <c r="V10" s="5">
        <f t="shared" si="7"/>
        <v>0</v>
      </c>
      <c r="W10" s="5" t="s">
        <v>145</v>
      </c>
      <c r="X10" s="5" t="s">
        <v>287</v>
      </c>
      <c r="Y10" s="5"/>
      <c r="Z10" s="5">
        <f t="shared" si="8"/>
        <v>0</v>
      </c>
      <c r="AA10" s="5" t="str">
        <f t="shared" si="1"/>
        <v>Big 12</v>
      </c>
      <c r="AB10">
        <f t="shared" si="2"/>
        <v>1</v>
      </c>
      <c r="AC10">
        <f t="shared" si="9"/>
        <v>1</v>
      </c>
      <c r="AD10">
        <f t="shared" si="10"/>
        <v>1</v>
      </c>
      <c r="AE10">
        <f t="shared" si="11"/>
        <v>0</v>
      </c>
      <c r="AF10">
        <f t="shared" si="3"/>
        <v>3</v>
      </c>
      <c r="AG10">
        <f t="shared" si="3"/>
        <v>42</v>
      </c>
      <c r="AH10">
        <f t="shared" si="3"/>
        <v>2</v>
      </c>
      <c r="AI10">
        <f t="shared" si="3"/>
        <v>7</v>
      </c>
      <c r="AJ10">
        <f t="shared" si="12"/>
        <v>9</v>
      </c>
      <c r="AK10" s="8">
        <f t="shared" si="13"/>
        <v>0.22222222222222221</v>
      </c>
      <c r="AL10">
        <f t="shared" si="4"/>
        <v>0</v>
      </c>
      <c r="GR10" s="3"/>
    </row>
    <row r="11" spans="1:200" ht="30" x14ac:dyDescent="0.2">
      <c r="A11" s="11">
        <v>1</v>
      </c>
      <c r="B11" s="4">
        <v>44086</v>
      </c>
      <c r="C11" s="13">
        <v>0.5</v>
      </c>
      <c r="D11" s="5" t="s">
        <v>44</v>
      </c>
      <c r="E11" s="5" t="s">
        <v>556</v>
      </c>
      <c r="F11" s="5"/>
      <c r="G11" s="5" t="s">
        <v>389</v>
      </c>
      <c r="H11" s="5" t="s">
        <v>99</v>
      </c>
      <c r="I11" s="5" t="s">
        <v>14</v>
      </c>
      <c r="J11" s="5">
        <v>14</v>
      </c>
      <c r="K11" s="5">
        <v>31</v>
      </c>
      <c r="L11" s="5">
        <v>0</v>
      </c>
      <c r="M11" s="5">
        <v>1</v>
      </c>
      <c r="N11" s="5" t="s">
        <v>92</v>
      </c>
      <c r="O11" s="5"/>
      <c r="P11" s="6"/>
      <c r="Q11" s="7">
        <f t="shared" si="5"/>
        <v>44086</v>
      </c>
      <c r="R11" s="5">
        <f t="shared" si="0"/>
        <v>2020</v>
      </c>
      <c r="S11" s="5">
        <f t="shared" si="6"/>
        <v>2</v>
      </c>
      <c r="T11" s="5" t="s">
        <v>567</v>
      </c>
      <c r="U11" s="5">
        <v>23</v>
      </c>
      <c r="V11" s="5">
        <f t="shared" si="7"/>
        <v>1</v>
      </c>
      <c r="W11" s="5" t="s">
        <v>145</v>
      </c>
      <c r="X11" s="5" t="s">
        <v>389</v>
      </c>
      <c r="Y11" s="5"/>
      <c r="Z11" s="5">
        <f t="shared" si="8"/>
        <v>0</v>
      </c>
      <c r="AA11" s="5" t="str">
        <f t="shared" si="1"/>
        <v>Sun Belt</v>
      </c>
      <c r="AB11">
        <f t="shared" si="2"/>
        <v>0</v>
      </c>
      <c r="AC11">
        <f t="shared" si="9"/>
        <v>1</v>
      </c>
      <c r="AD11">
        <f t="shared" si="10"/>
        <v>0</v>
      </c>
      <c r="AE11">
        <f t="shared" si="11"/>
        <v>0</v>
      </c>
      <c r="AF11">
        <f t="shared" si="3"/>
        <v>14</v>
      </c>
      <c r="AG11">
        <f t="shared" si="3"/>
        <v>31</v>
      </c>
      <c r="AH11">
        <f t="shared" si="3"/>
        <v>0</v>
      </c>
      <c r="AI11">
        <f t="shared" si="3"/>
        <v>1</v>
      </c>
      <c r="AJ11">
        <f t="shared" si="12"/>
        <v>1</v>
      </c>
      <c r="AK11" s="8">
        <f t="shared" si="13"/>
        <v>0</v>
      </c>
      <c r="AL11">
        <f t="shared" si="4"/>
        <v>0</v>
      </c>
    </row>
    <row r="12" spans="1:200" ht="30" x14ac:dyDescent="0.2">
      <c r="A12" s="11">
        <v>2</v>
      </c>
      <c r="B12" s="4">
        <v>44100</v>
      </c>
      <c r="C12" s="13">
        <v>0.5625</v>
      </c>
      <c r="D12" s="5" t="s">
        <v>44</v>
      </c>
      <c r="E12" s="5" t="s">
        <v>216</v>
      </c>
      <c r="F12" s="5" t="s">
        <v>49</v>
      </c>
      <c r="G12" s="5" t="s">
        <v>545</v>
      </c>
      <c r="H12" s="5" t="s">
        <v>145</v>
      </c>
      <c r="I12" s="5" t="s">
        <v>13</v>
      </c>
      <c r="J12" s="5">
        <v>37</v>
      </c>
      <c r="K12" s="5">
        <v>34</v>
      </c>
      <c r="L12" s="5">
        <v>1</v>
      </c>
      <c r="M12" s="5">
        <v>1</v>
      </c>
      <c r="N12" s="5" t="s">
        <v>41</v>
      </c>
      <c r="O12" s="5"/>
      <c r="P12" s="6"/>
      <c r="Q12" s="7">
        <f t="shared" si="5"/>
        <v>44100</v>
      </c>
      <c r="R12" s="5">
        <f t="shared" si="0"/>
        <v>2020</v>
      </c>
      <c r="S12" s="5">
        <f t="shared" si="6"/>
        <v>4</v>
      </c>
      <c r="T12" s="5" t="s">
        <v>216</v>
      </c>
      <c r="U12" s="5"/>
      <c r="V12" s="5">
        <f t="shared" si="7"/>
        <v>0</v>
      </c>
      <c r="W12" s="5" t="s">
        <v>145</v>
      </c>
      <c r="X12" s="5" t="s">
        <v>545</v>
      </c>
      <c r="Y12" s="5"/>
      <c r="Z12" s="5">
        <f t="shared" si="8"/>
        <v>0</v>
      </c>
      <c r="AA12" s="5" t="str">
        <f t="shared" si="1"/>
        <v>Big 12</v>
      </c>
      <c r="AB12">
        <f t="shared" si="2"/>
        <v>1</v>
      </c>
      <c r="AC12">
        <f t="shared" si="9"/>
        <v>1</v>
      </c>
      <c r="AD12">
        <f t="shared" si="10"/>
        <v>1</v>
      </c>
      <c r="AE12">
        <f t="shared" si="11"/>
        <v>0</v>
      </c>
      <c r="AF12">
        <f t="shared" si="3"/>
        <v>37</v>
      </c>
      <c r="AG12">
        <f t="shared" si="3"/>
        <v>34</v>
      </c>
      <c r="AH12">
        <f t="shared" si="3"/>
        <v>1</v>
      </c>
      <c r="AI12">
        <f t="shared" si="3"/>
        <v>1</v>
      </c>
      <c r="AJ12">
        <f t="shared" si="12"/>
        <v>2</v>
      </c>
      <c r="AK12" s="8">
        <f t="shared" si="13"/>
        <v>0.5</v>
      </c>
      <c r="AL12">
        <f t="shared" si="4"/>
        <v>1</v>
      </c>
    </row>
    <row r="13" spans="1:200" ht="30" x14ac:dyDescent="0.2">
      <c r="A13" s="11">
        <v>3</v>
      </c>
      <c r="B13" s="4">
        <v>44107</v>
      </c>
      <c r="C13" s="13">
        <v>0.8125</v>
      </c>
      <c r="D13" s="5" t="s">
        <v>44</v>
      </c>
      <c r="E13" s="5" t="s">
        <v>216</v>
      </c>
      <c r="F13" s="5"/>
      <c r="G13" s="5" t="s">
        <v>600</v>
      </c>
      <c r="H13" s="5" t="s">
        <v>145</v>
      </c>
      <c r="I13" s="5" t="s">
        <v>13</v>
      </c>
      <c r="J13" s="5">
        <v>37</v>
      </c>
      <c r="K13" s="5">
        <v>30</v>
      </c>
      <c r="L13" s="5">
        <v>2</v>
      </c>
      <c r="M13" s="5">
        <v>1</v>
      </c>
      <c r="N13" s="5" t="s">
        <v>47</v>
      </c>
      <c r="O13" s="5"/>
      <c r="P13" s="6"/>
      <c r="Q13" s="7">
        <f t="shared" si="5"/>
        <v>44107</v>
      </c>
      <c r="R13" s="5">
        <f t="shared" si="0"/>
        <v>2020</v>
      </c>
      <c r="S13" s="5">
        <f t="shared" si="6"/>
        <v>5</v>
      </c>
      <c r="T13" s="5" t="s">
        <v>216</v>
      </c>
      <c r="U13" s="5"/>
      <c r="V13" s="5">
        <f t="shared" si="7"/>
        <v>0</v>
      </c>
      <c r="W13" s="5" t="s">
        <v>145</v>
      </c>
      <c r="X13" s="5" t="s">
        <v>547</v>
      </c>
      <c r="Y13" s="5">
        <v>18</v>
      </c>
      <c r="Z13" s="5">
        <f t="shared" si="8"/>
        <v>1</v>
      </c>
      <c r="AA13" s="5" t="str">
        <f t="shared" si="1"/>
        <v>Big 12</v>
      </c>
      <c r="AB13">
        <f t="shared" si="2"/>
        <v>1</v>
      </c>
      <c r="AC13">
        <f t="shared" si="9"/>
        <v>1</v>
      </c>
      <c r="AD13">
        <f t="shared" si="10"/>
        <v>1</v>
      </c>
      <c r="AE13">
        <f t="shared" si="11"/>
        <v>0</v>
      </c>
      <c r="AF13">
        <f t="shared" si="3"/>
        <v>37</v>
      </c>
      <c r="AG13">
        <f t="shared" si="3"/>
        <v>30</v>
      </c>
      <c r="AH13">
        <f t="shared" si="3"/>
        <v>2</v>
      </c>
      <c r="AI13">
        <f t="shared" si="3"/>
        <v>1</v>
      </c>
      <c r="AJ13">
        <f t="shared" si="12"/>
        <v>3</v>
      </c>
      <c r="AK13" s="8">
        <f t="shared" si="13"/>
        <v>0.66666666666666663</v>
      </c>
      <c r="AL13">
        <f t="shared" si="4"/>
        <v>1</v>
      </c>
    </row>
    <row r="14" spans="1:200" ht="30" x14ac:dyDescent="0.2">
      <c r="A14" s="11">
        <v>4</v>
      </c>
      <c r="B14" s="4">
        <v>44114</v>
      </c>
      <c r="C14" s="13">
        <v>0.64583333333333337</v>
      </c>
      <c r="D14" s="5" t="s">
        <v>44</v>
      </c>
      <c r="E14" s="5" t="s">
        <v>601</v>
      </c>
      <c r="F14" s="5"/>
      <c r="G14" s="5" t="s">
        <v>404</v>
      </c>
      <c r="H14" s="5" t="s">
        <v>145</v>
      </c>
      <c r="I14" s="5" t="s">
        <v>13</v>
      </c>
      <c r="J14" s="5">
        <v>31</v>
      </c>
      <c r="K14" s="5">
        <v>15</v>
      </c>
      <c r="L14" s="5">
        <v>3</v>
      </c>
      <c r="M14" s="5">
        <v>1</v>
      </c>
      <c r="N14" s="5" t="s">
        <v>51</v>
      </c>
      <c r="O14" s="5"/>
      <c r="P14" s="6"/>
      <c r="Q14" s="7">
        <f t="shared" si="5"/>
        <v>44114</v>
      </c>
      <c r="R14" s="5">
        <f t="shared" si="0"/>
        <v>2020</v>
      </c>
      <c r="S14" s="5">
        <f t="shared" si="6"/>
        <v>6</v>
      </c>
      <c r="T14" s="5" t="s">
        <v>567</v>
      </c>
      <c r="U14" s="5">
        <v>24</v>
      </c>
      <c r="V14" s="5">
        <f t="shared" si="7"/>
        <v>1</v>
      </c>
      <c r="W14" s="5" t="s">
        <v>145</v>
      </c>
      <c r="X14" s="5" t="s">
        <v>404</v>
      </c>
      <c r="Y14" s="5"/>
      <c r="Z14" s="5">
        <f t="shared" si="8"/>
        <v>0</v>
      </c>
      <c r="AA14" s="5" t="str">
        <f t="shared" si="1"/>
        <v>Big 12</v>
      </c>
      <c r="AB14">
        <f t="shared" si="2"/>
        <v>1</v>
      </c>
      <c r="AC14">
        <f t="shared" si="9"/>
        <v>1</v>
      </c>
      <c r="AD14">
        <f t="shared" si="10"/>
        <v>1</v>
      </c>
      <c r="AE14">
        <f t="shared" si="11"/>
        <v>0</v>
      </c>
      <c r="AF14">
        <f t="shared" si="3"/>
        <v>31</v>
      </c>
      <c r="AG14">
        <f t="shared" si="3"/>
        <v>15</v>
      </c>
      <c r="AH14">
        <f t="shared" si="3"/>
        <v>3</v>
      </c>
      <c r="AI14">
        <f t="shared" si="3"/>
        <v>1</v>
      </c>
      <c r="AJ14">
        <f t="shared" si="12"/>
        <v>4</v>
      </c>
      <c r="AK14" s="8">
        <f t="shared" si="13"/>
        <v>0.75</v>
      </c>
      <c r="AL14">
        <f t="shared" si="4"/>
        <v>1</v>
      </c>
    </row>
    <row r="15" spans="1:200" ht="30" x14ac:dyDescent="0.2">
      <c r="A15" s="11">
        <v>5</v>
      </c>
      <c r="B15" s="4">
        <v>44128</v>
      </c>
      <c r="C15" s="13">
        <v>0.64583333333333337</v>
      </c>
      <c r="D15" s="5" t="s">
        <v>44</v>
      </c>
      <c r="E15" s="5" t="s">
        <v>598</v>
      </c>
      <c r="F15" s="5" t="s">
        <v>49</v>
      </c>
      <c r="G15" s="5" t="s">
        <v>602</v>
      </c>
      <c r="H15" s="5" t="s">
        <v>145</v>
      </c>
      <c r="I15" s="5" t="s">
        <v>14</v>
      </c>
      <c r="J15" s="5">
        <v>21</v>
      </c>
      <c r="K15" s="5">
        <v>24</v>
      </c>
      <c r="L15" s="5">
        <v>3</v>
      </c>
      <c r="M15" s="5">
        <v>2</v>
      </c>
      <c r="N15" s="5" t="s">
        <v>92</v>
      </c>
      <c r="O15" s="5"/>
      <c r="P15" s="6"/>
      <c r="Q15" s="7">
        <f t="shared" si="5"/>
        <v>44128</v>
      </c>
      <c r="R15" s="5">
        <f t="shared" si="0"/>
        <v>2020</v>
      </c>
      <c r="S15" s="5">
        <f t="shared" si="6"/>
        <v>8</v>
      </c>
      <c r="T15" s="5" t="s">
        <v>567</v>
      </c>
      <c r="U15" s="5">
        <v>17</v>
      </c>
      <c r="V15" s="5">
        <f t="shared" si="7"/>
        <v>1</v>
      </c>
      <c r="W15" s="5" t="s">
        <v>145</v>
      </c>
      <c r="X15" s="5" t="s">
        <v>360</v>
      </c>
      <c r="Y15" s="5">
        <v>6</v>
      </c>
      <c r="Z15" s="5">
        <f t="shared" si="8"/>
        <v>1</v>
      </c>
      <c r="AA15" s="5" t="str">
        <f t="shared" si="1"/>
        <v>Big 12</v>
      </c>
      <c r="AB15">
        <f t="shared" si="2"/>
        <v>1</v>
      </c>
      <c r="AC15">
        <f t="shared" si="9"/>
        <v>1</v>
      </c>
      <c r="AD15">
        <f t="shared" si="10"/>
        <v>1</v>
      </c>
      <c r="AE15">
        <f t="shared" si="11"/>
        <v>1</v>
      </c>
      <c r="AF15">
        <f t="shared" si="3"/>
        <v>21</v>
      </c>
      <c r="AG15">
        <f t="shared" si="3"/>
        <v>24</v>
      </c>
      <c r="AH15">
        <f t="shared" si="3"/>
        <v>3</v>
      </c>
      <c r="AI15">
        <f t="shared" si="3"/>
        <v>2</v>
      </c>
      <c r="AJ15">
        <f t="shared" si="12"/>
        <v>5</v>
      </c>
      <c r="AK15" s="8">
        <f t="shared" si="13"/>
        <v>0.6</v>
      </c>
      <c r="AL15">
        <f t="shared" si="4"/>
        <v>0</v>
      </c>
    </row>
    <row r="16" spans="1:200" ht="30" x14ac:dyDescent="0.2">
      <c r="A16" s="11">
        <v>6</v>
      </c>
      <c r="B16" s="4">
        <v>44135</v>
      </c>
      <c r="C16" s="13">
        <v>0.5</v>
      </c>
      <c r="D16" s="5" t="s">
        <v>44</v>
      </c>
      <c r="E16" s="5" t="s">
        <v>556</v>
      </c>
      <c r="F16" s="5" t="s">
        <v>49</v>
      </c>
      <c r="G16" s="5" t="s">
        <v>193</v>
      </c>
      <c r="H16" s="5" t="s">
        <v>145</v>
      </c>
      <c r="I16" s="5" t="s">
        <v>13</v>
      </c>
      <c r="J16" s="5">
        <v>52</v>
      </c>
      <c r="K16" s="5">
        <v>22</v>
      </c>
      <c r="L16" s="5">
        <v>4</v>
      </c>
      <c r="M16" s="5">
        <v>2</v>
      </c>
      <c r="N16" s="5" t="s">
        <v>41</v>
      </c>
      <c r="O16" s="5"/>
      <c r="P16" s="6"/>
      <c r="Q16" s="7">
        <f t="shared" si="5"/>
        <v>44135</v>
      </c>
      <c r="R16" s="5">
        <f t="shared" si="0"/>
        <v>2020</v>
      </c>
      <c r="S16" s="5">
        <f t="shared" si="6"/>
        <v>9</v>
      </c>
      <c r="T16" s="5" t="s">
        <v>567</v>
      </c>
      <c r="U16" s="5">
        <v>23</v>
      </c>
      <c r="V16" s="5">
        <f t="shared" si="7"/>
        <v>1</v>
      </c>
      <c r="W16" s="5" t="s">
        <v>145</v>
      </c>
      <c r="X16" s="5" t="s">
        <v>193</v>
      </c>
      <c r="Y16" s="5"/>
      <c r="Z16" s="5">
        <f t="shared" si="8"/>
        <v>0</v>
      </c>
      <c r="AA16" s="5" t="str">
        <f t="shared" si="1"/>
        <v>Big 12</v>
      </c>
      <c r="AB16">
        <f t="shared" si="2"/>
        <v>1</v>
      </c>
      <c r="AC16">
        <f t="shared" si="9"/>
        <v>1</v>
      </c>
      <c r="AD16">
        <f t="shared" si="10"/>
        <v>1</v>
      </c>
      <c r="AE16">
        <f t="shared" si="11"/>
        <v>0</v>
      </c>
      <c r="AF16">
        <f t="shared" si="3"/>
        <v>52</v>
      </c>
      <c r="AG16">
        <f t="shared" si="3"/>
        <v>22</v>
      </c>
      <c r="AH16">
        <f t="shared" si="3"/>
        <v>4</v>
      </c>
      <c r="AI16">
        <f t="shared" si="3"/>
        <v>2</v>
      </c>
      <c r="AJ16">
        <f t="shared" si="12"/>
        <v>6</v>
      </c>
      <c r="AK16" s="8">
        <f t="shared" si="13"/>
        <v>0.66666666666666663</v>
      </c>
      <c r="AL16">
        <f t="shared" si="4"/>
        <v>1</v>
      </c>
    </row>
    <row r="17" spans="1:38" ht="30" x14ac:dyDescent="0.2">
      <c r="A17" s="11">
        <v>7</v>
      </c>
      <c r="B17" s="4">
        <v>44142</v>
      </c>
      <c r="C17" s="13">
        <v>0.79166666666666663</v>
      </c>
      <c r="D17" s="5" t="s">
        <v>44</v>
      </c>
      <c r="E17" s="5" t="s">
        <v>598</v>
      </c>
      <c r="F17" s="5"/>
      <c r="G17" s="5" t="s">
        <v>537</v>
      </c>
      <c r="H17" s="5" t="s">
        <v>145</v>
      </c>
      <c r="I17" s="5" t="s">
        <v>13</v>
      </c>
      <c r="J17" s="5">
        <v>38</v>
      </c>
      <c r="K17" s="5">
        <v>31</v>
      </c>
      <c r="L17" s="5">
        <v>5</v>
      </c>
      <c r="M17" s="5">
        <v>2</v>
      </c>
      <c r="N17" s="5" t="s">
        <v>47</v>
      </c>
      <c r="O17" s="5"/>
      <c r="P17" s="6"/>
      <c r="Q17" s="7">
        <f t="shared" si="5"/>
        <v>44142</v>
      </c>
      <c r="R17" s="5">
        <f t="shared" si="0"/>
        <v>2020</v>
      </c>
      <c r="S17" s="5">
        <f t="shared" si="6"/>
        <v>10</v>
      </c>
      <c r="T17" s="5" t="s">
        <v>567</v>
      </c>
      <c r="U17" s="5">
        <v>17</v>
      </c>
      <c r="V17" s="5">
        <f t="shared" si="7"/>
        <v>1</v>
      </c>
      <c r="W17" s="5" t="s">
        <v>145</v>
      </c>
      <c r="X17" s="5" t="s">
        <v>537</v>
      </c>
      <c r="Y17" s="5"/>
      <c r="Z17" s="5">
        <f t="shared" si="8"/>
        <v>0</v>
      </c>
      <c r="AA17" s="5" t="str">
        <f t="shared" si="1"/>
        <v>Big 12</v>
      </c>
      <c r="AB17">
        <f t="shared" si="2"/>
        <v>1</v>
      </c>
      <c r="AC17">
        <f t="shared" si="9"/>
        <v>1</v>
      </c>
      <c r="AD17">
        <f t="shared" si="10"/>
        <v>1</v>
      </c>
      <c r="AE17">
        <f t="shared" si="11"/>
        <v>0</v>
      </c>
      <c r="AF17">
        <f t="shared" si="3"/>
        <v>38</v>
      </c>
      <c r="AG17">
        <f t="shared" si="3"/>
        <v>31</v>
      </c>
      <c r="AH17">
        <f t="shared" si="3"/>
        <v>5</v>
      </c>
      <c r="AI17">
        <f t="shared" si="3"/>
        <v>2</v>
      </c>
      <c r="AJ17">
        <f t="shared" si="12"/>
        <v>7</v>
      </c>
      <c r="AK17" s="8">
        <f t="shared" si="13"/>
        <v>0.7142857142857143</v>
      </c>
      <c r="AL17">
        <f t="shared" si="4"/>
        <v>1</v>
      </c>
    </row>
    <row r="18" spans="1:38" ht="30" x14ac:dyDescent="0.2">
      <c r="A18" s="11">
        <v>8</v>
      </c>
      <c r="B18" s="4">
        <v>44156</v>
      </c>
      <c r="C18" s="13">
        <v>0.66666666666666663</v>
      </c>
      <c r="D18" s="5" t="s">
        <v>44</v>
      </c>
      <c r="E18" s="5" t="s">
        <v>598</v>
      </c>
      <c r="F18" s="5"/>
      <c r="G18" s="5" t="s">
        <v>465</v>
      </c>
      <c r="H18" s="5" t="s">
        <v>145</v>
      </c>
      <c r="I18" s="5" t="s">
        <v>13</v>
      </c>
      <c r="J18" s="5">
        <v>45</v>
      </c>
      <c r="K18" s="5">
        <v>0</v>
      </c>
      <c r="L18" s="5">
        <v>6</v>
      </c>
      <c r="M18" s="5">
        <v>2</v>
      </c>
      <c r="N18" s="5" t="s">
        <v>51</v>
      </c>
      <c r="O18" s="5"/>
      <c r="P18" s="6"/>
      <c r="Q18" s="7">
        <f t="shared" si="5"/>
        <v>44156</v>
      </c>
      <c r="R18" s="5">
        <f t="shared" si="0"/>
        <v>2020</v>
      </c>
      <c r="S18" s="5">
        <f t="shared" si="6"/>
        <v>12</v>
      </c>
      <c r="T18" s="5" t="s">
        <v>567</v>
      </c>
      <c r="U18" s="5">
        <v>17</v>
      </c>
      <c r="V18" s="5">
        <f t="shared" si="7"/>
        <v>1</v>
      </c>
      <c r="W18" s="5" t="s">
        <v>145</v>
      </c>
      <c r="X18" s="5" t="s">
        <v>465</v>
      </c>
      <c r="Y18" s="5"/>
      <c r="Z18" s="5">
        <f t="shared" si="8"/>
        <v>0</v>
      </c>
      <c r="AA18" s="5" t="str">
        <f t="shared" si="1"/>
        <v>Big 12</v>
      </c>
      <c r="AB18">
        <f t="shared" si="2"/>
        <v>1</v>
      </c>
      <c r="AC18">
        <f t="shared" si="9"/>
        <v>1</v>
      </c>
      <c r="AD18">
        <f t="shared" si="10"/>
        <v>1</v>
      </c>
      <c r="AE18">
        <f t="shared" si="11"/>
        <v>0</v>
      </c>
      <c r="AF18">
        <f t="shared" si="3"/>
        <v>45</v>
      </c>
      <c r="AG18">
        <f t="shared" si="3"/>
        <v>0</v>
      </c>
      <c r="AH18">
        <f t="shared" si="3"/>
        <v>6</v>
      </c>
      <c r="AI18">
        <f t="shared" si="3"/>
        <v>2</v>
      </c>
      <c r="AJ18">
        <f t="shared" si="12"/>
        <v>8</v>
      </c>
      <c r="AK18" s="8">
        <f t="shared" si="13"/>
        <v>0.75</v>
      </c>
      <c r="AL18">
        <f t="shared" si="4"/>
        <v>1</v>
      </c>
    </row>
    <row r="19" spans="1:38" ht="30" x14ac:dyDescent="0.2">
      <c r="A19" s="11">
        <v>9</v>
      </c>
      <c r="B19" s="4">
        <v>44162</v>
      </c>
      <c r="C19" s="13">
        <v>0.5</v>
      </c>
      <c r="D19" s="5" t="s">
        <v>124</v>
      </c>
      <c r="E19" s="5" t="s">
        <v>603</v>
      </c>
      <c r="F19" s="5" t="s">
        <v>49</v>
      </c>
      <c r="G19" s="5" t="s">
        <v>604</v>
      </c>
      <c r="H19" s="5" t="s">
        <v>145</v>
      </c>
      <c r="I19" s="5" t="s">
        <v>13</v>
      </c>
      <c r="J19" s="5">
        <v>23</v>
      </c>
      <c r="K19" s="5">
        <v>20</v>
      </c>
      <c r="L19" s="5">
        <v>7</v>
      </c>
      <c r="M19" s="5">
        <v>2</v>
      </c>
      <c r="N19" s="5" t="s">
        <v>55</v>
      </c>
      <c r="O19" s="5"/>
      <c r="P19" s="6"/>
      <c r="Q19" s="7">
        <f t="shared" si="5"/>
        <v>44162</v>
      </c>
      <c r="R19" s="5">
        <f t="shared" si="0"/>
        <v>2020</v>
      </c>
      <c r="S19" s="5">
        <f t="shared" si="6"/>
        <v>13</v>
      </c>
      <c r="T19" s="5" t="s">
        <v>567</v>
      </c>
      <c r="U19" s="5">
        <v>15</v>
      </c>
      <c r="V19" s="5">
        <f t="shared" si="7"/>
        <v>1</v>
      </c>
      <c r="W19" s="5" t="s">
        <v>145</v>
      </c>
      <c r="X19" s="5" t="s">
        <v>559</v>
      </c>
      <c r="Y19" s="5">
        <v>20</v>
      </c>
      <c r="Z19" s="5">
        <f t="shared" si="8"/>
        <v>1</v>
      </c>
      <c r="AA19" s="5" t="str">
        <f t="shared" si="1"/>
        <v>Big 12</v>
      </c>
      <c r="AB19">
        <f t="shared" si="2"/>
        <v>1</v>
      </c>
      <c r="AC19">
        <f t="shared" si="9"/>
        <v>1</v>
      </c>
      <c r="AD19">
        <f t="shared" si="10"/>
        <v>1</v>
      </c>
      <c r="AE19">
        <f t="shared" si="11"/>
        <v>1</v>
      </c>
      <c r="AF19">
        <f t="shared" si="3"/>
        <v>23</v>
      </c>
      <c r="AG19">
        <f t="shared" si="3"/>
        <v>20</v>
      </c>
      <c r="AH19">
        <f t="shared" si="3"/>
        <v>7</v>
      </c>
      <c r="AI19">
        <f t="shared" si="3"/>
        <v>2</v>
      </c>
      <c r="AJ19">
        <f t="shared" si="12"/>
        <v>9</v>
      </c>
      <c r="AK19" s="8">
        <f t="shared" si="13"/>
        <v>0.77777777777777779</v>
      </c>
      <c r="AL19">
        <f t="shared" si="4"/>
        <v>1</v>
      </c>
    </row>
    <row r="20" spans="1:38" ht="30" x14ac:dyDescent="0.2">
      <c r="A20" s="11">
        <v>10</v>
      </c>
      <c r="B20" s="4">
        <v>44170</v>
      </c>
      <c r="C20" s="13">
        <v>0.64583333333333337</v>
      </c>
      <c r="D20" s="5" t="s">
        <v>44</v>
      </c>
      <c r="E20" s="5" t="s">
        <v>605</v>
      </c>
      <c r="F20" s="5"/>
      <c r="G20" s="5" t="s">
        <v>144</v>
      </c>
      <c r="H20" s="5" t="s">
        <v>145</v>
      </c>
      <c r="I20" s="5" t="s">
        <v>13</v>
      </c>
      <c r="J20" s="5">
        <v>42</v>
      </c>
      <c r="K20" s="5">
        <v>6</v>
      </c>
      <c r="L20" s="5">
        <v>8</v>
      </c>
      <c r="M20" s="5">
        <v>2</v>
      </c>
      <c r="N20" s="5" t="s">
        <v>57</v>
      </c>
      <c r="O20" s="5"/>
      <c r="P20" s="6"/>
      <c r="Q20" s="7">
        <f t="shared" si="5"/>
        <v>44170</v>
      </c>
      <c r="R20" s="5">
        <f t="shared" si="0"/>
        <v>2020</v>
      </c>
      <c r="S20" s="5">
        <f t="shared" si="6"/>
        <v>14</v>
      </c>
      <c r="T20" s="5" t="s">
        <v>567</v>
      </c>
      <c r="U20" s="5">
        <v>12</v>
      </c>
      <c r="V20" s="5">
        <f t="shared" si="7"/>
        <v>1</v>
      </c>
      <c r="W20" s="5" t="s">
        <v>145</v>
      </c>
      <c r="X20" s="5" t="s">
        <v>144</v>
      </c>
      <c r="Y20" s="5"/>
      <c r="Z20" s="5">
        <f t="shared" si="8"/>
        <v>0</v>
      </c>
      <c r="AA20" s="5" t="str">
        <f t="shared" si="1"/>
        <v>Big 12</v>
      </c>
      <c r="AB20">
        <f t="shared" si="2"/>
        <v>1</v>
      </c>
      <c r="AC20">
        <f t="shared" si="9"/>
        <v>1</v>
      </c>
      <c r="AD20">
        <f t="shared" si="10"/>
        <v>1</v>
      </c>
      <c r="AE20">
        <f t="shared" si="11"/>
        <v>0</v>
      </c>
      <c r="AF20">
        <f t="shared" si="3"/>
        <v>42</v>
      </c>
      <c r="AG20">
        <f t="shared" si="3"/>
        <v>6</v>
      </c>
      <c r="AH20">
        <f t="shared" si="3"/>
        <v>8</v>
      </c>
      <c r="AI20">
        <f t="shared" si="3"/>
        <v>2</v>
      </c>
      <c r="AJ20">
        <f t="shared" si="12"/>
        <v>10</v>
      </c>
      <c r="AK20" s="8">
        <f t="shared" si="13"/>
        <v>0.8</v>
      </c>
      <c r="AL20">
        <f t="shared" si="4"/>
        <v>1</v>
      </c>
    </row>
    <row r="21" spans="1:38" ht="60" x14ac:dyDescent="0.2">
      <c r="A21" s="11">
        <v>11</v>
      </c>
      <c r="B21" s="4">
        <v>44184</v>
      </c>
      <c r="C21" s="13">
        <v>0.5</v>
      </c>
      <c r="D21" s="5" t="s">
        <v>44</v>
      </c>
      <c r="E21" s="5" t="s">
        <v>606</v>
      </c>
      <c r="F21" s="5" t="s">
        <v>80</v>
      </c>
      <c r="G21" s="5" t="s">
        <v>607</v>
      </c>
      <c r="H21" s="5" t="s">
        <v>145</v>
      </c>
      <c r="I21" s="5" t="s">
        <v>14</v>
      </c>
      <c r="J21" s="5">
        <v>21</v>
      </c>
      <c r="K21" s="5">
        <v>27</v>
      </c>
      <c r="L21" s="5">
        <v>8</v>
      </c>
      <c r="M21" s="5">
        <v>3</v>
      </c>
      <c r="N21" s="5" t="s">
        <v>92</v>
      </c>
      <c r="O21" s="5" t="s">
        <v>253</v>
      </c>
      <c r="P21" s="6"/>
      <c r="Q21" s="7">
        <f t="shared" si="5"/>
        <v>44184</v>
      </c>
      <c r="R21" s="5">
        <f t="shared" si="0"/>
        <v>2020</v>
      </c>
      <c r="S21" s="5">
        <f t="shared" si="6"/>
        <v>16</v>
      </c>
      <c r="T21" s="5" t="s">
        <v>567</v>
      </c>
      <c r="U21" s="5">
        <v>8</v>
      </c>
      <c r="V21" s="5">
        <f t="shared" si="7"/>
        <v>1</v>
      </c>
      <c r="W21" s="5" t="s">
        <v>145</v>
      </c>
      <c r="X21" s="5" t="s">
        <v>547</v>
      </c>
      <c r="Y21" s="5">
        <v>12</v>
      </c>
      <c r="Z21" s="5">
        <f t="shared" si="8"/>
        <v>1</v>
      </c>
      <c r="AA21" s="5" t="str">
        <f t="shared" si="1"/>
        <v>Big 12</v>
      </c>
      <c r="AB21">
        <f t="shared" si="2"/>
        <v>1</v>
      </c>
      <c r="AC21">
        <f t="shared" si="9"/>
        <v>1</v>
      </c>
      <c r="AD21">
        <f t="shared" si="10"/>
        <v>1</v>
      </c>
      <c r="AE21">
        <f t="shared" si="11"/>
        <v>1</v>
      </c>
      <c r="AF21">
        <f t="shared" si="3"/>
        <v>21</v>
      </c>
      <c r="AG21">
        <f t="shared" si="3"/>
        <v>27</v>
      </c>
      <c r="AH21">
        <f t="shared" si="3"/>
        <v>8</v>
      </c>
      <c r="AI21">
        <f t="shared" si="3"/>
        <v>3</v>
      </c>
      <c r="AJ21">
        <f t="shared" si="12"/>
        <v>11</v>
      </c>
      <c r="AK21" s="8">
        <f t="shared" si="13"/>
        <v>0.72727272727272729</v>
      </c>
      <c r="AL21">
        <f t="shared" si="4"/>
        <v>0</v>
      </c>
    </row>
    <row r="22" spans="1:38" ht="105" x14ac:dyDescent="0.2">
      <c r="A22" s="11">
        <v>12</v>
      </c>
      <c r="B22" s="4">
        <v>44198</v>
      </c>
      <c r="C22" s="13">
        <v>0.66666666666666663</v>
      </c>
      <c r="D22" s="5" t="s">
        <v>44</v>
      </c>
      <c r="E22" s="5" t="s">
        <v>605</v>
      </c>
      <c r="F22" s="5" t="s">
        <v>80</v>
      </c>
      <c r="G22" s="5" t="s">
        <v>608</v>
      </c>
      <c r="H22" s="5" t="s">
        <v>114</v>
      </c>
      <c r="I22" s="5" t="s">
        <v>13</v>
      </c>
      <c r="J22" s="5">
        <v>34</v>
      </c>
      <c r="K22" s="5">
        <v>17</v>
      </c>
      <c r="L22" s="5">
        <v>9</v>
      </c>
      <c r="M22" s="5">
        <v>3</v>
      </c>
      <c r="N22" s="5" t="s">
        <v>41</v>
      </c>
      <c r="O22" s="5" t="s">
        <v>88</v>
      </c>
      <c r="P22" s="6"/>
      <c r="Q22" s="7">
        <f t="shared" si="5"/>
        <v>44198</v>
      </c>
      <c r="R22" s="5">
        <f t="shared" si="0"/>
        <v>2020</v>
      </c>
      <c r="S22" s="5">
        <f t="shared" si="6"/>
        <v>18</v>
      </c>
      <c r="T22" s="5" t="s">
        <v>567</v>
      </c>
      <c r="U22" s="5">
        <v>12</v>
      </c>
      <c r="V22" s="5">
        <f t="shared" si="7"/>
        <v>1</v>
      </c>
      <c r="W22" s="5" t="s">
        <v>145</v>
      </c>
      <c r="X22" s="5" t="s">
        <v>400</v>
      </c>
      <c r="Y22" s="5">
        <v>25</v>
      </c>
      <c r="Z22" s="5">
        <f t="shared" si="8"/>
        <v>1</v>
      </c>
      <c r="AA22" s="5" t="str">
        <f t="shared" si="1"/>
        <v>Pac-12</v>
      </c>
      <c r="AB22">
        <f t="shared" si="2"/>
        <v>0</v>
      </c>
      <c r="AC22">
        <f t="shared" si="9"/>
        <v>1</v>
      </c>
      <c r="AD22">
        <f t="shared" si="10"/>
        <v>1</v>
      </c>
      <c r="AE22">
        <f t="shared" si="11"/>
        <v>1</v>
      </c>
      <c r="AF22">
        <f t="shared" si="3"/>
        <v>34</v>
      </c>
      <c r="AG22">
        <f t="shared" si="3"/>
        <v>17</v>
      </c>
      <c r="AH22">
        <f t="shared" si="3"/>
        <v>9</v>
      </c>
      <c r="AI22">
        <f t="shared" si="3"/>
        <v>3</v>
      </c>
      <c r="AJ22">
        <f t="shared" si="12"/>
        <v>12</v>
      </c>
      <c r="AK22" s="8">
        <f t="shared" si="13"/>
        <v>0.75</v>
      </c>
      <c r="AL22">
        <f t="shared" si="4"/>
        <v>1</v>
      </c>
    </row>
    <row r="23" spans="1:38" ht="30" x14ac:dyDescent="0.2">
      <c r="A23" s="11">
        <v>1</v>
      </c>
      <c r="B23" s="4">
        <v>44093</v>
      </c>
      <c r="C23" s="13">
        <v>0.5</v>
      </c>
      <c r="D23" s="5" t="s">
        <v>44</v>
      </c>
      <c r="E23" s="5" t="s">
        <v>609</v>
      </c>
      <c r="F23" s="5"/>
      <c r="G23" s="5" t="s">
        <v>562</v>
      </c>
      <c r="H23" s="5" t="s">
        <v>140</v>
      </c>
      <c r="I23" s="5" t="s">
        <v>13</v>
      </c>
      <c r="J23" s="5">
        <v>16</v>
      </c>
      <c r="K23" s="5">
        <v>7</v>
      </c>
      <c r="L23" s="5">
        <v>1</v>
      </c>
      <c r="M23" s="5">
        <v>0</v>
      </c>
      <c r="N23" s="5" t="s">
        <v>41</v>
      </c>
      <c r="O23" s="5"/>
      <c r="P23" s="6"/>
      <c r="Q23" s="7">
        <f t="shared" si="5"/>
        <v>44093</v>
      </c>
      <c r="R23" s="5">
        <f t="shared" si="0"/>
        <v>2020</v>
      </c>
      <c r="S23" s="5">
        <f t="shared" si="6"/>
        <v>3</v>
      </c>
      <c r="T23" s="5" t="s">
        <v>360</v>
      </c>
      <c r="U23" s="5">
        <v>11</v>
      </c>
      <c r="V23" s="5">
        <f t="shared" si="7"/>
        <v>1</v>
      </c>
      <c r="W23" s="5" t="s">
        <v>145</v>
      </c>
      <c r="X23" s="5" t="s">
        <v>562</v>
      </c>
      <c r="Y23" s="5"/>
      <c r="Z23" s="5">
        <f t="shared" si="8"/>
        <v>0</v>
      </c>
      <c r="AA23" s="5" t="str">
        <f t="shared" si="1"/>
        <v>American</v>
      </c>
      <c r="AB23">
        <f t="shared" si="2"/>
        <v>0</v>
      </c>
      <c r="AC23">
        <f t="shared" si="9"/>
        <v>1</v>
      </c>
      <c r="AD23">
        <f t="shared" si="10"/>
        <v>0</v>
      </c>
      <c r="AE23">
        <f t="shared" si="11"/>
        <v>0</v>
      </c>
      <c r="AF23">
        <f t="shared" si="3"/>
        <v>16</v>
      </c>
      <c r="AG23">
        <f t="shared" si="3"/>
        <v>7</v>
      </c>
      <c r="AH23">
        <f t="shared" si="3"/>
        <v>1</v>
      </c>
      <c r="AI23">
        <f t="shared" si="3"/>
        <v>0</v>
      </c>
      <c r="AJ23">
        <f t="shared" si="12"/>
        <v>1</v>
      </c>
      <c r="AK23" s="8">
        <f t="shared" si="13"/>
        <v>1</v>
      </c>
      <c r="AL23">
        <f t="shared" si="4"/>
        <v>1</v>
      </c>
    </row>
    <row r="24" spans="1:38" ht="30" x14ac:dyDescent="0.2">
      <c r="A24" s="11">
        <v>2</v>
      </c>
      <c r="B24" s="4">
        <v>44100</v>
      </c>
      <c r="C24" s="13">
        <v>0.64583333333333337</v>
      </c>
      <c r="D24" s="5" t="s">
        <v>44</v>
      </c>
      <c r="E24" s="5" t="s">
        <v>610</v>
      </c>
      <c r="F24" s="5"/>
      <c r="G24" s="5" t="s">
        <v>144</v>
      </c>
      <c r="H24" s="5" t="s">
        <v>145</v>
      </c>
      <c r="I24" s="5" t="s">
        <v>13</v>
      </c>
      <c r="J24" s="5">
        <v>27</v>
      </c>
      <c r="K24" s="5">
        <v>13</v>
      </c>
      <c r="L24" s="5">
        <v>2</v>
      </c>
      <c r="M24" s="5">
        <v>0</v>
      </c>
      <c r="N24" s="5" t="s">
        <v>47</v>
      </c>
      <c r="O24" s="5"/>
      <c r="P24" s="6"/>
      <c r="Q24" s="7">
        <f t="shared" si="5"/>
        <v>44100</v>
      </c>
      <c r="R24" s="5">
        <f t="shared" si="0"/>
        <v>2020</v>
      </c>
      <c r="S24" s="5">
        <f t="shared" si="6"/>
        <v>4</v>
      </c>
      <c r="T24" s="5" t="s">
        <v>360</v>
      </c>
      <c r="U24" s="5">
        <v>15</v>
      </c>
      <c r="V24" s="5">
        <f t="shared" si="7"/>
        <v>1</v>
      </c>
      <c r="W24" s="5" t="s">
        <v>145</v>
      </c>
      <c r="X24" s="5" t="s">
        <v>144</v>
      </c>
      <c r="Y24" s="5"/>
      <c r="Z24" s="5">
        <f t="shared" si="8"/>
        <v>0</v>
      </c>
      <c r="AA24" s="5" t="str">
        <f t="shared" si="1"/>
        <v>Big 12</v>
      </c>
      <c r="AB24">
        <f t="shared" si="2"/>
        <v>1</v>
      </c>
      <c r="AC24">
        <f t="shared" si="9"/>
        <v>1</v>
      </c>
      <c r="AD24">
        <f t="shared" si="10"/>
        <v>1</v>
      </c>
      <c r="AE24">
        <f t="shared" si="11"/>
        <v>0</v>
      </c>
      <c r="AF24">
        <f t="shared" si="3"/>
        <v>27</v>
      </c>
      <c r="AG24">
        <f t="shared" si="3"/>
        <v>13</v>
      </c>
      <c r="AH24">
        <f t="shared" si="3"/>
        <v>2</v>
      </c>
      <c r="AI24">
        <f t="shared" si="3"/>
        <v>0</v>
      </c>
      <c r="AJ24">
        <f t="shared" si="12"/>
        <v>2</v>
      </c>
      <c r="AK24" s="8">
        <f t="shared" si="13"/>
        <v>1</v>
      </c>
      <c r="AL24">
        <f t="shared" si="4"/>
        <v>1</v>
      </c>
    </row>
    <row r="25" spans="1:38" ht="30" x14ac:dyDescent="0.2">
      <c r="A25" s="11">
        <v>3</v>
      </c>
      <c r="B25" s="4">
        <v>44107</v>
      </c>
      <c r="C25" s="13">
        <v>0.64583333333333337</v>
      </c>
      <c r="D25" s="5" t="s">
        <v>44</v>
      </c>
      <c r="E25" s="5" t="s">
        <v>611</v>
      </c>
      <c r="F25" s="5" t="s">
        <v>49</v>
      </c>
      <c r="G25" s="5" t="s">
        <v>193</v>
      </c>
      <c r="H25" s="5" t="s">
        <v>145</v>
      </c>
      <c r="I25" s="5" t="s">
        <v>13</v>
      </c>
      <c r="J25" s="5">
        <v>47</v>
      </c>
      <c r="K25" s="5">
        <v>7</v>
      </c>
      <c r="L25" s="5">
        <v>3</v>
      </c>
      <c r="M25" s="5">
        <v>0</v>
      </c>
      <c r="N25" s="5" t="s">
        <v>51</v>
      </c>
      <c r="O25" s="5"/>
      <c r="P25" s="6"/>
      <c r="Q25" s="7">
        <f t="shared" si="5"/>
        <v>44107</v>
      </c>
      <c r="R25" s="5">
        <f t="shared" si="0"/>
        <v>2020</v>
      </c>
      <c r="S25" s="5">
        <f t="shared" si="6"/>
        <v>5</v>
      </c>
      <c r="T25" s="5" t="s">
        <v>360</v>
      </c>
      <c r="U25" s="5">
        <v>17</v>
      </c>
      <c r="V25" s="5">
        <f t="shared" si="7"/>
        <v>1</v>
      </c>
      <c r="W25" s="5" t="s">
        <v>145</v>
      </c>
      <c r="X25" s="5" t="s">
        <v>193</v>
      </c>
      <c r="Y25" s="5"/>
      <c r="Z25" s="5">
        <f t="shared" si="8"/>
        <v>0</v>
      </c>
      <c r="AA25" s="5" t="str">
        <f t="shared" si="1"/>
        <v>Big 12</v>
      </c>
      <c r="AB25">
        <f t="shared" si="2"/>
        <v>1</v>
      </c>
      <c r="AC25">
        <f t="shared" si="9"/>
        <v>1</v>
      </c>
      <c r="AD25">
        <f t="shared" si="10"/>
        <v>1</v>
      </c>
      <c r="AE25">
        <f t="shared" si="11"/>
        <v>0</v>
      </c>
      <c r="AF25">
        <f t="shared" si="3"/>
        <v>47</v>
      </c>
      <c r="AG25">
        <f t="shared" si="3"/>
        <v>7</v>
      </c>
      <c r="AH25">
        <f t="shared" si="3"/>
        <v>3</v>
      </c>
      <c r="AI25">
        <f t="shared" si="3"/>
        <v>0</v>
      </c>
      <c r="AJ25">
        <f t="shared" si="12"/>
        <v>3</v>
      </c>
      <c r="AK25" s="8">
        <f t="shared" si="13"/>
        <v>1</v>
      </c>
      <c r="AL25">
        <f t="shared" si="4"/>
        <v>1</v>
      </c>
    </row>
    <row r="26" spans="1:38" ht="30" x14ac:dyDescent="0.2">
      <c r="A26" s="11">
        <v>4</v>
      </c>
      <c r="B26" s="4">
        <v>44128</v>
      </c>
      <c r="C26" s="13">
        <v>0.64583333333333337</v>
      </c>
      <c r="D26" s="5" t="s">
        <v>44</v>
      </c>
      <c r="E26" s="5" t="s">
        <v>602</v>
      </c>
      <c r="F26" s="5"/>
      <c r="G26" s="5" t="s">
        <v>598</v>
      </c>
      <c r="H26" s="5" t="s">
        <v>145</v>
      </c>
      <c r="I26" s="5" t="s">
        <v>13</v>
      </c>
      <c r="J26" s="5">
        <v>24</v>
      </c>
      <c r="K26" s="5">
        <v>21</v>
      </c>
      <c r="L26" s="5">
        <v>4</v>
      </c>
      <c r="M26" s="5">
        <v>0</v>
      </c>
      <c r="N26" s="5" t="s">
        <v>55</v>
      </c>
      <c r="O26" s="5"/>
      <c r="P26" s="6"/>
      <c r="Q26" s="7">
        <f t="shared" si="5"/>
        <v>44128</v>
      </c>
      <c r="R26" s="5">
        <f t="shared" si="0"/>
        <v>2020</v>
      </c>
      <c r="S26" s="5">
        <f t="shared" si="6"/>
        <v>8</v>
      </c>
      <c r="T26" s="5" t="s">
        <v>360</v>
      </c>
      <c r="U26" s="5">
        <v>6</v>
      </c>
      <c r="V26" s="5">
        <f t="shared" si="7"/>
        <v>1</v>
      </c>
      <c r="W26" s="5" t="s">
        <v>145</v>
      </c>
      <c r="X26" s="5" t="s">
        <v>567</v>
      </c>
      <c r="Y26" s="5">
        <v>17</v>
      </c>
      <c r="Z26" s="5">
        <f t="shared" si="8"/>
        <v>1</v>
      </c>
      <c r="AA26" s="5" t="str">
        <f t="shared" si="1"/>
        <v>Big 12</v>
      </c>
      <c r="AB26">
        <f t="shared" si="2"/>
        <v>1</v>
      </c>
      <c r="AC26">
        <f t="shared" si="9"/>
        <v>1</v>
      </c>
      <c r="AD26">
        <f t="shared" si="10"/>
        <v>1</v>
      </c>
      <c r="AE26">
        <f t="shared" si="11"/>
        <v>1</v>
      </c>
      <c r="AF26">
        <f t="shared" si="3"/>
        <v>24</v>
      </c>
      <c r="AG26">
        <f t="shared" si="3"/>
        <v>21</v>
      </c>
      <c r="AH26">
        <f t="shared" si="3"/>
        <v>4</v>
      </c>
      <c r="AI26">
        <f t="shared" si="3"/>
        <v>0</v>
      </c>
      <c r="AJ26">
        <f t="shared" si="12"/>
        <v>4</v>
      </c>
      <c r="AK26" s="8">
        <f t="shared" si="13"/>
        <v>1</v>
      </c>
      <c r="AL26">
        <f t="shared" si="4"/>
        <v>1</v>
      </c>
    </row>
    <row r="27" spans="1:38" ht="30" x14ac:dyDescent="0.2">
      <c r="A27" s="11">
        <v>5</v>
      </c>
      <c r="B27" s="4">
        <v>44135</v>
      </c>
      <c r="C27" s="13">
        <v>0.66666666666666663</v>
      </c>
      <c r="D27" s="5" t="s">
        <v>44</v>
      </c>
      <c r="E27" s="5" t="s">
        <v>602</v>
      </c>
      <c r="F27" s="5"/>
      <c r="G27" s="5" t="s">
        <v>549</v>
      </c>
      <c r="H27" s="5" t="s">
        <v>145</v>
      </c>
      <c r="I27" s="5" t="s">
        <v>14</v>
      </c>
      <c r="J27" s="5">
        <v>34</v>
      </c>
      <c r="K27" s="5">
        <v>41</v>
      </c>
      <c r="L27" s="5">
        <v>4</v>
      </c>
      <c r="M27" s="5">
        <v>1</v>
      </c>
      <c r="N27" s="5" t="s">
        <v>92</v>
      </c>
      <c r="O27" s="5"/>
      <c r="P27" s="6"/>
      <c r="Q27" s="7">
        <f t="shared" si="5"/>
        <v>44135</v>
      </c>
      <c r="R27" s="5">
        <f t="shared" si="0"/>
        <v>2020</v>
      </c>
      <c r="S27" s="5">
        <f t="shared" si="6"/>
        <v>9</v>
      </c>
      <c r="T27" s="5" t="s">
        <v>360</v>
      </c>
      <c r="U27" s="5">
        <v>6</v>
      </c>
      <c r="V27" s="5">
        <f t="shared" si="7"/>
        <v>1</v>
      </c>
      <c r="W27" s="5" t="s">
        <v>145</v>
      </c>
      <c r="X27" s="5" t="s">
        <v>549</v>
      </c>
      <c r="Y27" s="5"/>
      <c r="Z27" s="5">
        <f t="shared" si="8"/>
        <v>0</v>
      </c>
      <c r="AA27" s="5" t="str">
        <f t="shared" si="1"/>
        <v>Big 12</v>
      </c>
      <c r="AB27">
        <f t="shared" si="2"/>
        <v>1</v>
      </c>
      <c r="AC27">
        <f t="shared" si="9"/>
        <v>1</v>
      </c>
      <c r="AD27">
        <f t="shared" si="10"/>
        <v>1</v>
      </c>
      <c r="AE27">
        <f t="shared" si="11"/>
        <v>0</v>
      </c>
      <c r="AF27">
        <f t="shared" si="3"/>
        <v>34</v>
      </c>
      <c r="AG27">
        <f t="shared" si="3"/>
        <v>41</v>
      </c>
      <c r="AH27">
        <f t="shared" si="3"/>
        <v>4</v>
      </c>
      <c r="AI27">
        <f t="shared" si="3"/>
        <v>1</v>
      </c>
      <c r="AJ27">
        <f t="shared" si="12"/>
        <v>5</v>
      </c>
      <c r="AK27" s="8">
        <f t="shared" si="13"/>
        <v>0.8</v>
      </c>
      <c r="AL27">
        <f t="shared" si="4"/>
        <v>0</v>
      </c>
    </row>
    <row r="28" spans="1:38" ht="30" x14ac:dyDescent="0.2">
      <c r="A28" s="11">
        <v>6</v>
      </c>
      <c r="B28" s="4">
        <v>44142</v>
      </c>
      <c r="C28" s="13">
        <v>0.66666666666666663</v>
      </c>
      <c r="D28" s="5" t="s">
        <v>44</v>
      </c>
      <c r="E28" s="5" t="s">
        <v>612</v>
      </c>
      <c r="F28" s="5" t="s">
        <v>49</v>
      </c>
      <c r="G28" s="5" t="s">
        <v>465</v>
      </c>
      <c r="H28" s="5" t="s">
        <v>145</v>
      </c>
      <c r="I28" s="5" t="s">
        <v>13</v>
      </c>
      <c r="J28" s="5">
        <v>20</v>
      </c>
      <c r="K28" s="5">
        <v>18</v>
      </c>
      <c r="L28" s="5">
        <v>5</v>
      </c>
      <c r="M28" s="5">
        <v>1</v>
      </c>
      <c r="N28" s="5" t="s">
        <v>41</v>
      </c>
      <c r="O28" s="5"/>
      <c r="P28" s="6"/>
      <c r="Q28" s="7">
        <f t="shared" si="5"/>
        <v>44142</v>
      </c>
      <c r="R28" s="5">
        <f t="shared" si="0"/>
        <v>2020</v>
      </c>
      <c r="S28" s="5">
        <f t="shared" si="6"/>
        <v>10</v>
      </c>
      <c r="T28" s="5" t="s">
        <v>360</v>
      </c>
      <c r="U28" s="5">
        <v>14</v>
      </c>
      <c r="V28" s="5">
        <f t="shared" si="7"/>
        <v>1</v>
      </c>
      <c r="W28" s="5" t="s">
        <v>145</v>
      </c>
      <c r="X28" s="5" t="s">
        <v>465</v>
      </c>
      <c r="Y28" s="5"/>
      <c r="Z28" s="5">
        <f t="shared" si="8"/>
        <v>0</v>
      </c>
      <c r="AA28" s="5" t="str">
        <f t="shared" si="1"/>
        <v>Big 12</v>
      </c>
      <c r="AB28">
        <f t="shared" si="2"/>
        <v>1</v>
      </c>
      <c r="AC28">
        <f t="shared" si="9"/>
        <v>1</v>
      </c>
      <c r="AD28">
        <f t="shared" si="10"/>
        <v>1</v>
      </c>
      <c r="AE28">
        <f t="shared" si="11"/>
        <v>0</v>
      </c>
      <c r="AF28">
        <f t="shared" si="3"/>
        <v>20</v>
      </c>
      <c r="AG28">
        <f t="shared" si="3"/>
        <v>18</v>
      </c>
      <c r="AH28">
        <f t="shared" si="3"/>
        <v>5</v>
      </c>
      <c r="AI28">
        <f t="shared" si="3"/>
        <v>1</v>
      </c>
      <c r="AJ28">
        <f t="shared" si="12"/>
        <v>6</v>
      </c>
      <c r="AK28" s="8">
        <f t="shared" si="13"/>
        <v>0.83333333333333337</v>
      </c>
      <c r="AL28">
        <f t="shared" si="4"/>
        <v>1</v>
      </c>
    </row>
    <row r="29" spans="1:38" ht="30" x14ac:dyDescent="0.2">
      <c r="A29" s="11">
        <v>7</v>
      </c>
      <c r="B29" s="4">
        <v>44156</v>
      </c>
      <c r="C29" s="13">
        <v>0.8125</v>
      </c>
      <c r="D29" s="5" t="s">
        <v>44</v>
      </c>
      <c r="E29" s="5" t="s">
        <v>612</v>
      </c>
      <c r="F29" s="5" t="s">
        <v>49</v>
      </c>
      <c r="G29" s="5" t="s">
        <v>600</v>
      </c>
      <c r="H29" s="5" t="s">
        <v>145</v>
      </c>
      <c r="I29" s="5" t="s">
        <v>14</v>
      </c>
      <c r="J29" s="5">
        <v>13</v>
      </c>
      <c r="K29" s="5">
        <v>41</v>
      </c>
      <c r="L29" s="5">
        <v>5</v>
      </c>
      <c r="M29" s="5">
        <v>2</v>
      </c>
      <c r="N29" s="5" t="s">
        <v>92</v>
      </c>
      <c r="O29" s="5"/>
      <c r="P29" s="6"/>
      <c r="Q29" s="7">
        <f t="shared" si="5"/>
        <v>44156</v>
      </c>
      <c r="R29" s="5">
        <f t="shared" si="0"/>
        <v>2020</v>
      </c>
      <c r="S29" s="5">
        <f t="shared" si="6"/>
        <v>12</v>
      </c>
      <c r="T29" s="5" t="s">
        <v>360</v>
      </c>
      <c r="U29" s="5">
        <v>14</v>
      </c>
      <c r="V29" s="5">
        <f t="shared" si="7"/>
        <v>1</v>
      </c>
      <c r="W29" s="5" t="s">
        <v>145</v>
      </c>
      <c r="X29" s="5" t="s">
        <v>547</v>
      </c>
      <c r="Y29" s="5">
        <v>18</v>
      </c>
      <c r="Z29" s="5">
        <f t="shared" si="8"/>
        <v>1</v>
      </c>
      <c r="AA29" s="5" t="str">
        <f t="shared" si="1"/>
        <v>Big 12</v>
      </c>
      <c r="AB29">
        <f t="shared" si="2"/>
        <v>1</v>
      </c>
      <c r="AC29">
        <f t="shared" si="9"/>
        <v>1</v>
      </c>
      <c r="AD29">
        <f t="shared" si="10"/>
        <v>1</v>
      </c>
      <c r="AE29">
        <f t="shared" si="11"/>
        <v>1</v>
      </c>
      <c r="AF29">
        <f t="shared" si="3"/>
        <v>13</v>
      </c>
      <c r="AG29">
        <f t="shared" si="3"/>
        <v>41</v>
      </c>
      <c r="AH29">
        <f t="shared" si="3"/>
        <v>5</v>
      </c>
      <c r="AI29">
        <f t="shared" si="3"/>
        <v>2</v>
      </c>
      <c r="AJ29">
        <f t="shared" si="12"/>
        <v>7</v>
      </c>
      <c r="AK29" s="8">
        <f t="shared" si="13"/>
        <v>0.7142857142857143</v>
      </c>
      <c r="AL29">
        <f t="shared" si="4"/>
        <v>0</v>
      </c>
    </row>
    <row r="30" spans="1:38" ht="30" x14ac:dyDescent="0.2">
      <c r="A30" s="11">
        <v>8</v>
      </c>
      <c r="B30" s="4">
        <v>44163</v>
      </c>
      <c r="C30" s="13">
        <v>0.5</v>
      </c>
      <c r="D30" s="5" t="s">
        <v>44</v>
      </c>
      <c r="E30" s="5" t="s">
        <v>566</v>
      </c>
      <c r="F30" s="5"/>
      <c r="G30" s="5" t="s">
        <v>404</v>
      </c>
      <c r="H30" s="5" t="s">
        <v>145</v>
      </c>
      <c r="I30" s="5" t="s">
        <v>13</v>
      </c>
      <c r="J30" s="5">
        <v>50</v>
      </c>
      <c r="K30" s="5">
        <v>44</v>
      </c>
      <c r="L30" s="5">
        <v>6</v>
      </c>
      <c r="M30" s="5">
        <v>2</v>
      </c>
      <c r="N30" s="5" t="s">
        <v>41</v>
      </c>
      <c r="O30" s="5"/>
      <c r="P30" s="6"/>
      <c r="Q30" s="7">
        <f t="shared" si="5"/>
        <v>44163</v>
      </c>
      <c r="R30" s="5">
        <f t="shared" si="0"/>
        <v>2020</v>
      </c>
      <c r="S30" s="5">
        <f t="shared" si="6"/>
        <v>13</v>
      </c>
      <c r="T30" s="5" t="s">
        <v>360</v>
      </c>
      <c r="U30" s="5">
        <v>21</v>
      </c>
      <c r="V30" s="5">
        <f t="shared" si="7"/>
        <v>1</v>
      </c>
      <c r="W30" s="5" t="s">
        <v>145</v>
      </c>
      <c r="X30" s="5" t="s">
        <v>404</v>
      </c>
      <c r="Y30" s="5"/>
      <c r="Z30" s="5">
        <f t="shared" si="8"/>
        <v>0</v>
      </c>
      <c r="AA30" s="5" t="str">
        <f t="shared" si="1"/>
        <v>Big 12</v>
      </c>
      <c r="AB30">
        <f t="shared" si="2"/>
        <v>1</v>
      </c>
      <c r="AC30">
        <f t="shared" si="9"/>
        <v>1</v>
      </c>
      <c r="AD30">
        <f t="shared" si="10"/>
        <v>1</v>
      </c>
      <c r="AE30">
        <f t="shared" si="11"/>
        <v>0</v>
      </c>
      <c r="AF30">
        <f t="shared" si="3"/>
        <v>50</v>
      </c>
      <c r="AG30">
        <f t="shared" si="3"/>
        <v>44</v>
      </c>
      <c r="AH30">
        <f t="shared" si="3"/>
        <v>6</v>
      </c>
      <c r="AI30">
        <f t="shared" si="3"/>
        <v>2</v>
      </c>
      <c r="AJ30">
        <f t="shared" si="12"/>
        <v>8</v>
      </c>
      <c r="AK30" s="8">
        <f t="shared" si="13"/>
        <v>0.75</v>
      </c>
      <c r="AL30">
        <f t="shared" si="4"/>
        <v>1</v>
      </c>
    </row>
    <row r="31" spans="1:38" ht="30" x14ac:dyDescent="0.2">
      <c r="A31" s="11">
        <v>9</v>
      </c>
      <c r="B31" s="4">
        <v>44170</v>
      </c>
      <c r="C31" s="13">
        <v>0.5</v>
      </c>
      <c r="D31" s="5" t="s">
        <v>44</v>
      </c>
      <c r="E31" s="5" t="s">
        <v>613</v>
      </c>
      <c r="F31" s="5" t="s">
        <v>49</v>
      </c>
      <c r="G31" s="5" t="s">
        <v>545</v>
      </c>
      <c r="H31" s="5" t="s">
        <v>145</v>
      </c>
      <c r="I31" s="5" t="s">
        <v>14</v>
      </c>
      <c r="J31" s="5">
        <v>22</v>
      </c>
      <c r="K31" s="5">
        <v>29</v>
      </c>
      <c r="L31" s="5">
        <v>6</v>
      </c>
      <c r="M31" s="5">
        <v>3</v>
      </c>
      <c r="N31" s="5" t="s">
        <v>92</v>
      </c>
      <c r="O31" s="5"/>
      <c r="P31" s="6"/>
      <c r="Q31" s="7">
        <f t="shared" si="5"/>
        <v>44170</v>
      </c>
      <c r="R31" s="5">
        <f t="shared" si="0"/>
        <v>2020</v>
      </c>
      <c r="S31" s="5">
        <f t="shared" si="6"/>
        <v>14</v>
      </c>
      <c r="T31" s="5" t="s">
        <v>360</v>
      </c>
      <c r="U31" s="5">
        <v>19</v>
      </c>
      <c r="V31" s="5">
        <f t="shared" si="7"/>
        <v>1</v>
      </c>
      <c r="W31" s="5" t="s">
        <v>145</v>
      </c>
      <c r="X31" s="5" t="s">
        <v>545</v>
      </c>
      <c r="Y31" s="5"/>
      <c r="Z31" s="5">
        <f t="shared" si="8"/>
        <v>0</v>
      </c>
      <c r="AA31" s="5" t="str">
        <f t="shared" si="1"/>
        <v>Big 12</v>
      </c>
      <c r="AB31">
        <f t="shared" si="2"/>
        <v>1</v>
      </c>
      <c r="AC31">
        <f t="shared" si="9"/>
        <v>1</v>
      </c>
      <c r="AD31">
        <f t="shared" si="10"/>
        <v>1</v>
      </c>
      <c r="AE31">
        <f t="shared" si="11"/>
        <v>0</v>
      </c>
      <c r="AF31">
        <f t="shared" si="3"/>
        <v>22</v>
      </c>
      <c r="AG31">
        <f t="shared" si="3"/>
        <v>29</v>
      </c>
      <c r="AH31">
        <f t="shared" si="3"/>
        <v>6</v>
      </c>
      <c r="AI31">
        <f t="shared" si="3"/>
        <v>3</v>
      </c>
      <c r="AJ31">
        <f t="shared" si="12"/>
        <v>9</v>
      </c>
      <c r="AK31" s="8">
        <f t="shared" si="13"/>
        <v>0.66666666666666663</v>
      </c>
      <c r="AL31">
        <f t="shared" si="4"/>
        <v>0</v>
      </c>
    </row>
    <row r="32" spans="1:38" ht="30" x14ac:dyDescent="0.2">
      <c r="A32" s="11">
        <v>10</v>
      </c>
      <c r="B32" s="4">
        <v>44177</v>
      </c>
      <c r="C32" s="13">
        <v>0.79166666666666663</v>
      </c>
      <c r="D32" s="5" t="s">
        <v>44</v>
      </c>
      <c r="E32" s="5" t="s">
        <v>287</v>
      </c>
      <c r="F32" s="5" t="s">
        <v>49</v>
      </c>
      <c r="G32" s="5" t="s">
        <v>537</v>
      </c>
      <c r="H32" s="5" t="s">
        <v>145</v>
      </c>
      <c r="I32" s="5" t="s">
        <v>13</v>
      </c>
      <c r="J32" s="5">
        <v>42</v>
      </c>
      <c r="K32" s="5">
        <v>3</v>
      </c>
      <c r="L32" s="5">
        <v>7</v>
      </c>
      <c r="M32" s="5">
        <v>3</v>
      </c>
      <c r="N32" s="5" t="s">
        <v>41</v>
      </c>
      <c r="O32" s="5"/>
      <c r="P32" s="6"/>
      <c r="Q32" s="7">
        <f t="shared" si="5"/>
        <v>44177</v>
      </c>
      <c r="R32" s="5">
        <f t="shared" si="0"/>
        <v>2020</v>
      </c>
      <c r="S32" s="5">
        <f t="shared" si="6"/>
        <v>15</v>
      </c>
      <c r="T32" s="5" t="s">
        <v>287</v>
      </c>
      <c r="U32" s="5"/>
      <c r="V32" s="5">
        <f t="shared" si="7"/>
        <v>0</v>
      </c>
      <c r="W32" s="5" t="s">
        <v>145</v>
      </c>
      <c r="X32" s="5" t="s">
        <v>537</v>
      </c>
      <c r="Y32" s="5"/>
      <c r="Z32" s="5">
        <f t="shared" si="8"/>
        <v>0</v>
      </c>
      <c r="AA32" s="5" t="str">
        <f t="shared" si="1"/>
        <v>Big 12</v>
      </c>
      <c r="AB32">
        <f t="shared" si="2"/>
        <v>1</v>
      </c>
      <c r="AC32">
        <f t="shared" si="9"/>
        <v>1</v>
      </c>
      <c r="AD32">
        <f t="shared" si="10"/>
        <v>1</v>
      </c>
      <c r="AE32">
        <f t="shared" si="11"/>
        <v>0</v>
      </c>
      <c r="AF32">
        <f t="shared" si="3"/>
        <v>42</v>
      </c>
      <c r="AG32">
        <f t="shared" si="3"/>
        <v>3</v>
      </c>
      <c r="AH32">
        <f t="shared" si="3"/>
        <v>7</v>
      </c>
      <c r="AI32">
        <f t="shared" si="3"/>
        <v>3</v>
      </c>
      <c r="AJ32">
        <f t="shared" si="12"/>
        <v>10</v>
      </c>
      <c r="AK32" s="8">
        <f t="shared" si="13"/>
        <v>0.7</v>
      </c>
      <c r="AL32">
        <f t="shared" si="4"/>
        <v>1</v>
      </c>
    </row>
    <row r="33" spans="1:38" ht="105" x14ac:dyDescent="0.2">
      <c r="A33" s="11">
        <v>11</v>
      </c>
      <c r="B33" s="4">
        <v>44194</v>
      </c>
      <c r="C33" s="13">
        <v>0.72916666666666663</v>
      </c>
      <c r="D33" s="5" t="s">
        <v>112</v>
      </c>
      <c r="E33" s="5" t="s">
        <v>287</v>
      </c>
      <c r="F33" s="5" t="s">
        <v>80</v>
      </c>
      <c r="G33" s="5" t="s">
        <v>286</v>
      </c>
      <c r="H33" s="5" t="s">
        <v>40</v>
      </c>
      <c r="I33" s="5" t="s">
        <v>13</v>
      </c>
      <c r="J33" s="5">
        <v>37</v>
      </c>
      <c r="K33" s="5">
        <v>34</v>
      </c>
      <c r="L33" s="5">
        <v>8</v>
      </c>
      <c r="M33" s="5">
        <v>3</v>
      </c>
      <c r="N33" s="5" t="s">
        <v>47</v>
      </c>
      <c r="O33" s="5" t="s">
        <v>288</v>
      </c>
      <c r="P33" s="6"/>
      <c r="Q33" s="7">
        <f t="shared" si="5"/>
        <v>44194</v>
      </c>
      <c r="R33" s="5">
        <f t="shared" si="0"/>
        <v>2020</v>
      </c>
      <c r="S33" s="5">
        <f t="shared" si="6"/>
        <v>18</v>
      </c>
      <c r="T33" s="5" t="s">
        <v>287</v>
      </c>
      <c r="U33" s="5"/>
      <c r="V33" s="5">
        <f t="shared" si="7"/>
        <v>0</v>
      </c>
      <c r="W33" s="5" t="s">
        <v>145</v>
      </c>
      <c r="X33" s="5" t="s">
        <v>614</v>
      </c>
      <c r="Y33" s="5">
        <v>18</v>
      </c>
      <c r="Z33" s="5">
        <f t="shared" si="8"/>
        <v>1</v>
      </c>
      <c r="AA33" s="5" t="str">
        <f t="shared" si="1"/>
        <v>ACC</v>
      </c>
      <c r="AB33">
        <f t="shared" si="2"/>
        <v>0</v>
      </c>
      <c r="AC33">
        <f t="shared" si="9"/>
        <v>1</v>
      </c>
      <c r="AD33">
        <f t="shared" si="10"/>
        <v>1</v>
      </c>
      <c r="AE33">
        <f t="shared" si="11"/>
        <v>0</v>
      </c>
      <c r="AF33">
        <f t="shared" si="3"/>
        <v>37</v>
      </c>
      <c r="AG33">
        <f t="shared" si="3"/>
        <v>34</v>
      </c>
      <c r="AH33">
        <f t="shared" si="3"/>
        <v>8</v>
      </c>
      <c r="AI33">
        <f t="shared" si="3"/>
        <v>3</v>
      </c>
      <c r="AJ33">
        <f t="shared" si="12"/>
        <v>11</v>
      </c>
      <c r="AK33" s="8">
        <f t="shared" si="13"/>
        <v>0.72727272727272729</v>
      </c>
      <c r="AL33">
        <f t="shared" si="4"/>
        <v>1</v>
      </c>
    </row>
    <row r="34" spans="1:38" x14ac:dyDescent="0.2">
      <c r="A34" s="11">
        <v>1</v>
      </c>
      <c r="B34" s="4">
        <v>44086</v>
      </c>
      <c r="C34" s="13">
        <v>0.83333333333333337</v>
      </c>
      <c r="D34" s="5" t="s">
        <v>44</v>
      </c>
      <c r="E34" s="5" t="s">
        <v>615</v>
      </c>
      <c r="F34" s="5"/>
      <c r="G34" s="5" t="s">
        <v>585</v>
      </c>
      <c r="H34" s="5" t="s">
        <v>54</v>
      </c>
      <c r="I34" s="5" t="s">
        <v>13</v>
      </c>
      <c r="J34" s="5">
        <v>59</v>
      </c>
      <c r="K34" s="5">
        <v>3</v>
      </c>
      <c r="L34" s="5">
        <v>1</v>
      </c>
      <c r="M34" s="5">
        <v>0</v>
      </c>
      <c r="N34" s="5" t="s">
        <v>41</v>
      </c>
      <c r="O34" s="5"/>
      <c r="P34" s="6"/>
      <c r="Q34" s="7">
        <f t="shared" si="5"/>
        <v>44086</v>
      </c>
      <c r="R34" s="5">
        <f t="shared" si="0"/>
        <v>2020</v>
      </c>
      <c r="S34" s="5">
        <f t="shared" si="6"/>
        <v>2</v>
      </c>
      <c r="T34" s="5" t="s">
        <v>559</v>
      </c>
      <c r="U34" s="5">
        <v>14</v>
      </c>
      <c r="V34" s="5">
        <f t="shared" si="7"/>
        <v>1</v>
      </c>
      <c r="W34" s="5" t="s">
        <v>145</v>
      </c>
      <c r="X34" s="5" t="s">
        <v>585</v>
      </c>
      <c r="Y34" s="5"/>
      <c r="Z34" s="5">
        <f t="shared" si="8"/>
        <v>0</v>
      </c>
      <c r="AA34" s="5" t="str">
        <f t="shared" si="1"/>
        <v>CUSA</v>
      </c>
      <c r="AB34">
        <f t="shared" si="2"/>
        <v>0</v>
      </c>
      <c r="AC34">
        <f t="shared" si="9"/>
        <v>1</v>
      </c>
      <c r="AD34">
        <f t="shared" si="10"/>
        <v>0</v>
      </c>
      <c r="AE34">
        <f t="shared" si="11"/>
        <v>0</v>
      </c>
      <c r="AF34">
        <f t="shared" ref="AF34:AI65" si="14">J34</f>
        <v>59</v>
      </c>
      <c r="AG34">
        <f t="shared" si="14"/>
        <v>3</v>
      </c>
      <c r="AH34">
        <f t="shared" si="14"/>
        <v>1</v>
      </c>
      <c r="AI34">
        <f t="shared" si="14"/>
        <v>0</v>
      </c>
      <c r="AJ34">
        <f t="shared" si="12"/>
        <v>1</v>
      </c>
      <c r="AK34" s="8">
        <f t="shared" si="13"/>
        <v>1</v>
      </c>
      <c r="AL34">
        <f t="shared" si="4"/>
        <v>1</v>
      </c>
    </row>
    <row r="35" spans="1:38" ht="30" x14ac:dyDescent="0.2">
      <c r="A35" s="11">
        <v>2</v>
      </c>
      <c r="B35" s="4">
        <v>44100</v>
      </c>
      <c r="C35" s="13">
        <v>0.64583333333333337</v>
      </c>
      <c r="D35" s="5" t="s">
        <v>44</v>
      </c>
      <c r="E35" s="5" t="s">
        <v>616</v>
      </c>
      <c r="F35" s="5" t="s">
        <v>49</v>
      </c>
      <c r="G35" s="5" t="s">
        <v>404</v>
      </c>
      <c r="H35" s="5" t="s">
        <v>145</v>
      </c>
      <c r="I35" s="5" t="s">
        <v>13</v>
      </c>
      <c r="J35" s="5">
        <v>63</v>
      </c>
      <c r="K35" s="5">
        <v>56</v>
      </c>
      <c r="L35" s="5">
        <v>2</v>
      </c>
      <c r="M35" s="5">
        <v>0</v>
      </c>
      <c r="N35" s="5" t="s">
        <v>47</v>
      </c>
      <c r="O35" s="5"/>
      <c r="P35" s="6"/>
      <c r="Q35" s="7">
        <f t="shared" si="5"/>
        <v>44100</v>
      </c>
      <c r="R35" s="5">
        <f t="shared" si="0"/>
        <v>2020</v>
      </c>
      <c r="S35" s="5">
        <f t="shared" si="6"/>
        <v>4</v>
      </c>
      <c r="T35" s="5" t="s">
        <v>559</v>
      </c>
      <c r="U35" s="5">
        <v>8</v>
      </c>
      <c r="V35" s="5">
        <f t="shared" si="7"/>
        <v>1</v>
      </c>
      <c r="W35" s="5" t="s">
        <v>145</v>
      </c>
      <c r="X35" s="5" t="s">
        <v>404</v>
      </c>
      <c r="Y35" s="5"/>
      <c r="Z35" s="5">
        <f t="shared" si="8"/>
        <v>0</v>
      </c>
      <c r="AA35" s="5" t="str">
        <f t="shared" si="1"/>
        <v>Big 12</v>
      </c>
      <c r="AB35">
        <f t="shared" si="2"/>
        <v>1</v>
      </c>
      <c r="AC35">
        <f t="shared" si="9"/>
        <v>1</v>
      </c>
      <c r="AD35">
        <f t="shared" si="10"/>
        <v>1</v>
      </c>
      <c r="AE35">
        <f t="shared" si="11"/>
        <v>0</v>
      </c>
      <c r="AF35">
        <f t="shared" si="14"/>
        <v>63</v>
      </c>
      <c r="AG35">
        <f t="shared" si="14"/>
        <v>56</v>
      </c>
      <c r="AH35">
        <f t="shared" si="14"/>
        <v>2</v>
      </c>
      <c r="AI35">
        <f t="shared" si="14"/>
        <v>0</v>
      </c>
      <c r="AJ35">
        <f t="shared" si="12"/>
        <v>2</v>
      </c>
      <c r="AK35" s="8">
        <f t="shared" si="13"/>
        <v>1</v>
      </c>
      <c r="AL35">
        <f t="shared" si="4"/>
        <v>1</v>
      </c>
    </row>
    <row r="36" spans="1:38" ht="30" x14ac:dyDescent="0.2">
      <c r="A36" s="11">
        <v>3</v>
      </c>
      <c r="B36" s="4">
        <v>44107</v>
      </c>
      <c r="C36" s="13">
        <v>0.5</v>
      </c>
      <c r="D36" s="5" t="s">
        <v>44</v>
      </c>
      <c r="E36" s="5" t="s">
        <v>573</v>
      </c>
      <c r="F36" s="5"/>
      <c r="G36" s="5" t="s">
        <v>545</v>
      </c>
      <c r="H36" s="5" t="s">
        <v>145</v>
      </c>
      <c r="I36" s="5" t="s">
        <v>14</v>
      </c>
      <c r="J36" s="5">
        <v>31</v>
      </c>
      <c r="K36" s="5">
        <v>33</v>
      </c>
      <c r="L36" s="5">
        <v>2</v>
      </c>
      <c r="M36" s="5">
        <v>1</v>
      </c>
      <c r="N36" s="5" t="s">
        <v>92</v>
      </c>
      <c r="O36" s="5"/>
      <c r="P36" s="6"/>
      <c r="Q36" s="7">
        <f t="shared" si="5"/>
        <v>44107</v>
      </c>
      <c r="R36" s="5">
        <f t="shared" si="0"/>
        <v>2020</v>
      </c>
      <c r="S36" s="5">
        <f t="shared" si="6"/>
        <v>5</v>
      </c>
      <c r="T36" s="5" t="s">
        <v>559</v>
      </c>
      <c r="U36" s="5">
        <v>9</v>
      </c>
      <c r="V36" s="5">
        <f t="shared" si="7"/>
        <v>1</v>
      </c>
      <c r="W36" s="5" t="s">
        <v>145</v>
      </c>
      <c r="X36" s="5" t="s">
        <v>545</v>
      </c>
      <c r="Y36" s="5"/>
      <c r="Z36" s="5">
        <f t="shared" si="8"/>
        <v>0</v>
      </c>
      <c r="AA36" s="5" t="str">
        <f t="shared" si="1"/>
        <v>Big 12</v>
      </c>
      <c r="AB36">
        <f t="shared" si="2"/>
        <v>1</v>
      </c>
      <c r="AC36">
        <f t="shared" si="9"/>
        <v>1</v>
      </c>
      <c r="AD36">
        <f t="shared" si="10"/>
        <v>1</v>
      </c>
      <c r="AE36">
        <f t="shared" si="11"/>
        <v>0</v>
      </c>
      <c r="AF36">
        <f t="shared" si="14"/>
        <v>31</v>
      </c>
      <c r="AG36">
        <f t="shared" si="14"/>
        <v>33</v>
      </c>
      <c r="AH36">
        <f t="shared" si="14"/>
        <v>2</v>
      </c>
      <c r="AI36">
        <f t="shared" si="14"/>
        <v>1</v>
      </c>
      <c r="AJ36">
        <f t="shared" si="12"/>
        <v>3</v>
      </c>
      <c r="AK36" s="8">
        <f t="shared" si="13"/>
        <v>0.66666666666666663</v>
      </c>
      <c r="AL36">
        <f t="shared" si="4"/>
        <v>0</v>
      </c>
    </row>
    <row r="37" spans="1:38" x14ac:dyDescent="0.2">
      <c r="A37" s="11">
        <v>4</v>
      </c>
      <c r="B37" s="4">
        <v>44114</v>
      </c>
      <c r="C37" s="13">
        <v>0.5</v>
      </c>
      <c r="D37" s="5" t="s">
        <v>44</v>
      </c>
      <c r="E37" s="5" t="s">
        <v>558</v>
      </c>
      <c r="F37" s="5" t="s">
        <v>80</v>
      </c>
      <c r="G37" s="5" t="s">
        <v>392</v>
      </c>
      <c r="H37" s="5" t="s">
        <v>145</v>
      </c>
      <c r="I37" s="5" t="s">
        <v>14</v>
      </c>
      <c r="J37" s="5">
        <v>45</v>
      </c>
      <c r="K37" s="5">
        <v>53</v>
      </c>
      <c r="L37" s="5">
        <v>2</v>
      </c>
      <c r="M37" s="5">
        <v>2</v>
      </c>
      <c r="N37" s="5" t="s">
        <v>102</v>
      </c>
      <c r="O37" s="5"/>
      <c r="P37" s="6"/>
      <c r="Q37" s="7">
        <f t="shared" si="5"/>
        <v>44114</v>
      </c>
      <c r="R37" s="5">
        <f t="shared" si="0"/>
        <v>2020</v>
      </c>
      <c r="S37" s="5">
        <f t="shared" si="6"/>
        <v>6</v>
      </c>
      <c r="T37" s="5" t="s">
        <v>559</v>
      </c>
      <c r="U37" s="5">
        <v>22</v>
      </c>
      <c r="V37" s="5">
        <f t="shared" si="7"/>
        <v>1</v>
      </c>
      <c r="W37" s="5" t="s">
        <v>145</v>
      </c>
      <c r="X37" s="5" t="s">
        <v>392</v>
      </c>
      <c r="Y37" s="5"/>
      <c r="Z37" s="5">
        <f t="shared" si="8"/>
        <v>0</v>
      </c>
      <c r="AA37" s="5" t="str">
        <f t="shared" si="1"/>
        <v>Big 12</v>
      </c>
      <c r="AB37">
        <f t="shared" si="2"/>
        <v>1</v>
      </c>
      <c r="AC37">
        <f t="shared" si="9"/>
        <v>1</v>
      </c>
      <c r="AD37">
        <f t="shared" si="10"/>
        <v>1</v>
      </c>
      <c r="AE37">
        <f t="shared" si="11"/>
        <v>0</v>
      </c>
      <c r="AF37">
        <f t="shared" si="14"/>
        <v>45</v>
      </c>
      <c r="AG37">
        <f t="shared" si="14"/>
        <v>53</v>
      </c>
      <c r="AH37">
        <f t="shared" si="14"/>
        <v>2</v>
      </c>
      <c r="AI37">
        <f t="shared" si="14"/>
        <v>2</v>
      </c>
      <c r="AJ37">
        <f t="shared" si="12"/>
        <v>4</v>
      </c>
      <c r="AK37" s="8">
        <f t="shared" si="13"/>
        <v>0.5</v>
      </c>
      <c r="AL37">
        <f t="shared" si="4"/>
        <v>0</v>
      </c>
    </row>
    <row r="38" spans="1:38" x14ac:dyDescent="0.2">
      <c r="A38" s="11">
        <v>5</v>
      </c>
      <c r="B38" s="4">
        <v>44128</v>
      </c>
      <c r="C38" s="13">
        <v>0.64583333333333337</v>
      </c>
      <c r="D38" s="5" t="s">
        <v>44</v>
      </c>
      <c r="E38" s="5" t="s">
        <v>549</v>
      </c>
      <c r="F38" s="5"/>
      <c r="G38" s="5" t="s">
        <v>537</v>
      </c>
      <c r="H38" s="5" t="s">
        <v>145</v>
      </c>
      <c r="I38" s="5" t="s">
        <v>13</v>
      </c>
      <c r="J38" s="5">
        <v>27</v>
      </c>
      <c r="K38" s="5">
        <v>16</v>
      </c>
      <c r="L38" s="5">
        <v>3</v>
      </c>
      <c r="M38" s="5">
        <v>2</v>
      </c>
      <c r="N38" s="5" t="s">
        <v>41</v>
      </c>
      <c r="O38" s="5"/>
      <c r="P38" s="6"/>
      <c r="Q38" s="7">
        <f t="shared" si="5"/>
        <v>44128</v>
      </c>
      <c r="R38" s="5">
        <f t="shared" si="0"/>
        <v>2020</v>
      </c>
      <c r="S38" s="5">
        <f t="shared" si="6"/>
        <v>8</v>
      </c>
      <c r="T38" s="5" t="s">
        <v>549</v>
      </c>
      <c r="U38" s="5"/>
      <c r="V38" s="5">
        <f t="shared" si="7"/>
        <v>0</v>
      </c>
      <c r="W38" s="5" t="s">
        <v>145</v>
      </c>
      <c r="X38" s="5" t="s">
        <v>537</v>
      </c>
      <c r="Y38" s="5"/>
      <c r="Z38" s="5">
        <f t="shared" si="8"/>
        <v>0</v>
      </c>
      <c r="AA38" s="5" t="str">
        <f t="shared" si="1"/>
        <v>Big 12</v>
      </c>
      <c r="AB38">
        <f t="shared" si="2"/>
        <v>1</v>
      </c>
      <c r="AC38">
        <f t="shared" si="9"/>
        <v>1</v>
      </c>
      <c r="AD38">
        <f t="shared" si="10"/>
        <v>1</v>
      </c>
      <c r="AE38">
        <f t="shared" si="11"/>
        <v>0</v>
      </c>
      <c r="AF38">
        <f t="shared" si="14"/>
        <v>27</v>
      </c>
      <c r="AG38">
        <f t="shared" si="14"/>
        <v>16</v>
      </c>
      <c r="AH38">
        <f t="shared" si="14"/>
        <v>3</v>
      </c>
      <c r="AI38">
        <f t="shared" si="14"/>
        <v>2</v>
      </c>
      <c r="AJ38">
        <f t="shared" si="12"/>
        <v>5</v>
      </c>
      <c r="AK38" s="8">
        <f t="shared" si="13"/>
        <v>0.6</v>
      </c>
      <c r="AL38">
        <f t="shared" si="4"/>
        <v>1</v>
      </c>
    </row>
    <row r="39" spans="1:38" ht="30" x14ac:dyDescent="0.2">
      <c r="A39" s="11">
        <v>6</v>
      </c>
      <c r="B39" s="4">
        <v>44135</v>
      </c>
      <c r="C39" s="13">
        <v>0.66666666666666663</v>
      </c>
      <c r="D39" s="5" t="s">
        <v>44</v>
      </c>
      <c r="E39" s="5" t="s">
        <v>549</v>
      </c>
      <c r="F39" s="5" t="s">
        <v>49</v>
      </c>
      <c r="G39" s="5" t="s">
        <v>602</v>
      </c>
      <c r="H39" s="5" t="s">
        <v>145</v>
      </c>
      <c r="I39" s="5" t="s">
        <v>13</v>
      </c>
      <c r="J39" s="5">
        <v>41</v>
      </c>
      <c r="K39" s="5">
        <v>34</v>
      </c>
      <c r="L39" s="5">
        <v>4</v>
      </c>
      <c r="M39" s="5">
        <v>2</v>
      </c>
      <c r="N39" s="5" t="s">
        <v>47</v>
      </c>
      <c r="O39" s="5"/>
      <c r="P39" s="6"/>
      <c r="Q39" s="7">
        <f t="shared" si="5"/>
        <v>44135</v>
      </c>
      <c r="R39" s="5">
        <f t="shared" si="0"/>
        <v>2020</v>
      </c>
      <c r="S39" s="5">
        <f t="shared" si="6"/>
        <v>9</v>
      </c>
      <c r="T39" s="5" t="s">
        <v>549</v>
      </c>
      <c r="U39" s="5"/>
      <c r="V39" s="5">
        <f t="shared" si="7"/>
        <v>0</v>
      </c>
      <c r="W39" s="5" t="s">
        <v>145</v>
      </c>
      <c r="X39" s="5" t="s">
        <v>360</v>
      </c>
      <c r="Y39" s="5">
        <v>6</v>
      </c>
      <c r="Z39" s="5">
        <f t="shared" si="8"/>
        <v>1</v>
      </c>
      <c r="AA39" s="5" t="str">
        <f t="shared" si="1"/>
        <v>Big 12</v>
      </c>
      <c r="AB39">
        <f t="shared" si="2"/>
        <v>1</v>
      </c>
      <c r="AC39">
        <f t="shared" si="9"/>
        <v>1</v>
      </c>
      <c r="AD39">
        <f t="shared" si="10"/>
        <v>1</v>
      </c>
      <c r="AE39">
        <f t="shared" si="11"/>
        <v>0</v>
      </c>
      <c r="AF39">
        <f t="shared" si="14"/>
        <v>41</v>
      </c>
      <c r="AG39">
        <f t="shared" si="14"/>
        <v>34</v>
      </c>
      <c r="AH39">
        <f t="shared" si="14"/>
        <v>4</v>
      </c>
      <c r="AI39">
        <f t="shared" si="14"/>
        <v>2</v>
      </c>
      <c r="AJ39">
        <f t="shared" si="12"/>
        <v>6</v>
      </c>
      <c r="AK39" s="8">
        <f t="shared" si="13"/>
        <v>0.66666666666666663</v>
      </c>
      <c r="AL39">
        <f t="shared" si="4"/>
        <v>1</v>
      </c>
    </row>
    <row r="40" spans="1:38" ht="30" x14ac:dyDescent="0.2">
      <c r="A40" s="11">
        <v>7</v>
      </c>
      <c r="B40" s="4">
        <v>44142</v>
      </c>
      <c r="C40" s="13">
        <v>0.5</v>
      </c>
      <c r="D40" s="5" t="s">
        <v>44</v>
      </c>
      <c r="E40" s="5" t="s">
        <v>558</v>
      </c>
      <c r="F40" s="5"/>
      <c r="G40" s="5" t="s">
        <v>144</v>
      </c>
      <c r="H40" s="5" t="s">
        <v>145</v>
      </c>
      <c r="I40" s="5" t="s">
        <v>13</v>
      </c>
      <c r="J40" s="5">
        <v>17</v>
      </c>
      <c r="K40" s="5">
        <v>13</v>
      </c>
      <c r="L40" s="5">
        <v>5</v>
      </c>
      <c r="M40" s="5">
        <v>2</v>
      </c>
      <c r="N40" s="5" t="s">
        <v>51</v>
      </c>
      <c r="O40" s="5"/>
      <c r="P40" s="6"/>
      <c r="Q40" s="7">
        <f t="shared" si="5"/>
        <v>44142</v>
      </c>
      <c r="R40" s="5">
        <f t="shared" si="0"/>
        <v>2020</v>
      </c>
      <c r="S40" s="5">
        <f t="shared" si="6"/>
        <v>10</v>
      </c>
      <c r="T40" s="5" t="s">
        <v>559</v>
      </c>
      <c r="U40" s="5">
        <v>22</v>
      </c>
      <c r="V40" s="5">
        <f t="shared" si="7"/>
        <v>1</v>
      </c>
      <c r="W40" s="5" t="s">
        <v>145</v>
      </c>
      <c r="X40" s="5" t="s">
        <v>144</v>
      </c>
      <c r="Y40" s="5"/>
      <c r="Z40" s="5">
        <f t="shared" si="8"/>
        <v>0</v>
      </c>
      <c r="AA40" s="5" t="str">
        <f t="shared" si="1"/>
        <v>Big 12</v>
      </c>
      <c r="AB40">
        <f t="shared" si="2"/>
        <v>1</v>
      </c>
      <c r="AC40">
        <f t="shared" si="9"/>
        <v>1</v>
      </c>
      <c r="AD40">
        <f t="shared" si="10"/>
        <v>1</v>
      </c>
      <c r="AE40">
        <f t="shared" si="11"/>
        <v>0</v>
      </c>
      <c r="AF40">
        <f t="shared" si="14"/>
        <v>17</v>
      </c>
      <c r="AG40">
        <f t="shared" si="14"/>
        <v>13</v>
      </c>
      <c r="AH40">
        <f t="shared" si="14"/>
        <v>5</v>
      </c>
      <c r="AI40">
        <f t="shared" si="14"/>
        <v>2</v>
      </c>
      <c r="AJ40">
        <f t="shared" si="12"/>
        <v>7</v>
      </c>
      <c r="AK40" s="8">
        <f t="shared" si="13"/>
        <v>0.7142857142857143</v>
      </c>
      <c r="AL40">
        <f t="shared" si="4"/>
        <v>1</v>
      </c>
    </row>
    <row r="41" spans="1:38" ht="30" x14ac:dyDescent="0.2">
      <c r="A41" s="11">
        <v>8</v>
      </c>
      <c r="B41" s="4">
        <v>44162</v>
      </c>
      <c r="C41" s="13">
        <v>0.5</v>
      </c>
      <c r="D41" s="5" t="s">
        <v>124</v>
      </c>
      <c r="E41" s="5" t="s">
        <v>604</v>
      </c>
      <c r="F41" s="5"/>
      <c r="G41" s="5" t="s">
        <v>603</v>
      </c>
      <c r="H41" s="5" t="s">
        <v>145</v>
      </c>
      <c r="I41" s="5" t="s">
        <v>14</v>
      </c>
      <c r="J41" s="5">
        <v>20</v>
      </c>
      <c r="K41" s="5">
        <v>23</v>
      </c>
      <c r="L41" s="5">
        <v>5</v>
      </c>
      <c r="M41" s="5">
        <v>3</v>
      </c>
      <c r="N41" s="5" t="s">
        <v>92</v>
      </c>
      <c r="O41" s="5"/>
      <c r="P41" s="6"/>
      <c r="Q41" s="7">
        <f t="shared" si="5"/>
        <v>44162</v>
      </c>
      <c r="R41" s="5">
        <f t="shared" si="0"/>
        <v>2020</v>
      </c>
      <c r="S41" s="5">
        <f t="shared" si="6"/>
        <v>13</v>
      </c>
      <c r="T41" s="5" t="s">
        <v>559</v>
      </c>
      <c r="U41" s="5">
        <v>20</v>
      </c>
      <c r="V41" s="5">
        <f t="shared" si="7"/>
        <v>1</v>
      </c>
      <c r="W41" s="5" t="s">
        <v>145</v>
      </c>
      <c r="X41" s="5" t="s">
        <v>567</v>
      </c>
      <c r="Y41" s="5">
        <v>15</v>
      </c>
      <c r="Z41" s="5">
        <f t="shared" si="8"/>
        <v>1</v>
      </c>
      <c r="AA41" s="5" t="str">
        <f t="shared" si="1"/>
        <v>Big 12</v>
      </c>
      <c r="AB41">
        <f t="shared" si="2"/>
        <v>1</v>
      </c>
      <c r="AC41">
        <f t="shared" si="9"/>
        <v>1</v>
      </c>
      <c r="AD41">
        <f t="shared" si="10"/>
        <v>1</v>
      </c>
      <c r="AE41">
        <f t="shared" si="11"/>
        <v>1</v>
      </c>
      <c r="AF41">
        <f t="shared" si="14"/>
        <v>20</v>
      </c>
      <c r="AG41">
        <f t="shared" si="14"/>
        <v>23</v>
      </c>
      <c r="AH41">
        <f t="shared" si="14"/>
        <v>5</v>
      </c>
      <c r="AI41">
        <f t="shared" si="14"/>
        <v>3</v>
      </c>
      <c r="AJ41">
        <f t="shared" si="12"/>
        <v>8</v>
      </c>
      <c r="AK41" s="8">
        <f t="shared" si="13"/>
        <v>0.625</v>
      </c>
      <c r="AL41">
        <f t="shared" si="4"/>
        <v>0</v>
      </c>
    </row>
    <row r="42" spans="1:38" ht="30" x14ac:dyDescent="0.2">
      <c r="A42" s="11">
        <v>9</v>
      </c>
      <c r="B42" s="4">
        <v>44170</v>
      </c>
      <c r="C42" s="13">
        <v>0.5</v>
      </c>
      <c r="D42" s="5" t="s">
        <v>44</v>
      </c>
      <c r="E42" s="5" t="s">
        <v>549</v>
      </c>
      <c r="F42" s="5" t="s">
        <v>49</v>
      </c>
      <c r="G42" s="5" t="s">
        <v>465</v>
      </c>
      <c r="H42" s="5" t="s">
        <v>145</v>
      </c>
      <c r="I42" s="5" t="s">
        <v>13</v>
      </c>
      <c r="J42" s="5">
        <v>69</v>
      </c>
      <c r="K42" s="5">
        <v>31</v>
      </c>
      <c r="L42" s="5">
        <v>6</v>
      </c>
      <c r="M42" s="5">
        <v>3</v>
      </c>
      <c r="N42" s="5" t="s">
        <v>41</v>
      </c>
      <c r="O42" s="5"/>
      <c r="P42" s="6"/>
      <c r="Q42" s="7">
        <f t="shared" si="5"/>
        <v>44170</v>
      </c>
      <c r="R42" s="5">
        <f t="shared" si="0"/>
        <v>2020</v>
      </c>
      <c r="S42" s="5">
        <f t="shared" si="6"/>
        <v>14</v>
      </c>
      <c r="T42" s="5" t="s">
        <v>549</v>
      </c>
      <c r="U42" s="5"/>
      <c r="V42" s="5">
        <f t="shared" si="7"/>
        <v>0</v>
      </c>
      <c r="W42" s="5" t="s">
        <v>145</v>
      </c>
      <c r="X42" s="5" t="s">
        <v>465</v>
      </c>
      <c r="Y42" s="5"/>
      <c r="Z42" s="5">
        <f t="shared" si="8"/>
        <v>0</v>
      </c>
      <c r="AA42" s="5" t="str">
        <f t="shared" si="1"/>
        <v>Big 12</v>
      </c>
      <c r="AB42">
        <f t="shared" si="2"/>
        <v>1</v>
      </c>
      <c r="AC42">
        <f t="shared" si="9"/>
        <v>1</v>
      </c>
      <c r="AD42">
        <f t="shared" si="10"/>
        <v>1</v>
      </c>
      <c r="AE42">
        <f t="shared" si="11"/>
        <v>0</v>
      </c>
      <c r="AF42">
        <f t="shared" si="14"/>
        <v>69</v>
      </c>
      <c r="AG42">
        <f t="shared" si="14"/>
        <v>31</v>
      </c>
      <c r="AH42">
        <f t="shared" si="14"/>
        <v>6</v>
      </c>
      <c r="AI42">
        <f t="shared" si="14"/>
        <v>3</v>
      </c>
      <c r="AJ42">
        <f t="shared" si="12"/>
        <v>9</v>
      </c>
      <c r="AK42" s="8">
        <f t="shared" si="13"/>
        <v>0.66666666666666663</v>
      </c>
      <c r="AL42">
        <f t="shared" si="4"/>
        <v>1</v>
      </c>
    </row>
    <row r="43" spans="1:38" x14ac:dyDescent="0.2">
      <c r="A43" s="11">
        <v>10</v>
      </c>
      <c r="B43" s="4">
        <v>44194</v>
      </c>
      <c r="C43" s="13">
        <v>0.875</v>
      </c>
      <c r="D43" s="5" t="s">
        <v>112</v>
      </c>
      <c r="E43" s="5" t="s">
        <v>604</v>
      </c>
      <c r="F43" s="5" t="s">
        <v>80</v>
      </c>
      <c r="G43" s="5" t="s">
        <v>617</v>
      </c>
      <c r="H43" s="5" t="s">
        <v>114</v>
      </c>
      <c r="I43" s="5" t="s">
        <v>13</v>
      </c>
      <c r="J43" s="5">
        <v>55</v>
      </c>
      <c r="K43" s="5">
        <v>23</v>
      </c>
      <c r="L43" s="5">
        <v>7</v>
      </c>
      <c r="M43" s="5">
        <v>3</v>
      </c>
      <c r="N43" s="5" t="s">
        <v>47</v>
      </c>
      <c r="O43" s="5"/>
      <c r="P43" s="6"/>
      <c r="Q43" s="7">
        <f t="shared" si="5"/>
        <v>44194</v>
      </c>
      <c r="R43" s="5">
        <f t="shared" si="0"/>
        <v>2020</v>
      </c>
      <c r="S43" s="5">
        <f t="shared" si="6"/>
        <v>18</v>
      </c>
      <c r="T43" s="5" t="s">
        <v>559</v>
      </c>
      <c r="U43" s="5">
        <v>20</v>
      </c>
      <c r="V43" s="5">
        <f t="shared" si="7"/>
        <v>1</v>
      </c>
      <c r="W43" s="5" t="s">
        <v>145</v>
      </c>
      <c r="X43" s="5" t="s">
        <v>617</v>
      </c>
      <c r="Y43" s="5"/>
      <c r="Z43" s="5">
        <f t="shared" si="8"/>
        <v>0</v>
      </c>
      <c r="AA43" s="5" t="str">
        <f t="shared" si="1"/>
        <v>Pac-12</v>
      </c>
      <c r="AB43">
        <f t="shared" si="2"/>
        <v>0</v>
      </c>
      <c r="AC43">
        <f t="shared" si="9"/>
        <v>1</v>
      </c>
      <c r="AD43">
        <f t="shared" si="10"/>
        <v>1</v>
      </c>
      <c r="AE43">
        <f t="shared" si="11"/>
        <v>0</v>
      </c>
      <c r="AF43">
        <f t="shared" si="14"/>
        <v>55</v>
      </c>
      <c r="AG43">
        <f t="shared" si="14"/>
        <v>23</v>
      </c>
      <c r="AH43">
        <f t="shared" si="14"/>
        <v>7</v>
      </c>
      <c r="AI43">
        <f t="shared" si="14"/>
        <v>3</v>
      </c>
      <c r="AJ43">
        <f t="shared" si="12"/>
        <v>10</v>
      </c>
      <c r="AK43" s="8">
        <f t="shared" si="13"/>
        <v>0.7</v>
      </c>
      <c r="AL43">
        <f t="shared" si="4"/>
        <v>1</v>
      </c>
    </row>
    <row r="44" spans="1:38" ht="30" x14ac:dyDescent="0.2">
      <c r="A44" s="11">
        <v>1</v>
      </c>
      <c r="B44" s="4">
        <v>44086</v>
      </c>
      <c r="C44" s="13">
        <v>0.91666666666666663</v>
      </c>
      <c r="D44" s="5" t="s">
        <v>44</v>
      </c>
      <c r="E44" s="5" t="s">
        <v>193</v>
      </c>
      <c r="F44" s="5"/>
      <c r="G44" s="5" t="s">
        <v>581</v>
      </c>
      <c r="H44" s="5" t="s">
        <v>99</v>
      </c>
      <c r="I44" s="5" t="s">
        <v>14</v>
      </c>
      <c r="J44" s="5">
        <v>23</v>
      </c>
      <c r="K44" s="5">
        <v>38</v>
      </c>
      <c r="L44" s="5">
        <v>0</v>
      </c>
      <c r="M44" s="5">
        <v>1</v>
      </c>
      <c r="N44" s="5" t="s">
        <v>92</v>
      </c>
      <c r="Q44" s="7">
        <f t="shared" si="5"/>
        <v>44086</v>
      </c>
      <c r="R44" s="5">
        <f t="shared" si="0"/>
        <v>2020</v>
      </c>
      <c r="S44" s="5">
        <f t="shared" si="6"/>
        <v>2</v>
      </c>
      <c r="T44" s="5" t="s">
        <v>193</v>
      </c>
      <c r="U44" s="5"/>
      <c r="V44" s="5">
        <f t="shared" si="7"/>
        <v>0</v>
      </c>
      <c r="W44" s="5" t="s">
        <v>145</v>
      </c>
      <c r="X44" s="5" t="s">
        <v>581</v>
      </c>
      <c r="Y44" s="5"/>
      <c r="Z44" s="5">
        <f t="shared" si="8"/>
        <v>0</v>
      </c>
      <c r="AA44" s="5" t="str">
        <f t="shared" si="1"/>
        <v>Sun Belt</v>
      </c>
      <c r="AB44">
        <f t="shared" si="2"/>
        <v>0</v>
      </c>
      <c r="AC44">
        <f t="shared" si="9"/>
        <v>1</v>
      </c>
      <c r="AD44">
        <f t="shared" si="10"/>
        <v>0</v>
      </c>
      <c r="AE44">
        <f t="shared" si="11"/>
        <v>0</v>
      </c>
      <c r="AF44">
        <f t="shared" si="14"/>
        <v>23</v>
      </c>
      <c r="AG44">
        <f t="shared" si="14"/>
        <v>38</v>
      </c>
      <c r="AH44">
        <f t="shared" si="14"/>
        <v>0</v>
      </c>
      <c r="AI44">
        <f t="shared" si="14"/>
        <v>1</v>
      </c>
      <c r="AJ44">
        <f t="shared" ref="AJ44:AJ103" si="15">SUM(AH44:AI44)</f>
        <v>1</v>
      </c>
      <c r="AK44" s="8">
        <f t="shared" si="13"/>
        <v>0</v>
      </c>
      <c r="AL44">
        <f t="shared" si="4"/>
        <v>0</v>
      </c>
    </row>
    <row r="45" spans="1:38" x14ac:dyDescent="0.2">
      <c r="A45" s="11">
        <v>2</v>
      </c>
      <c r="B45" s="4">
        <v>44100</v>
      </c>
      <c r="C45" s="13">
        <v>0.8125</v>
      </c>
      <c r="D45" s="5" t="s">
        <v>44</v>
      </c>
      <c r="E45" s="5" t="s">
        <v>193</v>
      </c>
      <c r="F45" s="5" t="s">
        <v>49</v>
      </c>
      <c r="G45" s="5" t="s">
        <v>537</v>
      </c>
      <c r="H45" s="5" t="s">
        <v>145</v>
      </c>
      <c r="I45" s="5" t="s">
        <v>14</v>
      </c>
      <c r="J45" s="5">
        <v>14</v>
      </c>
      <c r="K45" s="5">
        <v>47</v>
      </c>
      <c r="L45" s="5">
        <v>0</v>
      </c>
      <c r="M45" s="5">
        <v>2</v>
      </c>
      <c r="N45" s="5" t="s">
        <v>102</v>
      </c>
      <c r="Q45" s="7">
        <f t="shared" si="5"/>
        <v>44100</v>
      </c>
      <c r="R45" s="5">
        <f t="shared" si="0"/>
        <v>2020</v>
      </c>
      <c r="S45" s="5">
        <f t="shared" si="6"/>
        <v>4</v>
      </c>
      <c r="T45" s="5" t="s">
        <v>193</v>
      </c>
      <c r="U45" s="5"/>
      <c r="V45" s="5">
        <f t="shared" si="7"/>
        <v>0</v>
      </c>
      <c r="W45" s="5" t="s">
        <v>145</v>
      </c>
      <c r="X45" s="5" t="s">
        <v>537</v>
      </c>
      <c r="Y45" s="5"/>
      <c r="Z45" s="5">
        <f t="shared" si="8"/>
        <v>0</v>
      </c>
      <c r="AA45" s="5" t="str">
        <f t="shared" si="1"/>
        <v>Big 12</v>
      </c>
      <c r="AB45">
        <f t="shared" si="2"/>
        <v>1</v>
      </c>
      <c r="AC45">
        <f t="shared" si="9"/>
        <v>1</v>
      </c>
      <c r="AD45">
        <f t="shared" si="10"/>
        <v>1</v>
      </c>
      <c r="AE45">
        <f t="shared" si="11"/>
        <v>0</v>
      </c>
      <c r="AF45">
        <f t="shared" si="14"/>
        <v>14</v>
      </c>
      <c r="AG45">
        <f t="shared" si="14"/>
        <v>47</v>
      </c>
      <c r="AH45">
        <f t="shared" si="14"/>
        <v>0</v>
      </c>
      <c r="AI45">
        <f t="shared" si="14"/>
        <v>2</v>
      </c>
      <c r="AJ45">
        <f t="shared" si="15"/>
        <v>2</v>
      </c>
      <c r="AK45" s="8">
        <f t="shared" si="13"/>
        <v>0</v>
      </c>
      <c r="AL45">
        <f t="shared" si="4"/>
        <v>0</v>
      </c>
    </row>
    <row r="46" spans="1:38" ht="30" x14ac:dyDescent="0.2">
      <c r="A46" s="11">
        <v>3</v>
      </c>
      <c r="B46" s="4">
        <v>44107</v>
      </c>
      <c r="C46" s="13">
        <v>0.64583333333333337</v>
      </c>
      <c r="D46" s="5" t="s">
        <v>44</v>
      </c>
      <c r="E46" s="5" t="s">
        <v>193</v>
      </c>
      <c r="F46" s="5"/>
      <c r="G46" s="5" t="s">
        <v>611</v>
      </c>
      <c r="H46" s="5" t="s">
        <v>145</v>
      </c>
      <c r="I46" s="5" t="s">
        <v>14</v>
      </c>
      <c r="J46" s="5">
        <v>7</v>
      </c>
      <c r="K46" s="5">
        <v>47</v>
      </c>
      <c r="L46" s="5">
        <v>0</v>
      </c>
      <c r="M46" s="5">
        <v>3</v>
      </c>
      <c r="N46" s="5" t="s">
        <v>130</v>
      </c>
      <c r="Q46" s="7">
        <f t="shared" si="5"/>
        <v>44107</v>
      </c>
      <c r="R46" s="5">
        <f t="shared" si="0"/>
        <v>2020</v>
      </c>
      <c r="S46" s="5">
        <f t="shared" si="6"/>
        <v>5</v>
      </c>
      <c r="T46" s="5" t="s">
        <v>193</v>
      </c>
      <c r="U46" s="5"/>
      <c r="V46" s="5">
        <f t="shared" si="7"/>
        <v>0</v>
      </c>
      <c r="W46" s="5" t="s">
        <v>145</v>
      </c>
      <c r="X46" s="5" t="s">
        <v>360</v>
      </c>
      <c r="Y46" s="5">
        <v>17</v>
      </c>
      <c r="Z46" s="5">
        <f t="shared" si="8"/>
        <v>1</v>
      </c>
      <c r="AA46" s="5" t="str">
        <f t="shared" si="1"/>
        <v>Big 12</v>
      </c>
      <c r="AB46">
        <f t="shared" si="2"/>
        <v>1</v>
      </c>
      <c r="AC46">
        <f t="shared" si="9"/>
        <v>1</v>
      </c>
      <c r="AD46">
        <f t="shared" si="10"/>
        <v>1</v>
      </c>
      <c r="AE46">
        <f t="shared" si="11"/>
        <v>0</v>
      </c>
      <c r="AF46">
        <f t="shared" si="14"/>
        <v>7</v>
      </c>
      <c r="AG46">
        <f t="shared" si="14"/>
        <v>47</v>
      </c>
      <c r="AH46">
        <f t="shared" si="14"/>
        <v>0</v>
      </c>
      <c r="AI46">
        <f t="shared" si="14"/>
        <v>3</v>
      </c>
      <c r="AJ46">
        <f t="shared" si="15"/>
        <v>3</v>
      </c>
      <c r="AK46" s="8">
        <f t="shared" si="13"/>
        <v>0</v>
      </c>
      <c r="AL46">
        <f t="shared" si="4"/>
        <v>0</v>
      </c>
    </row>
    <row r="47" spans="1:38" ht="30" x14ac:dyDescent="0.2">
      <c r="A47" s="11">
        <v>4</v>
      </c>
      <c r="B47" s="4">
        <v>44121</v>
      </c>
      <c r="C47" s="13">
        <v>0.5</v>
      </c>
      <c r="D47" s="5" t="s">
        <v>44</v>
      </c>
      <c r="E47" s="5" t="s">
        <v>193</v>
      </c>
      <c r="F47" s="5" t="s">
        <v>49</v>
      </c>
      <c r="G47" s="5" t="s">
        <v>144</v>
      </c>
      <c r="H47" s="5" t="s">
        <v>145</v>
      </c>
      <c r="I47" s="5" t="s">
        <v>14</v>
      </c>
      <c r="J47" s="5">
        <v>17</v>
      </c>
      <c r="K47" s="5">
        <v>38</v>
      </c>
      <c r="L47" s="5">
        <v>0</v>
      </c>
      <c r="M47" s="5">
        <v>4</v>
      </c>
      <c r="N47" s="5" t="s">
        <v>132</v>
      </c>
      <c r="Q47" s="7">
        <f t="shared" si="5"/>
        <v>44121</v>
      </c>
      <c r="R47" s="5">
        <f t="shared" si="0"/>
        <v>2020</v>
      </c>
      <c r="S47" s="5">
        <f t="shared" si="6"/>
        <v>7</v>
      </c>
      <c r="T47" s="5" t="s">
        <v>193</v>
      </c>
      <c r="U47" s="5"/>
      <c r="V47" s="5">
        <f t="shared" si="7"/>
        <v>0</v>
      </c>
      <c r="W47" s="5" t="s">
        <v>145</v>
      </c>
      <c r="X47" s="5" t="s">
        <v>144</v>
      </c>
      <c r="Y47" s="5"/>
      <c r="Z47" s="5">
        <f t="shared" si="8"/>
        <v>0</v>
      </c>
      <c r="AA47" s="5" t="str">
        <f t="shared" si="1"/>
        <v>Big 12</v>
      </c>
      <c r="AB47">
        <f t="shared" si="2"/>
        <v>1</v>
      </c>
      <c r="AC47">
        <f t="shared" si="9"/>
        <v>1</v>
      </c>
      <c r="AD47">
        <f t="shared" si="10"/>
        <v>1</v>
      </c>
      <c r="AE47">
        <f t="shared" si="11"/>
        <v>0</v>
      </c>
      <c r="AF47">
        <f t="shared" si="14"/>
        <v>17</v>
      </c>
      <c r="AG47">
        <f t="shared" si="14"/>
        <v>38</v>
      </c>
      <c r="AH47">
        <f t="shared" si="14"/>
        <v>0</v>
      </c>
      <c r="AI47">
        <f t="shared" si="14"/>
        <v>4</v>
      </c>
      <c r="AJ47">
        <f t="shared" si="15"/>
        <v>4</v>
      </c>
      <c r="AK47" s="8">
        <f t="shared" si="13"/>
        <v>0</v>
      </c>
      <c r="AL47">
        <f t="shared" si="4"/>
        <v>0</v>
      </c>
    </row>
    <row r="48" spans="1:38" ht="30" x14ac:dyDescent="0.2">
      <c r="A48" s="11">
        <v>5</v>
      </c>
      <c r="B48" s="4">
        <v>44128</v>
      </c>
      <c r="C48" s="13">
        <v>0.5</v>
      </c>
      <c r="D48" s="5" t="s">
        <v>44</v>
      </c>
      <c r="E48" s="5" t="s">
        <v>193</v>
      </c>
      <c r="F48" s="5" t="s">
        <v>49</v>
      </c>
      <c r="G48" s="5" t="s">
        <v>577</v>
      </c>
      <c r="H48" s="5" t="s">
        <v>145</v>
      </c>
      <c r="I48" s="5" t="s">
        <v>14</v>
      </c>
      <c r="J48" s="5">
        <v>14</v>
      </c>
      <c r="K48" s="5">
        <v>55</v>
      </c>
      <c r="L48" s="5">
        <v>0</v>
      </c>
      <c r="M48" s="5">
        <v>5</v>
      </c>
      <c r="N48" s="5" t="s">
        <v>133</v>
      </c>
      <c r="Q48" s="7">
        <f t="shared" si="5"/>
        <v>44128</v>
      </c>
      <c r="R48" s="5">
        <f t="shared" si="0"/>
        <v>2020</v>
      </c>
      <c r="S48" s="5">
        <f t="shared" si="6"/>
        <v>8</v>
      </c>
      <c r="T48" s="5" t="s">
        <v>193</v>
      </c>
      <c r="U48" s="5"/>
      <c r="V48" s="5">
        <f t="shared" si="7"/>
        <v>0</v>
      </c>
      <c r="W48" s="5" t="s">
        <v>145</v>
      </c>
      <c r="X48" s="5" t="s">
        <v>565</v>
      </c>
      <c r="Y48" s="5">
        <v>20</v>
      </c>
      <c r="Z48" s="5">
        <f t="shared" si="8"/>
        <v>1</v>
      </c>
      <c r="AA48" s="5" t="str">
        <f t="shared" si="1"/>
        <v>Big 12</v>
      </c>
      <c r="AB48">
        <f t="shared" si="2"/>
        <v>1</v>
      </c>
      <c r="AC48">
        <f t="shared" si="9"/>
        <v>1</v>
      </c>
      <c r="AD48">
        <f t="shared" si="10"/>
        <v>1</v>
      </c>
      <c r="AE48">
        <f t="shared" si="11"/>
        <v>0</v>
      </c>
      <c r="AF48">
        <f t="shared" si="14"/>
        <v>14</v>
      </c>
      <c r="AG48">
        <f t="shared" si="14"/>
        <v>55</v>
      </c>
      <c r="AH48">
        <f t="shared" si="14"/>
        <v>0</v>
      </c>
      <c r="AI48">
        <f t="shared" si="14"/>
        <v>5</v>
      </c>
      <c r="AJ48">
        <f t="shared" si="15"/>
        <v>5</v>
      </c>
      <c r="AK48" s="8">
        <f t="shared" si="13"/>
        <v>0</v>
      </c>
      <c r="AL48">
        <f t="shared" si="4"/>
        <v>0</v>
      </c>
    </row>
    <row r="49" spans="1:38" ht="30" x14ac:dyDescent="0.2">
      <c r="A49" s="11">
        <v>6</v>
      </c>
      <c r="B49" s="4">
        <v>44135</v>
      </c>
      <c r="C49" s="13">
        <v>0.5</v>
      </c>
      <c r="D49" s="5" t="s">
        <v>44</v>
      </c>
      <c r="E49" s="5" t="s">
        <v>193</v>
      </c>
      <c r="F49" s="5"/>
      <c r="G49" s="5" t="s">
        <v>556</v>
      </c>
      <c r="H49" s="5" t="s">
        <v>145</v>
      </c>
      <c r="I49" s="5" t="s">
        <v>14</v>
      </c>
      <c r="J49" s="5">
        <v>22</v>
      </c>
      <c r="K49" s="5">
        <v>52</v>
      </c>
      <c r="L49" s="5">
        <v>0</v>
      </c>
      <c r="M49" s="5">
        <v>6</v>
      </c>
      <c r="N49" s="5" t="s">
        <v>151</v>
      </c>
      <c r="Q49" s="7">
        <f t="shared" si="5"/>
        <v>44135</v>
      </c>
      <c r="R49" s="5">
        <f t="shared" si="0"/>
        <v>2020</v>
      </c>
      <c r="S49" s="5">
        <f t="shared" si="6"/>
        <v>9</v>
      </c>
      <c r="T49" s="5" t="s">
        <v>193</v>
      </c>
      <c r="U49" s="5"/>
      <c r="V49" s="5">
        <f t="shared" si="7"/>
        <v>0</v>
      </c>
      <c r="W49" s="5" t="s">
        <v>145</v>
      </c>
      <c r="X49" s="5" t="s">
        <v>567</v>
      </c>
      <c r="Y49" s="5">
        <v>23</v>
      </c>
      <c r="Z49" s="5">
        <f t="shared" si="8"/>
        <v>1</v>
      </c>
      <c r="AA49" s="5" t="str">
        <f t="shared" si="1"/>
        <v>Big 12</v>
      </c>
      <c r="AB49">
        <f t="shared" si="2"/>
        <v>1</v>
      </c>
      <c r="AC49">
        <f t="shared" si="9"/>
        <v>1</v>
      </c>
      <c r="AD49">
        <f t="shared" si="10"/>
        <v>1</v>
      </c>
      <c r="AE49">
        <f t="shared" si="11"/>
        <v>0</v>
      </c>
      <c r="AF49">
        <f t="shared" si="14"/>
        <v>22</v>
      </c>
      <c r="AG49">
        <f t="shared" si="14"/>
        <v>52</v>
      </c>
      <c r="AH49">
        <f t="shared" si="14"/>
        <v>0</v>
      </c>
      <c r="AI49">
        <f t="shared" si="14"/>
        <v>6</v>
      </c>
      <c r="AJ49">
        <f t="shared" si="15"/>
        <v>6</v>
      </c>
      <c r="AK49" s="8">
        <f t="shared" si="13"/>
        <v>0</v>
      </c>
      <c r="AL49">
        <f t="shared" si="4"/>
        <v>0</v>
      </c>
    </row>
    <row r="50" spans="1:38" ht="30" x14ac:dyDescent="0.2">
      <c r="A50" s="11">
        <v>7</v>
      </c>
      <c r="B50" s="4">
        <v>44142</v>
      </c>
      <c r="C50" s="13">
        <v>0.64583333333333337</v>
      </c>
      <c r="D50" s="5" t="s">
        <v>44</v>
      </c>
      <c r="E50" s="5" t="s">
        <v>193</v>
      </c>
      <c r="F50" s="5" t="s">
        <v>49</v>
      </c>
      <c r="G50" s="5" t="s">
        <v>618</v>
      </c>
      <c r="H50" s="5" t="s">
        <v>145</v>
      </c>
      <c r="I50" s="5" t="s">
        <v>14</v>
      </c>
      <c r="J50" s="5">
        <v>9</v>
      </c>
      <c r="K50" s="5">
        <v>62</v>
      </c>
      <c r="L50" s="5">
        <v>0</v>
      </c>
      <c r="M50" s="5">
        <v>7</v>
      </c>
      <c r="N50" s="5" t="s">
        <v>298</v>
      </c>
      <c r="Q50" s="7">
        <f t="shared" si="5"/>
        <v>44142</v>
      </c>
      <c r="R50" s="5">
        <f t="shared" si="0"/>
        <v>2020</v>
      </c>
      <c r="S50" s="5">
        <f t="shared" si="6"/>
        <v>10</v>
      </c>
      <c r="T50" s="5" t="s">
        <v>193</v>
      </c>
      <c r="U50" s="5"/>
      <c r="V50" s="5">
        <f t="shared" si="7"/>
        <v>0</v>
      </c>
      <c r="W50" s="5" t="s">
        <v>145</v>
      </c>
      <c r="X50" s="5" t="s">
        <v>547</v>
      </c>
      <c r="Y50" s="5">
        <v>19</v>
      </c>
      <c r="Z50" s="5">
        <f t="shared" si="8"/>
        <v>1</v>
      </c>
      <c r="AA50" s="5" t="str">
        <f t="shared" si="1"/>
        <v>Big 12</v>
      </c>
      <c r="AB50">
        <f t="shared" si="2"/>
        <v>1</v>
      </c>
      <c r="AC50">
        <f t="shared" si="9"/>
        <v>1</v>
      </c>
      <c r="AD50">
        <f t="shared" si="10"/>
        <v>1</v>
      </c>
      <c r="AE50">
        <f t="shared" si="11"/>
        <v>0</v>
      </c>
      <c r="AF50">
        <f t="shared" si="14"/>
        <v>9</v>
      </c>
      <c r="AG50">
        <f t="shared" si="14"/>
        <v>62</v>
      </c>
      <c r="AH50">
        <f t="shared" si="14"/>
        <v>0</v>
      </c>
      <c r="AI50">
        <f t="shared" si="14"/>
        <v>7</v>
      </c>
      <c r="AJ50">
        <f t="shared" si="15"/>
        <v>7</v>
      </c>
      <c r="AK50" s="8">
        <f t="shared" si="13"/>
        <v>0</v>
      </c>
      <c r="AL50">
        <f t="shared" si="4"/>
        <v>0</v>
      </c>
    </row>
    <row r="51" spans="1:38" ht="30" x14ac:dyDescent="0.2">
      <c r="A51" s="11">
        <v>8</v>
      </c>
      <c r="B51" s="4">
        <v>44163</v>
      </c>
      <c r="C51" s="13">
        <v>0.83333333333333337</v>
      </c>
      <c r="D51" s="5" t="s">
        <v>44</v>
      </c>
      <c r="E51" s="5" t="s">
        <v>193</v>
      </c>
      <c r="F51" s="5"/>
      <c r="G51" s="5" t="s">
        <v>545</v>
      </c>
      <c r="H51" s="5" t="s">
        <v>145</v>
      </c>
      <c r="I51" s="5" t="s">
        <v>14</v>
      </c>
      <c r="J51" s="5">
        <v>23</v>
      </c>
      <c r="K51" s="5">
        <v>59</v>
      </c>
      <c r="L51" s="5">
        <v>0</v>
      </c>
      <c r="M51" s="5">
        <v>8</v>
      </c>
      <c r="N51" s="5" t="s">
        <v>299</v>
      </c>
      <c r="Q51" s="7">
        <f t="shared" si="5"/>
        <v>44163</v>
      </c>
      <c r="R51" s="5">
        <f t="shared" si="0"/>
        <v>2020</v>
      </c>
      <c r="S51" s="5">
        <f t="shared" si="6"/>
        <v>13</v>
      </c>
      <c r="T51" s="5" t="s">
        <v>193</v>
      </c>
      <c r="U51" s="5"/>
      <c r="V51" s="5">
        <f t="shared" si="7"/>
        <v>0</v>
      </c>
      <c r="W51" s="5" t="s">
        <v>145</v>
      </c>
      <c r="X51" s="5" t="s">
        <v>545</v>
      </c>
      <c r="Y51" s="5"/>
      <c r="Z51" s="5">
        <f t="shared" si="8"/>
        <v>0</v>
      </c>
      <c r="AA51" s="5" t="str">
        <f t="shared" si="1"/>
        <v>Big 12</v>
      </c>
      <c r="AB51">
        <f t="shared" si="2"/>
        <v>1</v>
      </c>
      <c r="AC51">
        <f t="shared" si="9"/>
        <v>1</v>
      </c>
      <c r="AD51">
        <f t="shared" si="10"/>
        <v>1</v>
      </c>
      <c r="AE51">
        <f t="shared" si="11"/>
        <v>0</v>
      </c>
      <c r="AF51">
        <f t="shared" si="14"/>
        <v>23</v>
      </c>
      <c r="AG51">
        <f t="shared" si="14"/>
        <v>59</v>
      </c>
      <c r="AH51">
        <f t="shared" si="14"/>
        <v>0</v>
      </c>
      <c r="AI51">
        <f t="shared" si="14"/>
        <v>8</v>
      </c>
      <c r="AJ51">
        <f t="shared" si="15"/>
        <v>8</v>
      </c>
      <c r="AK51" s="8">
        <f t="shared" si="13"/>
        <v>0</v>
      </c>
      <c r="AL51">
        <f t="shared" si="4"/>
        <v>0</v>
      </c>
    </row>
    <row r="52" spans="1:38" ht="30" x14ac:dyDescent="0.2">
      <c r="A52" s="11">
        <v>9</v>
      </c>
      <c r="B52" s="4">
        <v>44170</v>
      </c>
      <c r="C52" s="13">
        <v>0.5</v>
      </c>
      <c r="D52" s="5" t="s">
        <v>44</v>
      </c>
      <c r="E52" s="5" t="s">
        <v>193</v>
      </c>
      <c r="F52" s="5" t="s">
        <v>49</v>
      </c>
      <c r="G52" s="5" t="s">
        <v>404</v>
      </c>
      <c r="H52" s="5" t="s">
        <v>145</v>
      </c>
      <c r="I52" s="5" t="s">
        <v>14</v>
      </c>
      <c r="J52" s="5">
        <v>13</v>
      </c>
      <c r="K52" s="5">
        <v>16</v>
      </c>
      <c r="L52" s="5">
        <v>0</v>
      </c>
      <c r="M52" s="5">
        <v>9</v>
      </c>
      <c r="N52" s="5" t="s">
        <v>619</v>
      </c>
      <c r="Q52" s="7">
        <f t="shared" si="5"/>
        <v>44170</v>
      </c>
      <c r="R52" s="5">
        <f t="shared" si="0"/>
        <v>2020</v>
      </c>
      <c r="S52" s="5">
        <f t="shared" si="6"/>
        <v>14</v>
      </c>
      <c r="T52" s="5" t="s">
        <v>193</v>
      </c>
      <c r="U52" s="5"/>
      <c r="V52" s="5">
        <f t="shared" si="7"/>
        <v>0</v>
      </c>
      <c r="W52" s="5" t="s">
        <v>145</v>
      </c>
      <c r="X52" s="5" t="s">
        <v>404</v>
      </c>
      <c r="Y52" s="5"/>
      <c r="Z52" s="5">
        <f t="shared" si="8"/>
        <v>0</v>
      </c>
      <c r="AA52" s="5" t="str">
        <f t="shared" si="1"/>
        <v>Big 12</v>
      </c>
      <c r="AB52">
        <f t="shared" si="2"/>
        <v>1</v>
      </c>
      <c r="AC52">
        <f t="shared" si="9"/>
        <v>1</v>
      </c>
      <c r="AD52">
        <f t="shared" si="10"/>
        <v>1</v>
      </c>
      <c r="AE52">
        <f t="shared" si="11"/>
        <v>0</v>
      </c>
      <c r="AF52">
        <f t="shared" si="14"/>
        <v>13</v>
      </c>
      <c r="AG52">
        <f t="shared" si="14"/>
        <v>16</v>
      </c>
      <c r="AH52">
        <f t="shared" si="14"/>
        <v>0</v>
      </c>
      <c r="AI52">
        <f t="shared" si="14"/>
        <v>9</v>
      </c>
      <c r="AJ52">
        <f t="shared" si="15"/>
        <v>9</v>
      </c>
      <c r="AK52" s="8">
        <f t="shared" si="13"/>
        <v>0</v>
      </c>
      <c r="AL52">
        <f t="shared" si="4"/>
        <v>0</v>
      </c>
    </row>
    <row r="53" spans="1:38" ht="30" x14ac:dyDescent="0.2">
      <c r="A53" s="11">
        <v>1</v>
      </c>
      <c r="B53" s="4">
        <v>44086</v>
      </c>
      <c r="C53" s="13">
        <v>0.5</v>
      </c>
      <c r="D53" s="5" t="s">
        <v>44</v>
      </c>
      <c r="E53" s="5" t="s">
        <v>144</v>
      </c>
      <c r="F53" s="5"/>
      <c r="G53" s="5" t="s">
        <v>235</v>
      </c>
      <c r="H53" s="5" t="s">
        <v>70</v>
      </c>
      <c r="I53" s="5" t="s">
        <v>13</v>
      </c>
      <c r="J53" s="5">
        <v>56</v>
      </c>
      <c r="K53" s="5">
        <v>10</v>
      </c>
      <c r="L53" s="5">
        <v>1</v>
      </c>
      <c r="M53" s="5">
        <v>0</v>
      </c>
      <c r="N53" s="5" t="s">
        <v>41</v>
      </c>
      <c r="Q53" s="7">
        <f t="shared" si="5"/>
        <v>44086</v>
      </c>
      <c r="R53" s="5">
        <f t="shared" si="0"/>
        <v>2020</v>
      </c>
      <c r="S53" s="5">
        <f t="shared" si="6"/>
        <v>2</v>
      </c>
      <c r="T53" s="5" t="s">
        <v>144</v>
      </c>
      <c r="U53" s="5"/>
      <c r="V53" s="5">
        <f t="shared" si="7"/>
        <v>0</v>
      </c>
      <c r="W53" s="5" t="s">
        <v>145</v>
      </c>
      <c r="X53" s="5" t="s">
        <v>235</v>
      </c>
      <c r="Y53" s="5"/>
      <c r="Z53" s="5">
        <f t="shared" si="8"/>
        <v>0</v>
      </c>
      <c r="AA53" s="5" t="str">
        <f t="shared" si="1"/>
        <v>Non-Major</v>
      </c>
      <c r="AB53">
        <f t="shared" si="2"/>
        <v>0</v>
      </c>
      <c r="AC53">
        <f t="shared" si="9"/>
        <v>0</v>
      </c>
      <c r="AD53">
        <f t="shared" si="10"/>
        <v>0</v>
      </c>
      <c r="AE53">
        <f t="shared" si="11"/>
        <v>0</v>
      </c>
      <c r="AF53">
        <f t="shared" si="14"/>
        <v>56</v>
      </c>
      <c r="AG53">
        <f t="shared" si="14"/>
        <v>10</v>
      </c>
      <c r="AH53">
        <f t="shared" si="14"/>
        <v>1</v>
      </c>
      <c r="AI53">
        <f t="shared" si="14"/>
        <v>0</v>
      </c>
      <c r="AJ53">
        <f t="shared" si="15"/>
        <v>1</v>
      </c>
      <c r="AK53" s="8">
        <f t="shared" si="13"/>
        <v>1</v>
      </c>
      <c r="AL53">
        <f t="shared" si="4"/>
        <v>1</v>
      </c>
    </row>
    <row r="54" spans="1:38" ht="30" x14ac:dyDescent="0.2">
      <c r="A54" s="11">
        <v>2</v>
      </c>
      <c r="B54" s="4">
        <v>44100</v>
      </c>
      <c r="C54" s="13">
        <v>0.64583333333333337</v>
      </c>
      <c r="D54" s="5" t="s">
        <v>44</v>
      </c>
      <c r="E54" s="5" t="s">
        <v>144</v>
      </c>
      <c r="F54" s="5" t="s">
        <v>49</v>
      </c>
      <c r="G54" s="5" t="s">
        <v>610</v>
      </c>
      <c r="H54" s="5" t="s">
        <v>145</v>
      </c>
      <c r="I54" s="5" t="s">
        <v>14</v>
      </c>
      <c r="J54" s="5">
        <v>13</v>
      </c>
      <c r="K54" s="5">
        <v>27</v>
      </c>
      <c r="L54" s="5">
        <v>1</v>
      </c>
      <c r="M54" s="5">
        <v>1</v>
      </c>
      <c r="N54" s="5" t="s">
        <v>92</v>
      </c>
      <c r="Q54" s="7">
        <f t="shared" si="5"/>
        <v>44100</v>
      </c>
      <c r="R54" s="5">
        <f t="shared" si="0"/>
        <v>2020</v>
      </c>
      <c r="S54" s="5">
        <f t="shared" si="6"/>
        <v>4</v>
      </c>
      <c r="T54" s="5" t="s">
        <v>144</v>
      </c>
      <c r="U54" s="5"/>
      <c r="V54" s="5">
        <f t="shared" si="7"/>
        <v>0</v>
      </c>
      <c r="W54" s="5" t="s">
        <v>145</v>
      </c>
      <c r="X54" s="5" t="s">
        <v>360</v>
      </c>
      <c r="Y54" s="5">
        <v>15</v>
      </c>
      <c r="Z54" s="5">
        <f t="shared" si="8"/>
        <v>1</v>
      </c>
      <c r="AA54" s="5" t="str">
        <f t="shared" si="1"/>
        <v>Big 12</v>
      </c>
      <c r="AB54">
        <f t="shared" si="2"/>
        <v>1</v>
      </c>
      <c r="AC54">
        <f t="shared" si="9"/>
        <v>1</v>
      </c>
      <c r="AD54">
        <f t="shared" si="10"/>
        <v>1</v>
      </c>
      <c r="AE54">
        <f t="shared" si="11"/>
        <v>0</v>
      </c>
      <c r="AF54">
        <f t="shared" si="14"/>
        <v>13</v>
      </c>
      <c r="AG54">
        <f t="shared" si="14"/>
        <v>27</v>
      </c>
      <c r="AH54">
        <f t="shared" si="14"/>
        <v>1</v>
      </c>
      <c r="AI54">
        <f t="shared" si="14"/>
        <v>1</v>
      </c>
      <c r="AJ54">
        <f t="shared" si="15"/>
        <v>2</v>
      </c>
      <c r="AK54" s="8">
        <f t="shared" si="13"/>
        <v>0.5</v>
      </c>
      <c r="AL54">
        <f t="shared" si="4"/>
        <v>0</v>
      </c>
    </row>
    <row r="55" spans="1:38" ht="30" x14ac:dyDescent="0.2">
      <c r="A55" s="11">
        <v>3</v>
      </c>
      <c r="B55" s="4">
        <v>44107</v>
      </c>
      <c r="C55" s="13">
        <v>0.5</v>
      </c>
      <c r="D55" s="5" t="s">
        <v>44</v>
      </c>
      <c r="E55" s="5" t="s">
        <v>144</v>
      </c>
      <c r="F55" s="5"/>
      <c r="G55" s="5" t="s">
        <v>537</v>
      </c>
      <c r="H55" s="5" t="s">
        <v>145</v>
      </c>
      <c r="I55" s="5" t="s">
        <v>13</v>
      </c>
      <c r="J55" s="5">
        <v>27</v>
      </c>
      <c r="K55" s="5">
        <v>21</v>
      </c>
      <c r="L55" s="5">
        <v>2</v>
      </c>
      <c r="M55" s="5">
        <v>1</v>
      </c>
      <c r="N55" s="5" t="s">
        <v>41</v>
      </c>
      <c r="Q55" s="7">
        <f t="shared" si="5"/>
        <v>44107</v>
      </c>
      <c r="R55" s="5">
        <f t="shared" si="0"/>
        <v>2020</v>
      </c>
      <c r="S55" s="5">
        <f t="shared" si="6"/>
        <v>5</v>
      </c>
      <c r="T55" s="5" t="s">
        <v>144</v>
      </c>
      <c r="U55" s="5"/>
      <c r="V55" s="5">
        <f t="shared" si="7"/>
        <v>0</v>
      </c>
      <c r="W55" s="5" t="s">
        <v>145</v>
      </c>
      <c r="X55" s="5" t="s">
        <v>537</v>
      </c>
      <c r="Y55" s="5"/>
      <c r="Z55" s="5">
        <f t="shared" si="8"/>
        <v>0</v>
      </c>
      <c r="AA55" s="5" t="str">
        <f t="shared" si="1"/>
        <v>Big 12</v>
      </c>
      <c r="AB55">
        <f t="shared" si="2"/>
        <v>1</v>
      </c>
      <c r="AC55">
        <f t="shared" si="9"/>
        <v>1</v>
      </c>
      <c r="AD55">
        <f t="shared" si="10"/>
        <v>1</v>
      </c>
      <c r="AE55">
        <f t="shared" si="11"/>
        <v>0</v>
      </c>
      <c r="AF55">
        <f t="shared" si="14"/>
        <v>27</v>
      </c>
      <c r="AG55">
        <f t="shared" si="14"/>
        <v>21</v>
      </c>
      <c r="AH55">
        <f t="shared" si="14"/>
        <v>2</v>
      </c>
      <c r="AI55">
        <f t="shared" si="14"/>
        <v>1</v>
      </c>
      <c r="AJ55">
        <f t="shared" si="15"/>
        <v>3</v>
      </c>
      <c r="AK55" s="8">
        <f t="shared" si="13"/>
        <v>0.66666666666666663</v>
      </c>
      <c r="AL55">
        <f t="shared" si="4"/>
        <v>1</v>
      </c>
    </row>
    <row r="56" spans="1:38" ht="30" x14ac:dyDescent="0.2">
      <c r="A56" s="11">
        <v>4</v>
      </c>
      <c r="B56" s="4">
        <v>44121</v>
      </c>
      <c r="C56" s="13">
        <v>0.5</v>
      </c>
      <c r="D56" s="5" t="s">
        <v>44</v>
      </c>
      <c r="E56" s="5" t="s">
        <v>144</v>
      </c>
      <c r="F56" s="5"/>
      <c r="G56" s="5" t="s">
        <v>193</v>
      </c>
      <c r="H56" s="5" t="s">
        <v>145</v>
      </c>
      <c r="I56" s="5" t="s">
        <v>13</v>
      </c>
      <c r="J56" s="5">
        <v>38</v>
      </c>
      <c r="K56" s="5">
        <v>17</v>
      </c>
      <c r="L56" s="5">
        <v>3</v>
      </c>
      <c r="M56" s="5">
        <v>1</v>
      </c>
      <c r="N56" s="5" t="s">
        <v>47</v>
      </c>
      <c r="Q56" s="7">
        <f t="shared" si="5"/>
        <v>44121</v>
      </c>
      <c r="R56" s="5">
        <f t="shared" si="0"/>
        <v>2020</v>
      </c>
      <c r="S56" s="5">
        <f t="shared" si="6"/>
        <v>7</v>
      </c>
      <c r="T56" s="5" t="s">
        <v>144</v>
      </c>
      <c r="U56" s="5"/>
      <c r="V56" s="5">
        <f t="shared" si="7"/>
        <v>0</v>
      </c>
      <c r="W56" s="5" t="s">
        <v>145</v>
      </c>
      <c r="X56" s="5" t="s">
        <v>193</v>
      </c>
      <c r="Y56" s="5"/>
      <c r="Z56" s="5">
        <f t="shared" si="8"/>
        <v>0</v>
      </c>
      <c r="AA56" s="5" t="str">
        <f t="shared" si="1"/>
        <v>Big 12</v>
      </c>
      <c r="AB56">
        <f t="shared" si="2"/>
        <v>1</v>
      </c>
      <c r="AC56">
        <f t="shared" si="9"/>
        <v>1</v>
      </c>
      <c r="AD56">
        <f t="shared" si="10"/>
        <v>1</v>
      </c>
      <c r="AE56">
        <f t="shared" si="11"/>
        <v>0</v>
      </c>
      <c r="AF56">
        <f t="shared" si="14"/>
        <v>38</v>
      </c>
      <c r="AG56">
        <f t="shared" si="14"/>
        <v>17</v>
      </c>
      <c r="AH56">
        <f t="shared" si="14"/>
        <v>3</v>
      </c>
      <c r="AI56">
        <f t="shared" si="14"/>
        <v>1</v>
      </c>
      <c r="AJ56">
        <f t="shared" si="15"/>
        <v>4</v>
      </c>
      <c r="AK56" s="8">
        <f t="shared" si="13"/>
        <v>0.75</v>
      </c>
      <c r="AL56">
        <f t="shared" si="4"/>
        <v>1</v>
      </c>
    </row>
    <row r="57" spans="1:38" ht="30" x14ac:dyDescent="0.2">
      <c r="A57" s="11">
        <v>5</v>
      </c>
      <c r="B57" s="4">
        <v>44128</v>
      </c>
      <c r="C57" s="13">
        <v>0.72916666666666663</v>
      </c>
      <c r="D57" s="5" t="s">
        <v>44</v>
      </c>
      <c r="E57" s="5" t="s">
        <v>144</v>
      </c>
      <c r="F57" s="5" t="s">
        <v>49</v>
      </c>
      <c r="G57" s="5" t="s">
        <v>404</v>
      </c>
      <c r="H57" s="5" t="s">
        <v>145</v>
      </c>
      <c r="I57" s="5" t="s">
        <v>14</v>
      </c>
      <c r="J57" s="5">
        <v>27</v>
      </c>
      <c r="K57" s="5">
        <v>34</v>
      </c>
      <c r="L57" s="5">
        <v>3</v>
      </c>
      <c r="M57" s="5">
        <v>2</v>
      </c>
      <c r="N57" s="5" t="s">
        <v>92</v>
      </c>
      <c r="Q57" s="7">
        <f t="shared" si="5"/>
        <v>44128</v>
      </c>
      <c r="R57" s="5">
        <f t="shared" si="0"/>
        <v>2020</v>
      </c>
      <c r="S57" s="5">
        <f t="shared" si="6"/>
        <v>8</v>
      </c>
      <c r="T57" s="5" t="s">
        <v>144</v>
      </c>
      <c r="U57" s="5"/>
      <c r="V57" s="5">
        <f t="shared" si="7"/>
        <v>0</v>
      </c>
      <c r="W57" s="5" t="s">
        <v>145</v>
      </c>
      <c r="X57" s="5" t="s">
        <v>404</v>
      </c>
      <c r="Y57" s="5"/>
      <c r="Z57" s="5">
        <f t="shared" si="8"/>
        <v>0</v>
      </c>
      <c r="AA57" s="5" t="str">
        <f t="shared" si="1"/>
        <v>Big 12</v>
      </c>
      <c r="AB57">
        <f t="shared" si="2"/>
        <v>1</v>
      </c>
      <c r="AC57">
        <f t="shared" si="9"/>
        <v>1</v>
      </c>
      <c r="AD57">
        <f t="shared" si="10"/>
        <v>1</v>
      </c>
      <c r="AE57">
        <f t="shared" si="11"/>
        <v>0</v>
      </c>
      <c r="AF57">
        <f t="shared" si="14"/>
        <v>27</v>
      </c>
      <c r="AG57">
        <f t="shared" si="14"/>
        <v>34</v>
      </c>
      <c r="AH57">
        <f t="shared" si="14"/>
        <v>3</v>
      </c>
      <c r="AI57">
        <f t="shared" si="14"/>
        <v>2</v>
      </c>
      <c r="AJ57">
        <f t="shared" si="15"/>
        <v>5</v>
      </c>
      <c r="AK57" s="8">
        <f t="shared" si="13"/>
        <v>0.6</v>
      </c>
      <c r="AL57">
        <f t="shared" si="4"/>
        <v>0</v>
      </c>
    </row>
    <row r="58" spans="1:38" ht="30" x14ac:dyDescent="0.2">
      <c r="A58" s="11">
        <v>6</v>
      </c>
      <c r="B58" s="4">
        <v>44135</v>
      </c>
      <c r="C58" s="13">
        <v>0.5</v>
      </c>
      <c r="D58" s="5" t="s">
        <v>44</v>
      </c>
      <c r="E58" s="5" t="s">
        <v>144</v>
      </c>
      <c r="F58" s="5"/>
      <c r="G58" s="5" t="s">
        <v>620</v>
      </c>
      <c r="H58" s="5" t="s">
        <v>145</v>
      </c>
      <c r="I58" s="5" t="s">
        <v>13</v>
      </c>
      <c r="J58" s="5">
        <v>37</v>
      </c>
      <c r="K58" s="5">
        <v>10</v>
      </c>
      <c r="L58" s="5">
        <v>4</v>
      </c>
      <c r="M58" s="5">
        <v>2</v>
      </c>
      <c r="N58" s="5" t="s">
        <v>41</v>
      </c>
      <c r="Q58" s="7">
        <f t="shared" si="5"/>
        <v>44135</v>
      </c>
      <c r="R58" s="5">
        <f t="shared" si="0"/>
        <v>2020</v>
      </c>
      <c r="S58" s="5">
        <f t="shared" si="6"/>
        <v>9</v>
      </c>
      <c r="T58" s="5" t="s">
        <v>144</v>
      </c>
      <c r="U58" s="5"/>
      <c r="V58" s="5">
        <f t="shared" si="7"/>
        <v>0</v>
      </c>
      <c r="W58" s="5" t="s">
        <v>145</v>
      </c>
      <c r="X58" s="5" t="s">
        <v>565</v>
      </c>
      <c r="Y58" s="5">
        <v>16</v>
      </c>
      <c r="Z58" s="5">
        <f t="shared" si="8"/>
        <v>1</v>
      </c>
      <c r="AA58" s="5" t="str">
        <f t="shared" si="1"/>
        <v>Big 12</v>
      </c>
      <c r="AB58">
        <f t="shared" si="2"/>
        <v>1</v>
      </c>
      <c r="AC58">
        <f t="shared" si="9"/>
        <v>1</v>
      </c>
      <c r="AD58">
        <f t="shared" si="10"/>
        <v>1</v>
      </c>
      <c r="AE58">
        <f t="shared" si="11"/>
        <v>0</v>
      </c>
      <c r="AF58">
        <f t="shared" si="14"/>
        <v>37</v>
      </c>
      <c r="AG58">
        <f t="shared" si="14"/>
        <v>10</v>
      </c>
      <c r="AH58">
        <f t="shared" si="14"/>
        <v>4</v>
      </c>
      <c r="AI58">
        <f t="shared" si="14"/>
        <v>2</v>
      </c>
      <c r="AJ58">
        <f t="shared" si="15"/>
        <v>6</v>
      </c>
      <c r="AK58" s="8">
        <f t="shared" si="13"/>
        <v>0.66666666666666663</v>
      </c>
      <c r="AL58">
        <f t="shared" si="4"/>
        <v>1</v>
      </c>
    </row>
    <row r="59" spans="1:38" ht="30" x14ac:dyDescent="0.2">
      <c r="A59" s="11">
        <v>7</v>
      </c>
      <c r="B59" s="4">
        <v>44142</v>
      </c>
      <c r="C59" s="13">
        <v>0.5</v>
      </c>
      <c r="D59" s="5" t="s">
        <v>44</v>
      </c>
      <c r="E59" s="5" t="s">
        <v>144</v>
      </c>
      <c r="F59" s="5" t="s">
        <v>49</v>
      </c>
      <c r="G59" s="5" t="s">
        <v>558</v>
      </c>
      <c r="H59" s="5" t="s">
        <v>145</v>
      </c>
      <c r="I59" s="5" t="s">
        <v>14</v>
      </c>
      <c r="J59" s="5">
        <v>13</v>
      </c>
      <c r="K59" s="5">
        <v>17</v>
      </c>
      <c r="L59" s="5">
        <v>4</v>
      </c>
      <c r="M59" s="5">
        <v>3</v>
      </c>
      <c r="N59" s="5" t="s">
        <v>92</v>
      </c>
      <c r="Q59" s="7">
        <f t="shared" si="5"/>
        <v>44142</v>
      </c>
      <c r="R59" s="5">
        <f t="shared" si="0"/>
        <v>2020</v>
      </c>
      <c r="S59" s="5">
        <f t="shared" si="6"/>
        <v>10</v>
      </c>
      <c r="T59" s="5" t="s">
        <v>144</v>
      </c>
      <c r="U59" s="5"/>
      <c r="V59" s="5">
        <f t="shared" si="7"/>
        <v>0</v>
      </c>
      <c r="W59" s="5" t="s">
        <v>145</v>
      </c>
      <c r="X59" s="5" t="s">
        <v>559</v>
      </c>
      <c r="Y59" s="5">
        <v>22</v>
      </c>
      <c r="Z59" s="5">
        <f t="shared" si="8"/>
        <v>1</v>
      </c>
      <c r="AA59" s="5" t="str">
        <f t="shared" si="1"/>
        <v>Big 12</v>
      </c>
      <c r="AB59">
        <f t="shared" si="2"/>
        <v>1</v>
      </c>
      <c r="AC59">
        <f t="shared" si="9"/>
        <v>1</v>
      </c>
      <c r="AD59">
        <f t="shared" si="10"/>
        <v>1</v>
      </c>
      <c r="AE59">
        <f t="shared" si="11"/>
        <v>0</v>
      </c>
      <c r="AF59">
        <f t="shared" si="14"/>
        <v>13</v>
      </c>
      <c r="AG59">
        <f t="shared" si="14"/>
        <v>17</v>
      </c>
      <c r="AH59">
        <f t="shared" si="14"/>
        <v>4</v>
      </c>
      <c r="AI59">
        <f t="shared" si="14"/>
        <v>3</v>
      </c>
      <c r="AJ59">
        <f t="shared" si="15"/>
        <v>7</v>
      </c>
      <c r="AK59" s="8">
        <f t="shared" si="13"/>
        <v>0.5714285714285714</v>
      </c>
      <c r="AL59">
        <f t="shared" si="4"/>
        <v>0</v>
      </c>
    </row>
    <row r="60" spans="1:38" ht="30" x14ac:dyDescent="0.2">
      <c r="A60" s="11">
        <v>8</v>
      </c>
      <c r="B60" s="4">
        <v>44149</v>
      </c>
      <c r="C60" s="13">
        <v>0.5</v>
      </c>
      <c r="D60" s="5" t="s">
        <v>44</v>
      </c>
      <c r="E60" s="5" t="s">
        <v>144</v>
      </c>
      <c r="F60" s="5"/>
      <c r="G60" s="5" t="s">
        <v>545</v>
      </c>
      <c r="H60" s="5" t="s">
        <v>145</v>
      </c>
      <c r="I60" s="5" t="s">
        <v>13</v>
      </c>
      <c r="J60" s="5">
        <v>24</v>
      </c>
      <c r="K60" s="5">
        <v>6</v>
      </c>
      <c r="L60" s="5">
        <v>5</v>
      </c>
      <c r="M60" s="5">
        <v>3</v>
      </c>
      <c r="N60" s="5" t="s">
        <v>41</v>
      </c>
      <c r="Q60" s="7">
        <f t="shared" si="5"/>
        <v>44149</v>
      </c>
      <c r="R60" s="5">
        <f t="shared" si="0"/>
        <v>2020</v>
      </c>
      <c r="S60" s="5">
        <f t="shared" si="6"/>
        <v>11</v>
      </c>
      <c r="T60" s="5" t="s">
        <v>144</v>
      </c>
      <c r="U60" s="5"/>
      <c r="V60" s="5">
        <f t="shared" si="7"/>
        <v>0</v>
      </c>
      <c r="W60" s="5" t="s">
        <v>145</v>
      </c>
      <c r="X60" s="5" t="s">
        <v>545</v>
      </c>
      <c r="Y60" s="5"/>
      <c r="Z60" s="5">
        <f t="shared" si="8"/>
        <v>0</v>
      </c>
      <c r="AA60" s="5" t="str">
        <f t="shared" si="1"/>
        <v>Big 12</v>
      </c>
      <c r="AB60">
        <f t="shared" si="2"/>
        <v>1</v>
      </c>
      <c r="AC60">
        <f t="shared" si="9"/>
        <v>1</v>
      </c>
      <c r="AD60">
        <f t="shared" si="10"/>
        <v>1</v>
      </c>
      <c r="AE60">
        <f t="shared" si="11"/>
        <v>0</v>
      </c>
      <c r="AF60">
        <f t="shared" si="14"/>
        <v>24</v>
      </c>
      <c r="AG60">
        <f t="shared" si="14"/>
        <v>6</v>
      </c>
      <c r="AH60">
        <f t="shared" si="14"/>
        <v>5</v>
      </c>
      <c r="AI60">
        <f t="shared" si="14"/>
        <v>3</v>
      </c>
      <c r="AJ60">
        <f t="shared" si="15"/>
        <v>8</v>
      </c>
      <c r="AK60" s="8">
        <f t="shared" si="13"/>
        <v>0.625</v>
      </c>
      <c r="AL60">
        <f t="shared" si="4"/>
        <v>1</v>
      </c>
    </row>
    <row r="61" spans="1:38" ht="30" x14ac:dyDescent="0.2">
      <c r="A61" s="11">
        <v>9</v>
      </c>
      <c r="B61" s="4">
        <v>44170</v>
      </c>
      <c r="C61" s="13">
        <v>0.64583333333333337</v>
      </c>
      <c r="D61" s="5" t="s">
        <v>44</v>
      </c>
      <c r="E61" s="5" t="s">
        <v>144</v>
      </c>
      <c r="F61" s="5" t="s">
        <v>49</v>
      </c>
      <c r="G61" s="5" t="s">
        <v>605</v>
      </c>
      <c r="H61" s="5" t="s">
        <v>145</v>
      </c>
      <c r="I61" s="5" t="s">
        <v>14</v>
      </c>
      <c r="J61" s="5">
        <v>6</v>
      </c>
      <c r="K61" s="5">
        <v>42</v>
      </c>
      <c r="L61" s="5">
        <v>5</v>
      </c>
      <c r="M61" s="5">
        <v>4</v>
      </c>
      <c r="N61" s="5" t="s">
        <v>92</v>
      </c>
      <c r="Q61" s="7">
        <f t="shared" si="5"/>
        <v>44170</v>
      </c>
      <c r="R61" s="5">
        <f t="shared" si="0"/>
        <v>2020</v>
      </c>
      <c r="S61" s="5">
        <f t="shared" si="6"/>
        <v>14</v>
      </c>
      <c r="T61" s="5" t="s">
        <v>144</v>
      </c>
      <c r="U61" s="5"/>
      <c r="V61" s="5">
        <f t="shared" si="7"/>
        <v>0</v>
      </c>
      <c r="W61" s="5" t="s">
        <v>145</v>
      </c>
      <c r="X61" s="5" t="s">
        <v>567</v>
      </c>
      <c r="Y61" s="5">
        <v>12</v>
      </c>
      <c r="Z61" s="5">
        <f t="shared" si="8"/>
        <v>1</v>
      </c>
      <c r="AA61" s="5" t="str">
        <f t="shared" si="1"/>
        <v>Big 12</v>
      </c>
      <c r="AB61">
        <f t="shared" si="2"/>
        <v>1</v>
      </c>
      <c r="AC61">
        <f t="shared" si="9"/>
        <v>1</v>
      </c>
      <c r="AD61">
        <f t="shared" si="10"/>
        <v>1</v>
      </c>
      <c r="AE61">
        <f t="shared" si="11"/>
        <v>0</v>
      </c>
      <c r="AF61">
        <f t="shared" si="14"/>
        <v>6</v>
      </c>
      <c r="AG61">
        <f t="shared" si="14"/>
        <v>42</v>
      </c>
      <c r="AH61">
        <f t="shared" si="14"/>
        <v>5</v>
      </c>
      <c r="AI61">
        <f t="shared" si="14"/>
        <v>4</v>
      </c>
      <c r="AJ61">
        <f t="shared" si="15"/>
        <v>9</v>
      </c>
      <c r="AK61" s="8">
        <f t="shared" si="13"/>
        <v>0.55555555555555558</v>
      </c>
      <c r="AL61">
        <f t="shared" si="4"/>
        <v>0</v>
      </c>
    </row>
    <row r="62" spans="1:38" ht="30" x14ac:dyDescent="0.2">
      <c r="A62" s="11">
        <v>10</v>
      </c>
      <c r="B62" s="4">
        <v>44196</v>
      </c>
      <c r="C62" s="13">
        <v>0.66666666666666663</v>
      </c>
      <c r="D62" s="5" t="s">
        <v>37</v>
      </c>
      <c r="E62" s="5" t="s">
        <v>144</v>
      </c>
      <c r="F62" s="5" t="s">
        <v>80</v>
      </c>
      <c r="G62" s="5" t="s">
        <v>329</v>
      </c>
      <c r="H62" s="5" t="s">
        <v>169</v>
      </c>
      <c r="I62" s="5" t="s">
        <v>13</v>
      </c>
      <c r="J62" s="5">
        <v>24</v>
      </c>
      <c r="K62" s="5">
        <v>21</v>
      </c>
      <c r="L62" s="5">
        <v>6</v>
      </c>
      <c r="M62" s="5">
        <v>4</v>
      </c>
      <c r="N62" s="5" t="s">
        <v>41</v>
      </c>
      <c r="Q62" s="7">
        <f t="shared" si="5"/>
        <v>44196</v>
      </c>
      <c r="R62" s="5">
        <f t="shared" si="0"/>
        <v>2020</v>
      </c>
      <c r="S62" s="5">
        <f t="shared" si="6"/>
        <v>18</v>
      </c>
      <c r="T62" s="5" t="s">
        <v>144</v>
      </c>
      <c r="U62" s="5"/>
      <c r="V62" s="5">
        <f t="shared" si="7"/>
        <v>0</v>
      </c>
      <c r="W62" s="5" t="s">
        <v>145</v>
      </c>
      <c r="X62" s="5" t="s">
        <v>329</v>
      </c>
      <c r="Y62" s="5"/>
      <c r="Z62" s="5">
        <f t="shared" si="8"/>
        <v>0</v>
      </c>
      <c r="AA62" s="5" t="str">
        <f t="shared" si="1"/>
        <v>Ind</v>
      </c>
      <c r="AB62">
        <f t="shared" si="2"/>
        <v>0</v>
      </c>
      <c r="AC62">
        <f t="shared" si="9"/>
        <v>1</v>
      </c>
      <c r="AD62">
        <f t="shared" si="10"/>
        <v>0</v>
      </c>
      <c r="AE62">
        <f t="shared" si="11"/>
        <v>0</v>
      </c>
      <c r="AF62">
        <f t="shared" si="14"/>
        <v>24</v>
      </c>
      <c r="AG62">
        <f t="shared" si="14"/>
        <v>21</v>
      </c>
      <c r="AH62">
        <f t="shared" si="14"/>
        <v>6</v>
      </c>
      <c r="AI62">
        <f t="shared" si="14"/>
        <v>4</v>
      </c>
      <c r="AJ62">
        <f t="shared" si="15"/>
        <v>10</v>
      </c>
      <c r="AK62" s="8">
        <f t="shared" si="13"/>
        <v>0.6</v>
      </c>
      <c r="AL62">
        <f t="shared" si="4"/>
        <v>1</v>
      </c>
    </row>
    <row r="63" spans="1:38" ht="30" x14ac:dyDescent="0.2">
      <c r="A63" s="11">
        <v>1</v>
      </c>
      <c r="B63" s="4">
        <v>44086</v>
      </c>
      <c r="C63" s="13">
        <v>0.83333333333333337</v>
      </c>
      <c r="D63" s="5" t="s">
        <v>44</v>
      </c>
      <c r="E63" s="5" t="s">
        <v>404</v>
      </c>
      <c r="F63" s="5"/>
      <c r="G63" s="5" t="s">
        <v>621</v>
      </c>
      <c r="H63" s="5" t="s">
        <v>70</v>
      </c>
      <c r="I63" s="5" t="s">
        <v>13</v>
      </c>
      <c r="J63" s="5">
        <v>35</v>
      </c>
      <c r="K63" s="5">
        <v>33</v>
      </c>
      <c r="L63" s="5">
        <v>1</v>
      </c>
      <c r="M63" s="5">
        <v>0</v>
      </c>
      <c r="N63" s="5" t="s">
        <v>41</v>
      </c>
      <c r="O63" s="5"/>
      <c r="P63" s="6"/>
      <c r="Q63" s="7">
        <f t="shared" si="5"/>
        <v>44086</v>
      </c>
      <c r="R63" s="5">
        <f t="shared" si="0"/>
        <v>2020</v>
      </c>
      <c r="S63" s="5">
        <f t="shared" si="6"/>
        <v>2</v>
      </c>
      <c r="T63" s="5" t="s">
        <v>404</v>
      </c>
      <c r="U63" s="5"/>
      <c r="V63" s="5">
        <f t="shared" si="7"/>
        <v>0</v>
      </c>
      <c r="W63" s="5" t="s">
        <v>145</v>
      </c>
      <c r="X63" s="5" t="s">
        <v>621</v>
      </c>
      <c r="Y63" s="5"/>
      <c r="Z63" s="5">
        <f t="shared" si="8"/>
        <v>0</v>
      </c>
      <c r="AA63" s="5" t="str">
        <f t="shared" si="1"/>
        <v>Non-Major</v>
      </c>
      <c r="AB63">
        <f t="shared" si="2"/>
        <v>0</v>
      </c>
      <c r="AC63">
        <f t="shared" si="9"/>
        <v>0</v>
      </c>
      <c r="AD63">
        <f t="shared" si="10"/>
        <v>0</v>
      </c>
      <c r="AE63">
        <f t="shared" si="11"/>
        <v>0</v>
      </c>
      <c r="AF63">
        <f t="shared" si="14"/>
        <v>35</v>
      </c>
      <c r="AG63">
        <f t="shared" si="14"/>
        <v>33</v>
      </c>
      <c r="AH63">
        <f t="shared" si="14"/>
        <v>1</v>
      </c>
      <c r="AI63">
        <f t="shared" si="14"/>
        <v>0</v>
      </c>
      <c r="AJ63">
        <f t="shared" si="15"/>
        <v>1</v>
      </c>
      <c r="AK63" s="8">
        <f t="shared" si="13"/>
        <v>1</v>
      </c>
      <c r="AL63">
        <f t="shared" si="4"/>
        <v>1</v>
      </c>
    </row>
    <row r="64" spans="1:38" ht="30" x14ac:dyDescent="0.2">
      <c r="A64" s="11">
        <v>2</v>
      </c>
      <c r="B64" s="4">
        <v>44100</v>
      </c>
      <c r="C64" s="13">
        <v>0.64583333333333337</v>
      </c>
      <c r="D64" s="5" t="s">
        <v>44</v>
      </c>
      <c r="E64" s="5" t="s">
        <v>404</v>
      </c>
      <c r="F64" s="5"/>
      <c r="G64" s="5" t="s">
        <v>616</v>
      </c>
      <c r="H64" s="5" t="s">
        <v>145</v>
      </c>
      <c r="I64" s="5" t="s">
        <v>14</v>
      </c>
      <c r="J64" s="5">
        <v>56</v>
      </c>
      <c r="K64" s="5">
        <v>63</v>
      </c>
      <c r="L64" s="5">
        <v>1</v>
      </c>
      <c r="M64" s="5">
        <v>1</v>
      </c>
      <c r="N64" s="5" t="s">
        <v>92</v>
      </c>
      <c r="O64" s="5"/>
      <c r="P64" s="6"/>
      <c r="Q64" s="7">
        <f t="shared" si="5"/>
        <v>44100</v>
      </c>
      <c r="R64" s="5">
        <f t="shared" si="0"/>
        <v>2020</v>
      </c>
      <c r="S64" s="5">
        <f t="shared" si="6"/>
        <v>4</v>
      </c>
      <c r="T64" s="5" t="s">
        <v>404</v>
      </c>
      <c r="U64" s="5"/>
      <c r="V64" s="5">
        <f t="shared" si="7"/>
        <v>0</v>
      </c>
      <c r="W64" s="5" t="s">
        <v>145</v>
      </c>
      <c r="X64" s="5" t="s">
        <v>559</v>
      </c>
      <c r="Y64" s="5">
        <v>8</v>
      </c>
      <c r="Z64" s="5">
        <f t="shared" si="8"/>
        <v>1</v>
      </c>
      <c r="AA64" s="5" t="str">
        <f t="shared" si="1"/>
        <v>Big 12</v>
      </c>
      <c r="AB64">
        <f t="shared" si="2"/>
        <v>1</v>
      </c>
      <c r="AC64">
        <f t="shared" si="9"/>
        <v>1</v>
      </c>
      <c r="AD64">
        <f t="shared" si="10"/>
        <v>1</v>
      </c>
      <c r="AE64">
        <f t="shared" si="11"/>
        <v>0</v>
      </c>
      <c r="AF64">
        <f t="shared" si="14"/>
        <v>56</v>
      </c>
      <c r="AG64">
        <f t="shared" si="14"/>
        <v>63</v>
      </c>
      <c r="AH64">
        <f t="shared" si="14"/>
        <v>1</v>
      </c>
      <c r="AI64">
        <f t="shared" si="14"/>
        <v>1</v>
      </c>
      <c r="AJ64">
        <f t="shared" si="15"/>
        <v>2</v>
      </c>
      <c r="AK64" s="8">
        <f t="shared" si="13"/>
        <v>0.5</v>
      </c>
      <c r="AL64">
        <f t="shared" si="4"/>
        <v>0</v>
      </c>
    </row>
    <row r="65" spans="1:38" ht="30" x14ac:dyDescent="0.2">
      <c r="A65" s="11">
        <v>3</v>
      </c>
      <c r="B65" s="4">
        <v>44107</v>
      </c>
      <c r="C65" s="13">
        <v>0.64583333333333337</v>
      </c>
      <c r="D65" s="5" t="s">
        <v>44</v>
      </c>
      <c r="E65" s="5" t="s">
        <v>404</v>
      </c>
      <c r="F65" s="5" t="s">
        <v>49</v>
      </c>
      <c r="G65" s="5" t="s">
        <v>465</v>
      </c>
      <c r="H65" s="5" t="s">
        <v>145</v>
      </c>
      <c r="I65" s="5" t="s">
        <v>14</v>
      </c>
      <c r="J65" s="5">
        <v>21</v>
      </c>
      <c r="K65" s="5">
        <v>31</v>
      </c>
      <c r="L65" s="5">
        <v>1</v>
      </c>
      <c r="M65" s="5">
        <v>2</v>
      </c>
      <c r="N65" s="5" t="s">
        <v>102</v>
      </c>
      <c r="O65" s="5"/>
      <c r="P65" s="6"/>
      <c r="Q65" s="7">
        <f t="shared" si="5"/>
        <v>44107</v>
      </c>
      <c r="R65" s="5">
        <f t="shared" si="0"/>
        <v>2020</v>
      </c>
      <c r="S65" s="5">
        <f t="shared" si="6"/>
        <v>5</v>
      </c>
      <c r="T65" s="5" t="s">
        <v>404</v>
      </c>
      <c r="U65" s="5"/>
      <c r="V65" s="5">
        <f t="shared" si="7"/>
        <v>0</v>
      </c>
      <c r="W65" s="5" t="s">
        <v>145</v>
      </c>
      <c r="X65" s="5" t="s">
        <v>465</v>
      </c>
      <c r="Y65" s="5"/>
      <c r="Z65" s="5">
        <f t="shared" si="8"/>
        <v>0</v>
      </c>
      <c r="AA65" s="5" t="str">
        <f t="shared" si="1"/>
        <v>Big 12</v>
      </c>
      <c r="AB65">
        <f t="shared" si="2"/>
        <v>1</v>
      </c>
      <c r="AC65">
        <f t="shared" si="9"/>
        <v>1</v>
      </c>
      <c r="AD65">
        <f t="shared" si="10"/>
        <v>1</v>
      </c>
      <c r="AE65">
        <f t="shared" si="11"/>
        <v>0</v>
      </c>
      <c r="AF65">
        <f t="shared" si="14"/>
        <v>21</v>
      </c>
      <c r="AG65">
        <f t="shared" si="14"/>
        <v>31</v>
      </c>
      <c r="AH65">
        <f t="shared" si="14"/>
        <v>1</v>
      </c>
      <c r="AI65">
        <f t="shared" si="14"/>
        <v>2</v>
      </c>
      <c r="AJ65">
        <f t="shared" si="15"/>
        <v>3</v>
      </c>
      <c r="AK65" s="8">
        <f t="shared" si="13"/>
        <v>0.33333333333333331</v>
      </c>
      <c r="AL65">
        <f t="shared" si="4"/>
        <v>0</v>
      </c>
    </row>
    <row r="66" spans="1:38" ht="30" x14ac:dyDescent="0.2">
      <c r="A66" s="11">
        <v>4</v>
      </c>
      <c r="B66" s="4">
        <v>44114</v>
      </c>
      <c r="C66" s="13">
        <v>0.64583333333333337</v>
      </c>
      <c r="D66" s="5" t="s">
        <v>44</v>
      </c>
      <c r="E66" s="5" t="s">
        <v>404</v>
      </c>
      <c r="F66" s="5" t="s">
        <v>49</v>
      </c>
      <c r="G66" s="5" t="s">
        <v>601</v>
      </c>
      <c r="H66" s="5" t="s">
        <v>145</v>
      </c>
      <c r="I66" s="5" t="s">
        <v>14</v>
      </c>
      <c r="J66" s="5">
        <v>15</v>
      </c>
      <c r="K66" s="5">
        <v>31</v>
      </c>
      <c r="L66" s="5">
        <v>1</v>
      </c>
      <c r="M66" s="5">
        <v>3</v>
      </c>
      <c r="N66" s="5" t="s">
        <v>130</v>
      </c>
      <c r="O66" s="5"/>
      <c r="P66" s="6"/>
      <c r="Q66" s="7">
        <f t="shared" si="5"/>
        <v>44114</v>
      </c>
      <c r="R66" s="5">
        <f t="shared" ref="R66:R103" si="16">IF(AND(B66&gt;=DATEVALUE("06/01/2019"),B66&lt;=DATEVALUE("05/31/2020")),2019,IF(AND(B66&gt;=DATEVALUE("06/01/2020"),B66&lt;=DATEVALUE("05/31/2021")),2020,IF(AND(B66&gt;=DATEVALUE("06/01/2021"),B66&lt;=DATEVALUE("05/31/2022")),2021,IF(AND(B66&gt;=DATEVALUE("06/01/2022"),B66&lt;=DATEVALUE("05/31/2023")),2022,IF(AND(B66&gt;=DATEVALUE("06/01/2023"),B66&lt;=DATEVALUE("05/31/2024")),2023,"N/A")))))</f>
        <v>2020</v>
      </c>
      <c r="S66" s="5">
        <f t="shared" si="6"/>
        <v>6</v>
      </c>
      <c r="T66" s="5" t="s">
        <v>404</v>
      </c>
      <c r="U66" s="5"/>
      <c r="V66" s="5">
        <f t="shared" si="7"/>
        <v>0</v>
      </c>
      <c r="W66" s="5" t="s">
        <v>145</v>
      </c>
      <c r="X66" s="5" t="s">
        <v>567</v>
      </c>
      <c r="Y66" s="5">
        <v>24</v>
      </c>
      <c r="Z66" s="5">
        <f t="shared" si="8"/>
        <v>1</v>
      </c>
      <c r="AA66" s="5" t="str">
        <f t="shared" ref="AA66:AA103" si="17">H66</f>
        <v>Big 12</v>
      </c>
      <c r="AB66">
        <f t="shared" ref="AB66:AB103" si="18">IF(W66=AA66,1,0)</f>
        <v>1</v>
      </c>
      <c r="AC66">
        <f t="shared" si="9"/>
        <v>1</v>
      </c>
      <c r="AD66">
        <f t="shared" si="10"/>
        <v>1</v>
      </c>
      <c r="AE66">
        <f t="shared" si="11"/>
        <v>0</v>
      </c>
      <c r="AF66">
        <f t="shared" ref="AF66:AI97" si="19">J66</f>
        <v>15</v>
      </c>
      <c r="AG66">
        <f t="shared" si="19"/>
        <v>31</v>
      </c>
      <c r="AH66">
        <f t="shared" si="19"/>
        <v>1</v>
      </c>
      <c r="AI66">
        <f t="shared" si="19"/>
        <v>3</v>
      </c>
      <c r="AJ66">
        <f t="shared" si="15"/>
        <v>4</v>
      </c>
      <c r="AK66" s="8">
        <f t="shared" si="13"/>
        <v>0.25</v>
      </c>
      <c r="AL66">
        <f t="shared" ref="AL66:AL103" si="20">IF(I66="W",1,0)</f>
        <v>0</v>
      </c>
    </row>
    <row r="67" spans="1:38" ht="30" x14ac:dyDescent="0.2">
      <c r="A67" s="11">
        <v>5</v>
      </c>
      <c r="B67" s="4">
        <v>44128</v>
      </c>
      <c r="C67" s="13">
        <v>0.72916666666666663</v>
      </c>
      <c r="D67" s="5" t="s">
        <v>44</v>
      </c>
      <c r="E67" s="5" t="s">
        <v>404</v>
      </c>
      <c r="F67" s="5"/>
      <c r="G67" s="5" t="s">
        <v>144</v>
      </c>
      <c r="H67" s="5" t="s">
        <v>145</v>
      </c>
      <c r="I67" s="5" t="s">
        <v>13</v>
      </c>
      <c r="J67" s="5">
        <v>34</v>
      </c>
      <c r="K67" s="5">
        <v>27</v>
      </c>
      <c r="L67" s="5">
        <v>2</v>
      </c>
      <c r="M67" s="5">
        <v>3</v>
      </c>
      <c r="N67" s="5" t="s">
        <v>41</v>
      </c>
      <c r="O67" s="5"/>
      <c r="P67" s="6"/>
      <c r="Q67" s="7">
        <f t="shared" ref="Q67:Q103" si="21">B67</f>
        <v>44128</v>
      </c>
      <c r="R67" s="5">
        <f t="shared" si="16"/>
        <v>2020</v>
      </c>
      <c r="S67" s="5">
        <f t="shared" ref="S67:S103" si="22">IF(AND(B67&gt;=DATEVALUE("08/25/2020"),B67&lt;=DATEVALUE("09/07/2020")),1,IF(AND(B67&gt;=DATEVALUE("09/08/2020"),B67&lt;=DATEVALUE("09/14/2020")),2,IF(AND(B67&gt;=DATEVALUE("09/15/2020"),B67&lt;=DATEVALUE("09/21/2020")),3,IF(AND(B67&gt;=DATEVALUE("09/22/2020"),B67&lt;=DATEVALUE("09/28/2020")),4,IF(AND(B67&gt;=DATEVALUE("09/29/2020"),B67&lt;=DATEVALUE("10/05/2020")),5,IF(AND(B67&gt;=DATEVALUE("10/06/2020"),B67&lt;=DATEVALUE("10/12/2020")),6,IF(AND(B67&gt;=DATEVALUE("10/13/2020"),B67&lt;=DATEVALUE("10/19/2020")),7,IF(AND(B67&gt;=DATEVALUE("10/20/2020"),B67&lt;=DATEVALUE("10/26/2020")),8,IF(AND(B67&gt;=DATEVALUE("10/27/2020"),B67&lt;=DATEVALUE("11/02/2020")),9,IF(AND(B67&gt;=DATEVALUE("11/03/2020"),B67&lt;=DATEVALUE("11/09/2020")),10,IF(AND(B67&gt;=DATEVALUE("11/10/2020"),B67&lt;=DATEVALUE("11/16/2020")),11,IF(AND(B67&gt;=DATEVALUE("11/17/2020"),B67&lt;=DATEVALUE("11/23/2020")),12,IF(AND(B67&gt;=DATEVALUE("11/24/2020"),B67&lt;=DATEVALUE("11/30/2020")),13,IF(AND(B67&gt;=DATEVALUE("12/01/2020"),B67&lt;=DATEVALUE("12/07/2020")),14,IF(AND(B67&gt;=DATEVALUE("12/08/2020"),B67&lt;=DATEVALUE("12/14/2020")),15,IF(AND(B67&gt;=DATEVALUE("12/15/2020"),B67&lt;=DATEVALUE("12/20/2020")),16,IF(AND(B67&gt;=DATEVALUE("12/21/2020"),B67&lt;=DATEVALUE("12/27/2020")),17,IF(AND(B67&gt;=DATEVALUE("12/28/2020"),B67&lt;=DATEVALUE("01/03/2021")),18,IF(AND(B67&gt;=DATEVALUE("01/04/2021"),B67&lt;=DATEVALUE("01/10/2021")),19,IF(AND(B67&gt;=DATEVALUE("01/11/2021"),B67&lt;=DATEVALUE("01/17/2021")),20,IF(AND(B67&gt;=DATEVALUE("01/18/2021"),B67&lt;=DATEVALUE("01/24/2021")),21,"Bye")))))))))))))))))))))</f>
        <v>8</v>
      </c>
      <c r="T67" s="5" t="s">
        <v>404</v>
      </c>
      <c r="U67" s="5"/>
      <c r="V67" s="5">
        <f t="shared" ref="V67:V103" si="23">IF(U67&gt;0,1,0)</f>
        <v>0</v>
      </c>
      <c r="W67" s="5" t="s">
        <v>145</v>
      </c>
      <c r="X67" s="5" t="s">
        <v>144</v>
      </c>
      <c r="Y67" s="5"/>
      <c r="Z67" s="5">
        <f t="shared" ref="Z67:Z103" si="24">IF(Y67&gt;0,1,0)</f>
        <v>0</v>
      </c>
      <c r="AA67" s="5" t="str">
        <f t="shared" si="17"/>
        <v>Big 12</v>
      </c>
      <c r="AB67">
        <f t="shared" si="18"/>
        <v>1</v>
      </c>
      <c r="AC67">
        <f t="shared" ref="AC67:AC103" si="25">IF(AA67="Non-Major",0,1)</f>
        <v>1</v>
      </c>
      <c r="AD67">
        <f t="shared" ref="AD67:AD103" si="26">IF(OR(AA67="ACC",AA67="Big Ten",AA67="Big 12", AA67="Pac-12",AA67="SEC"),1,0)</f>
        <v>1</v>
      </c>
      <c r="AE67">
        <f t="shared" ref="AE67:AE103" si="27">IF(AND(Z67=1,V67=1),1,0)</f>
        <v>0</v>
      </c>
      <c r="AF67">
        <f t="shared" si="19"/>
        <v>34</v>
      </c>
      <c r="AG67">
        <f t="shared" si="19"/>
        <v>27</v>
      </c>
      <c r="AH67">
        <f t="shared" si="19"/>
        <v>2</v>
      </c>
      <c r="AI67">
        <f t="shared" si="19"/>
        <v>3</v>
      </c>
      <c r="AJ67">
        <f t="shared" si="15"/>
        <v>5</v>
      </c>
      <c r="AK67" s="8">
        <f t="shared" ref="AK67:AK103" si="28">AH67/(AH67+AI67)</f>
        <v>0.4</v>
      </c>
      <c r="AL67">
        <f t="shared" si="20"/>
        <v>1</v>
      </c>
    </row>
    <row r="68" spans="1:38" ht="30" x14ac:dyDescent="0.2">
      <c r="A68" s="11">
        <v>6</v>
      </c>
      <c r="B68" s="4">
        <v>44135</v>
      </c>
      <c r="C68" s="13">
        <v>0.83333333333333337</v>
      </c>
      <c r="D68" s="5" t="s">
        <v>44</v>
      </c>
      <c r="E68" s="5" t="s">
        <v>404</v>
      </c>
      <c r="F68" s="5"/>
      <c r="G68" s="5" t="s">
        <v>622</v>
      </c>
      <c r="H68" s="5" t="s">
        <v>145</v>
      </c>
      <c r="I68" s="5" t="s">
        <v>14</v>
      </c>
      <c r="J68" s="5">
        <v>28</v>
      </c>
      <c r="K68" s="5">
        <v>62</v>
      </c>
      <c r="L68" s="5">
        <v>2</v>
      </c>
      <c r="M68" s="5">
        <v>4</v>
      </c>
      <c r="N68" s="5" t="s">
        <v>92</v>
      </c>
      <c r="O68" s="5"/>
      <c r="P68" s="6"/>
      <c r="Q68" s="7">
        <f t="shared" si="21"/>
        <v>44135</v>
      </c>
      <c r="R68" s="5">
        <f t="shared" si="16"/>
        <v>2020</v>
      </c>
      <c r="S68" s="5">
        <f t="shared" si="22"/>
        <v>9</v>
      </c>
      <c r="T68" s="5" t="s">
        <v>404</v>
      </c>
      <c r="U68" s="5"/>
      <c r="V68" s="5">
        <f t="shared" si="23"/>
        <v>0</v>
      </c>
      <c r="W68" s="5" t="s">
        <v>145</v>
      </c>
      <c r="X68" s="5" t="s">
        <v>547</v>
      </c>
      <c r="Y68" s="5">
        <v>24</v>
      </c>
      <c r="Z68" s="5">
        <f t="shared" si="24"/>
        <v>1</v>
      </c>
      <c r="AA68" s="5" t="str">
        <f t="shared" si="17"/>
        <v>Big 12</v>
      </c>
      <c r="AB68">
        <f t="shared" si="18"/>
        <v>1</v>
      </c>
      <c r="AC68">
        <f t="shared" si="25"/>
        <v>1</v>
      </c>
      <c r="AD68">
        <f t="shared" si="26"/>
        <v>1</v>
      </c>
      <c r="AE68">
        <f t="shared" si="27"/>
        <v>0</v>
      </c>
      <c r="AF68">
        <f t="shared" si="19"/>
        <v>28</v>
      </c>
      <c r="AG68">
        <f t="shared" si="19"/>
        <v>62</v>
      </c>
      <c r="AH68">
        <f t="shared" si="19"/>
        <v>2</v>
      </c>
      <c r="AI68">
        <f t="shared" si="19"/>
        <v>4</v>
      </c>
      <c r="AJ68">
        <f t="shared" si="15"/>
        <v>6</v>
      </c>
      <c r="AK68" s="8">
        <f t="shared" si="28"/>
        <v>0.33333333333333331</v>
      </c>
      <c r="AL68">
        <f t="shared" si="20"/>
        <v>0</v>
      </c>
    </row>
    <row r="69" spans="1:38" ht="30" x14ac:dyDescent="0.2">
      <c r="A69" s="11">
        <v>7</v>
      </c>
      <c r="B69" s="4">
        <v>44142</v>
      </c>
      <c r="C69" s="13">
        <v>0.64583333333333337</v>
      </c>
      <c r="D69" s="5" t="s">
        <v>44</v>
      </c>
      <c r="E69" s="5" t="s">
        <v>404</v>
      </c>
      <c r="F69" s="5" t="s">
        <v>49</v>
      </c>
      <c r="G69" s="5" t="s">
        <v>545</v>
      </c>
      <c r="H69" s="5" t="s">
        <v>145</v>
      </c>
      <c r="I69" s="5" t="s">
        <v>14</v>
      </c>
      <c r="J69" s="5">
        <v>18</v>
      </c>
      <c r="K69" s="5">
        <v>34</v>
      </c>
      <c r="L69" s="5">
        <v>2</v>
      </c>
      <c r="M69" s="5">
        <v>5</v>
      </c>
      <c r="N69" s="5" t="s">
        <v>102</v>
      </c>
      <c r="O69" s="5"/>
      <c r="P69" s="6"/>
      <c r="Q69" s="7">
        <f t="shared" si="21"/>
        <v>44142</v>
      </c>
      <c r="R69" s="5">
        <f t="shared" si="16"/>
        <v>2020</v>
      </c>
      <c r="S69" s="5">
        <f t="shared" si="22"/>
        <v>10</v>
      </c>
      <c r="T69" s="5" t="s">
        <v>404</v>
      </c>
      <c r="U69" s="5"/>
      <c r="V69" s="5">
        <f t="shared" si="23"/>
        <v>0</v>
      </c>
      <c r="W69" s="5" t="s">
        <v>145</v>
      </c>
      <c r="X69" s="5" t="s">
        <v>545</v>
      </c>
      <c r="Y69" s="5"/>
      <c r="Z69" s="5">
        <f t="shared" si="24"/>
        <v>0</v>
      </c>
      <c r="AA69" s="5" t="str">
        <f t="shared" si="17"/>
        <v>Big 12</v>
      </c>
      <c r="AB69">
        <f t="shared" si="18"/>
        <v>1</v>
      </c>
      <c r="AC69">
        <f t="shared" si="25"/>
        <v>1</v>
      </c>
      <c r="AD69">
        <f t="shared" si="26"/>
        <v>1</v>
      </c>
      <c r="AE69">
        <f t="shared" si="27"/>
        <v>0</v>
      </c>
      <c r="AF69">
        <f t="shared" si="19"/>
        <v>18</v>
      </c>
      <c r="AG69">
        <f t="shared" si="19"/>
        <v>34</v>
      </c>
      <c r="AH69">
        <f t="shared" si="19"/>
        <v>2</v>
      </c>
      <c r="AI69">
        <f t="shared" si="19"/>
        <v>5</v>
      </c>
      <c r="AJ69">
        <f t="shared" si="15"/>
        <v>7</v>
      </c>
      <c r="AK69" s="8">
        <f t="shared" si="28"/>
        <v>0.2857142857142857</v>
      </c>
      <c r="AL69">
        <f t="shared" si="20"/>
        <v>0</v>
      </c>
    </row>
    <row r="70" spans="1:38" ht="30" x14ac:dyDescent="0.2">
      <c r="A70" s="11">
        <v>8</v>
      </c>
      <c r="B70" s="4">
        <v>44149</v>
      </c>
      <c r="C70" s="13">
        <v>0.66666666666666663</v>
      </c>
      <c r="D70" s="5" t="s">
        <v>44</v>
      </c>
      <c r="E70" s="5" t="s">
        <v>404</v>
      </c>
      <c r="F70" s="5"/>
      <c r="G70" s="5" t="s">
        <v>537</v>
      </c>
      <c r="H70" s="5" t="s">
        <v>145</v>
      </c>
      <c r="I70" s="5" t="s">
        <v>13</v>
      </c>
      <c r="J70" s="5">
        <v>24</v>
      </c>
      <c r="K70" s="5">
        <v>23</v>
      </c>
      <c r="L70" s="5">
        <v>3</v>
      </c>
      <c r="M70" s="5">
        <v>5</v>
      </c>
      <c r="N70" s="5" t="s">
        <v>41</v>
      </c>
      <c r="O70" s="5"/>
      <c r="P70" s="6"/>
      <c r="Q70" s="7">
        <f t="shared" si="21"/>
        <v>44149</v>
      </c>
      <c r="R70" s="5">
        <f t="shared" si="16"/>
        <v>2020</v>
      </c>
      <c r="S70" s="5">
        <f t="shared" si="22"/>
        <v>11</v>
      </c>
      <c r="T70" s="5" t="s">
        <v>404</v>
      </c>
      <c r="U70" s="5"/>
      <c r="V70" s="5">
        <f t="shared" si="23"/>
        <v>0</v>
      </c>
      <c r="W70" s="5" t="s">
        <v>145</v>
      </c>
      <c r="X70" s="5" t="s">
        <v>537</v>
      </c>
      <c r="Y70" s="5"/>
      <c r="Z70" s="5">
        <f t="shared" si="24"/>
        <v>0</v>
      </c>
      <c r="AA70" s="5" t="str">
        <f t="shared" si="17"/>
        <v>Big 12</v>
      </c>
      <c r="AB70">
        <f t="shared" si="18"/>
        <v>1</v>
      </c>
      <c r="AC70">
        <f t="shared" si="25"/>
        <v>1</v>
      </c>
      <c r="AD70">
        <f t="shared" si="26"/>
        <v>1</v>
      </c>
      <c r="AE70">
        <f t="shared" si="27"/>
        <v>0</v>
      </c>
      <c r="AF70">
        <f t="shared" si="19"/>
        <v>24</v>
      </c>
      <c r="AG70">
        <f t="shared" si="19"/>
        <v>23</v>
      </c>
      <c r="AH70">
        <f t="shared" si="19"/>
        <v>3</v>
      </c>
      <c r="AI70">
        <f t="shared" si="19"/>
        <v>5</v>
      </c>
      <c r="AJ70">
        <f t="shared" si="15"/>
        <v>8</v>
      </c>
      <c r="AK70" s="8">
        <f t="shared" si="28"/>
        <v>0.375</v>
      </c>
      <c r="AL70">
        <f t="shared" si="20"/>
        <v>1</v>
      </c>
    </row>
    <row r="71" spans="1:38" ht="30" x14ac:dyDescent="0.2">
      <c r="A71" s="11">
        <v>9</v>
      </c>
      <c r="B71" s="4">
        <v>44163</v>
      </c>
      <c r="C71" s="13">
        <v>0.5</v>
      </c>
      <c r="D71" s="5" t="s">
        <v>44</v>
      </c>
      <c r="E71" s="5" t="s">
        <v>404</v>
      </c>
      <c r="F71" s="5" t="s">
        <v>49</v>
      </c>
      <c r="G71" s="5" t="s">
        <v>566</v>
      </c>
      <c r="H71" s="5" t="s">
        <v>145</v>
      </c>
      <c r="I71" s="5" t="s">
        <v>14</v>
      </c>
      <c r="J71" s="5">
        <v>44</v>
      </c>
      <c r="K71" s="5">
        <v>50</v>
      </c>
      <c r="L71" s="5">
        <v>3</v>
      </c>
      <c r="M71" s="5">
        <v>6</v>
      </c>
      <c r="N71" s="5" t="s">
        <v>92</v>
      </c>
      <c r="O71" s="5"/>
      <c r="P71" s="6"/>
      <c r="Q71" s="7">
        <f t="shared" si="21"/>
        <v>44163</v>
      </c>
      <c r="R71" s="5">
        <f t="shared" si="16"/>
        <v>2020</v>
      </c>
      <c r="S71" s="5">
        <f t="shared" si="22"/>
        <v>13</v>
      </c>
      <c r="T71" s="5" t="s">
        <v>404</v>
      </c>
      <c r="U71" s="5"/>
      <c r="V71" s="5">
        <f t="shared" si="23"/>
        <v>0</v>
      </c>
      <c r="W71" s="5" t="s">
        <v>145</v>
      </c>
      <c r="X71" s="5" t="s">
        <v>360</v>
      </c>
      <c r="Y71" s="5">
        <v>21</v>
      </c>
      <c r="Z71" s="5">
        <f t="shared" si="24"/>
        <v>1</v>
      </c>
      <c r="AA71" s="5" t="str">
        <f t="shared" si="17"/>
        <v>Big 12</v>
      </c>
      <c r="AB71">
        <f t="shared" si="18"/>
        <v>1</v>
      </c>
      <c r="AC71">
        <f t="shared" si="25"/>
        <v>1</v>
      </c>
      <c r="AD71">
        <f t="shared" si="26"/>
        <v>1</v>
      </c>
      <c r="AE71">
        <f t="shared" si="27"/>
        <v>0</v>
      </c>
      <c r="AF71">
        <f t="shared" si="19"/>
        <v>44</v>
      </c>
      <c r="AG71">
        <f t="shared" si="19"/>
        <v>50</v>
      </c>
      <c r="AH71">
        <f t="shared" si="19"/>
        <v>3</v>
      </c>
      <c r="AI71">
        <f t="shared" si="19"/>
        <v>6</v>
      </c>
      <c r="AJ71">
        <f t="shared" si="15"/>
        <v>9</v>
      </c>
      <c r="AK71" s="8">
        <f t="shared" si="28"/>
        <v>0.33333333333333331</v>
      </c>
      <c r="AL71">
        <f t="shared" si="20"/>
        <v>0</v>
      </c>
    </row>
    <row r="72" spans="1:38" ht="30" x14ac:dyDescent="0.2">
      <c r="A72" s="11">
        <v>10</v>
      </c>
      <c r="B72" s="4">
        <v>44170</v>
      </c>
      <c r="C72" s="13">
        <v>0.5</v>
      </c>
      <c r="D72" s="5" t="s">
        <v>44</v>
      </c>
      <c r="E72" s="5" t="s">
        <v>404</v>
      </c>
      <c r="F72" s="5"/>
      <c r="G72" s="5" t="s">
        <v>193</v>
      </c>
      <c r="H72" s="5" t="s">
        <v>145</v>
      </c>
      <c r="I72" s="5" t="s">
        <v>13</v>
      </c>
      <c r="J72" s="5">
        <v>16</v>
      </c>
      <c r="K72" s="5">
        <v>13</v>
      </c>
      <c r="L72" s="5">
        <v>4</v>
      </c>
      <c r="M72" s="5">
        <v>6</v>
      </c>
      <c r="N72" s="5" t="s">
        <v>41</v>
      </c>
      <c r="O72" s="5"/>
      <c r="P72" s="6"/>
      <c r="Q72" s="7">
        <f t="shared" si="21"/>
        <v>44170</v>
      </c>
      <c r="R72" s="5">
        <f t="shared" si="16"/>
        <v>2020</v>
      </c>
      <c r="S72" s="5">
        <f t="shared" si="22"/>
        <v>14</v>
      </c>
      <c r="T72" s="5" t="s">
        <v>404</v>
      </c>
      <c r="U72" s="5"/>
      <c r="V72" s="5">
        <f t="shared" si="23"/>
        <v>0</v>
      </c>
      <c r="W72" s="5" t="s">
        <v>145</v>
      </c>
      <c r="X72" s="5" t="s">
        <v>193</v>
      </c>
      <c r="Y72" s="5"/>
      <c r="Z72" s="5">
        <f t="shared" si="24"/>
        <v>0</v>
      </c>
      <c r="AA72" s="5" t="str">
        <f t="shared" si="17"/>
        <v>Big 12</v>
      </c>
      <c r="AB72">
        <f t="shared" si="18"/>
        <v>1</v>
      </c>
      <c r="AC72">
        <f t="shared" si="25"/>
        <v>1</v>
      </c>
      <c r="AD72">
        <f t="shared" si="26"/>
        <v>1</v>
      </c>
      <c r="AE72">
        <f t="shared" si="27"/>
        <v>0</v>
      </c>
      <c r="AF72">
        <f t="shared" si="19"/>
        <v>16</v>
      </c>
      <c r="AG72">
        <f t="shared" si="19"/>
        <v>13</v>
      </c>
      <c r="AH72">
        <f t="shared" si="19"/>
        <v>4</v>
      </c>
      <c r="AI72">
        <f t="shared" si="19"/>
        <v>6</v>
      </c>
      <c r="AJ72">
        <f t="shared" si="15"/>
        <v>10</v>
      </c>
      <c r="AK72" s="8">
        <f t="shared" si="28"/>
        <v>0.4</v>
      </c>
      <c r="AL72">
        <f t="shared" si="20"/>
        <v>1</v>
      </c>
    </row>
    <row r="73" spans="1:38" ht="30" x14ac:dyDescent="0.2">
      <c r="A73" s="11">
        <v>1</v>
      </c>
      <c r="B73" s="4">
        <v>44086</v>
      </c>
      <c r="C73" s="13">
        <v>0.79166666666666663</v>
      </c>
      <c r="D73" s="5" t="s">
        <v>44</v>
      </c>
      <c r="E73" s="5" t="s">
        <v>583</v>
      </c>
      <c r="F73" s="5"/>
      <c r="G73" s="5" t="s">
        <v>623</v>
      </c>
      <c r="H73" s="5" t="s">
        <v>70</v>
      </c>
      <c r="I73" s="5" t="s">
        <v>13</v>
      </c>
      <c r="J73" s="5">
        <v>48</v>
      </c>
      <c r="K73" s="5">
        <v>0</v>
      </c>
      <c r="L73" s="5">
        <v>1</v>
      </c>
      <c r="M73" s="5">
        <v>0</v>
      </c>
      <c r="N73" s="5" t="s">
        <v>41</v>
      </c>
      <c r="O73" s="5"/>
      <c r="P73" s="6"/>
      <c r="Q73" s="7">
        <f t="shared" si="21"/>
        <v>44086</v>
      </c>
      <c r="R73" s="5">
        <f t="shared" si="16"/>
        <v>2020</v>
      </c>
      <c r="S73" s="5">
        <f t="shared" si="22"/>
        <v>2</v>
      </c>
      <c r="T73" s="5" t="s">
        <v>547</v>
      </c>
      <c r="U73" s="5">
        <v>5</v>
      </c>
      <c r="V73" s="5">
        <f t="shared" si="23"/>
        <v>1</v>
      </c>
      <c r="W73" s="5" t="s">
        <v>145</v>
      </c>
      <c r="X73" s="5" t="s">
        <v>623</v>
      </c>
      <c r="Y73" s="5"/>
      <c r="Z73" s="5">
        <f t="shared" si="24"/>
        <v>0</v>
      </c>
      <c r="AA73" s="5" t="str">
        <f t="shared" si="17"/>
        <v>Non-Major</v>
      </c>
      <c r="AB73">
        <f t="shared" si="18"/>
        <v>0</v>
      </c>
      <c r="AC73">
        <f t="shared" si="25"/>
        <v>0</v>
      </c>
      <c r="AD73">
        <f t="shared" si="26"/>
        <v>0</v>
      </c>
      <c r="AE73">
        <f t="shared" si="27"/>
        <v>0</v>
      </c>
      <c r="AF73">
        <f t="shared" si="19"/>
        <v>48</v>
      </c>
      <c r="AG73">
        <f t="shared" si="19"/>
        <v>0</v>
      </c>
      <c r="AH73">
        <f t="shared" si="19"/>
        <v>1</v>
      </c>
      <c r="AI73">
        <f t="shared" si="19"/>
        <v>0</v>
      </c>
      <c r="AJ73">
        <f t="shared" si="15"/>
        <v>1</v>
      </c>
      <c r="AK73" s="8">
        <f t="shared" si="28"/>
        <v>1</v>
      </c>
      <c r="AL73">
        <f t="shared" si="20"/>
        <v>1</v>
      </c>
    </row>
    <row r="74" spans="1:38" ht="30" x14ac:dyDescent="0.2">
      <c r="A74" s="11">
        <v>2</v>
      </c>
      <c r="B74" s="4">
        <v>44100</v>
      </c>
      <c r="C74" s="13">
        <v>0.5</v>
      </c>
      <c r="D74" s="5" t="s">
        <v>44</v>
      </c>
      <c r="E74" s="5" t="s">
        <v>624</v>
      </c>
      <c r="F74" s="5"/>
      <c r="G74" s="5" t="s">
        <v>465</v>
      </c>
      <c r="H74" s="5" t="s">
        <v>145</v>
      </c>
      <c r="I74" s="5" t="s">
        <v>14</v>
      </c>
      <c r="J74" s="5">
        <v>35</v>
      </c>
      <c r="K74" s="5">
        <v>38</v>
      </c>
      <c r="L74" s="5">
        <v>1</v>
      </c>
      <c r="M74" s="5">
        <v>1</v>
      </c>
      <c r="N74" s="5" t="s">
        <v>92</v>
      </c>
      <c r="O74" s="5"/>
      <c r="P74" s="6"/>
      <c r="Q74" s="7">
        <f t="shared" si="21"/>
        <v>44100</v>
      </c>
      <c r="R74" s="5">
        <f t="shared" si="16"/>
        <v>2020</v>
      </c>
      <c r="S74" s="5">
        <f t="shared" si="22"/>
        <v>4</v>
      </c>
      <c r="T74" s="5" t="s">
        <v>547</v>
      </c>
      <c r="U74" s="5">
        <v>3</v>
      </c>
      <c r="V74" s="5">
        <f t="shared" si="23"/>
        <v>1</v>
      </c>
      <c r="W74" s="5" t="s">
        <v>145</v>
      </c>
      <c r="X74" s="5" t="s">
        <v>465</v>
      </c>
      <c r="Y74" s="5"/>
      <c r="Z74" s="5">
        <f t="shared" si="24"/>
        <v>0</v>
      </c>
      <c r="AA74" s="5" t="str">
        <f t="shared" si="17"/>
        <v>Big 12</v>
      </c>
      <c r="AB74">
        <f t="shared" si="18"/>
        <v>1</v>
      </c>
      <c r="AC74">
        <f t="shared" si="25"/>
        <v>1</v>
      </c>
      <c r="AD74">
        <f t="shared" si="26"/>
        <v>1</v>
      </c>
      <c r="AE74">
        <f t="shared" si="27"/>
        <v>0</v>
      </c>
      <c r="AF74">
        <f t="shared" si="19"/>
        <v>35</v>
      </c>
      <c r="AG74">
        <f t="shared" si="19"/>
        <v>38</v>
      </c>
      <c r="AH74">
        <f t="shared" si="19"/>
        <v>1</v>
      </c>
      <c r="AI74">
        <f t="shared" si="19"/>
        <v>1</v>
      </c>
      <c r="AJ74">
        <f t="shared" si="15"/>
        <v>2</v>
      </c>
      <c r="AK74" s="8">
        <f t="shared" si="28"/>
        <v>0.5</v>
      </c>
      <c r="AL74">
        <f t="shared" si="20"/>
        <v>0</v>
      </c>
    </row>
    <row r="75" spans="1:38" ht="30" x14ac:dyDescent="0.2">
      <c r="A75" s="11">
        <v>3</v>
      </c>
      <c r="B75" s="4">
        <v>44107</v>
      </c>
      <c r="C75" s="13">
        <v>0.8125</v>
      </c>
      <c r="D75" s="5" t="s">
        <v>44</v>
      </c>
      <c r="E75" s="5" t="s">
        <v>600</v>
      </c>
      <c r="F75" s="5" t="s">
        <v>49</v>
      </c>
      <c r="G75" s="5" t="s">
        <v>216</v>
      </c>
      <c r="H75" s="5" t="s">
        <v>145</v>
      </c>
      <c r="I75" s="5" t="s">
        <v>14</v>
      </c>
      <c r="J75" s="5">
        <v>30</v>
      </c>
      <c r="K75" s="5">
        <v>37</v>
      </c>
      <c r="L75" s="5">
        <v>1</v>
      </c>
      <c r="M75" s="5">
        <v>2</v>
      </c>
      <c r="N75" s="5" t="s">
        <v>102</v>
      </c>
      <c r="O75" s="5"/>
      <c r="P75" s="6"/>
      <c r="Q75" s="7">
        <f t="shared" si="21"/>
        <v>44107</v>
      </c>
      <c r="R75" s="5">
        <f t="shared" si="16"/>
        <v>2020</v>
      </c>
      <c r="S75" s="5">
        <f t="shared" si="22"/>
        <v>5</v>
      </c>
      <c r="T75" s="5" t="s">
        <v>547</v>
      </c>
      <c r="U75" s="5">
        <v>18</v>
      </c>
      <c r="V75" s="5">
        <f t="shared" si="23"/>
        <v>1</v>
      </c>
      <c r="W75" s="5" t="s">
        <v>145</v>
      </c>
      <c r="X75" s="5" t="s">
        <v>216</v>
      </c>
      <c r="Y75" s="5"/>
      <c r="Z75" s="5">
        <f t="shared" si="24"/>
        <v>0</v>
      </c>
      <c r="AA75" s="5" t="str">
        <f t="shared" si="17"/>
        <v>Big 12</v>
      </c>
      <c r="AB75">
        <f t="shared" si="18"/>
        <v>1</v>
      </c>
      <c r="AC75">
        <f t="shared" si="25"/>
        <v>1</v>
      </c>
      <c r="AD75">
        <f t="shared" si="26"/>
        <v>1</v>
      </c>
      <c r="AE75">
        <f t="shared" si="27"/>
        <v>0</v>
      </c>
      <c r="AF75">
        <f t="shared" si="19"/>
        <v>30</v>
      </c>
      <c r="AG75">
        <f t="shared" si="19"/>
        <v>37</v>
      </c>
      <c r="AH75">
        <f t="shared" si="19"/>
        <v>1</v>
      </c>
      <c r="AI75">
        <f t="shared" si="19"/>
        <v>2</v>
      </c>
      <c r="AJ75">
        <f t="shared" si="15"/>
        <v>3</v>
      </c>
      <c r="AK75" s="8">
        <f t="shared" si="28"/>
        <v>0.33333333333333331</v>
      </c>
      <c r="AL75">
        <f t="shared" si="20"/>
        <v>0</v>
      </c>
    </row>
    <row r="76" spans="1:38" ht="60" x14ac:dyDescent="0.2">
      <c r="A76" s="11">
        <v>4</v>
      </c>
      <c r="B76" s="4">
        <v>44114</v>
      </c>
      <c r="C76" s="13">
        <v>0.5</v>
      </c>
      <c r="D76" s="5" t="s">
        <v>44</v>
      </c>
      <c r="E76" s="5" t="s">
        <v>392</v>
      </c>
      <c r="F76" s="5" t="s">
        <v>80</v>
      </c>
      <c r="G76" s="5" t="s">
        <v>558</v>
      </c>
      <c r="H76" s="5" t="s">
        <v>145</v>
      </c>
      <c r="I76" s="5" t="s">
        <v>13</v>
      </c>
      <c r="J76" s="5">
        <v>53</v>
      </c>
      <c r="K76" s="5">
        <v>45</v>
      </c>
      <c r="L76" s="5">
        <v>2</v>
      </c>
      <c r="M76" s="5">
        <v>2</v>
      </c>
      <c r="N76" s="5" t="s">
        <v>41</v>
      </c>
      <c r="O76" s="5" t="s">
        <v>279</v>
      </c>
      <c r="P76" s="6"/>
      <c r="Q76" s="7">
        <f t="shared" si="21"/>
        <v>44114</v>
      </c>
      <c r="R76" s="5">
        <f t="shared" si="16"/>
        <v>2020</v>
      </c>
      <c r="S76" s="5">
        <f t="shared" si="22"/>
        <v>6</v>
      </c>
      <c r="T76" s="5" t="s">
        <v>392</v>
      </c>
      <c r="U76" s="5"/>
      <c r="V76" s="5">
        <f t="shared" si="23"/>
        <v>0</v>
      </c>
      <c r="W76" s="5" t="s">
        <v>145</v>
      </c>
      <c r="X76" s="5" t="s">
        <v>559</v>
      </c>
      <c r="Y76" s="5">
        <v>22</v>
      </c>
      <c r="Z76" s="5">
        <f t="shared" si="24"/>
        <v>1</v>
      </c>
      <c r="AA76" s="5" t="str">
        <f t="shared" si="17"/>
        <v>Big 12</v>
      </c>
      <c r="AB76">
        <f t="shared" si="18"/>
        <v>1</v>
      </c>
      <c r="AC76">
        <f t="shared" si="25"/>
        <v>1</v>
      </c>
      <c r="AD76">
        <f t="shared" si="26"/>
        <v>1</v>
      </c>
      <c r="AE76">
        <f t="shared" si="27"/>
        <v>0</v>
      </c>
      <c r="AF76">
        <f t="shared" si="19"/>
        <v>53</v>
      </c>
      <c r="AG76">
        <f t="shared" si="19"/>
        <v>45</v>
      </c>
      <c r="AH76">
        <f t="shared" si="19"/>
        <v>2</v>
      </c>
      <c r="AI76">
        <f t="shared" si="19"/>
        <v>2</v>
      </c>
      <c r="AJ76">
        <f t="shared" si="15"/>
        <v>4</v>
      </c>
      <c r="AK76" s="8">
        <f t="shared" si="28"/>
        <v>0.5</v>
      </c>
      <c r="AL76">
        <f t="shared" si="20"/>
        <v>1</v>
      </c>
    </row>
    <row r="77" spans="1:38" ht="30" x14ac:dyDescent="0.2">
      <c r="A77" s="11">
        <v>5</v>
      </c>
      <c r="B77" s="4">
        <v>44128</v>
      </c>
      <c r="C77" s="13">
        <v>0.5</v>
      </c>
      <c r="D77" s="5" t="s">
        <v>44</v>
      </c>
      <c r="E77" s="5" t="s">
        <v>392</v>
      </c>
      <c r="F77" s="5" t="s">
        <v>49</v>
      </c>
      <c r="G77" s="5" t="s">
        <v>545</v>
      </c>
      <c r="H77" s="5" t="s">
        <v>145</v>
      </c>
      <c r="I77" s="5" t="s">
        <v>13</v>
      </c>
      <c r="J77" s="5">
        <v>33</v>
      </c>
      <c r="K77" s="5">
        <v>14</v>
      </c>
      <c r="L77" s="5">
        <v>3</v>
      </c>
      <c r="M77" s="5">
        <v>2</v>
      </c>
      <c r="N77" s="5" t="s">
        <v>47</v>
      </c>
      <c r="O77" s="5"/>
      <c r="P77" s="6"/>
      <c r="Q77" s="7">
        <f t="shared" si="21"/>
        <v>44128</v>
      </c>
      <c r="R77" s="5">
        <f t="shared" si="16"/>
        <v>2020</v>
      </c>
      <c r="S77" s="5">
        <f t="shared" si="22"/>
        <v>8</v>
      </c>
      <c r="T77" s="5" t="s">
        <v>392</v>
      </c>
      <c r="U77" s="5"/>
      <c r="V77" s="5">
        <f t="shared" si="23"/>
        <v>0</v>
      </c>
      <c r="W77" s="5" t="s">
        <v>145</v>
      </c>
      <c r="X77" s="5" t="s">
        <v>545</v>
      </c>
      <c r="Y77" s="5"/>
      <c r="Z77" s="5">
        <f t="shared" si="24"/>
        <v>0</v>
      </c>
      <c r="AA77" s="5" t="str">
        <f t="shared" si="17"/>
        <v>Big 12</v>
      </c>
      <c r="AB77">
        <f t="shared" si="18"/>
        <v>1</v>
      </c>
      <c r="AC77">
        <f t="shared" si="25"/>
        <v>1</v>
      </c>
      <c r="AD77">
        <f t="shared" si="26"/>
        <v>1</v>
      </c>
      <c r="AE77">
        <f t="shared" si="27"/>
        <v>0</v>
      </c>
      <c r="AF77">
        <f t="shared" si="19"/>
        <v>33</v>
      </c>
      <c r="AG77">
        <f t="shared" si="19"/>
        <v>14</v>
      </c>
      <c r="AH77">
        <f t="shared" si="19"/>
        <v>3</v>
      </c>
      <c r="AI77">
        <f t="shared" si="19"/>
        <v>2</v>
      </c>
      <c r="AJ77">
        <f t="shared" si="15"/>
        <v>5</v>
      </c>
      <c r="AK77" s="8">
        <f t="shared" si="28"/>
        <v>0.6</v>
      </c>
      <c r="AL77">
        <f t="shared" si="20"/>
        <v>1</v>
      </c>
    </row>
    <row r="78" spans="1:38" ht="30" x14ac:dyDescent="0.2">
      <c r="A78" s="11">
        <v>6</v>
      </c>
      <c r="B78" s="4">
        <v>44135</v>
      </c>
      <c r="C78" s="13">
        <v>0.83333333333333337</v>
      </c>
      <c r="D78" s="5" t="s">
        <v>44</v>
      </c>
      <c r="E78" s="5" t="s">
        <v>622</v>
      </c>
      <c r="F78" s="5" t="s">
        <v>49</v>
      </c>
      <c r="G78" s="5" t="s">
        <v>404</v>
      </c>
      <c r="H78" s="5" t="s">
        <v>145</v>
      </c>
      <c r="I78" s="5" t="s">
        <v>13</v>
      </c>
      <c r="J78" s="5">
        <v>62</v>
      </c>
      <c r="K78" s="5">
        <v>28</v>
      </c>
      <c r="L78" s="5">
        <v>4</v>
      </c>
      <c r="M78" s="5">
        <v>2</v>
      </c>
      <c r="N78" s="5" t="s">
        <v>51</v>
      </c>
      <c r="O78" s="5"/>
      <c r="P78" s="6"/>
      <c r="Q78" s="7">
        <f t="shared" si="21"/>
        <v>44135</v>
      </c>
      <c r="R78" s="5">
        <f t="shared" si="16"/>
        <v>2020</v>
      </c>
      <c r="S78" s="5">
        <f t="shared" si="22"/>
        <v>9</v>
      </c>
      <c r="T78" s="5" t="s">
        <v>547</v>
      </c>
      <c r="U78" s="5">
        <v>24</v>
      </c>
      <c r="V78" s="5">
        <f t="shared" si="23"/>
        <v>1</v>
      </c>
      <c r="W78" s="5" t="s">
        <v>145</v>
      </c>
      <c r="X78" s="5" t="s">
        <v>404</v>
      </c>
      <c r="Y78" s="5"/>
      <c r="Z78" s="5">
        <f t="shared" si="24"/>
        <v>0</v>
      </c>
      <c r="AA78" s="5" t="str">
        <f t="shared" si="17"/>
        <v>Big 12</v>
      </c>
      <c r="AB78">
        <f t="shared" si="18"/>
        <v>1</v>
      </c>
      <c r="AC78">
        <f t="shared" si="25"/>
        <v>1</v>
      </c>
      <c r="AD78">
        <f t="shared" si="26"/>
        <v>1</v>
      </c>
      <c r="AE78">
        <f t="shared" si="27"/>
        <v>0</v>
      </c>
      <c r="AF78">
        <f t="shared" si="19"/>
        <v>62</v>
      </c>
      <c r="AG78">
        <f t="shared" si="19"/>
        <v>28</v>
      </c>
      <c r="AH78">
        <f t="shared" si="19"/>
        <v>4</v>
      </c>
      <c r="AI78">
        <f t="shared" si="19"/>
        <v>2</v>
      </c>
      <c r="AJ78">
        <f t="shared" si="15"/>
        <v>6</v>
      </c>
      <c r="AK78" s="8">
        <f t="shared" si="28"/>
        <v>0.66666666666666663</v>
      </c>
      <c r="AL78">
        <f t="shared" si="20"/>
        <v>1</v>
      </c>
    </row>
    <row r="79" spans="1:38" ht="30" x14ac:dyDescent="0.2">
      <c r="A79" s="11">
        <v>7</v>
      </c>
      <c r="B79" s="4">
        <v>44142</v>
      </c>
      <c r="C79" s="13">
        <v>0.64583333333333337</v>
      </c>
      <c r="D79" s="5" t="s">
        <v>44</v>
      </c>
      <c r="E79" s="5" t="s">
        <v>618</v>
      </c>
      <c r="F79" s="5"/>
      <c r="G79" s="5" t="s">
        <v>193</v>
      </c>
      <c r="H79" s="5" t="s">
        <v>145</v>
      </c>
      <c r="I79" s="5" t="s">
        <v>13</v>
      </c>
      <c r="J79" s="5">
        <v>62</v>
      </c>
      <c r="K79" s="5">
        <v>9</v>
      </c>
      <c r="L79" s="5">
        <v>5</v>
      </c>
      <c r="M79" s="5">
        <v>2</v>
      </c>
      <c r="N79" s="5" t="s">
        <v>55</v>
      </c>
      <c r="O79" s="5"/>
      <c r="P79" s="6"/>
      <c r="Q79" s="7">
        <f t="shared" si="21"/>
        <v>44142</v>
      </c>
      <c r="R79" s="5">
        <f t="shared" si="16"/>
        <v>2020</v>
      </c>
      <c r="S79" s="5">
        <f t="shared" si="22"/>
        <v>10</v>
      </c>
      <c r="T79" s="5" t="s">
        <v>547</v>
      </c>
      <c r="U79" s="5">
        <v>19</v>
      </c>
      <c r="V79" s="5">
        <f t="shared" si="23"/>
        <v>1</v>
      </c>
      <c r="W79" s="5" t="s">
        <v>145</v>
      </c>
      <c r="X79" s="5" t="s">
        <v>193</v>
      </c>
      <c r="Y79" s="5"/>
      <c r="Z79" s="5">
        <f t="shared" si="24"/>
        <v>0</v>
      </c>
      <c r="AA79" s="5" t="str">
        <f t="shared" si="17"/>
        <v>Big 12</v>
      </c>
      <c r="AB79">
        <f t="shared" si="18"/>
        <v>1</v>
      </c>
      <c r="AC79">
        <f t="shared" si="25"/>
        <v>1</v>
      </c>
      <c r="AD79">
        <f t="shared" si="26"/>
        <v>1</v>
      </c>
      <c r="AE79">
        <f t="shared" si="27"/>
        <v>0</v>
      </c>
      <c r="AF79">
        <f t="shared" si="19"/>
        <v>62</v>
      </c>
      <c r="AG79">
        <f t="shared" si="19"/>
        <v>9</v>
      </c>
      <c r="AH79">
        <f t="shared" si="19"/>
        <v>5</v>
      </c>
      <c r="AI79">
        <f t="shared" si="19"/>
        <v>2</v>
      </c>
      <c r="AJ79">
        <f t="shared" si="15"/>
        <v>7</v>
      </c>
      <c r="AK79" s="8">
        <f t="shared" si="28"/>
        <v>0.7142857142857143</v>
      </c>
      <c r="AL79">
        <f t="shared" si="20"/>
        <v>1</v>
      </c>
    </row>
    <row r="80" spans="1:38" ht="30" x14ac:dyDescent="0.2">
      <c r="A80" s="11">
        <v>8</v>
      </c>
      <c r="B80" s="4">
        <v>44156</v>
      </c>
      <c r="C80" s="13">
        <v>0.8125</v>
      </c>
      <c r="D80" s="5" t="s">
        <v>44</v>
      </c>
      <c r="E80" s="5" t="s">
        <v>600</v>
      </c>
      <c r="F80" s="5"/>
      <c r="G80" s="5" t="s">
        <v>612</v>
      </c>
      <c r="H80" s="5" t="s">
        <v>145</v>
      </c>
      <c r="I80" s="5" t="s">
        <v>13</v>
      </c>
      <c r="J80" s="5">
        <v>41</v>
      </c>
      <c r="K80" s="5">
        <v>13</v>
      </c>
      <c r="L80" s="5">
        <v>6</v>
      </c>
      <c r="M80" s="5">
        <v>2</v>
      </c>
      <c r="N80" s="5" t="s">
        <v>57</v>
      </c>
      <c r="O80" s="5"/>
      <c r="P80" s="6"/>
      <c r="Q80" s="7">
        <f t="shared" si="21"/>
        <v>44156</v>
      </c>
      <c r="R80" s="5">
        <f t="shared" si="16"/>
        <v>2020</v>
      </c>
      <c r="S80" s="5">
        <f t="shared" si="22"/>
        <v>12</v>
      </c>
      <c r="T80" s="5" t="s">
        <v>547</v>
      </c>
      <c r="U80" s="5">
        <v>18</v>
      </c>
      <c r="V80" s="5">
        <f t="shared" si="23"/>
        <v>1</v>
      </c>
      <c r="W80" s="5" t="s">
        <v>145</v>
      </c>
      <c r="X80" s="5" t="s">
        <v>360</v>
      </c>
      <c r="Y80" s="5">
        <v>14</v>
      </c>
      <c r="Z80" s="5">
        <f t="shared" si="24"/>
        <v>1</v>
      </c>
      <c r="AA80" s="5" t="str">
        <f t="shared" si="17"/>
        <v>Big 12</v>
      </c>
      <c r="AB80">
        <f t="shared" si="18"/>
        <v>1</v>
      </c>
      <c r="AC80">
        <f t="shared" si="25"/>
        <v>1</v>
      </c>
      <c r="AD80">
        <f t="shared" si="26"/>
        <v>1</v>
      </c>
      <c r="AE80">
        <f t="shared" si="27"/>
        <v>1</v>
      </c>
      <c r="AF80">
        <f t="shared" si="19"/>
        <v>41</v>
      </c>
      <c r="AG80">
        <f t="shared" si="19"/>
        <v>13</v>
      </c>
      <c r="AH80">
        <f t="shared" si="19"/>
        <v>6</v>
      </c>
      <c r="AI80">
        <f t="shared" si="19"/>
        <v>2</v>
      </c>
      <c r="AJ80">
        <f t="shared" si="15"/>
        <v>8</v>
      </c>
      <c r="AK80" s="8">
        <f t="shared" si="28"/>
        <v>0.75</v>
      </c>
      <c r="AL80">
        <f t="shared" si="20"/>
        <v>1</v>
      </c>
    </row>
    <row r="81" spans="1:38" ht="30" x14ac:dyDescent="0.2">
      <c r="A81" s="11">
        <v>9</v>
      </c>
      <c r="B81" s="4">
        <v>44170</v>
      </c>
      <c r="C81" s="13">
        <v>0.83333333333333337</v>
      </c>
      <c r="D81" s="5" t="s">
        <v>44</v>
      </c>
      <c r="E81" s="5" t="s">
        <v>599</v>
      </c>
      <c r="F81" s="5"/>
      <c r="G81" s="5" t="s">
        <v>537</v>
      </c>
      <c r="H81" s="5" t="s">
        <v>145</v>
      </c>
      <c r="I81" s="5" t="s">
        <v>13</v>
      </c>
      <c r="J81" s="5">
        <v>27</v>
      </c>
      <c r="K81" s="5">
        <v>14</v>
      </c>
      <c r="L81" s="5">
        <v>7</v>
      </c>
      <c r="M81" s="5">
        <v>2</v>
      </c>
      <c r="N81" s="5" t="s">
        <v>61</v>
      </c>
      <c r="O81" s="5"/>
      <c r="P81" s="6"/>
      <c r="Q81" s="7">
        <f t="shared" si="21"/>
        <v>44170</v>
      </c>
      <c r="R81" s="5">
        <f t="shared" si="16"/>
        <v>2020</v>
      </c>
      <c r="S81" s="5">
        <f t="shared" si="22"/>
        <v>14</v>
      </c>
      <c r="T81" s="5" t="s">
        <v>547</v>
      </c>
      <c r="U81" s="5">
        <v>13</v>
      </c>
      <c r="V81" s="5">
        <f t="shared" si="23"/>
        <v>1</v>
      </c>
      <c r="W81" s="5" t="s">
        <v>145</v>
      </c>
      <c r="X81" s="5" t="s">
        <v>537</v>
      </c>
      <c r="Y81" s="5"/>
      <c r="Z81" s="5">
        <f t="shared" si="24"/>
        <v>0</v>
      </c>
      <c r="AA81" s="5" t="str">
        <f t="shared" si="17"/>
        <v>Big 12</v>
      </c>
      <c r="AB81">
        <f t="shared" si="18"/>
        <v>1</v>
      </c>
      <c r="AC81">
        <f t="shared" si="25"/>
        <v>1</v>
      </c>
      <c r="AD81">
        <f t="shared" si="26"/>
        <v>1</v>
      </c>
      <c r="AE81">
        <f t="shared" si="27"/>
        <v>0</v>
      </c>
      <c r="AF81">
        <f t="shared" si="19"/>
        <v>27</v>
      </c>
      <c r="AG81">
        <f t="shared" si="19"/>
        <v>14</v>
      </c>
      <c r="AH81">
        <f t="shared" si="19"/>
        <v>7</v>
      </c>
      <c r="AI81">
        <f t="shared" si="19"/>
        <v>2</v>
      </c>
      <c r="AJ81">
        <f t="shared" si="15"/>
        <v>9</v>
      </c>
      <c r="AK81" s="8">
        <f t="shared" si="28"/>
        <v>0.77777777777777779</v>
      </c>
      <c r="AL81">
        <f t="shared" si="20"/>
        <v>1</v>
      </c>
    </row>
    <row r="82" spans="1:38" ht="60" x14ac:dyDescent="0.2">
      <c r="A82" s="11">
        <v>10</v>
      </c>
      <c r="B82" s="4">
        <v>44184</v>
      </c>
      <c r="C82" s="13">
        <v>0.5</v>
      </c>
      <c r="D82" s="5" t="s">
        <v>44</v>
      </c>
      <c r="E82" s="5" t="s">
        <v>607</v>
      </c>
      <c r="F82" s="5" t="s">
        <v>80</v>
      </c>
      <c r="G82" s="5" t="s">
        <v>606</v>
      </c>
      <c r="H82" s="5" t="s">
        <v>145</v>
      </c>
      <c r="I82" s="5" t="s">
        <v>13</v>
      </c>
      <c r="J82" s="5">
        <v>27</v>
      </c>
      <c r="K82" s="5">
        <v>21</v>
      </c>
      <c r="L82" s="5">
        <v>8</v>
      </c>
      <c r="M82" s="5">
        <v>2</v>
      </c>
      <c r="N82" s="5" t="s">
        <v>64</v>
      </c>
      <c r="O82" s="5" t="s">
        <v>253</v>
      </c>
      <c r="P82" s="6"/>
      <c r="Q82" s="7">
        <f t="shared" si="21"/>
        <v>44184</v>
      </c>
      <c r="R82" s="5">
        <f t="shared" si="16"/>
        <v>2020</v>
      </c>
      <c r="S82" s="5">
        <f t="shared" si="22"/>
        <v>16</v>
      </c>
      <c r="T82" s="5" t="s">
        <v>547</v>
      </c>
      <c r="U82" s="5">
        <v>12</v>
      </c>
      <c r="V82" s="5">
        <f t="shared" si="23"/>
        <v>1</v>
      </c>
      <c r="W82" s="5" t="s">
        <v>145</v>
      </c>
      <c r="X82" s="5" t="s">
        <v>567</v>
      </c>
      <c r="Y82" s="5">
        <v>8</v>
      </c>
      <c r="Z82" s="5">
        <f t="shared" si="24"/>
        <v>1</v>
      </c>
      <c r="AA82" s="5" t="str">
        <f t="shared" si="17"/>
        <v>Big 12</v>
      </c>
      <c r="AB82">
        <f t="shared" si="18"/>
        <v>1</v>
      </c>
      <c r="AC82">
        <f t="shared" si="25"/>
        <v>1</v>
      </c>
      <c r="AD82">
        <f t="shared" si="26"/>
        <v>1</v>
      </c>
      <c r="AE82">
        <f t="shared" si="27"/>
        <v>1</v>
      </c>
      <c r="AF82">
        <f t="shared" si="19"/>
        <v>27</v>
      </c>
      <c r="AG82">
        <f t="shared" si="19"/>
        <v>21</v>
      </c>
      <c r="AH82">
        <f t="shared" si="19"/>
        <v>8</v>
      </c>
      <c r="AI82">
        <f t="shared" si="19"/>
        <v>2</v>
      </c>
      <c r="AJ82">
        <f t="shared" si="15"/>
        <v>10</v>
      </c>
      <c r="AK82" s="8">
        <f t="shared" si="28"/>
        <v>0.8</v>
      </c>
      <c r="AL82">
        <f t="shared" si="20"/>
        <v>1</v>
      </c>
    </row>
    <row r="83" spans="1:38" ht="90" x14ac:dyDescent="0.2">
      <c r="A83" s="11">
        <v>11</v>
      </c>
      <c r="B83" s="4">
        <v>44195</v>
      </c>
      <c r="C83" s="13">
        <v>0.83333333333333337</v>
      </c>
      <c r="D83" s="5" t="s">
        <v>275</v>
      </c>
      <c r="E83" s="5" t="s">
        <v>591</v>
      </c>
      <c r="F83" s="5" t="s">
        <v>80</v>
      </c>
      <c r="G83" s="5" t="s">
        <v>625</v>
      </c>
      <c r="H83" s="5" t="s">
        <v>46</v>
      </c>
      <c r="I83" s="5" t="s">
        <v>13</v>
      </c>
      <c r="J83" s="5">
        <v>55</v>
      </c>
      <c r="K83" s="5">
        <v>20</v>
      </c>
      <c r="L83" s="5">
        <v>9</v>
      </c>
      <c r="M83" s="5">
        <v>2</v>
      </c>
      <c r="N83" s="5" t="s">
        <v>68</v>
      </c>
      <c r="O83" s="5" t="s">
        <v>626</v>
      </c>
      <c r="P83" s="6"/>
      <c r="Q83" s="7">
        <f t="shared" si="21"/>
        <v>44195</v>
      </c>
      <c r="R83" s="5">
        <f t="shared" si="16"/>
        <v>2020</v>
      </c>
      <c r="S83" s="5">
        <f t="shared" si="22"/>
        <v>18</v>
      </c>
      <c r="T83" s="5" t="s">
        <v>547</v>
      </c>
      <c r="U83" s="5">
        <v>8</v>
      </c>
      <c r="V83" s="5">
        <f t="shared" si="23"/>
        <v>1</v>
      </c>
      <c r="W83" s="5" t="s">
        <v>145</v>
      </c>
      <c r="X83" s="5" t="s">
        <v>111</v>
      </c>
      <c r="Y83" s="5">
        <v>10</v>
      </c>
      <c r="Z83" s="5">
        <f t="shared" si="24"/>
        <v>1</v>
      </c>
      <c r="AA83" s="5" t="str">
        <f t="shared" si="17"/>
        <v>SEC</v>
      </c>
      <c r="AB83">
        <f t="shared" si="18"/>
        <v>0</v>
      </c>
      <c r="AC83">
        <f t="shared" si="25"/>
        <v>1</v>
      </c>
      <c r="AD83">
        <f t="shared" si="26"/>
        <v>1</v>
      </c>
      <c r="AE83">
        <f t="shared" si="27"/>
        <v>1</v>
      </c>
      <c r="AF83">
        <f t="shared" si="19"/>
        <v>55</v>
      </c>
      <c r="AG83">
        <f t="shared" si="19"/>
        <v>20</v>
      </c>
      <c r="AH83">
        <f t="shared" si="19"/>
        <v>9</v>
      </c>
      <c r="AI83">
        <f t="shared" si="19"/>
        <v>2</v>
      </c>
      <c r="AJ83">
        <f t="shared" si="15"/>
        <v>11</v>
      </c>
      <c r="AK83" s="8">
        <f t="shared" si="28"/>
        <v>0.81818181818181823</v>
      </c>
      <c r="AL83">
        <f t="shared" si="20"/>
        <v>1</v>
      </c>
    </row>
    <row r="84" spans="1:38" ht="30" x14ac:dyDescent="0.2">
      <c r="A84" s="11">
        <v>1</v>
      </c>
      <c r="B84" s="4">
        <v>44100</v>
      </c>
      <c r="C84" s="13">
        <v>0.5625</v>
      </c>
      <c r="D84" s="5" t="s">
        <v>44</v>
      </c>
      <c r="E84" s="5" t="s">
        <v>545</v>
      </c>
      <c r="F84" s="5"/>
      <c r="G84" s="5" t="s">
        <v>216</v>
      </c>
      <c r="H84" s="5" t="s">
        <v>145</v>
      </c>
      <c r="I84" s="5" t="s">
        <v>14</v>
      </c>
      <c r="J84" s="5">
        <v>34</v>
      </c>
      <c r="K84" s="5">
        <v>37</v>
      </c>
      <c r="L84" s="5">
        <v>0</v>
      </c>
      <c r="M84" s="5">
        <v>1</v>
      </c>
      <c r="N84" s="5" t="s">
        <v>92</v>
      </c>
      <c r="O84" s="5"/>
      <c r="P84" s="6"/>
      <c r="Q84" s="7">
        <f t="shared" si="21"/>
        <v>44100</v>
      </c>
      <c r="R84" s="5">
        <f t="shared" si="16"/>
        <v>2020</v>
      </c>
      <c r="S84" s="5">
        <f t="shared" si="22"/>
        <v>4</v>
      </c>
      <c r="T84" s="5" t="s">
        <v>545</v>
      </c>
      <c r="U84" s="5"/>
      <c r="V84" s="5">
        <f t="shared" si="23"/>
        <v>0</v>
      </c>
      <c r="W84" s="5" t="s">
        <v>145</v>
      </c>
      <c r="X84" s="5" t="s">
        <v>216</v>
      </c>
      <c r="Y84" s="5"/>
      <c r="Z84" s="5">
        <f t="shared" si="24"/>
        <v>0</v>
      </c>
      <c r="AA84" s="5" t="str">
        <f t="shared" si="17"/>
        <v>Big 12</v>
      </c>
      <c r="AB84">
        <f t="shared" si="18"/>
        <v>1</v>
      </c>
      <c r="AC84">
        <f t="shared" si="25"/>
        <v>1</v>
      </c>
      <c r="AD84">
        <f t="shared" si="26"/>
        <v>1</v>
      </c>
      <c r="AE84">
        <f t="shared" si="27"/>
        <v>0</v>
      </c>
      <c r="AF84">
        <f t="shared" si="19"/>
        <v>34</v>
      </c>
      <c r="AG84">
        <f t="shared" si="19"/>
        <v>37</v>
      </c>
      <c r="AH84">
        <f t="shared" si="19"/>
        <v>0</v>
      </c>
      <c r="AI84">
        <f t="shared" si="19"/>
        <v>1</v>
      </c>
      <c r="AJ84">
        <f t="shared" si="15"/>
        <v>1</v>
      </c>
      <c r="AK84" s="8">
        <f t="shared" si="28"/>
        <v>0</v>
      </c>
      <c r="AL84">
        <f t="shared" si="20"/>
        <v>0</v>
      </c>
    </row>
    <row r="85" spans="1:38" ht="30" x14ac:dyDescent="0.2">
      <c r="A85" s="11">
        <v>2</v>
      </c>
      <c r="B85" s="4">
        <v>44107</v>
      </c>
      <c r="C85" s="13">
        <v>0.5</v>
      </c>
      <c r="D85" s="5" t="s">
        <v>44</v>
      </c>
      <c r="E85" s="5" t="s">
        <v>545</v>
      </c>
      <c r="F85" s="5" t="s">
        <v>49</v>
      </c>
      <c r="G85" s="5" t="s">
        <v>573</v>
      </c>
      <c r="H85" s="5" t="s">
        <v>145</v>
      </c>
      <c r="I85" s="5" t="s">
        <v>13</v>
      </c>
      <c r="J85" s="5">
        <v>33</v>
      </c>
      <c r="K85" s="5">
        <v>31</v>
      </c>
      <c r="L85" s="5">
        <v>1</v>
      </c>
      <c r="M85" s="5">
        <v>1</v>
      </c>
      <c r="N85" s="5" t="s">
        <v>41</v>
      </c>
      <c r="O85" s="5"/>
      <c r="P85" s="6"/>
      <c r="Q85" s="7">
        <f t="shared" si="21"/>
        <v>44107</v>
      </c>
      <c r="R85" s="5">
        <f t="shared" si="16"/>
        <v>2020</v>
      </c>
      <c r="S85" s="5">
        <f t="shared" si="22"/>
        <v>5</v>
      </c>
      <c r="T85" s="5" t="s">
        <v>545</v>
      </c>
      <c r="U85" s="5"/>
      <c r="V85" s="5">
        <f t="shared" si="23"/>
        <v>0</v>
      </c>
      <c r="W85" s="5" t="s">
        <v>145</v>
      </c>
      <c r="X85" s="5" t="s">
        <v>559</v>
      </c>
      <c r="Y85" s="5">
        <v>9</v>
      </c>
      <c r="Z85" s="5">
        <f t="shared" si="24"/>
        <v>1</v>
      </c>
      <c r="AA85" s="5" t="str">
        <f t="shared" si="17"/>
        <v>Big 12</v>
      </c>
      <c r="AB85">
        <f t="shared" si="18"/>
        <v>1</v>
      </c>
      <c r="AC85">
        <f t="shared" si="25"/>
        <v>1</v>
      </c>
      <c r="AD85">
        <f t="shared" si="26"/>
        <v>1</v>
      </c>
      <c r="AE85">
        <f t="shared" si="27"/>
        <v>0</v>
      </c>
      <c r="AF85">
        <f t="shared" si="19"/>
        <v>33</v>
      </c>
      <c r="AG85">
        <f t="shared" si="19"/>
        <v>31</v>
      </c>
      <c r="AH85">
        <f t="shared" si="19"/>
        <v>1</v>
      </c>
      <c r="AI85">
        <f t="shared" si="19"/>
        <v>1</v>
      </c>
      <c r="AJ85">
        <f t="shared" si="15"/>
        <v>2</v>
      </c>
      <c r="AK85" s="8">
        <f t="shared" si="28"/>
        <v>0.5</v>
      </c>
      <c r="AL85">
        <f t="shared" si="20"/>
        <v>1</v>
      </c>
    </row>
    <row r="86" spans="1:38" ht="30" x14ac:dyDescent="0.2">
      <c r="A86" s="11">
        <v>3</v>
      </c>
      <c r="B86" s="4">
        <v>44114</v>
      </c>
      <c r="C86" s="13">
        <v>0.66666666666666663</v>
      </c>
      <c r="D86" s="5" t="s">
        <v>44</v>
      </c>
      <c r="E86" s="5" t="s">
        <v>545</v>
      </c>
      <c r="F86" s="5"/>
      <c r="G86" s="5" t="s">
        <v>465</v>
      </c>
      <c r="H86" s="5" t="s">
        <v>145</v>
      </c>
      <c r="I86" s="5" t="s">
        <v>14</v>
      </c>
      <c r="J86" s="5">
        <v>14</v>
      </c>
      <c r="K86" s="5">
        <v>21</v>
      </c>
      <c r="L86" s="5">
        <v>1</v>
      </c>
      <c r="M86" s="5">
        <v>2</v>
      </c>
      <c r="N86" s="5" t="s">
        <v>92</v>
      </c>
      <c r="O86" s="5"/>
      <c r="P86" s="6"/>
      <c r="Q86" s="7">
        <f t="shared" si="21"/>
        <v>44114</v>
      </c>
      <c r="R86" s="5">
        <f t="shared" si="16"/>
        <v>2020</v>
      </c>
      <c r="S86" s="5">
        <f t="shared" si="22"/>
        <v>6</v>
      </c>
      <c r="T86" s="5" t="s">
        <v>545</v>
      </c>
      <c r="U86" s="5"/>
      <c r="V86" s="5">
        <f t="shared" si="23"/>
        <v>0</v>
      </c>
      <c r="W86" s="5" t="s">
        <v>145</v>
      </c>
      <c r="X86" s="5" t="s">
        <v>465</v>
      </c>
      <c r="Y86" s="5"/>
      <c r="Z86" s="5">
        <f t="shared" si="24"/>
        <v>0</v>
      </c>
      <c r="AA86" s="5" t="str">
        <f t="shared" si="17"/>
        <v>Big 12</v>
      </c>
      <c r="AB86">
        <f t="shared" si="18"/>
        <v>1</v>
      </c>
      <c r="AC86">
        <f t="shared" si="25"/>
        <v>1</v>
      </c>
      <c r="AD86">
        <f t="shared" si="26"/>
        <v>1</v>
      </c>
      <c r="AE86">
        <f t="shared" si="27"/>
        <v>0</v>
      </c>
      <c r="AF86">
        <f t="shared" si="19"/>
        <v>14</v>
      </c>
      <c r="AG86">
        <f t="shared" si="19"/>
        <v>21</v>
      </c>
      <c r="AH86">
        <f t="shared" si="19"/>
        <v>1</v>
      </c>
      <c r="AI86">
        <f t="shared" si="19"/>
        <v>2</v>
      </c>
      <c r="AJ86">
        <f t="shared" si="15"/>
        <v>3</v>
      </c>
      <c r="AK86" s="8">
        <f t="shared" si="28"/>
        <v>0.33333333333333331</v>
      </c>
      <c r="AL86">
        <f t="shared" si="20"/>
        <v>0</v>
      </c>
    </row>
    <row r="87" spans="1:38" ht="30" x14ac:dyDescent="0.2">
      <c r="A87" s="11">
        <v>4</v>
      </c>
      <c r="B87" s="4">
        <v>44128</v>
      </c>
      <c r="C87" s="13">
        <v>0.5</v>
      </c>
      <c r="D87" s="5" t="s">
        <v>44</v>
      </c>
      <c r="E87" s="5" t="s">
        <v>545</v>
      </c>
      <c r="F87" s="5"/>
      <c r="G87" s="5" t="s">
        <v>392</v>
      </c>
      <c r="H87" s="5" t="s">
        <v>145</v>
      </c>
      <c r="I87" s="5" t="s">
        <v>14</v>
      </c>
      <c r="J87" s="5">
        <v>14</v>
      </c>
      <c r="K87" s="5">
        <v>33</v>
      </c>
      <c r="L87" s="5">
        <v>1</v>
      </c>
      <c r="M87" s="5">
        <v>3</v>
      </c>
      <c r="N87" s="5" t="s">
        <v>102</v>
      </c>
      <c r="O87" s="5"/>
      <c r="P87" s="6"/>
      <c r="Q87" s="7">
        <f t="shared" si="21"/>
        <v>44128</v>
      </c>
      <c r="R87" s="5">
        <f t="shared" si="16"/>
        <v>2020</v>
      </c>
      <c r="S87" s="5">
        <f t="shared" si="22"/>
        <v>8</v>
      </c>
      <c r="T87" s="5" t="s">
        <v>545</v>
      </c>
      <c r="U87" s="5"/>
      <c r="V87" s="5">
        <f t="shared" si="23"/>
        <v>0</v>
      </c>
      <c r="W87" s="5" t="s">
        <v>145</v>
      </c>
      <c r="X87" s="5" t="s">
        <v>392</v>
      </c>
      <c r="Y87" s="5"/>
      <c r="Z87" s="5">
        <f t="shared" si="24"/>
        <v>0</v>
      </c>
      <c r="AA87" s="5" t="str">
        <f t="shared" si="17"/>
        <v>Big 12</v>
      </c>
      <c r="AB87">
        <f t="shared" si="18"/>
        <v>1</v>
      </c>
      <c r="AC87">
        <f t="shared" si="25"/>
        <v>1</v>
      </c>
      <c r="AD87">
        <f t="shared" si="26"/>
        <v>1</v>
      </c>
      <c r="AE87">
        <f t="shared" si="27"/>
        <v>0</v>
      </c>
      <c r="AF87">
        <f t="shared" si="19"/>
        <v>14</v>
      </c>
      <c r="AG87">
        <f t="shared" si="19"/>
        <v>33</v>
      </c>
      <c r="AH87">
        <f t="shared" si="19"/>
        <v>1</v>
      </c>
      <c r="AI87">
        <f t="shared" si="19"/>
        <v>3</v>
      </c>
      <c r="AJ87">
        <f t="shared" si="15"/>
        <v>4</v>
      </c>
      <c r="AK87" s="8">
        <f t="shared" si="28"/>
        <v>0.25</v>
      </c>
      <c r="AL87">
        <f t="shared" si="20"/>
        <v>0</v>
      </c>
    </row>
    <row r="88" spans="1:38" ht="30" x14ac:dyDescent="0.2">
      <c r="A88" s="11">
        <v>5</v>
      </c>
      <c r="B88" s="4">
        <v>44135</v>
      </c>
      <c r="C88" s="13">
        <v>0.64583333333333337</v>
      </c>
      <c r="D88" s="5" t="s">
        <v>44</v>
      </c>
      <c r="E88" s="5" t="s">
        <v>545</v>
      </c>
      <c r="F88" s="5" t="s">
        <v>49</v>
      </c>
      <c r="G88" s="5" t="s">
        <v>537</v>
      </c>
      <c r="H88" s="5" t="s">
        <v>145</v>
      </c>
      <c r="I88" s="5" t="s">
        <v>13</v>
      </c>
      <c r="J88" s="5">
        <v>33</v>
      </c>
      <c r="K88" s="5">
        <v>23</v>
      </c>
      <c r="L88" s="5">
        <v>2</v>
      </c>
      <c r="M88" s="5">
        <v>3</v>
      </c>
      <c r="N88" s="5" t="s">
        <v>41</v>
      </c>
      <c r="O88" s="5"/>
      <c r="P88" s="6"/>
      <c r="Q88" s="7">
        <f t="shared" si="21"/>
        <v>44135</v>
      </c>
      <c r="R88" s="5">
        <f t="shared" si="16"/>
        <v>2020</v>
      </c>
      <c r="S88" s="5">
        <f t="shared" si="22"/>
        <v>9</v>
      </c>
      <c r="T88" s="5" t="s">
        <v>545</v>
      </c>
      <c r="U88" s="5"/>
      <c r="V88" s="5">
        <f t="shared" si="23"/>
        <v>0</v>
      </c>
      <c r="W88" s="5" t="s">
        <v>145</v>
      </c>
      <c r="X88" s="5" t="s">
        <v>537</v>
      </c>
      <c r="Y88" s="5"/>
      <c r="Z88" s="5">
        <f t="shared" si="24"/>
        <v>0</v>
      </c>
      <c r="AA88" s="5" t="str">
        <f t="shared" si="17"/>
        <v>Big 12</v>
      </c>
      <c r="AB88">
        <f t="shared" si="18"/>
        <v>1</v>
      </c>
      <c r="AC88">
        <f t="shared" si="25"/>
        <v>1</v>
      </c>
      <c r="AD88">
        <f t="shared" si="26"/>
        <v>1</v>
      </c>
      <c r="AE88">
        <f t="shared" si="27"/>
        <v>0</v>
      </c>
      <c r="AF88">
        <f t="shared" si="19"/>
        <v>33</v>
      </c>
      <c r="AG88">
        <f t="shared" si="19"/>
        <v>23</v>
      </c>
      <c r="AH88">
        <f t="shared" si="19"/>
        <v>2</v>
      </c>
      <c r="AI88">
        <f t="shared" si="19"/>
        <v>3</v>
      </c>
      <c r="AJ88">
        <f t="shared" si="15"/>
        <v>5</v>
      </c>
      <c r="AK88" s="8">
        <f t="shared" si="28"/>
        <v>0.4</v>
      </c>
      <c r="AL88">
        <f t="shared" si="20"/>
        <v>1</v>
      </c>
    </row>
    <row r="89" spans="1:38" ht="30" x14ac:dyDescent="0.2">
      <c r="A89" s="11">
        <v>6</v>
      </c>
      <c r="B89" s="4">
        <v>44142</v>
      </c>
      <c r="C89" s="13">
        <v>0.64583333333333337</v>
      </c>
      <c r="D89" s="5" t="s">
        <v>44</v>
      </c>
      <c r="E89" s="5" t="s">
        <v>545</v>
      </c>
      <c r="F89" s="5"/>
      <c r="G89" s="5" t="s">
        <v>404</v>
      </c>
      <c r="H89" s="5" t="s">
        <v>145</v>
      </c>
      <c r="I89" s="5" t="s">
        <v>13</v>
      </c>
      <c r="J89" s="5">
        <v>34</v>
      </c>
      <c r="K89" s="5">
        <v>18</v>
      </c>
      <c r="L89" s="5">
        <v>3</v>
      </c>
      <c r="M89" s="5">
        <v>3</v>
      </c>
      <c r="N89" s="5" t="s">
        <v>47</v>
      </c>
      <c r="O89" s="5"/>
      <c r="P89" s="6"/>
      <c r="Q89" s="7">
        <f t="shared" si="21"/>
        <v>44142</v>
      </c>
      <c r="R89" s="5">
        <f t="shared" si="16"/>
        <v>2020</v>
      </c>
      <c r="S89" s="5">
        <f t="shared" si="22"/>
        <v>10</v>
      </c>
      <c r="T89" s="5" t="s">
        <v>545</v>
      </c>
      <c r="U89" s="5"/>
      <c r="V89" s="5">
        <f t="shared" si="23"/>
        <v>0</v>
      </c>
      <c r="W89" s="5" t="s">
        <v>145</v>
      </c>
      <c r="X89" s="5" t="s">
        <v>404</v>
      </c>
      <c r="Y89" s="5"/>
      <c r="Z89" s="5">
        <f t="shared" si="24"/>
        <v>0</v>
      </c>
      <c r="AA89" s="5" t="str">
        <f t="shared" si="17"/>
        <v>Big 12</v>
      </c>
      <c r="AB89">
        <f t="shared" si="18"/>
        <v>1</v>
      </c>
      <c r="AC89">
        <f t="shared" si="25"/>
        <v>1</v>
      </c>
      <c r="AD89">
        <f t="shared" si="26"/>
        <v>1</v>
      </c>
      <c r="AE89">
        <f t="shared" si="27"/>
        <v>0</v>
      </c>
      <c r="AF89">
        <f t="shared" si="19"/>
        <v>34</v>
      </c>
      <c r="AG89">
        <f t="shared" si="19"/>
        <v>18</v>
      </c>
      <c r="AH89">
        <f t="shared" si="19"/>
        <v>3</v>
      </c>
      <c r="AI89">
        <f t="shared" si="19"/>
        <v>3</v>
      </c>
      <c r="AJ89">
        <f t="shared" si="15"/>
        <v>6</v>
      </c>
      <c r="AK89" s="8">
        <f t="shared" si="28"/>
        <v>0.5</v>
      </c>
      <c r="AL89">
        <f t="shared" si="20"/>
        <v>1</v>
      </c>
    </row>
    <row r="90" spans="1:38" ht="30" x14ac:dyDescent="0.2">
      <c r="A90" s="11">
        <v>7</v>
      </c>
      <c r="B90" s="4">
        <v>44149</v>
      </c>
      <c r="C90" s="13">
        <v>0.5</v>
      </c>
      <c r="D90" s="5" t="s">
        <v>44</v>
      </c>
      <c r="E90" s="5" t="s">
        <v>545</v>
      </c>
      <c r="F90" s="5" t="s">
        <v>49</v>
      </c>
      <c r="G90" s="5" t="s">
        <v>144</v>
      </c>
      <c r="H90" s="5" t="s">
        <v>145</v>
      </c>
      <c r="I90" s="5" t="s">
        <v>14</v>
      </c>
      <c r="J90" s="5">
        <v>6</v>
      </c>
      <c r="K90" s="5">
        <v>24</v>
      </c>
      <c r="L90" s="5">
        <v>3</v>
      </c>
      <c r="M90" s="5">
        <v>4</v>
      </c>
      <c r="N90" s="5" t="s">
        <v>92</v>
      </c>
      <c r="O90" s="5"/>
      <c r="P90" s="6"/>
      <c r="Q90" s="7">
        <f t="shared" si="21"/>
        <v>44149</v>
      </c>
      <c r="R90" s="5">
        <f t="shared" si="16"/>
        <v>2020</v>
      </c>
      <c r="S90" s="5">
        <f t="shared" si="22"/>
        <v>11</v>
      </c>
      <c r="T90" s="5" t="s">
        <v>545</v>
      </c>
      <c r="U90" s="5"/>
      <c r="V90" s="5">
        <f t="shared" si="23"/>
        <v>0</v>
      </c>
      <c r="W90" s="5" t="s">
        <v>145</v>
      </c>
      <c r="X90" s="5" t="s">
        <v>144</v>
      </c>
      <c r="Y90" s="5"/>
      <c r="Z90" s="5">
        <f t="shared" si="24"/>
        <v>0</v>
      </c>
      <c r="AA90" s="5" t="str">
        <f t="shared" si="17"/>
        <v>Big 12</v>
      </c>
      <c r="AB90">
        <f t="shared" si="18"/>
        <v>1</v>
      </c>
      <c r="AC90">
        <f t="shared" si="25"/>
        <v>1</v>
      </c>
      <c r="AD90">
        <f t="shared" si="26"/>
        <v>1</v>
      </c>
      <c r="AE90">
        <f t="shared" si="27"/>
        <v>0</v>
      </c>
      <c r="AF90">
        <f t="shared" si="19"/>
        <v>6</v>
      </c>
      <c r="AG90">
        <f t="shared" si="19"/>
        <v>24</v>
      </c>
      <c r="AH90">
        <f t="shared" si="19"/>
        <v>3</v>
      </c>
      <c r="AI90">
        <f t="shared" si="19"/>
        <v>4</v>
      </c>
      <c r="AJ90">
        <f t="shared" si="15"/>
        <v>7</v>
      </c>
      <c r="AK90" s="8">
        <f t="shared" si="28"/>
        <v>0.42857142857142855</v>
      </c>
      <c r="AL90">
        <f t="shared" si="20"/>
        <v>0</v>
      </c>
    </row>
    <row r="91" spans="1:38" ht="30" x14ac:dyDescent="0.2">
      <c r="A91" s="11">
        <v>8</v>
      </c>
      <c r="B91" s="4">
        <v>44163</v>
      </c>
      <c r="C91" s="13">
        <v>0.83333333333333337</v>
      </c>
      <c r="D91" s="5" t="s">
        <v>44</v>
      </c>
      <c r="E91" s="5" t="s">
        <v>545</v>
      </c>
      <c r="F91" s="5" t="s">
        <v>49</v>
      </c>
      <c r="G91" s="5" t="s">
        <v>193</v>
      </c>
      <c r="H91" s="5" t="s">
        <v>145</v>
      </c>
      <c r="I91" s="5" t="s">
        <v>13</v>
      </c>
      <c r="J91" s="5">
        <v>59</v>
      </c>
      <c r="K91" s="5">
        <v>23</v>
      </c>
      <c r="L91" s="5">
        <v>4</v>
      </c>
      <c r="M91" s="5">
        <v>4</v>
      </c>
      <c r="N91" s="5" t="s">
        <v>41</v>
      </c>
      <c r="O91" s="5"/>
      <c r="P91" s="6"/>
      <c r="Q91" s="7">
        <f t="shared" si="21"/>
        <v>44163</v>
      </c>
      <c r="R91" s="5">
        <f t="shared" si="16"/>
        <v>2020</v>
      </c>
      <c r="S91" s="5">
        <f t="shared" si="22"/>
        <v>13</v>
      </c>
      <c r="T91" s="5" t="s">
        <v>545</v>
      </c>
      <c r="U91" s="5"/>
      <c r="V91" s="5">
        <f t="shared" si="23"/>
        <v>0</v>
      </c>
      <c r="W91" s="5" t="s">
        <v>145</v>
      </c>
      <c r="X91" s="5" t="s">
        <v>193</v>
      </c>
      <c r="Y91" s="5"/>
      <c r="Z91" s="5">
        <f t="shared" si="24"/>
        <v>0</v>
      </c>
      <c r="AA91" s="5" t="str">
        <f t="shared" si="17"/>
        <v>Big 12</v>
      </c>
      <c r="AB91">
        <f t="shared" si="18"/>
        <v>1</v>
      </c>
      <c r="AC91">
        <f t="shared" si="25"/>
        <v>1</v>
      </c>
      <c r="AD91">
        <f t="shared" si="26"/>
        <v>1</v>
      </c>
      <c r="AE91">
        <f t="shared" si="27"/>
        <v>0</v>
      </c>
      <c r="AF91">
        <f t="shared" si="19"/>
        <v>59</v>
      </c>
      <c r="AG91">
        <f t="shared" si="19"/>
        <v>23</v>
      </c>
      <c r="AH91">
        <f t="shared" si="19"/>
        <v>4</v>
      </c>
      <c r="AI91">
        <f t="shared" si="19"/>
        <v>4</v>
      </c>
      <c r="AJ91">
        <f t="shared" si="15"/>
        <v>8</v>
      </c>
      <c r="AK91" s="8">
        <f t="shared" si="28"/>
        <v>0.5</v>
      </c>
      <c r="AL91">
        <f t="shared" si="20"/>
        <v>1</v>
      </c>
    </row>
    <row r="92" spans="1:38" ht="30" x14ac:dyDescent="0.2">
      <c r="A92" s="11">
        <v>9</v>
      </c>
      <c r="B92" s="4">
        <v>44170</v>
      </c>
      <c r="C92" s="13">
        <v>0.5</v>
      </c>
      <c r="D92" s="5" t="s">
        <v>44</v>
      </c>
      <c r="E92" s="5" t="s">
        <v>545</v>
      </c>
      <c r="F92" s="5"/>
      <c r="G92" s="5" t="s">
        <v>613</v>
      </c>
      <c r="H92" s="5" t="s">
        <v>145</v>
      </c>
      <c r="I92" s="5" t="s">
        <v>13</v>
      </c>
      <c r="J92" s="5">
        <v>29</v>
      </c>
      <c r="K92" s="5">
        <v>22</v>
      </c>
      <c r="L92" s="5">
        <v>5</v>
      </c>
      <c r="M92" s="5">
        <v>4</v>
      </c>
      <c r="N92" s="5" t="s">
        <v>47</v>
      </c>
      <c r="O92" s="5"/>
      <c r="P92" s="6"/>
      <c r="Q92" s="7">
        <f t="shared" si="21"/>
        <v>44170</v>
      </c>
      <c r="R92" s="5">
        <f t="shared" si="16"/>
        <v>2020</v>
      </c>
      <c r="S92" s="5">
        <f t="shared" si="22"/>
        <v>14</v>
      </c>
      <c r="T92" s="5" t="s">
        <v>545</v>
      </c>
      <c r="U92" s="5"/>
      <c r="V92" s="5">
        <f t="shared" si="23"/>
        <v>0</v>
      </c>
      <c r="W92" s="5" t="s">
        <v>145</v>
      </c>
      <c r="X92" s="5" t="s">
        <v>360</v>
      </c>
      <c r="Y92" s="5">
        <v>19</v>
      </c>
      <c r="Z92" s="5">
        <f t="shared" si="24"/>
        <v>1</v>
      </c>
      <c r="AA92" s="5" t="str">
        <f t="shared" si="17"/>
        <v>Big 12</v>
      </c>
      <c r="AB92">
        <f t="shared" si="18"/>
        <v>1</v>
      </c>
      <c r="AC92">
        <f t="shared" si="25"/>
        <v>1</v>
      </c>
      <c r="AD92">
        <f t="shared" si="26"/>
        <v>1</v>
      </c>
      <c r="AE92">
        <f t="shared" si="27"/>
        <v>0</v>
      </c>
      <c r="AF92">
        <f t="shared" si="19"/>
        <v>29</v>
      </c>
      <c r="AG92">
        <f t="shared" si="19"/>
        <v>22</v>
      </c>
      <c r="AH92">
        <f t="shared" si="19"/>
        <v>5</v>
      </c>
      <c r="AI92">
        <f t="shared" si="19"/>
        <v>4</v>
      </c>
      <c r="AJ92">
        <f t="shared" si="15"/>
        <v>9</v>
      </c>
      <c r="AK92" s="8">
        <f t="shared" si="28"/>
        <v>0.55555555555555558</v>
      </c>
      <c r="AL92">
        <f t="shared" si="20"/>
        <v>1</v>
      </c>
    </row>
    <row r="93" spans="1:38" ht="30" x14ac:dyDescent="0.2">
      <c r="A93" s="11">
        <v>10</v>
      </c>
      <c r="B93" s="4">
        <v>44177</v>
      </c>
      <c r="C93" s="13">
        <v>0.79166666666666663</v>
      </c>
      <c r="D93" s="5" t="s">
        <v>44</v>
      </c>
      <c r="E93" s="5" t="s">
        <v>545</v>
      </c>
      <c r="F93" s="5"/>
      <c r="G93" s="5" t="s">
        <v>184</v>
      </c>
      <c r="H93" s="5" t="s">
        <v>54</v>
      </c>
      <c r="I93" s="5" t="s">
        <v>13</v>
      </c>
      <c r="J93" s="5">
        <v>52</v>
      </c>
      <c r="K93" s="5">
        <v>10</v>
      </c>
      <c r="L93" s="5">
        <v>6</v>
      </c>
      <c r="M93" s="5">
        <v>4</v>
      </c>
      <c r="N93" s="5" t="s">
        <v>51</v>
      </c>
      <c r="O93" s="5"/>
      <c r="P93" s="6"/>
      <c r="Q93" s="7">
        <f t="shared" si="21"/>
        <v>44177</v>
      </c>
      <c r="R93" s="5">
        <f t="shared" si="16"/>
        <v>2020</v>
      </c>
      <c r="S93" s="5">
        <f t="shared" si="22"/>
        <v>15</v>
      </c>
      <c r="T93" s="5" t="s">
        <v>545</v>
      </c>
      <c r="U93" s="5"/>
      <c r="V93" s="5">
        <f t="shared" si="23"/>
        <v>0</v>
      </c>
      <c r="W93" s="5" t="s">
        <v>145</v>
      </c>
      <c r="X93" s="5" t="s">
        <v>184</v>
      </c>
      <c r="Y93" s="5"/>
      <c r="Z93" s="5">
        <f t="shared" si="24"/>
        <v>0</v>
      </c>
      <c r="AA93" s="5" t="str">
        <f t="shared" si="17"/>
        <v>CUSA</v>
      </c>
      <c r="AB93">
        <f t="shared" si="18"/>
        <v>0</v>
      </c>
      <c r="AC93">
        <f t="shared" si="25"/>
        <v>1</v>
      </c>
      <c r="AD93">
        <f t="shared" si="26"/>
        <v>0</v>
      </c>
      <c r="AE93">
        <f t="shared" si="27"/>
        <v>0</v>
      </c>
      <c r="AF93">
        <f t="shared" si="19"/>
        <v>52</v>
      </c>
      <c r="AG93">
        <f t="shared" si="19"/>
        <v>10</v>
      </c>
      <c r="AH93">
        <f t="shared" si="19"/>
        <v>6</v>
      </c>
      <c r="AI93">
        <f t="shared" si="19"/>
        <v>4</v>
      </c>
      <c r="AJ93">
        <f t="shared" si="15"/>
        <v>10</v>
      </c>
      <c r="AK93" s="8">
        <f t="shared" si="28"/>
        <v>0.6</v>
      </c>
      <c r="AL93">
        <f t="shared" si="20"/>
        <v>1</v>
      </c>
    </row>
    <row r="94" spans="1:38" ht="30" x14ac:dyDescent="0.2">
      <c r="A94" s="11">
        <v>1</v>
      </c>
      <c r="B94" s="4">
        <v>44086</v>
      </c>
      <c r="C94" s="13">
        <v>0.5</v>
      </c>
      <c r="D94" s="5" t="s">
        <v>44</v>
      </c>
      <c r="E94" s="5" t="s">
        <v>465</v>
      </c>
      <c r="F94" s="5"/>
      <c r="G94" s="5" t="s">
        <v>627</v>
      </c>
      <c r="H94" s="5" t="s">
        <v>99</v>
      </c>
      <c r="I94" s="5" t="s">
        <v>14</v>
      </c>
      <c r="J94" s="5">
        <v>31</v>
      </c>
      <c r="K94" s="5">
        <v>35</v>
      </c>
      <c r="L94" s="5">
        <v>0</v>
      </c>
      <c r="M94" s="5">
        <v>1</v>
      </c>
      <c r="N94" s="5" t="s">
        <v>92</v>
      </c>
      <c r="O94" s="5"/>
      <c r="P94" s="6"/>
      <c r="Q94" s="7">
        <f t="shared" si="21"/>
        <v>44086</v>
      </c>
      <c r="R94" s="5">
        <f t="shared" si="16"/>
        <v>2020</v>
      </c>
      <c r="S94" s="5">
        <f t="shared" si="22"/>
        <v>2</v>
      </c>
      <c r="T94" s="5" t="s">
        <v>465</v>
      </c>
      <c r="U94" s="5"/>
      <c r="V94" s="5">
        <f t="shared" si="23"/>
        <v>0</v>
      </c>
      <c r="W94" s="5" t="s">
        <v>145</v>
      </c>
      <c r="X94" s="5" t="s">
        <v>627</v>
      </c>
      <c r="Y94" s="5"/>
      <c r="Z94" s="5">
        <f t="shared" si="24"/>
        <v>0</v>
      </c>
      <c r="AA94" s="5" t="str">
        <f t="shared" si="17"/>
        <v>Sun Belt</v>
      </c>
      <c r="AB94">
        <f t="shared" si="18"/>
        <v>0</v>
      </c>
      <c r="AC94">
        <f t="shared" si="25"/>
        <v>1</v>
      </c>
      <c r="AD94">
        <f t="shared" si="26"/>
        <v>0</v>
      </c>
      <c r="AE94">
        <f t="shared" si="27"/>
        <v>0</v>
      </c>
      <c r="AF94">
        <f t="shared" si="19"/>
        <v>31</v>
      </c>
      <c r="AG94">
        <f t="shared" si="19"/>
        <v>35</v>
      </c>
      <c r="AH94">
        <f t="shared" si="19"/>
        <v>0</v>
      </c>
      <c r="AI94">
        <f t="shared" si="19"/>
        <v>1</v>
      </c>
      <c r="AJ94">
        <f t="shared" si="15"/>
        <v>1</v>
      </c>
      <c r="AK94" s="8">
        <f t="shared" si="28"/>
        <v>0</v>
      </c>
      <c r="AL94">
        <f t="shared" si="20"/>
        <v>0</v>
      </c>
    </row>
    <row r="95" spans="1:38" ht="30" x14ac:dyDescent="0.2">
      <c r="A95" s="11">
        <v>2</v>
      </c>
      <c r="B95" s="4">
        <v>44100</v>
      </c>
      <c r="C95" s="13">
        <v>0.5</v>
      </c>
      <c r="D95" s="5" t="s">
        <v>44</v>
      </c>
      <c r="E95" s="5" t="s">
        <v>465</v>
      </c>
      <c r="F95" s="5" t="s">
        <v>49</v>
      </c>
      <c r="G95" s="5" t="s">
        <v>624</v>
      </c>
      <c r="H95" s="5" t="s">
        <v>145</v>
      </c>
      <c r="I95" s="5" t="s">
        <v>13</v>
      </c>
      <c r="J95" s="5">
        <v>38</v>
      </c>
      <c r="K95" s="5">
        <v>35</v>
      </c>
      <c r="L95" s="5">
        <v>1</v>
      </c>
      <c r="M95" s="5">
        <v>1</v>
      </c>
      <c r="N95" s="5" t="s">
        <v>41</v>
      </c>
      <c r="O95" s="5"/>
      <c r="P95" s="6"/>
      <c r="Q95" s="7">
        <f t="shared" si="21"/>
        <v>44100</v>
      </c>
      <c r="R95" s="5">
        <f t="shared" si="16"/>
        <v>2020</v>
      </c>
      <c r="S95" s="5">
        <f t="shared" si="22"/>
        <v>4</v>
      </c>
      <c r="T95" s="5" t="s">
        <v>465</v>
      </c>
      <c r="U95" s="5"/>
      <c r="V95" s="5">
        <f t="shared" si="23"/>
        <v>0</v>
      </c>
      <c r="W95" s="5" t="s">
        <v>145</v>
      </c>
      <c r="X95" s="5" t="s">
        <v>547</v>
      </c>
      <c r="Y95" s="5">
        <v>3</v>
      </c>
      <c r="Z95" s="5">
        <f t="shared" si="24"/>
        <v>1</v>
      </c>
      <c r="AA95" s="5" t="str">
        <f t="shared" si="17"/>
        <v>Big 12</v>
      </c>
      <c r="AB95">
        <f t="shared" si="18"/>
        <v>1</v>
      </c>
      <c r="AC95">
        <f t="shared" si="25"/>
        <v>1</v>
      </c>
      <c r="AD95">
        <f t="shared" si="26"/>
        <v>1</v>
      </c>
      <c r="AE95">
        <f t="shared" si="27"/>
        <v>0</v>
      </c>
      <c r="AF95">
        <f t="shared" si="19"/>
        <v>38</v>
      </c>
      <c r="AG95">
        <f t="shared" si="19"/>
        <v>35</v>
      </c>
      <c r="AH95">
        <f t="shared" si="19"/>
        <v>1</v>
      </c>
      <c r="AI95">
        <f t="shared" si="19"/>
        <v>1</v>
      </c>
      <c r="AJ95">
        <f t="shared" si="15"/>
        <v>2</v>
      </c>
      <c r="AK95" s="8">
        <f t="shared" si="28"/>
        <v>0.5</v>
      </c>
      <c r="AL95">
        <f t="shared" si="20"/>
        <v>1</v>
      </c>
    </row>
    <row r="96" spans="1:38" ht="30" x14ac:dyDescent="0.2">
      <c r="A96" s="11">
        <v>3</v>
      </c>
      <c r="B96" s="4">
        <v>44107</v>
      </c>
      <c r="C96" s="13">
        <v>0.64583333333333337</v>
      </c>
      <c r="D96" s="5" t="s">
        <v>44</v>
      </c>
      <c r="E96" s="5" t="s">
        <v>465</v>
      </c>
      <c r="F96" s="5"/>
      <c r="G96" s="5" t="s">
        <v>404</v>
      </c>
      <c r="H96" s="5" t="s">
        <v>145</v>
      </c>
      <c r="I96" s="5" t="s">
        <v>13</v>
      </c>
      <c r="J96" s="5">
        <v>31</v>
      </c>
      <c r="K96" s="5">
        <v>21</v>
      </c>
      <c r="L96" s="5">
        <v>2</v>
      </c>
      <c r="M96" s="5">
        <v>1</v>
      </c>
      <c r="N96" s="5" t="s">
        <v>47</v>
      </c>
      <c r="O96" s="5"/>
      <c r="P96" s="6"/>
      <c r="Q96" s="7">
        <f t="shared" si="21"/>
        <v>44107</v>
      </c>
      <c r="R96" s="5">
        <f t="shared" si="16"/>
        <v>2020</v>
      </c>
      <c r="S96" s="5">
        <f t="shared" si="22"/>
        <v>5</v>
      </c>
      <c r="T96" s="5" t="s">
        <v>465</v>
      </c>
      <c r="U96" s="5"/>
      <c r="V96" s="5">
        <f t="shared" si="23"/>
        <v>0</v>
      </c>
      <c r="W96" s="5" t="s">
        <v>145</v>
      </c>
      <c r="X96" s="5" t="s">
        <v>404</v>
      </c>
      <c r="Y96" s="5"/>
      <c r="Z96" s="5">
        <f t="shared" si="24"/>
        <v>0</v>
      </c>
      <c r="AA96" s="5" t="str">
        <f t="shared" si="17"/>
        <v>Big 12</v>
      </c>
      <c r="AB96">
        <f t="shared" si="18"/>
        <v>1</v>
      </c>
      <c r="AC96">
        <f t="shared" si="25"/>
        <v>1</v>
      </c>
      <c r="AD96">
        <f t="shared" si="26"/>
        <v>1</v>
      </c>
      <c r="AE96">
        <f t="shared" si="27"/>
        <v>0</v>
      </c>
      <c r="AF96">
        <f t="shared" si="19"/>
        <v>31</v>
      </c>
      <c r="AG96">
        <f t="shared" si="19"/>
        <v>21</v>
      </c>
      <c r="AH96">
        <f t="shared" si="19"/>
        <v>2</v>
      </c>
      <c r="AI96">
        <f t="shared" si="19"/>
        <v>1</v>
      </c>
      <c r="AJ96">
        <f t="shared" si="15"/>
        <v>3</v>
      </c>
      <c r="AK96" s="8">
        <f t="shared" si="28"/>
        <v>0.66666666666666663</v>
      </c>
      <c r="AL96">
        <f t="shared" si="20"/>
        <v>1</v>
      </c>
    </row>
    <row r="97" spans="1:38" ht="30" x14ac:dyDescent="0.2">
      <c r="A97" s="11">
        <v>4</v>
      </c>
      <c r="B97" s="4">
        <v>44114</v>
      </c>
      <c r="C97" s="13">
        <v>0.66666666666666663</v>
      </c>
      <c r="D97" s="5" t="s">
        <v>44</v>
      </c>
      <c r="E97" s="5" t="s">
        <v>465</v>
      </c>
      <c r="F97" s="5" t="s">
        <v>49</v>
      </c>
      <c r="G97" s="5" t="s">
        <v>545</v>
      </c>
      <c r="H97" s="5" t="s">
        <v>145</v>
      </c>
      <c r="I97" s="5" t="s">
        <v>13</v>
      </c>
      <c r="J97" s="5">
        <v>21</v>
      </c>
      <c r="K97" s="5">
        <v>14</v>
      </c>
      <c r="L97" s="5">
        <v>3</v>
      </c>
      <c r="M97" s="5">
        <v>1</v>
      </c>
      <c r="N97" s="5" t="s">
        <v>51</v>
      </c>
      <c r="O97" s="5"/>
      <c r="P97" s="6"/>
      <c r="Q97" s="7">
        <f t="shared" si="21"/>
        <v>44114</v>
      </c>
      <c r="R97" s="5">
        <f t="shared" si="16"/>
        <v>2020</v>
      </c>
      <c r="S97" s="5">
        <f t="shared" si="22"/>
        <v>6</v>
      </c>
      <c r="T97" s="5" t="s">
        <v>465</v>
      </c>
      <c r="U97" s="5"/>
      <c r="V97" s="5">
        <f t="shared" si="23"/>
        <v>0</v>
      </c>
      <c r="W97" s="5" t="s">
        <v>145</v>
      </c>
      <c r="X97" s="5" t="s">
        <v>545</v>
      </c>
      <c r="Y97" s="5"/>
      <c r="Z97" s="5">
        <f t="shared" si="24"/>
        <v>0</v>
      </c>
      <c r="AA97" s="5" t="str">
        <f t="shared" si="17"/>
        <v>Big 12</v>
      </c>
      <c r="AB97">
        <f t="shared" si="18"/>
        <v>1</v>
      </c>
      <c r="AC97">
        <f t="shared" si="25"/>
        <v>1</v>
      </c>
      <c r="AD97">
        <f t="shared" si="26"/>
        <v>1</v>
      </c>
      <c r="AE97">
        <f t="shared" si="27"/>
        <v>0</v>
      </c>
      <c r="AF97">
        <f t="shared" si="19"/>
        <v>21</v>
      </c>
      <c r="AG97">
        <f t="shared" si="19"/>
        <v>14</v>
      </c>
      <c r="AH97">
        <f t="shared" si="19"/>
        <v>3</v>
      </c>
      <c r="AI97">
        <f t="shared" si="19"/>
        <v>1</v>
      </c>
      <c r="AJ97">
        <f t="shared" si="15"/>
        <v>4</v>
      </c>
      <c r="AK97" s="8">
        <f t="shared" si="28"/>
        <v>0.75</v>
      </c>
      <c r="AL97">
        <f t="shared" si="20"/>
        <v>1</v>
      </c>
    </row>
    <row r="98" spans="1:38" ht="30" x14ac:dyDescent="0.2">
      <c r="A98" s="11">
        <v>5</v>
      </c>
      <c r="B98" s="4">
        <v>44128</v>
      </c>
      <c r="C98" s="13">
        <v>0.5</v>
      </c>
      <c r="D98" s="5" t="s">
        <v>44</v>
      </c>
      <c r="E98" s="5" t="s">
        <v>577</v>
      </c>
      <c r="F98" s="5"/>
      <c r="G98" s="5" t="s">
        <v>193</v>
      </c>
      <c r="H98" s="5" t="s">
        <v>145</v>
      </c>
      <c r="I98" s="5" t="s">
        <v>13</v>
      </c>
      <c r="J98" s="5">
        <v>55</v>
      </c>
      <c r="K98" s="5">
        <v>14</v>
      </c>
      <c r="L98" s="5">
        <v>4</v>
      </c>
      <c r="M98" s="5">
        <v>1</v>
      </c>
      <c r="N98" s="5" t="s">
        <v>55</v>
      </c>
      <c r="O98" s="5"/>
      <c r="P98" s="6"/>
      <c r="Q98" s="7">
        <f t="shared" si="21"/>
        <v>44128</v>
      </c>
      <c r="R98" s="5">
        <f t="shared" si="16"/>
        <v>2020</v>
      </c>
      <c r="S98" s="5">
        <f t="shared" si="22"/>
        <v>8</v>
      </c>
      <c r="T98" s="5" t="s">
        <v>565</v>
      </c>
      <c r="U98" s="5">
        <v>20</v>
      </c>
      <c r="V98" s="5">
        <f t="shared" si="23"/>
        <v>1</v>
      </c>
      <c r="W98" s="5" t="s">
        <v>145</v>
      </c>
      <c r="X98" s="5" t="s">
        <v>193</v>
      </c>
      <c r="Y98" s="5"/>
      <c r="Z98" s="5">
        <f t="shared" si="24"/>
        <v>0</v>
      </c>
      <c r="AA98" s="5" t="str">
        <f t="shared" si="17"/>
        <v>Big 12</v>
      </c>
      <c r="AB98">
        <f t="shared" si="18"/>
        <v>1</v>
      </c>
      <c r="AC98">
        <f t="shared" si="25"/>
        <v>1</v>
      </c>
      <c r="AD98">
        <f t="shared" si="26"/>
        <v>1</v>
      </c>
      <c r="AE98">
        <f t="shared" si="27"/>
        <v>0</v>
      </c>
      <c r="AF98">
        <f t="shared" ref="AF98:AI103" si="29">J98</f>
        <v>55</v>
      </c>
      <c r="AG98">
        <f t="shared" si="29"/>
        <v>14</v>
      </c>
      <c r="AH98">
        <f t="shared" si="29"/>
        <v>4</v>
      </c>
      <c r="AI98">
        <f t="shared" si="29"/>
        <v>1</v>
      </c>
      <c r="AJ98">
        <f t="shared" si="15"/>
        <v>5</v>
      </c>
      <c r="AK98" s="8">
        <f t="shared" si="28"/>
        <v>0.8</v>
      </c>
      <c r="AL98">
        <f t="shared" si="20"/>
        <v>1</v>
      </c>
    </row>
    <row r="99" spans="1:38" ht="30" x14ac:dyDescent="0.2">
      <c r="A99" s="11">
        <v>6</v>
      </c>
      <c r="B99" s="4">
        <v>44135</v>
      </c>
      <c r="C99" s="13">
        <v>0.5</v>
      </c>
      <c r="D99" s="5" t="s">
        <v>44</v>
      </c>
      <c r="E99" s="5" t="s">
        <v>620</v>
      </c>
      <c r="F99" s="5" t="s">
        <v>49</v>
      </c>
      <c r="G99" s="5" t="s">
        <v>144</v>
      </c>
      <c r="H99" s="5" t="s">
        <v>145</v>
      </c>
      <c r="I99" s="5" t="s">
        <v>14</v>
      </c>
      <c r="J99" s="5">
        <v>10</v>
      </c>
      <c r="K99" s="5">
        <v>37</v>
      </c>
      <c r="L99" s="5">
        <v>4</v>
      </c>
      <c r="M99" s="5">
        <v>2</v>
      </c>
      <c r="N99" s="5" t="s">
        <v>92</v>
      </c>
      <c r="O99" s="5"/>
      <c r="P99" s="6"/>
      <c r="Q99" s="7">
        <f t="shared" si="21"/>
        <v>44135</v>
      </c>
      <c r="R99" s="5">
        <f t="shared" si="16"/>
        <v>2020</v>
      </c>
      <c r="S99" s="5">
        <f t="shared" si="22"/>
        <v>9</v>
      </c>
      <c r="T99" s="5" t="s">
        <v>565</v>
      </c>
      <c r="U99" s="5">
        <v>16</v>
      </c>
      <c r="V99" s="5">
        <f t="shared" si="23"/>
        <v>1</v>
      </c>
      <c r="W99" s="5" t="s">
        <v>145</v>
      </c>
      <c r="X99" s="5" t="s">
        <v>144</v>
      </c>
      <c r="Y99" s="5"/>
      <c r="Z99" s="5">
        <f t="shared" si="24"/>
        <v>0</v>
      </c>
      <c r="AA99" s="5" t="str">
        <f t="shared" si="17"/>
        <v>Big 12</v>
      </c>
      <c r="AB99">
        <f t="shared" si="18"/>
        <v>1</v>
      </c>
      <c r="AC99">
        <f t="shared" si="25"/>
        <v>1</v>
      </c>
      <c r="AD99">
        <f t="shared" si="26"/>
        <v>1</v>
      </c>
      <c r="AE99">
        <f t="shared" si="27"/>
        <v>0</v>
      </c>
      <c r="AF99">
        <f t="shared" si="29"/>
        <v>10</v>
      </c>
      <c r="AG99">
        <f t="shared" si="29"/>
        <v>37</v>
      </c>
      <c r="AH99">
        <f t="shared" si="29"/>
        <v>4</v>
      </c>
      <c r="AI99">
        <f t="shared" si="29"/>
        <v>2</v>
      </c>
      <c r="AJ99">
        <f t="shared" si="15"/>
        <v>6</v>
      </c>
      <c r="AK99" s="8">
        <f t="shared" si="28"/>
        <v>0.66666666666666663</v>
      </c>
      <c r="AL99">
        <f t="shared" si="20"/>
        <v>0</v>
      </c>
    </row>
    <row r="100" spans="1:38" ht="30" x14ac:dyDescent="0.2">
      <c r="A100" s="11">
        <v>7</v>
      </c>
      <c r="B100" s="4">
        <v>44142</v>
      </c>
      <c r="C100" s="13">
        <v>0.66666666666666663</v>
      </c>
      <c r="D100" s="5" t="s">
        <v>44</v>
      </c>
      <c r="E100" s="5" t="s">
        <v>465</v>
      </c>
      <c r="F100" s="5"/>
      <c r="G100" s="5" t="s">
        <v>612</v>
      </c>
      <c r="H100" s="5" t="s">
        <v>145</v>
      </c>
      <c r="I100" s="5" t="s">
        <v>14</v>
      </c>
      <c r="J100" s="5">
        <v>18</v>
      </c>
      <c r="K100" s="5">
        <v>20</v>
      </c>
      <c r="L100" s="5">
        <v>4</v>
      </c>
      <c r="M100" s="5">
        <v>3</v>
      </c>
      <c r="N100" s="5" t="s">
        <v>102</v>
      </c>
      <c r="O100" s="5"/>
      <c r="P100" s="6"/>
      <c r="Q100" s="7">
        <f t="shared" si="21"/>
        <v>44142</v>
      </c>
      <c r="R100" s="5">
        <f t="shared" si="16"/>
        <v>2020</v>
      </c>
      <c r="S100" s="5">
        <f t="shared" si="22"/>
        <v>10</v>
      </c>
      <c r="T100" s="5" t="s">
        <v>465</v>
      </c>
      <c r="U100" s="5"/>
      <c r="V100" s="5">
        <f t="shared" si="23"/>
        <v>0</v>
      </c>
      <c r="W100" s="5" t="s">
        <v>145</v>
      </c>
      <c r="X100" s="5" t="s">
        <v>360</v>
      </c>
      <c r="Y100" s="5">
        <v>14</v>
      </c>
      <c r="Z100" s="5">
        <f t="shared" si="24"/>
        <v>1</v>
      </c>
      <c r="AA100" s="5" t="str">
        <f t="shared" si="17"/>
        <v>Big 12</v>
      </c>
      <c r="AB100">
        <f t="shared" si="18"/>
        <v>1</v>
      </c>
      <c r="AC100">
        <f t="shared" si="25"/>
        <v>1</v>
      </c>
      <c r="AD100">
        <f t="shared" si="26"/>
        <v>1</v>
      </c>
      <c r="AE100">
        <f t="shared" si="27"/>
        <v>0</v>
      </c>
      <c r="AF100">
        <f t="shared" si="29"/>
        <v>18</v>
      </c>
      <c r="AG100">
        <f t="shared" si="29"/>
        <v>20</v>
      </c>
      <c r="AH100">
        <f t="shared" si="29"/>
        <v>4</v>
      </c>
      <c r="AI100">
        <f t="shared" si="29"/>
        <v>3</v>
      </c>
      <c r="AJ100">
        <f t="shared" si="15"/>
        <v>7</v>
      </c>
      <c r="AK100" s="8">
        <f t="shared" si="28"/>
        <v>0.5714285714285714</v>
      </c>
      <c r="AL100">
        <f t="shared" si="20"/>
        <v>0</v>
      </c>
    </row>
    <row r="101" spans="1:38" ht="30" x14ac:dyDescent="0.2">
      <c r="A101" s="11">
        <v>8</v>
      </c>
      <c r="B101" s="4">
        <v>44156</v>
      </c>
      <c r="C101" s="13">
        <v>0.66666666666666663</v>
      </c>
      <c r="D101" s="5" t="s">
        <v>44</v>
      </c>
      <c r="E101" s="5" t="s">
        <v>465</v>
      </c>
      <c r="F101" s="5" t="s">
        <v>49</v>
      </c>
      <c r="G101" s="5" t="s">
        <v>598</v>
      </c>
      <c r="H101" s="5" t="s">
        <v>145</v>
      </c>
      <c r="I101" s="5" t="s">
        <v>14</v>
      </c>
      <c r="J101" s="5">
        <v>0</v>
      </c>
      <c r="K101" s="5">
        <v>45</v>
      </c>
      <c r="L101" s="5">
        <v>4</v>
      </c>
      <c r="M101" s="5">
        <v>4</v>
      </c>
      <c r="N101" s="5" t="s">
        <v>130</v>
      </c>
      <c r="O101" s="5"/>
      <c r="P101" s="6"/>
      <c r="Q101" s="7">
        <f t="shared" si="21"/>
        <v>44156</v>
      </c>
      <c r="R101" s="5">
        <f t="shared" si="16"/>
        <v>2020</v>
      </c>
      <c r="S101" s="5">
        <f t="shared" si="22"/>
        <v>12</v>
      </c>
      <c r="T101" s="5" t="s">
        <v>465</v>
      </c>
      <c r="U101" s="5"/>
      <c r="V101" s="5">
        <f t="shared" si="23"/>
        <v>0</v>
      </c>
      <c r="W101" s="5" t="s">
        <v>145</v>
      </c>
      <c r="X101" s="5" t="s">
        <v>567</v>
      </c>
      <c r="Y101" s="5">
        <v>17</v>
      </c>
      <c r="Z101" s="5">
        <f t="shared" si="24"/>
        <v>1</v>
      </c>
      <c r="AA101" s="5" t="str">
        <f t="shared" si="17"/>
        <v>Big 12</v>
      </c>
      <c r="AB101">
        <f t="shared" si="18"/>
        <v>1</v>
      </c>
      <c r="AC101">
        <f t="shared" si="25"/>
        <v>1</v>
      </c>
      <c r="AD101">
        <f t="shared" si="26"/>
        <v>1</v>
      </c>
      <c r="AE101">
        <f t="shared" si="27"/>
        <v>0</v>
      </c>
      <c r="AF101">
        <f t="shared" si="29"/>
        <v>0</v>
      </c>
      <c r="AG101">
        <f t="shared" si="29"/>
        <v>45</v>
      </c>
      <c r="AH101">
        <f t="shared" si="29"/>
        <v>4</v>
      </c>
      <c r="AI101">
        <f t="shared" si="29"/>
        <v>4</v>
      </c>
      <c r="AJ101">
        <f t="shared" si="15"/>
        <v>8</v>
      </c>
      <c r="AK101" s="8">
        <f t="shared" si="28"/>
        <v>0.5</v>
      </c>
      <c r="AL101">
        <f t="shared" si="20"/>
        <v>0</v>
      </c>
    </row>
    <row r="102" spans="1:38" ht="30" x14ac:dyDescent="0.2">
      <c r="A102" s="11">
        <v>9</v>
      </c>
      <c r="B102" s="4">
        <v>44163</v>
      </c>
      <c r="C102" s="13">
        <v>0.79166666666666663</v>
      </c>
      <c r="D102" s="5" t="s">
        <v>44</v>
      </c>
      <c r="E102" s="5" t="s">
        <v>465</v>
      </c>
      <c r="F102" s="5" t="s">
        <v>49</v>
      </c>
      <c r="G102" s="5" t="s">
        <v>537</v>
      </c>
      <c r="H102" s="5" t="s">
        <v>145</v>
      </c>
      <c r="I102" s="5" t="s">
        <v>14</v>
      </c>
      <c r="J102" s="5">
        <v>31</v>
      </c>
      <c r="K102" s="5">
        <v>32</v>
      </c>
      <c r="L102" s="5">
        <v>4</v>
      </c>
      <c r="M102" s="5">
        <v>5</v>
      </c>
      <c r="N102" s="5" t="s">
        <v>132</v>
      </c>
      <c r="O102" s="5"/>
      <c r="P102" s="6"/>
      <c r="Q102" s="7">
        <f t="shared" si="21"/>
        <v>44163</v>
      </c>
      <c r="R102" s="5">
        <f t="shared" si="16"/>
        <v>2020</v>
      </c>
      <c r="S102" s="5">
        <f t="shared" si="22"/>
        <v>13</v>
      </c>
      <c r="T102" s="5" t="s">
        <v>465</v>
      </c>
      <c r="U102" s="5"/>
      <c r="V102" s="5">
        <f t="shared" si="23"/>
        <v>0</v>
      </c>
      <c r="W102" s="5" t="s">
        <v>145</v>
      </c>
      <c r="X102" s="5" t="s">
        <v>537</v>
      </c>
      <c r="Y102" s="5"/>
      <c r="Z102" s="5">
        <f t="shared" si="24"/>
        <v>0</v>
      </c>
      <c r="AA102" s="5" t="str">
        <f t="shared" si="17"/>
        <v>Big 12</v>
      </c>
      <c r="AB102">
        <f t="shared" si="18"/>
        <v>1</v>
      </c>
      <c r="AC102">
        <f t="shared" si="25"/>
        <v>1</v>
      </c>
      <c r="AD102">
        <f t="shared" si="26"/>
        <v>1</v>
      </c>
      <c r="AE102">
        <f t="shared" si="27"/>
        <v>0</v>
      </c>
      <c r="AF102">
        <f t="shared" si="29"/>
        <v>31</v>
      </c>
      <c r="AG102">
        <f t="shared" si="29"/>
        <v>32</v>
      </c>
      <c r="AH102">
        <f t="shared" si="29"/>
        <v>4</v>
      </c>
      <c r="AI102">
        <f t="shared" si="29"/>
        <v>5</v>
      </c>
      <c r="AJ102">
        <f t="shared" si="15"/>
        <v>9</v>
      </c>
      <c r="AK102" s="8">
        <f t="shared" si="28"/>
        <v>0.44444444444444442</v>
      </c>
      <c r="AL102">
        <f t="shared" si="20"/>
        <v>0</v>
      </c>
    </row>
    <row r="103" spans="1:38" ht="30" x14ac:dyDescent="0.2">
      <c r="A103" s="11">
        <v>10</v>
      </c>
      <c r="B103" s="4">
        <v>44170</v>
      </c>
      <c r="C103" s="13">
        <v>0.5</v>
      </c>
      <c r="D103" s="5" t="s">
        <v>44</v>
      </c>
      <c r="E103" s="5" t="s">
        <v>465</v>
      </c>
      <c r="F103" s="5"/>
      <c r="G103" s="5" t="s">
        <v>549</v>
      </c>
      <c r="H103" s="5" t="s">
        <v>145</v>
      </c>
      <c r="I103" s="5" t="s">
        <v>14</v>
      </c>
      <c r="J103" s="5">
        <v>31</v>
      </c>
      <c r="K103" s="5">
        <v>69</v>
      </c>
      <c r="L103" s="5">
        <v>4</v>
      </c>
      <c r="M103" s="5">
        <v>6</v>
      </c>
      <c r="N103" s="5" t="s">
        <v>133</v>
      </c>
      <c r="O103" s="5"/>
      <c r="P103" s="6"/>
      <c r="Q103" s="7">
        <f t="shared" si="21"/>
        <v>44170</v>
      </c>
      <c r="R103" s="5">
        <f t="shared" si="16"/>
        <v>2020</v>
      </c>
      <c r="S103" s="5">
        <f t="shared" si="22"/>
        <v>14</v>
      </c>
      <c r="T103" s="5" t="s">
        <v>465</v>
      </c>
      <c r="U103" s="5"/>
      <c r="V103" s="5">
        <f t="shared" si="23"/>
        <v>0</v>
      </c>
      <c r="W103" s="5" t="s">
        <v>145</v>
      </c>
      <c r="X103" s="5" t="s">
        <v>549</v>
      </c>
      <c r="Y103" s="5"/>
      <c r="Z103" s="5">
        <f t="shared" si="24"/>
        <v>0</v>
      </c>
      <c r="AA103" s="5" t="str">
        <f t="shared" si="17"/>
        <v>Big 12</v>
      </c>
      <c r="AB103">
        <f t="shared" si="18"/>
        <v>1</v>
      </c>
      <c r="AC103">
        <f t="shared" si="25"/>
        <v>1</v>
      </c>
      <c r="AD103">
        <f t="shared" si="26"/>
        <v>1</v>
      </c>
      <c r="AE103">
        <f t="shared" si="27"/>
        <v>0</v>
      </c>
      <c r="AF103">
        <f t="shared" si="29"/>
        <v>31</v>
      </c>
      <c r="AG103">
        <f t="shared" si="29"/>
        <v>69</v>
      </c>
      <c r="AH103">
        <f t="shared" si="29"/>
        <v>4</v>
      </c>
      <c r="AI103">
        <f t="shared" si="29"/>
        <v>6</v>
      </c>
      <c r="AJ103">
        <f t="shared" si="15"/>
        <v>10</v>
      </c>
      <c r="AK103" s="8">
        <f t="shared" si="28"/>
        <v>0.4</v>
      </c>
      <c r="AL103">
        <f t="shared" si="20"/>
        <v>0</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L204"/>
  <sheetViews>
    <sheetView workbookViewId="0">
      <selection activeCell="L12" sqref="L12"/>
    </sheetView>
  </sheetViews>
  <sheetFormatPr baseColWidth="10" defaultColWidth="8.83203125" defaultRowHeight="15" x14ac:dyDescent="0.2"/>
  <cols>
    <col min="16" max="16" width="8.83203125" style="10"/>
    <col min="30" max="30" width="10.33203125" customWidth="1"/>
  </cols>
  <sheetData>
    <row r="1" spans="1:38" ht="45" x14ac:dyDescent="0.2">
      <c r="A1" s="11" t="s">
        <v>4</v>
      </c>
      <c r="B1" s="23" t="s">
        <v>5</v>
      </c>
      <c r="C1" s="1" t="s">
        <v>6</v>
      </c>
      <c r="D1" s="1" t="s">
        <v>7</v>
      </c>
      <c r="E1" s="1" t="s">
        <v>8</v>
      </c>
      <c r="F1" s="1"/>
      <c r="G1" s="1" t="s">
        <v>9</v>
      </c>
      <c r="H1" s="1" t="s">
        <v>10</v>
      </c>
      <c r="I1" s="1"/>
      <c r="J1" s="1" t="s">
        <v>11</v>
      </c>
      <c r="K1" s="1" t="s">
        <v>12</v>
      </c>
      <c r="L1" s="1" t="s">
        <v>13</v>
      </c>
      <c r="M1" s="1" t="s">
        <v>14</v>
      </c>
      <c r="N1" s="1" t="s">
        <v>15</v>
      </c>
      <c r="O1" s="1" t="s">
        <v>16</v>
      </c>
      <c r="P1" s="2"/>
      <c r="Q1" s="1" t="s">
        <v>5</v>
      </c>
      <c r="R1" s="5" t="s">
        <v>301</v>
      </c>
      <c r="S1" s="1" t="s">
        <v>241</v>
      </c>
      <c r="T1" s="1" t="s">
        <v>19</v>
      </c>
      <c r="U1" s="1" t="s">
        <v>20</v>
      </c>
      <c r="V1" s="1" t="s">
        <v>21</v>
      </c>
      <c r="W1" s="1" t="s">
        <v>22</v>
      </c>
      <c r="X1" s="1" t="s">
        <v>9</v>
      </c>
      <c r="Y1" s="1" t="s">
        <v>23</v>
      </c>
      <c r="Z1" s="1" t="s">
        <v>24</v>
      </c>
      <c r="AA1" s="1" t="s">
        <v>25</v>
      </c>
      <c r="AB1" s="1" t="s">
        <v>26</v>
      </c>
      <c r="AC1" s="1" t="s">
        <v>27</v>
      </c>
      <c r="AD1" s="1" t="s">
        <v>28</v>
      </c>
      <c r="AE1" s="1" t="s">
        <v>29</v>
      </c>
      <c r="AF1" s="1" t="s">
        <v>30</v>
      </c>
      <c r="AG1" s="1" t="s">
        <v>31</v>
      </c>
      <c r="AH1" s="1" t="s">
        <v>32</v>
      </c>
      <c r="AI1" s="1" t="s">
        <v>33</v>
      </c>
      <c r="AJ1" s="1" t="s">
        <v>34</v>
      </c>
      <c r="AK1" s="1" t="s">
        <v>35</v>
      </c>
      <c r="AL1" s="1" t="s">
        <v>36</v>
      </c>
    </row>
    <row r="2" spans="1:38" ht="30" x14ac:dyDescent="0.2">
      <c r="A2" s="11">
        <v>1</v>
      </c>
      <c r="B2" s="7">
        <v>44443</v>
      </c>
      <c r="C2" s="13">
        <v>0.79166666666666663</v>
      </c>
      <c r="D2" s="5" t="s">
        <v>44</v>
      </c>
      <c r="E2" s="5" t="s">
        <v>537</v>
      </c>
      <c r="F2" s="5" t="s">
        <v>49</v>
      </c>
      <c r="G2" s="5" t="s">
        <v>290</v>
      </c>
      <c r="H2" s="5" t="s">
        <v>99</v>
      </c>
      <c r="I2" s="5" t="s">
        <v>13</v>
      </c>
      <c r="J2" s="5">
        <v>29</v>
      </c>
      <c r="K2" s="5">
        <v>20</v>
      </c>
      <c r="L2" s="5">
        <v>1</v>
      </c>
      <c r="M2" s="5">
        <v>0</v>
      </c>
      <c r="N2" s="5" t="s">
        <v>41</v>
      </c>
      <c r="O2" s="5"/>
      <c r="P2" s="6"/>
      <c r="Q2" s="5"/>
      <c r="R2" s="5">
        <f t="shared" ref="R2:R65" si="0">IF(AND(B2&gt;=DATEVALUE("06/01/2019"),B2&lt;=DATEVALUE("05/31/2020")),2019,IF(AND(B2&gt;=DATEVALUE("06/01/2020"),B2&lt;=DATEVALUE("05/31/2021")),2020,IF(AND(B2&gt;=DATEVALUE("06/01/2021"),B2&lt;=DATEVALUE("05/31/2022")),2021,IF(AND(B2&gt;=DATEVALUE("06/01/2022"),B2&lt;=DATEVALUE("05/31/2023")),2022,IF(AND(B2&gt;=DATEVALUE("06/01/2023"),B2&lt;=DATEVALUE("05/31/2024")),2023,"N/A")))))</f>
        <v>2021</v>
      </c>
      <c r="S2" s="5">
        <f>IF(AND(B2&gt;=DATEVALUE("07/24/2021"),B2&lt;=DATEVALUE("09/06/2021")),1,IF(AND(B2&gt;=DATEVALUE("09/07/2021"),B2&lt;=DATEVALUE("09/13/2021")),2,IF(AND(B2&gt;=DATEVALUE("09/14/2021"),B2&lt;=DATEVALUE("09/20/2021")),3,IF(AND(B2&gt;=DATEVALUE("09/21/2021"),B2&lt;=DATEVALUE("09/27/2021")),4,IF(AND(B2&gt;=DATEVALUE("09/28/2021"),B2&lt;=DATEVALUE("10/04/2021")),5,IF(AND(B2&gt;=DATEVALUE("10/05/2021"),B2&lt;=DATEVALUE("10/11/2021")),6,IF(AND(B2&gt;=DATEVALUE("10/12/2021"),B2&lt;=DATEVALUE("10/18/2021")),7,IF(AND(B2&gt;=DATEVALUE("10/19/2021"),B2&lt;=DATEVALUE("10/25/2021")),8,IF(AND(B2&gt;=DATEVALUE("10/26/2021"),B2&lt;=DATEVALUE("11/01/2021")),9,IF(AND(B2&gt;=DATEVALUE("11/02/2021"),B2&lt;=DATEVALUE("11/08/2021")),10,IF(AND(B2&gt;=DATEVALUE("11/09/2021"),B2&lt;=DATEVALUE("11/15/2021")),11,IF(AND(B2&gt;=DATEVALUE("11/16/2021"),B2&lt;=DATEVALUE("11/22/2021")),12,IF(AND(B2&gt;=DATEVALUE("11/23/2021"),B2&lt;=DATEVALUE("11/29/2021")),13,IF(AND(B2&gt;=DATEVALUE("11/30/2021"),B2&lt;=DATEVALUE("12/06/2021")),14,IF(AND(B2&gt;=DATEVALUE("12/07/2021"),B2&lt;=DATEVALUE("12/13/2021")),15,IF(AND(B2&gt;=DATEVALUE("12/14/2021"),B2&lt;=DATEVALUE("12/20/2021")),16,IF(AND(B2&gt;=DATEVALUE("12/21/2021"),B2&lt;=DATEVALUE("12/27/2021")),17,IF(AND(B2&gt;=DATEVALUE("12/28/2021"),B2&lt;=DATEVALUE("01/03/2022")),18,IF(AND(B2&gt;=DATEVALUE("01/04/2022"),B2&lt;=DATEVALUE("01/10/2022")),19,IF(AND(B2&gt;=DATEVALUE("01/11/2022"),B2&lt;=DATEVALUE("01/17/2022")),20,"Bye"))))))))))))))))))))</f>
        <v>1</v>
      </c>
      <c r="T2" s="5" t="s">
        <v>537</v>
      </c>
      <c r="U2" s="5"/>
      <c r="V2" s="5">
        <f>IF(U2&gt;0,1,0)</f>
        <v>0</v>
      </c>
      <c r="W2" s="5" t="s">
        <v>145</v>
      </c>
      <c r="X2" s="5" t="s">
        <v>290</v>
      </c>
      <c r="Y2" s="5"/>
      <c r="Z2" s="5">
        <f>IF(Y2&gt;0,1,0)</f>
        <v>0</v>
      </c>
      <c r="AA2" s="5" t="str">
        <f t="shared" ref="AA2:AA65" si="1">H2</f>
        <v>Sun Belt</v>
      </c>
      <c r="AB2">
        <f t="shared" ref="AB2:AB65" si="2">IF(W2=AA2,1,0)</f>
        <v>0</v>
      </c>
      <c r="AC2">
        <f>IF(AA2="Non-Major",0,1)</f>
        <v>1</v>
      </c>
      <c r="AD2">
        <f>IF(OR(AA2="ACC",AA2="Big Ten",AA2="Big 12", AA2="Pac-12",AA2="SEC"),1,0)</f>
        <v>0</v>
      </c>
      <c r="AE2">
        <f>IF(AND(Z2=1,V2=1),1,0)</f>
        <v>0</v>
      </c>
      <c r="AF2">
        <f t="shared" ref="AF2:AI33" si="3">J2</f>
        <v>29</v>
      </c>
      <c r="AG2">
        <f t="shared" si="3"/>
        <v>20</v>
      </c>
      <c r="AH2">
        <f>IF(AF2&gt;AG2,1,0)</f>
        <v>1</v>
      </c>
      <c r="AI2">
        <f>IF(AG2&gt;AF2,1,0)</f>
        <v>0</v>
      </c>
      <c r="AJ2">
        <f>SUM(AH2:AI2)</f>
        <v>1</v>
      </c>
      <c r="AK2" s="8">
        <f>AH2/(AH2+AI2)</f>
        <v>1</v>
      </c>
      <c r="AL2">
        <f t="shared" ref="AL2:AL65" si="4">IF(I2="W",1,0)</f>
        <v>1</v>
      </c>
    </row>
    <row r="3" spans="1:38" ht="30" x14ac:dyDescent="0.2">
      <c r="A3" s="11">
        <v>2</v>
      </c>
      <c r="B3" s="7">
        <v>44450</v>
      </c>
      <c r="C3" s="13">
        <v>0.79166666666666663</v>
      </c>
      <c r="D3" s="5" t="s">
        <v>44</v>
      </c>
      <c r="E3" s="5" t="s">
        <v>537</v>
      </c>
      <c r="F3" s="5"/>
      <c r="G3" s="5" t="s">
        <v>628</v>
      </c>
      <c r="H3" s="5" t="s">
        <v>70</v>
      </c>
      <c r="I3" s="5" t="s">
        <v>13</v>
      </c>
      <c r="J3" s="5">
        <v>66</v>
      </c>
      <c r="K3" s="5">
        <v>7</v>
      </c>
      <c r="L3" s="5">
        <v>2</v>
      </c>
      <c r="M3" s="5">
        <v>0</v>
      </c>
      <c r="N3" s="5" t="s">
        <v>47</v>
      </c>
      <c r="O3" s="5"/>
      <c r="P3" s="6"/>
      <c r="Q3" s="5"/>
      <c r="R3" s="5">
        <f t="shared" si="0"/>
        <v>2021</v>
      </c>
      <c r="S3" s="5">
        <f t="shared" ref="S3:S66" si="5">IF(AND(B3&gt;=DATEVALUE("07/24/2021"),B3&lt;=DATEVALUE("09/06/2021")),1,IF(AND(B3&gt;=DATEVALUE("09/07/2021"),B3&lt;=DATEVALUE("09/13/2021")),2,IF(AND(B3&gt;=DATEVALUE("09/14/2021"),B3&lt;=DATEVALUE("09/20/2021")),3,IF(AND(B3&gt;=DATEVALUE("09/21/2021"),B3&lt;=DATEVALUE("09/27/2021")),4,IF(AND(B3&gt;=DATEVALUE("09/28/2021"),B3&lt;=DATEVALUE("10/04/2021")),5,IF(AND(B3&gt;=DATEVALUE("10/05/2021"),B3&lt;=DATEVALUE("10/11/2021")),6,IF(AND(B3&gt;=DATEVALUE("10/12/2021"),B3&lt;=DATEVALUE("10/18/2021")),7,IF(AND(B3&gt;=DATEVALUE("10/19/2021"),B3&lt;=DATEVALUE("10/25/2021")),8,IF(AND(B3&gt;=DATEVALUE("10/26/2021"),B3&lt;=DATEVALUE("11/01/2021")),9,IF(AND(B3&gt;=DATEVALUE("11/02/2021"),B3&lt;=DATEVALUE("11/08/2021")),10,IF(AND(B3&gt;=DATEVALUE("11/09/2021"),B3&lt;=DATEVALUE("11/15/2021")),11,IF(AND(B3&gt;=DATEVALUE("11/16/2021"),B3&lt;=DATEVALUE("11/22/2021")),12,IF(AND(B3&gt;=DATEVALUE("11/23/2021"),B3&lt;=DATEVALUE("11/29/2021")),13,IF(AND(B3&gt;=DATEVALUE("11/30/2021"),B3&lt;=DATEVALUE("12/06/2021")),14,IF(AND(B3&gt;=DATEVALUE("12/07/2021"),B3&lt;=DATEVALUE("12/13/2021")),15,IF(AND(B3&gt;=DATEVALUE("12/14/2021"),B3&lt;=DATEVALUE("12/20/2021")),16,IF(AND(B3&gt;=DATEVALUE("12/21/2021"),B3&lt;=DATEVALUE("12/27/2021")),17,IF(AND(B3&gt;=DATEVALUE("12/28/2021"),B3&lt;=DATEVALUE("01/03/2022")),18,IF(AND(B3&gt;=DATEVALUE("01/04/2022"),B3&lt;=DATEVALUE("01/10/2022")),19,IF(AND(B3&gt;=DATEVALUE("01/11/2022"),B3&lt;=DATEVALUE("01/17/2022")),20,"Bye"))))))))))))))))))))</f>
        <v>2</v>
      </c>
      <c r="T3" s="5" t="s">
        <v>537</v>
      </c>
      <c r="U3" s="5"/>
      <c r="V3" s="5">
        <f t="shared" ref="V3:V66" si="6">IF(U3&gt;0,1,0)</f>
        <v>0</v>
      </c>
      <c r="W3" s="5" t="s">
        <v>145</v>
      </c>
      <c r="X3" s="5" t="s">
        <v>628</v>
      </c>
      <c r="Y3" s="5"/>
      <c r="Z3" s="5">
        <f t="shared" ref="Z3:Z66" si="7">IF(Y3&gt;0,1,0)</f>
        <v>0</v>
      </c>
      <c r="AA3" s="5" t="str">
        <f t="shared" si="1"/>
        <v>Non-Major</v>
      </c>
      <c r="AB3">
        <f t="shared" si="2"/>
        <v>0</v>
      </c>
      <c r="AC3">
        <f t="shared" ref="AC3:AC66" si="8">IF(AA3="Non-Major",0,1)</f>
        <v>0</v>
      </c>
      <c r="AD3">
        <f t="shared" ref="AD3:AD66" si="9">IF(OR(AA3="ACC",AA3="Big Ten",AA3="Big 12", AA3="Pac-12",AA3="SEC"),1,0)</f>
        <v>0</v>
      </c>
      <c r="AE3">
        <f t="shared" ref="AE3:AE66" si="10">IF(AND(Z3=1,V3=1),1,0)</f>
        <v>0</v>
      </c>
      <c r="AF3">
        <f t="shared" si="3"/>
        <v>66</v>
      </c>
      <c r="AG3">
        <f t="shared" si="3"/>
        <v>7</v>
      </c>
      <c r="AH3">
        <f t="shared" si="3"/>
        <v>2</v>
      </c>
      <c r="AI3">
        <f t="shared" si="3"/>
        <v>0</v>
      </c>
      <c r="AJ3">
        <f t="shared" ref="AJ3:AJ53" si="11">SUM(AH3:AI3)</f>
        <v>2</v>
      </c>
      <c r="AK3" s="8">
        <f t="shared" ref="AK3:AK66" si="12">AH3/(AH3+AI3)</f>
        <v>1</v>
      </c>
      <c r="AL3">
        <f t="shared" si="4"/>
        <v>1</v>
      </c>
    </row>
    <row r="4" spans="1:38" x14ac:dyDescent="0.2">
      <c r="A4" s="11">
        <v>3</v>
      </c>
      <c r="B4" s="7">
        <v>44457</v>
      </c>
      <c r="C4" s="13">
        <v>0.64583333333333337</v>
      </c>
      <c r="D4" s="5" t="s">
        <v>44</v>
      </c>
      <c r="E4" s="5" t="s">
        <v>537</v>
      </c>
      <c r="F4" s="5" t="s">
        <v>49</v>
      </c>
      <c r="G4" s="5" t="s">
        <v>193</v>
      </c>
      <c r="H4" s="5" t="s">
        <v>145</v>
      </c>
      <c r="I4" s="5" t="s">
        <v>13</v>
      </c>
      <c r="J4" s="5">
        <v>45</v>
      </c>
      <c r="K4" s="5">
        <v>7</v>
      </c>
      <c r="L4" s="5">
        <v>3</v>
      </c>
      <c r="M4" s="5">
        <v>0</v>
      </c>
      <c r="N4" s="5" t="s">
        <v>51</v>
      </c>
      <c r="O4" s="5"/>
      <c r="P4" s="6"/>
      <c r="Q4" s="5"/>
      <c r="R4" s="5">
        <f t="shared" si="0"/>
        <v>2021</v>
      </c>
      <c r="S4" s="5">
        <f t="shared" si="5"/>
        <v>3</v>
      </c>
      <c r="T4" s="5" t="s">
        <v>537</v>
      </c>
      <c r="U4" s="5"/>
      <c r="V4" s="5">
        <f t="shared" si="6"/>
        <v>0</v>
      </c>
      <c r="W4" s="5" t="s">
        <v>145</v>
      </c>
      <c r="X4" s="5" t="s">
        <v>193</v>
      </c>
      <c r="Y4" s="5"/>
      <c r="Z4" s="5">
        <f t="shared" si="7"/>
        <v>0</v>
      </c>
      <c r="AA4" s="5" t="str">
        <f t="shared" si="1"/>
        <v>Big 12</v>
      </c>
      <c r="AB4">
        <f t="shared" si="2"/>
        <v>1</v>
      </c>
      <c r="AC4">
        <f t="shared" si="8"/>
        <v>1</v>
      </c>
      <c r="AD4">
        <f t="shared" si="9"/>
        <v>1</v>
      </c>
      <c r="AE4">
        <f t="shared" si="10"/>
        <v>0</v>
      </c>
      <c r="AF4">
        <f t="shared" si="3"/>
        <v>45</v>
      </c>
      <c r="AG4">
        <f t="shared" si="3"/>
        <v>7</v>
      </c>
      <c r="AH4">
        <f t="shared" si="3"/>
        <v>3</v>
      </c>
      <c r="AI4">
        <f t="shared" si="3"/>
        <v>0</v>
      </c>
      <c r="AJ4">
        <f t="shared" si="11"/>
        <v>3</v>
      </c>
      <c r="AK4" s="8">
        <f t="shared" si="12"/>
        <v>1</v>
      </c>
      <c r="AL4">
        <f t="shared" si="4"/>
        <v>1</v>
      </c>
    </row>
    <row r="5" spans="1:38" ht="30" x14ac:dyDescent="0.2">
      <c r="A5" s="11">
        <v>4</v>
      </c>
      <c r="B5" s="7">
        <v>44464</v>
      </c>
      <c r="C5" s="13">
        <v>0.64583333333333337</v>
      </c>
      <c r="D5" s="5" t="s">
        <v>44</v>
      </c>
      <c r="E5" s="5" t="s">
        <v>537</v>
      </c>
      <c r="F5" s="5"/>
      <c r="G5" s="5" t="s">
        <v>629</v>
      </c>
      <c r="H5" s="5" t="s">
        <v>145</v>
      </c>
      <c r="I5" s="5" t="s">
        <v>13</v>
      </c>
      <c r="J5" s="5">
        <v>31</v>
      </c>
      <c r="K5" s="5">
        <v>29</v>
      </c>
      <c r="L5" s="5">
        <v>4</v>
      </c>
      <c r="M5" s="5">
        <v>0</v>
      </c>
      <c r="N5" s="5" t="s">
        <v>55</v>
      </c>
      <c r="O5" s="5"/>
      <c r="P5" s="6"/>
      <c r="Q5" s="5"/>
      <c r="R5" s="5">
        <f t="shared" si="0"/>
        <v>2021</v>
      </c>
      <c r="S5" s="5">
        <f t="shared" si="5"/>
        <v>4</v>
      </c>
      <c r="T5" s="5" t="s">
        <v>537</v>
      </c>
      <c r="U5" s="5"/>
      <c r="V5" s="5">
        <f t="shared" si="6"/>
        <v>0</v>
      </c>
      <c r="W5" s="5" t="s">
        <v>145</v>
      </c>
      <c r="X5" s="5" t="s">
        <v>567</v>
      </c>
      <c r="Y5" s="5">
        <v>14</v>
      </c>
      <c r="Z5" s="5">
        <f t="shared" si="7"/>
        <v>1</v>
      </c>
      <c r="AA5" s="5" t="str">
        <f t="shared" si="1"/>
        <v>Big 12</v>
      </c>
      <c r="AB5">
        <f t="shared" si="2"/>
        <v>1</v>
      </c>
      <c r="AC5">
        <f t="shared" si="8"/>
        <v>1</v>
      </c>
      <c r="AD5">
        <f t="shared" si="9"/>
        <v>1</v>
      </c>
      <c r="AE5">
        <f t="shared" si="10"/>
        <v>0</v>
      </c>
      <c r="AF5">
        <f t="shared" si="3"/>
        <v>31</v>
      </c>
      <c r="AG5">
        <f t="shared" si="3"/>
        <v>29</v>
      </c>
      <c r="AH5">
        <f t="shared" si="3"/>
        <v>4</v>
      </c>
      <c r="AI5">
        <f t="shared" si="3"/>
        <v>0</v>
      </c>
      <c r="AJ5">
        <f t="shared" si="11"/>
        <v>4</v>
      </c>
      <c r="AK5" s="8">
        <f t="shared" si="12"/>
        <v>1</v>
      </c>
      <c r="AL5">
        <f t="shared" si="4"/>
        <v>1</v>
      </c>
    </row>
    <row r="6" spans="1:38" ht="30" x14ac:dyDescent="0.2">
      <c r="A6" s="11">
        <v>5</v>
      </c>
      <c r="B6" s="7">
        <v>44471</v>
      </c>
      <c r="C6" s="13">
        <v>0.79166666666666663</v>
      </c>
      <c r="D6" s="5" t="s">
        <v>44</v>
      </c>
      <c r="E6" s="5" t="s">
        <v>630</v>
      </c>
      <c r="F6" s="5" t="s">
        <v>49</v>
      </c>
      <c r="G6" s="5" t="s">
        <v>613</v>
      </c>
      <c r="H6" s="5" t="s">
        <v>145</v>
      </c>
      <c r="I6" s="5" t="s">
        <v>14</v>
      </c>
      <c r="J6" s="5">
        <v>14</v>
      </c>
      <c r="K6" s="5">
        <v>24</v>
      </c>
      <c r="L6" s="5">
        <v>4</v>
      </c>
      <c r="M6" s="5">
        <v>1</v>
      </c>
      <c r="N6" s="5" t="s">
        <v>92</v>
      </c>
      <c r="O6" s="5"/>
      <c r="P6" s="6"/>
      <c r="Q6" s="5"/>
      <c r="R6" s="5">
        <f t="shared" si="0"/>
        <v>2021</v>
      </c>
      <c r="S6" s="5">
        <f t="shared" si="5"/>
        <v>5</v>
      </c>
      <c r="T6" s="5" t="s">
        <v>541</v>
      </c>
      <c r="U6" s="5">
        <v>21</v>
      </c>
      <c r="V6" s="5">
        <f t="shared" si="6"/>
        <v>1</v>
      </c>
      <c r="W6" s="5" t="s">
        <v>145</v>
      </c>
      <c r="X6" s="5" t="s">
        <v>360</v>
      </c>
      <c r="Y6" s="5">
        <v>19</v>
      </c>
      <c r="Z6" s="5">
        <f t="shared" si="7"/>
        <v>1</v>
      </c>
      <c r="AA6" s="5" t="str">
        <f t="shared" si="1"/>
        <v>Big 12</v>
      </c>
      <c r="AB6">
        <f t="shared" si="2"/>
        <v>1</v>
      </c>
      <c r="AC6">
        <f t="shared" si="8"/>
        <v>1</v>
      </c>
      <c r="AD6">
        <f t="shared" si="9"/>
        <v>1</v>
      </c>
      <c r="AE6">
        <f t="shared" si="10"/>
        <v>1</v>
      </c>
      <c r="AF6">
        <f t="shared" si="3"/>
        <v>14</v>
      </c>
      <c r="AG6">
        <f t="shared" si="3"/>
        <v>24</v>
      </c>
      <c r="AH6">
        <f t="shared" si="3"/>
        <v>4</v>
      </c>
      <c r="AI6">
        <f t="shared" si="3"/>
        <v>1</v>
      </c>
      <c r="AJ6">
        <f t="shared" si="11"/>
        <v>5</v>
      </c>
      <c r="AK6" s="8">
        <f t="shared" si="12"/>
        <v>0.8</v>
      </c>
      <c r="AL6">
        <f t="shared" si="4"/>
        <v>0</v>
      </c>
    </row>
    <row r="7" spans="1:38" ht="30" x14ac:dyDescent="0.2">
      <c r="A7" s="11">
        <v>6</v>
      </c>
      <c r="B7" s="7">
        <v>44478</v>
      </c>
      <c r="C7" s="13">
        <v>0.5</v>
      </c>
      <c r="D7" s="5" t="s">
        <v>44</v>
      </c>
      <c r="E7" s="5" t="s">
        <v>537</v>
      </c>
      <c r="F7" s="5"/>
      <c r="G7" s="5" t="s">
        <v>144</v>
      </c>
      <c r="H7" s="5" t="s">
        <v>145</v>
      </c>
      <c r="I7" s="5" t="s">
        <v>13</v>
      </c>
      <c r="J7" s="5">
        <v>45</v>
      </c>
      <c r="K7" s="5">
        <v>20</v>
      </c>
      <c r="L7" s="5">
        <v>5</v>
      </c>
      <c r="M7" s="5">
        <v>1</v>
      </c>
      <c r="N7" s="5" t="s">
        <v>41</v>
      </c>
      <c r="O7" s="5"/>
      <c r="P7" s="6"/>
      <c r="Q7" s="5"/>
      <c r="R7" s="5">
        <f t="shared" si="0"/>
        <v>2021</v>
      </c>
      <c r="S7" s="5">
        <f t="shared" si="5"/>
        <v>6</v>
      </c>
      <c r="T7" s="5" t="s">
        <v>537</v>
      </c>
      <c r="U7" s="5"/>
      <c r="V7" s="5">
        <f t="shared" si="6"/>
        <v>0</v>
      </c>
      <c r="W7" s="5" t="s">
        <v>145</v>
      </c>
      <c r="X7" s="5" t="s">
        <v>144</v>
      </c>
      <c r="Y7" s="5"/>
      <c r="Z7" s="5">
        <f t="shared" si="7"/>
        <v>0</v>
      </c>
      <c r="AA7" s="5" t="str">
        <f t="shared" si="1"/>
        <v>Big 12</v>
      </c>
      <c r="AB7">
        <f t="shared" si="2"/>
        <v>1</v>
      </c>
      <c r="AC7">
        <f t="shared" si="8"/>
        <v>1</v>
      </c>
      <c r="AD7">
        <f t="shared" si="9"/>
        <v>1</v>
      </c>
      <c r="AE7">
        <f t="shared" si="10"/>
        <v>0</v>
      </c>
      <c r="AF7">
        <f t="shared" si="3"/>
        <v>45</v>
      </c>
      <c r="AG7">
        <f t="shared" si="3"/>
        <v>20</v>
      </c>
      <c r="AH7">
        <f t="shared" si="3"/>
        <v>5</v>
      </c>
      <c r="AI7">
        <f t="shared" si="3"/>
        <v>1</v>
      </c>
      <c r="AJ7">
        <f t="shared" si="11"/>
        <v>6</v>
      </c>
      <c r="AK7" s="8">
        <f t="shared" si="12"/>
        <v>0.83333333333333337</v>
      </c>
      <c r="AL7">
        <f t="shared" si="4"/>
        <v>1</v>
      </c>
    </row>
    <row r="8" spans="1:38" x14ac:dyDescent="0.2">
      <c r="A8" s="11">
        <v>7</v>
      </c>
      <c r="B8" s="7">
        <v>44485</v>
      </c>
      <c r="C8" s="13">
        <v>0.64583333333333337</v>
      </c>
      <c r="D8" s="5" t="s">
        <v>44</v>
      </c>
      <c r="E8" s="5" t="s">
        <v>537</v>
      </c>
      <c r="F8" s="5"/>
      <c r="G8" s="5" t="s">
        <v>631</v>
      </c>
      <c r="H8" s="5" t="s">
        <v>169</v>
      </c>
      <c r="I8" s="5" t="s">
        <v>13</v>
      </c>
      <c r="J8" s="5">
        <v>38</v>
      </c>
      <c r="K8" s="5">
        <v>24</v>
      </c>
      <c r="L8" s="5">
        <v>6</v>
      </c>
      <c r="M8" s="5">
        <v>1</v>
      </c>
      <c r="N8" s="5" t="s">
        <v>47</v>
      </c>
      <c r="O8" s="5"/>
      <c r="P8" s="6"/>
      <c r="Q8" s="5"/>
      <c r="R8" s="5">
        <f t="shared" si="0"/>
        <v>2021</v>
      </c>
      <c r="S8" s="5">
        <f t="shared" si="5"/>
        <v>7</v>
      </c>
      <c r="T8" s="5" t="s">
        <v>537</v>
      </c>
      <c r="U8" s="5"/>
      <c r="V8" s="5">
        <f t="shared" si="6"/>
        <v>0</v>
      </c>
      <c r="W8" s="5" t="s">
        <v>145</v>
      </c>
      <c r="X8" s="5" t="s">
        <v>336</v>
      </c>
      <c r="Y8" s="5">
        <v>19</v>
      </c>
      <c r="Z8" s="5">
        <f t="shared" si="7"/>
        <v>1</v>
      </c>
      <c r="AA8" s="5" t="str">
        <f t="shared" si="1"/>
        <v>Ind</v>
      </c>
      <c r="AB8">
        <f t="shared" si="2"/>
        <v>0</v>
      </c>
      <c r="AC8">
        <f t="shared" si="8"/>
        <v>1</v>
      </c>
      <c r="AD8">
        <f t="shared" si="9"/>
        <v>0</v>
      </c>
      <c r="AE8">
        <f t="shared" si="10"/>
        <v>0</v>
      </c>
      <c r="AF8">
        <f t="shared" si="3"/>
        <v>38</v>
      </c>
      <c r="AG8">
        <f t="shared" si="3"/>
        <v>24</v>
      </c>
      <c r="AH8">
        <f t="shared" si="3"/>
        <v>6</v>
      </c>
      <c r="AI8">
        <f t="shared" si="3"/>
        <v>1</v>
      </c>
      <c r="AJ8">
        <f t="shared" si="11"/>
        <v>7</v>
      </c>
      <c r="AK8" s="8">
        <f t="shared" si="12"/>
        <v>0.8571428571428571</v>
      </c>
      <c r="AL8">
        <f t="shared" si="4"/>
        <v>1</v>
      </c>
    </row>
    <row r="9" spans="1:38" ht="30" x14ac:dyDescent="0.2">
      <c r="A9" s="11">
        <v>8</v>
      </c>
      <c r="B9" s="7">
        <v>44499</v>
      </c>
      <c r="C9" s="13">
        <v>0.5</v>
      </c>
      <c r="D9" s="5" t="s">
        <v>44</v>
      </c>
      <c r="E9" s="5" t="s">
        <v>632</v>
      </c>
      <c r="F9" s="5"/>
      <c r="G9" s="5" t="s">
        <v>549</v>
      </c>
      <c r="H9" s="5" t="s">
        <v>145</v>
      </c>
      <c r="I9" s="5" t="s">
        <v>13</v>
      </c>
      <c r="J9" s="5">
        <v>31</v>
      </c>
      <c r="K9" s="5">
        <v>24</v>
      </c>
      <c r="L9" s="5">
        <v>7</v>
      </c>
      <c r="M9" s="5">
        <v>1</v>
      </c>
      <c r="N9" s="5" t="s">
        <v>51</v>
      </c>
      <c r="O9" s="5"/>
      <c r="P9" s="6"/>
      <c r="Q9" s="5"/>
      <c r="R9" s="5">
        <f t="shared" si="0"/>
        <v>2021</v>
      </c>
      <c r="S9" s="5">
        <f t="shared" si="5"/>
        <v>9</v>
      </c>
      <c r="T9" s="5" t="s">
        <v>541</v>
      </c>
      <c r="U9" s="5">
        <v>16</v>
      </c>
      <c r="V9" s="5">
        <f t="shared" si="6"/>
        <v>1</v>
      </c>
      <c r="W9" s="5" t="s">
        <v>145</v>
      </c>
      <c r="X9" s="5" t="s">
        <v>549</v>
      </c>
      <c r="Y9" s="5"/>
      <c r="Z9" s="5">
        <f t="shared" si="7"/>
        <v>0</v>
      </c>
      <c r="AA9" s="5" t="str">
        <f t="shared" si="1"/>
        <v>Big 12</v>
      </c>
      <c r="AB9">
        <f t="shared" si="2"/>
        <v>1</v>
      </c>
      <c r="AC9">
        <f t="shared" si="8"/>
        <v>1</v>
      </c>
      <c r="AD9">
        <f t="shared" si="9"/>
        <v>1</v>
      </c>
      <c r="AE9">
        <f t="shared" si="10"/>
        <v>0</v>
      </c>
      <c r="AF9">
        <f t="shared" si="3"/>
        <v>31</v>
      </c>
      <c r="AG9">
        <f t="shared" si="3"/>
        <v>24</v>
      </c>
      <c r="AH9">
        <f t="shared" si="3"/>
        <v>7</v>
      </c>
      <c r="AI9">
        <f t="shared" si="3"/>
        <v>1</v>
      </c>
      <c r="AJ9">
        <f t="shared" si="11"/>
        <v>8</v>
      </c>
      <c r="AK9" s="8">
        <f t="shared" si="12"/>
        <v>0.875</v>
      </c>
      <c r="AL9">
        <f t="shared" si="4"/>
        <v>1</v>
      </c>
    </row>
    <row r="10" spans="1:38" ht="30" x14ac:dyDescent="0.2">
      <c r="A10" s="11">
        <v>9</v>
      </c>
      <c r="B10" s="7">
        <v>44506</v>
      </c>
      <c r="C10" s="13">
        <v>0.64583333333333337</v>
      </c>
      <c r="D10" s="5" t="s">
        <v>44</v>
      </c>
      <c r="E10" s="5" t="s">
        <v>633</v>
      </c>
      <c r="F10" s="5" t="s">
        <v>49</v>
      </c>
      <c r="G10" s="5" t="s">
        <v>545</v>
      </c>
      <c r="H10" s="5" t="s">
        <v>145</v>
      </c>
      <c r="I10" s="5" t="s">
        <v>14</v>
      </c>
      <c r="J10" s="5">
        <v>28</v>
      </c>
      <c r="K10" s="5">
        <v>30</v>
      </c>
      <c r="L10" s="5">
        <v>7</v>
      </c>
      <c r="M10" s="5">
        <v>2</v>
      </c>
      <c r="N10" s="5" t="s">
        <v>92</v>
      </c>
      <c r="O10" s="5"/>
      <c r="P10" s="6"/>
      <c r="Q10" s="5"/>
      <c r="R10" s="5">
        <f t="shared" si="0"/>
        <v>2021</v>
      </c>
      <c r="S10" s="5">
        <f t="shared" si="5"/>
        <v>10</v>
      </c>
      <c r="T10" s="5" t="s">
        <v>541</v>
      </c>
      <c r="U10" s="5">
        <v>14</v>
      </c>
      <c r="V10" s="5">
        <f t="shared" si="6"/>
        <v>1</v>
      </c>
      <c r="W10" s="5" t="s">
        <v>145</v>
      </c>
      <c r="X10" s="5" t="s">
        <v>545</v>
      </c>
      <c r="Y10" s="5"/>
      <c r="Z10" s="5">
        <f t="shared" si="7"/>
        <v>0</v>
      </c>
      <c r="AA10" s="5" t="str">
        <f t="shared" si="1"/>
        <v>Big 12</v>
      </c>
      <c r="AB10">
        <f t="shared" si="2"/>
        <v>1</v>
      </c>
      <c r="AC10">
        <f t="shared" si="8"/>
        <v>1</v>
      </c>
      <c r="AD10">
        <f t="shared" si="9"/>
        <v>1</v>
      </c>
      <c r="AE10">
        <f t="shared" si="10"/>
        <v>0</v>
      </c>
      <c r="AF10">
        <f t="shared" si="3"/>
        <v>28</v>
      </c>
      <c r="AG10">
        <f t="shared" si="3"/>
        <v>30</v>
      </c>
      <c r="AH10">
        <f t="shared" si="3"/>
        <v>7</v>
      </c>
      <c r="AI10">
        <f t="shared" si="3"/>
        <v>2</v>
      </c>
      <c r="AJ10">
        <f t="shared" si="11"/>
        <v>9</v>
      </c>
      <c r="AK10" s="8">
        <f t="shared" si="12"/>
        <v>0.77777777777777779</v>
      </c>
      <c r="AL10">
        <f t="shared" si="4"/>
        <v>0</v>
      </c>
    </row>
    <row r="11" spans="1:38" ht="30" x14ac:dyDescent="0.2">
      <c r="A11" s="11">
        <v>10</v>
      </c>
      <c r="B11" s="7">
        <v>44513</v>
      </c>
      <c r="C11" s="13">
        <v>0.5</v>
      </c>
      <c r="D11" s="5" t="s">
        <v>44</v>
      </c>
      <c r="E11" s="5" t="s">
        <v>542</v>
      </c>
      <c r="F11" s="5"/>
      <c r="G11" s="5" t="s">
        <v>587</v>
      </c>
      <c r="H11" s="5" t="s">
        <v>145</v>
      </c>
      <c r="I11" s="5" t="s">
        <v>13</v>
      </c>
      <c r="J11" s="5">
        <v>27</v>
      </c>
      <c r="K11" s="5">
        <v>14</v>
      </c>
      <c r="L11" s="5">
        <v>8</v>
      </c>
      <c r="M11" s="5">
        <v>2</v>
      </c>
      <c r="N11" s="5" t="s">
        <v>41</v>
      </c>
      <c r="O11" s="5"/>
      <c r="P11" s="6"/>
      <c r="Q11" s="5"/>
      <c r="R11" s="5">
        <f t="shared" si="0"/>
        <v>2021</v>
      </c>
      <c r="S11" s="5">
        <f t="shared" si="5"/>
        <v>11</v>
      </c>
      <c r="T11" s="5" t="s">
        <v>541</v>
      </c>
      <c r="U11" s="5">
        <v>18</v>
      </c>
      <c r="V11" s="5">
        <f t="shared" si="6"/>
        <v>1</v>
      </c>
      <c r="W11" s="5" t="s">
        <v>145</v>
      </c>
      <c r="X11" s="5" t="s">
        <v>547</v>
      </c>
      <c r="Y11" s="5">
        <v>4</v>
      </c>
      <c r="Z11" s="5">
        <f t="shared" si="7"/>
        <v>1</v>
      </c>
      <c r="AA11" s="5" t="str">
        <f t="shared" si="1"/>
        <v>Big 12</v>
      </c>
      <c r="AB11">
        <f t="shared" si="2"/>
        <v>1</v>
      </c>
      <c r="AC11">
        <f t="shared" si="8"/>
        <v>1</v>
      </c>
      <c r="AD11">
        <f t="shared" si="9"/>
        <v>1</v>
      </c>
      <c r="AE11">
        <f t="shared" si="10"/>
        <v>1</v>
      </c>
      <c r="AF11">
        <f t="shared" si="3"/>
        <v>27</v>
      </c>
      <c r="AG11">
        <f t="shared" si="3"/>
        <v>14</v>
      </c>
      <c r="AH11">
        <f t="shared" si="3"/>
        <v>8</v>
      </c>
      <c r="AI11">
        <f t="shared" si="3"/>
        <v>2</v>
      </c>
      <c r="AJ11">
        <f t="shared" si="11"/>
        <v>10</v>
      </c>
      <c r="AK11" s="8">
        <f>AH11/(AH11+AI11)</f>
        <v>0.8</v>
      </c>
      <c r="AL11">
        <f t="shared" si="4"/>
        <v>1</v>
      </c>
    </row>
    <row r="12" spans="1:38" ht="30" x14ac:dyDescent="0.2">
      <c r="A12" s="11">
        <v>11</v>
      </c>
      <c r="B12" s="7">
        <v>44520</v>
      </c>
      <c r="C12" s="13">
        <v>0.72916666666666663</v>
      </c>
      <c r="D12" s="5" t="s">
        <v>44</v>
      </c>
      <c r="E12" s="5" t="s">
        <v>544</v>
      </c>
      <c r="F12" s="5" t="s">
        <v>49</v>
      </c>
      <c r="G12" s="5" t="s">
        <v>465</v>
      </c>
      <c r="H12" s="5" t="s">
        <v>145</v>
      </c>
      <c r="I12" s="5" t="s">
        <v>13</v>
      </c>
      <c r="J12" s="5">
        <v>20</v>
      </c>
      <c r="K12" s="5">
        <v>10</v>
      </c>
      <c r="L12" s="5">
        <v>9</v>
      </c>
      <c r="M12" s="5">
        <v>2</v>
      </c>
      <c r="N12" s="5" t="s">
        <v>47</v>
      </c>
      <c r="O12" s="5"/>
      <c r="P12" s="6"/>
      <c r="Q12" s="5"/>
      <c r="R12" s="5">
        <f t="shared" si="0"/>
        <v>2021</v>
      </c>
      <c r="S12" s="5">
        <f t="shared" si="5"/>
        <v>12</v>
      </c>
      <c r="T12" s="5" t="s">
        <v>541</v>
      </c>
      <c r="U12" s="5">
        <v>11</v>
      </c>
      <c r="V12" s="5">
        <f t="shared" si="6"/>
        <v>1</v>
      </c>
      <c r="W12" s="5" t="s">
        <v>145</v>
      </c>
      <c r="X12" s="5" t="s">
        <v>465</v>
      </c>
      <c r="Y12" s="5"/>
      <c r="Z12" s="5">
        <f t="shared" si="7"/>
        <v>0</v>
      </c>
      <c r="AA12" s="5" t="str">
        <f t="shared" si="1"/>
        <v>Big 12</v>
      </c>
      <c r="AB12">
        <f t="shared" si="2"/>
        <v>1</v>
      </c>
      <c r="AC12">
        <f t="shared" si="8"/>
        <v>1</v>
      </c>
      <c r="AD12">
        <f t="shared" si="9"/>
        <v>1</v>
      </c>
      <c r="AE12">
        <f t="shared" si="10"/>
        <v>0</v>
      </c>
      <c r="AF12">
        <f t="shared" si="3"/>
        <v>20</v>
      </c>
      <c r="AG12">
        <f t="shared" si="3"/>
        <v>10</v>
      </c>
      <c r="AH12">
        <f t="shared" si="3"/>
        <v>9</v>
      </c>
      <c r="AI12">
        <f t="shared" si="3"/>
        <v>2</v>
      </c>
      <c r="AJ12">
        <f t="shared" si="11"/>
        <v>11</v>
      </c>
      <c r="AK12" s="8">
        <f t="shared" si="12"/>
        <v>0.81818181818181823</v>
      </c>
      <c r="AL12">
        <f t="shared" si="4"/>
        <v>1</v>
      </c>
    </row>
    <row r="13" spans="1:38" ht="30" x14ac:dyDescent="0.2">
      <c r="A13" s="11">
        <v>12</v>
      </c>
      <c r="B13" s="7">
        <v>44527</v>
      </c>
      <c r="C13" s="13">
        <v>0.5</v>
      </c>
      <c r="D13" s="5" t="s">
        <v>44</v>
      </c>
      <c r="E13" s="5" t="s">
        <v>634</v>
      </c>
      <c r="F13" s="5"/>
      <c r="G13" s="5" t="s">
        <v>404</v>
      </c>
      <c r="H13" s="5" t="s">
        <v>145</v>
      </c>
      <c r="I13" s="5" t="s">
        <v>13</v>
      </c>
      <c r="J13" s="5">
        <v>27</v>
      </c>
      <c r="K13" s="5">
        <v>24</v>
      </c>
      <c r="L13" s="5">
        <v>10</v>
      </c>
      <c r="M13" s="5">
        <v>2</v>
      </c>
      <c r="N13" s="5" t="s">
        <v>51</v>
      </c>
      <c r="O13" s="5"/>
      <c r="P13" s="6"/>
      <c r="Q13" s="5"/>
      <c r="R13" s="5">
        <f t="shared" si="0"/>
        <v>2021</v>
      </c>
      <c r="S13" s="5">
        <f t="shared" si="5"/>
        <v>13</v>
      </c>
      <c r="T13" s="5" t="s">
        <v>541</v>
      </c>
      <c r="U13" s="5">
        <v>9</v>
      </c>
      <c r="V13" s="5">
        <f t="shared" si="6"/>
        <v>1</v>
      </c>
      <c r="W13" s="5" t="s">
        <v>145</v>
      </c>
      <c r="X13" s="5" t="s">
        <v>404</v>
      </c>
      <c r="Y13" s="5"/>
      <c r="Z13" s="5">
        <f t="shared" si="7"/>
        <v>0</v>
      </c>
      <c r="AA13" s="5" t="str">
        <f t="shared" si="1"/>
        <v>Big 12</v>
      </c>
      <c r="AB13">
        <f t="shared" si="2"/>
        <v>1</v>
      </c>
      <c r="AC13">
        <f t="shared" si="8"/>
        <v>1</v>
      </c>
      <c r="AD13">
        <f t="shared" si="9"/>
        <v>1</v>
      </c>
      <c r="AE13">
        <f t="shared" si="10"/>
        <v>0</v>
      </c>
      <c r="AF13">
        <f t="shared" si="3"/>
        <v>27</v>
      </c>
      <c r="AG13">
        <f t="shared" si="3"/>
        <v>24</v>
      </c>
      <c r="AH13">
        <f t="shared" si="3"/>
        <v>10</v>
      </c>
      <c r="AI13">
        <f t="shared" si="3"/>
        <v>2</v>
      </c>
      <c r="AJ13">
        <f t="shared" si="11"/>
        <v>12</v>
      </c>
      <c r="AK13" s="8">
        <f t="shared" si="12"/>
        <v>0.83333333333333337</v>
      </c>
      <c r="AL13">
        <f t="shared" si="4"/>
        <v>1</v>
      </c>
    </row>
    <row r="14" spans="1:38" ht="60" x14ac:dyDescent="0.2">
      <c r="A14" s="11">
        <v>13</v>
      </c>
      <c r="B14" s="7">
        <v>44534</v>
      </c>
      <c r="C14" s="13">
        <v>0.5</v>
      </c>
      <c r="D14" s="5" t="s">
        <v>44</v>
      </c>
      <c r="E14" s="5" t="s">
        <v>634</v>
      </c>
      <c r="F14" s="5" t="s">
        <v>80</v>
      </c>
      <c r="G14" s="5" t="s">
        <v>635</v>
      </c>
      <c r="H14" s="5" t="s">
        <v>145</v>
      </c>
      <c r="I14" s="5" t="s">
        <v>13</v>
      </c>
      <c r="J14" s="5">
        <v>21</v>
      </c>
      <c r="K14" s="5">
        <v>16</v>
      </c>
      <c r="L14" s="5">
        <v>11</v>
      </c>
      <c r="M14" s="5">
        <v>2</v>
      </c>
      <c r="N14" s="5" t="s">
        <v>55</v>
      </c>
      <c r="O14" s="5" t="s">
        <v>253</v>
      </c>
      <c r="P14" s="6"/>
      <c r="Q14" s="5"/>
      <c r="R14" s="5">
        <f t="shared" si="0"/>
        <v>2021</v>
      </c>
      <c r="S14" s="5">
        <f t="shared" si="5"/>
        <v>14</v>
      </c>
      <c r="T14" s="5" t="s">
        <v>541</v>
      </c>
      <c r="U14" s="5">
        <v>9</v>
      </c>
      <c r="V14" s="5">
        <f t="shared" si="6"/>
        <v>1</v>
      </c>
      <c r="W14" s="5" t="s">
        <v>145</v>
      </c>
      <c r="X14" s="5" t="s">
        <v>360</v>
      </c>
      <c r="Y14" s="5">
        <v>5</v>
      </c>
      <c r="Z14" s="5">
        <f t="shared" si="7"/>
        <v>1</v>
      </c>
      <c r="AA14" s="5" t="str">
        <f t="shared" si="1"/>
        <v>Big 12</v>
      </c>
      <c r="AB14">
        <f t="shared" si="2"/>
        <v>1</v>
      </c>
      <c r="AC14">
        <f t="shared" si="8"/>
        <v>1</v>
      </c>
      <c r="AD14">
        <f t="shared" si="9"/>
        <v>1</v>
      </c>
      <c r="AE14">
        <f t="shared" si="10"/>
        <v>1</v>
      </c>
      <c r="AF14">
        <f t="shared" si="3"/>
        <v>21</v>
      </c>
      <c r="AG14">
        <f t="shared" si="3"/>
        <v>16</v>
      </c>
      <c r="AH14">
        <f t="shared" si="3"/>
        <v>11</v>
      </c>
      <c r="AI14">
        <f t="shared" si="3"/>
        <v>2</v>
      </c>
      <c r="AJ14">
        <f t="shared" si="11"/>
        <v>13</v>
      </c>
      <c r="AK14" s="8">
        <f t="shared" si="12"/>
        <v>0.84615384615384615</v>
      </c>
      <c r="AL14">
        <f t="shared" si="4"/>
        <v>1</v>
      </c>
    </row>
    <row r="15" spans="1:38" ht="105" x14ac:dyDescent="0.2">
      <c r="A15" s="11">
        <v>14</v>
      </c>
      <c r="B15" s="7">
        <v>44562</v>
      </c>
      <c r="C15" s="13">
        <v>0.86458333333333337</v>
      </c>
      <c r="D15" s="5" t="s">
        <v>44</v>
      </c>
      <c r="E15" s="5" t="s">
        <v>636</v>
      </c>
      <c r="F15" s="5" t="s">
        <v>80</v>
      </c>
      <c r="G15" s="5" t="s">
        <v>637</v>
      </c>
      <c r="H15" s="5" t="s">
        <v>46</v>
      </c>
      <c r="I15" s="5" t="s">
        <v>13</v>
      </c>
      <c r="J15" s="5">
        <v>21</v>
      </c>
      <c r="K15" s="5">
        <v>7</v>
      </c>
      <c r="L15" s="5">
        <v>12</v>
      </c>
      <c r="M15" s="5">
        <v>2</v>
      </c>
      <c r="N15" s="5" t="s">
        <v>57</v>
      </c>
      <c r="O15" s="5" t="s">
        <v>312</v>
      </c>
      <c r="P15" s="6"/>
      <c r="Q15" s="5"/>
      <c r="R15" s="5">
        <f t="shared" si="0"/>
        <v>2021</v>
      </c>
      <c r="S15" s="5">
        <f t="shared" si="5"/>
        <v>18</v>
      </c>
      <c r="T15" s="5" t="s">
        <v>541</v>
      </c>
      <c r="U15" s="5">
        <v>6</v>
      </c>
      <c r="V15" s="5">
        <f t="shared" si="6"/>
        <v>1</v>
      </c>
      <c r="W15" s="5" t="s">
        <v>145</v>
      </c>
      <c r="X15" s="5" t="s">
        <v>415</v>
      </c>
      <c r="Y15" s="5">
        <v>8</v>
      </c>
      <c r="Z15" s="5">
        <f t="shared" si="7"/>
        <v>1</v>
      </c>
      <c r="AA15" s="5" t="str">
        <f t="shared" si="1"/>
        <v>SEC</v>
      </c>
      <c r="AB15">
        <f t="shared" si="2"/>
        <v>0</v>
      </c>
      <c r="AC15">
        <f t="shared" si="8"/>
        <v>1</v>
      </c>
      <c r="AD15">
        <f t="shared" si="9"/>
        <v>1</v>
      </c>
      <c r="AE15">
        <f t="shared" si="10"/>
        <v>1</v>
      </c>
      <c r="AF15">
        <f t="shared" si="3"/>
        <v>21</v>
      </c>
      <c r="AG15">
        <f t="shared" si="3"/>
        <v>7</v>
      </c>
      <c r="AH15">
        <f t="shared" si="3"/>
        <v>12</v>
      </c>
      <c r="AI15">
        <f t="shared" si="3"/>
        <v>2</v>
      </c>
      <c r="AJ15">
        <f t="shared" si="11"/>
        <v>14</v>
      </c>
      <c r="AK15" s="8">
        <f t="shared" si="12"/>
        <v>0.8571428571428571</v>
      </c>
      <c r="AL15">
        <f t="shared" si="4"/>
        <v>1</v>
      </c>
    </row>
    <row r="16" spans="1:38" ht="30" x14ac:dyDescent="0.2">
      <c r="A16" s="11">
        <v>1</v>
      </c>
      <c r="B16" s="4">
        <v>44443</v>
      </c>
      <c r="C16" s="13">
        <v>0.6875</v>
      </c>
      <c r="D16" s="5" t="s">
        <v>44</v>
      </c>
      <c r="E16" s="5" t="s">
        <v>638</v>
      </c>
      <c r="F16" s="5"/>
      <c r="G16" s="5" t="s">
        <v>553</v>
      </c>
      <c r="H16" s="5" t="s">
        <v>70</v>
      </c>
      <c r="I16" s="5" t="s">
        <v>13</v>
      </c>
      <c r="J16" s="5">
        <v>16</v>
      </c>
      <c r="K16" s="5">
        <v>10</v>
      </c>
      <c r="L16" s="5">
        <v>1</v>
      </c>
      <c r="M16" s="5">
        <v>0</v>
      </c>
      <c r="N16" s="5" t="s">
        <v>41</v>
      </c>
      <c r="O16" s="5"/>
      <c r="P16" s="6"/>
      <c r="Q16" s="5"/>
      <c r="R16" s="5">
        <f t="shared" si="0"/>
        <v>2021</v>
      </c>
      <c r="S16" s="5">
        <f t="shared" si="5"/>
        <v>1</v>
      </c>
      <c r="T16" s="5" t="s">
        <v>567</v>
      </c>
      <c r="U16" s="5">
        <v>7</v>
      </c>
      <c r="V16" s="5">
        <f t="shared" si="6"/>
        <v>1</v>
      </c>
      <c r="W16" s="5" t="s">
        <v>145</v>
      </c>
      <c r="X16" s="5" t="s">
        <v>553</v>
      </c>
      <c r="Y16" s="5"/>
      <c r="Z16" s="5">
        <f t="shared" si="7"/>
        <v>0</v>
      </c>
      <c r="AA16" s="5" t="str">
        <f t="shared" si="1"/>
        <v>Non-Major</v>
      </c>
      <c r="AB16">
        <f t="shared" si="2"/>
        <v>0</v>
      </c>
      <c r="AC16">
        <f t="shared" si="8"/>
        <v>0</v>
      </c>
      <c r="AD16">
        <f t="shared" si="9"/>
        <v>0</v>
      </c>
      <c r="AE16">
        <f t="shared" si="10"/>
        <v>0</v>
      </c>
      <c r="AF16">
        <f t="shared" si="3"/>
        <v>16</v>
      </c>
      <c r="AG16">
        <f t="shared" si="3"/>
        <v>10</v>
      </c>
      <c r="AH16">
        <f t="shared" si="3"/>
        <v>1</v>
      </c>
      <c r="AI16">
        <f t="shared" si="3"/>
        <v>0</v>
      </c>
      <c r="AJ16">
        <f t="shared" si="11"/>
        <v>1</v>
      </c>
      <c r="AK16" s="8">
        <f t="shared" si="12"/>
        <v>1</v>
      </c>
      <c r="AL16">
        <f t="shared" si="4"/>
        <v>1</v>
      </c>
    </row>
    <row r="17" spans="1:38" ht="30" x14ac:dyDescent="0.2">
      <c r="A17" s="11">
        <v>2</v>
      </c>
      <c r="B17" s="4">
        <v>44450</v>
      </c>
      <c r="C17" s="13">
        <v>0.6875</v>
      </c>
      <c r="D17" s="5" t="s">
        <v>44</v>
      </c>
      <c r="E17" s="5" t="s">
        <v>639</v>
      </c>
      <c r="F17" s="5"/>
      <c r="G17" s="5" t="s">
        <v>640</v>
      </c>
      <c r="H17" s="5" t="s">
        <v>86</v>
      </c>
      <c r="I17" s="5" t="s">
        <v>14</v>
      </c>
      <c r="J17" s="5">
        <v>17</v>
      </c>
      <c r="K17" s="5">
        <v>27</v>
      </c>
      <c r="L17" s="5">
        <v>1</v>
      </c>
      <c r="M17" s="5">
        <v>1</v>
      </c>
      <c r="N17" s="5" t="s">
        <v>92</v>
      </c>
      <c r="O17" s="5"/>
      <c r="P17" s="6"/>
      <c r="Q17" s="5"/>
      <c r="R17" s="5">
        <f t="shared" si="0"/>
        <v>2021</v>
      </c>
      <c r="S17" s="5">
        <f t="shared" si="5"/>
        <v>2</v>
      </c>
      <c r="T17" s="5" t="s">
        <v>567</v>
      </c>
      <c r="U17" s="5">
        <v>9</v>
      </c>
      <c r="V17" s="5">
        <f t="shared" si="6"/>
        <v>1</v>
      </c>
      <c r="W17" s="5" t="s">
        <v>145</v>
      </c>
      <c r="X17" s="5" t="s">
        <v>555</v>
      </c>
      <c r="Y17" s="5">
        <v>10</v>
      </c>
      <c r="Z17" s="5">
        <f t="shared" si="7"/>
        <v>1</v>
      </c>
      <c r="AA17" s="5" t="str">
        <f t="shared" si="1"/>
        <v>Big Ten</v>
      </c>
      <c r="AB17">
        <f t="shared" si="2"/>
        <v>0</v>
      </c>
      <c r="AC17">
        <f t="shared" si="8"/>
        <v>1</v>
      </c>
      <c r="AD17">
        <f t="shared" si="9"/>
        <v>1</v>
      </c>
      <c r="AE17">
        <f t="shared" si="10"/>
        <v>1</v>
      </c>
      <c r="AF17">
        <f t="shared" si="3"/>
        <v>17</v>
      </c>
      <c r="AG17">
        <f t="shared" si="3"/>
        <v>27</v>
      </c>
      <c r="AH17">
        <f t="shared" si="3"/>
        <v>1</v>
      </c>
      <c r="AI17">
        <f t="shared" si="3"/>
        <v>1</v>
      </c>
      <c r="AJ17">
        <f t="shared" si="11"/>
        <v>2</v>
      </c>
      <c r="AK17" s="8">
        <f t="shared" si="12"/>
        <v>0.5</v>
      </c>
      <c r="AL17">
        <f t="shared" si="4"/>
        <v>0</v>
      </c>
    </row>
    <row r="18" spans="1:38" ht="30" x14ac:dyDescent="0.2">
      <c r="A18" s="11">
        <v>3</v>
      </c>
      <c r="B18" s="4">
        <v>44457</v>
      </c>
      <c r="C18" s="13">
        <v>0.9375</v>
      </c>
      <c r="D18" s="5" t="s">
        <v>44</v>
      </c>
      <c r="E18" s="5" t="s">
        <v>629</v>
      </c>
      <c r="F18" s="5" t="s">
        <v>49</v>
      </c>
      <c r="G18" s="5" t="s">
        <v>426</v>
      </c>
      <c r="H18" s="5" t="s">
        <v>96</v>
      </c>
      <c r="I18" s="5" t="s">
        <v>13</v>
      </c>
      <c r="J18" s="5">
        <v>48</v>
      </c>
      <c r="K18" s="5">
        <v>3</v>
      </c>
      <c r="L18" s="5">
        <v>2</v>
      </c>
      <c r="M18" s="5">
        <v>1</v>
      </c>
      <c r="N18" s="5" t="s">
        <v>41</v>
      </c>
      <c r="O18" s="5"/>
      <c r="P18" s="6"/>
      <c r="Q18" s="5"/>
      <c r="R18" s="5">
        <f t="shared" si="0"/>
        <v>2021</v>
      </c>
      <c r="S18" s="5">
        <f t="shared" si="5"/>
        <v>3</v>
      </c>
      <c r="T18" s="5" t="s">
        <v>567</v>
      </c>
      <c r="U18" s="5">
        <v>14</v>
      </c>
      <c r="V18" s="5">
        <f t="shared" si="6"/>
        <v>1</v>
      </c>
      <c r="W18" s="5" t="s">
        <v>145</v>
      </c>
      <c r="X18" s="5" t="s">
        <v>426</v>
      </c>
      <c r="Y18" s="5"/>
      <c r="Z18" s="5">
        <f t="shared" si="7"/>
        <v>0</v>
      </c>
      <c r="AA18" s="5" t="str">
        <f t="shared" si="1"/>
        <v>MWC</v>
      </c>
      <c r="AB18">
        <f t="shared" si="2"/>
        <v>0</v>
      </c>
      <c r="AC18">
        <f t="shared" si="8"/>
        <v>1</v>
      </c>
      <c r="AD18">
        <f t="shared" si="9"/>
        <v>0</v>
      </c>
      <c r="AE18">
        <f t="shared" si="10"/>
        <v>0</v>
      </c>
      <c r="AF18">
        <f t="shared" si="3"/>
        <v>48</v>
      </c>
      <c r="AG18">
        <f t="shared" si="3"/>
        <v>3</v>
      </c>
      <c r="AH18">
        <f t="shared" si="3"/>
        <v>2</v>
      </c>
      <c r="AI18">
        <f t="shared" si="3"/>
        <v>1</v>
      </c>
      <c r="AJ18">
        <f t="shared" si="11"/>
        <v>3</v>
      </c>
      <c r="AK18" s="8">
        <f t="shared" si="12"/>
        <v>0.66666666666666663</v>
      </c>
      <c r="AL18">
        <f t="shared" si="4"/>
        <v>1</v>
      </c>
    </row>
    <row r="19" spans="1:38" ht="30" x14ac:dyDescent="0.2">
      <c r="A19" s="11">
        <v>4</v>
      </c>
      <c r="B19" s="4">
        <v>44464</v>
      </c>
      <c r="C19" s="13">
        <v>0.64583333333333337</v>
      </c>
      <c r="D19" s="5" t="s">
        <v>44</v>
      </c>
      <c r="E19" s="5" t="s">
        <v>629</v>
      </c>
      <c r="F19" s="5" t="s">
        <v>49</v>
      </c>
      <c r="G19" s="5" t="s">
        <v>537</v>
      </c>
      <c r="H19" s="5" t="s">
        <v>145</v>
      </c>
      <c r="I19" s="5" t="s">
        <v>14</v>
      </c>
      <c r="J19" s="5">
        <v>29</v>
      </c>
      <c r="K19" s="5">
        <v>31</v>
      </c>
      <c r="L19" s="5">
        <v>2</v>
      </c>
      <c r="M19" s="5">
        <v>2</v>
      </c>
      <c r="N19" s="5" t="s">
        <v>92</v>
      </c>
      <c r="O19" s="5"/>
      <c r="P19" s="6"/>
      <c r="Q19" s="5"/>
      <c r="R19" s="5">
        <f t="shared" si="0"/>
        <v>2021</v>
      </c>
      <c r="S19" s="5">
        <f t="shared" si="5"/>
        <v>4</v>
      </c>
      <c r="T19" s="5" t="s">
        <v>567</v>
      </c>
      <c r="U19" s="5">
        <v>14</v>
      </c>
      <c r="V19" s="5">
        <f t="shared" si="6"/>
        <v>1</v>
      </c>
      <c r="W19" s="5" t="s">
        <v>145</v>
      </c>
      <c r="X19" s="5" t="s">
        <v>537</v>
      </c>
      <c r="Y19" s="5"/>
      <c r="Z19" s="5">
        <f t="shared" si="7"/>
        <v>0</v>
      </c>
      <c r="AA19" s="5" t="str">
        <f t="shared" si="1"/>
        <v>Big 12</v>
      </c>
      <c r="AB19">
        <f t="shared" si="2"/>
        <v>1</v>
      </c>
      <c r="AC19">
        <f t="shared" si="8"/>
        <v>1</v>
      </c>
      <c r="AD19">
        <f t="shared" si="9"/>
        <v>1</v>
      </c>
      <c r="AE19">
        <f t="shared" si="10"/>
        <v>0</v>
      </c>
      <c r="AF19">
        <f t="shared" si="3"/>
        <v>29</v>
      </c>
      <c r="AG19">
        <f t="shared" si="3"/>
        <v>31</v>
      </c>
      <c r="AH19">
        <f t="shared" si="3"/>
        <v>2</v>
      </c>
      <c r="AI19">
        <f t="shared" si="3"/>
        <v>2</v>
      </c>
      <c r="AJ19">
        <f t="shared" si="11"/>
        <v>4</v>
      </c>
      <c r="AK19" s="8">
        <f t="shared" si="12"/>
        <v>0.5</v>
      </c>
      <c r="AL19">
        <f t="shared" si="4"/>
        <v>0</v>
      </c>
    </row>
    <row r="20" spans="1:38" ht="30" x14ac:dyDescent="0.2">
      <c r="A20" s="11">
        <v>5</v>
      </c>
      <c r="B20" s="4">
        <v>44471</v>
      </c>
      <c r="C20" s="13">
        <v>0.79166666666666663</v>
      </c>
      <c r="D20" s="5" t="s">
        <v>44</v>
      </c>
      <c r="E20" s="5" t="s">
        <v>216</v>
      </c>
      <c r="F20" s="5"/>
      <c r="G20" s="5" t="s">
        <v>193</v>
      </c>
      <c r="H20" s="5" t="s">
        <v>145</v>
      </c>
      <c r="I20" s="5" t="s">
        <v>13</v>
      </c>
      <c r="J20" s="5">
        <v>59</v>
      </c>
      <c r="K20" s="5">
        <v>7</v>
      </c>
      <c r="L20" s="5">
        <v>3</v>
      </c>
      <c r="M20" s="5">
        <v>2</v>
      </c>
      <c r="N20" s="5" t="s">
        <v>41</v>
      </c>
      <c r="O20" s="5"/>
      <c r="P20" s="6"/>
      <c r="Q20" s="5"/>
      <c r="R20" s="5">
        <f t="shared" si="0"/>
        <v>2021</v>
      </c>
      <c r="S20" s="5">
        <f t="shared" si="5"/>
        <v>5</v>
      </c>
      <c r="T20" s="5" t="s">
        <v>216</v>
      </c>
      <c r="U20" s="5"/>
      <c r="V20" s="5">
        <f t="shared" si="6"/>
        <v>0</v>
      </c>
      <c r="W20" s="5" t="s">
        <v>145</v>
      </c>
      <c r="X20" s="5" t="s">
        <v>193</v>
      </c>
      <c r="Y20" s="5"/>
      <c r="Z20" s="5">
        <f t="shared" si="7"/>
        <v>0</v>
      </c>
      <c r="AA20" s="5" t="str">
        <f t="shared" si="1"/>
        <v>Big 12</v>
      </c>
      <c r="AB20">
        <f t="shared" si="2"/>
        <v>1</v>
      </c>
      <c r="AC20">
        <f t="shared" si="8"/>
        <v>1</v>
      </c>
      <c r="AD20">
        <f t="shared" si="9"/>
        <v>1</v>
      </c>
      <c r="AE20">
        <f t="shared" si="10"/>
        <v>0</v>
      </c>
      <c r="AF20">
        <f t="shared" si="3"/>
        <v>59</v>
      </c>
      <c r="AG20">
        <f t="shared" si="3"/>
        <v>7</v>
      </c>
      <c r="AH20">
        <f t="shared" si="3"/>
        <v>3</v>
      </c>
      <c r="AI20">
        <f t="shared" si="3"/>
        <v>2</v>
      </c>
      <c r="AJ20">
        <f t="shared" si="11"/>
        <v>5</v>
      </c>
      <c r="AK20" s="8">
        <f t="shared" si="12"/>
        <v>0.6</v>
      </c>
      <c r="AL20">
        <f t="shared" si="4"/>
        <v>1</v>
      </c>
    </row>
    <row r="21" spans="1:38" ht="30" x14ac:dyDescent="0.2">
      <c r="A21" s="11">
        <v>6</v>
      </c>
      <c r="B21" s="4">
        <v>44485</v>
      </c>
      <c r="C21" s="13">
        <v>0.8125</v>
      </c>
      <c r="D21" s="5" t="s">
        <v>44</v>
      </c>
      <c r="E21" s="5" t="s">
        <v>216</v>
      </c>
      <c r="F21" s="5" t="s">
        <v>49</v>
      </c>
      <c r="G21" s="5" t="s">
        <v>465</v>
      </c>
      <c r="H21" s="5" t="s">
        <v>145</v>
      </c>
      <c r="I21" s="5" t="s">
        <v>13</v>
      </c>
      <c r="J21" s="5">
        <v>33</v>
      </c>
      <c r="K21" s="5">
        <v>20</v>
      </c>
      <c r="L21" s="5">
        <v>4</v>
      </c>
      <c r="M21" s="5">
        <v>2</v>
      </c>
      <c r="N21" s="5" t="s">
        <v>47</v>
      </c>
      <c r="O21" s="5"/>
      <c r="P21" s="6"/>
      <c r="Q21" s="5"/>
      <c r="R21" s="5">
        <f t="shared" si="0"/>
        <v>2021</v>
      </c>
      <c r="S21" s="5">
        <f t="shared" si="5"/>
        <v>7</v>
      </c>
      <c r="T21" s="5" t="s">
        <v>216</v>
      </c>
      <c r="U21" s="5"/>
      <c r="V21" s="5">
        <f t="shared" si="6"/>
        <v>0</v>
      </c>
      <c r="W21" s="5" t="s">
        <v>145</v>
      </c>
      <c r="X21" s="5" t="s">
        <v>465</v>
      </c>
      <c r="Y21" s="5"/>
      <c r="Z21" s="5">
        <f t="shared" si="7"/>
        <v>0</v>
      </c>
      <c r="AA21" s="5" t="str">
        <f t="shared" si="1"/>
        <v>Big 12</v>
      </c>
      <c r="AB21">
        <f t="shared" si="2"/>
        <v>1</v>
      </c>
      <c r="AC21">
        <f t="shared" si="8"/>
        <v>1</v>
      </c>
      <c r="AD21">
        <f t="shared" si="9"/>
        <v>1</v>
      </c>
      <c r="AE21">
        <f t="shared" si="10"/>
        <v>0</v>
      </c>
      <c r="AF21">
        <f t="shared" si="3"/>
        <v>33</v>
      </c>
      <c r="AG21">
        <f t="shared" si="3"/>
        <v>20</v>
      </c>
      <c r="AH21">
        <f t="shared" si="3"/>
        <v>4</v>
      </c>
      <c r="AI21">
        <f t="shared" si="3"/>
        <v>2</v>
      </c>
      <c r="AJ21">
        <f t="shared" si="11"/>
        <v>6</v>
      </c>
      <c r="AK21" s="8">
        <f t="shared" si="12"/>
        <v>0.66666666666666663</v>
      </c>
      <c r="AL21">
        <f t="shared" si="4"/>
        <v>1</v>
      </c>
    </row>
    <row r="22" spans="1:38" ht="30" x14ac:dyDescent="0.2">
      <c r="A22" s="11">
        <v>7</v>
      </c>
      <c r="B22" s="4">
        <v>44492</v>
      </c>
      <c r="C22" s="13">
        <v>0.64583333333333337</v>
      </c>
      <c r="D22" s="5" t="s">
        <v>44</v>
      </c>
      <c r="E22" s="5" t="s">
        <v>216</v>
      </c>
      <c r="F22" s="5"/>
      <c r="G22" s="5" t="s">
        <v>641</v>
      </c>
      <c r="H22" s="5" t="s">
        <v>145</v>
      </c>
      <c r="I22" s="5" t="s">
        <v>13</v>
      </c>
      <c r="J22" s="5">
        <v>24</v>
      </c>
      <c r="K22" s="5">
        <v>21</v>
      </c>
      <c r="L22" s="5">
        <v>5</v>
      </c>
      <c r="M22" s="5">
        <v>2</v>
      </c>
      <c r="N22" s="5" t="s">
        <v>51</v>
      </c>
      <c r="O22" s="5"/>
      <c r="P22" s="6"/>
      <c r="Q22" s="5"/>
      <c r="R22" s="5">
        <f t="shared" si="0"/>
        <v>2021</v>
      </c>
      <c r="S22" s="5">
        <f t="shared" si="5"/>
        <v>8</v>
      </c>
      <c r="T22" s="5" t="s">
        <v>216</v>
      </c>
      <c r="U22" s="5"/>
      <c r="V22" s="5">
        <f t="shared" si="6"/>
        <v>0</v>
      </c>
      <c r="W22" s="5" t="s">
        <v>145</v>
      </c>
      <c r="X22" s="5" t="s">
        <v>360</v>
      </c>
      <c r="Y22" s="5">
        <v>8</v>
      </c>
      <c r="Z22" s="5">
        <f t="shared" si="7"/>
        <v>1</v>
      </c>
      <c r="AA22" s="5" t="str">
        <f t="shared" si="1"/>
        <v>Big 12</v>
      </c>
      <c r="AB22">
        <f t="shared" si="2"/>
        <v>1</v>
      </c>
      <c r="AC22">
        <f t="shared" si="8"/>
        <v>1</v>
      </c>
      <c r="AD22">
        <f t="shared" si="9"/>
        <v>1</v>
      </c>
      <c r="AE22">
        <f t="shared" si="10"/>
        <v>0</v>
      </c>
      <c r="AF22">
        <f t="shared" si="3"/>
        <v>24</v>
      </c>
      <c r="AG22">
        <f t="shared" si="3"/>
        <v>21</v>
      </c>
      <c r="AH22">
        <f t="shared" si="3"/>
        <v>5</v>
      </c>
      <c r="AI22">
        <f t="shared" si="3"/>
        <v>2</v>
      </c>
      <c r="AJ22">
        <f t="shared" si="11"/>
        <v>7</v>
      </c>
      <c r="AK22" s="8">
        <f t="shared" si="12"/>
        <v>0.7142857142857143</v>
      </c>
      <c r="AL22">
        <f t="shared" si="4"/>
        <v>1</v>
      </c>
    </row>
    <row r="23" spans="1:38" ht="30" x14ac:dyDescent="0.2">
      <c r="A23" s="11">
        <v>8</v>
      </c>
      <c r="B23" s="4">
        <v>44499</v>
      </c>
      <c r="C23" s="13">
        <v>0.58333333333333337</v>
      </c>
      <c r="D23" s="5" t="s">
        <v>44</v>
      </c>
      <c r="E23" s="5" t="s">
        <v>642</v>
      </c>
      <c r="F23" s="5" t="s">
        <v>49</v>
      </c>
      <c r="G23" s="5" t="s">
        <v>144</v>
      </c>
      <c r="H23" s="5" t="s">
        <v>145</v>
      </c>
      <c r="I23" s="5" t="s">
        <v>14</v>
      </c>
      <c r="J23" s="5">
        <v>31</v>
      </c>
      <c r="K23" s="5">
        <v>38</v>
      </c>
      <c r="L23" s="5">
        <v>5</v>
      </c>
      <c r="M23" s="5">
        <v>3</v>
      </c>
      <c r="N23" s="5" t="s">
        <v>92</v>
      </c>
      <c r="O23" s="5"/>
      <c r="P23" s="6"/>
      <c r="Q23" s="5"/>
      <c r="R23" s="5">
        <f t="shared" si="0"/>
        <v>2021</v>
      </c>
      <c r="S23" s="5">
        <f t="shared" si="5"/>
        <v>9</v>
      </c>
      <c r="T23" s="5" t="s">
        <v>567</v>
      </c>
      <c r="U23" s="5">
        <v>22</v>
      </c>
      <c r="V23" s="5">
        <f t="shared" si="6"/>
        <v>1</v>
      </c>
      <c r="W23" s="5" t="s">
        <v>145</v>
      </c>
      <c r="X23" s="5" t="s">
        <v>144</v>
      </c>
      <c r="Y23" s="5"/>
      <c r="Z23" s="5">
        <f t="shared" si="7"/>
        <v>0</v>
      </c>
      <c r="AA23" s="5" t="str">
        <f t="shared" si="1"/>
        <v>Big 12</v>
      </c>
      <c r="AB23">
        <f t="shared" si="2"/>
        <v>1</v>
      </c>
      <c r="AC23">
        <f t="shared" si="8"/>
        <v>1</v>
      </c>
      <c r="AD23">
        <f t="shared" si="9"/>
        <v>1</v>
      </c>
      <c r="AE23">
        <f t="shared" si="10"/>
        <v>0</v>
      </c>
      <c r="AF23">
        <f t="shared" si="3"/>
        <v>31</v>
      </c>
      <c r="AG23">
        <f t="shared" si="3"/>
        <v>38</v>
      </c>
      <c r="AH23">
        <f t="shared" si="3"/>
        <v>5</v>
      </c>
      <c r="AI23">
        <f t="shared" si="3"/>
        <v>3</v>
      </c>
      <c r="AJ23">
        <f t="shared" si="11"/>
        <v>8</v>
      </c>
      <c r="AK23" s="8">
        <f t="shared" si="12"/>
        <v>0.625</v>
      </c>
      <c r="AL23">
        <f t="shared" si="4"/>
        <v>0</v>
      </c>
    </row>
    <row r="24" spans="1:38" ht="30" x14ac:dyDescent="0.2">
      <c r="A24" s="11">
        <v>9</v>
      </c>
      <c r="B24" s="4">
        <v>44506</v>
      </c>
      <c r="C24" s="13">
        <v>0.8125</v>
      </c>
      <c r="D24" s="5" t="s">
        <v>44</v>
      </c>
      <c r="E24" s="5" t="s">
        <v>216</v>
      </c>
      <c r="F24" s="5"/>
      <c r="G24" s="5" t="s">
        <v>549</v>
      </c>
      <c r="H24" s="5" t="s">
        <v>145</v>
      </c>
      <c r="I24" s="5" t="s">
        <v>13</v>
      </c>
      <c r="J24" s="5">
        <v>30</v>
      </c>
      <c r="K24" s="5">
        <v>7</v>
      </c>
      <c r="L24" s="5">
        <v>6</v>
      </c>
      <c r="M24" s="5">
        <v>3</v>
      </c>
      <c r="N24" s="5" t="s">
        <v>41</v>
      </c>
      <c r="O24" s="5"/>
      <c r="P24" s="6"/>
      <c r="Q24" s="5"/>
      <c r="R24" s="5">
        <f t="shared" si="0"/>
        <v>2021</v>
      </c>
      <c r="S24" s="5">
        <f t="shared" si="5"/>
        <v>10</v>
      </c>
      <c r="T24" s="5" t="s">
        <v>216</v>
      </c>
      <c r="U24" s="5"/>
      <c r="V24" s="5">
        <f t="shared" si="6"/>
        <v>0</v>
      </c>
      <c r="W24" s="5" t="s">
        <v>145</v>
      </c>
      <c r="X24" s="5" t="s">
        <v>549</v>
      </c>
      <c r="Y24" s="5"/>
      <c r="Z24" s="5">
        <f t="shared" si="7"/>
        <v>0</v>
      </c>
      <c r="AA24" s="5" t="str">
        <f t="shared" si="1"/>
        <v>Big 12</v>
      </c>
      <c r="AB24">
        <f t="shared" si="2"/>
        <v>1</v>
      </c>
      <c r="AC24">
        <f t="shared" si="8"/>
        <v>1</v>
      </c>
      <c r="AD24">
        <f t="shared" si="9"/>
        <v>1</v>
      </c>
      <c r="AE24">
        <f t="shared" si="10"/>
        <v>0</v>
      </c>
      <c r="AF24">
        <f t="shared" si="3"/>
        <v>30</v>
      </c>
      <c r="AG24">
        <f t="shared" si="3"/>
        <v>7</v>
      </c>
      <c r="AH24">
        <f t="shared" si="3"/>
        <v>6</v>
      </c>
      <c r="AI24">
        <f t="shared" si="3"/>
        <v>3</v>
      </c>
      <c r="AJ24">
        <f t="shared" si="11"/>
        <v>9</v>
      </c>
      <c r="AK24" s="8">
        <f t="shared" si="12"/>
        <v>0.66666666666666663</v>
      </c>
      <c r="AL24">
        <f t="shared" si="4"/>
        <v>1</v>
      </c>
    </row>
    <row r="25" spans="1:38" ht="30" x14ac:dyDescent="0.2">
      <c r="A25" s="11">
        <v>10</v>
      </c>
      <c r="B25" s="4">
        <v>44513</v>
      </c>
      <c r="C25" s="13">
        <v>0.64583333333333337</v>
      </c>
      <c r="D25" s="5" t="s">
        <v>44</v>
      </c>
      <c r="E25" s="5" t="s">
        <v>216</v>
      </c>
      <c r="F25" s="5" t="s">
        <v>49</v>
      </c>
      <c r="G25" s="5" t="s">
        <v>404</v>
      </c>
      <c r="H25" s="5" t="s">
        <v>145</v>
      </c>
      <c r="I25" s="5" t="s">
        <v>14</v>
      </c>
      <c r="J25" s="5">
        <v>38</v>
      </c>
      <c r="K25" s="5">
        <v>41</v>
      </c>
      <c r="L25" s="5">
        <v>6</v>
      </c>
      <c r="M25" s="5">
        <v>4</v>
      </c>
      <c r="N25" s="5" t="s">
        <v>92</v>
      </c>
      <c r="O25" s="5"/>
      <c r="P25" s="6"/>
      <c r="Q25" s="5"/>
      <c r="R25" s="5">
        <f t="shared" si="0"/>
        <v>2021</v>
      </c>
      <c r="S25" s="5">
        <f t="shared" si="5"/>
        <v>11</v>
      </c>
      <c r="T25" s="5" t="s">
        <v>216</v>
      </c>
      <c r="U25" s="5"/>
      <c r="V25" s="5">
        <f t="shared" si="6"/>
        <v>0</v>
      </c>
      <c r="W25" s="5" t="s">
        <v>145</v>
      </c>
      <c r="X25" s="5" t="s">
        <v>404</v>
      </c>
      <c r="Y25" s="5"/>
      <c r="Z25" s="5">
        <f t="shared" si="7"/>
        <v>0</v>
      </c>
      <c r="AA25" s="5" t="str">
        <f t="shared" si="1"/>
        <v>Big 12</v>
      </c>
      <c r="AB25">
        <f t="shared" si="2"/>
        <v>1</v>
      </c>
      <c r="AC25">
        <f t="shared" si="8"/>
        <v>1</v>
      </c>
      <c r="AD25">
        <f t="shared" si="9"/>
        <v>1</v>
      </c>
      <c r="AE25">
        <f t="shared" si="10"/>
        <v>0</v>
      </c>
      <c r="AF25">
        <f t="shared" si="3"/>
        <v>38</v>
      </c>
      <c r="AG25">
        <f t="shared" si="3"/>
        <v>41</v>
      </c>
      <c r="AH25">
        <f t="shared" si="3"/>
        <v>6</v>
      </c>
      <c r="AI25">
        <f t="shared" si="3"/>
        <v>4</v>
      </c>
      <c r="AJ25">
        <f t="shared" si="11"/>
        <v>10</v>
      </c>
      <c r="AK25" s="8">
        <f t="shared" si="12"/>
        <v>0.6</v>
      </c>
      <c r="AL25">
        <f t="shared" si="4"/>
        <v>0</v>
      </c>
    </row>
    <row r="26" spans="1:38" ht="30" x14ac:dyDescent="0.2">
      <c r="A26" s="11">
        <v>11</v>
      </c>
      <c r="B26" s="4">
        <v>44520</v>
      </c>
      <c r="C26" s="13">
        <v>0.5</v>
      </c>
      <c r="D26" s="5" t="s">
        <v>44</v>
      </c>
      <c r="E26" s="5" t="s">
        <v>216</v>
      </c>
      <c r="F26" s="5" t="s">
        <v>49</v>
      </c>
      <c r="G26" s="5" t="s">
        <v>607</v>
      </c>
      <c r="H26" s="5" t="s">
        <v>145</v>
      </c>
      <c r="I26" s="5" t="s">
        <v>14</v>
      </c>
      <c r="J26" s="5">
        <v>21</v>
      </c>
      <c r="K26" s="5">
        <v>28</v>
      </c>
      <c r="L26" s="5">
        <v>6</v>
      </c>
      <c r="M26" s="5">
        <v>5</v>
      </c>
      <c r="N26" s="5" t="s">
        <v>102</v>
      </c>
      <c r="O26" s="5"/>
      <c r="P26" s="6"/>
      <c r="Q26" s="5"/>
      <c r="R26" s="5">
        <f t="shared" si="0"/>
        <v>2021</v>
      </c>
      <c r="S26" s="5">
        <f t="shared" si="5"/>
        <v>12</v>
      </c>
      <c r="T26" s="5" t="s">
        <v>216</v>
      </c>
      <c r="U26" s="5"/>
      <c r="V26" s="5">
        <f t="shared" si="6"/>
        <v>0</v>
      </c>
      <c r="W26" s="5" t="s">
        <v>145</v>
      </c>
      <c r="X26" s="5" t="s">
        <v>547</v>
      </c>
      <c r="Y26" s="5">
        <v>12</v>
      </c>
      <c r="Z26" s="5">
        <f t="shared" si="7"/>
        <v>1</v>
      </c>
      <c r="AA26" s="5" t="str">
        <f t="shared" si="1"/>
        <v>Big 12</v>
      </c>
      <c r="AB26">
        <f t="shared" si="2"/>
        <v>1</v>
      </c>
      <c r="AC26">
        <f t="shared" si="8"/>
        <v>1</v>
      </c>
      <c r="AD26">
        <f t="shared" si="9"/>
        <v>1</v>
      </c>
      <c r="AE26">
        <f t="shared" si="10"/>
        <v>0</v>
      </c>
      <c r="AF26">
        <f t="shared" si="3"/>
        <v>21</v>
      </c>
      <c r="AG26">
        <f t="shared" si="3"/>
        <v>28</v>
      </c>
      <c r="AH26">
        <f t="shared" si="3"/>
        <v>6</v>
      </c>
      <c r="AI26">
        <f t="shared" si="3"/>
        <v>5</v>
      </c>
      <c r="AJ26">
        <f t="shared" si="11"/>
        <v>11</v>
      </c>
      <c r="AK26" s="8">
        <f t="shared" si="12"/>
        <v>0.54545454545454541</v>
      </c>
      <c r="AL26">
        <f t="shared" si="4"/>
        <v>0</v>
      </c>
    </row>
    <row r="27" spans="1:38" ht="30" x14ac:dyDescent="0.2">
      <c r="A27" s="11">
        <v>12</v>
      </c>
      <c r="B27" s="4">
        <v>44526</v>
      </c>
      <c r="C27" s="13">
        <v>0.6875</v>
      </c>
      <c r="D27" s="5" t="s">
        <v>124</v>
      </c>
      <c r="E27" s="5" t="s">
        <v>216</v>
      </c>
      <c r="F27" s="5"/>
      <c r="G27" s="5" t="s">
        <v>545</v>
      </c>
      <c r="H27" s="5" t="s">
        <v>145</v>
      </c>
      <c r="I27" s="5" t="s">
        <v>13</v>
      </c>
      <c r="J27" s="5">
        <v>48</v>
      </c>
      <c r="K27" s="5">
        <v>14</v>
      </c>
      <c r="L27" s="5">
        <v>7</v>
      </c>
      <c r="M27" s="5">
        <v>5</v>
      </c>
      <c r="N27" s="5" t="s">
        <v>41</v>
      </c>
      <c r="O27" s="5"/>
      <c r="P27" s="6"/>
      <c r="Q27" s="5"/>
      <c r="R27" s="5">
        <f t="shared" si="0"/>
        <v>2021</v>
      </c>
      <c r="S27" s="5">
        <f t="shared" si="5"/>
        <v>13</v>
      </c>
      <c r="T27" s="5" t="s">
        <v>216</v>
      </c>
      <c r="U27" s="5"/>
      <c r="V27" s="5">
        <f t="shared" si="6"/>
        <v>0</v>
      </c>
      <c r="W27" s="5" t="s">
        <v>145</v>
      </c>
      <c r="X27" s="5" t="s">
        <v>545</v>
      </c>
      <c r="Y27" s="5"/>
      <c r="Z27" s="5">
        <f t="shared" si="7"/>
        <v>0</v>
      </c>
      <c r="AA27" s="5" t="str">
        <f t="shared" si="1"/>
        <v>Big 12</v>
      </c>
      <c r="AB27">
        <f t="shared" si="2"/>
        <v>1</v>
      </c>
      <c r="AC27">
        <f t="shared" si="8"/>
        <v>1</v>
      </c>
      <c r="AD27">
        <f t="shared" si="9"/>
        <v>1</v>
      </c>
      <c r="AE27">
        <f t="shared" si="10"/>
        <v>0</v>
      </c>
      <c r="AF27">
        <f t="shared" si="3"/>
        <v>48</v>
      </c>
      <c r="AG27">
        <f t="shared" si="3"/>
        <v>14</v>
      </c>
      <c r="AH27">
        <f t="shared" si="3"/>
        <v>7</v>
      </c>
      <c r="AI27">
        <f t="shared" si="3"/>
        <v>5</v>
      </c>
      <c r="AJ27">
        <f t="shared" si="11"/>
        <v>12</v>
      </c>
      <c r="AK27" s="8">
        <f t="shared" si="12"/>
        <v>0.58333333333333337</v>
      </c>
      <c r="AL27">
        <f t="shared" si="4"/>
        <v>1</v>
      </c>
    </row>
    <row r="28" spans="1:38" ht="105" x14ac:dyDescent="0.2">
      <c r="A28" s="11">
        <v>13</v>
      </c>
      <c r="B28" s="4">
        <v>44559</v>
      </c>
      <c r="C28" s="13">
        <v>0.73958333333333337</v>
      </c>
      <c r="D28" s="5" t="s">
        <v>275</v>
      </c>
      <c r="E28" s="5" t="s">
        <v>216</v>
      </c>
      <c r="F28" s="5" t="s">
        <v>80</v>
      </c>
      <c r="G28" s="5" t="s">
        <v>310</v>
      </c>
      <c r="H28" s="5" t="s">
        <v>40</v>
      </c>
      <c r="I28" s="5" t="s">
        <v>14</v>
      </c>
      <c r="J28" s="5">
        <v>13</v>
      </c>
      <c r="K28" s="5">
        <v>20</v>
      </c>
      <c r="L28" s="5">
        <v>7</v>
      </c>
      <c r="M28" s="5">
        <v>6</v>
      </c>
      <c r="N28" s="5" t="s">
        <v>92</v>
      </c>
      <c r="O28" s="5" t="s">
        <v>288</v>
      </c>
      <c r="P28" s="6"/>
      <c r="Q28" s="5"/>
      <c r="R28" s="5">
        <f t="shared" si="0"/>
        <v>2021</v>
      </c>
      <c r="S28" s="5">
        <f t="shared" si="5"/>
        <v>18</v>
      </c>
      <c r="T28" s="5" t="s">
        <v>216</v>
      </c>
      <c r="U28" s="5"/>
      <c r="V28" s="5">
        <f t="shared" si="6"/>
        <v>0</v>
      </c>
      <c r="W28" s="5" t="s">
        <v>145</v>
      </c>
      <c r="X28" s="5" t="s">
        <v>43</v>
      </c>
      <c r="Y28" s="5">
        <v>19</v>
      </c>
      <c r="Z28" s="5">
        <f t="shared" si="7"/>
        <v>1</v>
      </c>
      <c r="AA28" s="5" t="str">
        <f t="shared" si="1"/>
        <v>ACC</v>
      </c>
      <c r="AB28">
        <f t="shared" si="2"/>
        <v>0</v>
      </c>
      <c r="AC28">
        <f t="shared" si="8"/>
        <v>1</v>
      </c>
      <c r="AD28">
        <f t="shared" si="9"/>
        <v>1</v>
      </c>
      <c r="AE28">
        <f t="shared" si="10"/>
        <v>0</v>
      </c>
      <c r="AF28">
        <f t="shared" si="3"/>
        <v>13</v>
      </c>
      <c r="AG28">
        <f t="shared" si="3"/>
        <v>20</v>
      </c>
      <c r="AH28">
        <f t="shared" si="3"/>
        <v>7</v>
      </c>
      <c r="AI28">
        <f t="shared" si="3"/>
        <v>6</v>
      </c>
      <c r="AJ28">
        <f t="shared" si="11"/>
        <v>13</v>
      </c>
      <c r="AK28" s="8">
        <f t="shared" si="12"/>
        <v>0.53846153846153844</v>
      </c>
      <c r="AL28">
        <f t="shared" si="4"/>
        <v>0</v>
      </c>
    </row>
    <row r="29" spans="1:38" ht="30" x14ac:dyDescent="0.2">
      <c r="A29" s="11">
        <v>1</v>
      </c>
      <c r="B29" s="4">
        <v>44443</v>
      </c>
      <c r="C29" s="13">
        <v>0.79166666666666663</v>
      </c>
      <c r="D29" s="5" t="s">
        <v>44</v>
      </c>
      <c r="E29" s="5" t="s">
        <v>287</v>
      </c>
      <c r="F29" s="5"/>
      <c r="G29" s="5" t="s">
        <v>623</v>
      </c>
      <c r="H29" s="5" t="s">
        <v>70</v>
      </c>
      <c r="I29" s="5" t="s">
        <v>13</v>
      </c>
      <c r="J29" s="5">
        <v>23</v>
      </c>
      <c r="K29" s="5">
        <v>16</v>
      </c>
      <c r="L29" s="5">
        <v>1</v>
      </c>
      <c r="M29" s="5">
        <v>0</v>
      </c>
      <c r="N29" s="5" t="s">
        <v>41</v>
      </c>
      <c r="O29" s="5"/>
      <c r="P29" s="6"/>
      <c r="Q29" s="5"/>
      <c r="R29" s="5">
        <f t="shared" si="0"/>
        <v>2021</v>
      </c>
      <c r="S29" s="5">
        <f t="shared" si="5"/>
        <v>1</v>
      </c>
      <c r="T29" s="5" t="s">
        <v>287</v>
      </c>
      <c r="U29" s="5"/>
      <c r="V29" s="5">
        <f t="shared" si="6"/>
        <v>0</v>
      </c>
      <c r="W29" s="5" t="s">
        <v>145</v>
      </c>
      <c r="X29" s="5" t="s">
        <v>623</v>
      </c>
      <c r="Y29" s="5"/>
      <c r="Z29" s="5">
        <f t="shared" si="7"/>
        <v>0</v>
      </c>
      <c r="AA29" s="5" t="str">
        <f t="shared" si="1"/>
        <v>Non-Major</v>
      </c>
      <c r="AB29">
        <f t="shared" si="2"/>
        <v>0</v>
      </c>
      <c r="AC29">
        <f t="shared" si="8"/>
        <v>0</v>
      </c>
      <c r="AD29">
        <f t="shared" si="9"/>
        <v>0</v>
      </c>
      <c r="AE29">
        <f t="shared" si="10"/>
        <v>0</v>
      </c>
      <c r="AF29">
        <f t="shared" si="3"/>
        <v>23</v>
      </c>
      <c r="AG29">
        <f t="shared" si="3"/>
        <v>16</v>
      </c>
      <c r="AH29">
        <f t="shared" si="3"/>
        <v>1</v>
      </c>
      <c r="AI29">
        <f t="shared" si="3"/>
        <v>0</v>
      </c>
      <c r="AJ29">
        <f t="shared" si="11"/>
        <v>1</v>
      </c>
      <c r="AK29" s="8">
        <f t="shared" si="12"/>
        <v>1</v>
      </c>
      <c r="AL29">
        <f t="shared" si="4"/>
        <v>1</v>
      </c>
    </row>
    <row r="30" spans="1:38" ht="30" x14ac:dyDescent="0.2">
      <c r="A30" s="11">
        <v>2</v>
      </c>
      <c r="B30" s="4">
        <v>44450</v>
      </c>
      <c r="C30" s="13">
        <v>0.5</v>
      </c>
      <c r="D30" s="5" t="s">
        <v>44</v>
      </c>
      <c r="E30" s="5" t="s">
        <v>287</v>
      </c>
      <c r="F30" s="5"/>
      <c r="G30" s="5" t="s">
        <v>562</v>
      </c>
      <c r="H30" s="5" t="s">
        <v>140</v>
      </c>
      <c r="I30" s="5" t="s">
        <v>13</v>
      </c>
      <c r="J30" s="5">
        <v>28</v>
      </c>
      <c r="K30" s="5">
        <v>23</v>
      </c>
      <c r="L30" s="5">
        <v>2</v>
      </c>
      <c r="M30" s="5">
        <v>0</v>
      </c>
      <c r="N30" s="5" t="s">
        <v>47</v>
      </c>
      <c r="O30" s="5"/>
      <c r="P30" s="6"/>
      <c r="Q30" s="5"/>
      <c r="R30" s="5">
        <f t="shared" si="0"/>
        <v>2021</v>
      </c>
      <c r="S30" s="5">
        <f t="shared" si="5"/>
        <v>2</v>
      </c>
      <c r="T30" s="5" t="s">
        <v>287</v>
      </c>
      <c r="U30" s="5"/>
      <c r="V30" s="5">
        <f t="shared" si="6"/>
        <v>0</v>
      </c>
      <c r="W30" s="5" t="s">
        <v>145</v>
      </c>
      <c r="X30" s="5" t="s">
        <v>562</v>
      </c>
      <c r="Y30" s="5"/>
      <c r="Z30" s="5">
        <f t="shared" si="7"/>
        <v>0</v>
      </c>
      <c r="AA30" s="5" t="str">
        <f t="shared" si="1"/>
        <v>American</v>
      </c>
      <c r="AB30">
        <f t="shared" si="2"/>
        <v>0</v>
      </c>
      <c r="AC30">
        <f t="shared" si="8"/>
        <v>1</v>
      </c>
      <c r="AD30">
        <f t="shared" si="9"/>
        <v>0</v>
      </c>
      <c r="AE30">
        <f t="shared" si="10"/>
        <v>0</v>
      </c>
      <c r="AF30">
        <f t="shared" si="3"/>
        <v>28</v>
      </c>
      <c r="AG30">
        <f t="shared" si="3"/>
        <v>23</v>
      </c>
      <c r="AH30">
        <f t="shared" si="3"/>
        <v>2</v>
      </c>
      <c r="AI30">
        <f t="shared" si="3"/>
        <v>0</v>
      </c>
      <c r="AJ30">
        <f t="shared" si="11"/>
        <v>2</v>
      </c>
      <c r="AK30" s="8">
        <f t="shared" si="12"/>
        <v>1</v>
      </c>
      <c r="AL30">
        <f t="shared" si="4"/>
        <v>1</v>
      </c>
    </row>
    <row r="31" spans="1:38" ht="30" x14ac:dyDescent="0.2">
      <c r="A31" s="11">
        <v>3</v>
      </c>
      <c r="B31" s="4">
        <v>44457</v>
      </c>
      <c r="C31" s="13">
        <v>0.875</v>
      </c>
      <c r="D31" s="5" t="s">
        <v>44</v>
      </c>
      <c r="E31" s="5" t="s">
        <v>287</v>
      </c>
      <c r="F31" s="5" t="s">
        <v>49</v>
      </c>
      <c r="G31" s="5" t="s">
        <v>95</v>
      </c>
      <c r="H31" s="5" t="s">
        <v>96</v>
      </c>
      <c r="I31" s="5" t="s">
        <v>13</v>
      </c>
      <c r="J31" s="5">
        <v>21</v>
      </c>
      <c r="K31" s="5">
        <v>20</v>
      </c>
      <c r="L31" s="5">
        <v>3</v>
      </c>
      <c r="M31" s="5">
        <v>0</v>
      </c>
      <c r="N31" s="5" t="s">
        <v>51</v>
      </c>
      <c r="O31" s="5"/>
      <c r="P31" s="6"/>
      <c r="Q31" s="5"/>
      <c r="R31" s="5">
        <f t="shared" si="0"/>
        <v>2021</v>
      </c>
      <c r="S31" s="5">
        <f t="shared" si="5"/>
        <v>3</v>
      </c>
      <c r="T31" s="5" t="s">
        <v>287</v>
      </c>
      <c r="U31" s="5"/>
      <c r="V31" s="5">
        <f t="shared" si="6"/>
        <v>0</v>
      </c>
      <c r="W31" s="5" t="s">
        <v>145</v>
      </c>
      <c r="X31" s="5" t="s">
        <v>95</v>
      </c>
      <c r="Y31" s="5"/>
      <c r="Z31" s="5">
        <f t="shared" si="7"/>
        <v>0</v>
      </c>
      <c r="AA31" s="5" t="str">
        <f t="shared" si="1"/>
        <v>MWC</v>
      </c>
      <c r="AB31">
        <f t="shared" si="2"/>
        <v>0</v>
      </c>
      <c r="AC31">
        <f t="shared" si="8"/>
        <v>1</v>
      </c>
      <c r="AD31">
        <f t="shared" si="9"/>
        <v>0</v>
      </c>
      <c r="AE31">
        <f t="shared" si="10"/>
        <v>0</v>
      </c>
      <c r="AF31">
        <f t="shared" si="3"/>
        <v>21</v>
      </c>
      <c r="AG31">
        <f t="shared" si="3"/>
        <v>20</v>
      </c>
      <c r="AH31">
        <f t="shared" si="3"/>
        <v>3</v>
      </c>
      <c r="AI31">
        <f t="shared" si="3"/>
        <v>0</v>
      </c>
      <c r="AJ31">
        <f t="shared" si="11"/>
        <v>3</v>
      </c>
      <c r="AK31" s="8">
        <f t="shared" si="12"/>
        <v>1</v>
      </c>
      <c r="AL31">
        <f t="shared" si="4"/>
        <v>1</v>
      </c>
    </row>
    <row r="32" spans="1:38" ht="30" x14ac:dyDescent="0.2">
      <c r="A32" s="11">
        <v>4</v>
      </c>
      <c r="B32" s="4">
        <v>44464</v>
      </c>
      <c r="C32" s="13">
        <v>0.79166666666666663</v>
      </c>
      <c r="D32" s="5" t="s">
        <v>44</v>
      </c>
      <c r="E32" s="5" t="s">
        <v>287</v>
      </c>
      <c r="F32" s="5"/>
      <c r="G32" s="5" t="s">
        <v>643</v>
      </c>
      <c r="H32" s="5" t="s">
        <v>145</v>
      </c>
      <c r="I32" s="5" t="s">
        <v>13</v>
      </c>
      <c r="J32" s="5">
        <v>31</v>
      </c>
      <c r="K32" s="5">
        <v>20</v>
      </c>
      <c r="L32" s="5">
        <v>4</v>
      </c>
      <c r="M32" s="5">
        <v>0</v>
      </c>
      <c r="N32" s="5" t="s">
        <v>55</v>
      </c>
      <c r="O32" s="5"/>
      <c r="P32" s="6"/>
      <c r="Q32" s="5"/>
      <c r="R32" s="5">
        <f t="shared" si="0"/>
        <v>2021</v>
      </c>
      <c r="S32" s="5">
        <f t="shared" si="5"/>
        <v>4</v>
      </c>
      <c r="T32" s="5" t="s">
        <v>287</v>
      </c>
      <c r="U32" s="5"/>
      <c r="V32" s="5">
        <f t="shared" si="6"/>
        <v>0</v>
      </c>
      <c r="W32" s="5" t="s">
        <v>145</v>
      </c>
      <c r="X32" s="5" t="s">
        <v>565</v>
      </c>
      <c r="Y32" s="5">
        <v>25</v>
      </c>
      <c r="Z32" s="5">
        <f t="shared" si="7"/>
        <v>1</v>
      </c>
      <c r="AA32" s="5" t="str">
        <f t="shared" si="1"/>
        <v>Big 12</v>
      </c>
      <c r="AB32">
        <f t="shared" si="2"/>
        <v>1</v>
      </c>
      <c r="AC32">
        <f t="shared" si="8"/>
        <v>1</v>
      </c>
      <c r="AD32">
        <f t="shared" si="9"/>
        <v>1</v>
      </c>
      <c r="AE32">
        <f t="shared" si="10"/>
        <v>0</v>
      </c>
      <c r="AF32">
        <f t="shared" si="3"/>
        <v>31</v>
      </c>
      <c r="AG32">
        <f t="shared" si="3"/>
        <v>20</v>
      </c>
      <c r="AH32">
        <f t="shared" si="3"/>
        <v>4</v>
      </c>
      <c r="AI32">
        <f t="shared" si="3"/>
        <v>0</v>
      </c>
      <c r="AJ32">
        <f t="shared" si="11"/>
        <v>4</v>
      </c>
      <c r="AK32" s="8">
        <f t="shared" si="12"/>
        <v>1</v>
      </c>
      <c r="AL32">
        <f t="shared" si="4"/>
        <v>1</v>
      </c>
    </row>
    <row r="33" spans="1:38" ht="30" x14ac:dyDescent="0.2">
      <c r="A33" s="11">
        <v>5</v>
      </c>
      <c r="B33" s="4">
        <v>44471</v>
      </c>
      <c r="C33" s="13">
        <v>0.79166666666666663</v>
      </c>
      <c r="D33" s="5" t="s">
        <v>44</v>
      </c>
      <c r="E33" s="5" t="s">
        <v>613</v>
      </c>
      <c r="F33" s="5"/>
      <c r="G33" s="5" t="s">
        <v>630</v>
      </c>
      <c r="H33" s="5" t="s">
        <v>145</v>
      </c>
      <c r="I33" s="5" t="s">
        <v>13</v>
      </c>
      <c r="J33" s="5">
        <v>24</v>
      </c>
      <c r="K33" s="5">
        <v>14</v>
      </c>
      <c r="L33" s="5">
        <v>5</v>
      </c>
      <c r="M33" s="5">
        <v>0</v>
      </c>
      <c r="N33" s="5" t="s">
        <v>57</v>
      </c>
      <c r="O33" s="5"/>
      <c r="P33" s="6"/>
      <c r="Q33" s="5"/>
      <c r="R33" s="5">
        <f t="shared" si="0"/>
        <v>2021</v>
      </c>
      <c r="S33" s="5">
        <f t="shared" si="5"/>
        <v>5</v>
      </c>
      <c r="T33" s="5" t="s">
        <v>360</v>
      </c>
      <c r="U33" s="5">
        <v>19</v>
      </c>
      <c r="V33" s="5">
        <f t="shared" si="6"/>
        <v>1</v>
      </c>
      <c r="W33" s="5" t="s">
        <v>145</v>
      </c>
      <c r="X33" s="5" t="s">
        <v>541</v>
      </c>
      <c r="Y33" s="5">
        <v>21</v>
      </c>
      <c r="Z33" s="5">
        <f t="shared" si="7"/>
        <v>1</v>
      </c>
      <c r="AA33" s="5" t="str">
        <f t="shared" si="1"/>
        <v>Big 12</v>
      </c>
      <c r="AB33">
        <f t="shared" si="2"/>
        <v>1</v>
      </c>
      <c r="AC33">
        <f t="shared" si="8"/>
        <v>1</v>
      </c>
      <c r="AD33">
        <f t="shared" si="9"/>
        <v>1</v>
      </c>
      <c r="AE33">
        <f t="shared" si="10"/>
        <v>1</v>
      </c>
      <c r="AF33">
        <f t="shared" si="3"/>
        <v>24</v>
      </c>
      <c r="AG33">
        <f t="shared" si="3"/>
        <v>14</v>
      </c>
      <c r="AH33">
        <f t="shared" si="3"/>
        <v>5</v>
      </c>
      <c r="AI33">
        <f t="shared" si="3"/>
        <v>0</v>
      </c>
      <c r="AJ33">
        <f t="shared" si="11"/>
        <v>5</v>
      </c>
      <c r="AK33" s="8">
        <f t="shared" si="12"/>
        <v>1</v>
      </c>
      <c r="AL33">
        <f t="shared" si="4"/>
        <v>1</v>
      </c>
    </row>
    <row r="34" spans="1:38" ht="30" x14ac:dyDescent="0.2">
      <c r="A34" s="11">
        <v>6</v>
      </c>
      <c r="B34" s="4">
        <v>44485</v>
      </c>
      <c r="C34" s="13">
        <v>0.5</v>
      </c>
      <c r="D34" s="5" t="s">
        <v>44</v>
      </c>
      <c r="E34" s="5" t="s">
        <v>644</v>
      </c>
      <c r="F34" s="5" t="s">
        <v>49</v>
      </c>
      <c r="G34" s="5" t="s">
        <v>645</v>
      </c>
      <c r="H34" s="5" t="s">
        <v>145</v>
      </c>
      <c r="I34" s="5" t="s">
        <v>13</v>
      </c>
      <c r="J34" s="5">
        <v>32</v>
      </c>
      <c r="K34" s="5">
        <v>24</v>
      </c>
      <c r="L34" s="5">
        <v>6</v>
      </c>
      <c r="M34" s="5">
        <v>0</v>
      </c>
      <c r="N34" s="5" t="s">
        <v>61</v>
      </c>
      <c r="O34" s="5"/>
      <c r="P34" s="6"/>
      <c r="Q34" s="5"/>
      <c r="R34" s="5">
        <f t="shared" si="0"/>
        <v>2021</v>
      </c>
      <c r="S34" s="5">
        <f t="shared" si="5"/>
        <v>7</v>
      </c>
      <c r="T34" s="5" t="s">
        <v>360</v>
      </c>
      <c r="U34" s="5">
        <v>12</v>
      </c>
      <c r="V34" s="5">
        <f t="shared" si="6"/>
        <v>1</v>
      </c>
      <c r="W34" s="5" t="s">
        <v>145</v>
      </c>
      <c r="X34" s="5" t="s">
        <v>559</v>
      </c>
      <c r="Y34" s="5">
        <v>25</v>
      </c>
      <c r="Z34" s="5">
        <f t="shared" si="7"/>
        <v>1</v>
      </c>
      <c r="AA34" s="5" t="str">
        <f t="shared" si="1"/>
        <v>Big 12</v>
      </c>
      <c r="AB34">
        <f t="shared" si="2"/>
        <v>1</v>
      </c>
      <c r="AC34">
        <f t="shared" si="8"/>
        <v>1</v>
      </c>
      <c r="AD34">
        <f t="shared" si="9"/>
        <v>1</v>
      </c>
      <c r="AE34">
        <f t="shared" si="10"/>
        <v>1</v>
      </c>
      <c r="AF34">
        <f t="shared" ref="AF34:AI65" si="13">J34</f>
        <v>32</v>
      </c>
      <c r="AG34">
        <f t="shared" si="13"/>
        <v>24</v>
      </c>
      <c r="AH34">
        <f t="shared" si="13"/>
        <v>6</v>
      </c>
      <c r="AI34">
        <f t="shared" si="13"/>
        <v>0</v>
      </c>
      <c r="AJ34">
        <f t="shared" si="11"/>
        <v>6</v>
      </c>
      <c r="AK34" s="8">
        <f t="shared" si="12"/>
        <v>1</v>
      </c>
      <c r="AL34">
        <f t="shared" si="4"/>
        <v>1</v>
      </c>
    </row>
    <row r="35" spans="1:38" ht="30" x14ac:dyDescent="0.2">
      <c r="A35" s="11">
        <v>7</v>
      </c>
      <c r="B35" s="4">
        <v>44492</v>
      </c>
      <c r="C35" s="13">
        <v>0.64583333333333337</v>
      </c>
      <c r="D35" s="5" t="s">
        <v>44</v>
      </c>
      <c r="E35" s="5" t="s">
        <v>641</v>
      </c>
      <c r="F35" s="5" t="s">
        <v>49</v>
      </c>
      <c r="G35" s="5" t="s">
        <v>216</v>
      </c>
      <c r="H35" s="5" t="s">
        <v>145</v>
      </c>
      <c r="I35" s="5" t="s">
        <v>14</v>
      </c>
      <c r="J35" s="5">
        <v>21</v>
      </c>
      <c r="K35" s="5">
        <v>24</v>
      </c>
      <c r="L35" s="5">
        <v>6</v>
      </c>
      <c r="M35" s="5">
        <v>1</v>
      </c>
      <c r="N35" s="5" t="s">
        <v>92</v>
      </c>
      <c r="O35" s="5"/>
      <c r="P35" s="6"/>
      <c r="Q35" s="5"/>
      <c r="R35" s="5">
        <f t="shared" si="0"/>
        <v>2021</v>
      </c>
      <c r="S35" s="5">
        <f t="shared" si="5"/>
        <v>8</v>
      </c>
      <c r="T35" s="5" t="s">
        <v>360</v>
      </c>
      <c r="U35" s="5">
        <v>8</v>
      </c>
      <c r="V35" s="5">
        <f t="shared" si="6"/>
        <v>1</v>
      </c>
      <c r="W35" s="5" t="s">
        <v>145</v>
      </c>
      <c r="X35" s="5" t="s">
        <v>216</v>
      </c>
      <c r="Y35" s="5"/>
      <c r="Z35" s="5">
        <f t="shared" si="7"/>
        <v>0</v>
      </c>
      <c r="AA35" s="5" t="str">
        <f t="shared" si="1"/>
        <v>Big 12</v>
      </c>
      <c r="AB35">
        <f t="shared" si="2"/>
        <v>1</v>
      </c>
      <c r="AC35">
        <f t="shared" si="8"/>
        <v>1</v>
      </c>
      <c r="AD35">
        <f t="shared" si="9"/>
        <v>1</v>
      </c>
      <c r="AE35">
        <f t="shared" si="10"/>
        <v>0</v>
      </c>
      <c r="AF35">
        <f t="shared" si="13"/>
        <v>21</v>
      </c>
      <c r="AG35">
        <f t="shared" si="13"/>
        <v>24</v>
      </c>
      <c r="AH35">
        <f t="shared" si="13"/>
        <v>6</v>
      </c>
      <c r="AI35">
        <f t="shared" si="13"/>
        <v>1</v>
      </c>
      <c r="AJ35">
        <f t="shared" si="11"/>
        <v>7</v>
      </c>
      <c r="AK35" s="8">
        <f t="shared" si="12"/>
        <v>0.8571428571428571</v>
      </c>
      <c r="AL35">
        <f t="shared" si="4"/>
        <v>0</v>
      </c>
    </row>
    <row r="36" spans="1:38" ht="30" x14ac:dyDescent="0.2">
      <c r="A36" s="11">
        <v>8</v>
      </c>
      <c r="B36" s="4">
        <v>44499</v>
      </c>
      <c r="C36" s="13">
        <v>0.79166666666666663</v>
      </c>
      <c r="D36" s="5" t="s">
        <v>44</v>
      </c>
      <c r="E36" s="5" t="s">
        <v>610</v>
      </c>
      <c r="F36" s="5"/>
      <c r="G36" s="5" t="s">
        <v>193</v>
      </c>
      <c r="H36" s="5" t="s">
        <v>145</v>
      </c>
      <c r="I36" s="5" t="s">
        <v>13</v>
      </c>
      <c r="J36" s="5">
        <v>55</v>
      </c>
      <c r="K36" s="5">
        <v>3</v>
      </c>
      <c r="L36" s="5">
        <v>7</v>
      </c>
      <c r="M36" s="5">
        <v>1</v>
      </c>
      <c r="N36" s="5" t="s">
        <v>41</v>
      </c>
      <c r="O36" s="5"/>
      <c r="P36" s="6"/>
      <c r="Q36" s="5"/>
      <c r="R36" s="5">
        <f t="shared" si="0"/>
        <v>2021</v>
      </c>
      <c r="S36" s="5">
        <f t="shared" si="5"/>
        <v>9</v>
      </c>
      <c r="T36" s="5" t="s">
        <v>360</v>
      </c>
      <c r="U36" s="5">
        <v>15</v>
      </c>
      <c r="V36" s="5">
        <f t="shared" si="6"/>
        <v>1</v>
      </c>
      <c r="W36" s="5" t="s">
        <v>145</v>
      </c>
      <c r="X36" s="5" t="s">
        <v>193</v>
      </c>
      <c r="Y36" s="5"/>
      <c r="Z36" s="5">
        <f t="shared" si="7"/>
        <v>0</v>
      </c>
      <c r="AA36" s="5" t="str">
        <f t="shared" si="1"/>
        <v>Big 12</v>
      </c>
      <c r="AB36">
        <f t="shared" si="2"/>
        <v>1</v>
      </c>
      <c r="AC36">
        <f t="shared" si="8"/>
        <v>1</v>
      </c>
      <c r="AD36">
        <f t="shared" si="9"/>
        <v>1</v>
      </c>
      <c r="AE36">
        <f t="shared" si="10"/>
        <v>0</v>
      </c>
      <c r="AF36">
        <f t="shared" si="13"/>
        <v>55</v>
      </c>
      <c r="AG36">
        <f t="shared" si="13"/>
        <v>3</v>
      </c>
      <c r="AH36">
        <f t="shared" si="13"/>
        <v>7</v>
      </c>
      <c r="AI36">
        <f t="shared" si="13"/>
        <v>1</v>
      </c>
      <c r="AJ36">
        <f t="shared" si="11"/>
        <v>8</v>
      </c>
      <c r="AK36" s="8">
        <f t="shared" si="12"/>
        <v>0.875</v>
      </c>
      <c r="AL36">
        <f t="shared" si="4"/>
        <v>1</v>
      </c>
    </row>
    <row r="37" spans="1:38" ht="30" x14ac:dyDescent="0.2">
      <c r="A37" s="11">
        <v>9</v>
      </c>
      <c r="B37" s="4">
        <v>44506</v>
      </c>
      <c r="C37" s="13">
        <v>0.64583333333333337</v>
      </c>
      <c r="D37" s="5" t="s">
        <v>44</v>
      </c>
      <c r="E37" s="5" t="s">
        <v>609</v>
      </c>
      <c r="F37" s="5" t="s">
        <v>49</v>
      </c>
      <c r="G37" s="5" t="s">
        <v>144</v>
      </c>
      <c r="H37" s="5" t="s">
        <v>145</v>
      </c>
      <c r="I37" s="5" t="s">
        <v>13</v>
      </c>
      <c r="J37" s="5">
        <v>24</v>
      </c>
      <c r="K37" s="5">
        <v>3</v>
      </c>
      <c r="L37" s="5">
        <v>8</v>
      </c>
      <c r="M37" s="5">
        <v>1</v>
      </c>
      <c r="N37" s="5" t="s">
        <v>47</v>
      </c>
      <c r="O37" s="5"/>
      <c r="P37" s="6"/>
      <c r="Q37" s="5"/>
      <c r="R37" s="5">
        <f t="shared" si="0"/>
        <v>2021</v>
      </c>
      <c r="S37" s="5">
        <f t="shared" si="5"/>
        <v>10</v>
      </c>
      <c r="T37" s="5" t="s">
        <v>360</v>
      </c>
      <c r="U37" s="5">
        <v>11</v>
      </c>
      <c r="V37" s="5">
        <f t="shared" si="6"/>
        <v>1</v>
      </c>
      <c r="W37" s="5" t="s">
        <v>145</v>
      </c>
      <c r="X37" s="5" t="s">
        <v>144</v>
      </c>
      <c r="Y37" s="5"/>
      <c r="Z37" s="5">
        <f t="shared" si="7"/>
        <v>0</v>
      </c>
      <c r="AA37" s="5" t="str">
        <f t="shared" si="1"/>
        <v>Big 12</v>
      </c>
      <c r="AB37">
        <f t="shared" si="2"/>
        <v>1</v>
      </c>
      <c r="AC37">
        <f t="shared" si="8"/>
        <v>1</v>
      </c>
      <c r="AD37">
        <f t="shared" si="9"/>
        <v>1</v>
      </c>
      <c r="AE37">
        <f t="shared" si="10"/>
        <v>0</v>
      </c>
      <c r="AF37">
        <f t="shared" si="13"/>
        <v>24</v>
      </c>
      <c r="AG37">
        <f t="shared" si="13"/>
        <v>3</v>
      </c>
      <c r="AH37">
        <f t="shared" si="13"/>
        <v>8</v>
      </c>
      <c r="AI37">
        <f t="shared" si="13"/>
        <v>1</v>
      </c>
      <c r="AJ37">
        <f t="shared" si="11"/>
        <v>9</v>
      </c>
      <c r="AK37" s="8">
        <f t="shared" si="12"/>
        <v>0.88888888888888884</v>
      </c>
      <c r="AL37">
        <f t="shared" si="4"/>
        <v>1</v>
      </c>
    </row>
    <row r="38" spans="1:38" ht="30" x14ac:dyDescent="0.2">
      <c r="A38" s="11">
        <v>10</v>
      </c>
      <c r="B38" s="4">
        <v>44513</v>
      </c>
      <c r="C38" s="13">
        <v>0.83333333333333337</v>
      </c>
      <c r="D38" s="5" t="s">
        <v>44</v>
      </c>
      <c r="E38" s="5" t="s">
        <v>646</v>
      </c>
      <c r="F38" s="5"/>
      <c r="G38" s="5" t="s">
        <v>545</v>
      </c>
      <c r="H38" s="5" t="s">
        <v>145</v>
      </c>
      <c r="I38" s="5" t="s">
        <v>13</v>
      </c>
      <c r="J38" s="5">
        <v>63</v>
      </c>
      <c r="K38" s="5">
        <v>17</v>
      </c>
      <c r="L38" s="5">
        <v>9</v>
      </c>
      <c r="M38" s="5">
        <v>1</v>
      </c>
      <c r="N38" s="5" t="s">
        <v>51</v>
      </c>
      <c r="O38" s="5"/>
      <c r="P38" s="6"/>
      <c r="Q38" s="5"/>
      <c r="R38" s="5">
        <f t="shared" si="0"/>
        <v>2021</v>
      </c>
      <c r="S38" s="5">
        <f t="shared" si="5"/>
        <v>11</v>
      </c>
      <c r="T38" s="5" t="s">
        <v>360</v>
      </c>
      <c r="U38" s="5">
        <v>10</v>
      </c>
      <c r="V38" s="5">
        <f t="shared" si="6"/>
        <v>1</v>
      </c>
      <c r="W38" s="5" t="s">
        <v>145</v>
      </c>
      <c r="X38" s="5" t="s">
        <v>545</v>
      </c>
      <c r="Y38" s="5"/>
      <c r="Z38" s="5">
        <f t="shared" si="7"/>
        <v>0</v>
      </c>
      <c r="AA38" s="5" t="str">
        <f t="shared" si="1"/>
        <v>Big 12</v>
      </c>
      <c r="AB38">
        <f t="shared" si="2"/>
        <v>1</v>
      </c>
      <c r="AC38">
        <f t="shared" si="8"/>
        <v>1</v>
      </c>
      <c r="AD38">
        <f t="shared" si="9"/>
        <v>1</v>
      </c>
      <c r="AE38">
        <f t="shared" si="10"/>
        <v>0</v>
      </c>
      <c r="AF38">
        <f t="shared" si="13"/>
        <v>63</v>
      </c>
      <c r="AG38">
        <f t="shared" si="13"/>
        <v>17</v>
      </c>
      <c r="AH38">
        <f t="shared" si="13"/>
        <v>9</v>
      </c>
      <c r="AI38">
        <f t="shared" si="13"/>
        <v>1</v>
      </c>
      <c r="AJ38">
        <f t="shared" si="11"/>
        <v>10</v>
      </c>
      <c r="AK38" s="8">
        <f t="shared" si="12"/>
        <v>0.9</v>
      </c>
      <c r="AL38">
        <f t="shared" si="4"/>
        <v>1</v>
      </c>
    </row>
    <row r="39" spans="1:38" ht="30" x14ac:dyDescent="0.2">
      <c r="A39" s="11">
        <v>11</v>
      </c>
      <c r="B39" s="4">
        <v>44520</v>
      </c>
      <c r="C39" s="13">
        <v>0.83333333333333337</v>
      </c>
      <c r="D39" s="5" t="s">
        <v>44</v>
      </c>
      <c r="E39" s="5" t="s">
        <v>359</v>
      </c>
      <c r="F39" s="5" t="s">
        <v>49</v>
      </c>
      <c r="G39" s="5" t="s">
        <v>404</v>
      </c>
      <c r="H39" s="5" t="s">
        <v>145</v>
      </c>
      <c r="I39" s="5" t="s">
        <v>13</v>
      </c>
      <c r="J39" s="5">
        <v>23</v>
      </c>
      <c r="K39" s="5">
        <v>0</v>
      </c>
      <c r="L39" s="5">
        <v>10</v>
      </c>
      <c r="M39" s="5">
        <v>1</v>
      </c>
      <c r="N39" s="5" t="s">
        <v>55</v>
      </c>
      <c r="O39" s="5"/>
      <c r="P39" s="6"/>
      <c r="Q39" s="5"/>
      <c r="R39" s="5">
        <f t="shared" si="0"/>
        <v>2021</v>
      </c>
      <c r="S39" s="5">
        <f t="shared" si="5"/>
        <v>12</v>
      </c>
      <c r="T39" s="5" t="s">
        <v>360</v>
      </c>
      <c r="U39" s="5">
        <v>9</v>
      </c>
      <c r="V39" s="5">
        <f t="shared" si="6"/>
        <v>1</v>
      </c>
      <c r="W39" s="5" t="s">
        <v>145</v>
      </c>
      <c r="X39" s="5" t="s">
        <v>404</v>
      </c>
      <c r="Y39" s="5"/>
      <c r="Z39" s="5">
        <f t="shared" si="7"/>
        <v>0</v>
      </c>
      <c r="AA39" s="5" t="str">
        <f t="shared" si="1"/>
        <v>Big 12</v>
      </c>
      <c r="AB39">
        <f t="shared" si="2"/>
        <v>1</v>
      </c>
      <c r="AC39">
        <f t="shared" si="8"/>
        <v>1</v>
      </c>
      <c r="AD39">
        <f t="shared" si="9"/>
        <v>1</v>
      </c>
      <c r="AE39">
        <f t="shared" si="10"/>
        <v>0</v>
      </c>
      <c r="AF39">
        <f t="shared" si="13"/>
        <v>23</v>
      </c>
      <c r="AG39">
        <f t="shared" si="13"/>
        <v>0</v>
      </c>
      <c r="AH39">
        <f t="shared" si="13"/>
        <v>10</v>
      </c>
      <c r="AI39">
        <f t="shared" si="13"/>
        <v>1</v>
      </c>
      <c r="AJ39">
        <f t="shared" si="11"/>
        <v>11</v>
      </c>
      <c r="AK39" s="8">
        <f t="shared" si="12"/>
        <v>0.90909090909090906</v>
      </c>
      <c r="AL39">
        <f t="shared" si="4"/>
        <v>1</v>
      </c>
    </row>
    <row r="40" spans="1:38" ht="30" x14ac:dyDescent="0.2">
      <c r="A40" s="11">
        <v>12</v>
      </c>
      <c r="B40" s="4">
        <v>44527</v>
      </c>
      <c r="C40" s="13">
        <v>0.8125</v>
      </c>
      <c r="D40" s="5" t="s">
        <v>44</v>
      </c>
      <c r="E40" s="5" t="s">
        <v>647</v>
      </c>
      <c r="F40" s="5"/>
      <c r="G40" s="5" t="s">
        <v>546</v>
      </c>
      <c r="H40" s="5" t="s">
        <v>145</v>
      </c>
      <c r="I40" s="5" t="s">
        <v>13</v>
      </c>
      <c r="J40" s="5">
        <v>37</v>
      </c>
      <c r="K40" s="5">
        <v>33</v>
      </c>
      <c r="L40" s="5">
        <v>11</v>
      </c>
      <c r="M40" s="5">
        <v>1</v>
      </c>
      <c r="N40" s="5" t="s">
        <v>57</v>
      </c>
      <c r="O40" s="5"/>
      <c r="P40" s="6"/>
      <c r="Q40" s="5"/>
      <c r="R40" s="5">
        <f t="shared" si="0"/>
        <v>2021</v>
      </c>
      <c r="S40" s="5">
        <f t="shared" si="5"/>
        <v>13</v>
      </c>
      <c r="T40" s="5" t="s">
        <v>360</v>
      </c>
      <c r="U40" s="5">
        <v>7</v>
      </c>
      <c r="V40" s="5">
        <f t="shared" si="6"/>
        <v>1</v>
      </c>
      <c r="W40" s="5" t="s">
        <v>145</v>
      </c>
      <c r="X40" s="5" t="s">
        <v>547</v>
      </c>
      <c r="Y40" s="5">
        <v>10</v>
      </c>
      <c r="Z40" s="5">
        <f t="shared" si="7"/>
        <v>1</v>
      </c>
      <c r="AA40" s="5" t="str">
        <f t="shared" si="1"/>
        <v>Big 12</v>
      </c>
      <c r="AB40">
        <f t="shared" si="2"/>
        <v>1</v>
      </c>
      <c r="AC40">
        <f t="shared" si="8"/>
        <v>1</v>
      </c>
      <c r="AD40">
        <f t="shared" si="9"/>
        <v>1</v>
      </c>
      <c r="AE40">
        <f t="shared" si="10"/>
        <v>1</v>
      </c>
      <c r="AF40">
        <f t="shared" si="13"/>
        <v>37</v>
      </c>
      <c r="AG40">
        <f t="shared" si="13"/>
        <v>33</v>
      </c>
      <c r="AH40">
        <f t="shared" si="13"/>
        <v>11</v>
      </c>
      <c r="AI40">
        <f t="shared" si="13"/>
        <v>1</v>
      </c>
      <c r="AJ40">
        <f t="shared" si="11"/>
        <v>12</v>
      </c>
      <c r="AK40" s="8">
        <f t="shared" si="12"/>
        <v>0.91666666666666663</v>
      </c>
      <c r="AL40">
        <f t="shared" si="4"/>
        <v>1</v>
      </c>
    </row>
    <row r="41" spans="1:38" ht="60" x14ac:dyDescent="0.2">
      <c r="A41" s="11">
        <v>13</v>
      </c>
      <c r="B41" s="4">
        <v>44534</v>
      </c>
      <c r="C41" s="13">
        <v>0.5</v>
      </c>
      <c r="D41" s="5" t="s">
        <v>44</v>
      </c>
      <c r="E41" s="5" t="s">
        <v>635</v>
      </c>
      <c r="F41" s="5" t="s">
        <v>80</v>
      </c>
      <c r="G41" s="5" t="s">
        <v>634</v>
      </c>
      <c r="H41" s="5" t="s">
        <v>145</v>
      </c>
      <c r="I41" s="5" t="s">
        <v>14</v>
      </c>
      <c r="J41" s="5">
        <v>16</v>
      </c>
      <c r="K41" s="5">
        <v>21</v>
      </c>
      <c r="L41" s="5">
        <v>11</v>
      </c>
      <c r="M41" s="5">
        <v>2</v>
      </c>
      <c r="N41" s="5" t="s">
        <v>92</v>
      </c>
      <c r="O41" s="5" t="s">
        <v>253</v>
      </c>
      <c r="P41" s="6"/>
      <c r="Q41" s="5"/>
      <c r="R41" s="5">
        <f t="shared" si="0"/>
        <v>2021</v>
      </c>
      <c r="S41" s="5">
        <f t="shared" si="5"/>
        <v>14</v>
      </c>
      <c r="T41" s="5" t="s">
        <v>360</v>
      </c>
      <c r="U41" s="5">
        <v>5</v>
      </c>
      <c r="V41" s="5">
        <f t="shared" si="6"/>
        <v>1</v>
      </c>
      <c r="W41" s="5" t="s">
        <v>145</v>
      </c>
      <c r="X41" s="5" t="s">
        <v>541</v>
      </c>
      <c r="Y41" s="5">
        <v>9</v>
      </c>
      <c r="Z41" s="5">
        <f t="shared" si="7"/>
        <v>1</v>
      </c>
      <c r="AA41" s="5" t="str">
        <f t="shared" si="1"/>
        <v>Big 12</v>
      </c>
      <c r="AB41">
        <f t="shared" si="2"/>
        <v>1</v>
      </c>
      <c r="AC41">
        <f t="shared" si="8"/>
        <v>1</v>
      </c>
      <c r="AD41">
        <f t="shared" si="9"/>
        <v>1</v>
      </c>
      <c r="AE41">
        <f t="shared" si="10"/>
        <v>1</v>
      </c>
      <c r="AF41">
        <f t="shared" si="13"/>
        <v>16</v>
      </c>
      <c r="AG41">
        <f t="shared" si="13"/>
        <v>21</v>
      </c>
      <c r="AH41">
        <f t="shared" si="13"/>
        <v>11</v>
      </c>
      <c r="AI41">
        <f t="shared" si="13"/>
        <v>2</v>
      </c>
      <c r="AJ41">
        <f t="shared" si="11"/>
        <v>13</v>
      </c>
      <c r="AK41" s="8">
        <f t="shared" si="12"/>
        <v>0.84615384615384615</v>
      </c>
      <c r="AL41">
        <f t="shared" si="4"/>
        <v>0</v>
      </c>
    </row>
    <row r="42" spans="1:38" ht="105" x14ac:dyDescent="0.2">
      <c r="A42" s="11">
        <v>14</v>
      </c>
      <c r="B42" s="4">
        <v>44562</v>
      </c>
      <c r="C42" s="13">
        <v>0.54166666666666663</v>
      </c>
      <c r="D42" s="5" t="s">
        <v>44</v>
      </c>
      <c r="E42" s="5" t="s">
        <v>359</v>
      </c>
      <c r="F42" s="5" t="s">
        <v>80</v>
      </c>
      <c r="G42" s="5" t="s">
        <v>250</v>
      </c>
      <c r="H42" s="5" t="s">
        <v>169</v>
      </c>
      <c r="I42" s="5" t="s">
        <v>13</v>
      </c>
      <c r="J42" s="5">
        <v>37</v>
      </c>
      <c r="K42" s="5">
        <v>35</v>
      </c>
      <c r="L42" s="5">
        <v>12</v>
      </c>
      <c r="M42" s="5">
        <v>2</v>
      </c>
      <c r="N42" s="5" t="s">
        <v>41</v>
      </c>
      <c r="O42" s="5" t="s">
        <v>88</v>
      </c>
      <c r="P42" s="6"/>
      <c r="Q42" s="5"/>
      <c r="R42" s="5">
        <f t="shared" si="0"/>
        <v>2021</v>
      </c>
      <c r="S42" s="5">
        <f t="shared" si="5"/>
        <v>18</v>
      </c>
      <c r="T42" s="5" t="s">
        <v>360</v>
      </c>
      <c r="U42" s="5">
        <v>9</v>
      </c>
      <c r="V42" s="5">
        <f t="shared" si="6"/>
        <v>1</v>
      </c>
      <c r="W42" s="5" t="s">
        <v>145</v>
      </c>
      <c r="X42" s="5" t="s">
        <v>131</v>
      </c>
      <c r="Y42" s="5">
        <v>5</v>
      </c>
      <c r="Z42" s="5">
        <f t="shared" si="7"/>
        <v>1</v>
      </c>
      <c r="AA42" s="5" t="str">
        <f t="shared" si="1"/>
        <v>Ind</v>
      </c>
      <c r="AB42">
        <f t="shared" si="2"/>
        <v>0</v>
      </c>
      <c r="AC42">
        <f t="shared" si="8"/>
        <v>1</v>
      </c>
      <c r="AD42">
        <f t="shared" si="9"/>
        <v>0</v>
      </c>
      <c r="AE42">
        <f t="shared" si="10"/>
        <v>1</v>
      </c>
      <c r="AF42">
        <f t="shared" si="13"/>
        <v>37</v>
      </c>
      <c r="AG42">
        <f t="shared" si="13"/>
        <v>35</v>
      </c>
      <c r="AH42">
        <f t="shared" si="13"/>
        <v>12</v>
      </c>
      <c r="AI42">
        <f t="shared" si="13"/>
        <v>2</v>
      </c>
      <c r="AJ42">
        <f t="shared" si="11"/>
        <v>14</v>
      </c>
      <c r="AK42" s="8">
        <f t="shared" si="12"/>
        <v>0.8571428571428571</v>
      </c>
      <c r="AL42">
        <f t="shared" si="4"/>
        <v>1</v>
      </c>
    </row>
    <row r="43" spans="1:38" ht="30" x14ac:dyDescent="0.2">
      <c r="A43" s="11">
        <v>1</v>
      </c>
      <c r="B43" s="4">
        <v>44443</v>
      </c>
      <c r="C43" s="13">
        <v>0.6875</v>
      </c>
      <c r="D43" s="5" t="s">
        <v>44</v>
      </c>
      <c r="E43" s="5" t="s">
        <v>648</v>
      </c>
      <c r="F43" s="5"/>
      <c r="G43" s="5" t="s">
        <v>649</v>
      </c>
      <c r="H43" s="5" t="s">
        <v>99</v>
      </c>
      <c r="I43" s="5" t="s">
        <v>13</v>
      </c>
      <c r="J43" s="5">
        <v>38</v>
      </c>
      <c r="K43" s="5">
        <v>18</v>
      </c>
      <c r="L43" s="5">
        <v>1</v>
      </c>
      <c r="M43" s="5">
        <v>0</v>
      </c>
      <c r="N43" s="5" t="s">
        <v>41</v>
      </c>
      <c r="R43" s="5">
        <f t="shared" si="0"/>
        <v>2021</v>
      </c>
      <c r="S43" s="5">
        <f t="shared" si="5"/>
        <v>1</v>
      </c>
      <c r="T43" s="5" t="s">
        <v>559</v>
      </c>
      <c r="U43" s="5">
        <v>21</v>
      </c>
      <c r="V43" s="5">
        <f t="shared" si="6"/>
        <v>1</v>
      </c>
      <c r="W43" s="5" t="s">
        <v>145</v>
      </c>
      <c r="X43" s="5" t="s">
        <v>650</v>
      </c>
      <c r="Y43" s="5">
        <v>23</v>
      </c>
      <c r="Z43" s="5">
        <f t="shared" si="7"/>
        <v>1</v>
      </c>
      <c r="AA43" s="5" t="str">
        <f t="shared" si="1"/>
        <v>Sun Belt</v>
      </c>
      <c r="AB43">
        <f t="shared" si="2"/>
        <v>0</v>
      </c>
      <c r="AC43">
        <f t="shared" si="8"/>
        <v>1</v>
      </c>
      <c r="AD43">
        <f t="shared" si="9"/>
        <v>0</v>
      </c>
      <c r="AE43">
        <f t="shared" si="10"/>
        <v>1</v>
      </c>
      <c r="AF43">
        <f t="shared" si="13"/>
        <v>38</v>
      </c>
      <c r="AG43">
        <f t="shared" si="13"/>
        <v>18</v>
      </c>
      <c r="AH43">
        <f t="shared" si="13"/>
        <v>1</v>
      </c>
      <c r="AI43">
        <f t="shared" si="13"/>
        <v>0</v>
      </c>
      <c r="AJ43">
        <f t="shared" si="11"/>
        <v>1</v>
      </c>
      <c r="AK43" s="8">
        <f t="shared" si="12"/>
        <v>1</v>
      </c>
      <c r="AL43">
        <f t="shared" si="4"/>
        <v>1</v>
      </c>
    </row>
    <row r="44" spans="1:38" x14ac:dyDescent="0.2">
      <c r="A44" s="11">
        <v>2</v>
      </c>
      <c r="B44" s="4">
        <v>44450</v>
      </c>
      <c r="C44" s="13">
        <v>0.79166666666666663</v>
      </c>
      <c r="D44" s="5" t="s">
        <v>44</v>
      </c>
      <c r="E44" s="5" t="s">
        <v>576</v>
      </c>
      <c r="F44" s="5" t="s">
        <v>49</v>
      </c>
      <c r="G44" s="5" t="s">
        <v>651</v>
      </c>
      <c r="H44" s="5" t="s">
        <v>46</v>
      </c>
      <c r="I44" s="5" t="s">
        <v>14</v>
      </c>
      <c r="J44" s="5">
        <v>21</v>
      </c>
      <c r="K44" s="5">
        <v>40</v>
      </c>
      <c r="L44" s="5">
        <v>1</v>
      </c>
      <c r="M44" s="5">
        <v>1</v>
      </c>
      <c r="N44" s="5" t="s">
        <v>92</v>
      </c>
      <c r="R44" s="5">
        <f t="shared" si="0"/>
        <v>2021</v>
      </c>
      <c r="S44" s="5">
        <f t="shared" si="5"/>
        <v>2</v>
      </c>
      <c r="T44" s="5" t="s">
        <v>559</v>
      </c>
      <c r="U44" s="5">
        <v>15</v>
      </c>
      <c r="V44" s="5">
        <f t="shared" si="6"/>
        <v>1</v>
      </c>
      <c r="W44" s="5" t="s">
        <v>145</v>
      </c>
      <c r="X44" s="5" t="s">
        <v>651</v>
      </c>
      <c r="Y44" s="5"/>
      <c r="Z44" s="5">
        <f t="shared" si="7"/>
        <v>0</v>
      </c>
      <c r="AA44" s="5" t="str">
        <f t="shared" si="1"/>
        <v>SEC</v>
      </c>
      <c r="AB44">
        <f t="shared" si="2"/>
        <v>0</v>
      </c>
      <c r="AC44">
        <f t="shared" si="8"/>
        <v>1</v>
      </c>
      <c r="AD44">
        <f t="shared" si="9"/>
        <v>1</v>
      </c>
      <c r="AE44">
        <f t="shared" si="10"/>
        <v>0</v>
      </c>
      <c r="AF44">
        <f t="shared" si="13"/>
        <v>21</v>
      </c>
      <c r="AG44">
        <f t="shared" si="13"/>
        <v>40</v>
      </c>
      <c r="AH44">
        <f t="shared" si="13"/>
        <v>1</v>
      </c>
      <c r="AI44">
        <f t="shared" si="13"/>
        <v>1</v>
      </c>
      <c r="AJ44">
        <f t="shared" si="11"/>
        <v>2</v>
      </c>
      <c r="AK44" s="8">
        <f t="shared" si="12"/>
        <v>0.5</v>
      </c>
      <c r="AL44">
        <f t="shared" si="4"/>
        <v>0</v>
      </c>
    </row>
    <row r="45" spans="1:38" x14ac:dyDescent="0.2">
      <c r="A45" s="11">
        <v>3</v>
      </c>
      <c r="B45" s="4">
        <v>44457</v>
      </c>
      <c r="C45" s="13">
        <v>0.83333333333333337</v>
      </c>
      <c r="D45" s="5" t="s">
        <v>44</v>
      </c>
      <c r="E45" s="5" t="s">
        <v>549</v>
      </c>
      <c r="F45" s="5"/>
      <c r="G45" s="5" t="s">
        <v>153</v>
      </c>
      <c r="H45" s="5" t="s">
        <v>54</v>
      </c>
      <c r="I45" s="5" t="s">
        <v>13</v>
      </c>
      <c r="J45" s="5">
        <v>58</v>
      </c>
      <c r="K45" s="5">
        <v>0</v>
      </c>
      <c r="L45" s="5">
        <v>2</v>
      </c>
      <c r="M45" s="5">
        <v>1</v>
      </c>
      <c r="N45" s="5" t="s">
        <v>41</v>
      </c>
      <c r="R45" s="5">
        <f t="shared" si="0"/>
        <v>2021</v>
      </c>
      <c r="S45" s="5">
        <f t="shared" si="5"/>
        <v>3</v>
      </c>
      <c r="T45" s="5" t="s">
        <v>549</v>
      </c>
      <c r="U45" s="5"/>
      <c r="V45" s="5">
        <f t="shared" si="6"/>
        <v>0</v>
      </c>
      <c r="W45" s="5" t="s">
        <v>145</v>
      </c>
      <c r="X45" s="5" t="s">
        <v>153</v>
      </c>
      <c r="Y45" s="5"/>
      <c r="Z45" s="5">
        <f t="shared" si="7"/>
        <v>0</v>
      </c>
      <c r="AA45" s="5" t="str">
        <f t="shared" si="1"/>
        <v>CUSA</v>
      </c>
      <c r="AB45">
        <f t="shared" si="2"/>
        <v>0</v>
      </c>
      <c r="AC45">
        <f t="shared" si="8"/>
        <v>1</v>
      </c>
      <c r="AD45">
        <f t="shared" si="9"/>
        <v>0</v>
      </c>
      <c r="AE45">
        <f t="shared" si="10"/>
        <v>0</v>
      </c>
      <c r="AF45">
        <f t="shared" si="13"/>
        <v>58</v>
      </c>
      <c r="AG45">
        <f t="shared" si="13"/>
        <v>0</v>
      </c>
      <c r="AH45">
        <f t="shared" si="13"/>
        <v>2</v>
      </c>
      <c r="AI45">
        <f t="shared" si="13"/>
        <v>1</v>
      </c>
      <c r="AJ45">
        <f t="shared" si="11"/>
        <v>3</v>
      </c>
      <c r="AK45" s="8">
        <f t="shared" si="12"/>
        <v>0.66666666666666663</v>
      </c>
      <c r="AL45">
        <f t="shared" si="4"/>
        <v>1</v>
      </c>
    </row>
    <row r="46" spans="1:38" ht="30" x14ac:dyDescent="0.2">
      <c r="A46" s="11">
        <v>4</v>
      </c>
      <c r="B46" s="4">
        <v>44464</v>
      </c>
      <c r="C46" s="13">
        <v>0.5</v>
      </c>
      <c r="D46" s="5" t="s">
        <v>44</v>
      </c>
      <c r="E46" s="5" t="s">
        <v>549</v>
      </c>
      <c r="F46" s="5"/>
      <c r="G46" s="5" t="s">
        <v>404</v>
      </c>
      <c r="H46" s="5" t="s">
        <v>145</v>
      </c>
      <c r="I46" s="5" t="s">
        <v>13</v>
      </c>
      <c r="J46" s="5">
        <v>70</v>
      </c>
      <c r="K46" s="5">
        <v>35</v>
      </c>
      <c r="L46" s="5">
        <v>3</v>
      </c>
      <c r="M46" s="5">
        <v>1</v>
      </c>
      <c r="N46" s="5" t="s">
        <v>47</v>
      </c>
      <c r="R46" s="5">
        <f t="shared" si="0"/>
        <v>2021</v>
      </c>
      <c r="S46" s="5">
        <f t="shared" si="5"/>
        <v>4</v>
      </c>
      <c r="T46" s="5" t="s">
        <v>549</v>
      </c>
      <c r="U46" s="5"/>
      <c r="V46" s="5">
        <f t="shared" si="6"/>
        <v>0</v>
      </c>
      <c r="W46" s="5" t="s">
        <v>145</v>
      </c>
      <c r="X46" s="5" t="s">
        <v>404</v>
      </c>
      <c r="Y46" s="5"/>
      <c r="Z46" s="5">
        <f t="shared" si="7"/>
        <v>0</v>
      </c>
      <c r="AA46" s="5" t="str">
        <f t="shared" si="1"/>
        <v>Big 12</v>
      </c>
      <c r="AB46">
        <f t="shared" si="2"/>
        <v>1</v>
      </c>
      <c r="AC46">
        <f t="shared" si="8"/>
        <v>1</v>
      </c>
      <c r="AD46">
        <f t="shared" si="9"/>
        <v>1</v>
      </c>
      <c r="AE46">
        <f t="shared" si="10"/>
        <v>0</v>
      </c>
      <c r="AF46">
        <f t="shared" si="13"/>
        <v>70</v>
      </c>
      <c r="AG46">
        <f t="shared" si="13"/>
        <v>35</v>
      </c>
      <c r="AH46">
        <f t="shared" si="13"/>
        <v>3</v>
      </c>
      <c r="AI46">
        <f t="shared" si="13"/>
        <v>1</v>
      </c>
      <c r="AJ46">
        <f t="shared" si="11"/>
        <v>4</v>
      </c>
      <c r="AK46" s="8">
        <f t="shared" si="12"/>
        <v>0.75</v>
      </c>
      <c r="AL46">
        <f t="shared" si="4"/>
        <v>1</v>
      </c>
    </row>
    <row r="47" spans="1:38" ht="30" x14ac:dyDescent="0.2">
      <c r="A47" s="11">
        <v>5</v>
      </c>
      <c r="B47" s="4">
        <v>44471</v>
      </c>
      <c r="C47" s="13">
        <v>0.5</v>
      </c>
      <c r="D47" s="5" t="s">
        <v>44</v>
      </c>
      <c r="E47" s="5" t="s">
        <v>549</v>
      </c>
      <c r="F47" s="5" t="s">
        <v>49</v>
      </c>
      <c r="G47" s="5" t="s">
        <v>545</v>
      </c>
      <c r="H47" s="5" t="s">
        <v>145</v>
      </c>
      <c r="I47" s="5" t="s">
        <v>13</v>
      </c>
      <c r="J47" s="5">
        <v>32</v>
      </c>
      <c r="K47" s="5">
        <v>27</v>
      </c>
      <c r="L47" s="5">
        <v>4</v>
      </c>
      <c r="M47" s="5">
        <v>1</v>
      </c>
      <c r="N47" s="5" t="s">
        <v>51</v>
      </c>
      <c r="R47" s="5">
        <f t="shared" si="0"/>
        <v>2021</v>
      </c>
      <c r="S47" s="5">
        <f t="shared" si="5"/>
        <v>5</v>
      </c>
      <c r="T47" s="5" t="s">
        <v>549</v>
      </c>
      <c r="U47" s="5"/>
      <c r="V47" s="5">
        <f t="shared" si="6"/>
        <v>0</v>
      </c>
      <c r="W47" s="5" t="s">
        <v>145</v>
      </c>
      <c r="X47" s="5" t="s">
        <v>545</v>
      </c>
      <c r="Y47" s="5"/>
      <c r="Z47" s="5">
        <f t="shared" si="7"/>
        <v>0</v>
      </c>
      <c r="AA47" s="5" t="str">
        <f t="shared" si="1"/>
        <v>Big 12</v>
      </c>
      <c r="AB47">
        <f t="shared" si="2"/>
        <v>1</v>
      </c>
      <c r="AC47">
        <f t="shared" si="8"/>
        <v>1</v>
      </c>
      <c r="AD47">
        <f t="shared" si="9"/>
        <v>1</v>
      </c>
      <c r="AE47">
        <f t="shared" si="10"/>
        <v>0</v>
      </c>
      <c r="AF47">
        <f t="shared" si="13"/>
        <v>32</v>
      </c>
      <c r="AG47">
        <f t="shared" si="13"/>
        <v>27</v>
      </c>
      <c r="AH47">
        <f t="shared" si="13"/>
        <v>4</v>
      </c>
      <c r="AI47">
        <f t="shared" si="13"/>
        <v>1</v>
      </c>
      <c r="AJ47">
        <f t="shared" si="11"/>
        <v>5</v>
      </c>
      <c r="AK47" s="8">
        <f t="shared" si="12"/>
        <v>0.8</v>
      </c>
      <c r="AL47">
        <f t="shared" si="4"/>
        <v>1</v>
      </c>
    </row>
    <row r="48" spans="1:38" ht="30" x14ac:dyDescent="0.2">
      <c r="A48" s="11">
        <v>6</v>
      </c>
      <c r="B48" s="4">
        <v>44478</v>
      </c>
      <c r="C48" s="13">
        <v>0.5</v>
      </c>
      <c r="D48" s="5" t="s">
        <v>44</v>
      </c>
      <c r="E48" s="5" t="s">
        <v>648</v>
      </c>
      <c r="F48" s="5" t="s">
        <v>80</v>
      </c>
      <c r="G48" s="5" t="s">
        <v>551</v>
      </c>
      <c r="H48" s="5" t="s">
        <v>145</v>
      </c>
      <c r="I48" s="5" t="s">
        <v>14</v>
      </c>
      <c r="J48" s="5">
        <v>48</v>
      </c>
      <c r="K48" s="5">
        <v>55</v>
      </c>
      <c r="L48" s="5">
        <v>4</v>
      </c>
      <c r="M48" s="5">
        <v>2</v>
      </c>
      <c r="N48" s="5" t="s">
        <v>92</v>
      </c>
      <c r="R48" s="5">
        <f t="shared" si="0"/>
        <v>2021</v>
      </c>
      <c r="S48" s="5">
        <f t="shared" si="5"/>
        <v>6</v>
      </c>
      <c r="T48" s="5" t="s">
        <v>559</v>
      </c>
      <c r="U48" s="5">
        <v>21</v>
      </c>
      <c r="V48" s="5">
        <f t="shared" si="6"/>
        <v>1</v>
      </c>
      <c r="W48" s="5" t="s">
        <v>145</v>
      </c>
      <c r="X48" s="5" t="s">
        <v>547</v>
      </c>
      <c r="Y48" s="5">
        <v>6</v>
      </c>
      <c r="Z48" s="5">
        <f t="shared" si="7"/>
        <v>1</v>
      </c>
      <c r="AA48" s="5" t="str">
        <f t="shared" si="1"/>
        <v>Big 12</v>
      </c>
      <c r="AB48">
        <f t="shared" si="2"/>
        <v>1</v>
      </c>
      <c r="AC48">
        <f t="shared" si="8"/>
        <v>1</v>
      </c>
      <c r="AD48">
        <f t="shared" si="9"/>
        <v>1</v>
      </c>
      <c r="AE48">
        <f t="shared" si="10"/>
        <v>1</v>
      </c>
      <c r="AF48">
        <f t="shared" si="13"/>
        <v>48</v>
      </c>
      <c r="AG48">
        <f t="shared" si="13"/>
        <v>55</v>
      </c>
      <c r="AH48">
        <f t="shared" si="13"/>
        <v>4</v>
      </c>
      <c r="AI48">
        <f t="shared" si="13"/>
        <v>2</v>
      </c>
      <c r="AJ48">
        <f t="shared" si="11"/>
        <v>6</v>
      </c>
      <c r="AK48" s="8">
        <f t="shared" si="12"/>
        <v>0.66666666666666663</v>
      </c>
      <c r="AL48">
        <f t="shared" si="4"/>
        <v>0</v>
      </c>
    </row>
    <row r="49" spans="1:38" ht="30" x14ac:dyDescent="0.2">
      <c r="A49" s="11">
        <v>7</v>
      </c>
      <c r="B49" s="4">
        <v>44485</v>
      </c>
      <c r="C49" s="13">
        <v>0.5</v>
      </c>
      <c r="D49" s="5" t="s">
        <v>44</v>
      </c>
      <c r="E49" s="5" t="s">
        <v>645</v>
      </c>
      <c r="F49" s="5"/>
      <c r="G49" s="5" t="s">
        <v>644</v>
      </c>
      <c r="H49" s="5" t="s">
        <v>145</v>
      </c>
      <c r="I49" s="5" t="s">
        <v>14</v>
      </c>
      <c r="J49" s="5">
        <v>24</v>
      </c>
      <c r="K49" s="5">
        <v>32</v>
      </c>
      <c r="L49" s="5">
        <v>4</v>
      </c>
      <c r="M49" s="5">
        <v>3</v>
      </c>
      <c r="N49" s="5" t="s">
        <v>102</v>
      </c>
      <c r="R49" s="5">
        <f t="shared" si="0"/>
        <v>2021</v>
      </c>
      <c r="S49" s="5">
        <f t="shared" si="5"/>
        <v>7</v>
      </c>
      <c r="T49" s="5" t="s">
        <v>559</v>
      </c>
      <c r="U49" s="5">
        <v>25</v>
      </c>
      <c r="V49" s="5">
        <f t="shared" si="6"/>
        <v>1</v>
      </c>
      <c r="W49" s="5" t="s">
        <v>145</v>
      </c>
      <c r="X49" s="5" t="s">
        <v>360</v>
      </c>
      <c r="Y49" s="5">
        <v>12</v>
      </c>
      <c r="Z49" s="5">
        <f t="shared" si="7"/>
        <v>1</v>
      </c>
      <c r="AA49" s="5" t="str">
        <f t="shared" si="1"/>
        <v>Big 12</v>
      </c>
      <c r="AB49">
        <f t="shared" si="2"/>
        <v>1</v>
      </c>
      <c r="AC49">
        <f t="shared" si="8"/>
        <v>1</v>
      </c>
      <c r="AD49">
        <f t="shared" si="9"/>
        <v>1</v>
      </c>
      <c r="AE49">
        <f t="shared" si="10"/>
        <v>1</v>
      </c>
      <c r="AF49">
        <f t="shared" si="13"/>
        <v>24</v>
      </c>
      <c r="AG49">
        <f t="shared" si="13"/>
        <v>32</v>
      </c>
      <c r="AH49">
        <f t="shared" si="13"/>
        <v>4</v>
      </c>
      <c r="AI49">
        <f t="shared" si="13"/>
        <v>3</v>
      </c>
      <c r="AJ49">
        <f t="shared" si="11"/>
        <v>7</v>
      </c>
      <c r="AK49" s="8">
        <f t="shared" si="12"/>
        <v>0.5714285714285714</v>
      </c>
      <c r="AL49">
        <f t="shared" si="4"/>
        <v>0</v>
      </c>
    </row>
    <row r="50" spans="1:38" ht="30" x14ac:dyDescent="0.2">
      <c r="A50" s="11">
        <v>8</v>
      </c>
      <c r="B50" s="4">
        <v>44499</v>
      </c>
      <c r="C50" s="13">
        <v>0.5</v>
      </c>
      <c r="D50" s="5" t="s">
        <v>44</v>
      </c>
      <c r="E50" s="5" t="s">
        <v>549</v>
      </c>
      <c r="F50" s="5" t="s">
        <v>49</v>
      </c>
      <c r="G50" s="5" t="s">
        <v>632</v>
      </c>
      <c r="H50" s="5" t="s">
        <v>145</v>
      </c>
      <c r="I50" s="5" t="s">
        <v>14</v>
      </c>
      <c r="J50" s="5">
        <v>24</v>
      </c>
      <c r="K50" s="5">
        <v>31</v>
      </c>
      <c r="L50" s="5">
        <v>4</v>
      </c>
      <c r="M50" s="5">
        <v>4</v>
      </c>
      <c r="N50" s="5" t="s">
        <v>130</v>
      </c>
      <c r="R50" s="5">
        <f t="shared" si="0"/>
        <v>2021</v>
      </c>
      <c r="S50" s="5">
        <f t="shared" si="5"/>
        <v>9</v>
      </c>
      <c r="T50" s="5" t="s">
        <v>549</v>
      </c>
      <c r="U50" s="5"/>
      <c r="V50" s="5">
        <f t="shared" si="6"/>
        <v>0</v>
      </c>
      <c r="W50" s="5" t="s">
        <v>145</v>
      </c>
      <c r="X50" s="5" t="s">
        <v>541</v>
      </c>
      <c r="Y50" s="5">
        <v>16</v>
      </c>
      <c r="Z50" s="5">
        <f t="shared" si="7"/>
        <v>1</v>
      </c>
      <c r="AA50" s="5" t="str">
        <f t="shared" si="1"/>
        <v>Big 12</v>
      </c>
      <c r="AB50">
        <f t="shared" si="2"/>
        <v>1</v>
      </c>
      <c r="AC50">
        <f t="shared" si="8"/>
        <v>1</v>
      </c>
      <c r="AD50">
        <f t="shared" si="9"/>
        <v>1</v>
      </c>
      <c r="AE50">
        <f t="shared" si="10"/>
        <v>0</v>
      </c>
      <c r="AF50">
        <f t="shared" si="13"/>
        <v>24</v>
      </c>
      <c r="AG50">
        <f t="shared" si="13"/>
        <v>31</v>
      </c>
      <c r="AH50">
        <f t="shared" si="13"/>
        <v>4</v>
      </c>
      <c r="AI50">
        <f t="shared" si="13"/>
        <v>4</v>
      </c>
      <c r="AJ50">
        <f t="shared" si="11"/>
        <v>8</v>
      </c>
      <c r="AK50" s="8">
        <f t="shared" si="12"/>
        <v>0.5</v>
      </c>
      <c r="AL50">
        <f t="shared" si="4"/>
        <v>0</v>
      </c>
    </row>
    <row r="51" spans="1:38" ht="30" x14ac:dyDescent="0.2">
      <c r="A51" s="11">
        <v>9</v>
      </c>
      <c r="B51" s="4">
        <v>44506</v>
      </c>
      <c r="C51" s="13">
        <v>0.8125</v>
      </c>
      <c r="D51" s="5" t="s">
        <v>44</v>
      </c>
      <c r="E51" s="5" t="s">
        <v>549</v>
      </c>
      <c r="F51" s="5" t="s">
        <v>49</v>
      </c>
      <c r="G51" s="5" t="s">
        <v>216</v>
      </c>
      <c r="H51" s="5" t="s">
        <v>145</v>
      </c>
      <c r="I51" s="5" t="s">
        <v>14</v>
      </c>
      <c r="J51" s="5">
        <v>7</v>
      </c>
      <c r="K51" s="5">
        <v>30</v>
      </c>
      <c r="L51" s="5">
        <v>4</v>
      </c>
      <c r="M51" s="5">
        <v>5</v>
      </c>
      <c r="N51" s="5" t="s">
        <v>132</v>
      </c>
      <c r="R51" s="5">
        <f t="shared" si="0"/>
        <v>2021</v>
      </c>
      <c r="S51" s="5">
        <f t="shared" si="5"/>
        <v>10</v>
      </c>
      <c r="T51" s="5" t="s">
        <v>549</v>
      </c>
      <c r="U51" s="5"/>
      <c r="V51" s="5">
        <f t="shared" si="6"/>
        <v>0</v>
      </c>
      <c r="W51" s="5" t="s">
        <v>145</v>
      </c>
      <c r="X51" s="5" t="s">
        <v>216</v>
      </c>
      <c r="Y51" s="5"/>
      <c r="Z51" s="5">
        <f t="shared" si="7"/>
        <v>0</v>
      </c>
      <c r="AA51" s="5" t="str">
        <f t="shared" si="1"/>
        <v>Big 12</v>
      </c>
      <c r="AB51">
        <f t="shared" si="2"/>
        <v>1</v>
      </c>
      <c r="AC51">
        <f t="shared" si="8"/>
        <v>1</v>
      </c>
      <c r="AD51">
        <f t="shared" si="9"/>
        <v>1</v>
      </c>
      <c r="AE51">
        <f t="shared" si="10"/>
        <v>0</v>
      </c>
      <c r="AF51">
        <f t="shared" si="13"/>
        <v>7</v>
      </c>
      <c r="AG51">
        <f t="shared" si="13"/>
        <v>30</v>
      </c>
      <c r="AH51">
        <f t="shared" si="13"/>
        <v>4</v>
      </c>
      <c r="AI51">
        <f t="shared" si="13"/>
        <v>5</v>
      </c>
      <c r="AJ51">
        <f t="shared" si="11"/>
        <v>9</v>
      </c>
      <c r="AK51" s="8">
        <f t="shared" si="12"/>
        <v>0.44444444444444442</v>
      </c>
      <c r="AL51">
        <f t="shared" si="4"/>
        <v>0</v>
      </c>
    </row>
    <row r="52" spans="1:38" x14ac:dyDescent="0.2">
      <c r="A52" s="11">
        <v>10</v>
      </c>
      <c r="B52" s="4">
        <v>44513</v>
      </c>
      <c r="C52" s="13">
        <v>0.8125</v>
      </c>
      <c r="D52" s="5" t="s">
        <v>44</v>
      </c>
      <c r="E52" s="5" t="s">
        <v>549</v>
      </c>
      <c r="F52" s="5"/>
      <c r="G52" s="5" t="s">
        <v>193</v>
      </c>
      <c r="H52" s="5" t="s">
        <v>145</v>
      </c>
      <c r="I52" s="5" t="s">
        <v>14</v>
      </c>
      <c r="J52" s="5">
        <v>56</v>
      </c>
      <c r="K52" s="5">
        <v>57</v>
      </c>
      <c r="L52" s="5">
        <v>4</v>
      </c>
      <c r="M52" s="5">
        <v>6</v>
      </c>
      <c r="N52" s="5" t="s">
        <v>133</v>
      </c>
      <c r="R52" s="5">
        <f t="shared" si="0"/>
        <v>2021</v>
      </c>
      <c r="S52" s="5">
        <f t="shared" si="5"/>
        <v>11</v>
      </c>
      <c r="T52" s="5" t="s">
        <v>549</v>
      </c>
      <c r="U52" s="5"/>
      <c r="V52" s="5">
        <f t="shared" si="6"/>
        <v>0</v>
      </c>
      <c r="W52" s="5" t="s">
        <v>145</v>
      </c>
      <c r="X52" s="5" t="s">
        <v>193</v>
      </c>
      <c r="Y52" s="5"/>
      <c r="Z52" s="5">
        <f t="shared" si="7"/>
        <v>0</v>
      </c>
      <c r="AA52" s="5" t="str">
        <f t="shared" si="1"/>
        <v>Big 12</v>
      </c>
      <c r="AB52">
        <f t="shared" si="2"/>
        <v>1</v>
      </c>
      <c r="AC52">
        <f t="shared" si="8"/>
        <v>1</v>
      </c>
      <c r="AD52">
        <f t="shared" si="9"/>
        <v>1</v>
      </c>
      <c r="AE52">
        <f t="shared" si="10"/>
        <v>0</v>
      </c>
      <c r="AF52">
        <f t="shared" si="13"/>
        <v>56</v>
      </c>
      <c r="AG52">
        <f t="shared" si="13"/>
        <v>57</v>
      </c>
      <c r="AH52">
        <f t="shared" si="13"/>
        <v>4</v>
      </c>
      <c r="AI52">
        <f t="shared" si="13"/>
        <v>6</v>
      </c>
      <c r="AJ52">
        <f t="shared" si="11"/>
        <v>10</v>
      </c>
      <c r="AK52" s="8">
        <f t="shared" si="12"/>
        <v>0.4</v>
      </c>
      <c r="AL52">
        <f t="shared" si="4"/>
        <v>0</v>
      </c>
    </row>
    <row r="53" spans="1:38" ht="30" x14ac:dyDescent="0.2">
      <c r="A53" s="11">
        <v>11</v>
      </c>
      <c r="B53" s="4">
        <v>44520</v>
      </c>
      <c r="C53" s="13">
        <v>0.5</v>
      </c>
      <c r="D53" s="5" t="s">
        <v>44</v>
      </c>
      <c r="E53" s="5" t="s">
        <v>549</v>
      </c>
      <c r="F53" s="5" t="s">
        <v>49</v>
      </c>
      <c r="G53" s="5" t="s">
        <v>144</v>
      </c>
      <c r="H53" s="5" t="s">
        <v>145</v>
      </c>
      <c r="I53" s="5" t="s">
        <v>14</v>
      </c>
      <c r="J53" s="5">
        <v>23</v>
      </c>
      <c r="K53" s="5">
        <v>31</v>
      </c>
      <c r="L53" s="5">
        <v>4</v>
      </c>
      <c r="M53" s="5">
        <v>7</v>
      </c>
      <c r="N53" s="5" t="s">
        <v>151</v>
      </c>
      <c r="R53" s="5">
        <f t="shared" si="0"/>
        <v>2021</v>
      </c>
      <c r="S53" s="5">
        <f t="shared" si="5"/>
        <v>12</v>
      </c>
      <c r="T53" s="5" t="s">
        <v>549</v>
      </c>
      <c r="U53" s="5"/>
      <c r="V53" s="5">
        <f t="shared" si="6"/>
        <v>0</v>
      </c>
      <c r="W53" s="5" t="s">
        <v>145</v>
      </c>
      <c r="X53" s="5" t="s">
        <v>144</v>
      </c>
      <c r="Y53" s="5"/>
      <c r="Z53" s="5">
        <f t="shared" si="7"/>
        <v>0</v>
      </c>
      <c r="AA53" s="5" t="str">
        <f t="shared" si="1"/>
        <v>Big 12</v>
      </c>
      <c r="AB53">
        <f t="shared" si="2"/>
        <v>1</v>
      </c>
      <c r="AC53">
        <f t="shared" si="8"/>
        <v>1</v>
      </c>
      <c r="AD53">
        <f t="shared" si="9"/>
        <v>1</v>
      </c>
      <c r="AE53">
        <f t="shared" si="10"/>
        <v>0</v>
      </c>
      <c r="AF53">
        <f t="shared" si="13"/>
        <v>23</v>
      </c>
      <c r="AG53">
        <f t="shared" si="13"/>
        <v>31</v>
      </c>
      <c r="AH53">
        <f t="shared" si="13"/>
        <v>4</v>
      </c>
      <c r="AI53">
        <f t="shared" si="13"/>
        <v>7</v>
      </c>
      <c r="AJ53">
        <f t="shared" si="11"/>
        <v>11</v>
      </c>
      <c r="AK53" s="8">
        <f t="shared" si="12"/>
        <v>0.36363636363636365</v>
      </c>
      <c r="AL53">
        <f t="shared" si="4"/>
        <v>0</v>
      </c>
    </row>
    <row r="54" spans="1:38" ht="30" x14ac:dyDescent="0.2">
      <c r="A54" s="11">
        <v>12</v>
      </c>
      <c r="B54" s="4">
        <v>44526</v>
      </c>
      <c r="C54" s="13">
        <v>0.5</v>
      </c>
      <c r="D54" s="5" t="s">
        <v>124</v>
      </c>
      <c r="E54" s="5" t="s">
        <v>549</v>
      </c>
      <c r="F54" s="5"/>
      <c r="G54" s="5" t="s">
        <v>465</v>
      </c>
      <c r="H54" s="5" t="s">
        <v>145</v>
      </c>
      <c r="I54" s="5" t="s">
        <v>13</v>
      </c>
      <c r="J54" s="5">
        <v>22</v>
      </c>
      <c r="K54" s="5">
        <v>17</v>
      </c>
      <c r="L54" s="5">
        <v>5</v>
      </c>
      <c r="M54" s="5">
        <v>7</v>
      </c>
      <c r="N54" s="5" t="s">
        <v>41</v>
      </c>
      <c r="R54" s="5">
        <f t="shared" si="0"/>
        <v>2021</v>
      </c>
      <c r="S54" s="5">
        <f t="shared" si="5"/>
        <v>13</v>
      </c>
      <c r="T54" s="5" t="s">
        <v>549</v>
      </c>
      <c r="U54" s="5"/>
      <c r="V54" s="5">
        <f t="shared" si="6"/>
        <v>0</v>
      </c>
      <c r="W54" s="5" t="s">
        <v>145</v>
      </c>
      <c r="X54" s="5" t="s">
        <v>465</v>
      </c>
      <c r="Y54" s="5"/>
      <c r="Z54" s="5">
        <f t="shared" si="7"/>
        <v>0</v>
      </c>
      <c r="AA54" s="5" t="str">
        <f t="shared" si="1"/>
        <v>Big 12</v>
      </c>
      <c r="AB54">
        <f t="shared" si="2"/>
        <v>1</v>
      </c>
      <c r="AC54">
        <f t="shared" si="8"/>
        <v>1</v>
      </c>
      <c r="AD54">
        <f t="shared" si="9"/>
        <v>1</v>
      </c>
      <c r="AE54">
        <f t="shared" si="10"/>
        <v>0</v>
      </c>
      <c r="AF54">
        <f t="shared" si="13"/>
        <v>22</v>
      </c>
      <c r="AG54">
        <f t="shared" si="13"/>
        <v>17</v>
      </c>
      <c r="AH54">
        <f t="shared" si="13"/>
        <v>5</v>
      </c>
      <c r="AI54">
        <f t="shared" si="13"/>
        <v>7</v>
      </c>
      <c r="AJ54">
        <f t="shared" ref="AJ54:AJ94" si="14">SUM(AH54:AI54)</f>
        <v>12</v>
      </c>
      <c r="AK54" s="8">
        <f t="shared" si="12"/>
        <v>0.41666666666666669</v>
      </c>
      <c r="AL54">
        <f t="shared" si="4"/>
        <v>1</v>
      </c>
    </row>
    <row r="55" spans="1:38" ht="30" x14ac:dyDescent="0.2">
      <c r="A55" s="11">
        <v>1</v>
      </c>
      <c r="B55" s="4">
        <v>44442</v>
      </c>
      <c r="C55" s="13">
        <v>0.83333333333333337</v>
      </c>
      <c r="D55" s="5" t="s">
        <v>124</v>
      </c>
      <c r="E55" s="5" t="s">
        <v>193</v>
      </c>
      <c r="F55" s="5"/>
      <c r="G55" s="5" t="s">
        <v>589</v>
      </c>
      <c r="H55" s="5" t="s">
        <v>70</v>
      </c>
      <c r="I55" s="5" t="s">
        <v>13</v>
      </c>
      <c r="J55" s="5">
        <v>17</v>
      </c>
      <c r="K55" s="5">
        <v>14</v>
      </c>
      <c r="L55" s="5">
        <v>1</v>
      </c>
      <c r="M55" s="5">
        <v>0</v>
      </c>
      <c r="N55" s="5" t="s">
        <v>41</v>
      </c>
      <c r="R55" s="5">
        <f t="shared" si="0"/>
        <v>2021</v>
      </c>
      <c r="S55" s="5">
        <f t="shared" si="5"/>
        <v>1</v>
      </c>
      <c r="T55" s="5" t="s">
        <v>193</v>
      </c>
      <c r="U55" s="5"/>
      <c r="V55" s="5">
        <f t="shared" si="6"/>
        <v>0</v>
      </c>
      <c r="W55" s="5" t="s">
        <v>145</v>
      </c>
      <c r="X55" s="5" t="s">
        <v>589</v>
      </c>
      <c r="Y55" s="5"/>
      <c r="Z55" s="5">
        <f t="shared" si="7"/>
        <v>0</v>
      </c>
      <c r="AA55" s="5" t="str">
        <f t="shared" si="1"/>
        <v>Non-Major</v>
      </c>
      <c r="AB55">
        <f t="shared" si="2"/>
        <v>0</v>
      </c>
      <c r="AC55">
        <f t="shared" si="8"/>
        <v>0</v>
      </c>
      <c r="AD55">
        <f t="shared" si="9"/>
        <v>0</v>
      </c>
      <c r="AE55">
        <f t="shared" si="10"/>
        <v>0</v>
      </c>
      <c r="AF55">
        <f t="shared" si="13"/>
        <v>17</v>
      </c>
      <c r="AG55">
        <f t="shared" si="13"/>
        <v>14</v>
      </c>
      <c r="AH55">
        <f t="shared" si="13"/>
        <v>1</v>
      </c>
      <c r="AI55">
        <f t="shared" si="13"/>
        <v>0</v>
      </c>
      <c r="AJ55">
        <f t="shared" si="14"/>
        <v>1</v>
      </c>
      <c r="AK55" s="8">
        <f t="shared" si="12"/>
        <v>1</v>
      </c>
      <c r="AL55">
        <f t="shared" si="4"/>
        <v>1</v>
      </c>
    </row>
    <row r="56" spans="1:38" ht="45" x14ac:dyDescent="0.2">
      <c r="A56" s="11">
        <v>2</v>
      </c>
      <c r="B56" s="4">
        <v>44449</v>
      </c>
      <c r="C56" s="13">
        <v>0.8125</v>
      </c>
      <c r="D56" s="5" t="s">
        <v>124</v>
      </c>
      <c r="E56" s="5" t="s">
        <v>193</v>
      </c>
      <c r="F56" s="5" t="s">
        <v>49</v>
      </c>
      <c r="G56" s="5" t="s">
        <v>652</v>
      </c>
      <c r="H56" s="5" t="s">
        <v>99</v>
      </c>
      <c r="I56" s="5" t="s">
        <v>14</v>
      </c>
      <c r="J56" s="5">
        <v>22</v>
      </c>
      <c r="K56" s="5">
        <v>49</v>
      </c>
      <c r="L56" s="5">
        <v>1</v>
      </c>
      <c r="M56" s="5">
        <v>1</v>
      </c>
      <c r="N56" s="5" t="s">
        <v>92</v>
      </c>
      <c r="R56" s="5">
        <f t="shared" si="0"/>
        <v>2021</v>
      </c>
      <c r="S56" s="5">
        <f t="shared" si="5"/>
        <v>2</v>
      </c>
      <c r="T56" s="5" t="s">
        <v>193</v>
      </c>
      <c r="U56" s="5"/>
      <c r="V56" s="5">
        <f t="shared" si="6"/>
        <v>0</v>
      </c>
      <c r="W56" s="5" t="s">
        <v>145</v>
      </c>
      <c r="X56" s="5" t="s">
        <v>653</v>
      </c>
      <c r="Y56" s="5">
        <v>17</v>
      </c>
      <c r="Z56" s="5">
        <f t="shared" si="7"/>
        <v>1</v>
      </c>
      <c r="AA56" s="5" t="str">
        <f t="shared" si="1"/>
        <v>Sun Belt</v>
      </c>
      <c r="AB56">
        <f t="shared" si="2"/>
        <v>0</v>
      </c>
      <c r="AC56">
        <f t="shared" si="8"/>
        <v>1</v>
      </c>
      <c r="AD56">
        <f t="shared" si="9"/>
        <v>0</v>
      </c>
      <c r="AE56">
        <f t="shared" si="10"/>
        <v>0</v>
      </c>
      <c r="AF56">
        <f t="shared" si="13"/>
        <v>22</v>
      </c>
      <c r="AG56">
        <f t="shared" si="13"/>
        <v>49</v>
      </c>
      <c r="AH56">
        <f t="shared" si="13"/>
        <v>1</v>
      </c>
      <c r="AI56">
        <f t="shared" si="13"/>
        <v>1</v>
      </c>
      <c r="AJ56">
        <f t="shared" si="14"/>
        <v>2</v>
      </c>
      <c r="AK56" s="8">
        <f t="shared" si="12"/>
        <v>0.5</v>
      </c>
      <c r="AL56">
        <f t="shared" si="4"/>
        <v>0</v>
      </c>
    </row>
    <row r="57" spans="1:38" x14ac:dyDescent="0.2">
      <c r="A57" s="11">
        <v>3</v>
      </c>
      <c r="B57" s="4">
        <v>44457</v>
      </c>
      <c r="C57" s="13">
        <v>0.64583333333333337</v>
      </c>
      <c r="D57" s="5" t="s">
        <v>44</v>
      </c>
      <c r="E57" s="5" t="s">
        <v>193</v>
      </c>
      <c r="F57" s="5"/>
      <c r="G57" s="5" t="s">
        <v>537</v>
      </c>
      <c r="H57" s="5" t="s">
        <v>145</v>
      </c>
      <c r="I57" s="5" t="s">
        <v>14</v>
      </c>
      <c r="J57" s="5">
        <v>7</v>
      </c>
      <c r="K57" s="5">
        <v>45</v>
      </c>
      <c r="L57" s="5">
        <v>1</v>
      </c>
      <c r="M57" s="5">
        <v>2</v>
      </c>
      <c r="N57" s="5" t="s">
        <v>102</v>
      </c>
      <c r="R57" s="5">
        <f t="shared" si="0"/>
        <v>2021</v>
      </c>
      <c r="S57" s="5">
        <f t="shared" si="5"/>
        <v>3</v>
      </c>
      <c r="T57" s="5" t="s">
        <v>193</v>
      </c>
      <c r="U57" s="5"/>
      <c r="V57" s="5">
        <f t="shared" si="6"/>
        <v>0</v>
      </c>
      <c r="W57" s="5" t="s">
        <v>145</v>
      </c>
      <c r="X57" s="5" t="s">
        <v>537</v>
      </c>
      <c r="Y57" s="5"/>
      <c r="Z57" s="5">
        <f t="shared" si="7"/>
        <v>0</v>
      </c>
      <c r="AA57" s="5" t="str">
        <f t="shared" si="1"/>
        <v>Big 12</v>
      </c>
      <c r="AB57">
        <f t="shared" si="2"/>
        <v>1</v>
      </c>
      <c r="AC57">
        <f t="shared" si="8"/>
        <v>1</v>
      </c>
      <c r="AD57">
        <f t="shared" si="9"/>
        <v>1</v>
      </c>
      <c r="AE57">
        <f t="shared" si="10"/>
        <v>0</v>
      </c>
      <c r="AF57">
        <f t="shared" si="13"/>
        <v>7</v>
      </c>
      <c r="AG57">
        <f t="shared" si="13"/>
        <v>45</v>
      </c>
      <c r="AH57">
        <f t="shared" si="13"/>
        <v>1</v>
      </c>
      <c r="AI57">
        <f t="shared" si="13"/>
        <v>2</v>
      </c>
      <c r="AJ57">
        <f t="shared" si="14"/>
        <v>3</v>
      </c>
      <c r="AK57" s="8">
        <f t="shared" si="12"/>
        <v>0.33333333333333331</v>
      </c>
      <c r="AL57">
        <f t="shared" si="4"/>
        <v>0</v>
      </c>
    </row>
    <row r="58" spans="1:38" x14ac:dyDescent="0.2">
      <c r="A58" s="11">
        <v>4</v>
      </c>
      <c r="B58" s="4">
        <v>44464</v>
      </c>
      <c r="C58" s="13">
        <v>0.66666666666666663</v>
      </c>
      <c r="D58" s="5" t="s">
        <v>44</v>
      </c>
      <c r="E58" s="5" t="s">
        <v>193</v>
      </c>
      <c r="F58" s="5" t="s">
        <v>49</v>
      </c>
      <c r="G58" s="5" t="s">
        <v>116</v>
      </c>
      <c r="H58" s="5" t="s">
        <v>40</v>
      </c>
      <c r="I58" s="5" t="s">
        <v>14</v>
      </c>
      <c r="J58" s="5">
        <v>33</v>
      </c>
      <c r="K58" s="5">
        <v>52</v>
      </c>
      <c r="L58" s="5">
        <v>1</v>
      </c>
      <c r="M58" s="5">
        <v>3</v>
      </c>
      <c r="N58" s="5" t="s">
        <v>130</v>
      </c>
      <c r="R58" s="5">
        <f t="shared" si="0"/>
        <v>2021</v>
      </c>
      <c r="S58" s="5">
        <f t="shared" si="5"/>
        <v>4</v>
      </c>
      <c r="T58" s="5" t="s">
        <v>193</v>
      </c>
      <c r="U58" s="5"/>
      <c r="V58" s="5">
        <f t="shared" si="6"/>
        <v>0</v>
      </c>
      <c r="W58" s="5" t="s">
        <v>145</v>
      </c>
      <c r="X58" s="5" t="s">
        <v>116</v>
      </c>
      <c r="Y58" s="5"/>
      <c r="Z58" s="5">
        <f t="shared" si="7"/>
        <v>0</v>
      </c>
      <c r="AA58" s="5" t="str">
        <f t="shared" si="1"/>
        <v>ACC</v>
      </c>
      <c r="AB58">
        <f t="shared" si="2"/>
        <v>0</v>
      </c>
      <c r="AC58">
        <f t="shared" si="8"/>
        <v>1</v>
      </c>
      <c r="AD58">
        <f t="shared" si="9"/>
        <v>1</v>
      </c>
      <c r="AE58">
        <f t="shared" si="10"/>
        <v>0</v>
      </c>
      <c r="AF58">
        <f t="shared" si="13"/>
        <v>33</v>
      </c>
      <c r="AG58">
        <f t="shared" si="13"/>
        <v>52</v>
      </c>
      <c r="AH58">
        <f t="shared" si="13"/>
        <v>1</v>
      </c>
      <c r="AI58">
        <f t="shared" si="13"/>
        <v>3</v>
      </c>
      <c r="AJ58">
        <f t="shared" si="14"/>
        <v>4</v>
      </c>
      <c r="AK58" s="8">
        <f t="shared" si="12"/>
        <v>0.25</v>
      </c>
      <c r="AL58">
        <f t="shared" si="4"/>
        <v>0</v>
      </c>
    </row>
    <row r="59" spans="1:38" ht="30" x14ac:dyDescent="0.2">
      <c r="A59" s="11">
        <v>5</v>
      </c>
      <c r="B59" s="4">
        <v>44471</v>
      </c>
      <c r="C59" s="13">
        <v>0.79166666666666663</v>
      </c>
      <c r="D59" s="5" t="s">
        <v>44</v>
      </c>
      <c r="E59" s="5" t="s">
        <v>193</v>
      </c>
      <c r="F59" s="5" t="s">
        <v>49</v>
      </c>
      <c r="G59" s="5" t="s">
        <v>216</v>
      </c>
      <c r="H59" s="5" t="s">
        <v>145</v>
      </c>
      <c r="I59" s="5" t="s">
        <v>14</v>
      </c>
      <c r="J59" s="5">
        <v>7</v>
      </c>
      <c r="K59" s="5">
        <v>59</v>
      </c>
      <c r="L59" s="5">
        <v>1</v>
      </c>
      <c r="M59" s="5">
        <v>4</v>
      </c>
      <c r="N59" s="5" t="s">
        <v>132</v>
      </c>
      <c r="R59" s="5">
        <f t="shared" si="0"/>
        <v>2021</v>
      </c>
      <c r="S59" s="5">
        <f t="shared" si="5"/>
        <v>5</v>
      </c>
      <c r="T59" s="5" t="s">
        <v>193</v>
      </c>
      <c r="U59" s="5"/>
      <c r="V59" s="5">
        <f t="shared" si="6"/>
        <v>0</v>
      </c>
      <c r="W59" s="5" t="s">
        <v>145</v>
      </c>
      <c r="X59" s="5" t="s">
        <v>216</v>
      </c>
      <c r="Y59" s="5"/>
      <c r="Z59" s="5">
        <f t="shared" si="7"/>
        <v>0</v>
      </c>
      <c r="AA59" s="5" t="str">
        <f t="shared" si="1"/>
        <v>Big 12</v>
      </c>
      <c r="AB59">
        <f t="shared" si="2"/>
        <v>1</v>
      </c>
      <c r="AC59">
        <f t="shared" si="8"/>
        <v>1</v>
      </c>
      <c r="AD59">
        <f t="shared" si="9"/>
        <v>1</v>
      </c>
      <c r="AE59">
        <f t="shared" si="10"/>
        <v>0</v>
      </c>
      <c r="AF59">
        <f t="shared" si="13"/>
        <v>7</v>
      </c>
      <c r="AG59">
        <f t="shared" si="13"/>
        <v>59</v>
      </c>
      <c r="AH59">
        <f t="shared" si="13"/>
        <v>1</v>
      </c>
      <c r="AI59">
        <f t="shared" si="13"/>
        <v>4</v>
      </c>
      <c r="AJ59">
        <f t="shared" si="14"/>
        <v>5</v>
      </c>
      <c r="AK59" s="8">
        <f t="shared" si="12"/>
        <v>0.2</v>
      </c>
      <c r="AL59">
        <f t="shared" si="4"/>
        <v>0</v>
      </c>
    </row>
    <row r="60" spans="1:38" ht="30" x14ac:dyDescent="0.2">
      <c r="A60" s="11">
        <v>6</v>
      </c>
      <c r="B60" s="4">
        <v>44485</v>
      </c>
      <c r="C60" s="13">
        <v>0.66666666666666663</v>
      </c>
      <c r="D60" s="5" t="s">
        <v>44</v>
      </c>
      <c r="E60" s="5" t="s">
        <v>193</v>
      </c>
      <c r="F60" s="5"/>
      <c r="G60" s="5" t="s">
        <v>404</v>
      </c>
      <c r="H60" s="5" t="s">
        <v>145</v>
      </c>
      <c r="I60" s="5" t="s">
        <v>14</v>
      </c>
      <c r="J60" s="5">
        <v>14</v>
      </c>
      <c r="K60" s="5">
        <v>41</v>
      </c>
      <c r="L60" s="5">
        <v>1</v>
      </c>
      <c r="M60" s="5">
        <v>5</v>
      </c>
      <c r="N60" s="5" t="s">
        <v>133</v>
      </c>
      <c r="R60" s="5">
        <f t="shared" si="0"/>
        <v>2021</v>
      </c>
      <c r="S60" s="5">
        <f t="shared" si="5"/>
        <v>7</v>
      </c>
      <c r="T60" s="5" t="s">
        <v>193</v>
      </c>
      <c r="U60" s="5"/>
      <c r="V60" s="5">
        <f t="shared" si="6"/>
        <v>0</v>
      </c>
      <c r="W60" s="5" t="s">
        <v>145</v>
      </c>
      <c r="X60" s="5" t="s">
        <v>404</v>
      </c>
      <c r="Y60" s="5"/>
      <c r="Z60" s="5">
        <f t="shared" si="7"/>
        <v>0</v>
      </c>
      <c r="AA60" s="5" t="str">
        <f t="shared" si="1"/>
        <v>Big 12</v>
      </c>
      <c r="AB60">
        <f t="shared" si="2"/>
        <v>1</v>
      </c>
      <c r="AC60">
        <f t="shared" si="8"/>
        <v>1</v>
      </c>
      <c r="AD60">
        <f t="shared" si="9"/>
        <v>1</v>
      </c>
      <c r="AE60">
        <f t="shared" si="10"/>
        <v>0</v>
      </c>
      <c r="AF60">
        <f t="shared" si="13"/>
        <v>14</v>
      </c>
      <c r="AG60">
        <f t="shared" si="13"/>
        <v>41</v>
      </c>
      <c r="AH60">
        <f t="shared" si="13"/>
        <v>1</v>
      </c>
      <c r="AI60">
        <f t="shared" si="13"/>
        <v>5</v>
      </c>
      <c r="AJ60">
        <f t="shared" si="14"/>
        <v>6</v>
      </c>
      <c r="AK60" s="8">
        <f t="shared" si="12"/>
        <v>0.16666666666666666</v>
      </c>
      <c r="AL60">
        <f t="shared" si="4"/>
        <v>0</v>
      </c>
    </row>
    <row r="61" spans="1:38" ht="30" x14ac:dyDescent="0.2">
      <c r="A61" s="11">
        <v>7</v>
      </c>
      <c r="B61" s="4">
        <v>44492</v>
      </c>
      <c r="C61" s="13">
        <v>0.5</v>
      </c>
      <c r="D61" s="5" t="s">
        <v>44</v>
      </c>
      <c r="E61" s="5" t="s">
        <v>193</v>
      </c>
      <c r="F61" s="5"/>
      <c r="G61" s="5" t="s">
        <v>624</v>
      </c>
      <c r="H61" s="5" t="s">
        <v>145</v>
      </c>
      <c r="I61" s="5" t="s">
        <v>14</v>
      </c>
      <c r="J61" s="5">
        <v>23</v>
      </c>
      <c r="K61" s="5">
        <v>35</v>
      </c>
      <c r="L61" s="5">
        <v>1</v>
      </c>
      <c r="M61" s="5">
        <v>6</v>
      </c>
      <c r="N61" s="5" t="s">
        <v>151</v>
      </c>
      <c r="R61" s="5">
        <f t="shared" si="0"/>
        <v>2021</v>
      </c>
      <c r="S61" s="5">
        <f t="shared" si="5"/>
        <v>8</v>
      </c>
      <c r="T61" s="5" t="s">
        <v>193</v>
      </c>
      <c r="U61" s="5"/>
      <c r="V61" s="5">
        <f t="shared" si="6"/>
        <v>0</v>
      </c>
      <c r="W61" s="5" t="s">
        <v>145</v>
      </c>
      <c r="X61" s="5" t="s">
        <v>547</v>
      </c>
      <c r="Y61" s="5">
        <v>3</v>
      </c>
      <c r="Z61" s="5">
        <f t="shared" si="7"/>
        <v>1</v>
      </c>
      <c r="AA61" s="5" t="str">
        <f t="shared" si="1"/>
        <v>Big 12</v>
      </c>
      <c r="AB61">
        <f t="shared" si="2"/>
        <v>1</v>
      </c>
      <c r="AC61">
        <f t="shared" si="8"/>
        <v>1</v>
      </c>
      <c r="AD61">
        <f t="shared" si="9"/>
        <v>1</v>
      </c>
      <c r="AE61">
        <f t="shared" si="10"/>
        <v>0</v>
      </c>
      <c r="AF61">
        <f t="shared" si="13"/>
        <v>23</v>
      </c>
      <c r="AG61">
        <f t="shared" si="13"/>
        <v>35</v>
      </c>
      <c r="AH61">
        <f t="shared" si="13"/>
        <v>1</v>
      </c>
      <c r="AI61">
        <f t="shared" si="13"/>
        <v>6</v>
      </c>
      <c r="AJ61">
        <f t="shared" si="14"/>
        <v>7</v>
      </c>
      <c r="AK61" s="8">
        <f t="shared" si="12"/>
        <v>0.14285714285714285</v>
      </c>
      <c r="AL61">
        <f t="shared" si="4"/>
        <v>0</v>
      </c>
    </row>
    <row r="62" spans="1:38" ht="30" x14ac:dyDescent="0.2">
      <c r="A62" s="11">
        <v>8</v>
      </c>
      <c r="B62" s="4">
        <v>44499</v>
      </c>
      <c r="C62" s="13">
        <v>0.79166666666666663</v>
      </c>
      <c r="D62" s="5" t="s">
        <v>44</v>
      </c>
      <c r="E62" s="5" t="s">
        <v>193</v>
      </c>
      <c r="F62" s="5" t="s">
        <v>49</v>
      </c>
      <c r="G62" s="5" t="s">
        <v>610</v>
      </c>
      <c r="H62" s="5" t="s">
        <v>145</v>
      </c>
      <c r="I62" s="5" t="s">
        <v>14</v>
      </c>
      <c r="J62" s="5">
        <v>3</v>
      </c>
      <c r="K62" s="5">
        <v>55</v>
      </c>
      <c r="L62" s="5">
        <v>1</v>
      </c>
      <c r="M62" s="5">
        <v>7</v>
      </c>
      <c r="N62" s="5" t="s">
        <v>298</v>
      </c>
      <c r="R62" s="5">
        <f t="shared" si="0"/>
        <v>2021</v>
      </c>
      <c r="S62" s="5">
        <f t="shared" si="5"/>
        <v>9</v>
      </c>
      <c r="T62" s="5" t="s">
        <v>193</v>
      </c>
      <c r="U62" s="5"/>
      <c r="V62" s="5">
        <f t="shared" si="6"/>
        <v>0</v>
      </c>
      <c r="W62" s="5" t="s">
        <v>145</v>
      </c>
      <c r="X62" s="5" t="s">
        <v>360</v>
      </c>
      <c r="Y62" s="5">
        <v>15</v>
      </c>
      <c r="Z62" s="5">
        <f t="shared" si="7"/>
        <v>1</v>
      </c>
      <c r="AA62" s="5" t="str">
        <f t="shared" si="1"/>
        <v>Big 12</v>
      </c>
      <c r="AB62">
        <f t="shared" si="2"/>
        <v>1</v>
      </c>
      <c r="AC62">
        <f t="shared" si="8"/>
        <v>1</v>
      </c>
      <c r="AD62">
        <f t="shared" si="9"/>
        <v>1</v>
      </c>
      <c r="AE62">
        <f t="shared" si="10"/>
        <v>0</v>
      </c>
      <c r="AF62">
        <f t="shared" si="13"/>
        <v>3</v>
      </c>
      <c r="AG62">
        <f t="shared" si="13"/>
        <v>55</v>
      </c>
      <c r="AH62">
        <f t="shared" si="13"/>
        <v>1</v>
      </c>
      <c r="AI62">
        <f t="shared" si="13"/>
        <v>7</v>
      </c>
      <c r="AJ62">
        <f t="shared" si="14"/>
        <v>8</v>
      </c>
      <c r="AK62" s="8">
        <f t="shared" si="12"/>
        <v>0.125</v>
      </c>
      <c r="AL62">
        <f t="shared" si="4"/>
        <v>0</v>
      </c>
    </row>
    <row r="63" spans="1:38" ht="30" x14ac:dyDescent="0.2">
      <c r="A63" s="11">
        <v>9</v>
      </c>
      <c r="B63" s="4">
        <v>44506</v>
      </c>
      <c r="C63" s="13">
        <v>0.5</v>
      </c>
      <c r="D63" s="5" t="s">
        <v>44</v>
      </c>
      <c r="E63" s="5" t="s">
        <v>193</v>
      </c>
      <c r="F63" s="5"/>
      <c r="G63" s="5" t="s">
        <v>465</v>
      </c>
      <c r="H63" s="5" t="s">
        <v>145</v>
      </c>
      <c r="I63" s="5" t="s">
        <v>14</v>
      </c>
      <c r="J63" s="5">
        <v>10</v>
      </c>
      <c r="K63" s="5">
        <v>35</v>
      </c>
      <c r="L63" s="5">
        <v>1</v>
      </c>
      <c r="M63" s="5">
        <v>8</v>
      </c>
      <c r="N63" s="5" t="s">
        <v>299</v>
      </c>
      <c r="R63" s="5">
        <f t="shared" si="0"/>
        <v>2021</v>
      </c>
      <c r="S63" s="5">
        <f t="shared" si="5"/>
        <v>10</v>
      </c>
      <c r="T63" s="5" t="s">
        <v>193</v>
      </c>
      <c r="U63" s="5"/>
      <c r="V63" s="5">
        <f t="shared" si="6"/>
        <v>0</v>
      </c>
      <c r="W63" s="5" t="s">
        <v>145</v>
      </c>
      <c r="X63" s="5" t="s">
        <v>465</v>
      </c>
      <c r="Y63" s="5"/>
      <c r="Z63" s="5">
        <f t="shared" si="7"/>
        <v>0</v>
      </c>
      <c r="AA63" s="5" t="str">
        <f t="shared" si="1"/>
        <v>Big 12</v>
      </c>
      <c r="AB63">
        <f t="shared" si="2"/>
        <v>1</v>
      </c>
      <c r="AC63">
        <f t="shared" si="8"/>
        <v>1</v>
      </c>
      <c r="AD63">
        <f t="shared" si="9"/>
        <v>1</v>
      </c>
      <c r="AE63">
        <f t="shared" si="10"/>
        <v>0</v>
      </c>
      <c r="AF63">
        <f t="shared" si="13"/>
        <v>10</v>
      </c>
      <c r="AG63">
        <f t="shared" si="13"/>
        <v>35</v>
      </c>
      <c r="AH63">
        <f t="shared" si="13"/>
        <v>1</v>
      </c>
      <c r="AI63">
        <f t="shared" si="13"/>
        <v>8</v>
      </c>
      <c r="AJ63">
        <f t="shared" si="14"/>
        <v>9</v>
      </c>
      <c r="AK63" s="8">
        <f t="shared" si="12"/>
        <v>0.1111111111111111</v>
      </c>
      <c r="AL63">
        <f t="shared" si="4"/>
        <v>0</v>
      </c>
    </row>
    <row r="64" spans="1:38" x14ac:dyDescent="0.2">
      <c r="A64" s="11">
        <v>10</v>
      </c>
      <c r="B64" s="4">
        <v>44513</v>
      </c>
      <c r="C64" s="13">
        <v>0.8125</v>
      </c>
      <c r="D64" s="5" t="s">
        <v>44</v>
      </c>
      <c r="E64" s="5" t="s">
        <v>193</v>
      </c>
      <c r="F64" s="5" t="s">
        <v>49</v>
      </c>
      <c r="G64" s="5" t="s">
        <v>549</v>
      </c>
      <c r="H64" s="5" t="s">
        <v>145</v>
      </c>
      <c r="I64" s="5" t="s">
        <v>13</v>
      </c>
      <c r="J64" s="5">
        <v>57</v>
      </c>
      <c r="K64" s="5">
        <v>56</v>
      </c>
      <c r="L64" s="5">
        <v>2</v>
      </c>
      <c r="M64" s="5">
        <v>8</v>
      </c>
      <c r="N64" s="5" t="s">
        <v>41</v>
      </c>
      <c r="R64" s="5">
        <f t="shared" si="0"/>
        <v>2021</v>
      </c>
      <c r="S64" s="5">
        <f t="shared" si="5"/>
        <v>11</v>
      </c>
      <c r="T64" s="5" t="s">
        <v>193</v>
      </c>
      <c r="U64" s="5"/>
      <c r="V64" s="5">
        <f t="shared" si="6"/>
        <v>0</v>
      </c>
      <c r="W64" s="5" t="s">
        <v>145</v>
      </c>
      <c r="X64" s="5" t="s">
        <v>549</v>
      </c>
      <c r="Y64" s="5"/>
      <c r="Z64" s="5">
        <f t="shared" si="7"/>
        <v>0</v>
      </c>
      <c r="AA64" s="5" t="str">
        <f t="shared" si="1"/>
        <v>Big 12</v>
      </c>
      <c r="AB64">
        <f t="shared" si="2"/>
        <v>1</v>
      </c>
      <c r="AC64">
        <f t="shared" si="8"/>
        <v>1</v>
      </c>
      <c r="AD64">
        <f t="shared" si="9"/>
        <v>1</v>
      </c>
      <c r="AE64">
        <f t="shared" si="10"/>
        <v>0</v>
      </c>
      <c r="AF64">
        <f t="shared" si="13"/>
        <v>57</v>
      </c>
      <c r="AG64">
        <f t="shared" si="13"/>
        <v>56</v>
      </c>
      <c r="AH64">
        <f t="shared" si="13"/>
        <v>2</v>
      </c>
      <c r="AI64">
        <f t="shared" si="13"/>
        <v>8</v>
      </c>
      <c r="AJ64">
        <f t="shared" si="14"/>
        <v>10</v>
      </c>
      <c r="AK64" s="8">
        <f t="shared" si="12"/>
        <v>0.2</v>
      </c>
      <c r="AL64">
        <f t="shared" si="4"/>
        <v>1</v>
      </c>
    </row>
    <row r="65" spans="1:38" ht="30" x14ac:dyDescent="0.2">
      <c r="A65" s="11">
        <v>11</v>
      </c>
      <c r="B65" s="4">
        <v>44520</v>
      </c>
      <c r="C65" s="13">
        <v>0.66666666666666663</v>
      </c>
      <c r="D65" s="5" t="s">
        <v>44</v>
      </c>
      <c r="E65" s="5" t="s">
        <v>193</v>
      </c>
      <c r="F65" s="5" t="s">
        <v>49</v>
      </c>
      <c r="G65" s="5" t="s">
        <v>545</v>
      </c>
      <c r="H65" s="5" t="s">
        <v>145</v>
      </c>
      <c r="I65" s="5" t="s">
        <v>14</v>
      </c>
      <c r="J65" s="5">
        <v>28</v>
      </c>
      <c r="K65" s="5">
        <v>31</v>
      </c>
      <c r="L65" s="5">
        <v>2</v>
      </c>
      <c r="M65" s="5">
        <v>9</v>
      </c>
      <c r="N65" s="5" t="s">
        <v>92</v>
      </c>
      <c r="R65" s="5">
        <f t="shared" si="0"/>
        <v>2021</v>
      </c>
      <c r="S65" s="5">
        <f t="shared" si="5"/>
        <v>12</v>
      </c>
      <c r="T65" s="5" t="s">
        <v>193</v>
      </c>
      <c r="U65" s="5"/>
      <c r="V65" s="5">
        <f t="shared" si="6"/>
        <v>0</v>
      </c>
      <c r="W65" s="5" t="s">
        <v>145</v>
      </c>
      <c r="X65" s="5" t="s">
        <v>545</v>
      </c>
      <c r="Y65" s="5"/>
      <c r="Z65" s="5">
        <f t="shared" si="7"/>
        <v>0</v>
      </c>
      <c r="AA65" s="5" t="str">
        <f t="shared" si="1"/>
        <v>Big 12</v>
      </c>
      <c r="AB65">
        <f t="shared" si="2"/>
        <v>1</v>
      </c>
      <c r="AC65">
        <f t="shared" si="8"/>
        <v>1</v>
      </c>
      <c r="AD65">
        <f t="shared" si="9"/>
        <v>1</v>
      </c>
      <c r="AE65">
        <f t="shared" si="10"/>
        <v>0</v>
      </c>
      <c r="AF65">
        <f t="shared" si="13"/>
        <v>28</v>
      </c>
      <c r="AG65">
        <f t="shared" si="13"/>
        <v>31</v>
      </c>
      <c r="AH65">
        <f t="shared" si="13"/>
        <v>2</v>
      </c>
      <c r="AI65">
        <f t="shared" si="13"/>
        <v>9</v>
      </c>
      <c r="AJ65">
        <f t="shared" si="14"/>
        <v>11</v>
      </c>
      <c r="AK65" s="8">
        <f t="shared" si="12"/>
        <v>0.18181818181818182</v>
      </c>
      <c r="AL65">
        <f t="shared" si="4"/>
        <v>0</v>
      </c>
    </row>
    <row r="66" spans="1:38" ht="30" x14ac:dyDescent="0.2">
      <c r="A66" s="11">
        <v>12</v>
      </c>
      <c r="B66" s="4">
        <v>44527</v>
      </c>
      <c r="C66" s="13">
        <v>0.79166666666666663</v>
      </c>
      <c r="D66" s="5" t="s">
        <v>44</v>
      </c>
      <c r="E66" s="5" t="s">
        <v>193</v>
      </c>
      <c r="F66" s="5"/>
      <c r="G66" s="5" t="s">
        <v>144</v>
      </c>
      <c r="H66" s="5" t="s">
        <v>145</v>
      </c>
      <c r="I66" s="5" t="s">
        <v>14</v>
      </c>
      <c r="J66" s="5">
        <v>28</v>
      </c>
      <c r="K66" s="5">
        <v>34</v>
      </c>
      <c r="L66" s="5">
        <v>2</v>
      </c>
      <c r="M66" s="5">
        <v>10</v>
      </c>
      <c r="N66" s="5" t="s">
        <v>102</v>
      </c>
      <c r="R66" s="5">
        <f t="shared" ref="R66:R105" si="15">IF(AND(B66&gt;=DATEVALUE("06/01/2019"),B66&lt;=DATEVALUE("05/31/2020")),2019,IF(AND(B66&gt;=DATEVALUE("06/01/2020"),B66&lt;=DATEVALUE("05/31/2021")),2020,IF(AND(B66&gt;=DATEVALUE("06/01/2021"),B66&lt;=DATEVALUE("05/31/2022")),2021,IF(AND(B66&gt;=DATEVALUE("06/01/2022"),B66&lt;=DATEVALUE("05/31/2023")),2022,IF(AND(B66&gt;=DATEVALUE("06/01/2023"),B66&lt;=DATEVALUE("05/31/2024")),2023,"N/A")))))</f>
        <v>2021</v>
      </c>
      <c r="S66" s="5">
        <f t="shared" si="5"/>
        <v>13</v>
      </c>
      <c r="T66" s="5" t="s">
        <v>193</v>
      </c>
      <c r="U66" s="5"/>
      <c r="V66" s="5">
        <f t="shared" si="6"/>
        <v>0</v>
      </c>
      <c r="W66" s="5" t="s">
        <v>145</v>
      </c>
      <c r="X66" s="5" t="s">
        <v>144</v>
      </c>
      <c r="Y66" s="5"/>
      <c r="Z66" s="5">
        <f t="shared" si="7"/>
        <v>0</v>
      </c>
      <c r="AA66" s="5" t="str">
        <f t="shared" ref="AA66:AA129" si="16">H66</f>
        <v>Big 12</v>
      </c>
      <c r="AB66">
        <f t="shared" ref="AB66:AB129" si="17">IF(W66=AA66,1,0)</f>
        <v>1</v>
      </c>
      <c r="AC66">
        <f t="shared" si="8"/>
        <v>1</v>
      </c>
      <c r="AD66">
        <f t="shared" si="9"/>
        <v>1</v>
      </c>
      <c r="AE66">
        <f t="shared" si="10"/>
        <v>0</v>
      </c>
      <c r="AF66">
        <f t="shared" ref="AF66:AI94" si="18">J66</f>
        <v>28</v>
      </c>
      <c r="AG66">
        <f t="shared" si="18"/>
        <v>34</v>
      </c>
      <c r="AH66">
        <f t="shared" si="18"/>
        <v>2</v>
      </c>
      <c r="AI66">
        <f t="shared" si="18"/>
        <v>10</v>
      </c>
      <c r="AJ66">
        <f t="shared" si="14"/>
        <v>12</v>
      </c>
      <c r="AK66" s="8">
        <f t="shared" si="12"/>
        <v>0.16666666666666666</v>
      </c>
      <c r="AL66">
        <f t="shared" ref="AL66:AL129" si="19">IF(I66="W",1,0)</f>
        <v>0</v>
      </c>
    </row>
    <row r="67" spans="1:38" ht="30" x14ac:dyDescent="0.2">
      <c r="A67" s="11">
        <v>1</v>
      </c>
      <c r="B67" s="4">
        <v>44443</v>
      </c>
      <c r="C67" s="13">
        <v>0.64583333333333337</v>
      </c>
      <c r="D67" s="5" t="s">
        <v>44</v>
      </c>
      <c r="E67" s="5" t="s">
        <v>144</v>
      </c>
      <c r="F67" s="5" t="s">
        <v>49</v>
      </c>
      <c r="G67" s="5" t="s">
        <v>230</v>
      </c>
      <c r="H67" s="5" t="s">
        <v>86</v>
      </c>
      <c r="I67" s="5" t="s">
        <v>14</v>
      </c>
      <c r="J67" s="5">
        <v>24</v>
      </c>
      <c r="K67" s="5">
        <v>30</v>
      </c>
      <c r="L67" s="5">
        <v>0</v>
      </c>
      <c r="M67" s="5">
        <v>1</v>
      </c>
      <c r="N67" s="5" t="s">
        <v>92</v>
      </c>
      <c r="R67" s="5">
        <f t="shared" si="15"/>
        <v>2021</v>
      </c>
      <c r="S67" s="5">
        <f t="shared" ref="S67:S130" si="20">IF(AND(B67&gt;=DATEVALUE("07/24/2021"),B67&lt;=DATEVALUE("09/06/2021")),1,IF(AND(B67&gt;=DATEVALUE("09/07/2021"),B67&lt;=DATEVALUE("09/13/2021")),2,IF(AND(B67&gt;=DATEVALUE("09/14/2021"),B67&lt;=DATEVALUE("09/20/2021")),3,IF(AND(B67&gt;=DATEVALUE("09/21/2021"),B67&lt;=DATEVALUE("09/27/2021")),4,IF(AND(B67&gt;=DATEVALUE("09/28/2021"),B67&lt;=DATEVALUE("10/04/2021")),5,IF(AND(B67&gt;=DATEVALUE("10/05/2021"),B67&lt;=DATEVALUE("10/11/2021")),6,IF(AND(B67&gt;=DATEVALUE("10/12/2021"),B67&lt;=DATEVALUE("10/18/2021")),7,IF(AND(B67&gt;=DATEVALUE("10/19/2021"),B67&lt;=DATEVALUE("10/25/2021")),8,IF(AND(B67&gt;=DATEVALUE("10/26/2021"),B67&lt;=DATEVALUE("11/01/2021")),9,IF(AND(B67&gt;=DATEVALUE("11/02/2021"),B67&lt;=DATEVALUE("11/08/2021")),10,IF(AND(B67&gt;=DATEVALUE("11/09/2021"),B67&lt;=DATEVALUE("11/15/2021")),11,IF(AND(B67&gt;=DATEVALUE("11/16/2021"),B67&lt;=DATEVALUE("11/22/2021")),12,IF(AND(B67&gt;=DATEVALUE("11/23/2021"),B67&lt;=DATEVALUE("11/29/2021")),13,IF(AND(B67&gt;=DATEVALUE("11/30/2021"),B67&lt;=DATEVALUE("12/06/2021")),14,IF(AND(B67&gt;=DATEVALUE("12/07/2021"),B67&lt;=DATEVALUE("12/13/2021")),15,IF(AND(B67&gt;=DATEVALUE("12/14/2021"),B67&lt;=DATEVALUE("12/20/2021")),16,IF(AND(B67&gt;=DATEVALUE("12/21/2021"),B67&lt;=DATEVALUE("12/27/2021")),17,IF(AND(B67&gt;=DATEVALUE("12/28/2021"),B67&lt;=DATEVALUE("01/03/2022")),18,IF(AND(B67&gt;=DATEVALUE("01/04/2022"),B67&lt;=DATEVALUE("01/10/2022")),19,IF(AND(B67&gt;=DATEVALUE("01/11/2022"),B67&lt;=DATEVALUE("01/17/2022")),20,"Bye"))))))))))))))))))))</f>
        <v>1</v>
      </c>
      <c r="T67" s="5" t="s">
        <v>144</v>
      </c>
      <c r="U67" s="5"/>
      <c r="V67" s="5">
        <f t="shared" ref="V67:V130" si="21">IF(U67&gt;0,1,0)</f>
        <v>0</v>
      </c>
      <c r="W67" s="5" t="s">
        <v>145</v>
      </c>
      <c r="X67" s="5" t="s">
        <v>230</v>
      </c>
      <c r="Y67" s="5"/>
      <c r="Z67" s="5">
        <f t="shared" ref="Z67:Z130" si="22">IF(Y67&gt;0,1,0)</f>
        <v>0</v>
      </c>
      <c r="AA67" s="5" t="str">
        <f t="shared" si="16"/>
        <v>Big Ten</v>
      </c>
      <c r="AB67">
        <f t="shared" si="17"/>
        <v>0</v>
      </c>
      <c r="AC67">
        <f t="shared" ref="AC67:AC130" si="23">IF(AA67="Non-Major",0,1)</f>
        <v>1</v>
      </c>
      <c r="AD67">
        <f t="shared" ref="AD67:AD130" si="24">IF(OR(AA67="ACC",AA67="Big Ten",AA67="Big 12", AA67="Pac-12",AA67="SEC"),1,0)</f>
        <v>1</v>
      </c>
      <c r="AE67">
        <f t="shared" ref="AE67:AE130" si="25">IF(AND(Z67=1,V67=1),1,0)</f>
        <v>0</v>
      </c>
      <c r="AF67">
        <f t="shared" si="18"/>
        <v>24</v>
      </c>
      <c r="AG67">
        <f t="shared" si="18"/>
        <v>30</v>
      </c>
      <c r="AH67">
        <f t="shared" si="18"/>
        <v>0</v>
      </c>
      <c r="AI67">
        <f t="shared" si="18"/>
        <v>1</v>
      </c>
      <c r="AJ67">
        <f t="shared" si="14"/>
        <v>1</v>
      </c>
      <c r="AK67" s="8">
        <f t="shared" ref="AK67:AK130" si="26">AH67/(AH67+AI67)</f>
        <v>0</v>
      </c>
      <c r="AL67">
        <f t="shared" si="19"/>
        <v>0</v>
      </c>
    </row>
    <row r="68" spans="1:38" ht="30" x14ac:dyDescent="0.2">
      <c r="A68" s="11">
        <v>2</v>
      </c>
      <c r="B68" s="4">
        <v>44450</v>
      </c>
      <c r="C68" s="13">
        <v>0.70833333333333337</v>
      </c>
      <c r="D68" s="5" t="s">
        <v>44</v>
      </c>
      <c r="E68" s="5" t="s">
        <v>144</v>
      </c>
      <c r="F68" s="5"/>
      <c r="G68" s="5" t="s">
        <v>654</v>
      </c>
      <c r="H68" s="5" t="s">
        <v>70</v>
      </c>
      <c r="I68" s="5" t="s">
        <v>13</v>
      </c>
      <c r="J68" s="5">
        <v>66</v>
      </c>
      <c r="K68" s="5">
        <v>0</v>
      </c>
      <c r="L68" s="5">
        <v>1</v>
      </c>
      <c r="M68" s="5">
        <v>1</v>
      </c>
      <c r="N68" s="5" t="s">
        <v>41</v>
      </c>
      <c r="R68" s="5">
        <f t="shared" si="15"/>
        <v>2021</v>
      </c>
      <c r="S68" s="5">
        <f t="shared" si="20"/>
        <v>2</v>
      </c>
      <c r="T68" s="5" t="s">
        <v>144</v>
      </c>
      <c r="U68" s="5"/>
      <c r="V68" s="5">
        <f t="shared" si="21"/>
        <v>0</v>
      </c>
      <c r="W68" s="5" t="s">
        <v>145</v>
      </c>
      <c r="X68" s="5" t="s">
        <v>654</v>
      </c>
      <c r="Y68" s="5"/>
      <c r="Z68" s="5">
        <f t="shared" si="22"/>
        <v>0</v>
      </c>
      <c r="AA68" s="5" t="str">
        <f t="shared" si="16"/>
        <v>Non-Major</v>
      </c>
      <c r="AB68">
        <f t="shared" si="17"/>
        <v>0</v>
      </c>
      <c r="AC68">
        <f t="shared" si="23"/>
        <v>0</v>
      </c>
      <c r="AD68">
        <f t="shared" si="24"/>
        <v>0</v>
      </c>
      <c r="AE68">
        <f t="shared" si="25"/>
        <v>0</v>
      </c>
      <c r="AF68">
        <f t="shared" si="18"/>
        <v>66</v>
      </c>
      <c r="AG68">
        <f t="shared" si="18"/>
        <v>0</v>
      </c>
      <c r="AH68">
        <f t="shared" si="18"/>
        <v>1</v>
      </c>
      <c r="AI68">
        <f t="shared" si="18"/>
        <v>1</v>
      </c>
      <c r="AJ68">
        <f t="shared" si="14"/>
        <v>2</v>
      </c>
      <c r="AK68" s="8">
        <f t="shared" si="26"/>
        <v>0.5</v>
      </c>
      <c r="AL68">
        <f t="shared" si="19"/>
        <v>1</v>
      </c>
    </row>
    <row r="69" spans="1:38" ht="30" x14ac:dyDescent="0.2">
      <c r="A69" s="11">
        <v>3</v>
      </c>
      <c r="B69" s="4">
        <v>44457</v>
      </c>
      <c r="C69" s="13">
        <v>0.5</v>
      </c>
      <c r="D69" s="5" t="s">
        <v>44</v>
      </c>
      <c r="E69" s="5" t="s">
        <v>144</v>
      </c>
      <c r="F69" s="5"/>
      <c r="G69" s="5" t="s">
        <v>346</v>
      </c>
      <c r="H69" s="5" t="s">
        <v>40</v>
      </c>
      <c r="I69" s="5" t="s">
        <v>13</v>
      </c>
      <c r="J69" s="5">
        <v>27</v>
      </c>
      <c r="K69" s="5">
        <v>21</v>
      </c>
      <c r="L69" s="5">
        <v>2</v>
      </c>
      <c r="M69" s="5">
        <v>1</v>
      </c>
      <c r="N69" s="5" t="s">
        <v>47</v>
      </c>
      <c r="R69" s="5">
        <f t="shared" si="15"/>
        <v>2021</v>
      </c>
      <c r="S69" s="5">
        <f t="shared" si="20"/>
        <v>3</v>
      </c>
      <c r="T69" s="5" t="s">
        <v>144</v>
      </c>
      <c r="U69" s="5"/>
      <c r="V69" s="5">
        <f t="shared" si="21"/>
        <v>0</v>
      </c>
      <c r="W69" s="5" t="s">
        <v>145</v>
      </c>
      <c r="X69" s="5" t="s">
        <v>171</v>
      </c>
      <c r="Y69" s="5">
        <v>15</v>
      </c>
      <c r="Z69" s="5">
        <f t="shared" si="22"/>
        <v>1</v>
      </c>
      <c r="AA69" s="5" t="str">
        <f t="shared" si="16"/>
        <v>ACC</v>
      </c>
      <c r="AB69">
        <f t="shared" si="17"/>
        <v>0</v>
      </c>
      <c r="AC69">
        <f t="shared" si="23"/>
        <v>1</v>
      </c>
      <c r="AD69">
        <f t="shared" si="24"/>
        <v>1</v>
      </c>
      <c r="AE69">
        <f t="shared" si="25"/>
        <v>0</v>
      </c>
      <c r="AF69">
        <f t="shared" si="18"/>
        <v>27</v>
      </c>
      <c r="AG69">
        <f t="shared" si="18"/>
        <v>21</v>
      </c>
      <c r="AH69">
        <f t="shared" si="18"/>
        <v>2</v>
      </c>
      <c r="AI69">
        <f t="shared" si="18"/>
        <v>1</v>
      </c>
      <c r="AJ69">
        <f t="shared" si="14"/>
        <v>3</v>
      </c>
      <c r="AK69" s="8">
        <f t="shared" si="26"/>
        <v>0.66666666666666663</v>
      </c>
      <c r="AL69">
        <f t="shared" si="19"/>
        <v>1</v>
      </c>
    </row>
    <row r="70" spans="1:38" ht="30" x14ac:dyDescent="0.2">
      <c r="A70" s="11">
        <v>4</v>
      </c>
      <c r="B70" s="4">
        <v>44464</v>
      </c>
      <c r="C70" s="13">
        <v>0.8125</v>
      </c>
      <c r="D70" s="5" t="s">
        <v>44</v>
      </c>
      <c r="E70" s="5" t="s">
        <v>144</v>
      </c>
      <c r="F70" s="5" t="s">
        <v>49</v>
      </c>
      <c r="G70" s="5" t="s">
        <v>587</v>
      </c>
      <c r="H70" s="5" t="s">
        <v>145</v>
      </c>
      <c r="I70" s="5" t="s">
        <v>14</v>
      </c>
      <c r="J70" s="5">
        <v>13</v>
      </c>
      <c r="K70" s="5">
        <v>16</v>
      </c>
      <c r="L70" s="5">
        <v>2</v>
      </c>
      <c r="M70" s="5">
        <v>2</v>
      </c>
      <c r="N70" s="5" t="s">
        <v>92</v>
      </c>
      <c r="R70" s="5">
        <f t="shared" si="15"/>
        <v>2021</v>
      </c>
      <c r="S70" s="5">
        <f t="shared" si="20"/>
        <v>4</v>
      </c>
      <c r="T70" s="5" t="s">
        <v>144</v>
      </c>
      <c r="U70" s="5"/>
      <c r="V70" s="5">
        <f t="shared" si="21"/>
        <v>0</v>
      </c>
      <c r="W70" s="5" t="s">
        <v>145</v>
      </c>
      <c r="X70" s="5" t="s">
        <v>547</v>
      </c>
      <c r="Y70" s="5">
        <v>4</v>
      </c>
      <c r="Z70" s="5">
        <f t="shared" si="22"/>
        <v>1</v>
      </c>
      <c r="AA70" s="5" t="str">
        <f t="shared" si="16"/>
        <v>Big 12</v>
      </c>
      <c r="AB70">
        <f t="shared" si="17"/>
        <v>1</v>
      </c>
      <c r="AC70">
        <f t="shared" si="23"/>
        <v>1</v>
      </c>
      <c r="AD70">
        <f t="shared" si="24"/>
        <v>1</v>
      </c>
      <c r="AE70">
        <f t="shared" si="25"/>
        <v>0</v>
      </c>
      <c r="AF70">
        <f t="shared" si="18"/>
        <v>13</v>
      </c>
      <c r="AG70">
        <f t="shared" si="18"/>
        <v>16</v>
      </c>
      <c r="AH70">
        <f t="shared" si="18"/>
        <v>2</v>
      </c>
      <c r="AI70">
        <f t="shared" si="18"/>
        <v>2</v>
      </c>
      <c r="AJ70">
        <f t="shared" si="14"/>
        <v>4</v>
      </c>
      <c r="AK70" s="8">
        <f t="shared" si="26"/>
        <v>0.5</v>
      </c>
      <c r="AL70">
        <f t="shared" si="19"/>
        <v>0</v>
      </c>
    </row>
    <row r="71" spans="1:38" ht="30" x14ac:dyDescent="0.2">
      <c r="A71" s="11">
        <v>5</v>
      </c>
      <c r="B71" s="4">
        <v>44471</v>
      </c>
      <c r="C71" s="13">
        <v>0.64583333333333337</v>
      </c>
      <c r="D71" s="5" t="s">
        <v>44</v>
      </c>
      <c r="E71" s="5" t="s">
        <v>144</v>
      </c>
      <c r="F71" s="5"/>
      <c r="G71" s="5" t="s">
        <v>404</v>
      </c>
      <c r="H71" s="5" t="s">
        <v>145</v>
      </c>
      <c r="I71" s="5" t="s">
        <v>14</v>
      </c>
      <c r="J71" s="5">
        <v>20</v>
      </c>
      <c r="K71" s="5">
        <v>23</v>
      </c>
      <c r="L71" s="5">
        <v>2</v>
      </c>
      <c r="M71" s="5">
        <v>3</v>
      </c>
      <c r="N71" s="5" t="s">
        <v>102</v>
      </c>
      <c r="R71" s="5">
        <f t="shared" si="15"/>
        <v>2021</v>
      </c>
      <c r="S71" s="5">
        <f t="shared" si="20"/>
        <v>5</v>
      </c>
      <c r="T71" s="5" t="s">
        <v>144</v>
      </c>
      <c r="U71" s="5"/>
      <c r="V71" s="5">
        <f t="shared" si="21"/>
        <v>0</v>
      </c>
      <c r="W71" s="5" t="s">
        <v>145</v>
      </c>
      <c r="X71" s="5" t="s">
        <v>404</v>
      </c>
      <c r="Y71" s="5"/>
      <c r="Z71" s="5">
        <f t="shared" si="22"/>
        <v>0</v>
      </c>
      <c r="AA71" s="5" t="str">
        <f t="shared" si="16"/>
        <v>Big 12</v>
      </c>
      <c r="AB71">
        <f t="shared" si="17"/>
        <v>1</v>
      </c>
      <c r="AC71">
        <f t="shared" si="23"/>
        <v>1</v>
      </c>
      <c r="AD71">
        <f t="shared" si="24"/>
        <v>1</v>
      </c>
      <c r="AE71">
        <f t="shared" si="25"/>
        <v>0</v>
      </c>
      <c r="AF71">
        <f t="shared" si="18"/>
        <v>20</v>
      </c>
      <c r="AG71">
        <f t="shared" si="18"/>
        <v>23</v>
      </c>
      <c r="AH71">
        <f t="shared" si="18"/>
        <v>2</v>
      </c>
      <c r="AI71">
        <f t="shared" si="18"/>
        <v>3</v>
      </c>
      <c r="AJ71">
        <f t="shared" si="14"/>
        <v>5</v>
      </c>
      <c r="AK71" s="8">
        <f t="shared" si="26"/>
        <v>0.4</v>
      </c>
      <c r="AL71">
        <f t="shared" si="19"/>
        <v>0</v>
      </c>
    </row>
    <row r="72" spans="1:38" ht="30" x14ac:dyDescent="0.2">
      <c r="A72" s="11">
        <v>6</v>
      </c>
      <c r="B72" s="4">
        <v>44478</v>
      </c>
      <c r="C72" s="13">
        <v>0.5</v>
      </c>
      <c r="D72" s="5" t="s">
        <v>44</v>
      </c>
      <c r="E72" s="5" t="s">
        <v>144</v>
      </c>
      <c r="F72" s="5" t="s">
        <v>49</v>
      </c>
      <c r="G72" s="5" t="s">
        <v>537</v>
      </c>
      <c r="H72" s="5" t="s">
        <v>145</v>
      </c>
      <c r="I72" s="5" t="s">
        <v>14</v>
      </c>
      <c r="J72" s="5">
        <v>20</v>
      </c>
      <c r="K72" s="5">
        <v>45</v>
      </c>
      <c r="L72" s="5">
        <v>2</v>
      </c>
      <c r="M72" s="5">
        <v>4</v>
      </c>
      <c r="N72" s="5" t="s">
        <v>130</v>
      </c>
      <c r="R72" s="5">
        <f t="shared" si="15"/>
        <v>2021</v>
      </c>
      <c r="S72" s="5">
        <f t="shared" si="20"/>
        <v>6</v>
      </c>
      <c r="T72" s="5" t="s">
        <v>144</v>
      </c>
      <c r="U72" s="5"/>
      <c r="V72" s="5">
        <f t="shared" si="21"/>
        <v>0</v>
      </c>
      <c r="W72" s="5" t="s">
        <v>145</v>
      </c>
      <c r="X72" s="5" t="s">
        <v>537</v>
      </c>
      <c r="Y72" s="5"/>
      <c r="Z72" s="5">
        <f t="shared" si="22"/>
        <v>0</v>
      </c>
      <c r="AA72" s="5" t="str">
        <f t="shared" si="16"/>
        <v>Big 12</v>
      </c>
      <c r="AB72">
        <f t="shared" si="17"/>
        <v>1</v>
      </c>
      <c r="AC72">
        <f t="shared" si="23"/>
        <v>1</v>
      </c>
      <c r="AD72">
        <f t="shared" si="24"/>
        <v>1</v>
      </c>
      <c r="AE72">
        <f t="shared" si="25"/>
        <v>0</v>
      </c>
      <c r="AF72">
        <f t="shared" si="18"/>
        <v>20</v>
      </c>
      <c r="AG72">
        <f t="shared" si="18"/>
        <v>45</v>
      </c>
      <c r="AH72">
        <f t="shared" si="18"/>
        <v>2</v>
      </c>
      <c r="AI72">
        <f t="shared" si="18"/>
        <v>4</v>
      </c>
      <c r="AJ72">
        <f t="shared" si="14"/>
        <v>6</v>
      </c>
      <c r="AK72" s="8">
        <f t="shared" si="26"/>
        <v>0.33333333333333331</v>
      </c>
      <c r="AL72">
        <f t="shared" si="19"/>
        <v>0</v>
      </c>
    </row>
    <row r="73" spans="1:38" ht="30" x14ac:dyDescent="0.2">
      <c r="A73" s="11">
        <v>7</v>
      </c>
      <c r="B73" s="4">
        <v>44492</v>
      </c>
      <c r="C73" s="13">
        <v>0.8125</v>
      </c>
      <c r="D73" s="5" t="s">
        <v>44</v>
      </c>
      <c r="E73" s="5" t="s">
        <v>144</v>
      </c>
      <c r="F73" s="5" t="s">
        <v>49</v>
      </c>
      <c r="G73" s="5" t="s">
        <v>545</v>
      </c>
      <c r="H73" s="5" t="s">
        <v>145</v>
      </c>
      <c r="I73" s="5" t="s">
        <v>13</v>
      </c>
      <c r="J73" s="5">
        <v>29</v>
      </c>
      <c r="K73" s="5">
        <v>17</v>
      </c>
      <c r="L73" s="5">
        <v>3</v>
      </c>
      <c r="M73" s="5">
        <v>4</v>
      </c>
      <c r="N73" s="5" t="s">
        <v>41</v>
      </c>
      <c r="R73" s="5">
        <f t="shared" si="15"/>
        <v>2021</v>
      </c>
      <c r="S73" s="5">
        <f t="shared" si="20"/>
        <v>8</v>
      </c>
      <c r="T73" s="5" t="s">
        <v>144</v>
      </c>
      <c r="U73" s="5"/>
      <c r="V73" s="5">
        <f t="shared" si="21"/>
        <v>0</v>
      </c>
      <c r="W73" s="5" t="s">
        <v>145</v>
      </c>
      <c r="X73" s="5" t="s">
        <v>545</v>
      </c>
      <c r="Y73" s="5"/>
      <c r="Z73" s="5">
        <f t="shared" si="22"/>
        <v>0</v>
      </c>
      <c r="AA73" s="5" t="str">
        <f t="shared" si="16"/>
        <v>Big 12</v>
      </c>
      <c r="AB73">
        <f t="shared" si="17"/>
        <v>1</v>
      </c>
      <c r="AC73">
        <f t="shared" si="23"/>
        <v>1</v>
      </c>
      <c r="AD73">
        <f t="shared" si="24"/>
        <v>1</v>
      </c>
      <c r="AE73">
        <f t="shared" si="25"/>
        <v>0</v>
      </c>
      <c r="AF73">
        <f t="shared" si="18"/>
        <v>29</v>
      </c>
      <c r="AG73">
        <f t="shared" si="18"/>
        <v>17</v>
      </c>
      <c r="AH73">
        <f t="shared" si="18"/>
        <v>3</v>
      </c>
      <c r="AI73">
        <f t="shared" si="18"/>
        <v>4</v>
      </c>
      <c r="AJ73">
        <f t="shared" si="14"/>
        <v>7</v>
      </c>
      <c r="AK73" s="8">
        <f t="shared" si="26"/>
        <v>0.42857142857142855</v>
      </c>
      <c r="AL73">
        <f t="shared" si="19"/>
        <v>1</v>
      </c>
    </row>
    <row r="74" spans="1:38" ht="30" x14ac:dyDescent="0.2">
      <c r="A74" s="11">
        <v>8</v>
      </c>
      <c r="B74" s="4">
        <v>44499</v>
      </c>
      <c r="C74" s="13">
        <v>0.58333333333333337</v>
      </c>
      <c r="D74" s="5" t="s">
        <v>44</v>
      </c>
      <c r="E74" s="5" t="s">
        <v>144</v>
      </c>
      <c r="F74" s="5"/>
      <c r="G74" s="5" t="s">
        <v>642</v>
      </c>
      <c r="H74" s="5" t="s">
        <v>145</v>
      </c>
      <c r="I74" s="5" t="s">
        <v>13</v>
      </c>
      <c r="J74" s="5">
        <v>38</v>
      </c>
      <c r="K74" s="5">
        <v>31</v>
      </c>
      <c r="L74" s="5">
        <v>4</v>
      </c>
      <c r="M74" s="5">
        <v>4</v>
      </c>
      <c r="N74" s="5" t="s">
        <v>47</v>
      </c>
      <c r="R74" s="5">
        <f t="shared" si="15"/>
        <v>2021</v>
      </c>
      <c r="S74" s="5">
        <f t="shared" si="20"/>
        <v>9</v>
      </c>
      <c r="T74" s="5" t="s">
        <v>144</v>
      </c>
      <c r="U74" s="5"/>
      <c r="V74" s="5">
        <f t="shared" si="21"/>
        <v>0</v>
      </c>
      <c r="W74" s="5" t="s">
        <v>145</v>
      </c>
      <c r="X74" s="5" t="s">
        <v>567</v>
      </c>
      <c r="Y74" s="5">
        <v>22</v>
      </c>
      <c r="Z74" s="5">
        <f t="shared" si="22"/>
        <v>1</v>
      </c>
      <c r="AA74" s="5" t="str">
        <f t="shared" si="16"/>
        <v>Big 12</v>
      </c>
      <c r="AB74">
        <f t="shared" si="17"/>
        <v>1</v>
      </c>
      <c r="AC74">
        <f t="shared" si="23"/>
        <v>1</v>
      </c>
      <c r="AD74">
        <f t="shared" si="24"/>
        <v>1</v>
      </c>
      <c r="AE74">
        <f t="shared" si="25"/>
        <v>0</v>
      </c>
      <c r="AF74">
        <f t="shared" si="18"/>
        <v>38</v>
      </c>
      <c r="AG74">
        <f t="shared" si="18"/>
        <v>31</v>
      </c>
      <c r="AH74">
        <f t="shared" si="18"/>
        <v>4</v>
      </c>
      <c r="AI74">
        <f t="shared" si="18"/>
        <v>4</v>
      </c>
      <c r="AJ74">
        <f t="shared" si="14"/>
        <v>8</v>
      </c>
      <c r="AK74" s="8">
        <f t="shared" si="26"/>
        <v>0.5</v>
      </c>
      <c r="AL74">
        <f t="shared" si="19"/>
        <v>1</v>
      </c>
    </row>
    <row r="75" spans="1:38" ht="30" x14ac:dyDescent="0.2">
      <c r="A75" s="11">
        <v>9</v>
      </c>
      <c r="B75" s="4">
        <v>44506</v>
      </c>
      <c r="C75" s="13">
        <v>0.64583333333333337</v>
      </c>
      <c r="D75" s="5" t="s">
        <v>44</v>
      </c>
      <c r="E75" s="5" t="s">
        <v>144</v>
      </c>
      <c r="F75" s="5"/>
      <c r="G75" s="5" t="s">
        <v>609</v>
      </c>
      <c r="H75" s="5" t="s">
        <v>145</v>
      </c>
      <c r="I75" s="5" t="s">
        <v>14</v>
      </c>
      <c r="J75" s="5">
        <v>3</v>
      </c>
      <c r="K75" s="5">
        <v>24</v>
      </c>
      <c r="L75" s="5">
        <v>4</v>
      </c>
      <c r="M75" s="5">
        <v>5</v>
      </c>
      <c r="N75" s="5" t="s">
        <v>92</v>
      </c>
      <c r="R75" s="5">
        <f t="shared" si="15"/>
        <v>2021</v>
      </c>
      <c r="S75" s="5">
        <f t="shared" si="20"/>
        <v>10</v>
      </c>
      <c r="T75" s="5" t="s">
        <v>144</v>
      </c>
      <c r="U75" s="5"/>
      <c r="V75" s="5">
        <f t="shared" si="21"/>
        <v>0</v>
      </c>
      <c r="W75" s="5" t="s">
        <v>145</v>
      </c>
      <c r="X75" s="5" t="s">
        <v>360</v>
      </c>
      <c r="Y75" s="5">
        <v>11</v>
      </c>
      <c r="Z75" s="5">
        <f t="shared" si="22"/>
        <v>1</v>
      </c>
      <c r="AA75" s="5" t="str">
        <f t="shared" si="16"/>
        <v>Big 12</v>
      </c>
      <c r="AB75">
        <f t="shared" si="17"/>
        <v>1</v>
      </c>
      <c r="AC75">
        <f t="shared" si="23"/>
        <v>1</v>
      </c>
      <c r="AD75">
        <f t="shared" si="24"/>
        <v>1</v>
      </c>
      <c r="AE75">
        <f t="shared" si="25"/>
        <v>0</v>
      </c>
      <c r="AF75">
        <f t="shared" si="18"/>
        <v>3</v>
      </c>
      <c r="AG75">
        <f t="shared" si="18"/>
        <v>24</v>
      </c>
      <c r="AH75">
        <f t="shared" si="18"/>
        <v>4</v>
      </c>
      <c r="AI75">
        <f t="shared" si="18"/>
        <v>5</v>
      </c>
      <c r="AJ75">
        <f t="shared" si="14"/>
        <v>9</v>
      </c>
      <c r="AK75" s="8">
        <f t="shared" si="26"/>
        <v>0.44444444444444442</v>
      </c>
      <c r="AL75">
        <f t="shared" si="19"/>
        <v>0</v>
      </c>
    </row>
    <row r="76" spans="1:38" ht="30" x14ac:dyDescent="0.2">
      <c r="A76" s="11">
        <v>10</v>
      </c>
      <c r="B76" s="4">
        <v>44513</v>
      </c>
      <c r="C76" s="13">
        <v>0.5</v>
      </c>
      <c r="D76" s="5" t="s">
        <v>44</v>
      </c>
      <c r="E76" s="5" t="s">
        <v>144</v>
      </c>
      <c r="F76" s="5" t="s">
        <v>49</v>
      </c>
      <c r="G76" s="5" t="s">
        <v>465</v>
      </c>
      <c r="H76" s="5" t="s">
        <v>145</v>
      </c>
      <c r="I76" s="5" t="s">
        <v>14</v>
      </c>
      <c r="J76" s="5">
        <v>17</v>
      </c>
      <c r="K76" s="5">
        <v>34</v>
      </c>
      <c r="L76" s="5">
        <v>4</v>
      </c>
      <c r="M76" s="5">
        <v>6</v>
      </c>
      <c r="N76" s="5" t="s">
        <v>102</v>
      </c>
      <c r="R76" s="5">
        <f t="shared" si="15"/>
        <v>2021</v>
      </c>
      <c r="S76" s="5">
        <f t="shared" si="20"/>
        <v>11</v>
      </c>
      <c r="T76" s="5" t="s">
        <v>144</v>
      </c>
      <c r="U76" s="5"/>
      <c r="V76" s="5">
        <f t="shared" si="21"/>
        <v>0</v>
      </c>
      <c r="W76" s="5" t="s">
        <v>145</v>
      </c>
      <c r="X76" s="5" t="s">
        <v>465</v>
      </c>
      <c r="Y76" s="5"/>
      <c r="Z76" s="5">
        <f t="shared" si="22"/>
        <v>0</v>
      </c>
      <c r="AA76" s="5" t="str">
        <f t="shared" si="16"/>
        <v>Big 12</v>
      </c>
      <c r="AB76">
        <f t="shared" si="17"/>
        <v>1</v>
      </c>
      <c r="AC76">
        <f t="shared" si="23"/>
        <v>1</v>
      </c>
      <c r="AD76">
        <f t="shared" si="24"/>
        <v>1</v>
      </c>
      <c r="AE76">
        <f t="shared" si="25"/>
        <v>0</v>
      </c>
      <c r="AF76">
        <f t="shared" si="18"/>
        <v>17</v>
      </c>
      <c r="AG76">
        <f t="shared" si="18"/>
        <v>34</v>
      </c>
      <c r="AH76">
        <f t="shared" si="18"/>
        <v>4</v>
      </c>
      <c r="AI76">
        <f t="shared" si="18"/>
        <v>6</v>
      </c>
      <c r="AJ76">
        <f t="shared" si="14"/>
        <v>10</v>
      </c>
      <c r="AK76" s="8">
        <f t="shared" si="26"/>
        <v>0.4</v>
      </c>
      <c r="AL76">
        <f t="shared" si="19"/>
        <v>0</v>
      </c>
    </row>
    <row r="77" spans="1:38" ht="30" x14ac:dyDescent="0.2">
      <c r="A77" s="11">
        <v>11</v>
      </c>
      <c r="B77" s="4">
        <v>44520</v>
      </c>
      <c r="C77" s="13">
        <v>0.5</v>
      </c>
      <c r="D77" s="5" t="s">
        <v>44</v>
      </c>
      <c r="E77" s="5" t="s">
        <v>144</v>
      </c>
      <c r="F77" s="5"/>
      <c r="G77" s="5" t="s">
        <v>549</v>
      </c>
      <c r="H77" s="5" t="s">
        <v>145</v>
      </c>
      <c r="I77" s="5" t="s">
        <v>13</v>
      </c>
      <c r="J77" s="5">
        <v>31</v>
      </c>
      <c r="K77" s="5">
        <v>23</v>
      </c>
      <c r="L77" s="5">
        <v>5</v>
      </c>
      <c r="M77" s="5">
        <v>6</v>
      </c>
      <c r="N77" s="5" t="s">
        <v>41</v>
      </c>
      <c r="R77" s="5">
        <f t="shared" si="15"/>
        <v>2021</v>
      </c>
      <c r="S77" s="5">
        <f t="shared" si="20"/>
        <v>12</v>
      </c>
      <c r="T77" s="5" t="s">
        <v>144</v>
      </c>
      <c r="U77" s="5"/>
      <c r="V77" s="5">
        <f t="shared" si="21"/>
        <v>0</v>
      </c>
      <c r="W77" s="5" t="s">
        <v>145</v>
      </c>
      <c r="X77" s="5" t="s">
        <v>549</v>
      </c>
      <c r="Y77" s="5"/>
      <c r="Z77" s="5">
        <f t="shared" si="22"/>
        <v>0</v>
      </c>
      <c r="AA77" s="5" t="str">
        <f t="shared" si="16"/>
        <v>Big 12</v>
      </c>
      <c r="AB77">
        <f t="shared" si="17"/>
        <v>1</v>
      </c>
      <c r="AC77">
        <f t="shared" si="23"/>
        <v>1</v>
      </c>
      <c r="AD77">
        <f t="shared" si="24"/>
        <v>1</v>
      </c>
      <c r="AE77">
        <f t="shared" si="25"/>
        <v>0</v>
      </c>
      <c r="AF77">
        <f t="shared" si="18"/>
        <v>31</v>
      </c>
      <c r="AG77">
        <f t="shared" si="18"/>
        <v>23</v>
      </c>
      <c r="AH77">
        <f t="shared" si="18"/>
        <v>5</v>
      </c>
      <c r="AI77">
        <f t="shared" si="18"/>
        <v>6</v>
      </c>
      <c r="AJ77">
        <f t="shared" si="14"/>
        <v>11</v>
      </c>
      <c r="AK77" s="8">
        <f t="shared" si="26"/>
        <v>0.45454545454545453</v>
      </c>
      <c r="AL77">
        <f t="shared" si="19"/>
        <v>1</v>
      </c>
    </row>
    <row r="78" spans="1:38" ht="30" x14ac:dyDescent="0.2">
      <c r="A78" s="11">
        <v>12</v>
      </c>
      <c r="B78" s="4">
        <v>44527</v>
      </c>
      <c r="C78" s="13">
        <v>0.79166666666666663</v>
      </c>
      <c r="D78" s="5" t="s">
        <v>44</v>
      </c>
      <c r="E78" s="5" t="s">
        <v>144</v>
      </c>
      <c r="F78" s="5" t="s">
        <v>49</v>
      </c>
      <c r="G78" s="5" t="s">
        <v>193</v>
      </c>
      <c r="H78" s="5" t="s">
        <v>145</v>
      </c>
      <c r="I78" s="5" t="s">
        <v>13</v>
      </c>
      <c r="J78" s="5">
        <v>34</v>
      </c>
      <c r="K78" s="5">
        <v>28</v>
      </c>
      <c r="L78" s="5">
        <v>6</v>
      </c>
      <c r="M78" s="5">
        <v>6</v>
      </c>
      <c r="N78" s="5" t="s">
        <v>47</v>
      </c>
      <c r="R78" s="5">
        <f t="shared" si="15"/>
        <v>2021</v>
      </c>
      <c r="S78" s="5">
        <f t="shared" si="20"/>
        <v>13</v>
      </c>
      <c r="T78" s="5" t="s">
        <v>144</v>
      </c>
      <c r="U78" s="5"/>
      <c r="V78" s="5">
        <f t="shared" si="21"/>
        <v>0</v>
      </c>
      <c r="W78" s="5" t="s">
        <v>145</v>
      </c>
      <c r="X78" s="5" t="s">
        <v>193</v>
      </c>
      <c r="Y78" s="5"/>
      <c r="Z78" s="5">
        <f t="shared" si="22"/>
        <v>0</v>
      </c>
      <c r="AA78" s="5" t="str">
        <f t="shared" si="16"/>
        <v>Big 12</v>
      </c>
      <c r="AB78">
        <f t="shared" si="17"/>
        <v>1</v>
      </c>
      <c r="AC78">
        <f t="shared" si="23"/>
        <v>1</v>
      </c>
      <c r="AD78">
        <f t="shared" si="24"/>
        <v>1</v>
      </c>
      <c r="AE78">
        <f t="shared" si="25"/>
        <v>0</v>
      </c>
      <c r="AF78">
        <f t="shared" si="18"/>
        <v>34</v>
      </c>
      <c r="AG78">
        <f t="shared" si="18"/>
        <v>28</v>
      </c>
      <c r="AH78">
        <f t="shared" si="18"/>
        <v>6</v>
      </c>
      <c r="AI78">
        <f t="shared" si="18"/>
        <v>6</v>
      </c>
      <c r="AJ78">
        <f t="shared" si="14"/>
        <v>12</v>
      </c>
      <c r="AK78" s="8">
        <f t="shared" si="26"/>
        <v>0.5</v>
      </c>
      <c r="AL78">
        <f t="shared" si="19"/>
        <v>1</v>
      </c>
    </row>
    <row r="79" spans="1:38" ht="30" x14ac:dyDescent="0.2">
      <c r="A79" s="11">
        <v>13</v>
      </c>
      <c r="B79" s="4">
        <v>44558</v>
      </c>
      <c r="C79" s="13">
        <v>0.92708333333333337</v>
      </c>
      <c r="D79" s="5" t="s">
        <v>112</v>
      </c>
      <c r="E79" s="5" t="s">
        <v>144</v>
      </c>
      <c r="F79" s="5" t="s">
        <v>80</v>
      </c>
      <c r="G79" s="5" t="s">
        <v>440</v>
      </c>
      <c r="H79" s="5" t="s">
        <v>86</v>
      </c>
      <c r="I79" s="5" t="s">
        <v>14</v>
      </c>
      <c r="J79" s="5">
        <v>6</v>
      </c>
      <c r="K79" s="5">
        <v>18</v>
      </c>
      <c r="L79" s="5">
        <v>6</v>
      </c>
      <c r="M79" s="5">
        <v>7</v>
      </c>
      <c r="N79" s="5" t="s">
        <v>92</v>
      </c>
      <c r="R79" s="5">
        <f t="shared" si="15"/>
        <v>2021</v>
      </c>
      <c r="S79" s="5">
        <f t="shared" si="20"/>
        <v>18</v>
      </c>
      <c r="T79" s="5" t="s">
        <v>144</v>
      </c>
      <c r="U79" s="5"/>
      <c r="V79" s="5">
        <f t="shared" si="21"/>
        <v>0</v>
      </c>
      <c r="W79" s="5" t="s">
        <v>145</v>
      </c>
      <c r="X79" s="5" t="s">
        <v>440</v>
      </c>
      <c r="Y79" s="5"/>
      <c r="Z79" s="5">
        <f t="shared" si="22"/>
        <v>0</v>
      </c>
      <c r="AA79" s="5" t="str">
        <f t="shared" si="16"/>
        <v>Big Ten</v>
      </c>
      <c r="AB79">
        <f t="shared" si="17"/>
        <v>0</v>
      </c>
      <c r="AC79">
        <f t="shared" si="23"/>
        <v>1</v>
      </c>
      <c r="AD79">
        <f t="shared" si="24"/>
        <v>1</v>
      </c>
      <c r="AE79">
        <f t="shared" si="25"/>
        <v>0</v>
      </c>
      <c r="AF79">
        <f t="shared" si="18"/>
        <v>6</v>
      </c>
      <c r="AG79">
        <f t="shared" si="18"/>
        <v>18</v>
      </c>
      <c r="AH79">
        <f t="shared" si="18"/>
        <v>6</v>
      </c>
      <c r="AI79">
        <f t="shared" si="18"/>
        <v>7</v>
      </c>
      <c r="AJ79">
        <f t="shared" si="14"/>
        <v>13</v>
      </c>
      <c r="AK79" s="8">
        <f t="shared" si="26"/>
        <v>0.46153846153846156</v>
      </c>
      <c r="AL79">
        <f t="shared" si="19"/>
        <v>0</v>
      </c>
    </row>
    <row r="80" spans="1:38" ht="60" x14ac:dyDescent="0.2">
      <c r="A80" s="11">
        <v>1</v>
      </c>
      <c r="B80" s="4">
        <v>44443</v>
      </c>
      <c r="C80" s="13">
        <v>0.79166666666666663</v>
      </c>
      <c r="D80" s="5" t="s">
        <v>44</v>
      </c>
      <c r="E80" s="5" t="s">
        <v>404</v>
      </c>
      <c r="F80" s="5" t="s">
        <v>80</v>
      </c>
      <c r="G80" s="5" t="s">
        <v>588</v>
      </c>
      <c r="H80" s="5" t="s">
        <v>140</v>
      </c>
      <c r="I80" s="5" t="s">
        <v>13</v>
      </c>
      <c r="J80" s="5">
        <v>38</v>
      </c>
      <c r="K80" s="5">
        <v>21</v>
      </c>
      <c r="L80" s="5">
        <v>1</v>
      </c>
      <c r="M80" s="5">
        <v>0</v>
      </c>
      <c r="N80" s="5" t="s">
        <v>41</v>
      </c>
      <c r="O80" s="5" t="s">
        <v>655</v>
      </c>
      <c r="P80" s="6"/>
      <c r="Q80" s="5"/>
      <c r="R80" s="5">
        <f t="shared" si="15"/>
        <v>2021</v>
      </c>
      <c r="S80" s="5">
        <f t="shared" si="20"/>
        <v>1</v>
      </c>
      <c r="T80" s="5" t="s">
        <v>404</v>
      </c>
      <c r="U80" s="5"/>
      <c r="V80" s="5">
        <f t="shared" si="21"/>
        <v>0</v>
      </c>
      <c r="W80" s="5" t="s">
        <v>145</v>
      </c>
      <c r="X80" s="5" t="s">
        <v>588</v>
      </c>
      <c r="Y80" s="5"/>
      <c r="Z80" s="5">
        <f t="shared" si="22"/>
        <v>0</v>
      </c>
      <c r="AA80" s="5" t="str">
        <f t="shared" si="16"/>
        <v>American</v>
      </c>
      <c r="AB80">
        <f t="shared" si="17"/>
        <v>0</v>
      </c>
      <c r="AC80">
        <f t="shared" si="23"/>
        <v>1</v>
      </c>
      <c r="AD80">
        <f t="shared" si="24"/>
        <v>0</v>
      </c>
      <c r="AE80">
        <f t="shared" si="25"/>
        <v>0</v>
      </c>
      <c r="AF80">
        <f t="shared" si="18"/>
        <v>38</v>
      </c>
      <c r="AG80">
        <f t="shared" si="18"/>
        <v>21</v>
      </c>
      <c r="AH80">
        <f t="shared" si="18"/>
        <v>1</v>
      </c>
      <c r="AI80">
        <f t="shared" si="18"/>
        <v>0</v>
      </c>
      <c r="AJ80">
        <f t="shared" si="14"/>
        <v>1</v>
      </c>
      <c r="AK80" s="8">
        <f t="shared" si="26"/>
        <v>1</v>
      </c>
      <c r="AL80">
        <f t="shared" si="19"/>
        <v>1</v>
      </c>
    </row>
    <row r="81" spans="1:38" ht="30" x14ac:dyDescent="0.2">
      <c r="A81" s="11">
        <v>2</v>
      </c>
      <c r="B81" s="4">
        <v>44450</v>
      </c>
      <c r="C81" s="13">
        <v>0.79166666666666663</v>
      </c>
      <c r="D81" s="5" t="s">
        <v>44</v>
      </c>
      <c r="E81" s="5" t="s">
        <v>404</v>
      </c>
      <c r="F81" s="5"/>
      <c r="G81" s="5" t="s">
        <v>538</v>
      </c>
      <c r="H81" s="5" t="s">
        <v>70</v>
      </c>
      <c r="I81" s="5" t="s">
        <v>13</v>
      </c>
      <c r="J81" s="5">
        <v>28</v>
      </c>
      <c r="K81" s="5">
        <v>22</v>
      </c>
      <c r="L81" s="5">
        <v>2</v>
      </c>
      <c r="M81" s="5">
        <v>0</v>
      </c>
      <c r="N81" s="5" t="s">
        <v>47</v>
      </c>
      <c r="O81" s="5"/>
      <c r="P81" s="6"/>
      <c r="Q81" s="5"/>
      <c r="R81" s="5">
        <f t="shared" si="15"/>
        <v>2021</v>
      </c>
      <c r="S81" s="5">
        <f t="shared" si="20"/>
        <v>2</v>
      </c>
      <c r="T81" s="5" t="s">
        <v>404</v>
      </c>
      <c r="U81" s="5"/>
      <c r="V81" s="5">
        <f t="shared" si="21"/>
        <v>0</v>
      </c>
      <c r="W81" s="5" t="s">
        <v>145</v>
      </c>
      <c r="X81" s="5" t="s">
        <v>538</v>
      </c>
      <c r="Y81" s="5"/>
      <c r="Z81" s="5">
        <f t="shared" si="22"/>
        <v>0</v>
      </c>
      <c r="AA81" s="5" t="str">
        <f t="shared" si="16"/>
        <v>Non-Major</v>
      </c>
      <c r="AB81">
        <f t="shared" si="17"/>
        <v>0</v>
      </c>
      <c r="AC81">
        <f t="shared" si="23"/>
        <v>0</v>
      </c>
      <c r="AD81">
        <f t="shared" si="24"/>
        <v>0</v>
      </c>
      <c r="AE81">
        <f t="shared" si="25"/>
        <v>0</v>
      </c>
      <c r="AF81">
        <f t="shared" si="18"/>
        <v>28</v>
      </c>
      <c r="AG81">
        <f t="shared" si="18"/>
        <v>22</v>
      </c>
      <c r="AH81">
        <f t="shared" si="18"/>
        <v>2</v>
      </c>
      <c r="AI81">
        <f t="shared" si="18"/>
        <v>0</v>
      </c>
      <c r="AJ81">
        <f t="shared" si="14"/>
        <v>2</v>
      </c>
      <c r="AK81" s="8">
        <f t="shared" si="26"/>
        <v>1</v>
      </c>
      <c r="AL81">
        <f t="shared" si="19"/>
        <v>1</v>
      </c>
    </row>
    <row r="82" spans="1:38" ht="45" x14ac:dyDescent="0.2">
      <c r="A82" s="11">
        <v>3</v>
      </c>
      <c r="B82" s="4">
        <v>44457</v>
      </c>
      <c r="C82" s="13">
        <v>0.79166666666666663</v>
      </c>
      <c r="D82" s="5" t="s">
        <v>44</v>
      </c>
      <c r="E82" s="5" t="s">
        <v>404</v>
      </c>
      <c r="F82" s="5"/>
      <c r="G82" s="5" t="s">
        <v>182</v>
      </c>
      <c r="H82" s="5" t="s">
        <v>54</v>
      </c>
      <c r="I82" s="5" t="s">
        <v>13</v>
      </c>
      <c r="J82" s="5">
        <v>54</v>
      </c>
      <c r="K82" s="5">
        <v>21</v>
      </c>
      <c r="L82" s="5">
        <v>3</v>
      </c>
      <c r="M82" s="5">
        <v>0</v>
      </c>
      <c r="N82" s="5" t="s">
        <v>51</v>
      </c>
      <c r="O82" s="5"/>
      <c r="P82" s="6"/>
      <c r="Q82" s="5"/>
      <c r="R82" s="5">
        <f t="shared" si="15"/>
        <v>2021</v>
      </c>
      <c r="S82" s="5">
        <f t="shared" si="20"/>
        <v>3</v>
      </c>
      <c r="T82" s="5" t="s">
        <v>404</v>
      </c>
      <c r="U82" s="5"/>
      <c r="V82" s="5">
        <f t="shared" si="21"/>
        <v>0</v>
      </c>
      <c r="W82" s="5" t="s">
        <v>145</v>
      </c>
      <c r="X82" s="5" t="s">
        <v>182</v>
      </c>
      <c r="Y82" s="5"/>
      <c r="Z82" s="5">
        <f t="shared" si="22"/>
        <v>0</v>
      </c>
      <c r="AA82" s="5" t="str">
        <f t="shared" si="16"/>
        <v>CUSA</v>
      </c>
      <c r="AB82">
        <f t="shared" si="17"/>
        <v>0</v>
      </c>
      <c r="AC82">
        <f t="shared" si="23"/>
        <v>1</v>
      </c>
      <c r="AD82">
        <f t="shared" si="24"/>
        <v>0</v>
      </c>
      <c r="AE82">
        <f t="shared" si="25"/>
        <v>0</v>
      </c>
      <c r="AF82">
        <f t="shared" si="18"/>
        <v>54</v>
      </c>
      <c r="AG82">
        <f t="shared" si="18"/>
        <v>21</v>
      </c>
      <c r="AH82">
        <f t="shared" si="18"/>
        <v>3</v>
      </c>
      <c r="AI82">
        <f t="shared" si="18"/>
        <v>0</v>
      </c>
      <c r="AJ82">
        <f t="shared" si="14"/>
        <v>3</v>
      </c>
      <c r="AK82" s="8">
        <f t="shared" si="26"/>
        <v>1</v>
      </c>
      <c r="AL82">
        <f t="shared" si="19"/>
        <v>1</v>
      </c>
    </row>
    <row r="83" spans="1:38" ht="30" x14ac:dyDescent="0.2">
      <c r="A83" s="11">
        <v>4</v>
      </c>
      <c r="B83" s="4">
        <v>44464</v>
      </c>
      <c r="C83" s="13">
        <v>0.5</v>
      </c>
      <c r="D83" s="5" t="s">
        <v>44</v>
      </c>
      <c r="E83" s="5" t="s">
        <v>404</v>
      </c>
      <c r="F83" s="5" t="s">
        <v>49</v>
      </c>
      <c r="G83" s="5" t="s">
        <v>549</v>
      </c>
      <c r="H83" s="5" t="s">
        <v>145</v>
      </c>
      <c r="I83" s="5" t="s">
        <v>14</v>
      </c>
      <c r="J83" s="5">
        <v>35</v>
      </c>
      <c r="K83" s="5">
        <v>70</v>
      </c>
      <c r="L83" s="5">
        <v>3</v>
      </c>
      <c r="M83" s="5">
        <v>1</v>
      </c>
      <c r="N83" s="5" t="s">
        <v>92</v>
      </c>
      <c r="O83" s="5"/>
      <c r="P83" s="6"/>
      <c r="Q83" s="5"/>
      <c r="R83" s="5">
        <f t="shared" si="15"/>
        <v>2021</v>
      </c>
      <c r="S83" s="5">
        <f t="shared" si="20"/>
        <v>4</v>
      </c>
      <c r="T83" s="5" t="s">
        <v>404</v>
      </c>
      <c r="U83" s="5"/>
      <c r="V83" s="5">
        <f t="shared" si="21"/>
        <v>0</v>
      </c>
      <c r="W83" s="5" t="s">
        <v>145</v>
      </c>
      <c r="X83" s="5" t="s">
        <v>549</v>
      </c>
      <c r="Y83" s="5"/>
      <c r="Z83" s="5">
        <f t="shared" si="22"/>
        <v>0</v>
      </c>
      <c r="AA83" s="5" t="str">
        <f t="shared" si="16"/>
        <v>Big 12</v>
      </c>
      <c r="AB83">
        <f t="shared" si="17"/>
        <v>1</v>
      </c>
      <c r="AC83">
        <f t="shared" si="23"/>
        <v>1</v>
      </c>
      <c r="AD83">
        <f t="shared" si="24"/>
        <v>1</v>
      </c>
      <c r="AE83">
        <f t="shared" si="25"/>
        <v>0</v>
      </c>
      <c r="AF83">
        <f t="shared" si="18"/>
        <v>35</v>
      </c>
      <c r="AG83">
        <f t="shared" si="18"/>
        <v>70</v>
      </c>
      <c r="AH83">
        <f t="shared" si="18"/>
        <v>3</v>
      </c>
      <c r="AI83">
        <f t="shared" si="18"/>
        <v>1</v>
      </c>
      <c r="AJ83">
        <f t="shared" si="14"/>
        <v>4</v>
      </c>
      <c r="AK83" s="8">
        <f t="shared" si="26"/>
        <v>0.75</v>
      </c>
      <c r="AL83">
        <f t="shared" si="19"/>
        <v>0</v>
      </c>
    </row>
    <row r="84" spans="1:38" ht="30" x14ac:dyDescent="0.2">
      <c r="A84" s="11">
        <v>5</v>
      </c>
      <c r="B84" s="4">
        <v>44471</v>
      </c>
      <c r="C84" s="13">
        <v>0.64583333333333337</v>
      </c>
      <c r="D84" s="5" t="s">
        <v>44</v>
      </c>
      <c r="E84" s="5" t="s">
        <v>404</v>
      </c>
      <c r="F84" s="5" t="s">
        <v>49</v>
      </c>
      <c r="G84" s="5" t="s">
        <v>144</v>
      </c>
      <c r="H84" s="5" t="s">
        <v>145</v>
      </c>
      <c r="I84" s="5" t="s">
        <v>13</v>
      </c>
      <c r="J84" s="5">
        <v>23</v>
      </c>
      <c r="K84" s="5">
        <v>20</v>
      </c>
      <c r="L84" s="5">
        <v>4</v>
      </c>
      <c r="M84" s="5">
        <v>1</v>
      </c>
      <c r="N84" s="5" t="s">
        <v>41</v>
      </c>
      <c r="O84" s="5"/>
      <c r="P84" s="6"/>
      <c r="Q84" s="5"/>
      <c r="R84" s="5">
        <f t="shared" si="15"/>
        <v>2021</v>
      </c>
      <c r="S84" s="5">
        <f t="shared" si="20"/>
        <v>5</v>
      </c>
      <c r="T84" s="5" t="s">
        <v>404</v>
      </c>
      <c r="U84" s="5"/>
      <c r="V84" s="5">
        <f t="shared" si="21"/>
        <v>0</v>
      </c>
      <c r="W84" s="5" t="s">
        <v>145</v>
      </c>
      <c r="X84" s="5" t="s">
        <v>144</v>
      </c>
      <c r="Y84" s="5"/>
      <c r="Z84" s="5">
        <f t="shared" si="22"/>
        <v>0</v>
      </c>
      <c r="AA84" s="5" t="str">
        <f t="shared" si="16"/>
        <v>Big 12</v>
      </c>
      <c r="AB84">
        <f t="shared" si="17"/>
        <v>1</v>
      </c>
      <c r="AC84">
        <f t="shared" si="23"/>
        <v>1</v>
      </c>
      <c r="AD84">
        <f t="shared" si="24"/>
        <v>1</v>
      </c>
      <c r="AE84">
        <f t="shared" si="25"/>
        <v>0</v>
      </c>
      <c r="AF84">
        <f t="shared" si="18"/>
        <v>23</v>
      </c>
      <c r="AG84">
        <f t="shared" si="18"/>
        <v>20</v>
      </c>
      <c r="AH84">
        <f t="shared" si="18"/>
        <v>4</v>
      </c>
      <c r="AI84">
        <f t="shared" si="18"/>
        <v>1</v>
      </c>
      <c r="AJ84">
        <f t="shared" si="14"/>
        <v>5</v>
      </c>
      <c r="AK84" s="8">
        <f t="shared" si="26"/>
        <v>0.8</v>
      </c>
      <c r="AL84">
        <f t="shared" si="19"/>
        <v>1</v>
      </c>
    </row>
    <row r="85" spans="1:38" ht="30" x14ac:dyDescent="0.2">
      <c r="A85" s="11">
        <v>6</v>
      </c>
      <c r="B85" s="4">
        <v>44478</v>
      </c>
      <c r="C85" s="13">
        <v>0.79166666666666663</v>
      </c>
      <c r="D85" s="5" t="s">
        <v>44</v>
      </c>
      <c r="E85" s="5" t="s">
        <v>404</v>
      </c>
      <c r="F85" s="5"/>
      <c r="G85" s="5" t="s">
        <v>545</v>
      </c>
      <c r="H85" s="5" t="s">
        <v>145</v>
      </c>
      <c r="I85" s="5" t="s">
        <v>14</v>
      </c>
      <c r="J85" s="5">
        <v>31</v>
      </c>
      <c r="K85" s="5">
        <v>52</v>
      </c>
      <c r="L85" s="5">
        <v>4</v>
      </c>
      <c r="M85" s="5">
        <v>2</v>
      </c>
      <c r="N85" s="5" t="s">
        <v>92</v>
      </c>
      <c r="O85" s="5"/>
      <c r="P85" s="6"/>
      <c r="Q85" s="5"/>
      <c r="R85" s="5">
        <f t="shared" si="15"/>
        <v>2021</v>
      </c>
      <c r="S85" s="5">
        <f t="shared" si="20"/>
        <v>6</v>
      </c>
      <c r="T85" s="5" t="s">
        <v>404</v>
      </c>
      <c r="U85" s="5"/>
      <c r="V85" s="5">
        <f t="shared" si="21"/>
        <v>0</v>
      </c>
      <c r="W85" s="5" t="s">
        <v>145</v>
      </c>
      <c r="X85" s="5" t="s">
        <v>545</v>
      </c>
      <c r="Y85" s="5"/>
      <c r="Z85" s="5">
        <f t="shared" si="22"/>
        <v>0</v>
      </c>
      <c r="AA85" s="5" t="str">
        <f t="shared" si="16"/>
        <v>Big 12</v>
      </c>
      <c r="AB85">
        <f t="shared" si="17"/>
        <v>1</v>
      </c>
      <c r="AC85">
        <f t="shared" si="23"/>
        <v>1</v>
      </c>
      <c r="AD85">
        <f t="shared" si="24"/>
        <v>1</v>
      </c>
      <c r="AE85">
        <f t="shared" si="25"/>
        <v>0</v>
      </c>
      <c r="AF85">
        <f t="shared" si="18"/>
        <v>31</v>
      </c>
      <c r="AG85">
        <f t="shared" si="18"/>
        <v>52</v>
      </c>
      <c r="AH85">
        <f t="shared" si="18"/>
        <v>4</v>
      </c>
      <c r="AI85">
        <f t="shared" si="18"/>
        <v>2</v>
      </c>
      <c r="AJ85">
        <f t="shared" si="14"/>
        <v>6</v>
      </c>
      <c r="AK85" s="8">
        <f t="shared" si="26"/>
        <v>0.66666666666666663</v>
      </c>
      <c r="AL85">
        <f t="shared" si="19"/>
        <v>0</v>
      </c>
    </row>
    <row r="86" spans="1:38" ht="30" x14ac:dyDescent="0.2">
      <c r="A86" s="11">
        <v>7</v>
      </c>
      <c r="B86" s="4">
        <v>44485</v>
      </c>
      <c r="C86" s="13">
        <v>0.66666666666666663</v>
      </c>
      <c r="D86" s="5" t="s">
        <v>44</v>
      </c>
      <c r="E86" s="5" t="s">
        <v>404</v>
      </c>
      <c r="F86" s="5" t="s">
        <v>49</v>
      </c>
      <c r="G86" s="5" t="s">
        <v>193</v>
      </c>
      <c r="H86" s="5" t="s">
        <v>145</v>
      </c>
      <c r="I86" s="5" t="s">
        <v>13</v>
      </c>
      <c r="J86" s="5">
        <v>41</v>
      </c>
      <c r="K86" s="5">
        <v>14</v>
      </c>
      <c r="L86" s="5">
        <v>5</v>
      </c>
      <c r="M86" s="5">
        <v>2</v>
      </c>
      <c r="N86" s="5" t="s">
        <v>41</v>
      </c>
      <c r="O86" s="5"/>
      <c r="P86" s="6"/>
      <c r="Q86" s="5"/>
      <c r="R86" s="5">
        <f t="shared" si="15"/>
        <v>2021</v>
      </c>
      <c r="S86" s="5">
        <f t="shared" si="20"/>
        <v>7</v>
      </c>
      <c r="T86" s="5" t="s">
        <v>404</v>
      </c>
      <c r="U86" s="5"/>
      <c r="V86" s="5">
        <f t="shared" si="21"/>
        <v>0</v>
      </c>
      <c r="W86" s="5" t="s">
        <v>145</v>
      </c>
      <c r="X86" s="5" t="s">
        <v>193</v>
      </c>
      <c r="Y86" s="5"/>
      <c r="Z86" s="5">
        <f t="shared" si="22"/>
        <v>0</v>
      </c>
      <c r="AA86" s="5" t="str">
        <f t="shared" si="16"/>
        <v>Big 12</v>
      </c>
      <c r="AB86">
        <f t="shared" si="17"/>
        <v>1</v>
      </c>
      <c r="AC86">
        <f t="shared" si="23"/>
        <v>1</v>
      </c>
      <c r="AD86">
        <f t="shared" si="24"/>
        <v>1</v>
      </c>
      <c r="AE86">
        <f t="shared" si="25"/>
        <v>0</v>
      </c>
      <c r="AF86">
        <f t="shared" si="18"/>
        <v>41</v>
      </c>
      <c r="AG86">
        <f t="shared" si="18"/>
        <v>14</v>
      </c>
      <c r="AH86">
        <f t="shared" si="18"/>
        <v>5</v>
      </c>
      <c r="AI86">
        <f t="shared" si="18"/>
        <v>2</v>
      </c>
      <c r="AJ86">
        <f t="shared" si="14"/>
        <v>7</v>
      </c>
      <c r="AK86" s="8">
        <f t="shared" si="26"/>
        <v>0.7142857142857143</v>
      </c>
      <c r="AL86">
        <f t="shared" si="19"/>
        <v>1</v>
      </c>
    </row>
    <row r="87" spans="1:38" ht="30" x14ac:dyDescent="0.2">
      <c r="A87" s="11">
        <v>8</v>
      </c>
      <c r="B87" s="4">
        <v>44492</v>
      </c>
      <c r="C87" s="13">
        <v>0.5</v>
      </c>
      <c r="D87" s="5" t="s">
        <v>44</v>
      </c>
      <c r="E87" s="5" t="s">
        <v>404</v>
      </c>
      <c r="F87" s="5"/>
      <c r="G87" s="5" t="s">
        <v>465</v>
      </c>
      <c r="H87" s="5" t="s">
        <v>145</v>
      </c>
      <c r="I87" s="5" t="s">
        <v>14</v>
      </c>
      <c r="J87" s="5">
        <v>24</v>
      </c>
      <c r="K87" s="5">
        <v>25</v>
      </c>
      <c r="L87" s="5">
        <v>5</v>
      </c>
      <c r="M87" s="5">
        <v>3</v>
      </c>
      <c r="N87" s="5" t="s">
        <v>92</v>
      </c>
      <c r="O87" s="5"/>
      <c r="P87" s="6"/>
      <c r="Q87" s="5"/>
      <c r="R87" s="5">
        <f t="shared" si="15"/>
        <v>2021</v>
      </c>
      <c r="S87" s="5">
        <f t="shared" si="20"/>
        <v>8</v>
      </c>
      <c r="T87" s="5" t="s">
        <v>404</v>
      </c>
      <c r="U87" s="5"/>
      <c r="V87" s="5">
        <f t="shared" si="21"/>
        <v>0</v>
      </c>
      <c r="W87" s="5" t="s">
        <v>145</v>
      </c>
      <c r="X87" s="5" t="s">
        <v>465</v>
      </c>
      <c r="Y87" s="5"/>
      <c r="Z87" s="5">
        <f t="shared" si="22"/>
        <v>0</v>
      </c>
      <c r="AA87" s="5" t="str">
        <f t="shared" si="16"/>
        <v>Big 12</v>
      </c>
      <c r="AB87">
        <f t="shared" si="17"/>
        <v>1</v>
      </c>
      <c r="AC87">
        <f t="shared" si="23"/>
        <v>1</v>
      </c>
      <c r="AD87">
        <f t="shared" si="24"/>
        <v>1</v>
      </c>
      <c r="AE87">
        <f t="shared" si="25"/>
        <v>0</v>
      </c>
      <c r="AF87">
        <f t="shared" si="18"/>
        <v>24</v>
      </c>
      <c r="AG87">
        <f t="shared" si="18"/>
        <v>25</v>
      </c>
      <c r="AH87">
        <f t="shared" si="18"/>
        <v>5</v>
      </c>
      <c r="AI87">
        <f t="shared" si="18"/>
        <v>3</v>
      </c>
      <c r="AJ87">
        <f t="shared" si="14"/>
        <v>8</v>
      </c>
      <c r="AK87" s="8">
        <f t="shared" si="26"/>
        <v>0.625</v>
      </c>
      <c r="AL87">
        <f t="shared" si="19"/>
        <v>0</v>
      </c>
    </row>
    <row r="88" spans="1:38" ht="30" x14ac:dyDescent="0.2">
      <c r="A88" s="11">
        <v>9</v>
      </c>
      <c r="B88" s="4">
        <v>44499</v>
      </c>
      <c r="C88" s="13">
        <v>0.64583333333333337</v>
      </c>
      <c r="D88" s="5" t="s">
        <v>44</v>
      </c>
      <c r="E88" s="5" t="s">
        <v>404</v>
      </c>
      <c r="F88" s="5" t="s">
        <v>49</v>
      </c>
      <c r="G88" s="5" t="s">
        <v>587</v>
      </c>
      <c r="H88" s="5" t="s">
        <v>145</v>
      </c>
      <c r="I88" s="5" t="s">
        <v>14</v>
      </c>
      <c r="J88" s="5">
        <v>21</v>
      </c>
      <c r="K88" s="5">
        <v>52</v>
      </c>
      <c r="L88" s="5">
        <v>5</v>
      </c>
      <c r="M88" s="5">
        <v>4</v>
      </c>
      <c r="N88" s="5" t="s">
        <v>102</v>
      </c>
      <c r="O88" s="5"/>
      <c r="P88" s="6"/>
      <c r="Q88" s="5"/>
      <c r="R88" s="5">
        <f t="shared" si="15"/>
        <v>2021</v>
      </c>
      <c r="S88" s="5">
        <f t="shared" si="20"/>
        <v>9</v>
      </c>
      <c r="T88" s="5" t="s">
        <v>404</v>
      </c>
      <c r="U88" s="5"/>
      <c r="V88" s="5">
        <f t="shared" si="21"/>
        <v>0</v>
      </c>
      <c r="W88" s="5" t="s">
        <v>145</v>
      </c>
      <c r="X88" s="5" t="s">
        <v>547</v>
      </c>
      <c r="Y88" s="5">
        <v>4</v>
      </c>
      <c r="Z88" s="5">
        <f t="shared" si="22"/>
        <v>1</v>
      </c>
      <c r="AA88" s="5" t="str">
        <f t="shared" si="16"/>
        <v>Big 12</v>
      </c>
      <c r="AB88">
        <f t="shared" si="17"/>
        <v>1</v>
      </c>
      <c r="AC88">
        <f t="shared" si="23"/>
        <v>1</v>
      </c>
      <c r="AD88">
        <f t="shared" si="24"/>
        <v>1</v>
      </c>
      <c r="AE88">
        <f t="shared" si="25"/>
        <v>0</v>
      </c>
      <c r="AF88">
        <f t="shared" si="18"/>
        <v>21</v>
      </c>
      <c r="AG88">
        <f t="shared" si="18"/>
        <v>52</v>
      </c>
      <c r="AH88">
        <f t="shared" si="18"/>
        <v>5</v>
      </c>
      <c r="AI88">
        <f t="shared" si="18"/>
        <v>4</v>
      </c>
      <c r="AJ88">
        <f t="shared" si="14"/>
        <v>9</v>
      </c>
      <c r="AK88" s="8">
        <f t="shared" si="26"/>
        <v>0.55555555555555558</v>
      </c>
      <c r="AL88">
        <f t="shared" si="19"/>
        <v>0</v>
      </c>
    </row>
    <row r="89" spans="1:38" ht="30" x14ac:dyDescent="0.2">
      <c r="A89" s="11">
        <v>10</v>
      </c>
      <c r="B89" s="4">
        <v>44513</v>
      </c>
      <c r="C89" s="13">
        <v>0.64583333333333337</v>
      </c>
      <c r="D89" s="5" t="s">
        <v>44</v>
      </c>
      <c r="E89" s="5" t="s">
        <v>404</v>
      </c>
      <c r="F89" s="5"/>
      <c r="G89" s="5" t="s">
        <v>216</v>
      </c>
      <c r="H89" s="5" t="s">
        <v>145</v>
      </c>
      <c r="I89" s="5" t="s">
        <v>13</v>
      </c>
      <c r="J89" s="5">
        <v>41</v>
      </c>
      <c r="K89" s="5">
        <v>38</v>
      </c>
      <c r="L89" s="5">
        <v>6</v>
      </c>
      <c r="M89" s="5">
        <v>4</v>
      </c>
      <c r="N89" s="5" t="s">
        <v>41</v>
      </c>
      <c r="O89" s="5"/>
      <c r="P89" s="6"/>
      <c r="Q89" s="5"/>
      <c r="R89" s="5">
        <f t="shared" si="15"/>
        <v>2021</v>
      </c>
      <c r="S89" s="5">
        <f t="shared" si="20"/>
        <v>11</v>
      </c>
      <c r="T89" s="5" t="s">
        <v>404</v>
      </c>
      <c r="U89" s="5"/>
      <c r="V89" s="5">
        <f t="shared" si="21"/>
        <v>0</v>
      </c>
      <c r="W89" s="5" t="s">
        <v>145</v>
      </c>
      <c r="X89" s="5" t="s">
        <v>216</v>
      </c>
      <c r="Y89" s="5"/>
      <c r="Z89" s="5">
        <f t="shared" si="22"/>
        <v>0</v>
      </c>
      <c r="AA89" s="5" t="str">
        <f t="shared" si="16"/>
        <v>Big 12</v>
      </c>
      <c r="AB89">
        <f t="shared" si="17"/>
        <v>1</v>
      </c>
      <c r="AC89">
        <f t="shared" si="23"/>
        <v>1</v>
      </c>
      <c r="AD89">
        <f t="shared" si="24"/>
        <v>1</v>
      </c>
      <c r="AE89">
        <f t="shared" si="25"/>
        <v>0</v>
      </c>
      <c r="AF89">
        <f t="shared" si="18"/>
        <v>41</v>
      </c>
      <c r="AG89">
        <f t="shared" si="18"/>
        <v>38</v>
      </c>
      <c r="AH89">
        <f t="shared" si="18"/>
        <v>6</v>
      </c>
      <c r="AI89">
        <f t="shared" si="18"/>
        <v>4</v>
      </c>
      <c r="AJ89">
        <f t="shared" si="14"/>
        <v>10</v>
      </c>
      <c r="AK89" s="8">
        <f t="shared" si="26"/>
        <v>0.6</v>
      </c>
      <c r="AL89">
        <f t="shared" si="19"/>
        <v>1</v>
      </c>
    </row>
    <row r="90" spans="1:38" ht="30" x14ac:dyDescent="0.2">
      <c r="A90" s="11">
        <v>11</v>
      </c>
      <c r="B90" s="4">
        <v>44520</v>
      </c>
      <c r="C90" s="13">
        <v>0.83333333333333337</v>
      </c>
      <c r="D90" s="5" t="s">
        <v>44</v>
      </c>
      <c r="E90" s="5" t="s">
        <v>404</v>
      </c>
      <c r="F90" s="5"/>
      <c r="G90" s="5" t="s">
        <v>359</v>
      </c>
      <c r="H90" s="5" t="s">
        <v>145</v>
      </c>
      <c r="I90" s="5" t="s">
        <v>14</v>
      </c>
      <c r="J90" s="5">
        <v>0</v>
      </c>
      <c r="K90" s="5">
        <v>23</v>
      </c>
      <c r="L90" s="5">
        <v>6</v>
      </c>
      <c r="M90" s="5">
        <v>5</v>
      </c>
      <c r="N90" s="5" t="s">
        <v>92</v>
      </c>
      <c r="O90" s="5"/>
      <c r="P90" s="6"/>
      <c r="Q90" s="5"/>
      <c r="R90" s="5">
        <f t="shared" si="15"/>
        <v>2021</v>
      </c>
      <c r="S90" s="5">
        <f t="shared" si="20"/>
        <v>12</v>
      </c>
      <c r="T90" s="5" t="s">
        <v>404</v>
      </c>
      <c r="U90" s="5"/>
      <c r="V90" s="5">
        <f t="shared" si="21"/>
        <v>0</v>
      </c>
      <c r="W90" s="5" t="s">
        <v>145</v>
      </c>
      <c r="X90" s="5" t="s">
        <v>360</v>
      </c>
      <c r="Y90" s="5">
        <v>9</v>
      </c>
      <c r="Z90" s="5">
        <f t="shared" si="22"/>
        <v>1</v>
      </c>
      <c r="AA90" s="5" t="str">
        <f t="shared" si="16"/>
        <v>Big 12</v>
      </c>
      <c r="AB90">
        <f t="shared" si="17"/>
        <v>1</v>
      </c>
      <c r="AC90">
        <f t="shared" si="23"/>
        <v>1</v>
      </c>
      <c r="AD90">
        <f t="shared" si="24"/>
        <v>1</v>
      </c>
      <c r="AE90">
        <f t="shared" si="25"/>
        <v>0</v>
      </c>
      <c r="AF90">
        <f t="shared" si="18"/>
        <v>0</v>
      </c>
      <c r="AG90">
        <f t="shared" si="18"/>
        <v>23</v>
      </c>
      <c r="AH90">
        <f t="shared" si="18"/>
        <v>6</v>
      </c>
      <c r="AI90">
        <f t="shared" si="18"/>
        <v>5</v>
      </c>
      <c r="AJ90">
        <f t="shared" si="14"/>
        <v>11</v>
      </c>
      <c r="AK90" s="8">
        <f t="shared" si="26"/>
        <v>0.54545454545454541</v>
      </c>
      <c r="AL90">
        <f t="shared" si="19"/>
        <v>0</v>
      </c>
    </row>
    <row r="91" spans="1:38" ht="30" x14ac:dyDescent="0.2">
      <c r="A91" s="11">
        <v>12</v>
      </c>
      <c r="B91" s="4">
        <v>44527</v>
      </c>
      <c r="C91" s="13">
        <v>0.5</v>
      </c>
      <c r="D91" s="5" t="s">
        <v>44</v>
      </c>
      <c r="E91" s="5" t="s">
        <v>404</v>
      </c>
      <c r="F91" s="5" t="s">
        <v>49</v>
      </c>
      <c r="G91" s="5" t="s">
        <v>634</v>
      </c>
      <c r="H91" s="5" t="s">
        <v>145</v>
      </c>
      <c r="I91" s="5" t="s">
        <v>14</v>
      </c>
      <c r="J91" s="5">
        <v>24</v>
      </c>
      <c r="K91" s="5">
        <v>27</v>
      </c>
      <c r="L91" s="5">
        <v>6</v>
      </c>
      <c r="M91" s="5">
        <v>6</v>
      </c>
      <c r="N91" s="5" t="s">
        <v>102</v>
      </c>
      <c r="O91" s="5"/>
      <c r="P91" s="6"/>
      <c r="Q91" s="5"/>
      <c r="R91" s="5">
        <f t="shared" si="15"/>
        <v>2021</v>
      </c>
      <c r="S91" s="5">
        <f t="shared" si="20"/>
        <v>13</v>
      </c>
      <c r="T91" s="5" t="s">
        <v>404</v>
      </c>
      <c r="U91" s="5"/>
      <c r="V91" s="5">
        <f t="shared" si="21"/>
        <v>0</v>
      </c>
      <c r="W91" s="5" t="s">
        <v>145</v>
      </c>
      <c r="X91" s="5" t="s">
        <v>541</v>
      </c>
      <c r="Y91" s="5">
        <v>9</v>
      </c>
      <c r="Z91" s="5">
        <f t="shared" si="22"/>
        <v>1</v>
      </c>
      <c r="AA91" s="5" t="str">
        <f t="shared" si="16"/>
        <v>Big 12</v>
      </c>
      <c r="AB91">
        <f t="shared" si="17"/>
        <v>1</v>
      </c>
      <c r="AC91">
        <f t="shared" si="23"/>
        <v>1</v>
      </c>
      <c r="AD91">
        <f t="shared" si="24"/>
        <v>1</v>
      </c>
      <c r="AE91">
        <f t="shared" si="25"/>
        <v>0</v>
      </c>
      <c r="AF91">
        <f t="shared" si="18"/>
        <v>24</v>
      </c>
      <c r="AG91">
        <f t="shared" si="18"/>
        <v>27</v>
      </c>
      <c r="AH91">
        <f t="shared" si="18"/>
        <v>6</v>
      </c>
      <c r="AI91">
        <f t="shared" si="18"/>
        <v>6</v>
      </c>
      <c r="AJ91">
        <f t="shared" si="14"/>
        <v>12</v>
      </c>
      <c r="AK91" s="8">
        <f t="shared" si="26"/>
        <v>0.5</v>
      </c>
      <c r="AL91">
        <f t="shared" si="19"/>
        <v>0</v>
      </c>
    </row>
    <row r="92" spans="1:38" ht="135" x14ac:dyDescent="0.2">
      <c r="A92" s="11">
        <v>13</v>
      </c>
      <c r="B92" s="4">
        <v>44558</v>
      </c>
      <c r="C92" s="13">
        <v>0.78125</v>
      </c>
      <c r="D92" s="5" t="s">
        <v>112</v>
      </c>
      <c r="E92" s="5" t="s">
        <v>404</v>
      </c>
      <c r="F92" s="5" t="s">
        <v>80</v>
      </c>
      <c r="G92" s="5" t="s">
        <v>239</v>
      </c>
      <c r="H92" s="5" t="s">
        <v>46</v>
      </c>
      <c r="I92" s="5" t="s">
        <v>13</v>
      </c>
      <c r="J92" s="5">
        <v>34</v>
      </c>
      <c r="K92" s="5">
        <v>7</v>
      </c>
      <c r="L92" s="5">
        <v>7</v>
      </c>
      <c r="M92" s="5">
        <v>6</v>
      </c>
      <c r="N92" s="5" t="s">
        <v>41</v>
      </c>
      <c r="O92" s="5" t="s">
        <v>656</v>
      </c>
      <c r="P92" s="6"/>
      <c r="Q92" s="5"/>
      <c r="R92" s="5">
        <f t="shared" si="15"/>
        <v>2021</v>
      </c>
      <c r="S92" s="5">
        <f t="shared" si="20"/>
        <v>18</v>
      </c>
      <c r="T92" s="5" t="s">
        <v>404</v>
      </c>
      <c r="U92" s="5"/>
      <c r="V92" s="5">
        <f t="shared" si="21"/>
        <v>0</v>
      </c>
      <c r="W92" s="5" t="s">
        <v>145</v>
      </c>
      <c r="X92" s="5" t="s">
        <v>239</v>
      </c>
      <c r="Y92" s="5"/>
      <c r="Z92" s="5">
        <f t="shared" si="22"/>
        <v>0</v>
      </c>
      <c r="AA92" s="5" t="str">
        <f t="shared" si="16"/>
        <v>SEC</v>
      </c>
      <c r="AB92">
        <f t="shared" si="17"/>
        <v>0</v>
      </c>
      <c r="AC92">
        <f t="shared" si="23"/>
        <v>1</v>
      </c>
      <c r="AD92">
        <f t="shared" si="24"/>
        <v>1</v>
      </c>
      <c r="AE92">
        <f t="shared" si="25"/>
        <v>0</v>
      </c>
      <c r="AF92">
        <f t="shared" si="18"/>
        <v>34</v>
      </c>
      <c r="AG92">
        <f t="shared" si="18"/>
        <v>7</v>
      </c>
      <c r="AH92">
        <f t="shared" si="18"/>
        <v>7</v>
      </c>
      <c r="AI92">
        <f t="shared" si="18"/>
        <v>6</v>
      </c>
      <c r="AJ92">
        <f t="shared" si="14"/>
        <v>13</v>
      </c>
      <c r="AK92" s="8">
        <f t="shared" si="26"/>
        <v>0.53846153846153844</v>
      </c>
      <c r="AL92">
        <f t="shared" si="19"/>
        <v>1</v>
      </c>
    </row>
    <row r="93" spans="1:38" ht="30" x14ac:dyDescent="0.2">
      <c r="A93" s="11">
        <v>1</v>
      </c>
      <c r="B93" s="4">
        <v>44443</v>
      </c>
      <c r="C93" s="13">
        <v>0.5</v>
      </c>
      <c r="D93" s="5" t="s">
        <v>44</v>
      </c>
      <c r="E93" s="5" t="s">
        <v>657</v>
      </c>
      <c r="F93" s="5"/>
      <c r="G93" s="5" t="s">
        <v>658</v>
      </c>
      <c r="H93" s="5" t="s">
        <v>140</v>
      </c>
      <c r="I93" s="5" t="s">
        <v>13</v>
      </c>
      <c r="J93" s="5">
        <v>40</v>
      </c>
      <c r="K93" s="5">
        <v>35</v>
      </c>
      <c r="L93" s="5">
        <v>1</v>
      </c>
      <c r="M93" s="5">
        <v>0</v>
      </c>
      <c r="N93" s="5" t="s">
        <v>41</v>
      </c>
      <c r="R93" s="5">
        <f t="shared" si="15"/>
        <v>2021</v>
      </c>
      <c r="S93" s="5">
        <f t="shared" si="20"/>
        <v>1</v>
      </c>
      <c r="T93" s="5" t="s">
        <v>547</v>
      </c>
      <c r="U93" s="5">
        <v>2</v>
      </c>
      <c r="V93" s="5">
        <f t="shared" si="21"/>
        <v>1</v>
      </c>
      <c r="W93" s="5" t="s">
        <v>145</v>
      </c>
      <c r="X93" s="5" t="s">
        <v>658</v>
      </c>
      <c r="Y93" s="5"/>
      <c r="Z93" s="5">
        <f t="shared" si="22"/>
        <v>0</v>
      </c>
      <c r="AA93" s="5" t="str">
        <f t="shared" si="16"/>
        <v>American</v>
      </c>
      <c r="AB93">
        <f t="shared" si="17"/>
        <v>0</v>
      </c>
      <c r="AC93">
        <f t="shared" si="23"/>
        <v>1</v>
      </c>
      <c r="AD93">
        <f t="shared" si="24"/>
        <v>0</v>
      </c>
      <c r="AE93">
        <f t="shared" si="25"/>
        <v>0</v>
      </c>
      <c r="AF93">
        <f t="shared" si="18"/>
        <v>40</v>
      </c>
      <c r="AG93">
        <f t="shared" si="18"/>
        <v>35</v>
      </c>
      <c r="AH93">
        <f t="shared" si="18"/>
        <v>1</v>
      </c>
      <c r="AI93">
        <f t="shared" si="18"/>
        <v>0</v>
      </c>
      <c r="AJ93">
        <f t="shared" si="14"/>
        <v>1</v>
      </c>
      <c r="AK93" s="8">
        <f t="shared" si="26"/>
        <v>1</v>
      </c>
      <c r="AL93">
        <f t="shared" si="19"/>
        <v>1</v>
      </c>
    </row>
    <row r="94" spans="1:38" ht="30" x14ac:dyDescent="0.2">
      <c r="A94" s="11">
        <v>2</v>
      </c>
      <c r="B94" s="4">
        <v>44450</v>
      </c>
      <c r="C94" s="13">
        <v>0.79166666666666663</v>
      </c>
      <c r="D94" s="5" t="s">
        <v>44</v>
      </c>
      <c r="E94" s="5" t="s">
        <v>587</v>
      </c>
      <c r="F94" s="5"/>
      <c r="G94" s="5" t="s">
        <v>143</v>
      </c>
      <c r="H94" s="5" t="s">
        <v>70</v>
      </c>
      <c r="I94" s="5" t="s">
        <v>13</v>
      </c>
      <c r="J94" s="5">
        <v>76</v>
      </c>
      <c r="K94" s="5">
        <v>0</v>
      </c>
      <c r="L94" s="5">
        <v>2</v>
      </c>
      <c r="M94" s="5">
        <v>0</v>
      </c>
      <c r="N94" s="5" t="s">
        <v>47</v>
      </c>
      <c r="R94" s="5">
        <f t="shared" si="15"/>
        <v>2021</v>
      </c>
      <c r="S94" s="5">
        <f t="shared" si="20"/>
        <v>2</v>
      </c>
      <c r="T94" s="5" t="s">
        <v>547</v>
      </c>
      <c r="U94" s="5">
        <v>4</v>
      </c>
      <c r="V94" s="5">
        <f t="shared" si="21"/>
        <v>1</v>
      </c>
      <c r="W94" s="5" t="s">
        <v>145</v>
      </c>
      <c r="X94" s="5" t="s">
        <v>143</v>
      </c>
      <c r="Y94" s="5"/>
      <c r="Z94" s="5">
        <f t="shared" si="22"/>
        <v>0</v>
      </c>
      <c r="AA94" s="5" t="str">
        <f t="shared" si="16"/>
        <v>Non-Major</v>
      </c>
      <c r="AB94">
        <f t="shared" si="17"/>
        <v>0</v>
      </c>
      <c r="AC94">
        <f t="shared" si="23"/>
        <v>0</v>
      </c>
      <c r="AD94">
        <f t="shared" si="24"/>
        <v>0</v>
      </c>
      <c r="AE94">
        <f t="shared" si="25"/>
        <v>0</v>
      </c>
      <c r="AF94">
        <f t="shared" si="18"/>
        <v>76</v>
      </c>
      <c r="AG94">
        <f t="shared" si="18"/>
        <v>0</v>
      </c>
      <c r="AH94">
        <f t="shared" si="18"/>
        <v>2</v>
      </c>
      <c r="AI94">
        <f t="shared" si="18"/>
        <v>0</v>
      </c>
      <c r="AJ94">
        <f t="shared" si="14"/>
        <v>2</v>
      </c>
      <c r="AK94" s="8">
        <f t="shared" si="26"/>
        <v>1</v>
      </c>
      <c r="AL94">
        <f t="shared" si="19"/>
        <v>1</v>
      </c>
    </row>
    <row r="95" spans="1:38" ht="30" x14ac:dyDescent="0.2">
      <c r="A95" s="11">
        <v>3</v>
      </c>
      <c r="B95" s="4">
        <v>44457</v>
      </c>
      <c r="C95" s="13">
        <v>0.5</v>
      </c>
      <c r="D95" s="5" t="s">
        <v>44</v>
      </c>
      <c r="E95" s="5" t="s">
        <v>624</v>
      </c>
      <c r="F95" s="5"/>
      <c r="G95" s="5" t="s">
        <v>659</v>
      </c>
      <c r="H95" s="5" t="s">
        <v>86</v>
      </c>
      <c r="I95" s="5" t="s">
        <v>13</v>
      </c>
      <c r="J95" s="5">
        <v>23</v>
      </c>
      <c r="K95" s="5">
        <v>16</v>
      </c>
      <c r="L95" s="5">
        <v>3</v>
      </c>
      <c r="M95" s="5">
        <v>0</v>
      </c>
      <c r="N95" s="5" t="s">
        <v>51</v>
      </c>
      <c r="R95" s="5">
        <f t="shared" si="15"/>
        <v>2021</v>
      </c>
      <c r="S95" s="5">
        <f t="shared" si="20"/>
        <v>3</v>
      </c>
      <c r="T95" t="s">
        <v>547</v>
      </c>
      <c r="U95" s="5">
        <v>3</v>
      </c>
      <c r="V95" s="5">
        <f t="shared" si="21"/>
        <v>1</v>
      </c>
      <c r="W95" s="5" t="s">
        <v>145</v>
      </c>
      <c r="X95" s="5" t="s">
        <v>659</v>
      </c>
      <c r="Z95" s="5">
        <f t="shared" si="22"/>
        <v>0</v>
      </c>
      <c r="AA95" s="5" t="str">
        <f t="shared" si="16"/>
        <v>Big Ten</v>
      </c>
      <c r="AB95">
        <f t="shared" si="17"/>
        <v>0</v>
      </c>
      <c r="AC95">
        <f t="shared" si="23"/>
        <v>1</v>
      </c>
      <c r="AD95">
        <f t="shared" si="24"/>
        <v>1</v>
      </c>
      <c r="AE95">
        <f t="shared" si="25"/>
        <v>0</v>
      </c>
      <c r="AF95">
        <f t="shared" ref="AF95:AI130" si="27">J95</f>
        <v>23</v>
      </c>
      <c r="AG95">
        <f t="shared" si="27"/>
        <v>16</v>
      </c>
      <c r="AH95">
        <f t="shared" si="27"/>
        <v>3</v>
      </c>
      <c r="AI95">
        <f t="shared" si="27"/>
        <v>0</v>
      </c>
      <c r="AJ95">
        <f t="shared" ref="AJ95:AJ130" si="28">SUM(AH95:AI95)</f>
        <v>3</v>
      </c>
      <c r="AK95" s="8">
        <f t="shared" si="26"/>
        <v>1</v>
      </c>
      <c r="AL95">
        <f t="shared" si="19"/>
        <v>1</v>
      </c>
    </row>
    <row r="96" spans="1:38" ht="30" x14ac:dyDescent="0.2">
      <c r="A96" s="11">
        <v>4</v>
      </c>
      <c r="B96" s="4">
        <v>44464</v>
      </c>
      <c r="C96" s="13">
        <v>0.8125</v>
      </c>
      <c r="D96" s="5" t="s">
        <v>44</v>
      </c>
      <c r="E96" s="5" t="s">
        <v>587</v>
      </c>
      <c r="F96" s="5"/>
      <c r="G96" s="5" t="s">
        <v>144</v>
      </c>
      <c r="H96" s="5" t="s">
        <v>145</v>
      </c>
      <c r="I96" s="5" t="s">
        <v>13</v>
      </c>
      <c r="J96" s="5">
        <v>16</v>
      </c>
      <c r="K96" s="5">
        <v>13</v>
      </c>
      <c r="L96" s="5">
        <v>4</v>
      </c>
      <c r="M96" s="5">
        <v>0</v>
      </c>
      <c r="N96" s="5" t="s">
        <v>55</v>
      </c>
      <c r="R96" s="5">
        <f t="shared" si="15"/>
        <v>2021</v>
      </c>
      <c r="S96" s="5">
        <f t="shared" si="20"/>
        <v>4</v>
      </c>
      <c r="T96" t="s">
        <v>547</v>
      </c>
      <c r="U96" s="5">
        <v>4</v>
      </c>
      <c r="V96" s="5">
        <f t="shared" si="21"/>
        <v>1</v>
      </c>
      <c r="W96" s="5" t="s">
        <v>145</v>
      </c>
      <c r="X96" s="5" t="s">
        <v>144</v>
      </c>
      <c r="Z96" s="5">
        <f t="shared" si="22"/>
        <v>0</v>
      </c>
      <c r="AA96" s="5" t="str">
        <f t="shared" si="16"/>
        <v>Big 12</v>
      </c>
      <c r="AB96">
        <f t="shared" si="17"/>
        <v>1</v>
      </c>
      <c r="AC96">
        <f t="shared" si="23"/>
        <v>1</v>
      </c>
      <c r="AD96">
        <f t="shared" si="24"/>
        <v>1</v>
      </c>
      <c r="AE96">
        <f t="shared" si="25"/>
        <v>0</v>
      </c>
      <c r="AF96">
        <f t="shared" si="27"/>
        <v>16</v>
      </c>
      <c r="AG96">
        <f t="shared" si="27"/>
        <v>13</v>
      </c>
      <c r="AH96">
        <f t="shared" si="27"/>
        <v>4</v>
      </c>
      <c r="AI96">
        <f t="shared" si="27"/>
        <v>0</v>
      </c>
      <c r="AJ96">
        <f t="shared" si="28"/>
        <v>4</v>
      </c>
      <c r="AK96" s="8">
        <f t="shared" si="26"/>
        <v>1</v>
      </c>
      <c r="AL96">
        <f t="shared" si="19"/>
        <v>1</v>
      </c>
    </row>
    <row r="97" spans="1:38" ht="30" x14ac:dyDescent="0.2">
      <c r="A97" s="11">
        <v>5</v>
      </c>
      <c r="B97" s="4">
        <v>44471</v>
      </c>
      <c r="C97" s="13">
        <v>0.64583333333333337</v>
      </c>
      <c r="D97" s="5" t="s">
        <v>44</v>
      </c>
      <c r="E97" s="5" t="s">
        <v>551</v>
      </c>
      <c r="F97" s="5" t="s">
        <v>49</v>
      </c>
      <c r="G97" s="5" t="s">
        <v>465</v>
      </c>
      <c r="H97" s="5" t="s">
        <v>145</v>
      </c>
      <c r="I97" s="5" t="s">
        <v>13</v>
      </c>
      <c r="J97" s="5">
        <v>37</v>
      </c>
      <c r="K97" s="5">
        <v>31</v>
      </c>
      <c r="L97" s="5">
        <v>5</v>
      </c>
      <c r="M97" s="5">
        <v>0</v>
      </c>
      <c r="N97" s="5" t="s">
        <v>57</v>
      </c>
      <c r="R97" s="5">
        <f t="shared" si="15"/>
        <v>2021</v>
      </c>
      <c r="S97" s="5">
        <f t="shared" si="20"/>
        <v>5</v>
      </c>
      <c r="T97" t="s">
        <v>547</v>
      </c>
      <c r="U97" s="5">
        <v>6</v>
      </c>
      <c r="V97" s="5">
        <f t="shared" si="21"/>
        <v>1</v>
      </c>
      <c r="W97" s="5" t="s">
        <v>145</v>
      </c>
      <c r="X97" s="5" t="s">
        <v>465</v>
      </c>
      <c r="Z97" s="5">
        <f t="shared" si="22"/>
        <v>0</v>
      </c>
      <c r="AA97" s="5" t="str">
        <f t="shared" si="16"/>
        <v>Big 12</v>
      </c>
      <c r="AB97">
        <f t="shared" si="17"/>
        <v>1</v>
      </c>
      <c r="AC97">
        <f t="shared" si="23"/>
        <v>1</v>
      </c>
      <c r="AD97">
        <f t="shared" si="24"/>
        <v>1</v>
      </c>
      <c r="AE97">
        <f t="shared" si="25"/>
        <v>0</v>
      </c>
      <c r="AF97">
        <f t="shared" si="27"/>
        <v>37</v>
      </c>
      <c r="AG97">
        <f t="shared" si="27"/>
        <v>31</v>
      </c>
      <c r="AH97">
        <f t="shared" si="27"/>
        <v>5</v>
      </c>
      <c r="AI97">
        <f t="shared" si="27"/>
        <v>0</v>
      </c>
      <c r="AJ97">
        <f t="shared" si="28"/>
        <v>5</v>
      </c>
      <c r="AK97" s="8">
        <f t="shared" si="26"/>
        <v>1</v>
      </c>
      <c r="AL97">
        <f t="shared" si="19"/>
        <v>1</v>
      </c>
    </row>
    <row r="98" spans="1:38" ht="30" x14ac:dyDescent="0.2">
      <c r="A98" s="11">
        <v>6</v>
      </c>
      <c r="B98" s="4">
        <v>44478</v>
      </c>
      <c r="C98" s="13">
        <v>0.5</v>
      </c>
      <c r="D98" s="5" t="s">
        <v>44</v>
      </c>
      <c r="E98" s="5" t="s">
        <v>551</v>
      </c>
      <c r="F98" s="5" t="s">
        <v>80</v>
      </c>
      <c r="G98" s="5" t="s">
        <v>648</v>
      </c>
      <c r="H98" s="5" t="s">
        <v>145</v>
      </c>
      <c r="I98" s="5" t="s">
        <v>13</v>
      </c>
      <c r="J98" s="5">
        <v>55</v>
      </c>
      <c r="K98" s="5">
        <v>48</v>
      </c>
      <c r="L98" s="5">
        <v>6</v>
      </c>
      <c r="M98" s="5">
        <v>0</v>
      </c>
      <c r="N98" s="5" t="s">
        <v>61</v>
      </c>
      <c r="R98" s="5">
        <f t="shared" si="15"/>
        <v>2021</v>
      </c>
      <c r="S98" s="5">
        <f t="shared" si="20"/>
        <v>6</v>
      </c>
      <c r="T98" t="s">
        <v>547</v>
      </c>
      <c r="U98" s="5">
        <v>6</v>
      </c>
      <c r="V98" s="5">
        <f t="shared" si="21"/>
        <v>1</v>
      </c>
      <c r="W98" s="5" t="s">
        <v>145</v>
      </c>
      <c r="X98" t="s">
        <v>559</v>
      </c>
      <c r="Y98">
        <v>21</v>
      </c>
      <c r="Z98" s="5">
        <f t="shared" si="22"/>
        <v>1</v>
      </c>
      <c r="AA98" s="5" t="str">
        <f t="shared" si="16"/>
        <v>Big 12</v>
      </c>
      <c r="AB98">
        <f t="shared" si="17"/>
        <v>1</v>
      </c>
      <c r="AC98">
        <f t="shared" si="23"/>
        <v>1</v>
      </c>
      <c r="AD98">
        <f t="shared" si="24"/>
        <v>1</v>
      </c>
      <c r="AE98">
        <f t="shared" si="25"/>
        <v>1</v>
      </c>
      <c r="AF98">
        <f t="shared" si="27"/>
        <v>55</v>
      </c>
      <c r="AG98">
        <f t="shared" si="27"/>
        <v>48</v>
      </c>
      <c r="AH98">
        <f t="shared" si="27"/>
        <v>6</v>
      </c>
      <c r="AI98">
        <f t="shared" si="27"/>
        <v>0</v>
      </c>
      <c r="AJ98">
        <f t="shared" si="28"/>
        <v>6</v>
      </c>
      <c r="AK98" s="8">
        <f t="shared" si="26"/>
        <v>1</v>
      </c>
      <c r="AL98">
        <f t="shared" si="19"/>
        <v>1</v>
      </c>
    </row>
    <row r="99" spans="1:38" ht="30" x14ac:dyDescent="0.2">
      <c r="A99" s="11">
        <v>7</v>
      </c>
      <c r="B99" s="4">
        <v>44485</v>
      </c>
      <c r="C99" s="13">
        <v>0.8125</v>
      </c>
      <c r="D99" s="5" t="s">
        <v>44</v>
      </c>
      <c r="E99" s="5" t="s">
        <v>587</v>
      </c>
      <c r="F99" s="5"/>
      <c r="G99" s="5" t="s">
        <v>545</v>
      </c>
      <c r="H99" s="5" t="s">
        <v>145</v>
      </c>
      <c r="I99" s="5" t="s">
        <v>13</v>
      </c>
      <c r="J99" s="5">
        <v>52</v>
      </c>
      <c r="K99" s="5">
        <v>31</v>
      </c>
      <c r="L99" s="5">
        <v>7</v>
      </c>
      <c r="M99" s="5">
        <v>0</v>
      </c>
      <c r="N99" s="5" t="s">
        <v>64</v>
      </c>
      <c r="R99" s="5">
        <f t="shared" si="15"/>
        <v>2021</v>
      </c>
      <c r="S99" s="5">
        <f t="shared" si="20"/>
        <v>7</v>
      </c>
      <c r="T99" t="s">
        <v>547</v>
      </c>
      <c r="U99" s="5">
        <v>4</v>
      </c>
      <c r="V99" s="5">
        <f t="shared" si="21"/>
        <v>1</v>
      </c>
      <c r="W99" s="5" t="s">
        <v>145</v>
      </c>
      <c r="X99" s="5" t="s">
        <v>545</v>
      </c>
      <c r="Z99" s="5">
        <f t="shared" si="22"/>
        <v>0</v>
      </c>
      <c r="AA99" s="5" t="str">
        <f t="shared" si="16"/>
        <v>Big 12</v>
      </c>
      <c r="AB99">
        <f t="shared" si="17"/>
        <v>1</v>
      </c>
      <c r="AC99">
        <f t="shared" si="23"/>
        <v>1</v>
      </c>
      <c r="AD99">
        <f t="shared" si="24"/>
        <v>1</v>
      </c>
      <c r="AE99">
        <f t="shared" si="25"/>
        <v>0</v>
      </c>
      <c r="AF99">
        <f t="shared" si="27"/>
        <v>52</v>
      </c>
      <c r="AG99">
        <f t="shared" si="27"/>
        <v>31</v>
      </c>
      <c r="AH99">
        <f t="shared" si="27"/>
        <v>7</v>
      </c>
      <c r="AI99">
        <f t="shared" si="27"/>
        <v>0</v>
      </c>
      <c r="AJ99">
        <f t="shared" si="28"/>
        <v>7</v>
      </c>
      <c r="AK99" s="8">
        <f t="shared" si="26"/>
        <v>1</v>
      </c>
      <c r="AL99">
        <f t="shared" si="19"/>
        <v>1</v>
      </c>
    </row>
    <row r="100" spans="1:38" ht="30" x14ac:dyDescent="0.2">
      <c r="A100" s="11">
        <v>8</v>
      </c>
      <c r="B100" s="4">
        <v>44492</v>
      </c>
      <c r="C100" s="13">
        <v>0.5</v>
      </c>
      <c r="D100" s="5" t="s">
        <v>44</v>
      </c>
      <c r="E100" s="5" t="s">
        <v>624</v>
      </c>
      <c r="F100" s="5" t="s">
        <v>49</v>
      </c>
      <c r="G100" s="5" t="s">
        <v>193</v>
      </c>
      <c r="H100" s="5" t="s">
        <v>145</v>
      </c>
      <c r="I100" s="5" t="s">
        <v>13</v>
      </c>
      <c r="J100" s="5">
        <v>35</v>
      </c>
      <c r="K100" s="5">
        <v>23</v>
      </c>
      <c r="L100" s="5">
        <v>8</v>
      </c>
      <c r="M100" s="5">
        <v>0</v>
      </c>
      <c r="N100" s="5" t="s">
        <v>68</v>
      </c>
      <c r="R100" s="5">
        <f t="shared" si="15"/>
        <v>2021</v>
      </c>
      <c r="S100" s="5">
        <f t="shared" si="20"/>
        <v>8</v>
      </c>
      <c r="T100" t="s">
        <v>547</v>
      </c>
      <c r="U100" s="5">
        <v>3</v>
      </c>
      <c r="V100" s="5">
        <f t="shared" si="21"/>
        <v>1</v>
      </c>
      <c r="W100" s="5" t="s">
        <v>145</v>
      </c>
      <c r="X100" s="5" t="s">
        <v>193</v>
      </c>
      <c r="Z100" s="5">
        <f t="shared" si="22"/>
        <v>0</v>
      </c>
      <c r="AA100" s="5" t="str">
        <f t="shared" si="16"/>
        <v>Big 12</v>
      </c>
      <c r="AB100">
        <f t="shared" si="17"/>
        <v>1</v>
      </c>
      <c r="AC100">
        <f t="shared" si="23"/>
        <v>1</v>
      </c>
      <c r="AD100">
        <f t="shared" si="24"/>
        <v>1</v>
      </c>
      <c r="AE100">
        <f t="shared" si="25"/>
        <v>0</v>
      </c>
      <c r="AF100">
        <f t="shared" si="27"/>
        <v>35</v>
      </c>
      <c r="AG100">
        <f t="shared" si="27"/>
        <v>23</v>
      </c>
      <c r="AH100">
        <f t="shared" si="27"/>
        <v>8</v>
      </c>
      <c r="AI100">
        <f t="shared" si="27"/>
        <v>0</v>
      </c>
      <c r="AJ100">
        <f t="shared" si="28"/>
        <v>8</v>
      </c>
      <c r="AK100" s="8">
        <f t="shared" si="26"/>
        <v>1</v>
      </c>
      <c r="AL100">
        <f t="shared" si="19"/>
        <v>1</v>
      </c>
    </row>
    <row r="101" spans="1:38" ht="30" x14ac:dyDescent="0.2">
      <c r="A101" s="11">
        <v>9</v>
      </c>
      <c r="B101" s="4">
        <v>44499</v>
      </c>
      <c r="C101" s="13">
        <v>0.64583333333333337</v>
      </c>
      <c r="D101" s="5" t="s">
        <v>44</v>
      </c>
      <c r="E101" s="5" t="s">
        <v>587</v>
      </c>
      <c r="F101" s="5"/>
      <c r="G101" s="5" t="s">
        <v>404</v>
      </c>
      <c r="H101" s="5" t="s">
        <v>145</v>
      </c>
      <c r="I101" s="5" t="s">
        <v>13</v>
      </c>
      <c r="J101" s="5">
        <v>52</v>
      </c>
      <c r="K101" s="5">
        <v>21</v>
      </c>
      <c r="L101" s="5">
        <v>9</v>
      </c>
      <c r="M101" s="5">
        <v>0</v>
      </c>
      <c r="N101" s="5" t="s">
        <v>71</v>
      </c>
      <c r="R101" s="5">
        <f t="shared" si="15"/>
        <v>2021</v>
      </c>
      <c r="S101" s="5">
        <f t="shared" si="20"/>
        <v>9</v>
      </c>
      <c r="T101" t="s">
        <v>547</v>
      </c>
      <c r="U101" s="5">
        <v>4</v>
      </c>
      <c r="V101" s="5">
        <f t="shared" si="21"/>
        <v>1</v>
      </c>
      <c r="W101" s="5" t="s">
        <v>145</v>
      </c>
      <c r="X101" s="5" t="s">
        <v>404</v>
      </c>
      <c r="Z101" s="5">
        <f t="shared" si="22"/>
        <v>0</v>
      </c>
      <c r="AA101" s="5" t="str">
        <f t="shared" si="16"/>
        <v>Big 12</v>
      </c>
      <c r="AB101">
        <f t="shared" si="17"/>
        <v>1</v>
      </c>
      <c r="AC101">
        <f t="shared" si="23"/>
        <v>1</v>
      </c>
      <c r="AD101">
        <f t="shared" si="24"/>
        <v>1</v>
      </c>
      <c r="AE101">
        <f t="shared" si="25"/>
        <v>0</v>
      </c>
      <c r="AF101">
        <f t="shared" si="27"/>
        <v>52</v>
      </c>
      <c r="AG101">
        <f t="shared" si="27"/>
        <v>21</v>
      </c>
      <c r="AH101">
        <f t="shared" si="27"/>
        <v>9</v>
      </c>
      <c r="AI101">
        <f t="shared" si="27"/>
        <v>0</v>
      </c>
      <c r="AJ101">
        <f t="shared" si="28"/>
        <v>9</v>
      </c>
      <c r="AK101" s="8">
        <f t="shared" si="26"/>
        <v>1</v>
      </c>
      <c r="AL101">
        <f t="shared" si="19"/>
        <v>1</v>
      </c>
    </row>
    <row r="102" spans="1:38" ht="30" x14ac:dyDescent="0.2">
      <c r="A102" s="11">
        <v>10</v>
      </c>
      <c r="B102" s="4">
        <v>44513</v>
      </c>
      <c r="C102" s="13">
        <v>0.5</v>
      </c>
      <c r="D102" s="5" t="s">
        <v>44</v>
      </c>
      <c r="E102" s="5" t="s">
        <v>587</v>
      </c>
      <c r="F102" s="5" t="s">
        <v>49</v>
      </c>
      <c r="G102" s="5" t="s">
        <v>542</v>
      </c>
      <c r="H102" s="5" t="s">
        <v>145</v>
      </c>
      <c r="I102" s="5" t="s">
        <v>14</v>
      </c>
      <c r="J102" s="5">
        <v>14</v>
      </c>
      <c r="K102" s="5">
        <v>27</v>
      </c>
      <c r="L102" s="5">
        <v>9</v>
      </c>
      <c r="M102" s="5">
        <v>1</v>
      </c>
      <c r="N102" s="5" t="s">
        <v>92</v>
      </c>
      <c r="R102" s="5">
        <f t="shared" si="15"/>
        <v>2021</v>
      </c>
      <c r="S102" s="5">
        <f t="shared" si="20"/>
        <v>11</v>
      </c>
      <c r="T102" t="s">
        <v>547</v>
      </c>
      <c r="U102" s="5">
        <v>4</v>
      </c>
      <c r="V102" s="5">
        <f t="shared" si="21"/>
        <v>1</v>
      </c>
      <c r="W102" s="5" t="s">
        <v>145</v>
      </c>
      <c r="X102" t="s">
        <v>541</v>
      </c>
      <c r="Y102">
        <v>18</v>
      </c>
      <c r="Z102" s="5">
        <f t="shared" si="22"/>
        <v>1</v>
      </c>
      <c r="AA102" s="5" t="str">
        <f t="shared" si="16"/>
        <v>Big 12</v>
      </c>
      <c r="AB102">
        <f t="shared" si="17"/>
        <v>1</v>
      </c>
      <c r="AC102">
        <f t="shared" si="23"/>
        <v>1</v>
      </c>
      <c r="AD102">
        <f t="shared" si="24"/>
        <v>1</v>
      </c>
      <c r="AE102">
        <f t="shared" si="25"/>
        <v>1</v>
      </c>
      <c r="AF102">
        <f t="shared" si="27"/>
        <v>14</v>
      </c>
      <c r="AG102">
        <f t="shared" si="27"/>
        <v>27</v>
      </c>
      <c r="AH102">
        <f t="shared" si="27"/>
        <v>9</v>
      </c>
      <c r="AI102">
        <f t="shared" si="27"/>
        <v>1</v>
      </c>
      <c r="AJ102">
        <f t="shared" si="28"/>
        <v>10</v>
      </c>
      <c r="AK102" s="8">
        <f t="shared" si="26"/>
        <v>0.9</v>
      </c>
      <c r="AL102">
        <f t="shared" si="19"/>
        <v>0</v>
      </c>
    </row>
    <row r="103" spans="1:38" ht="30" x14ac:dyDescent="0.2">
      <c r="A103" s="11">
        <v>11</v>
      </c>
      <c r="B103" s="4">
        <v>44520</v>
      </c>
      <c r="C103" s="13">
        <v>0.5</v>
      </c>
      <c r="D103" s="5" t="s">
        <v>44</v>
      </c>
      <c r="E103" s="5" t="s">
        <v>607</v>
      </c>
      <c r="F103" s="5"/>
      <c r="G103" s="5" t="s">
        <v>216</v>
      </c>
      <c r="H103" s="5" t="s">
        <v>145</v>
      </c>
      <c r="I103" s="5" t="s">
        <v>13</v>
      </c>
      <c r="J103" s="5">
        <v>28</v>
      </c>
      <c r="K103" s="5">
        <v>21</v>
      </c>
      <c r="L103" s="5">
        <v>10</v>
      </c>
      <c r="M103" s="5">
        <v>1</v>
      </c>
      <c r="N103" s="5" t="s">
        <v>41</v>
      </c>
      <c r="R103" s="5">
        <f t="shared" si="15"/>
        <v>2021</v>
      </c>
      <c r="S103" s="5">
        <f t="shared" si="20"/>
        <v>12</v>
      </c>
      <c r="T103" t="s">
        <v>547</v>
      </c>
      <c r="U103" s="5">
        <v>12</v>
      </c>
      <c r="V103" s="5">
        <f t="shared" si="21"/>
        <v>1</v>
      </c>
      <c r="W103" s="5" t="s">
        <v>145</v>
      </c>
      <c r="X103" s="5" t="s">
        <v>216</v>
      </c>
      <c r="Z103" s="5">
        <f t="shared" si="22"/>
        <v>0</v>
      </c>
      <c r="AA103" s="5" t="str">
        <f t="shared" si="16"/>
        <v>Big 12</v>
      </c>
      <c r="AB103">
        <f t="shared" si="17"/>
        <v>1</v>
      </c>
      <c r="AC103">
        <f t="shared" si="23"/>
        <v>1</v>
      </c>
      <c r="AD103">
        <f t="shared" si="24"/>
        <v>1</v>
      </c>
      <c r="AE103">
        <f t="shared" si="25"/>
        <v>0</v>
      </c>
      <c r="AF103">
        <f t="shared" si="27"/>
        <v>28</v>
      </c>
      <c r="AG103">
        <f t="shared" si="27"/>
        <v>21</v>
      </c>
      <c r="AH103">
        <f t="shared" si="27"/>
        <v>10</v>
      </c>
      <c r="AI103">
        <f t="shared" si="27"/>
        <v>1</v>
      </c>
      <c r="AJ103">
        <f t="shared" si="28"/>
        <v>11</v>
      </c>
      <c r="AK103" s="8">
        <f t="shared" si="26"/>
        <v>0.90909090909090906</v>
      </c>
      <c r="AL103">
        <f t="shared" si="19"/>
        <v>1</v>
      </c>
    </row>
    <row r="104" spans="1:38" ht="30" x14ac:dyDescent="0.2">
      <c r="A104" s="11">
        <v>12</v>
      </c>
      <c r="B104" s="4">
        <v>44527</v>
      </c>
      <c r="C104" s="13">
        <v>0.8125</v>
      </c>
      <c r="D104" s="5" t="s">
        <v>44</v>
      </c>
      <c r="E104" s="5" t="s">
        <v>546</v>
      </c>
      <c r="F104" s="5" t="s">
        <v>49</v>
      </c>
      <c r="G104" s="5" t="s">
        <v>647</v>
      </c>
      <c r="H104" s="5" t="s">
        <v>145</v>
      </c>
      <c r="I104" s="5" t="s">
        <v>14</v>
      </c>
      <c r="J104" s="5">
        <v>33</v>
      </c>
      <c r="K104" s="5">
        <v>37</v>
      </c>
      <c r="L104" s="5">
        <v>10</v>
      </c>
      <c r="M104" s="5">
        <v>2</v>
      </c>
      <c r="N104" s="5" t="s">
        <v>92</v>
      </c>
      <c r="R104" s="5">
        <f t="shared" si="15"/>
        <v>2021</v>
      </c>
      <c r="S104" s="5">
        <f t="shared" si="20"/>
        <v>13</v>
      </c>
      <c r="T104" t="s">
        <v>547</v>
      </c>
      <c r="U104" s="5">
        <v>10</v>
      </c>
      <c r="V104" s="5">
        <f t="shared" si="21"/>
        <v>1</v>
      </c>
      <c r="W104" s="5" t="s">
        <v>145</v>
      </c>
      <c r="X104" t="s">
        <v>360</v>
      </c>
      <c r="Y104">
        <v>7</v>
      </c>
      <c r="Z104" s="5">
        <f t="shared" si="22"/>
        <v>1</v>
      </c>
      <c r="AA104" s="5" t="str">
        <f t="shared" si="16"/>
        <v>Big 12</v>
      </c>
      <c r="AB104">
        <f t="shared" si="17"/>
        <v>1</v>
      </c>
      <c r="AC104">
        <f t="shared" si="23"/>
        <v>1</v>
      </c>
      <c r="AD104">
        <f t="shared" si="24"/>
        <v>1</v>
      </c>
      <c r="AE104">
        <f t="shared" si="25"/>
        <v>1</v>
      </c>
      <c r="AF104">
        <f t="shared" si="27"/>
        <v>33</v>
      </c>
      <c r="AG104">
        <f t="shared" si="27"/>
        <v>37</v>
      </c>
      <c r="AH104">
        <f t="shared" si="27"/>
        <v>10</v>
      </c>
      <c r="AI104">
        <f t="shared" si="27"/>
        <v>2</v>
      </c>
      <c r="AJ104">
        <f t="shared" si="28"/>
        <v>12</v>
      </c>
      <c r="AK104" s="8">
        <f t="shared" si="26"/>
        <v>0.83333333333333337</v>
      </c>
      <c r="AL104">
        <f t="shared" si="19"/>
        <v>0</v>
      </c>
    </row>
    <row r="105" spans="1:38" ht="30" x14ac:dyDescent="0.2">
      <c r="A105" s="11">
        <v>13</v>
      </c>
      <c r="B105" s="4">
        <v>44559</v>
      </c>
      <c r="C105" s="13">
        <v>0.88541666666666663</v>
      </c>
      <c r="D105" s="5" t="s">
        <v>275</v>
      </c>
      <c r="E105" s="5" t="s">
        <v>660</v>
      </c>
      <c r="F105" s="5" t="s">
        <v>80</v>
      </c>
      <c r="G105" s="5" t="s">
        <v>398</v>
      </c>
      <c r="H105" s="5" t="s">
        <v>114</v>
      </c>
      <c r="I105" s="5" t="s">
        <v>13</v>
      </c>
      <c r="J105" s="5">
        <v>47</v>
      </c>
      <c r="K105" s="5">
        <v>32</v>
      </c>
      <c r="L105" s="5">
        <v>11</v>
      </c>
      <c r="M105" s="5">
        <v>2</v>
      </c>
      <c r="N105" s="5" t="s">
        <v>41</v>
      </c>
      <c r="R105" s="5">
        <f t="shared" si="15"/>
        <v>2021</v>
      </c>
      <c r="S105" s="5">
        <f t="shared" si="20"/>
        <v>18</v>
      </c>
      <c r="T105" t="s">
        <v>547</v>
      </c>
      <c r="U105" s="5">
        <v>14</v>
      </c>
      <c r="V105" s="5">
        <f t="shared" si="21"/>
        <v>1</v>
      </c>
      <c r="W105" s="5" t="s">
        <v>145</v>
      </c>
      <c r="X105" t="s">
        <v>400</v>
      </c>
      <c r="Y105">
        <v>15</v>
      </c>
      <c r="Z105" s="5">
        <f t="shared" si="22"/>
        <v>1</v>
      </c>
      <c r="AA105" s="5" t="str">
        <f t="shared" si="16"/>
        <v>Pac-12</v>
      </c>
      <c r="AB105">
        <f t="shared" si="17"/>
        <v>0</v>
      </c>
      <c r="AC105">
        <f t="shared" si="23"/>
        <v>1</v>
      </c>
      <c r="AD105">
        <f t="shared" si="24"/>
        <v>1</v>
      </c>
      <c r="AE105">
        <f t="shared" si="25"/>
        <v>1</v>
      </c>
      <c r="AF105">
        <f t="shared" si="27"/>
        <v>47</v>
      </c>
      <c r="AG105">
        <f t="shared" si="27"/>
        <v>32</v>
      </c>
      <c r="AH105">
        <f t="shared" si="27"/>
        <v>11</v>
      </c>
      <c r="AI105">
        <f t="shared" si="27"/>
        <v>2</v>
      </c>
      <c r="AJ105">
        <f t="shared" si="28"/>
        <v>13</v>
      </c>
      <c r="AK105" s="8">
        <f t="shared" si="26"/>
        <v>0.84615384615384615</v>
      </c>
      <c r="AL105">
        <f t="shared" si="19"/>
        <v>1</v>
      </c>
    </row>
    <row r="106" spans="1:38" ht="30" x14ac:dyDescent="0.2">
      <c r="A106" s="1">
        <v>1</v>
      </c>
      <c r="B106" s="4">
        <v>44443</v>
      </c>
      <c r="C106" s="13">
        <v>0.83333333333333337</v>
      </c>
      <c r="D106" s="5" t="s">
        <v>44</v>
      </c>
      <c r="E106" s="5" t="s">
        <v>545</v>
      </c>
      <c r="F106" s="5"/>
      <c r="G106" s="5" t="s">
        <v>382</v>
      </c>
      <c r="H106" s="5" t="s">
        <v>70</v>
      </c>
      <c r="I106" s="5" t="s">
        <v>13</v>
      </c>
      <c r="J106" s="5">
        <v>45</v>
      </c>
      <c r="K106" s="5">
        <v>3</v>
      </c>
      <c r="L106" s="5">
        <v>1</v>
      </c>
      <c r="M106" s="5">
        <v>0</v>
      </c>
      <c r="N106" s="5" t="s">
        <v>41</v>
      </c>
      <c r="O106" s="5"/>
      <c r="P106" s="6"/>
      <c r="Q106" s="5"/>
      <c r="R106" s="5" t="str">
        <f t="shared" ref="R106:R117" si="29">IF(AND(A106&gt;=DATEVALUE("06/01/2019"),A106&lt;=DATEVALUE("05/31/2020")),2019,IF(AND(A106&gt;=DATEVALUE("06/01/2020"),A106&lt;=DATEVALUE("05/31/2021")),2020,IF(AND(A106&gt;=DATEVALUE("06/01/2021"),A106&lt;=DATEVALUE("05/31/2022")),2021,IF(AND(A106&gt;=DATEVALUE("06/01/2022"),A106&lt;=DATEVALUE("05/31/2023")),2022,IF(AND(A106&gt;=DATEVALUE("06/01/2023"),A106&lt;=DATEVALUE("05/31/2024")),2023,"N/A")))))</f>
        <v>N/A</v>
      </c>
      <c r="S106" s="5">
        <f t="shared" si="20"/>
        <v>1</v>
      </c>
      <c r="T106" s="5" t="s">
        <v>545</v>
      </c>
      <c r="U106" s="5"/>
      <c r="V106" s="5">
        <f t="shared" si="21"/>
        <v>0</v>
      </c>
      <c r="W106" s="5" t="s">
        <v>145</v>
      </c>
      <c r="X106" s="5" t="s">
        <v>382</v>
      </c>
      <c r="Z106" s="5">
        <f t="shared" si="22"/>
        <v>0</v>
      </c>
      <c r="AA106" s="5" t="str">
        <f t="shared" si="16"/>
        <v>Non-Major</v>
      </c>
      <c r="AB106">
        <f t="shared" si="17"/>
        <v>0</v>
      </c>
      <c r="AC106">
        <f t="shared" si="23"/>
        <v>0</v>
      </c>
      <c r="AD106">
        <f t="shared" si="24"/>
        <v>0</v>
      </c>
      <c r="AE106">
        <f t="shared" si="25"/>
        <v>0</v>
      </c>
      <c r="AF106">
        <f t="shared" si="27"/>
        <v>45</v>
      </c>
      <c r="AG106">
        <f t="shared" si="27"/>
        <v>3</v>
      </c>
      <c r="AH106">
        <f t="shared" si="27"/>
        <v>1</v>
      </c>
      <c r="AI106">
        <f t="shared" si="27"/>
        <v>0</v>
      </c>
      <c r="AJ106">
        <f t="shared" si="28"/>
        <v>1</v>
      </c>
      <c r="AK106" s="8">
        <f t="shared" si="26"/>
        <v>1</v>
      </c>
      <c r="AL106">
        <f t="shared" si="19"/>
        <v>1</v>
      </c>
    </row>
    <row r="107" spans="1:38" ht="30" x14ac:dyDescent="0.2">
      <c r="A107" s="1">
        <v>2</v>
      </c>
      <c r="B107" s="4">
        <v>44450</v>
      </c>
      <c r="C107" s="13">
        <v>0.64583333333333337</v>
      </c>
      <c r="D107" s="5" t="s">
        <v>44</v>
      </c>
      <c r="E107" s="5" t="s">
        <v>545</v>
      </c>
      <c r="F107" s="5"/>
      <c r="G107" s="5" t="s">
        <v>424</v>
      </c>
      <c r="H107" s="5" t="s">
        <v>114</v>
      </c>
      <c r="I107" s="5" t="s">
        <v>13</v>
      </c>
      <c r="J107" s="5">
        <v>34</v>
      </c>
      <c r="K107" s="5">
        <v>32</v>
      </c>
      <c r="L107" s="5">
        <v>2</v>
      </c>
      <c r="M107" s="5">
        <v>0</v>
      </c>
      <c r="N107" s="5" t="s">
        <v>47</v>
      </c>
      <c r="O107" s="5"/>
      <c r="P107" s="6"/>
      <c r="Q107" s="5"/>
      <c r="R107" s="5" t="str">
        <f t="shared" si="29"/>
        <v>N/A</v>
      </c>
      <c r="S107" s="5">
        <f t="shared" si="20"/>
        <v>2</v>
      </c>
      <c r="T107" s="5" t="s">
        <v>545</v>
      </c>
      <c r="U107" s="5"/>
      <c r="V107" s="5">
        <f t="shared" si="21"/>
        <v>0</v>
      </c>
      <c r="W107" s="5" t="s">
        <v>145</v>
      </c>
      <c r="X107" s="5" t="s">
        <v>424</v>
      </c>
      <c r="Z107" s="5">
        <f t="shared" si="22"/>
        <v>0</v>
      </c>
      <c r="AA107" s="5" t="str">
        <f t="shared" si="16"/>
        <v>Pac-12</v>
      </c>
      <c r="AB107">
        <f t="shared" si="17"/>
        <v>0</v>
      </c>
      <c r="AC107">
        <f t="shared" si="23"/>
        <v>1</v>
      </c>
      <c r="AD107">
        <f t="shared" si="24"/>
        <v>1</v>
      </c>
      <c r="AE107">
        <f t="shared" si="25"/>
        <v>0</v>
      </c>
      <c r="AF107">
        <f t="shared" si="27"/>
        <v>34</v>
      </c>
      <c r="AG107">
        <f t="shared" si="27"/>
        <v>32</v>
      </c>
      <c r="AH107">
        <f t="shared" si="27"/>
        <v>2</v>
      </c>
      <c r="AI107">
        <f t="shared" si="27"/>
        <v>0</v>
      </c>
      <c r="AJ107">
        <f t="shared" si="28"/>
        <v>2</v>
      </c>
      <c r="AK107" s="8">
        <f t="shared" si="26"/>
        <v>1</v>
      </c>
      <c r="AL107">
        <f t="shared" si="19"/>
        <v>1</v>
      </c>
    </row>
    <row r="108" spans="1:38" ht="30" x14ac:dyDescent="0.2">
      <c r="A108" s="1">
        <v>3</v>
      </c>
      <c r="B108" s="4">
        <v>44464</v>
      </c>
      <c r="C108" s="13">
        <v>0.5</v>
      </c>
      <c r="D108" s="5" t="s">
        <v>44</v>
      </c>
      <c r="E108" s="5" t="s">
        <v>545</v>
      </c>
      <c r="F108" s="5"/>
      <c r="G108" s="5" t="s">
        <v>594</v>
      </c>
      <c r="H108" s="5" t="s">
        <v>140</v>
      </c>
      <c r="I108" s="5" t="s">
        <v>14</v>
      </c>
      <c r="J108" s="5">
        <v>34</v>
      </c>
      <c r="K108" s="5">
        <v>42</v>
      </c>
      <c r="L108" s="5">
        <v>2</v>
      </c>
      <c r="M108" s="5">
        <v>1</v>
      </c>
      <c r="N108" s="5" t="s">
        <v>92</v>
      </c>
      <c r="O108" s="5"/>
      <c r="P108" s="6"/>
      <c r="Q108" s="5"/>
      <c r="R108" s="5" t="str">
        <f t="shared" si="29"/>
        <v>N/A</v>
      </c>
      <c r="S108" s="5">
        <f t="shared" si="20"/>
        <v>4</v>
      </c>
      <c r="T108" s="5" t="s">
        <v>545</v>
      </c>
      <c r="U108" s="5"/>
      <c r="V108" s="5">
        <f t="shared" si="21"/>
        <v>0</v>
      </c>
      <c r="W108" s="5" t="s">
        <v>145</v>
      </c>
      <c r="X108" s="5" t="s">
        <v>594</v>
      </c>
      <c r="Z108" s="5">
        <f t="shared" si="22"/>
        <v>0</v>
      </c>
      <c r="AA108" s="5" t="str">
        <f t="shared" si="16"/>
        <v>American</v>
      </c>
      <c r="AB108">
        <f t="shared" si="17"/>
        <v>0</v>
      </c>
      <c r="AC108">
        <f t="shared" si="23"/>
        <v>1</v>
      </c>
      <c r="AD108">
        <f t="shared" si="24"/>
        <v>0</v>
      </c>
      <c r="AE108">
        <f t="shared" si="25"/>
        <v>0</v>
      </c>
      <c r="AF108">
        <f t="shared" si="27"/>
        <v>34</v>
      </c>
      <c r="AG108">
        <f t="shared" si="27"/>
        <v>42</v>
      </c>
      <c r="AH108">
        <f t="shared" si="27"/>
        <v>2</v>
      </c>
      <c r="AI108">
        <f t="shared" si="27"/>
        <v>1</v>
      </c>
      <c r="AJ108">
        <f t="shared" si="28"/>
        <v>3</v>
      </c>
      <c r="AK108" s="8">
        <f t="shared" si="26"/>
        <v>0.66666666666666663</v>
      </c>
      <c r="AL108">
        <f t="shared" si="19"/>
        <v>0</v>
      </c>
    </row>
    <row r="109" spans="1:38" ht="30" x14ac:dyDescent="0.2">
      <c r="A109" s="1">
        <v>4</v>
      </c>
      <c r="B109" s="4">
        <v>44471</v>
      </c>
      <c r="C109" s="13">
        <v>0.5</v>
      </c>
      <c r="D109" s="5" t="s">
        <v>44</v>
      </c>
      <c r="E109" s="5" t="s">
        <v>545</v>
      </c>
      <c r="F109" s="5"/>
      <c r="G109" s="5" t="s">
        <v>549</v>
      </c>
      <c r="H109" s="5" t="s">
        <v>145</v>
      </c>
      <c r="I109" s="5" t="s">
        <v>14</v>
      </c>
      <c r="J109" s="5">
        <v>27</v>
      </c>
      <c r="K109" s="5">
        <v>32</v>
      </c>
      <c r="L109" s="5">
        <v>2</v>
      </c>
      <c r="M109" s="5">
        <v>2</v>
      </c>
      <c r="N109" s="5" t="s">
        <v>102</v>
      </c>
      <c r="O109" s="5"/>
      <c r="P109" s="6"/>
      <c r="Q109" s="5"/>
      <c r="R109" s="5" t="str">
        <f t="shared" si="29"/>
        <v>N/A</v>
      </c>
      <c r="S109" s="5">
        <f t="shared" si="20"/>
        <v>5</v>
      </c>
      <c r="T109" s="5" t="s">
        <v>545</v>
      </c>
      <c r="U109" s="5"/>
      <c r="V109" s="5">
        <f t="shared" si="21"/>
        <v>0</v>
      </c>
      <c r="W109" s="5" t="s">
        <v>145</v>
      </c>
      <c r="X109" s="5" t="s">
        <v>549</v>
      </c>
      <c r="Z109" s="5">
        <f t="shared" si="22"/>
        <v>0</v>
      </c>
      <c r="AA109" s="5" t="str">
        <f t="shared" si="16"/>
        <v>Big 12</v>
      </c>
      <c r="AB109">
        <f t="shared" si="17"/>
        <v>1</v>
      </c>
      <c r="AC109">
        <f t="shared" si="23"/>
        <v>1</v>
      </c>
      <c r="AD109">
        <f t="shared" si="24"/>
        <v>1</v>
      </c>
      <c r="AE109">
        <f t="shared" si="25"/>
        <v>0</v>
      </c>
      <c r="AF109">
        <f t="shared" si="27"/>
        <v>27</v>
      </c>
      <c r="AG109">
        <f t="shared" si="27"/>
        <v>32</v>
      </c>
      <c r="AH109">
        <f t="shared" si="27"/>
        <v>2</v>
      </c>
      <c r="AI109">
        <f t="shared" si="27"/>
        <v>2</v>
      </c>
      <c r="AJ109">
        <f t="shared" si="28"/>
        <v>4</v>
      </c>
      <c r="AK109" s="8">
        <f t="shared" si="26"/>
        <v>0.5</v>
      </c>
      <c r="AL109">
        <f t="shared" si="19"/>
        <v>0</v>
      </c>
    </row>
    <row r="110" spans="1:38" ht="30" x14ac:dyDescent="0.2">
      <c r="A110" s="1">
        <v>5</v>
      </c>
      <c r="B110" s="4">
        <v>44478</v>
      </c>
      <c r="C110" s="13">
        <v>0.79166666666666663</v>
      </c>
      <c r="D110" s="5" t="s">
        <v>44</v>
      </c>
      <c r="E110" s="5" t="s">
        <v>545</v>
      </c>
      <c r="F110" s="5" t="s">
        <v>49</v>
      </c>
      <c r="G110" s="5" t="s">
        <v>404</v>
      </c>
      <c r="H110" s="5" t="s">
        <v>145</v>
      </c>
      <c r="I110" s="5" t="s">
        <v>13</v>
      </c>
      <c r="J110" s="5">
        <v>52</v>
      </c>
      <c r="K110" s="5">
        <v>31</v>
      </c>
      <c r="L110" s="5">
        <v>3</v>
      </c>
      <c r="M110" s="5">
        <v>2</v>
      </c>
      <c r="N110" s="5" t="s">
        <v>41</v>
      </c>
      <c r="O110" s="5"/>
      <c r="P110" s="6"/>
      <c r="Q110" s="5"/>
      <c r="R110" s="5" t="str">
        <f t="shared" si="29"/>
        <v>N/A</v>
      </c>
      <c r="S110" s="5">
        <f t="shared" si="20"/>
        <v>6</v>
      </c>
      <c r="T110" s="5" t="s">
        <v>545</v>
      </c>
      <c r="U110" s="5"/>
      <c r="V110" s="5">
        <f t="shared" si="21"/>
        <v>0</v>
      </c>
      <c r="W110" s="5" t="s">
        <v>145</v>
      </c>
      <c r="X110" s="5" t="s">
        <v>404</v>
      </c>
      <c r="Z110" s="5">
        <f t="shared" si="22"/>
        <v>0</v>
      </c>
      <c r="AA110" s="5" t="str">
        <f t="shared" si="16"/>
        <v>Big 12</v>
      </c>
      <c r="AB110">
        <f t="shared" si="17"/>
        <v>1</v>
      </c>
      <c r="AC110">
        <f t="shared" si="23"/>
        <v>1</v>
      </c>
      <c r="AD110">
        <f t="shared" si="24"/>
        <v>1</v>
      </c>
      <c r="AE110">
        <f t="shared" si="25"/>
        <v>0</v>
      </c>
      <c r="AF110">
        <f t="shared" si="27"/>
        <v>52</v>
      </c>
      <c r="AG110">
        <f t="shared" si="27"/>
        <v>31</v>
      </c>
      <c r="AH110">
        <f t="shared" si="27"/>
        <v>3</v>
      </c>
      <c r="AI110">
        <f t="shared" si="27"/>
        <v>2</v>
      </c>
      <c r="AJ110">
        <f t="shared" si="28"/>
        <v>5</v>
      </c>
      <c r="AK110" s="8">
        <f t="shared" si="26"/>
        <v>0.6</v>
      </c>
      <c r="AL110">
        <f t="shared" si="19"/>
        <v>1</v>
      </c>
    </row>
    <row r="111" spans="1:38" ht="30" x14ac:dyDescent="0.2">
      <c r="A111" s="1">
        <v>6</v>
      </c>
      <c r="B111" s="4">
        <v>44485</v>
      </c>
      <c r="C111" s="13">
        <v>0.8125</v>
      </c>
      <c r="D111" s="5" t="s">
        <v>44</v>
      </c>
      <c r="E111" s="5" t="s">
        <v>545</v>
      </c>
      <c r="F111" s="5" t="s">
        <v>49</v>
      </c>
      <c r="G111" s="5" t="s">
        <v>587</v>
      </c>
      <c r="H111" s="5" t="s">
        <v>145</v>
      </c>
      <c r="I111" s="5" t="s">
        <v>14</v>
      </c>
      <c r="J111" s="5">
        <v>31</v>
      </c>
      <c r="K111" s="5">
        <v>52</v>
      </c>
      <c r="L111" s="5">
        <v>3</v>
      </c>
      <c r="M111" s="5">
        <v>3</v>
      </c>
      <c r="N111" s="5" t="s">
        <v>92</v>
      </c>
      <c r="O111" s="5"/>
      <c r="P111" s="6"/>
      <c r="Q111" s="5"/>
      <c r="R111" s="5" t="str">
        <f t="shared" si="29"/>
        <v>N/A</v>
      </c>
      <c r="S111" s="5">
        <f t="shared" si="20"/>
        <v>7</v>
      </c>
      <c r="T111" s="5" t="s">
        <v>545</v>
      </c>
      <c r="U111" s="5"/>
      <c r="V111" s="5">
        <f t="shared" si="21"/>
        <v>0</v>
      </c>
      <c r="W111" s="5" t="s">
        <v>145</v>
      </c>
      <c r="X111" t="s">
        <v>547</v>
      </c>
      <c r="Y111">
        <v>4</v>
      </c>
      <c r="Z111" s="5">
        <f t="shared" si="22"/>
        <v>1</v>
      </c>
      <c r="AA111" s="5" t="str">
        <f t="shared" si="16"/>
        <v>Big 12</v>
      </c>
      <c r="AB111">
        <f t="shared" si="17"/>
        <v>1</v>
      </c>
      <c r="AC111">
        <f t="shared" si="23"/>
        <v>1</v>
      </c>
      <c r="AD111">
        <f t="shared" si="24"/>
        <v>1</v>
      </c>
      <c r="AE111">
        <f t="shared" si="25"/>
        <v>0</v>
      </c>
      <c r="AF111">
        <f t="shared" si="27"/>
        <v>31</v>
      </c>
      <c r="AG111">
        <f t="shared" si="27"/>
        <v>52</v>
      </c>
      <c r="AH111">
        <f t="shared" si="27"/>
        <v>3</v>
      </c>
      <c r="AI111">
        <f t="shared" si="27"/>
        <v>3</v>
      </c>
      <c r="AJ111">
        <f t="shared" si="28"/>
        <v>6</v>
      </c>
      <c r="AK111" s="8">
        <f t="shared" si="26"/>
        <v>0.5</v>
      </c>
      <c r="AL111">
        <f t="shared" si="19"/>
        <v>0</v>
      </c>
    </row>
    <row r="112" spans="1:38" ht="30" x14ac:dyDescent="0.2">
      <c r="A112" s="1">
        <v>7</v>
      </c>
      <c r="B112" s="4">
        <v>44492</v>
      </c>
      <c r="C112" s="13">
        <v>0.8125</v>
      </c>
      <c r="D112" s="5" t="s">
        <v>44</v>
      </c>
      <c r="E112" s="5" t="s">
        <v>545</v>
      </c>
      <c r="F112" s="5"/>
      <c r="G112" s="5" t="s">
        <v>144</v>
      </c>
      <c r="H112" s="5" t="s">
        <v>145</v>
      </c>
      <c r="I112" s="5" t="s">
        <v>14</v>
      </c>
      <c r="J112" s="5">
        <v>17</v>
      </c>
      <c r="K112" s="5">
        <v>29</v>
      </c>
      <c r="L112" s="5">
        <v>3</v>
      </c>
      <c r="M112" s="5">
        <v>4</v>
      </c>
      <c r="N112" s="5" t="s">
        <v>102</v>
      </c>
      <c r="O112" s="5"/>
      <c r="P112" s="6"/>
      <c r="Q112" s="5"/>
      <c r="R112" s="5" t="str">
        <f t="shared" si="29"/>
        <v>N/A</v>
      </c>
      <c r="S112" s="5">
        <f t="shared" si="20"/>
        <v>8</v>
      </c>
      <c r="T112" s="5" t="s">
        <v>545</v>
      </c>
      <c r="U112" s="5"/>
      <c r="V112" s="5">
        <f t="shared" si="21"/>
        <v>0</v>
      </c>
      <c r="W112" s="5" t="s">
        <v>145</v>
      </c>
      <c r="X112" s="5" t="s">
        <v>144</v>
      </c>
      <c r="Z112" s="5">
        <f t="shared" si="22"/>
        <v>0</v>
      </c>
      <c r="AA112" s="5" t="str">
        <f t="shared" si="16"/>
        <v>Big 12</v>
      </c>
      <c r="AB112">
        <f t="shared" si="17"/>
        <v>1</v>
      </c>
      <c r="AC112">
        <f t="shared" si="23"/>
        <v>1</v>
      </c>
      <c r="AD112">
        <f t="shared" si="24"/>
        <v>1</v>
      </c>
      <c r="AE112">
        <f t="shared" si="25"/>
        <v>0</v>
      </c>
      <c r="AF112">
        <f t="shared" si="27"/>
        <v>17</v>
      </c>
      <c r="AG112">
        <f t="shared" si="27"/>
        <v>29</v>
      </c>
      <c r="AH112">
        <f t="shared" si="27"/>
        <v>3</v>
      </c>
      <c r="AI112">
        <f t="shared" si="27"/>
        <v>4</v>
      </c>
      <c r="AJ112">
        <f t="shared" si="28"/>
        <v>7</v>
      </c>
      <c r="AK112" s="8">
        <f t="shared" si="26"/>
        <v>0.42857142857142855</v>
      </c>
      <c r="AL112">
        <f t="shared" si="19"/>
        <v>0</v>
      </c>
    </row>
    <row r="113" spans="1:38" ht="30" x14ac:dyDescent="0.2">
      <c r="A113" s="1">
        <v>8</v>
      </c>
      <c r="B113" s="4">
        <v>44499</v>
      </c>
      <c r="C113" s="13">
        <v>0.64583333333333337</v>
      </c>
      <c r="D113" s="5" t="s">
        <v>44</v>
      </c>
      <c r="E113" s="5" t="s">
        <v>545</v>
      </c>
      <c r="F113" s="5" t="s">
        <v>49</v>
      </c>
      <c r="G113" s="5" t="s">
        <v>465</v>
      </c>
      <c r="H113" s="5" t="s">
        <v>145</v>
      </c>
      <c r="I113" s="5" t="s">
        <v>14</v>
      </c>
      <c r="J113" s="5">
        <v>12</v>
      </c>
      <c r="K113" s="5">
        <v>31</v>
      </c>
      <c r="L113" s="5">
        <v>3</v>
      </c>
      <c r="M113" s="5">
        <v>5</v>
      </c>
      <c r="N113" s="5" t="s">
        <v>130</v>
      </c>
      <c r="O113" s="5"/>
      <c r="P113" s="6"/>
      <c r="Q113" s="5"/>
      <c r="R113" s="5" t="str">
        <f t="shared" si="29"/>
        <v>N/A</v>
      </c>
      <c r="S113" s="5">
        <f t="shared" si="20"/>
        <v>9</v>
      </c>
      <c r="T113" s="5" t="s">
        <v>545</v>
      </c>
      <c r="U113" s="5"/>
      <c r="V113" s="5">
        <f t="shared" si="21"/>
        <v>0</v>
      </c>
      <c r="W113" s="5" t="s">
        <v>145</v>
      </c>
      <c r="X113" s="5" t="s">
        <v>465</v>
      </c>
      <c r="Z113" s="5">
        <f t="shared" si="22"/>
        <v>0</v>
      </c>
      <c r="AA113" s="5" t="str">
        <f t="shared" si="16"/>
        <v>Big 12</v>
      </c>
      <c r="AB113">
        <f t="shared" si="17"/>
        <v>1</v>
      </c>
      <c r="AC113">
        <f t="shared" si="23"/>
        <v>1</v>
      </c>
      <c r="AD113">
        <f t="shared" si="24"/>
        <v>1</v>
      </c>
      <c r="AE113">
        <f t="shared" si="25"/>
        <v>0</v>
      </c>
      <c r="AF113">
        <f t="shared" si="27"/>
        <v>12</v>
      </c>
      <c r="AG113">
        <f t="shared" si="27"/>
        <v>31</v>
      </c>
      <c r="AH113">
        <f t="shared" si="27"/>
        <v>3</v>
      </c>
      <c r="AI113">
        <f t="shared" si="27"/>
        <v>5</v>
      </c>
      <c r="AJ113">
        <f t="shared" si="28"/>
        <v>8</v>
      </c>
      <c r="AK113" s="8">
        <f t="shared" si="26"/>
        <v>0.375</v>
      </c>
      <c r="AL113">
        <f t="shared" si="19"/>
        <v>0</v>
      </c>
    </row>
    <row r="114" spans="1:38" ht="30" x14ac:dyDescent="0.2">
      <c r="A114" s="1">
        <v>9</v>
      </c>
      <c r="B114" s="4">
        <v>44506</v>
      </c>
      <c r="C114" s="13">
        <v>0.64583333333333337</v>
      </c>
      <c r="D114" s="5" t="s">
        <v>44</v>
      </c>
      <c r="E114" s="5" t="s">
        <v>545</v>
      </c>
      <c r="F114" s="5"/>
      <c r="G114" s="5" t="s">
        <v>633</v>
      </c>
      <c r="H114" s="5" t="s">
        <v>145</v>
      </c>
      <c r="I114" s="5" t="s">
        <v>13</v>
      </c>
      <c r="J114" s="5">
        <v>30</v>
      </c>
      <c r="K114" s="5">
        <v>28</v>
      </c>
      <c r="L114" s="5">
        <v>4</v>
      </c>
      <c r="M114" s="5">
        <v>5</v>
      </c>
      <c r="N114" s="5" t="s">
        <v>41</v>
      </c>
      <c r="O114" s="5"/>
      <c r="P114" s="6"/>
      <c r="Q114" s="5"/>
      <c r="R114" s="5" t="str">
        <f t="shared" si="29"/>
        <v>N/A</v>
      </c>
      <c r="S114" s="5">
        <f t="shared" si="20"/>
        <v>10</v>
      </c>
      <c r="T114" s="5" t="s">
        <v>545</v>
      </c>
      <c r="U114" s="5"/>
      <c r="V114" s="5">
        <f t="shared" si="21"/>
        <v>0</v>
      </c>
      <c r="W114" s="5" t="s">
        <v>145</v>
      </c>
      <c r="X114" t="s">
        <v>541</v>
      </c>
      <c r="Y114">
        <v>14</v>
      </c>
      <c r="Z114" s="5">
        <f t="shared" si="22"/>
        <v>1</v>
      </c>
      <c r="AA114" s="5" t="str">
        <f t="shared" si="16"/>
        <v>Big 12</v>
      </c>
      <c r="AB114">
        <f t="shared" si="17"/>
        <v>1</v>
      </c>
      <c r="AC114">
        <f t="shared" si="23"/>
        <v>1</v>
      </c>
      <c r="AD114">
        <f t="shared" si="24"/>
        <v>1</v>
      </c>
      <c r="AE114">
        <f t="shared" si="25"/>
        <v>0</v>
      </c>
      <c r="AF114">
        <f t="shared" si="27"/>
        <v>30</v>
      </c>
      <c r="AG114">
        <f t="shared" si="27"/>
        <v>28</v>
      </c>
      <c r="AH114">
        <f t="shared" si="27"/>
        <v>4</v>
      </c>
      <c r="AI114">
        <f t="shared" si="27"/>
        <v>5</v>
      </c>
      <c r="AJ114">
        <f t="shared" si="28"/>
        <v>9</v>
      </c>
      <c r="AK114" s="8">
        <f t="shared" si="26"/>
        <v>0.44444444444444442</v>
      </c>
      <c r="AL114">
        <f t="shared" si="19"/>
        <v>1</v>
      </c>
    </row>
    <row r="115" spans="1:38" ht="30" x14ac:dyDescent="0.2">
      <c r="A115" s="1">
        <v>10</v>
      </c>
      <c r="B115" s="4">
        <v>44513</v>
      </c>
      <c r="C115" s="13">
        <v>0.83333333333333337</v>
      </c>
      <c r="D115" s="5" t="s">
        <v>44</v>
      </c>
      <c r="E115" s="5" t="s">
        <v>545</v>
      </c>
      <c r="F115" s="5" t="s">
        <v>49</v>
      </c>
      <c r="G115" s="5" t="s">
        <v>646</v>
      </c>
      <c r="H115" s="5" t="s">
        <v>145</v>
      </c>
      <c r="I115" s="5" t="s">
        <v>14</v>
      </c>
      <c r="J115" s="5">
        <v>17</v>
      </c>
      <c r="K115" s="5">
        <v>63</v>
      </c>
      <c r="L115" s="5">
        <v>4</v>
      </c>
      <c r="M115" s="5">
        <v>6</v>
      </c>
      <c r="N115" s="5" t="s">
        <v>92</v>
      </c>
      <c r="O115" s="5"/>
      <c r="P115" s="6"/>
      <c r="Q115" s="5"/>
      <c r="R115" s="5" t="str">
        <f t="shared" si="29"/>
        <v>N/A</v>
      </c>
      <c r="S115" s="5">
        <f t="shared" si="20"/>
        <v>11</v>
      </c>
      <c r="T115" s="5" t="s">
        <v>545</v>
      </c>
      <c r="U115" s="5"/>
      <c r="V115" s="5">
        <f t="shared" si="21"/>
        <v>0</v>
      </c>
      <c r="W115" s="5" t="s">
        <v>145</v>
      </c>
      <c r="X115" t="s">
        <v>360</v>
      </c>
      <c r="Y115">
        <v>10</v>
      </c>
      <c r="Z115" s="5">
        <f t="shared" si="22"/>
        <v>1</v>
      </c>
      <c r="AA115" s="5" t="str">
        <f t="shared" si="16"/>
        <v>Big 12</v>
      </c>
      <c r="AB115">
        <f t="shared" si="17"/>
        <v>1</v>
      </c>
      <c r="AC115">
        <f t="shared" si="23"/>
        <v>1</v>
      </c>
      <c r="AD115">
        <f t="shared" si="24"/>
        <v>1</v>
      </c>
      <c r="AE115">
        <f t="shared" si="25"/>
        <v>0</v>
      </c>
      <c r="AF115">
        <f t="shared" si="27"/>
        <v>17</v>
      </c>
      <c r="AG115">
        <f t="shared" si="27"/>
        <v>63</v>
      </c>
      <c r="AH115">
        <f t="shared" si="27"/>
        <v>4</v>
      </c>
      <c r="AI115">
        <f t="shared" si="27"/>
        <v>6</v>
      </c>
      <c r="AJ115">
        <f t="shared" si="28"/>
        <v>10</v>
      </c>
      <c r="AK115" s="8">
        <f t="shared" si="26"/>
        <v>0.4</v>
      </c>
      <c r="AL115">
        <f t="shared" si="19"/>
        <v>0</v>
      </c>
    </row>
    <row r="116" spans="1:38" ht="30" x14ac:dyDescent="0.2">
      <c r="A116" s="1">
        <v>11</v>
      </c>
      <c r="B116" s="4">
        <v>44520</v>
      </c>
      <c r="C116" s="13">
        <v>0.66666666666666663</v>
      </c>
      <c r="D116" s="5" t="s">
        <v>44</v>
      </c>
      <c r="E116" s="5" t="s">
        <v>545</v>
      </c>
      <c r="F116" s="5"/>
      <c r="G116" s="5" t="s">
        <v>193</v>
      </c>
      <c r="H116" s="5" t="s">
        <v>145</v>
      </c>
      <c r="I116" s="5" t="s">
        <v>13</v>
      </c>
      <c r="J116" s="5">
        <v>31</v>
      </c>
      <c r="K116" s="5">
        <v>28</v>
      </c>
      <c r="L116" s="5">
        <v>5</v>
      </c>
      <c r="M116" s="5">
        <v>6</v>
      </c>
      <c r="N116" s="5" t="s">
        <v>41</v>
      </c>
      <c r="O116" s="5"/>
      <c r="P116" s="6"/>
      <c r="Q116" s="5"/>
      <c r="R116" s="5" t="str">
        <f t="shared" si="29"/>
        <v>N/A</v>
      </c>
      <c r="S116" s="5">
        <f t="shared" si="20"/>
        <v>12</v>
      </c>
      <c r="T116" s="5" t="s">
        <v>545</v>
      </c>
      <c r="U116" s="5"/>
      <c r="V116" s="5">
        <f t="shared" si="21"/>
        <v>0</v>
      </c>
      <c r="W116" s="5" t="s">
        <v>145</v>
      </c>
      <c r="X116" s="5" t="s">
        <v>193</v>
      </c>
      <c r="Z116" s="5">
        <f t="shared" si="22"/>
        <v>0</v>
      </c>
      <c r="AA116" s="5" t="str">
        <f t="shared" si="16"/>
        <v>Big 12</v>
      </c>
      <c r="AB116">
        <f t="shared" si="17"/>
        <v>1</v>
      </c>
      <c r="AC116">
        <f t="shared" si="23"/>
        <v>1</v>
      </c>
      <c r="AD116">
        <f t="shared" si="24"/>
        <v>1</v>
      </c>
      <c r="AE116">
        <f t="shared" si="25"/>
        <v>0</v>
      </c>
      <c r="AF116">
        <f t="shared" si="27"/>
        <v>31</v>
      </c>
      <c r="AG116">
        <f t="shared" si="27"/>
        <v>28</v>
      </c>
      <c r="AH116">
        <f t="shared" si="27"/>
        <v>5</v>
      </c>
      <c r="AI116">
        <f t="shared" si="27"/>
        <v>6</v>
      </c>
      <c r="AJ116">
        <f t="shared" si="28"/>
        <v>11</v>
      </c>
      <c r="AK116" s="8">
        <f t="shared" si="26"/>
        <v>0.45454545454545453</v>
      </c>
      <c r="AL116">
        <f t="shared" si="19"/>
        <v>1</v>
      </c>
    </row>
    <row r="117" spans="1:38" ht="30" x14ac:dyDescent="0.2">
      <c r="A117" s="1">
        <v>12</v>
      </c>
      <c r="B117" s="4">
        <v>44526</v>
      </c>
      <c r="C117" s="13">
        <v>0.6875</v>
      </c>
      <c r="D117" s="5" t="s">
        <v>124</v>
      </c>
      <c r="E117" s="5" t="s">
        <v>545</v>
      </c>
      <c r="F117" s="5" t="s">
        <v>49</v>
      </c>
      <c r="G117" s="5" t="s">
        <v>216</v>
      </c>
      <c r="H117" s="5" t="s">
        <v>145</v>
      </c>
      <c r="I117" s="5" t="s">
        <v>14</v>
      </c>
      <c r="J117" s="5">
        <v>14</v>
      </c>
      <c r="K117" s="5">
        <v>48</v>
      </c>
      <c r="L117" s="5">
        <v>5</v>
      </c>
      <c r="M117" s="5">
        <v>7</v>
      </c>
      <c r="N117" s="5" t="s">
        <v>92</v>
      </c>
      <c r="O117" s="5"/>
      <c r="P117" s="6"/>
      <c r="Q117" s="5"/>
      <c r="R117" s="5" t="str">
        <f t="shared" si="29"/>
        <v>N/A</v>
      </c>
      <c r="S117" s="5">
        <f t="shared" si="20"/>
        <v>13</v>
      </c>
      <c r="T117" s="5" t="s">
        <v>545</v>
      </c>
      <c r="U117" s="5"/>
      <c r="V117" s="5">
        <f t="shared" si="21"/>
        <v>0</v>
      </c>
      <c r="W117" s="5" t="s">
        <v>145</v>
      </c>
      <c r="X117" s="5" t="s">
        <v>216</v>
      </c>
      <c r="Z117" s="5">
        <f t="shared" si="22"/>
        <v>0</v>
      </c>
      <c r="AA117" s="5" t="str">
        <f t="shared" si="16"/>
        <v>Big 12</v>
      </c>
      <c r="AB117">
        <f t="shared" si="17"/>
        <v>1</v>
      </c>
      <c r="AC117">
        <f t="shared" si="23"/>
        <v>1</v>
      </c>
      <c r="AD117">
        <f t="shared" si="24"/>
        <v>1</v>
      </c>
      <c r="AE117">
        <f t="shared" si="25"/>
        <v>0</v>
      </c>
      <c r="AF117">
        <f t="shared" si="27"/>
        <v>14</v>
      </c>
      <c r="AG117">
        <f t="shared" si="27"/>
        <v>48</v>
      </c>
      <c r="AH117">
        <f t="shared" si="27"/>
        <v>5</v>
      </c>
      <c r="AI117">
        <f t="shared" si="27"/>
        <v>7</v>
      </c>
      <c r="AJ117">
        <f t="shared" si="28"/>
        <v>12</v>
      </c>
      <c r="AK117" s="8">
        <f t="shared" si="26"/>
        <v>0.41666666666666669</v>
      </c>
      <c r="AL117">
        <f t="shared" si="19"/>
        <v>0</v>
      </c>
    </row>
    <row r="118" spans="1:38" ht="60" x14ac:dyDescent="0.2">
      <c r="A118" s="11">
        <v>1</v>
      </c>
      <c r="B118" s="4">
        <v>44443</v>
      </c>
      <c r="C118" s="13">
        <v>0.5</v>
      </c>
      <c r="D118" s="5" t="s">
        <v>44</v>
      </c>
      <c r="E118" s="5" t="s">
        <v>465</v>
      </c>
      <c r="F118" s="5" t="s">
        <v>80</v>
      </c>
      <c r="G118" s="5" t="s">
        <v>213</v>
      </c>
      <c r="H118" s="5" t="s">
        <v>114</v>
      </c>
      <c r="I118" s="5" t="s">
        <v>13</v>
      </c>
      <c r="J118" s="5">
        <v>24</v>
      </c>
      <c r="K118" s="5">
        <v>7</v>
      </c>
      <c r="L118" s="5">
        <v>1</v>
      </c>
      <c r="M118" s="5">
        <v>0</v>
      </c>
      <c r="N118" s="5" t="s">
        <v>41</v>
      </c>
      <c r="O118" s="5" t="s">
        <v>661</v>
      </c>
      <c r="P118" s="6"/>
      <c r="Q118" s="5"/>
      <c r="R118" s="5">
        <f t="shared" ref="R118:R130" si="30">IF(AND(B118&gt;=DATEVALUE("06/01/2019"),B118&lt;=DATEVALUE("05/31/2020")),2019,IF(AND(B118&gt;=DATEVALUE("06/01/2020"),B118&lt;=DATEVALUE("05/31/2021")),2020,IF(AND(B118&gt;=DATEVALUE("06/01/2021"),B118&lt;=DATEVALUE("05/31/2022")),2021,IF(AND(B118&gt;=DATEVALUE("06/01/2022"),B118&lt;=DATEVALUE("05/31/2023")),2022,IF(AND(B118&gt;=DATEVALUE("06/01/2023"),B118&lt;=DATEVALUE("05/31/2024")),2023,"N/A")))))</f>
        <v>2021</v>
      </c>
      <c r="S118" s="5">
        <f t="shared" si="20"/>
        <v>1</v>
      </c>
      <c r="T118" s="5" t="s">
        <v>465</v>
      </c>
      <c r="U118" s="5"/>
      <c r="V118" s="5">
        <f t="shared" si="21"/>
        <v>0</v>
      </c>
      <c r="W118" s="5" t="s">
        <v>145</v>
      </c>
      <c r="X118" s="5" t="s">
        <v>213</v>
      </c>
      <c r="Z118" s="5">
        <f t="shared" si="22"/>
        <v>0</v>
      </c>
      <c r="AA118" s="5" t="str">
        <f t="shared" si="16"/>
        <v>Pac-12</v>
      </c>
      <c r="AB118">
        <f t="shared" si="17"/>
        <v>0</v>
      </c>
      <c r="AC118">
        <f t="shared" si="23"/>
        <v>1</v>
      </c>
      <c r="AD118">
        <f t="shared" si="24"/>
        <v>1</v>
      </c>
      <c r="AE118">
        <f t="shared" si="25"/>
        <v>0</v>
      </c>
      <c r="AF118">
        <f t="shared" si="27"/>
        <v>24</v>
      </c>
      <c r="AG118">
        <f t="shared" si="27"/>
        <v>7</v>
      </c>
      <c r="AH118">
        <f t="shared" si="27"/>
        <v>1</v>
      </c>
      <c r="AI118">
        <f t="shared" si="27"/>
        <v>0</v>
      </c>
      <c r="AJ118">
        <f t="shared" si="28"/>
        <v>1</v>
      </c>
      <c r="AK118" s="8">
        <f t="shared" si="26"/>
        <v>1</v>
      </c>
      <c r="AL118">
        <f t="shared" si="19"/>
        <v>1</v>
      </c>
    </row>
    <row r="119" spans="1:38" ht="30" x14ac:dyDescent="0.2">
      <c r="A119" s="11">
        <v>2</v>
      </c>
      <c r="B119" s="4">
        <v>44450</v>
      </c>
      <c r="C119" s="13">
        <v>0.79166666666666663</v>
      </c>
      <c r="D119" s="5" t="s">
        <v>44</v>
      </c>
      <c r="E119" s="5" t="s">
        <v>465</v>
      </c>
      <c r="F119" s="5"/>
      <c r="G119" s="5" t="s">
        <v>662</v>
      </c>
      <c r="H119" s="5" t="s">
        <v>70</v>
      </c>
      <c r="I119" s="5" t="s">
        <v>13</v>
      </c>
      <c r="J119" s="5">
        <v>31</v>
      </c>
      <c r="K119" s="5">
        <v>23</v>
      </c>
      <c r="L119" s="5">
        <v>2</v>
      </c>
      <c r="M119" s="5">
        <v>0</v>
      </c>
      <c r="N119" s="5" t="s">
        <v>47</v>
      </c>
      <c r="O119" s="5"/>
      <c r="P119" s="6"/>
      <c r="Q119" s="5"/>
      <c r="R119" s="5">
        <f t="shared" si="30"/>
        <v>2021</v>
      </c>
      <c r="S119" s="5">
        <f t="shared" si="20"/>
        <v>2</v>
      </c>
      <c r="T119" s="5" t="s">
        <v>465</v>
      </c>
      <c r="U119" s="5"/>
      <c r="V119" s="5">
        <f t="shared" si="21"/>
        <v>0</v>
      </c>
      <c r="W119" s="5" t="s">
        <v>145</v>
      </c>
      <c r="X119" s="5" t="s">
        <v>662</v>
      </c>
      <c r="Z119" s="5">
        <f t="shared" si="22"/>
        <v>0</v>
      </c>
      <c r="AA119" s="5" t="str">
        <f t="shared" si="16"/>
        <v>Non-Major</v>
      </c>
      <c r="AB119">
        <f t="shared" si="17"/>
        <v>0</v>
      </c>
      <c r="AC119">
        <f t="shared" si="23"/>
        <v>0</v>
      </c>
      <c r="AD119">
        <f t="shared" si="24"/>
        <v>0</v>
      </c>
      <c r="AE119">
        <f t="shared" si="25"/>
        <v>0</v>
      </c>
      <c r="AF119">
        <f t="shared" si="27"/>
        <v>31</v>
      </c>
      <c r="AG119">
        <f t="shared" si="27"/>
        <v>23</v>
      </c>
      <c r="AH119">
        <f t="shared" si="27"/>
        <v>2</v>
      </c>
      <c r="AI119">
        <f t="shared" si="27"/>
        <v>0</v>
      </c>
      <c r="AJ119">
        <f t="shared" si="28"/>
        <v>2</v>
      </c>
      <c r="AK119" s="8">
        <f t="shared" si="26"/>
        <v>1</v>
      </c>
      <c r="AL119">
        <f t="shared" si="19"/>
        <v>1</v>
      </c>
    </row>
    <row r="120" spans="1:38" ht="30" x14ac:dyDescent="0.2">
      <c r="A120" s="11">
        <v>3</v>
      </c>
      <c r="B120" s="4">
        <v>44457</v>
      </c>
      <c r="C120" s="13">
        <v>0.58333333333333337</v>
      </c>
      <c r="D120" s="5" t="s">
        <v>44</v>
      </c>
      <c r="E120" s="5" t="s">
        <v>465</v>
      </c>
      <c r="F120" s="5"/>
      <c r="G120" s="5" t="s">
        <v>663</v>
      </c>
      <c r="H120" s="5" t="s">
        <v>96</v>
      </c>
      <c r="I120" s="5" t="s">
        <v>13</v>
      </c>
      <c r="J120" s="5">
        <v>38</v>
      </c>
      <c r="K120" s="5">
        <v>17</v>
      </c>
      <c r="L120" s="5">
        <v>3</v>
      </c>
      <c r="M120" s="5">
        <v>0</v>
      </c>
      <c r="N120" s="5" t="s">
        <v>51</v>
      </c>
      <c r="O120" s="5"/>
      <c r="P120" s="6"/>
      <c r="Q120" s="5"/>
      <c r="R120" s="5">
        <f t="shared" si="30"/>
        <v>2021</v>
      </c>
      <c r="S120" s="5">
        <f t="shared" si="20"/>
        <v>3</v>
      </c>
      <c r="T120" s="5" t="s">
        <v>465</v>
      </c>
      <c r="U120" s="5"/>
      <c r="V120" s="5">
        <f t="shared" si="21"/>
        <v>0</v>
      </c>
      <c r="W120" s="5" t="s">
        <v>145</v>
      </c>
      <c r="X120" s="5" t="s">
        <v>663</v>
      </c>
      <c r="Z120" s="5">
        <f t="shared" si="22"/>
        <v>0</v>
      </c>
      <c r="AA120" s="5" t="str">
        <f t="shared" si="16"/>
        <v>MWC</v>
      </c>
      <c r="AB120">
        <f t="shared" si="17"/>
        <v>0</v>
      </c>
      <c r="AC120">
        <f t="shared" si="23"/>
        <v>1</v>
      </c>
      <c r="AD120">
        <f t="shared" si="24"/>
        <v>0</v>
      </c>
      <c r="AE120">
        <f t="shared" si="25"/>
        <v>0</v>
      </c>
      <c r="AF120">
        <f t="shared" si="27"/>
        <v>38</v>
      </c>
      <c r="AG120">
        <f t="shared" si="27"/>
        <v>17</v>
      </c>
      <c r="AH120">
        <f t="shared" si="27"/>
        <v>3</v>
      </c>
      <c r="AI120">
        <f t="shared" si="27"/>
        <v>0</v>
      </c>
      <c r="AJ120">
        <f t="shared" si="28"/>
        <v>3</v>
      </c>
      <c r="AK120" s="8">
        <f t="shared" si="26"/>
        <v>1</v>
      </c>
      <c r="AL120">
        <f t="shared" si="19"/>
        <v>1</v>
      </c>
    </row>
    <row r="121" spans="1:38" ht="30" x14ac:dyDescent="0.2">
      <c r="A121" s="11">
        <v>4</v>
      </c>
      <c r="B121" s="4">
        <v>44464</v>
      </c>
      <c r="C121" s="13">
        <v>0.79166666666666663</v>
      </c>
      <c r="D121" s="5" t="s">
        <v>44</v>
      </c>
      <c r="E121" s="5" t="s">
        <v>643</v>
      </c>
      <c r="F121" s="5" t="s">
        <v>49</v>
      </c>
      <c r="G121" s="5" t="s">
        <v>287</v>
      </c>
      <c r="H121" s="5" t="s">
        <v>145</v>
      </c>
      <c r="I121" s="5" t="s">
        <v>14</v>
      </c>
      <c r="J121" s="5">
        <v>20</v>
      </c>
      <c r="K121" s="5">
        <v>31</v>
      </c>
      <c r="L121" s="5">
        <v>3</v>
      </c>
      <c r="M121" s="5">
        <v>1</v>
      </c>
      <c r="N121" s="5" t="s">
        <v>92</v>
      </c>
      <c r="O121" s="5"/>
      <c r="P121" s="6"/>
      <c r="Q121" s="5"/>
      <c r="R121" s="5">
        <f t="shared" si="30"/>
        <v>2021</v>
      </c>
      <c r="S121" s="5">
        <f t="shared" si="20"/>
        <v>4</v>
      </c>
      <c r="T121" t="s">
        <v>565</v>
      </c>
      <c r="U121" s="5">
        <v>25</v>
      </c>
      <c r="V121" s="5">
        <f t="shared" si="21"/>
        <v>1</v>
      </c>
      <c r="W121" s="5" t="s">
        <v>145</v>
      </c>
      <c r="X121" s="5" t="s">
        <v>287</v>
      </c>
      <c r="Z121" s="5">
        <f t="shared" si="22"/>
        <v>0</v>
      </c>
      <c r="AA121" s="5" t="str">
        <f t="shared" si="16"/>
        <v>Big 12</v>
      </c>
      <c r="AB121">
        <f t="shared" si="17"/>
        <v>1</v>
      </c>
      <c r="AC121">
        <f t="shared" si="23"/>
        <v>1</v>
      </c>
      <c r="AD121">
        <f t="shared" si="24"/>
        <v>1</v>
      </c>
      <c r="AE121">
        <f t="shared" si="25"/>
        <v>0</v>
      </c>
      <c r="AF121">
        <f t="shared" si="27"/>
        <v>20</v>
      </c>
      <c r="AG121">
        <f t="shared" si="27"/>
        <v>31</v>
      </c>
      <c r="AH121">
        <f t="shared" si="27"/>
        <v>3</v>
      </c>
      <c r="AI121">
        <f t="shared" si="27"/>
        <v>1</v>
      </c>
      <c r="AJ121">
        <f t="shared" si="28"/>
        <v>4</v>
      </c>
      <c r="AK121" s="8">
        <f t="shared" si="26"/>
        <v>0.75</v>
      </c>
      <c r="AL121">
        <f t="shared" si="19"/>
        <v>0</v>
      </c>
    </row>
    <row r="122" spans="1:38" ht="30" x14ac:dyDescent="0.2">
      <c r="A122" s="11">
        <v>5</v>
      </c>
      <c r="B122" s="4">
        <v>44471</v>
      </c>
      <c r="C122" s="13">
        <v>0.64583333333333337</v>
      </c>
      <c r="D122" s="5" t="s">
        <v>44</v>
      </c>
      <c r="E122" s="5" t="s">
        <v>465</v>
      </c>
      <c r="F122" s="5"/>
      <c r="G122" s="5" t="s">
        <v>551</v>
      </c>
      <c r="H122" s="5" t="s">
        <v>145</v>
      </c>
      <c r="I122" s="5" t="s">
        <v>14</v>
      </c>
      <c r="J122" s="5">
        <v>31</v>
      </c>
      <c r="K122" s="5">
        <v>37</v>
      </c>
      <c r="L122" s="5">
        <v>3</v>
      </c>
      <c r="M122" s="5">
        <v>2</v>
      </c>
      <c r="N122" s="5" t="s">
        <v>102</v>
      </c>
      <c r="O122" s="5"/>
      <c r="P122" s="6"/>
      <c r="Q122" s="5"/>
      <c r="R122" s="5">
        <f t="shared" si="30"/>
        <v>2021</v>
      </c>
      <c r="S122" s="5">
        <f t="shared" si="20"/>
        <v>5</v>
      </c>
      <c r="T122" s="5" t="s">
        <v>465</v>
      </c>
      <c r="U122" s="5"/>
      <c r="V122" s="5">
        <f t="shared" si="21"/>
        <v>0</v>
      </c>
      <c r="W122" s="5" t="s">
        <v>145</v>
      </c>
      <c r="X122" t="s">
        <v>547</v>
      </c>
      <c r="Y122">
        <v>6</v>
      </c>
      <c r="Z122" s="5">
        <f t="shared" si="22"/>
        <v>1</v>
      </c>
      <c r="AA122" s="5" t="str">
        <f t="shared" si="16"/>
        <v>Big 12</v>
      </c>
      <c r="AB122">
        <f t="shared" si="17"/>
        <v>1</v>
      </c>
      <c r="AC122">
        <f t="shared" si="23"/>
        <v>1</v>
      </c>
      <c r="AD122">
        <f t="shared" si="24"/>
        <v>1</v>
      </c>
      <c r="AE122">
        <f t="shared" si="25"/>
        <v>0</v>
      </c>
      <c r="AF122">
        <f t="shared" si="27"/>
        <v>31</v>
      </c>
      <c r="AG122">
        <f t="shared" si="27"/>
        <v>37</v>
      </c>
      <c r="AH122">
        <f t="shared" si="27"/>
        <v>3</v>
      </c>
      <c r="AI122">
        <f t="shared" si="27"/>
        <v>2</v>
      </c>
      <c r="AJ122">
        <f t="shared" si="28"/>
        <v>5</v>
      </c>
      <c r="AK122" s="8">
        <f t="shared" si="26"/>
        <v>0.6</v>
      </c>
      <c r="AL122">
        <f t="shared" si="19"/>
        <v>0</v>
      </c>
    </row>
    <row r="123" spans="1:38" ht="30" x14ac:dyDescent="0.2">
      <c r="A123" s="11">
        <v>6</v>
      </c>
      <c r="B123" s="4">
        <v>44485</v>
      </c>
      <c r="C123" s="13">
        <v>0.8125</v>
      </c>
      <c r="D123" s="5" t="s">
        <v>44</v>
      </c>
      <c r="E123" s="5" t="s">
        <v>465</v>
      </c>
      <c r="F123" s="5"/>
      <c r="G123" s="5" t="s">
        <v>216</v>
      </c>
      <c r="H123" s="5" t="s">
        <v>145</v>
      </c>
      <c r="I123" s="5" t="s">
        <v>14</v>
      </c>
      <c r="J123" s="5">
        <v>20</v>
      </c>
      <c r="K123" s="5">
        <v>33</v>
      </c>
      <c r="L123" s="5">
        <v>3</v>
      </c>
      <c r="M123" s="5">
        <v>3</v>
      </c>
      <c r="N123" s="5" t="s">
        <v>130</v>
      </c>
      <c r="O123" s="5"/>
      <c r="P123" s="6"/>
      <c r="Q123" s="5"/>
      <c r="R123" s="5">
        <f t="shared" si="30"/>
        <v>2021</v>
      </c>
      <c r="S123" s="5">
        <f t="shared" si="20"/>
        <v>7</v>
      </c>
      <c r="T123" s="5" t="s">
        <v>465</v>
      </c>
      <c r="U123" s="5"/>
      <c r="V123" s="5">
        <f t="shared" si="21"/>
        <v>0</v>
      </c>
      <c r="W123" s="5" t="s">
        <v>145</v>
      </c>
      <c r="X123" s="5" t="s">
        <v>216</v>
      </c>
      <c r="Z123" s="5">
        <f t="shared" si="22"/>
        <v>0</v>
      </c>
      <c r="AA123" s="5" t="str">
        <f t="shared" si="16"/>
        <v>Big 12</v>
      </c>
      <c r="AB123">
        <f t="shared" si="17"/>
        <v>1</v>
      </c>
      <c r="AC123">
        <f t="shared" si="23"/>
        <v>1</v>
      </c>
      <c r="AD123">
        <f t="shared" si="24"/>
        <v>1</v>
      </c>
      <c r="AE123">
        <f t="shared" si="25"/>
        <v>0</v>
      </c>
      <c r="AF123">
        <f t="shared" si="27"/>
        <v>20</v>
      </c>
      <c r="AG123">
        <f t="shared" si="27"/>
        <v>33</v>
      </c>
      <c r="AH123">
        <f t="shared" si="27"/>
        <v>3</v>
      </c>
      <c r="AI123">
        <f t="shared" si="27"/>
        <v>3</v>
      </c>
      <c r="AJ123">
        <f t="shared" si="28"/>
        <v>6</v>
      </c>
      <c r="AK123" s="8">
        <f t="shared" si="26"/>
        <v>0.5</v>
      </c>
      <c r="AL123">
        <f t="shared" si="19"/>
        <v>0</v>
      </c>
    </row>
    <row r="124" spans="1:38" ht="30" x14ac:dyDescent="0.2">
      <c r="A124" s="11">
        <v>7</v>
      </c>
      <c r="B124" s="4">
        <v>44492</v>
      </c>
      <c r="C124" s="13">
        <v>0.5</v>
      </c>
      <c r="D124" s="5" t="s">
        <v>44</v>
      </c>
      <c r="E124" s="5" t="s">
        <v>465</v>
      </c>
      <c r="F124" s="5" t="s">
        <v>49</v>
      </c>
      <c r="G124" s="5" t="s">
        <v>404</v>
      </c>
      <c r="H124" s="5" t="s">
        <v>145</v>
      </c>
      <c r="I124" s="5" t="s">
        <v>13</v>
      </c>
      <c r="J124" s="5">
        <v>25</v>
      </c>
      <c r="K124" s="5">
        <v>24</v>
      </c>
      <c r="L124" s="5">
        <v>4</v>
      </c>
      <c r="M124" s="5">
        <v>3</v>
      </c>
      <c r="N124" s="5" t="s">
        <v>41</v>
      </c>
      <c r="O124" s="5"/>
      <c r="P124" s="6"/>
      <c r="Q124" s="5"/>
      <c r="R124" s="5">
        <f t="shared" si="30"/>
        <v>2021</v>
      </c>
      <c r="S124" s="5">
        <f t="shared" si="20"/>
        <v>8</v>
      </c>
      <c r="T124" s="5" t="s">
        <v>465</v>
      </c>
      <c r="U124" s="5"/>
      <c r="V124" s="5">
        <f t="shared" si="21"/>
        <v>0</v>
      </c>
      <c r="W124" s="5" t="s">
        <v>145</v>
      </c>
      <c r="X124" s="5" t="s">
        <v>404</v>
      </c>
      <c r="Z124" s="5">
        <f t="shared" si="22"/>
        <v>0</v>
      </c>
      <c r="AA124" s="5" t="str">
        <f t="shared" si="16"/>
        <v>Big 12</v>
      </c>
      <c r="AB124">
        <f t="shared" si="17"/>
        <v>1</v>
      </c>
      <c r="AC124">
        <f t="shared" si="23"/>
        <v>1</v>
      </c>
      <c r="AD124">
        <f t="shared" si="24"/>
        <v>1</v>
      </c>
      <c r="AE124">
        <f t="shared" si="25"/>
        <v>0</v>
      </c>
      <c r="AF124">
        <f t="shared" si="27"/>
        <v>25</v>
      </c>
      <c r="AG124">
        <f t="shared" si="27"/>
        <v>24</v>
      </c>
      <c r="AH124">
        <f t="shared" si="27"/>
        <v>4</v>
      </c>
      <c r="AI124">
        <f t="shared" si="27"/>
        <v>3</v>
      </c>
      <c r="AJ124">
        <f t="shared" si="28"/>
        <v>7</v>
      </c>
      <c r="AK124" s="8">
        <f t="shared" si="26"/>
        <v>0.5714285714285714</v>
      </c>
      <c r="AL124">
        <f t="shared" si="19"/>
        <v>1</v>
      </c>
    </row>
    <row r="125" spans="1:38" ht="30" x14ac:dyDescent="0.2">
      <c r="A125" s="11">
        <v>8</v>
      </c>
      <c r="B125" s="4">
        <v>44499</v>
      </c>
      <c r="C125" s="13">
        <v>0.64583333333333337</v>
      </c>
      <c r="D125" s="5" t="s">
        <v>44</v>
      </c>
      <c r="E125" s="5" t="s">
        <v>465</v>
      </c>
      <c r="F125" s="5"/>
      <c r="G125" s="5" t="s">
        <v>545</v>
      </c>
      <c r="H125" s="5" t="s">
        <v>145</v>
      </c>
      <c r="I125" s="5" t="s">
        <v>13</v>
      </c>
      <c r="J125" s="5">
        <v>31</v>
      </c>
      <c r="K125" s="5">
        <v>12</v>
      </c>
      <c r="L125" s="5">
        <v>5</v>
      </c>
      <c r="M125" s="5">
        <v>3</v>
      </c>
      <c r="N125" s="5" t="s">
        <v>47</v>
      </c>
      <c r="O125" s="5"/>
      <c r="P125" s="6"/>
      <c r="Q125" s="5"/>
      <c r="R125" s="5">
        <f t="shared" si="30"/>
        <v>2021</v>
      </c>
      <c r="S125" s="5">
        <f t="shared" si="20"/>
        <v>9</v>
      </c>
      <c r="T125" s="5" t="s">
        <v>465</v>
      </c>
      <c r="U125" s="5"/>
      <c r="V125" s="5">
        <f t="shared" si="21"/>
        <v>0</v>
      </c>
      <c r="W125" s="5" t="s">
        <v>145</v>
      </c>
      <c r="X125" s="5" t="s">
        <v>545</v>
      </c>
      <c r="Z125" s="5">
        <f t="shared" si="22"/>
        <v>0</v>
      </c>
      <c r="AA125" s="5" t="str">
        <f t="shared" si="16"/>
        <v>Big 12</v>
      </c>
      <c r="AB125">
        <f t="shared" si="17"/>
        <v>1</v>
      </c>
      <c r="AC125">
        <f t="shared" si="23"/>
        <v>1</v>
      </c>
      <c r="AD125">
        <f t="shared" si="24"/>
        <v>1</v>
      </c>
      <c r="AE125">
        <f t="shared" si="25"/>
        <v>0</v>
      </c>
      <c r="AF125">
        <f t="shared" si="27"/>
        <v>31</v>
      </c>
      <c r="AG125">
        <f t="shared" si="27"/>
        <v>12</v>
      </c>
      <c r="AH125">
        <f t="shared" si="27"/>
        <v>5</v>
      </c>
      <c r="AI125">
        <f t="shared" si="27"/>
        <v>3</v>
      </c>
      <c r="AJ125">
        <f t="shared" si="28"/>
        <v>8</v>
      </c>
      <c r="AK125" s="8">
        <f t="shared" si="26"/>
        <v>0.625</v>
      </c>
      <c r="AL125">
        <f t="shared" si="19"/>
        <v>1</v>
      </c>
    </row>
    <row r="126" spans="1:38" ht="30" x14ac:dyDescent="0.2">
      <c r="A126" s="11">
        <v>9</v>
      </c>
      <c r="B126" s="4">
        <v>44506</v>
      </c>
      <c r="C126" s="13">
        <v>0.5</v>
      </c>
      <c r="D126" s="5" t="s">
        <v>44</v>
      </c>
      <c r="E126" s="5" t="s">
        <v>465</v>
      </c>
      <c r="F126" s="5" t="s">
        <v>49</v>
      </c>
      <c r="G126" s="5" t="s">
        <v>193</v>
      </c>
      <c r="H126" s="5" t="s">
        <v>145</v>
      </c>
      <c r="I126" s="5" t="s">
        <v>13</v>
      </c>
      <c r="J126" s="5">
        <v>35</v>
      </c>
      <c r="K126" s="5">
        <v>10</v>
      </c>
      <c r="L126" s="5">
        <v>6</v>
      </c>
      <c r="M126" s="5">
        <v>3</v>
      </c>
      <c r="N126" s="5" t="s">
        <v>51</v>
      </c>
      <c r="O126" s="5"/>
      <c r="P126" s="6"/>
      <c r="Q126" s="5"/>
      <c r="R126" s="5">
        <f t="shared" si="30"/>
        <v>2021</v>
      </c>
      <c r="S126" s="5">
        <f t="shared" si="20"/>
        <v>10</v>
      </c>
      <c r="T126" s="5" t="s">
        <v>465</v>
      </c>
      <c r="U126" s="5"/>
      <c r="V126" s="5">
        <f t="shared" si="21"/>
        <v>0</v>
      </c>
      <c r="W126" s="5" t="s">
        <v>145</v>
      </c>
      <c r="X126" s="5" t="s">
        <v>193</v>
      </c>
      <c r="Z126" s="5">
        <f t="shared" si="22"/>
        <v>0</v>
      </c>
      <c r="AA126" s="5" t="str">
        <f t="shared" si="16"/>
        <v>Big 12</v>
      </c>
      <c r="AB126">
        <f t="shared" si="17"/>
        <v>1</v>
      </c>
      <c r="AC126">
        <f t="shared" si="23"/>
        <v>1</v>
      </c>
      <c r="AD126">
        <f t="shared" si="24"/>
        <v>1</v>
      </c>
      <c r="AE126">
        <f t="shared" si="25"/>
        <v>0</v>
      </c>
      <c r="AF126">
        <f t="shared" si="27"/>
        <v>35</v>
      </c>
      <c r="AG126">
        <f t="shared" si="27"/>
        <v>10</v>
      </c>
      <c r="AH126">
        <f t="shared" si="27"/>
        <v>6</v>
      </c>
      <c r="AI126">
        <f t="shared" si="27"/>
        <v>3</v>
      </c>
      <c r="AJ126">
        <f t="shared" si="28"/>
        <v>9</v>
      </c>
      <c r="AK126" s="8">
        <f t="shared" si="26"/>
        <v>0.66666666666666663</v>
      </c>
      <c r="AL126">
        <f t="shared" si="19"/>
        <v>1</v>
      </c>
    </row>
    <row r="127" spans="1:38" ht="30" x14ac:dyDescent="0.2">
      <c r="A127" s="11">
        <v>10</v>
      </c>
      <c r="B127" s="4">
        <v>44513</v>
      </c>
      <c r="C127" s="13">
        <v>0.5</v>
      </c>
      <c r="D127" s="5" t="s">
        <v>44</v>
      </c>
      <c r="E127" s="5" t="s">
        <v>465</v>
      </c>
      <c r="F127" s="5"/>
      <c r="G127" s="5" t="s">
        <v>144</v>
      </c>
      <c r="H127" s="5" t="s">
        <v>145</v>
      </c>
      <c r="I127" s="5" t="s">
        <v>13</v>
      </c>
      <c r="J127" s="5">
        <v>34</v>
      </c>
      <c r="K127" s="5">
        <v>17</v>
      </c>
      <c r="L127" s="5">
        <v>7</v>
      </c>
      <c r="M127" s="5">
        <v>3</v>
      </c>
      <c r="N127" s="5" t="s">
        <v>55</v>
      </c>
      <c r="O127" s="5"/>
      <c r="P127" s="6"/>
      <c r="Q127" s="5"/>
      <c r="R127" s="5">
        <f t="shared" si="30"/>
        <v>2021</v>
      </c>
      <c r="S127" s="5">
        <f t="shared" si="20"/>
        <v>11</v>
      </c>
      <c r="T127" s="5" t="s">
        <v>465</v>
      </c>
      <c r="U127" s="5"/>
      <c r="V127" s="5">
        <f t="shared" si="21"/>
        <v>0</v>
      </c>
      <c r="W127" s="5" t="s">
        <v>145</v>
      </c>
      <c r="X127" s="5" t="s">
        <v>144</v>
      </c>
      <c r="Z127" s="5">
        <f t="shared" si="22"/>
        <v>0</v>
      </c>
      <c r="AA127" s="5" t="str">
        <f t="shared" si="16"/>
        <v>Big 12</v>
      </c>
      <c r="AB127">
        <f t="shared" si="17"/>
        <v>1</v>
      </c>
      <c r="AC127">
        <f t="shared" si="23"/>
        <v>1</v>
      </c>
      <c r="AD127">
        <f t="shared" si="24"/>
        <v>1</v>
      </c>
      <c r="AE127">
        <f t="shared" si="25"/>
        <v>0</v>
      </c>
      <c r="AF127">
        <f t="shared" si="27"/>
        <v>34</v>
      </c>
      <c r="AG127">
        <f t="shared" si="27"/>
        <v>17</v>
      </c>
      <c r="AH127">
        <f t="shared" si="27"/>
        <v>7</v>
      </c>
      <c r="AI127">
        <f t="shared" si="27"/>
        <v>3</v>
      </c>
      <c r="AJ127">
        <f t="shared" si="28"/>
        <v>10</v>
      </c>
      <c r="AK127" s="8">
        <f t="shared" si="26"/>
        <v>0.7</v>
      </c>
      <c r="AL127">
        <f t="shared" si="19"/>
        <v>1</v>
      </c>
    </row>
    <row r="128" spans="1:38" ht="30" x14ac:dyDescent="0.2">
      <c r="A128" s="11">
        <v>11</v>
      </c>
      <c r="B128" s="4">
        <v>44520</v>
      </c>
      <c r="C128" s="13">
        <v>0.72916666666666663</v>
      </c>
      <c r="D128" s="5" t="s">
        <v>44</v>
      </c>
      <c r="E128" s="5" t="s">
        <v>465</v>
      </c>
      <c r="F128" s="5"/>
      <c r="G128" s="5" t="s">
        <v>544</v>
      </c>
      <c r="H128" s="5" t="s">
        <v>145</v>
      </c>
      <c r="I128" s="5" t="s">
        <v>14</v>
      </c>
      <c r="J128" s="5">
        <v>10</v>
      </c>
      <c r="K128" s="5">
        <v>20</v>
      </c>
      <c r="L128" s="5">
        <v>7</v>
      </c>
      <c r="M128" s="5">
        <v>4</v>
      </c>
      <c r="N128" s="5" t="s">
        <v>92</v>
      </c>
      <c r="O128" s="5"/>
      <c r="P128" s="6"/>
      <c r="Q128" s="5"/>
      <c r="R128" s="5">
        <f t="shared" si="30"/>
        <v>2021</v>
      </c>
      <c r="S128" s="5">
        <f t="shared" si="20"/>
        <v>12</v>
      </c>
      <c r="T128" s="5" t="s">
        <v>465</v>
      </c>
      <c r="U128" s="5"/>
      <c r="V128" s="5">
        <f t="shared" si="21"/>
        <v>0</v>
      </c>
      <c r="W128" s="5" t="s">
        <v>145</v>
      </c>
      <c r="X128" t="s">
        <v>541</v>
      </c>
      <c r="Y128">
        <v>11</v>
      </c>
      <c r="Z128" s="5">
        <f t="shared" si="22"/>
        <v>1</v>
      </c>
      <c r="AA128" s="5" t="str">
        <f t="shared" si="16"/>
        <v>Big 12</v>
      </c>
      <c r="AB128">
        <f t="shared" si="17"/>
        <v>1</v>
      </c>
      <c r="AC128">
        <f t="shared" si="23"/>
        <v>1</v>
      </c>
      <c r="AD128">
        <f t="shared" si="24"/>
        <v>1</v>
      </c>
      <c r="AE128">
        <f t="shared" si="25"/>
        <v>0</v>
      </c>
      <c r="AF128">
        <f t="shared" si="27"/>
        <v>10</v>
      </c>
      <c r="AG128">
        <f t="shared" si="27"/>
        <v>20</v>
      </c>
      <c r="AH128">
        <f t="shared" si="27"/>
        <v>7</v>
      </c>
      <c r="AI128">
        <f t="shared" si="27"/>
        <v>4</v>
      </c>
      <c r="AJ128">
        <f t="shared" si="28"/>
        <v>11</v>
      </c>
      <c r="AK128" s="8">
        <f t="shared" si="26"/>
        <v>0.63636363636363635</v>
      </c>
      <c r="AL128">
        <f t="shared" si="19"/>
        <v>0</v>
      </c>
    </row>
    <row r="129" spans="1:38" ht="30" x14ac:dyDescent="0.2">
      <c r="A129" s="11">
        <v>12</v>
      </c>
      <c r="B129" s="4">
        <v>44526</v>
      </c>
      <c r="C129" s="13">
        <v>0.5</v>
      </c>
      <c r="D129" s="5" t="s">
        <v>124</v>
      </c>
      <c r="E129" s="5" t="s">
        <v>465</v>
      </c>
      <c r="F129" s="5" t="s">
        <v>49</v>
      </c>
      <c r="G129" s="5" t="s">
        <v>549</v>
      </c>
      <c r="H129" s="5" t="s">
        <v>145</v>
      </c>
      <c r="I129" s="5" t="s">
        <v>14</v>
      </c>
      <c r="J129" s="5">
        <v>17</v>
      </c>
      <c r="K129" s="5">
        <v>22</v>
      </c>
      <c r="L129" s="5">
        <v>7</v>
      </c>
      <c r="M129" s="5">
        <v>5</v>
      </c>
      <c r="N129" s="5" t="s">
        <v>102</v>
      </c>
      <c r="O129" s="5"/>
      <c r="P129" s="6"/>
      <c r="Q129" s="5"/>
      <c r="R129" s="5">
        <f t="shared" si="30"/>
        <v>2021</v>
      </c>
      <c r="S129" s="5">
        <f t="shared" si="20"/>
        <v>13</v>
      </c>
      <c r="T129" s="5" t="s">
        <v>465</v>
      </c>
      <c r="U129" s="5"/>
      <c r="V129" s="5">
        <f t="shared" si="21"/>
        <v>0</v>
      </c>
      <c r="W129" s="5" t="s">
        <v>145</v>
      </c>
      <c r="X129" s="5" t="s">
        <v>549</v>
      </c>
      <c r="Z129" s="5">
        <f t="shared" si="22"/>
        <v>0</v>
      </c>
      <c r="AA129" s="5" t="str">
        <f t="shared" si="16"/>
        <v>Big 12</v>
      </c>
      <c r="AB129">
        <f t="shared" si="17"/>
        <v>1</v>
      </c>
      <c r="AC129">
        <f t="shared" si="23"/>
        <v>1</v>
      </c>
      <c r="AD129">
        <f t="shared" si="24"/>
        <v>1</v>
      </c>
      <c r="AE129">
        <f t="shared" si="25"/>
        <v>0</v>
      </c>
      <c r="AF129">
        <f t="shared" si="27"/>
        <v>17</v>
      </c>
      <c r="AG129">
        <f t="shared" si="27"/>
        <v>22</v>
      </c>
      <c r="AH129">
        <f t="shared" si="27"/>
        <v>7</v>
      </c>
      <c r="AI129">
        <f t="shared" si="27"/>
        <v>5</v>
      </c>
      <c r="AJ129">
        <f t="shared" si="28"/>
        <v>12</v>
      </c>
      <c r="AK129" s="8">
        <f t="shared" si="26"/>
        <v>0.58333333333333337</v>
      </c>
      <c r="AL129">
        <f t="shared" si="19"/>
        <v>0</v>
      </c>
    </row>
    <row r="130" spans="1:38" ht="90" x14ac:dyDescent="0.2">
      <c r="A130" s="11">
        <v>13</v>
      </c>
      <c r="B130" s="4">
        <v>44565</v>
      </c>
      <c r="C130" s="13">
        <v>0.875</v>
      </c>
      <c r="D130" s="5" t="s">
        <v>112</v>
      </c>
      <c r="E130" s="5" t="s">
        <v>465</v>
      </c>
      <c r="F130" s="5" t="s">
        <v>80</v>
      </c>
      <c r="G130" s="5" t="s">
        <v>383</v>
      </c>
      <c r="H130" s="5" t="s">
        <v>46</v>
      </c>
      <c r="I130" s="5" t="s">
        <v>13</v>
      </c>
      <c r="J130" s="5">
        <v>42</v>
      </c>
      <c r="K130" s="5">
        <v>20</v>
      </c>
      <c r="L130" s="5">
        <v>8</v>
      </c>
      <c r="M130" s="5">
        <v>5</v>
      </c>
      <c r="N130" s="5" t="s">
        <v>41</v>
      </c>
      <c r="O130" s="5" t="s">
        <v>349</v>
      </c>
      <c r="P130" s="6"/>
      <c r="Q130" s="5"/>
      <c r="R130" s="5">
        <f t="shared" si="30"/>
        <v>2021</v>
      </c>
      <c r="S130" s="5">
        <f t="shared" si="20"/>
        <v>19</v>
      </c>
      <c r="T130" s="5" t="s">
        <v>465</v>
      </c>
      <c r="U130" s="5"/>
      <c r="V130" s="5">
        <f t="shared" si="21"/>
        <v>0</v>
      </c>
      <c r="W130" s="5" t="s">
        <v>145</v>
      </c>
      <c r="X130" s="5" t="s">
        <v>383</v>
      </c>
      <c r="Z130" s="5">
        <f t="shared" si="22"/>
        <v>0</v>
      </c>
      <c r="AA130" s="5" t="str">
        <f t="shared" ref="AA130" si="31">H130</f>
        <v>SEC</v>
      </c>
      <c r="AB130">
        <f t="shared" ref="AB130" si="32">IF(W130=AA130,1,0)</f>
        <v>0</v>
      </c>
      <c r="AC130">
        <f t="shared" si="23"/>
        <v>1</v>
      </c>
      <c r="AD130">
        <f t="shared" si="24"/>
        <v>1</v>
      </c>
      <c r="AE130">
        <f t="shared" si="25"/>
        <v>0</v>
      </c>
      <c r="AF130">
        <f t="shared" si="27"/>
        <v>42</v>
      </c>
      <c r="AG130">
        <f t="shared" si="27"/>
        <v>20</v>
      </c>
      <c r="AH130">
        <f t="shared" si="27"/>
        <v>8</v>
      </c>
      <c r="AI130">
        <f t="shared" si="27"/>
        <v>5</v>
      </c>
      <c r="AJ130">
        <f t="shared" si="28"/>
        <v>13</v>
      </c>
      <c r="AK130" s="8">
        <f t="shared" si="26"/>
        <v>0.61538461538461542</v>
      </c>
      <c r="AL130">
        <f t="shared" ref="AL130" si="33">IF(I130="W",1,0)</f>
        <v>1</v>
      </c>
    </row>
    <row r="131" spans="1:38" x14ac:dyDescent="0.2">
      <c r="P131"/>
      <c r="W131" s="5"/>
    </row>
    <row r="132" spans="1:38" x14ac:dyDescent="0.2">
      <c r="P132"/>
      <c r="W132" s="5"/>
    </row>
    <row r="133" spans="1:38" x14ac:dyDescent="0.2">
      <c r="P133"/>
      <c r="W133" s="5"/>
    </row>
    <row r="134" spans="1:38" x14ac:dyDescent="0.2">
      <c r="P134"/>
      <c r="W134" s="5"/>
    </row>
    <row r="135" spans="1:38" x14ac:dyDescent="0.2">
      <c r="P135"/>
      <c r="W135" s="5"/>
    </row>
    <row r="136" spans="1:38" x14ac:dyDescent="0.2">
      <c r="P136"/>
      <c r="W136" s="5"/>
    </row>
    <row r="137" spans="1:38" x14ac:dyDescent="0.2">
      <c r="P137"/>
      <c r="W137" s="5"/>
    </row>
    <row r="138" spans="1:38" x14ac:dyDescent="0.2">
      <c r="P138"/>
      <c r="W138" s="5"/>
    </row>
    <row r="139" spans="1:38" x14ac:dyDescent="0.2">
      <c r="P139"/>
      <c r="W139" s="5"/>
    </row>
    <row r="140" spans="1:38" x14ac:dyDescent="0.2">
      <c r="P140"/>
      <c r="W140" s="5"/>
    </row>
    <row r="141" spans="1:38" x14ac:dyDescent="0.2">
      <c r="P141"/>
      <c r="W141" s="5"/>
    </row>
    <row r="142" spans="1:38" x14ac:dyDescent="0.2">
      <c r="P142"/>
      <c r="W142" s="5"/>
    </row>
    <row r="143" spans="1:38" x14ac:dyDescent="0.2">
      <c r="P143"/>
      <c r="W143" s="5"/>
    </row>
    <row r="144" spans="1:38" x14ac:dyDescent="0.2">
      <c r="P144"/>
      <c r="W144" s="5"/>
    </row>
    <row r="145" spans="23:23" customFormat="1" x14ac:dyDescent="0.2">
      <c r="W145" s="5"/>
    </row>
    <row r="146" spans="23:23" customFormat="1" x14ac:dyDescent="0.2">
      <c r="W146" s="5"/>
    </row>
    <row r="147" spans="23:23" customFormat="1" x14ac:dyDescent="0.2">
      <c r="W147" s="5"/>
    </row>
    <row r="148" spans="23:23" customFormat="1" x14ac:dyDescent="0.2">
      <c r="W148" s="5"/>
    </row>
    <row r="149" spans="23:23" customFormat="1" x14ac:dyDescent="0.2">
      <c r="W149" s="5"/>
    </row>
    <row r="150" spans="23:23" customFormat="1" x14ac:dyDescent="0.2">
      <c r="W150" s="5"/>
    </row>
    <row r="151" spans="23:23" customFormat="1" x14ac:dyDescent="0.2">
      <c r="W151" s="5"/>
    </row>
    <row r="152" spans="23:23" customFormat="1" x14ac:dyDescent="0.2">
      <c r="W152" s="5"/>
    </row>
    <row r="153" spans="23:23" customFormat="1" x14ac:dyDescent="0.2">
      <c r="W153" s="5"/>
    </row>
    <row r="154" spans="23:23" customFormat="1" x14ac:dyDescent="0.2">
      <c r="W154" s="5"/>
    </row>
    <row r="155" spans="23:23" customFormat="1" x14ac:dyDescent="0.2">
      <c r="W155" s="5"/>
    </row>
    <row r="156" spans="23:23" customFormat="1" x14ac:dyDescent="0.2">
      <c r="W156" s="5"/>
    </row>
    <row r="157" spans="23:23" customFormat="1" x14ac:dyDescent="0.2">
      <c r="W157" s="5"/>
    </row>
    <row r="158" spans="23:23" customFormat="1" x14ac:dyDescent="0.2">
      <c r="W158" s="5"/>
    </row>
    <row r="159" spans="23:23" customFormat="1" x14ac:dyDescent="0.2">
      <c r="W159" s="5"/>
    </row>
    <row r="160" spans="23:23" customFormat="1" x14ac:dyDescent="0.2">
      <c r="W160" s="5"/>
    </row>
    <row r="161" spans="23:23" customFormat="1" x14ac:dyDescent="0.2">
      <c r="W161" s="5"/>
    </row>
    <row r="162" spans="23:23" customFormat="1" x14ac:dyDescent="0.2">
      <c r="W162" s="5"/>
    </row>
    <row r="163" spans="23:23" customFormat="1" x14ac:dyDescent="0.2">
      <c r="W163" s="5"/>
    </row>
    <row r="164" spans="23:23" customFormat="1" x14ac:dyDescent="0.2">
      <c r="W164" s="5"/>
    </row>
    <row r="165" spans="23:23" customFormat="1" x14ac:dyDescent="0.2">
      <c r="W165" s="5"/>
    </row>
    <row r="166" spans="23:23" customFormat="1" x14ac:dyDescent="0.2">
      <c r="W166" s="5"/>
    </row>
    <row r="167" spans="23:23" customFormat="1" x14ac:dyDescent="0.2">
      <c r="W167" s="5"/>
    </row>
    <row r="168" spans="23:23" customFormat="1" x14ac:dyDescent="0.2">
      <c r="W168" s="5"/>
    </row>
    <row r="169" spans="23:23" customFormat="1" x14ac:dyDescent="0.2">
      <c r="W169" s="5"/>
    </row>
    <row r="170" spans="23:23" customFormat="1" x14ac:dyDescent="0.2">
      <c r="W170" s="5"/>
    </row>
    <row r="171" spans="23:23" customFormat="1" x14ac:dyDescent="0.2">
      <c r="W171" s="5"/>
    </row>
    <row r="172" spans="23:23" customFormat="1" x14ac:dyDescent="0.2">
      <c r="W172" s="5"/>
    </row>
    <row r="173" spans="23:23" customFormat="1" x14ac:dyDescent="0.2">
      <c r="W173" s="5"/>
    </row>
    <row r="174" spans="23:23" customFormat="1" x14ac:dyDescent="0.2">
      <c r="W174" s="5"/>
    </row>
    <row r="175" spans="23:23" customFormat="1" x14ac:dyDescent="0.2">
      <c r="W175" s="5"/>
    </row>
    <row r="176" spans="23:23" customFormat="1" x14ac:dyDescent="0.2">
      <c r="W176" s="5"/>
    </row>
    <row r="177" spans="23:23" customFormat="1" x14ac:dyDescent="0.2">
      <c r="W177" s="5"/>
    </row>
    <row r="178" spans="23:23" customFormat="1" x14ac:dyDescent="0.2">
      <c r="W178" s="5"/>
    </row>
    <row r="179" spans="23:23" customFormat="1" x14ac:dyDescent="0.2">
      <c r="W179" s="5"/>
    </row>
    <row r="180" spans="23:23" customFormat="1" x14ac:dyDescent="0.2">
      <c r="W180" s="5"/>
    </row>
    <row r="181" spans="23:23" customFormat="1" x14ac:dyDescent="0.2">
      <c r="W181" s="5"/>
    </row>
    <row r="182" spans="23:23" customFormat="1" x14ac:dyDescent="0.2">
      <c r="W182" s="5"/>
    </row>
    <row r="183" spans="23:23" customFormat="1" x14ac:dyDescent="0.2">
      <c r="W183" s="5"/>
    </row>
    <row r="184" spans="23:23" customFormat="1" x14ac:dyDescent="0.2">
      <c r="W184" s="5"/>
    </row>
    <row r="185" spans="23:23" customFormat="1" x14ac:dyDescent="0.2">
      <c r="W185" s="5"/>
    </row>
    <row r="186" spans="23:23" customFormat="1" x14ac:dyDescent="0.2">
      <c r="W186" s="5"/>
    </row>
    <row r="187" spans="23:23" customFormat="1" x14ac:dyDescent="0.2">
      <c r="W187" s="5"/>
    </row>
    <row r="188" spans="23:23" customFormat="1" x14ac:dyDescent="0.2">
      <c r="W188" s="5"/>
    </row>
    <row r="189" spans="23:23" customFormat="1" x14ac:dyDescent="0.2">
      <c r="W189" s="5"/>
    </row>
    <row r="190" spans="23:23" customFormat="1" x14ac:dyDescent="0.2">
      <c r="W190" s="5"/>
    </row>
    <row r="191" spans="23:23" customFormat="1" x14ac:dyDescent="0.2">
      <c r="W191" s="5"/>
    </row>
    <row r="192" spans="23:23" customFormat="1" x14ac:dyDescent="0.2">
      <c r="W192" s="5"/>
    </row>
    <row r="193" spans="23:23" customFormat="1" x14ac:dyDescent="0.2">
      <c r="W193" s="5"/>
    </row>
    <row r="194" spans="23:23" customFormat="1" x14ac:dyDescent="0.2">
      <c r="W194" s="5"/>
    </row>
    <row r="195" spans="23:23" customFormat="1" x14ac:dyDescent="0.2">
      <c r="W195" s="5"/>
    </row>
    <row r="196" spans="23:23" customFormat="1" x14ac:dyDescent="0.2"/>
    <row r="197" spans="23:23" customFormat="1" x14ac:dyDescent="0.2"/>
    <row r="198" spans="23:23" customFormat="1" x14ac:dyDescent="0.2"/>
    <row r="199" spans="23:23" customFormat="1" x14ac:dyDescent="0.2"/>
    <row r="200" spans="23:23" customFormat="1" x14ac:dyDescent="0.2"/>
    <row r="201" spans="23:23" customFormat="1" x14ac:dyDescent="0.2"/>
    <row r="202" spans="23:23" customFormat="1" x14ac:dyDescent="0.2"/>
    <row r="203" spans="23:23" customFormat="1" x14ac:dyDescent="0.2"/>
    <row r="204" spans="23:23" customFormat="1" x14ac:dyDescent="0.2"/>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L195"/>
  <sheetViews>
    <sheetView workbookViewId="0">
      <selection activeCell="K6" sqref="K6"/>
    </sheetView>
  </sheetViews>
  <sheetFormatPr baseColWidth="10" defaultColWidth="8.83203125" defaultRowHeight="15" x14ac:dyDescent="0.2"/>
  <cols>
    <col min="16" max="16" width="8.83203125" style="10"/>
    <col min="30" max="30" width="10.33203125" customWidth="1"/>
  </cols>
  <sheetData>
    <row r="1" spans="1:38" ht="45" x14ac:dyDescent="0.2">
      <c r="A1" s="11" t="s">
        <v>4</v>
      </c>
      <c r="B1" s="23" t="s">
        <v>5</v>
      </c>
      <c r="C1" s="1" t="s">
        <v>6</v>
      </c>
      <c r="D1" s="1" t="s">
        <v>7</v>
      </c>
      <c r="E1" s="1" t="s">
        <v>8</v>
      </c>
      <c r="F1" s="1"/>
      <c r="G1" s="1" t="s">
        <v>9</v>
      </c>
      <c r="H1" s="1" t="s">
        <v>10</v>
      </c>
      <c r="I1" s="1"/>
      <c r="J1" s="1" t="s">
        <v>11</v>
      </c>
      <c r="K1" s="1" t="s">
        <v>12</v>
      </c>
      <c r="L1" s="1" t="s">
        <v>13</v>
      </c>
      <c r="M1" s="1" t="s">
        <v>14</v>
      </c>
      <c r="N1" s="1" t="s">
        <v>15</v>
      </c>
      <c r="O1" s="1" t="s">
        <v>16</v>
      </c>
      <c r="P1" s="2"/>
      <c r="Q1" s="1" t="s">
        <v>5</v>
      </c>
      <c r="R1" s="5" t="s">
        <v>301</v>
      </c>
      <c r="S1" s="5" t="s">
        <v>241</v>
      </c>
      <c r="T1" s="1" t="s">
        <v>19</v>
      </c>
      <c r="U1" s="1" t="s">
        <v>20</v>
      </c>
      <c r="V1" s="1" t="s">
        <v>21</v>
      </c>
      <c r="W1" s="1" t="s">
        <v>22</v>
      </c>
      <c r="X1" s="1" t="s">
        <v>9</v>
      </c>
      <c r="Y1" s="1" t="s">
        <v>23</v>
      </c>
      <c r="Z1" s="1" t="s">
        <v>24</v>
      </c>
      <c r="AA1" s="1" t="s">
        <v>25</v>
      </c>
      <c r="AB1" s="1" t="s">
        <v>26</v>
      </c>
      <c r="AC1" s="1" t="s">
        <v>27</v>
      </c>
      <c r="AD1" s="1" t="s">
        <v>28</v>
      </c>
      <c r="AE1" s="1" t="s">
        <v>29</v>
      </c>
      <c r="AF1" s="1" t="s">
        <v>30</v>
      </c>
      <c r="AG1" s="1" t="s">
        <v>31</v>
      </c>
      <c r="AH1" s="1" t="s">
        <v>32</v>
      </c>
      <c r="AI1" s="1" t="s">
        <v>33</v>
      </c>
      <c r="AJ1" s="1" t="s">
        <v>34</v>
      </c>
      <c r="AK1" s="1" t="s">
        <v>35</v>
      </c>
      <c r="AL1" s="1" t="s">
        <v>36</v>
      </c>
    </row>
    <row r="2" spans="1:38" ht="30" x14ac:dyDescent="0.2">
      <c r="A2" s="11">
        <v>1</v>
      </c>
      <c r="B2" s="7">
        <v>44807</v>
      </c>
      <c r="C2" s="13">
        <v>0.79166666666666663</v>
      </c>
      <c r="D2" s="5" t="s">
        <v>44</v>
      </c>
      <c r="E2" s="5" t="s">
        <v>664</v>
      </c>
      <c r="F2" s="5"/>
      <c r="G2" s="5" t="s">
        <v>367</v>
      </c>
      <c r="H2" s="5" t="s">
        <v>70</v>
      </c>
      <c r="I2" s="5" t="s">
        <v>13</v>
      </c>
      <c r="J2" s="5">
        <v>69</v>
      </c>
      <c r="K2" s="5">
        <v>10</v>
      </c>
      <c r="L2" s="5">
        <v>1</v>
      </c>
      <c r="M2" s="5">
        <v>0</v>
      </c>
      <c r="N2" s="5" t="s">
        <v>41</v>
      </c>
      <c r="O2" s="5"/>
      <c r="P2" s="6"/>
      <c r="Q2" s="7">
        <f>B2</f>
        <v>44807</v>
      </c>
      <c r="R2" s="5">
        <f>IF(AND(B2&gt;=DATEVALUE("06/01/2019"),B2&lt;=DATEVALUE("05/31/2020")),2019,IF(AND(B2&gt;=DATEVALUE("06/01/2020"),B2&lt;=DATEVALUE("05/31/2021")),2020,IF(AND(B2&gt;=DATEVALUE("06/01/2021"),B2&lt;=DATEVALUE("05/31/2022")),2021,IF(AND(B2&gt;=DATEVALUE("06/01/2022"),B2&lt;=DATEVALUE("05/31/2023")),2022,IF(AND(B2&gt;=DATEVALUE("06/01/2023"),B2&lt;=DATEVALUE("05/31/2024")),2023,"N/A")))))</f>
        <v>2022</v>
      </c>
      <c r="S2" s="5">
        <f>IF(AND(B2&gt;=DATEVALUE("08/05/2022"),B2&lt;=DATEVALUE("09/05/2022")),1,IF(AND(B2&gt;=DATEVALUE("09/06/2022"),B2&lt;=DATEVALUE("09/12/2022")),2,IF(AND(B2&gt;=DATEVALUE("09/13/2022"),B2&lt;=DATEVALUE("09/19/2022")),3,IF(AND(B2&gt;=DATEVALUE("09/20/2022"),B2&lt;=DATEVALUE("09/26/2022")),4,IF(AND(B2&gt;=DATEVALUE("09/27/2022"),B2&lt;=DATEVALUE("10/03/2022")),5,IF(AND(B2&gt;=DATEVALUE("10/04/2022"),B2&lt;=DATEVALUE("10/10/2022")),6,IF(AND(B2&gt;=DATEVALUE("10/11/2022"),B2&lt;=DATEVALUE("10/17/2022")),7,IF(AND(B2&gt;=DATEVALUE("10/18/2022"),B2&lt;=DATEVALUE("10/24/2022")),8,IF(AND(B2&gt;=DATEVALUE("10/25/2022"),B2&lt;=DATEVALUE("10/31/2022")),9,IF(AND(B2&gt;=DATEVALUE("11/01/2022"),B2&lt;=DATEVALUE("11/07/2022")),10,IF(AND(B2&gt;=DATEVALUE("11/08/2022"),B2&lt;=DATEVALUE("11/14/2022")),11,IF(AND(B2&gt;=DATEVALUE("11/15/2022"),B2&lt;=DATEVALUE("11/21/2022")),12,IF(AND(B2&gt;=DATEVALUE("11/22/2022"),B2&lt;=DATEVALUE("11/28/2022")),13,IF(AND(B2&gt;=DATEVALUE("11/29/2022"),B2&lt;=DATEVALUE("12/05/2022")),14,IF(AND(B2&gt;=DATEVALUE("12/06/2022"),B2&lt;=DATEVALUE("12/12/2022")),15,IF(AND(B2&gt;=DATEVALUE("12/13/2022"),B2&lt;=DATEVALUE("12/19/2022")),16,IF(AND(B2&gt;=DATEVALUE("12/20/2022"),B2&lt;=DATEVALUE("12/26/2022")),17,IF(AND(B2&gt;=DATEVALUE("12/27/2022"),B2&lt;=DATEVALUE("01/02/2023")),18,IF(AND(B2&gt;=DATEVALUE("01/03/2023"),B2&lt;=DATEVALUE("01/09/2023")),19,IF(AND(B2&gt;=DATEVALUE("01/10/2023"),B2&lt;=DATEVALUE("01/16/2023")),20,"Bye"))))))))))))))))))))</f>
        <v>1</v>
      </c>
      <c r="T2" s="5" t="s">
        <v>541</v>
      </c>
      <c r="U2" s="5">
        <v>10</v>
      </c>
      <c r="V2" s="5">
        <f>IF(U2&gt;0,1,0)</f>
        <v>1</v>
      </c>
      <c r="W2" s="5" t="s">
        <v>145</v>
      </c>
      <c r="X2" s="5" t="s">
        <v>367</v>
      </c>
      <c r="Y2" s="5"/>
      <c r="Z2" s="5">
        <f>IF(Y2&gt;0,1,0)</f>
        <v>0</v>
      </c>
      <c r="AA2" s="5" t="str">
        <f t="shared" ref="AA2:AA65" si="0">H2</f>
        <v>Non-Major</v>
      </c>
      <c r="AB2">
        <f t="shared" ref="AB2:AB65" si="1">IF(W2=AA2,1,0)</f>
        <v>0</v>
      </c>
      <c r="AC2">
        <f>IF(AA2="Non-Major",0,1)</f>
        <v>0</v>
      </c>
      <c r="AD2">
        <f>IF(OR(AA2="ACC",AA2="Big Ten",AA2="Big 12", AA2="Pac-12",AA2="SEC"),1,0)</f>
        <v>0</v>
      </c>
      <c r="AE2">
        <f>IF(AND(Z2=1,V2=1),1,0)</f>
        <v>0</v>
      </c>
      <c r="AF2">
        <f t="shared" ref="AF2:AI33" si="2">J2</f>
        <v>69</v>
      </c>
      <c r="AG2">
        <f t="shared" si="2"/>
        <v>10</v>
      </c>
      <c r="AH2">
        <f>IF(AF2&gt;AG2,1,0)</f>
        <v>1</v>
      </c>
      <c r="AI2">
        <f>IF(AG2&gt;AF2,1,0)</f>
        <v>0</v>
      </c>
      <c r="AJ2">
        <f>SUM(AH2:AI2)</f>
        <v>1</v>
      </c>
      <c r="AK2" s="8">
        <f>AH2/(AH2+AI2)</f>
        <v>1</v>
      </c>
      <c r="AL2">
        <f t="shared" ref="AL2:AL65" si="3">IF(I2="W",1,0)</f>
        <v>1</v>
      </c>
    </row>
    <row r="3" spans="1:38" x14ac:dyDescent="0.2">
      <c r="A3" s="11">
        <v>2</v>
      </c>
      <c r="B3" s="7">
        <v>44814</v>
      </c>
      <c r="C3" s="13">
        <v>0.92708333333333337</v>
      </c>
      <c r="D3" s="5" t="s">
        <v>44</v>
      </c>
      <c r="E3" s="5" t="s">
        <v>634</v>
      </c>
      <c r="F3" s="5" t="s">
        <v>49</v>
      </c>
      <c r="G3" s="5" t="s">
        <v>665</v>
      </c>
      <c r="H3" s="5" t="s">
        <v>169</v>
      </c>
      <c r="I3" s="5" t="s">
        <v>14</v>
      </c>
      <c r="J3" s="5">
        <v>20</v>
      </c>
      <c r="K3" s="5">
        <v>26</v>
      </c>
      <c r="L3" s="5">
        <v>1</v>
      </c>
      <c r="M3" s="5">
        <v>1</v>
      </c>
      <c r="N3" s="5" t="s">
        <v>92</v>
      </c>
      <c r="O3" s="5"/>
      <c r="P3" s="6"/>
      <c r="Q3" s="7">
        <f t="shared" ref="Q3:Q66" si="4">B3</f>
        <v>44814</v>
      </c>
      <c r="R3" s="5">
        <f t="shared" ref="R3:R66" si="5">IF(AND(B3&gt;=DATEVALUE("06/01/2019"),B3&lt;=DATEVALUE("05/31/2020")),2019,IF(AND(B3&gt;=DATEVALUE("06/01/2020"),B3&lt;=DATEVALUE("05/31/2021")),2020,IF(AND(B3&gt;=DATEVALUE("06/01/2021"),B3&lt;=DATEVALUE("05/31/2022")),2021,IF(AND(B3&gt;=DATEVALUE("06/01/2022"),B3&lt;=DATEVALUE("05/31/2023")),2022,IF(AND(B3&gt;=DATEVALUE("06/01/2023"),B3&lt;=DATEVALUE("05/31/2024")),2023,"N/A")))))</f>
        <v>2022</v>
      </c>
      <c r="S3" s="5">
        <f t="shared" ref="S3:S66" si="6">IF(AND(B3&gt;=DATEVALUE("08/05/2022"),B3&lt;=DATEVALUE("09/05/2022")),1,IF(AND(B3&gt;=DATEVALUE("09/06/2022"),B3&lt;=DATEVALUE("09/12/2022")),2,IF(AND(B3&gt;=DATEVALUE("09/13/2022"),B3&lt;=DATEVALUE("09/19/2022")),3,IF(AND(B3&gt;=DATEVALUE("09/20/2022"),B3&lt;=DATEVALUE("09/26/2022")),4,IF(AND(B3&gt;=DATEVALUE("09/27/2022"),B3&lt;=DATEVALUE("10/03/2022")),5,IF(AND(B3&gt;=DATEVALUE("10/04/2022"),B3&lt;=DATEVALUE("10/10/2022")),6,IF(AND(B3&gt;=DATEVALUE("10/11/2022"),B3&lt;=DATEVALUE("10/17/2022")),7,IF(AND(B3&gt;=DATEVALUE("10/18/2022"),B3&lt;=DATEVALUE("10/24/2022")),8,IF(AND(B3&gt;=DATEVALUE("10/25/2022"),B3&lt;=DATEVALUE("10/31/2022")),9,IF(AND(B3&gt;=DATEVALUE("11/01/2022"),B3&lt;=DATEVALUE("11/07/2022")),10,IF(AND(B3&gt;=DATEVALUE("11/08/2022"),B3&lt;=DATEVALUE("11/14/2022")),11,IF(AND(B3&gt;=DATEVALUE("11/15/2022"),B3&lt;=DATEVALUE("11/21/2022")),12,IF(AND(B3&gt;=DATEVALUE("11/22/2022"),B3&lt;=DATEVALUE("11/28/2022")),13,IF(AND(B3&gt;=DATEVALUE("11/29/2022"),B3&lt;=DATEVALUE("12/05/2022")),14,IF(AND(B3&gt;=DATEVALUE("12/06/2022"),B3&lt;=DATEVALUE("12/12/2022")),15,IF(AND(B3&gt;=DATEVALUE("12/13/2022"),B3&lt;=DATEVALUE("12/19/2022")),16,IF(AND(B3&gt;=DATEVALUE("12/20/2022"),B3&lt;=DATEVALUE("12/26/2022")),17,IF(AND(B3&gt;=DATEVALUE("12/27/2022"),B3&lt;=DATEVALUE("01/02/2023")),18,IF(AND(B3&gt;=DATEVALUE("01/03/2023"),B3&lt;=DATEVALUE("01/09/2023")),19,IF(AND(B3&gt;=DATEVALUE("01/10/2023"),B3&lt;=DATEVALUE("01/16/2023")),20,"Bye"))))))))))))))))))))</f>
        <v>2</v>
      </c>
      <c r="T3" s="5" t="s">
        <v>541</v>
      </c>
      <c r="U3" s="5">
        <v>9</v>
      </c>
      <c r="V3" s="5">
        <f t="shared" ref="V3:V66" si="7">IF(U3&gt;0,1,0)</f>
        <v>1</v>
      </c>
      <c r="W3" s="5" t="s">
        <v>145</v>
      </c>
      <c r="X3" s="5" t="s">
        <v>336</v>
      </c>
      <c r="Y3" s="5">
        <v>21</v>
      </c>
      <c r="Z3" s="5">
        <f t="shared" ref="Z3:Z66" si="8">IF(Y3&gt;0,1,0)</f>
        <v>1</v>
      </c>
      <c r="AA3" s="5" t="str">
        <f t="shared" si="0"/>
        <v>Ind</v>
      </c>
      <c r="AB3">
        <f t="shared" si="1"/>
        <v>0</v>
      </c>
      <c r="AC3">
        <f t="shared" ref="AC3:AC66" si="9">IF(AA3="Non-Major",0,1)</f>
        <v>1</v>
      </c>
      <c r="AD3">
        <f t="shared" ref="AD3:AD66" si="10">IF(OR(AA3="ACC",AA3="Big Ten",AA3="Big 12", AA3="Pac-12",AA3="SEC"),1,0)</f>
        <v>0</v>
      </c>
      <c r="AE3">
        <f t="shared" ref="AE3:AE66" si="11">IF(AND(Z3=1,V3=1),1,0)</f>
        <v>1</v>
      </c>
      <c r="AF3">
        <f t="shared" si="2"/>
        <v>20</v>
      </c>
      <c r="AG3">
        <f t="shared" si="2"/>
        <v>26</v>
      </c>
      <c r="AH3">
        <f t="shared" si="2"/>
        <v>1</v>
      </c>
      <c r="AI3">
        <f t="shared" si="2"/>
        <v>1</v>
      </c>
      <c r="AJ3">
        <f t="shared" ref="AJ3:AJ47" si="12">SUM(AH3:AI3)</f>
        <v>2</v>
      </c>
      <c r="AK3" s="8">
        <f t="shared" ref="AK3:AK66" si="13">AH3/(AH3+AI3)</f>
        <v>0.5</v>
      </c>
      <c r="AL3">
        <f t="shared" si="3"/>
        <v>0</v>
      </c>
    </row>
    <row r="4" spans="1:38" ht="30" x14ac:dyDescent="0.2">
      <c r="A4" s="11">
        <v>3</v>
      </c>
      <c r="B4" s="7">
        <v>44821</v>
      </c>
      <c r="C4" s="13">
        <v>0.5</v>
      </c>
      <c r="D4" s="5" t="s">
        <v>44</v>
      </c>
      <c r="E4" s="5" t="s">
        <v>666</v>
      </c>
      <c r="F4" s="5"/>
      <c r="G4" s="5" t="s">
        <v>290</v>
      </c>
      <c r="H4" s="5" t="s">
        <v>99</v>
      </c>
      <c r="I4" s="5" t="s">
        <v>13</v>
      </c>
      <c r="J4" s="5">
        <v>42</v>
      </c>
      <c r="K4" s="5">
        <v>7</v>
      </c>
      <c r="L4" s="5">
        <v>2</v>
      </c>
      <c r="M4" s="5">
        <v>1</v>
      </c>
      <c r="N4" s="5" t="s">
        <v>41</v>
      </c>
      <c r="O4" s="5"/>
      <c r="P4" s="6"/>
      <c r="Q4" s="7">
        <f t="shared" si="4"/>
        <v>44821</v>
      </c>
      <c r="R4" s="5">
        <f t="shared" si="5"/>
        <v>2022</v>
      </c>
      <c r="S4" s="5">
        <f t="shared" si="6"/>
        <v>3</v>
      </c>
      <c r="T4" s="5" t="s">
        <v>541</v>
      </c>
      <c r="U4" s="5">
        <v>17</v>
      </c>
      <c r="V4" s="5">
        <f t="shared" si="7"/>
        <v>1</v>
      </c>
      <c r="W4" s="5" t="s">
        <v>145</v>
      </c>
      <c r="X4" s="5" t="s">
        <v>290</v>
      </c>
      <c r="Y4" s="5"/>
      <c r="Z4" s="5">
        <f t="shared" si="8"/>
        <v>0</v>
      </c>
      <c r="AA4" s="5" t="str">
        <f t="shared" si="0"/>
        <v>Sun Belt</v>
      </c>
      <c r="AB4">
        <f t="shared" si="1"/>
        <v>0</v>
      </c>
      <c r="AC4">
        <f t="shared" si="9"/>
        <v>1</v>
      </c>
      <c r="AD4">
        <f t="shared" si="10"/>
        <v>0</v>
      </c>
      <c r="AE4">
        <f t="shared" si="11"/>
        <v>0</v>
      </c>
      <c r="AF4">
        <f t="shared" si="2"/>
        <v>42</v>
      </c>
      <c r="AG4">
        <f t="shared" si="2"/>
        <v>7</v>
      </c>
      <c r="AH4">
        <f t="shared" si="2"/>
        <v>2</v>
      </c>
      <c r="AI4">
        <f t="shared" si="2"/>
        <v>1</v>
      </c>
      <c r="AJ4">
        <f t="shared" si="12"/>
        <v>3</v>
      </c>
      <c r="AK4" s="8">
        <f t="shared" si="13"/>
        <v>0.66666666666666663</v>
      </c>
      <c r="AL4">
        <f t="shared" si="3"/>
        <v>1</v>
      </c>
    </row>
    <row r="5" spans="1:38" ht="30" x14ac:dyDescent="0.2">
      <c r="A5" s="11">
        <v>4</v>
      </c>
      <c r="B5" s="7">
        <v>44828</v>
      </c>
      <c r="C5" s="13">
        <v>0.5</v>
      </c>
      <c r="D5" s="5" t="s">
        <v>44</v>
      </c>
      <c r="E5" s="5" t="s">
        <v>666</v>
      </c>
      <c r="F5" s="5" t="s">
        <v>49</v>
      </c>
      <c r="G5" s="5" t="s">
        <v>216</v>
      </c>
      <c r="H5" s="5" t="s">
        <v>145</v>
      </c>
      <c r="I5" s="5" t="s">
        <v>13</v>
      </c>
      <c r="J5" s="5">
        <v>31</v>
      </c>
      <c r="K5" s="5">
        <v>24</v>
      </c>
      <c r="L5" s="5">
        <v>3</v>
      </c>
      <c r="M5" s="5">
        <v>1</v>
      </c>
      <c r="N5" s="5" t="s">
        <v>47</v>
      </c>
      <c r="O5" s="5"/>
      <c r="P5" s="6"/>
      <c r="Q5" s="7">
        <f t="shared" si="4"/>
        <v>44828</v>
      </c>
      <c r="R5" s="5">
        <f t="shared" si="5"/>
        <v>2022</v>
      </c>
      <c r="S5" s="5">
        <f t="shared" si="6"/>
        <v>4</v>
      </c>
      <c r="T5" s="5" t="s">
        <v>541</v>
      </c>
      <c r="U5" s="5">
        <v>17</v>
      </c>
      <c r="V5" s="5">
        <f t="shared" si="7"/>
        <v>1</v>
      </c>
      <c r="W5" s="5" t="s">
        <v>145</v>
      </c>
      <c r="X5" s="5" t="s">
        <v>216</v>
      </c>
      <c r="Y5" s="5"/>
      <c r="Z5" s="5">
        <f t="shared" si="8"/>
        <v>0</v>
      </c>
      <c r="AA5" s="5" t="str">
        <f t="shared" si="0"/>
        <v>Big 12</v>
      </c>
      <c r="AB5">
        <f t="shared" si="1"/>
        <v>1</v>
      </c>
      <c r="AC5">
        <f t="shared" si="9"/>
        <v>1</v>
      </c>
      <c r="AD5">
        <f t="shared" si="10"/>
        <v>1</v>
      </c>
      <c r="AE5">
        <f t="shared" si="11"/>
        <v>0</v>
      </c>
      <c r="AF5">
        <f t="shared" si="2"/>
        <v>31</v>
      </c>
      <c r="AG5">
        <f t="shared" si="2"/>
        <v>24</v>
      </c>
      <c r="AH5">
        <f t="shared" si="2"/>
        <v>3</v>
      </c>
      <c r="AI5">
        <f t="shared" si="2"/>
        <v>1</v>
      </c>
      <c r="AJ5">
        <f t="shared" si="12"/>
        <v>4</v>
      </c>
      <c r="AK5" s="8">
        <f t="shared" si="13"/>
        <v>0.75</v>
      </c>
      <c r="AL5">
        <f t="shared" si="3"/>
        <v>1</v>
      </c>
    </row>
    <row r="6" spans="1:38" ht="30" x14ac:dyDescent="0.2">
      <c r="A6" s="11">
        <v>5</v>
      </c>
      <c r="B6" s="7">
        <v>44835</v>
      </c>
      <c r="C6" s="13">
        <v>0.64583333333333337</v>
      </c>
      <c r="D6" s="5" t="s">
        <v>44</v>
      </c>
      <c r="E6" s="5" t="s">
        <v>632</v>
      </c>
      <c r="F6" s="5"/>
      <c r="G6" s="5" t="s">
        <v>359</v>
      </c>
      <c r="H6" s="5" t="s">
        <v>145</v>
      </c>
      <c r="I6" s="5" t="s">
        <v>14</v>
      </c>
      <c r="J6" s="5">
        <v>25</v>
      </c>
      <c r="K6" s="5">
        <v>36</v>
      </c>
      <c r="L6" s="5">
        <v>3</v>
      </c>
      <c r="M6" s="5">
        <v>2</v>
      </c>
      <c r="N6" s="5" t="s">
        <v>92</v>
      </c>
      <c r="O6" s="5"/>
      <c r="P6" s="6"/>
      <c r="Q6" s="7">
        <f t="shared" si="4"/>
        <v>44835</v>
      </c>
      <c r="R6" s="5">
        <f t="shared" si="5"/>
        <v>2022</v>
      </c>
      <c r="S6" s="5">
        <f t="shared" si="6"/>
        <v>5</v>
      </c>
      <c r="T6" s="5" t="s">
        <v>541</v>
      </c>
      <c r="U6" s="5">
        <v>16</v>
      </c>
      <c r="V6" s="5">
        <f t="shared" si="7"/>
        <v>1</v>
      </c>
      <c r="W6" s="5" t="s">
        <v>145</v>
      </c>
      <c r="X6" s="5" t="s">
        <v>360</v>
      </c>
      <c r="Y6" s="5">
        <v>9</v>
      </c>
      <c r="Z6" s="5">
        <f t="shared" si="8"/>
        <v>1</v>
      </c>
      <c r="AA6" s="5" t="str">
        <f t="shared" si="0"/>
        <v>Big 12</v>
      </c>
      <c r="AB6">
        <f t="shared" si="1"/>
        <v>1</v>
      </c>
      <c r="AC6">
        <f t="shared" si="9"/>
        <v>1</v>
      </c>
      <c r="AD6">
        <f t="shared" si="10"/>
        <v>1</v>
      </c>
      <c r="AE6">
        <f t="shared" si="11"/>
        <v>1</v>
      </c>
      <c r="AF6">
        <f t="shared" si="2"/>
        <v>25</v>
      </c>
      <c r="AG6">
        <f t="shared" si="2"/>
        <v>36</v>
      </c>
      <c r="AH6">
        <f t="shared" si="2"/>
        <v>3</v>
      </c>
      <c r="AI6">
        <f t="shared" si="2"/>
        <v>2</v>
      </c>
      <c r="AJ6">
        <f t="shared" si="12"/>
        <v>5</v>
      </c>
      <c r="AK6" s="8">
        <f t="shared" si="13"/>
        <v>0.6</v>
      </c>
      <c r="AL6">
        <f t="shared" si="3"/>
        <v>0</v>
      </c>
    </row>
    <row r="7" spans="1:38" ht="30" x14ac:dyDescent="0.2">
      <c r="A7" s="11">
        <v>6</v>
      </c>
      <c r="B7" s="7">
        <v>44847</v>
      </c>
      <c r="C7" s="13">
        <v>0.79166666666666663</v>
      </c>
      <c r="D7" s="5" t="s">
        <v>37</v>
      </c>
      <c r="E7" s="5" t="s">
        <v>537</v>
      </c>
      <c r="F7" s="5" t="s">
        <v>49</v>
      </c>
      <c r="G7" s="5" t="s">
        <v>144</v>
      </c>
      <c r="H7" s="5" t="s">
        <v>145</v>
      </c>
      <c r="I7" s="5" t="s">
        <v>14</v>
      </c>
      <c r="J7" s="5">
        <v>40</v>
      </c>
      <c r="K7" s="5">
        <v>43</v>
      </c>
      <c r="L7" s="5">
        <v>3</v>
      </c>
      <c r="M7" s="5">
        <v>3</v>
      </c>
      <c r="N7" s="5" t="s">
        <v>102</v>
      </c>
      <c r="O7" s="5"/>
      <c r="P7" s="6"/>
      <c r="Q7" s="7">
        <f t="shared" si="4"/>
        <v>44847</v>
      </c>
      <c r="R7" s="5">
        <f t="shared" si="5"/>
        <v>2022</v>
      </c>
      <c r="S7" s="5">
        <f t="shared" si="6"/>
        <v>7</v>
      </c>
      <c r="T7" s="5" t="s">
        <v>537</v>
      </c>
      <c r="U7" s="5"/>
      <c r="V7" s="5">
        <f t="shared" si="7"/>
        <v>0</v>
      </c>
      <c r="W7" s="5" t="s">
        <v>145</v>
      </c>
      <c r="X7" s="5" t="s">
        <v>144</v>
      </c>
      <c r="Y7" s="5"/>
      <c r="Z7" s="5">
        <f t="shared" si="8"/>
        <v>0</v>
      </c>
      <c r="AA7" s="5" t="str">
        <f t="shared" si="0"/>
        <v>Big 12</v>
      </c>
      <c r="AB7">
        <f t="shared" si="1"/>
        <v>1</v>
      </c>
      <c r="AC7">
        <f t="shared" si="9"/>
        <v>1</v>
      </c>
      <c r="AD7">
        <f t="shared" si="10"/>
        <v>1</v>
      </c>
      <c r="AE7">
        <f t="shared" si="11"/>
        <v>0</v>
      </c>
      <c r="AF7">
        <f t="shared" si="2"/>
        <v>40</v>
      </c>
      <c r="AG7">
        <f t="shared" si="2"/>
        <v>43</v>
      </c>
      <c r="AH7">
        <f t="shared" si="2"/>
        <v>3</v>
      </c>
      <c r="AI7">
        <f t="shared" si="2"/>
        <v>3</v>
      </c>
      <c r="AJ7">
        <f t="shared" si="12"/>
        <v>6</v>
      </c>
      <c r="AK7" s="8">
        <f t="shared" si="13"/>
        <v>0.5</v>
      </c>
      <c r="AL7">
        <f t="shared" si="3"/>
        <v>0</v>
      </c>
    </row>
    <row r="8" spans="1:38" x14ac:dyDescent="0.2">
      <c r="A8" s="11">
        <v>7</v>
      </c>
      <c r="B8" s="7">
        <v>44856</v>
      </c>
      <c r="C8" s="13">
        <v>0.5</v>
      </c>
      <c r="D8" s="5" t="s">
        <v>44</v>
      </c>
      <c r="E8" s="5" t="s">
        <v>537</v>
      </c>
      <c r="F8" s="5"/>
      <c r="G8" s="5" t="s">
        <v>193</v>
      </c>
      <c r="H8" s="5" t="s">
        <v>145</v>
      </c>
      <c r="I8" s="5" t="s">
        <v>13</v>
      </c>
      <c r="J8" s="5">
        <v>35</v>
      </c>
      <c r="K8" s="5">
        <v>23</v>
      </c>
      <c r="L8" s="5">
        <v>4</v>
      </c>
      <c r="M8" s="5">
        <v>3</v>
      </c>
      <c r="N8" s="5" t="s">
        <v>41</v>
      </c>
      <c r="O8" s="5"/>
      <c r="P8" s="6"/>
      <c r="Q8" s="7">
        <f t="shared" si="4"/>
        <v>44856</v>
      </c>
      <c r="R8" s="5">
        <f t="shared" si="5"/>
        <v>2022</v>
      </c>
      <c r="S8" s="5">
        <f t="shared" si="6"/>
        <v>8</v>
      </c>
      <c r="T8" s="5" t="s">
        <v>537</v>
      </c>
      <c r="U8" s="5"/>
      <c r="V8" s="5">
        <f t="shared" si="7"/>
        <v>0</v>
      </c>
      <c r="W8" s="5" t="s">
        <v>145</v>
      </c>
      <c r="X8" s="5" t="s">
        <v>193</v>
      </c>
      <c r="Y8" s="5"/>
      <c r="Z8" s="5">
        <f t="shared" si="8"/>
        <v>0</v>
      </c>
      <c r="AA8" s="5" t="str">
        <f t="shared" si="0"/>
        <v>Big 12</v>
      </c>
      <c r="AB8">
        <f t="shared" si="1"/>
        <v>1</v>
      </c>
      <c r="AC8">
        <f t="shared" si="9"/>
        <v>1</v>
      </c>
      <c r="AD8">
        <f t="shared" si="10"/>
        <v>1</v>
      </c>
      <c r="AE8">
        <f t="shared" si="11"/>
        <v>0</v>
      </c>
      <c r="AF8">
        <f t="shared" si="2"/>
        <v>35</v>
      </c>
      <c r="AG8">
        <f t="shared" si="2"/>
        <v>23</v>
      </c>
      <c r="AH8">
        <f t="shared" si="2"/>
        <v>4</v>
      </c>
      <c r="AI8">
        <f t="shared" si="2"/>
        <v>3</v>
      </c>
      <c r="AJ8">
        <f t="shared" si="12"/>
        <v>7</v>
      </c>
      <c r="AK8" s="8">
        <f t="shared" si="13"/>
        <v>0.5714285714285714</v>
      </c>
      <c r="AL8">
        <f t="shared" si="3"/>
        <v>1</v>
      </c>
    </row>
    <row r="9" spans="1:38" ht="30" x14ac:dyDescent="0.2">
      <c r="A9" s="11">
        <v>8</v>
      </c>
      <c r="B9" s="7">
        <v>44863</v>
      </c>
      <c r="C9" s="13">
        <v>0.8125</v>
      </c>
      <c r="D9" s="5" t="s">
        <v>44</v>
      </c>
      <c r="E9" s="5" t="s">
        <v>537</v>
      </c>
      <c r="F9" s="5" t="s">
        <v>49</v>
      </c>
      <c r="G9" s="5" t="s">
        <v>404</v>
      </c>
      <c r="H9" s="5" t="s">
        <v>145</v>
      </c>
      <c r="I9" s="5" t="s">
        <v>13</v>
      </c>
      <c r="J9" s="5">
        <v>45</v>
      </c>
      <c r="K9" s="5">
        <v>17</v>
      </c>
      <c r="L9" s="5">
        <v>5</v>
      </c>
      <c r="M9" s="5">
        <v>3</v>
      </c>
      <c r="N9" s="5" t="s">
        <v>47</v>
      </c>
      <c r="O9" s="5"/>
      <c r="P9" s="6"/>
      <c r="Q9" s="7">
        <f t="shared" si="4"/>
        <v>44863</v>
      </c>
      <c r="R9" s="5">
        <f t="shared" si="5"/>
        <v>2022</v>
      </c>
      <c r="S9" s="5">
        <f t="shared" si="6"/>
        <v>9</v>
      </c>
      <c r="T9" s="5" t="s">
        <v>537</v>
      </c>
      <c r="U9" s="5"/>
      <c r="V9" s="5">
        <f t="shared" si="7"/>
        <v>0</v>
      </c>
      <c r="W9" s="5" t="s">
        <v>145</v>
      </c>
      <c r="X9" s="5" t="s">
        <v>404</v>
      </c>
      <c r="Y9" s="5"/>
      <c r="Z9" s="5">
        <f t="shared" si="8"/>
        <v>0</v>
      </c>
      <c r="AA9" s="5" t="str">
        <f t="shared" si="0"/>
        <v>Big 12</v>
      </c>
      <c r="AB9">
        <f t="shared" si="1"/>
        <v>1</v>
      </c>
      <c r="AC9">
        <f t="shared" si="9"/>
        <v>1</v>
      </c>
      <c r="AD9">
        <f t="shared" si="10"/>
        <v>1</v>
      </c>
      <c r="AE9">
        <f t="shared" si="11"/>
        <v>0</v>
      </c>
      <c r="AF9">
        <f t="shared" si="2"/>
        <v>45</v>
      </c>
      <c r="AG9">
        <f t="shared" si="2"/>
        <v>17</v>
      </c>
      <c r="AH9">
        <f t="shared" si="2"/>
        <v>5</v>
      </c>
      <c r="AI9">
        <f t="shared" si="2"/>
        <v>3</v>
      </c>
      <c r="AJ9">
        <f t="shared" si="12"/>
        <v>8</v>
      </c>
      <c r="AK9" s="8">
        <f t="shared" si="13"/>
        <v>0.625</v>
      </c>
      <c r="AL9">
        <f t="shared" si="3"/>
        <v>1</v>
      </c>
    </row>
    <row r="10" spans="1:38" x14ac:dyDescent="0.2">
      <c r="A10" s="11">
        <v>9</v>
      </c>
      <c r="B10" s="7">
        <v>44870</v>
      </c>
      <c r="C10" s="13">
        <v>0.625</v>
      </c>
      <c r="D10" s="5" t="s">
        <v>44</v>
      </c>
      <c r="E10" s="5" t="s">
        <v>537</v>
      </c>
      <c r="F10" s="5" t="s">
        <v>49</v>
      </c>
      <c r="G10" s="5" t="s">
        <v>392</v>
      </c>
      <c r="H10" s="5" t="s">
        <v>145</v>
      </c>
      <c r="I10" s="5" t="s">
        <v>13</v>
      </c>
      <c r="J10" s="5">
        <v>38</v>
      </c>
      <c r="K10" s="5">
        <v>35</v>
      </c>
      <c r="L10" s="5">
        <v>6</v>
      </c>
      <c r="M10" s="5">
        <v>3</v>
      </c>
      <c r="N10" s="5" t="s">
        <v>51</v>
      </c>
      <c r="O10" s="5"/>
      <c r="P10" s="6"/>
      <c r="Q10" s="7">
        <f t="shared" si="4"/>
        <v>44870</v>
      </c>
      <c r="R10" s="5">
        <f t="shared" si="5"/>
        <v>2022</v>
      </c>
      <c r="S10" s="5">
        <f t="shared" si="6"/>
        <v>10</v>
      </c>
      <c r="T10" s="5" t="s">
        <v>537</v>
      </c>
      <c r="U10" s="5"/>
      <c r="V10" s="5">
        <f t="shared" si="7"/>
        <v>0</v>
      </c>
      <c r="W10" s="5" t="s">
        <v>145</v>
      </c>
      <c r="X10" s="5" t="s">
        <v>392</v>
      </c>
      <c r="Y10" s="5"/>
      <c r="Z10" s="5">
        <f t="shared" si="8"/>
        <v>0</v>
      </c>
      <c r="AA10" s="5" t="str">
        <f t="shared" si="0"/>
        <v>Big 12</v>
      </c>
      <c r="AB10">
        <f t="shared" si="1"/>
        <v>1</v>
      </c>
      <c r="AC10">
        <f t="shared" si="9"/>
        <v>1</v>
      </c>
      <c r="AD10">
        <f t="shared" si="10"/>
        <v>1</v>
      </c>
      <c r="AE10">
        <f t="shared" si="11"/>
        <v>0</v>
      </c>
      <c r="AF10">
        <f t="shared" si="2"/>
        <v>38</v>
      </c>
      <c r="AG10">
        <f t="shared" si="2"/>
        <v>35</v>
      </c>
      <c r="AH10">
        <f t="shared" si="2"/>
        <v>6</v>
      </c>
      <c r="AI10">
        <f t="shared" si="2"/>
        <v>3</v>
      </c>
      <c r="AJ10">
        <f t="shared" si="12"/>
        <v>9</v>
      </c>
      <c r="AK10" s="8">
        <f t="shared" si="13"/>
        <v>0.66666666666666663</v>
      </c>
      <c r="AL10">
        <f t="shared" si="3"/>
        <v>1</v>
      </c>
    </row>
    <row r="11" spans="1:38" ht="30" x14ac:dyDescent="0.2">
      <c r="A11" s="11">
        <v>10</v>
      </c>
      <c r="B11" s="7">
        <v>44877</v>
      </c>
      <c r="C11" s="13">
        <v>0.79166666666666663</v>
      </c>
      <c r="D11" s="5" t="s">
        <v>44</v>
      </c>
      <c r="E11" s="5" t="s">
        <v>537</v>
      </c>
      <c r="F11" s="5"/>
      <c r="G11" s="5" t="s">
        <v>667</v>
      </c>
      <c r="H11" s="5" t="s">
        <v>145</v>
      </c>
      <c r="I11" s="5" t="s">
        <v>14</v>
      </c>
      <c r="J11" s="5">
        <v>3</v>
      </c>
      <c r="K11" s="5">
        <v>31</v>
      </c>
      <c r="L11" s="5">
        <v>6</v>
      </c>
      <c r="M11" s="5">
        <v>4</v>
      </c>
      <c r="N11" s="5" t="s">
        <v>92</v>
      </c>
      <c r="O11" s="5"/>
      <c r="P11" s="6"/>
      <c r="Q11" s="7">
        <f t="shared" si="4"/>
        <v>44877</v>
      </c>
      <c r="R11" s="5">
        <f t="shared" si="5"/>
        <v>2022</v>
      </c>
      <c r="S11" s="5">
        <f t="shared" si="6"/>
        <v>11</v>
      </c>
      <c r="T11" s="5" t="s">
        <v>537</v>
      </c>
      <c r="U11" s="5"/>
      <c r="V11" s="5">
        <f t="shared" si="7"/>
        <v>0</v>
      </c>
      <c r="W11" s="5" t="s">
        <v>145</v>
      </c>
      <c r="X11" s="5" t="s">
        <v>565</v>
      </c>
      <c r="Y11" s="5">
        <v>23</v>
      </c>
      <c r="Z11" s="5">
        <f t="shared" si="8"/>
        <v>1</v>
      </c>
      <c r="AA11" s="5" t="str">
        <f t="shared" si="0"/>
        <v>Big 12</v>
      </c>
      <c r="AB11">
        <f t="shared" si="1"/>
        <v>1</v>
      </c>
      <c r="AC11">
        <f t="shared" si="9"/>
        <v>1</v>
      </c>
      <c r="AD11">
        <f t="shared" si="10"/>
        <v>1</v>
      </c>
      <c r="AE11">
        <f t="shared" si="11"/>
        <v>0</v>
      </c>
      <c r="AF11">
        <f t="shared" si="2"/>
        <v>3</v>
      </c>
      <c r="AG11">
        <f t="shared" si="2"/>
        <v>31</v>
      </c>
      <c r="AH11">
        <f t="shared" si="2"/>
        <v>6</v>
      </c>
      <c r="AI11">
        <f t="shared" si="2"/>
        <v>4</v>
      </c>
      <c r="AJ11">
        <f t="shared" si="12"/>
        <v>10</v>
      </c>
      <c r="AK11" s="8">
        <f>AH11/(AH11+AI11)</f>
        <v>0.6</v>
      </c>
      <c r="AL11">
        <f t="shared" si="3"/>
        <v>0</v>
      </c>
    </row>
    <row r="12" spans="1:38" ht="30" x14ac:dyDescent="0.2">
      <c r="A12" s="11">
        <v>11</v>
      </c>
      <c r="B12" s="7">
        <v>44884</v>
      </c>
      <c r="C12" s="13">
        <v>0.5</v>
      </c>
      <c r="D12" s="5" t="s">
        <v>44</v>
      </c>
      <c r="E12" s="5" t="s">
        <v>537</v>
      </c>
      <c r="F12" s="5"/>
      <c r="G12" s="5" t="s">
        <v>668</v>
      </c>
      <c r="H12" s="5" t="s">
        <v>145</v>
      </c>
      <c r="I12" s="5" t="s">
        <v>14</v>
      </c>
      <c r="J12" s="5">
        <v>28</v>
      </c>
      <c r="K12" s="5">
        <v>29</v>
      </c>
      <c r="L12" s="5">
        <v>6</v>
      </c>
      <c r="M12" s="5">
        <v>5</v>
      </c>
      <c r="N12" s="5" t="s">
        <v>102</v>
      </c>
      <c r="O12" s="5"/>
      <c r="P12" s="6"/>
      <c r="Q12" s="7">
        <f t="shared" si="4"/>
        <v>44884</v>
      </c>
      <c r="R12" s="5">
        <f t="shared" si="5"/>
        <v>2022</v>
      </c>
      <c r="S12" s="5">
        <f t="shared" si="6"/>
        <v>12</v>
      </c>
      <c r="T12" s="5" t="s">
        <v>537</v>
      </c>
      <c r="U12" s="5"/>
      <c r="V12" s="5">
        <f t="shared" si="7"/>
        <v>0</v>
      </c>
      <c r="W12" s="5" t="s">
        <v>145</v>
      </c>
      <c r="X12" s="5" t="s">
        <v>595</v>
      </c>
      <c r="Y12" s="5">
        <v>4</v>
      </c>
      <c r="Z12" s="5">
        <f t="shared" si="8"/>
        <v>1</v>
      </c>
      <c r="AA12" s="5" t="str">
        <f t="shared" si="0"/>
        <v>Big 12</v>
      </c>
      <c r="AB12">
        <f t="shared" si="1"/>
        <v>1</v>
      </c>
      <c r="AC12">
        <f t="shared" si="9"/>
        <v>1</v>
      </c>
      <c r="AD12">
        <f t="shared" si="10"/>
        <v>1</v>
      </c>
      <c r="AE12">
        <f t="shared" si="11"/>
        <v>0</v>
      </c>
      <c r="AF12">
        <f t="shared" si="2"/>
        <v>28</v>
      </c>
      <c r="AG12">
        <f t="shared" si="2"/>
        <v>29</v>
      </c>
      <c r="AH12">
        <f t="shared" si="2"/>
        <v>6</v>
      </c>
      <c r="AI12">
        <f t="shared" si="2"/>
        <v>5</v>
      </c>
      <c r="AJ12">
        <f t="shared" si="12"/>
        <v>11</v>
      </c>
      <c r="AK12" s="8">
        <f t="shared" si="13"/>
        <v>0.54545454545454541</v>
      </c>
      <c r="AL12">
        <f t="shared" si="3"/>
        <v>0</v>
      </c>
    </row>
    <row r="13" spans="1:38" x14ac:dyDescent="0.2">
      <c r="A13" s="11">
        <v>12</v>
      </c>
      <c r="B13" s="7">
        <v>44890</v>
      </c>
      <c r="C13" s="13">
        <v>0.54166666666666663</v>
      </c>
      <c r="D13" s="5" t="s">
        <v>124</v>
      </c>
      <c r="E13" s="5" t="s">
        <v>537</v>
      </c>
      <c r="F13" s="5" t="s">
        <v>49</v>
      </c>
      <c r="G13" s="5" t="s">
        <v>669</v>
      </c>
      <c r="H13" s="5" t="s">
        <v>145</v>
      </c>
      <c r="I13" s="5" t="s">
        <v>14</v>
      </c>
      <c r="J13" s="5">
        <v>27</v>
      </c>
      <c r="K13" s="5">
        <v>38</v>
      </c>
      <c r="L13" s="5">
        <v>6</v>
      </c>
      <c r="M13" s="5">
        <v>6</v>
      </c>
      <c r="N13" s="5" t="s">
        <v>130</v>
      </c>
      <c r="O13" s="5"/>
      <c r="P13" s="6"/>
      <c r="Q13" s="7">
        <f t="shared" si="4"/>
        <v>44890</v>
      </c>
      <c r="R13" s="5">
        <f t="shared" si="5"/>
        <v>2022</v>
      </c>
      <c r="S13" s="5">
        <f t="shared" si="6"/>
        <v>13</v>
      </c>
      <c r="T13" s="5" t="s">
        <v>537</v>
      </c>
      <c r="U13" s="5"/>
      <c r="V13" s="5">
        <f t="shared" si="7"/>
        <v>0</v>
      </c>
      <c r="W13" s="5" t="s">
        <v>145</v>
      </c>
      <c r="X13" s="5" t="s">
        <v>559</v>
      </c>
      <c r="Y13" s="5">
        <v>24</v>
      </c>
      <c r="Z13" s="5">
        <f t="shared" si="8"/>
        <v>1</v>
      </c>
      <c r="AA13" s="5" t="str">
        <f t="shared" si="0"/>
        <v>Big 12</v>
      </c>
      <c r="AB13">
        <f t="shared" si="1"/>
        <v>1</v>
      </c>
      <c r="AC13">
        <f t="shared" si="9"/>
        <v>1</v>
      </c>
      <c r="AD13">
        <f t="shared" si="10"/>
        <v>1</v>
      </c>
      <c r="AE13">
        <f t="shared" si="11"/>
        <v>0</v>
      </c>
      <c r="AF13">
        <f t="shared" si="2"/>
        <v>27</v>
      </c>
      <c r="AG13">
        <f t="shared" si="2"/>
        <v>38</v>
      </c>
      <c r="AH13">
        <f t="shared" si="2"/>
        <v>6</v>
      </c>
      <c r="AI13">
        <f t="shared" si="2"/>
        <v>6</v>
      </c>
      <c r="AJ13">
        <f t="shared" si="12"/>
        <v>12</v>
      </c>
      <c r="AK13" s="8">
        <f t="shared" si="13"/>
        <v>0.5</v>
      </c>
      <c r="AL13">
        <f t="shared" si="3"/>
        <v>0</v>
      </c>
    </row>
    <row r="14" spans="1:38" ht="45" x14ac:dyDescent="0.2">
      <c r="A14" s="11">
        <v>13</v>
      </c>
      <c r="B14" s="7">
        <v>44917</v>
      </c>
      <c r="C14" s="13">
        <v>0.8125</v>
      </c>
      <c r="D14" s="5" t="s">
        <v>37</v>
      </c>
      <c r="E14" s="5" t="s">
        <v>537</v>
      </c>
      <c r="F14" s="5" t="s">
        <v>80</v>
      </c>
      <c r="G14" s="5" t="s">
        <v>370</v>
      </c>
      <c r="H14" s="5" t="s">
        <v>96</v>
      </c>
      <c r="I14" s="5" t="s">
        <v>14</v>
      </c>
      <c r="J14" s="5">
        <v>15</v>
      </c>
      <c r="K14" s="5">
        <v>30</v>
      </c>
      <c r="L14" s="5">
        <v>6</v>
      </c>
      <c r="M14" s="5">
        <v>7</v>
      </c>
      <c r="N14" s="5" t="s">
        <v>132</v>
      </c>
      <c r="O14" s="5" t="s">
        <v>670</v>
      </c>
      <c r="P14" s="6"/>
      <c r="Q14" s="7">
        <f t="shared" si="4"/>
        <v>44917</v>
      </c>
      <c r="R14" s="5">
        <f t="shared" si="5"/>
        <v>2022</v>
      </c>
      <c r="S14" s="5">
        <f t="shared" si="6"/>
        <v>17</v>
      </c>
      <c r="T14" s="5" t="s">
        <v>537</v>
      </c>
      <c r="U14" s="5"/>
      <c r="V14" s="5">
        <f t="shared" si="7"/>
        <v>0</v>
      </c>
      <c r="W14" s="5" t="s">
        <v>145</v>
      </c>
      <c r="X14" s="5" t="s">
        <v>370</v>
      </c>
      <c r="Y14" s="5"/>
      <c r="Z14" s="5">
        <f t="shared" si="8"/>
        <v>0</v>
      </c>
      <c r="AA14" s="5" t="str">
        <f t="shared" si="0"/>
        <v>MWC</v>
      </c>
      <c r="AB14">
        <f t="shared" si="1"/>
        <v>0</v>
      </c>
      <c r="AC14">
        <f t="shared" si="9"/>
        <v>1</v>
      </c>
      <c r="AD14">
        <f t="shared" si="10"/>
        <v>0</v>
      </c>
      <c r="AE14">
        <f t="shared" si="11"/>
        <v>0</v>
      </c>
      <c r="AF14">
        <f t="shared" si="2"/>
        <v>15</v>
      </c>
      <c r="AG14">
        <f t="shared" si="2"/>
        <v>30</v>
      </c>
      <c r="AH14">
        <f t="shared" si="2"/>
        <v>6</v>
      </c>
      <c r="AI14">
        <f t="shared" si="2"/>
        <v>7</v>
      </c>
      <c r="AJ14">
        <f t="shared" si="12"/>
        <v>13</v>
      </c>
      <c r="AK14" s="8">
        <f t="shared" si="13"/>
        <v>0.46153846153846156</v>
      </c>
      <c r="AL14">
        <f t="shared" si="3"/>
        <v>0</v>
      </c>
    </row>
    <row r="15" spans="1:38" ht="45" x14ac:dyDescent="0.2">
      <c r="A15" s="11">
        <v>1</v>
      </c>
      <c r="B15" s="4">
        <v>44807</v>
      </c>
      <c r="C15" s="13">
        <v>0.58333333333333337</v>
      </c>
      <c r="D15" s="5" t="s">
        <v>44</v>
      </c>
      <c r="E15" s="5" t="s">
        <v>216</v>
      </c>
      <c r="F15" s="5"/>
      <c r="G15" s="5" t="s">
        <v>671</v>
      </c>
      <c r="H15" s="5" t="s">
        <v>70</v>
      </c>
      <c r="I15" s="5" t="s">
        <v>13</v>
      </c>
      <c r="J15" s="5">
        <v>42</v>
      </c>
      <c r="K15" s="5">
        <v>10</v>
      </c>
      <c r="L15" s="5">
        <v>1</v>
      </c>
      <c r="M15" s="5">
        <v>0</v>
      </c>
      <c r="N15" s="5" t="s">
        <v>41</v>
      </c>
      <c r="O15" s="5"/>
      <c r="P15" s="6"/>
      <c r="Q15" s="7">
        <f t="shared" si="4"/>
        <v>44807</v>
      </c>
      <c r="R15" s="5">
        <f t="shared" si="5"/>
        <v>2022</v>
      </c>
      <c r="S15" s="5">
        <f t="shared" si="6"/>
        <v>1</v>
      </c>
      <c r="T15" s="5" t="s">
        <v>216</v>
      </c>
      <c r="U15" s="5"/>
      <c r="V15" s="5">
        <f t="shared" si="7"/>
        <v>0</v>
      </c>
      <c r="W15" s="5" t="s">
        <v>145</v>
      </c>
      <c r="X15" s="5" t="s">
        <v>671</v>
      </c>
      <c r="Y15" s="5"/>
      <c r="Z15" s="5">
        <f t="shared" si="8"/>
        <v>0</v>
      </c>
      <c r="AA15" s="5" t="str">
        <f t="shared" si="0"/>
        <v>Non-Major</v>
      </c>
      <c r="AB15">
        <f t="shared" si="1"/>
        <v>0</v>
      </c>
      <c r="AC15">
        <f t="shared" si="9"/>
        <v>0</v>
      </c>
      <c r="AD15">
        <f t="shared" si="10"/>
        <v>0</v>
      </c>
      <c r="AE15">
        <f t="shared" si="11"/>
        <v>0</v>
      </c>
      <c r="AF15">
        <f t="shared" si="2"/>
        <v>42</v>
      </c>
      <c r="AG15">
        <f t="shared" si="2"/>
        <v>10</v>
      </c>
      <c r="AH15">
        <f t="shared" si="2"/>
        <v>1</v>
      </c>
      <c r="AI15">
        <f t="shared" si="2"/>
        <v>0</v>
      </c>
      <c r="AJ15">
        <f t="shared" si="12"/>
        <v>1</v>
      </c>
      <c r="AK15" s="8">
        <f t="shared" si="13"/>
        <v>1</v>
      </c>
      <c r="AL15">
        <f t="shared" si="3"/>
        <v>1</v>
      </c>
    </row>
    <row r="16" spans="1:38" ht="30" x14ac:dyDescent="0.2">
      <c r="A16" s="11">
        <v>2</v>
      </c>
      <c r="B16" s="4">
        <v>44814</v>
      </c>
      <c r="C16" s="13">
        <v>0.66666666666666663</v>
      </c>
      <c r="D16" s="5" t="s">
        <v>44</v>
      </c>
      <c r="E16" s="5" t="s">
        <v>216</v>
      </c>
      <c r="F16" s="5" t="s">
        <v>49</v>
      </c>
      <c r="G16" s="5" t="s">
        <v>672</v>
      </c>
      <c r="H16" s="5" t="s">
        <v>86</v>
      </c>
      <c r="I16" s="5" t="s">
        <v>13</v>
      </c>
      <c r="J16" s="5">
        <v>10</v>
      </c>
      <c r="K16" s="5">
        <v>7</v>
      </c>
      <c r="L16" s="5">
        <v>2</v>
      </c>
      <c r="M16" s="5">
        <v>0</v>
      </c>
      <c r="N16" s="5" t="s">
        <v>47</v>
      </c>
      <c r="O16" s="5"/>
      <c r="P16" s="6"/>
      <c r="Q16" s="7">
        <f t="shared" si="4"/>
        <v>44814</v>
      </c>
      <c r="R16" s="5">
        <f t="shared" si="5"/>
        <v>2022</v>
      </c>
      <c r="S16" s="5">
        <f t="shared" si="6"/>
        <v>2</v>
      </c>
      <c r="T16" s="5" t="s">
        <v>216</v>
      </c>
      <c r="U16" s="5"/>
      <c r="V16" s="5">
        <f t="shared" si="7"/>
        <v>0</v>
      </c>
      <c r="W16" s="5" t="s">
        <v>145</v>
      </c>
      <c r="X16" s="5" t="s">
        <v>672</v>
      </c>
      <c r="Y16" s="5"/>
      <c r="Z16" s="5">
        <f t="shared" si="8"/>
        <v>0</v>
      </c>
      <c r="AA16" s="5" t="str">
        <f t="shared" si="0"/>
        <v>Big Ten</v>
      </c>
      <c r="AB16">
        <f t="shared" si="1"/>
        <v>0</v>
      </c>
      <c r="AC16">
        <f t="shared" si="9"/>
        <v>1</v>
      </c>
      <c r="AD16">
        <f t="shared" si="10"/>
        <v>1</v>
      </c>
      <c r="AE16">
        <f t="shared" si="11"/>
        <v>0</v>
      </c>
      <c r="AF16">
        <f t="shared" si="2"/>
        <v>10</v>
      </c>
      <c r="AG16">
        <f t="shared" si="2"/>
        <v>7</v>
      </c>
      <c r="AH16">
        <f t="shared" si="2"/>
        <v>2</v>
      </c>
      <c r="AI16">
        <f t="shared" si="2"/>
        <v>0</v>
      </c>
      <c r="AJ16">
        <f t="shared" si="12"/>
        <v>2</v>
      </c>
      <c r="AK16" s="8">
        <f t="shared" si="13"/>
        <v>1</v>
      </c>
      <c r="AL16">
        <f t="shared" si="3"/>
        <v>1</v>
      </c>
    </row>
    <row r="17" spans="1:38" ht="30" x14ac:dyDescent="0.2">
      <c r="A17" s="11">
        <v>3</v>
      </c>
      <c r="B17" s="4">
        <v>44821</v>
      </c>
      <c r="C17" s="13">
        <v>0.58333333333333337</v>
      </c>
      <c r="D17" s="5" t="s">
        <v>44</v>
      </c>
      <c r="E17" s="5" t="s">
        <v>216</v>
      </c>
      <c r="F17" s="5"/>
      <c r="G17" s="5" t="s">
        <v>218</v>
      </c>
      <c r="H17" s="5" t="s">
        <v>148</v>
      </c>
      <c r="I17" s="5" t="s">
        <v>13</v>
      </c>
      <c r="J17" s="5">
        <v>43</v>
      </c>
      <c r="K17" s="5">
        <v>10</v>
      </c>
      <c r="L17" s="5">
        <v>3</v>
      </c>
      <c r="M17" s="5">
        <v>0</v>
      </c>
      <c r="N17" s="5" t="s">
        <v>51</v>
      </c>
      <c r="O17" s="5"/>
      <c r="P17" s="6"/>
      <c r="Q17" s="7">
        <f t="shared" si="4"/>
        <v>44821</v>
      </c>
      <c r="R17" s="5">
        <f t="shared" si="5"/>
        <v>2022</v>
      </c>
      <c r="S17" s="5">
        <f t="shared" si="6"/>
        <v>3</v>
      </c>
      <c r="T17" s="5" t="s">
        <v>216</v>
      </c>
      <c r="U17" s="5"/>
      <c r="V17" s="5">
        <f t="shared" si="7"/>
        <v>0</v>
      </c>
      <c r="W17" s="5" t="s">
        <v>145</v>
      </c>
      <c r="X17" s="5" t="s">
        <v>218</v>
      </c>
      <c r="Y17" s="5"/>
      <c r="Z17" s="5">
        <f t="shared" si="8"/>
        <v>0</v>
      </c>
      <c r="AA17" s="5" t="str">
        <f t="shared" si="0"/>
        <v>MAC</v>
      </c>
      <c r="AB17">
        <f t="shared" si="1"/>
        <v>0</v>
      </c>
      <c r="AC17">
        <f t="shared" si="9"/>
        <v>1</v>
      </c>
      <c r="AD17">
        <f t="shared" si="10"/>
        <v>0</v>
      </c>
      <c r="AE17">
        <f t="shared" si="11"/>
        <v>0</v>
      </c>
      <c r="AF17">
        <f t="shared" si="2"/>
        <v>43</v>
      </c>
      <c r="AG17">
        <f t="shared" si="2"/>
        <v>10</v>
      </c>
      <c r="AH17">
        <f t="shared" si="2"/>
        <v>3</v>
      </c>
      <c r="AI17">
        <f t="shared" si="2"/>
        <v>0</v>
      </c>
      <c r="AJ17">
        <f t="shared" si="12"/>
        <v>3</v>
      </c>
      <c r="AK17" s="8">
        <f t="shared" si="13"/>
        <v>1</v>
      </c>
      <c r="AL17">
        <f t="shared" si="3"/>
        <v>1</v>
      </c>
    </row>
    <row r="18" spans="1:38" ht="30" x14ac:dyDescent="0.2">
      <c r="A18" s="11">
        <v>4</v>
      </c>
      <c r="B18" s="4">
        <v>44828</v>
      </c>
      <c r="C18" s="13">
        <v>0.5</v>
      </c>
      <c r="D18" s="5" t="s">
        <v>44</v>
      </c>
      <c r="E18" s="5" t="s">
        <v>216</v>
      </c>
      <c r="F18" s="5"/>
      <c r="G18" s="5" t="s">
        <v>666</v>
      </c>
      <c r="H18" s="5" t="s">
        <v>145</v>
      </c>
      <c r="I18" s="5" t="s">
        <v>14</v>
      </c>
      <c r="J18" s="5">
        <v>24</v>
      </c>
      <c r="K18" s="5">
        <v>31</v>
      </c>
      <c r="L18" s="5">
        <v>3</v>
      </c>
      <c r="M18" s="5">
        <v>1</v>
      </c>
      <c r="N18" s="5" t="s">
        <v>92</v>
      </c>
      <c r="O18" s="5"/>
      <c r="P18" s="6"/>
      <c r="Q18" s="7">
        <f t="shared" si="4"/>
        <v>44828</v>
      </c>
      <c r="R18" s="5">
        <f t="shared" si="5"/>
        <v>2022</v>
      </c>
      <c r="S18" s="5">
        <f t="shared" si="6"/>
        <v>4</v>
      </c>
      <c r="T18" s="5" t="s">
        <v>216</v>
      </c>
      <c r="U18" s="5"/>
      <c r="V18" s="5">
        <f t="shared" si="7"/>
        <v>0</v>
      </c>
      <c r="W18" s="5" t="s">
        <v>145</v>
      </c>
      <c r="X18" s="5" t="s">
        <v>541</v>
      </c>
      <c r="Y18" s="5">
        <v>17</v>
      </c>
      <c r="Z18" s="5">
        <f t="shared" si="8"/>
        <v>1</v>
      </c>
      <c r="AA18" s="5" t="str">
        <f t="shared" si="0"/>
        <v>Big 12</v>
      </c>
      <c r="AB18">
        <f t="shared" si="1"/>
        <v>1</v>
      </c>
      <c r="AC18">
        <f t="shared" si="9"/>
        <v>1</v>
      </c>
      <c r="AD18">
        <f t="shared" si="10"/>
        <v>1</v>
      </c>
      <c r="AE18">
        <f t="shared" si="11"/>
        <v>0</v>
      </c>
      <c r="AF18">
        <f t="shared" si="2"/>
        <v>24</v>
      </c>
      <c r="AG18">
        <f t="shared" si="2"/>
        <v>31</v>
      </c>
      <c r="AH18">
        <f t="shared" si="2"/>
        <v>3</v>
      </c>
      <c r="AI18">
        <f t="shared" si="2"/>
        <v>1</v>
      </c>
      <c r="AJ18">
        <f t="shared" si="12"/>
        <v>4</v>
      </c>
      <c r="AK18" s="8">
        <f t="shared" si="13"/>
        <v>0.75</v>
      </c>
      <c r="AL18">
        <f t="shared" si="3"/>
        <v>0</v>
      </c>
    </row>
    <row r="19" spans="1:38" ht="30" x14ac:dyDescent="0.2">
      <c r="A19" s="11">
        <v>5</v>
      </c>
      <c r="B19" s="4">
        <v>44835</v>
      </c>
      <c r="C19" s="13">
        <v>0.64583333333333337</v>
      </c>
      <c r="D19" s="5" t="s">
        <v>44</v>
      </c>
      <c r="E19" s="5" t="s">
        <v>216</v>
      </c>
      <c r="F19" s="5" t="s">
        <v>49</v>
      </c>
      <c r="G19" s="5" t="s">
        <v>193</v>
      </c>
      <c r="H19" s="5" t="s">
        <v>145</v>
      </c>
      <c r="I19" s="5" t="s">
        <v>14</v>
      </c>
      <c r="J19" s="5">
        <v>11</v>
      </c>
      <c r="K19" s="5">
        <v>14</v>
      </c>
      <c r="L19" s="5">
        <v>3</v>
      </c>
      <c r="M19" s="5">
        <v>2</v>
      </c>
      <c r="N19" s="5" t="s">
        <v>102</v>
      </c>
      <c r="O19" s="5"/>
      <c r="P19" s="6"/>
      <c r="Q19" s="7">
        <f t="shared" si="4"/>
        <v>44835</v>
      </c>
      <c r="R19" s="5">
        <f t="shared" si="5"/>
        <v>2022</v>
      </c>
      <c r="S19" s="5">
        <f t="shared" si="6"/>
        <v>5</v>
      </c>
      <c r="T19" s="5" t="s">
        <v>216</v>
      </c>
      <c r="U19" s="5"/>
      <c r="V19" s="5">
        <f t="shared" si="7"/>
        <v>0</v>
      </c>
      <c r="W19" s="5" t="s">
        <v>145</v>
      </c>
      <c r="X19" s="5" t="s">
        <v>193</v>
      </c>
      <c r="Y19" s="5"/>
      <c r="Z19" s="5">
        <f t="shared" si="8"/>
        <v>0</v>
      </c>
      <c r="AA19" s="5" t="str">
        <f t="shared" si="0"/>
        <v>Big 12</v>
      </c>
      <c r="AB19">
        <f t="shared" si="1"/>
        <v>1</v>
      </c>
      <c r="AC19">
        <f t="shared" si="9"/>
        <v>1</v>
      </c>
      <c r="AD19">
        <f t="shared" si="10"/>
        <v>1</v>
      </c>
      <c r="AE19">
        <f t="shared" si="11"/>
        <v>0</v>
      </c>
      <c r="AF19">
        <f t="shared" si="2"/>
        <v>11</v>
      </c>
      <c r="AG19">
        <f t="shared" si="2"/>
        <v>14</v>
      </c>
      <c r="AH19">
        <f t="shared" si="2"/>
        <v>3</v>
      </c>
      <c r="AI19">
        <f t="shared" si="2"/>
        <v>2</v>
      </c>
      <c r="AJ19">
        <f t="shared" si="12"/>
        <v>5</v>
      </c>
      <c r="AK19" s="8">
        <f t="shared" si="13"/>
        <v>0.6</v>
      </c>
      <c r="AL19">
        <f t="shared" si="3"/>
        <v>0</v>
      </c>
    </row>
    <row r="20" spans="1:38" ht="30" x14ac:dyDescent="0.2">
      <c r="A20" s="11">
        <v>6</v>
      </c>
      <c r="B20" s="4">
        <v>44842</v>
      </c>
      <c r="C20" s="13">
        <v>0.8125</v>
      </c>
      <c r="D20" s="5" t="s">
        <v>44</v>
      </c>
      <c r="E20" s="5" t="s">
        <v>216</v>
      </c>
      <c r="F20" s="5"/>
      <c r="G20" s="5" t="s">
        <v>577</v>
      </c>
      <c r="H20" s="5" t="s">
        <v>145</v>
      </c>
      <c r="I20" s="5" t="s">
        <v>14</v>
      </c>
      <c r="J20" s="5">
        <v>9</v>
      </c>
      <c r="K20" s="5">
        <v>10</v>
      </c>
      <c r="L20" s="5">
        <v>3</v>
      </c>
      <c r="M20" s="5">
        <v>3</v>
      </c>
      <c r="N20" s="5" t="s">
        <v>130</v>
      </c>
      <c r="O20" s="5"/>
      <c r="P20" s="6"/>
      <c r="Q20" s="7">
        <f t="shared" si="4"/>
        <v>44842</v>
      </c>
      <c r="R20" s="5">
        <f t="shared" si="5"/>
        <v>2022</v>
      </c>
      <c r="S20" s="5">
        <f t="shared" si="6"/>
        <v>6</v>
      </c>
      <c r="T20" s="5" t="s">
        <v>216</v>
      </c>
      <c r="U20" s="5"/>
      <c r="V20" s="5">
        <f t="shared" si="7"/>
        <v>0</v>
      </c>
      <c r="W20" s="5" t="s">
        <v>145</v>
      </c>
      <c r="X20" s="5" t="s">
        <v>565</v>
      </c>
      <c r="Y20" s="5">
        <v>20</v>
      </c>
      <c r="Z20" s="5">
        <f t="shared" si="8"/>
        <v>1</v>
      </c>
      <c r="AA20" s="5" t="str">
        <f t="shared" si="0"/>
        <v>Big 12</v>
      </c>
      <c r="AB20">
        <f t="shared" si="1"/>
        <v>1</v>
      </c>
      <c r="AC20">
        <f t="shared" si="9"/>
        <v>1</v>
      </c>
      <c r="AD20">
        <f t="shared" si="10"/>
        <v>1</v>
      </c>
      <c r="AE20">
        <f t="shared" si="11"/>
        <v>0</v>
      </c>
      <c r="AF20">
        <f t="shared" si="2"/>
        <v>9</v>
      </c>
      <c r="AG20">
        <f t="shared" si="2"/>
        <v>10</v>
      </c>
      <c r="AH20">
        <f t="shared" si="2"/>
        <v>3</v>
      </c>
      <c r="AI20">
        <f t="shared" si="2"/>
        <v>3</v>
      </c>
      <c r="AJ20">
        <f t="shared" si="12"/>
        <v>6</v>
      </c>
      <c r="AK20" s="8">
        <f t="shared" si="13"/>
        <v>0.5</v>
      </c>
      <c r="AL20">
        <f t="shared" si="3"/>
        <v>0</v>
      </c>
    </row>
    <row r="21" spans="1:38" ht="30" x14ac:dyDescent="0.2">
      <c r="A21" s="11">
        <v>7</v>
      </c>
      <c r="B21" s="4">
        <v>44849</v>
      </c>
      <c r="C21" s="13">
        <v>0.5</v>
      </c>
      <c r="D21" s="5" t="s">
        <v>44</v>
      </c>
      <c r="E21" s="5" t="s">
        <v>216</v>
      </c>
      <c r="F21" s="5" t="s">
        <v>49</v>
      </c>
      <c r="G21" s="5" t="s">
        <v>558</v>
      </c>
      <c r="H21" s="5" t="s">
        <v>145</v>
      </c>
      <c r="I21" s="5" t="s">
        <v>14</v>
      </c>
      <c r="J21" s="5">
        <v>21</v>
      </c>
      <c r="K21" s="5">
        <v>24</v>
      </c>
      <c r="L21" s="5">
        <v>3</v>
      </c>
      <c r="M21" s="5">
        <v>4</v>
      </c>
      <c r="N21" s="5" t="s">
        <v>132</v>
      </c>
      <c r="O21" s="5"/>
      <c r="P21" s="6"/>
      <c r="Q21" s="7">
        <f t="shared" si="4"/>
        <v>44849</v>
      </c>
      <c r="R21" s="5">
        <f t="shared" si="5"/>
        <v>2022</v>
      </c>
      <c r="S21" s="5">
        <f t="shared" si="6"/>
        <v>7</v>
      </c>
      <c r="T21" s="5" t="s">
        <v>216</v>
      </c>
      <c r="U21" s="5"/>
      <c r="V21" s="5">
        <f t="shared" si="7"/>
        <v>0</v>
      </c>
      <c r="W21" s="5" t="s">
        <v>145</v>
      </c>
      <c r="X21" s="5" t="s">
        <v>559</v>
      </c>
      <c r="Y21" s="5">
        <v>22</v>
      </c>
      <c r="Z21" s="5">
        <f t="shared" si="8"/>
        <v>1</v>
      </c>
      <c r="AA21" s="5" t="str">
        <f t="shared" si="0"/>
        <v>Big 12</v>
      </c>
      <c r="AB21">
        <f t="shared" si="1"/>
        <v>1</v>
      </c>
      <c r="AC21">
        <f t="shared" si="9"/>
        <v>1</v>
      </c>
      <c r="AD21">
        <f t="shared" si="10"/>
        <v>1</v>
      </c>
      <c r="AE21">
        <f t="shared" si="11"/>
        <v>0</v>
      </c>
      <c r="AF21">
        <f t="shared" si="2"/>
        <v>21</v>
      </c>
      <c r="AG21">
        <f t="shared" si="2"/>
        <v>24</v>
      </c>
      <c r="AH21">
        <f t="shared" si="2"/>
        <v>3</v>
      </c>
      <c r="AI21">
        <f t="shared" si="2"/>
        <v>4</v>
      </c>
      <c r="AJ21">
        <f t="shared" si="12"/>
        <v>7</v>
      </c>
      <c r="AK21" s="8">
        <f t="shared" si="13"/>
        <v>0.42857142857142855</v>
      </c>
      <c r="AL21">
        <f t="shared" si="3"/>
        <v>0</v>
      </c>
    </row>
    <row r="22" spans="1:38" ht="30" x14ac:dyDescent="0.2">
      <c r="A22" s="11">
        <v>8</v>
      </c>
      <c r="B22" s="4">
        <v>44863</v>
      </c>
      <c r="C22" s="13">
        <v>0.5</v>
      </c>
      <c r="D22" s="5" t="s">
        <v>44</v>
      </c>
      <c r="E22" s="5" t="s">
        <v>216</v>
      </c>
      <c r="F22" s="5"/>
      <c r="G22" s="5" t="s">
        <v>392</v>
      </c>
      <c r="H22" s="5" t="s">
        <v>145</v>
      </c>
      <c r="I22" s="5" t="s">
        <v>14</v>
      </c>
      <c r="J22" s="5">
        <v>13</v>
      </c>
      <c r="K22" s="5">
        <v>27</v>
      </c>
      <c r="L22" s="5">
        <v>3</v>
      </c>
      <c r="M22" s="5">
        <v>5</v>
      </c>
      <c r="N22" s="5" t="s">
        <v>133</v>
      </c>
      <c r="O22" s="5"/>
      <c r="P22" s="6"/>
      <c r="Q22" s="7">
        <f t="shared" si="4"/>
        <v>44863</v>
      </c>
      <c r="R22" s="5">
        <f t="shared" si="5"/>
        <v>2022</v>
      </c>
      <c r="S22" s="5">
        <f t="shared" si="6"/>
        <v>9</v>
      </c>
      <c r="T22" s="5" t="s">
        <v>216</v>
      </c>
      <c r="U22" s="5"/>
      <c r="V22" s="5">
        <f t="shared" si="7"/>
        <v>0</v>
      </c>
      <c r="W22" s="5" t="s">
        <v>145</v>
      </c>
      <c r="X22" s="5" t="s">
        <v>392</v>
      </c>
      <c r="Y22" s="5"/>
      <c r="Z22" s="5">
        <f t="shared" si="8"/>
        <v>0</v>
      </c>
      <c r="AA22" s="5" t="str">
        <f t="shared" si="0"/>
        <v>Big 12</v>
      </c>
      <c r="AB22">
        <f t="shared" si="1"/>
        <v>1</v>
      </c>
      <c r="AC22">
        <f t="shared" si="9"/>
        <v>1</v>
      </c>
      <c r="AD22">
        <f t="shared" si="10"/>
        <v>1</v>
      </c>
      <c r="AE22">
        <f t="shared" si="11"/>
        <v>0</v>
      </c>
      <c r="AF22">
        <f t="shared" si="2"/>
        <v>13</v>
      </c>
      <c r="AG22">
        <f t="shared" si="2"/>
        <v>27</v>
      </c>
      <c r="AH22">
        <f t="shared" si="2"/>
        <v>3</v>
      </c>
      <c r="AI22">
        <f t="shared" si="2"/>
        <v>5</v>
      </c>
      <c r="AJ22">
        <f t="shared" si="12"/>
        <v>8</v>
      </c>
      <c r="AK22" s="8">
        <f t="shared" si="13"/>
        <v>0.375</v>
      </c>
      <c r="AL22">
        <f t="shared" si="3"/>
        <v>0</v>
      </c>
    </row>
    <row r="23" spans="1:38" ht="30" x14ac:dyDescent="0.2">
      <c r="A23" s="11">
        <v>9</v>
      </c>
      <c r="B23" s="4">
        <v>44870</v>
      </c>
      <c r="C23" s="13">
        <v>0.64583333333333337</v>
      </c>
      <c r="D23" s="5" t="s">
        <v>44</v>
      </c>
      <c r="E23" s="5" t="s">
        <v>216</v>
      </c>
      <c r="F23" s="5"/>
      <c r="G23" s="5" t="s">
        <v>144</v>
      </c>
      <c r="H23" s="5" t="s">
        <v>145</v>
      </c>
      <c r="I23" s="5" t="s">
        <v>13</v>
      </c>
      <c r="J23" s="5">
        <v>31</v>
      </c>
      <c r="K23" s="5">
        <v>14</v>
      </c>
      <c r="L23" s="5">
        <v>4</v>
      </c>
      <c r="M23" s="5">
        <v>5</v>
      </c>
      <c r="N23" s="5" t="s">
        <v>41</v>
      </c>
      <c r="O23" s="5"/>
      <c r="P23" s="6"/>
      <c r="Q23" s="7">
        <f t="shared" si="4"/>
        <v>44870</v>
      </c>
      <c r="R23" s="5">
        <f t="shared" si="5"/>
        <v>2022</v>
      </c>
      <c r="S23" s="5">
        <f t="shared" si="6"/>
        <v>10</v>
      </c>
      <c r="T23" s="5" t="s">
        <v>216</v>
      </c>
      <c r="U23" s="5"/>
      <c r="V23" s="5">
        <f t="shared" si="7"/>
        <v>0</v>
      </c>
      <c r="W23" s="5" t="s">
        <v>145</v>
      </c>
      <c r="X23" s="5" t="s">
        <v>144</v>
      </c>
      <c r="Y23" s="5"/>
      <c r="Z23" s="5">
        <f t="shared" si="8"/>
        <v>0</v>
      </c>
      <c r="AA23" s="5" t="str">
        <f t="shared" si="0"/>
        <v>Big 12</v>
      </c>
      <c r="AB23">
        <f t="shared" si="1"/>
        <v>1</v>
      </c>
      <c r="AC23">
        <f t="shared" si="9"/>
        <v>1</v>
      </c>
      <c r="AD23">
        <f t="shared" si="10"/>
        <v>1</v>
      </c>
      <c r="AE23">
        <f t="shared" si="11"/>
        <v>0</v>
      </c>
      <c r="AF23">
        <f t="shared" si="2"/>
        <v>31</v>
      </c>
      <c r="AG23">
        <f t="shared" si="2"/>
        <v>14</v>
      </c>
      <c r="AH23">
        <f t="shared" si="2"/>
        <v>4</v>
      </c>
      <c r="AI23">
        <f t="shared" si="2"/>
        <v>5</v>
      </c>
      <c r="AJ23">
        <f t="shared" si="12"/>
        <v>9</v>
      </c>
      <c r="AK23" s="8">
        <f t="shared" si="13"/>
        <v>0.44444444444444442</v>
      </c>
      <c r="AL23">
        <f t="shared" si="3"/>
        <v>1</v>
      </c>
    </row>
    <row r="24" spans="1:38" ht="30" x14ac:dyDescent="0.2">
      <c r="A24" s="11">
        <v>10</v>
      </c>
      <c r="B24" s="4">
        <v>44877</v>
      </c>
      <c r="C24" s="13">
        <v>0.64583333333333337</v>
      </c>
      <c r="D24" s="5" t="s">
        <v>44</v>
      </c>
      <c r="E24" s="5" t="s">
        <v>216</v>
      </c>
      <c r="F24" s="5" t="s">
        <v>49</v>
      </c>
      <c r="G24" s="5" t="s">
        <v>287</v>
      </c>
      <c r="H24" s="5" t="s">
        <v>145</v>
      </c>
      <c r="I24" s="5" t="s">
        <v>14</v>
      </c>
      <c r="J24" s="5">
        <v>14</v>
      </c>
      <c r="K24" s="5">
        <v>20</v>
      </c>
      <c r="L24" s="5">
        <v>4</v>
      </c>
      <c r="M24" s="5">
        <v>6</v>
      </c>
      <c r="N24" s="5" t="s">
        <v>92</v>
      </c>
      <c r="O24" s="5"/>
      <c r="P24" s="6"/>
      <c r="Q24" s="7">
        <f t="shared" si="4"/>
        <v>44877</v>
      </c>
      <c r="R24" s="5">
        <f t="shared" si="5"/>
        <v>2022</v>
      </c>
      <c r="S24" s="5">
        <f t="shared" si="6"/>
        <v>11</v>
      </c>
      <c r="T24" s="5" t="s">
        <v>216</v>
      </c>
      <c r="U24" s="5"/>
      <c r="V24" s="5">
        <f t="shared" si="7"/>
        <v>0</v>
      </c>
      <c r="W24" s="5" t="s">
        <v>145</v>
      </c>
      <c r="X24" s="5" t="s">
        <v>287</v>
      </c>
      <c r="Y24" s="5"/>
      <c r="Z24" s="5">
        <f t="shared" si="8"/>
        <v>0</v>
      </c>
      <c r="AA24" s="5" t="str">
        <f t="shared" si="0"/>
        <v>Big 12</v>
      </c>
      <c r="AB24">
        <f t="shared" si="1"/>
        <v>1</v>
      </c>
      <c r="AC24">
        <f t="shared" si="9"/>
        <v>1</v>
      </c>
      <c r="AD24">
        <f t="shared" si="10"/>
        <v>1</v>
      </c>
      <c r="AE24">
        <f t="shared" si="11"/>
        <v>0</v>
      </c>
      <c r="AF24">
        <f t="shared" si="2"/>
        <v>14</v>
      </c>
      <c r="AG24">
        <f t="shared" si="2"/>
        <v>20</v>
      </c>
      <c r="AH24">
        <f t="shared" si="2"/>
        <v>4</v>
      </c>
      <c r="AI24">
        <f t="shared" si="2"/>
        <v>6</v>
      </c>
      <c r="AJ24">
        <f t="shared" si="12"/>
        <v>10</v>
      </c>
      <c r="AK24" s="8">
        <f t="shared" si="13"/>
        <v>0.4</v>
      </c>
      <c r="AL24">
        <f t="shared" si="3"/>
        <v>0</v>
      </c>
    </row>
    <row r="25" spans="1:38" ht="30" x14ac:dyDescent="0.2">
      <c r="A25" s="11">
        <v>11</v>
      </c>
      <c r="B25" s="4">
        <v>44884</v>
      </c>
      <c r="C25" s="13">
        <v>0.79166666666666663</v>
      </c>
      <c r="D25" s="5" t="s">
        <v>44</v>
      </c>
      <c r="E25" s="5" t="s">
        <v>216</v>
      </c>
      <c r="F25" s="5"/>
      <c r="G25" s="5" t="s">
        <v>404</v>
      </c>
      <c r="H25" s="5" t="s">
        <v>145</v>
      </c>
      <c r="I25" s="5" t="s">
        <v>14</v>
      </c>
      <c r="J25" s="5">
        <v>10</v>
      </c>
      <c r="K25" s="5">
        <v>14</v>
      </c>
      <c r="L25" s="5">
        <v>4</v>
      </c>
      <c r="M25" s="5">
        <v>7</v>
      </c>
      <c r="N25" s="5" t="s">
        <v>102</v>
      </c>
      <c r="O25" s="5"/>
      <c r="P25" s="6"/>
      <c r="Q25" s="7">
        <f t="shared" si="4"/>
        <v>44884</v>
      </c>
      <c r="R25" s="5">
        <f t="shared" si="5"/>
        <v>2022</v>
      </c>
      <c r="S25" s="5">
        <f t="shared" si="6"/>
        <v>12</v>
      </c>
      <c r="T25" s="5" t="s">
        <v>216</v>
      </c>
      <c r="U25" s="5"/>
      <c r="V25" s="5">
        <f t="shared" si="7"/>
        <v>0</v>
      </c>
      <c r="W25" s="5" t="s">
        <v>145</v>
      </c>
      <c r="X25" s="5" t="s">
        <v>404</v>
      </c>
      <c r="Y25" s="5"/>
      <c r="Z25" s="5">
        <f t="shared" si="8"/>
        <v>0</v>
      </c>
      <c r="AA25" s="5" t="str">
        <f t="shared" si="0"/>
        <v>Big 12</v>
      </c>
      <c r="AB25">
        <f t="shared" si="1"/>
        <v>1</v>
      </c>
      <c r="AC25">
        <f t="shared" si="9"/>
        <v>1</v>
      </c>
      <c r="AD25">
        <f t="shared" si="10"/>
        <v>1</v>
      </c>
      <c r="AE25">
        <f t="shared" si="11"/>
        <v>0</v>
      </c>
      <c r="AF25">
        <f t="shared" si="2"/>
        <v>10</v>
      </c>
      <c r="AG25">
        <f t="shared" si="2"/>
        <v>14</v>
      </c>
      <c r="AH25">
        <f t="shared" si="2"/>
        <v>4</v>
      </c>
      <c r="AI25">
        <f t="shared" si="2"/>
        <v>7</v>
      </c>
      <c r="AJ25">
        <f t="shared" si="12"/>
        <v>11</v>
      </c>
      <c r="AK25" s="8">
        <f t="shared" si="13"/>
        <v>0.36363636363636365</v>
      </c>
      <c r="AL25">
        <f t="shared" si="3"/>
        <v>0</v>
      </c>
    </row>
    <row r="26" spans="1:38" ht="30" x14ac:dyDescent="0.2">
      <c r="A26" s="11">
        <v>12</v>
      </c>
      <c r="B26" s="4">
        <v>44891</v>
      </c>
      <c r="C26" s="13">
        <v>0.66666666666666663</v>
      </c>
      <c r="D26" s="5" t="s">
        <v>44</v>
      </c>
      <c r="E26" s="5" t="s">
        <v>216</v>
      </c>
      <c r="F26" s="5" t="s">
        <v>49</v>
      </c>
      <c r="G26" s="5" t="s">
        <v>668</v>
      </c>
      <c r="H26" s="5" t="s">
        <v>145</v>
      </c>
      <c r="I26" s="5" t="s">
        <v>14</v>
      </c>
      <c r="J26" s="5">
        <v>14</v>
      </c>
      <c r="K26" s="5">
        <v>62</v>
      </c>
      <c r="L26" s="5">
        <v>4</v>
      </c>
      <c r="M26" s="5">
        <v>8</v>
      </c>
      <c r="N26" s="5" t="s">
        <v>130</v>
      </c>
      <c r="O26" s="5"/>
      <c r="P26" s="6"/>
      <c r="Q26" s="7">
        <f t="shared" si="4"/>
        <v>44891</v>
      </c>
      <c r="R26" s="5">
        <f t="shared" si="5"/>
        <v>2022</v>
      </c>
      <c r="S26" s="5">
        <f t="shared" si="6"/>
        <v>13</v>
      </c>
      <c r="T26" s="5" t="s">
        <v>216</v>
      </c>
      <c r="U26" s="5"/>
      <c r="V26" s="5">
        <f t="shared" si="7"/>
        <v>0</v>
      </c>
      <c r="W26" s="5" t="s">
        <v>145</v>
      </c>
      <c r="X26" s="5" t="s">
        <v>595</v>
      </c>
      <c r="Y26" s="5">
        <v>4</v>
      </c>
      <c r="Z26" s="5">
        <f t="shared" si="8"/>
        <v>1</v>
      </c>
      <c r="AA26" s="5" t="str">
        <f t="shared" si="0"/>
        <v>Big 12</v>
      </c>
      <c r="AB26">
        <f t="shared" si="1"/>
        <v>1</v>
      </c>
      <c r="AC26">
        <f t="shared" si="9"/>
        <v>1</v>
      </c>
      <c r="AD26">
        <f t="shared" si="10"/>
        <v>1</v>
      </c>
      <c r="AE26">
        <f t="shared" si="11"/>
        <v>0</v>
      </c>
      <c r="AF26">
        <f t="shared" si="2"/>
        <v>14</v>
      </c>
      <c r="AG26">
        <f t="shared" si="2"/>
        <v>62</v>
      </c>
      <c r="AH26">
        <f t="shared" si="2"/>
        <v>4</v>
      </c>
      <c r="AI26">
        <f t="shared" si="2"/>
        <v>8</v>
      </c>
      <c r="AJ26">
        <f t="shared" si="12"/>
        <v>12</v>
      </c>
      <c r="AK26" s="8">
        <f t="shared" si="13"/>
        <v>0.33333333333333331</v>
      </c>
      <c r="AL26">
        <f t="shared" si="3"/>
        <v>0</v>
      </c>
    </row>
    <row r="27" spans="1:38" ht="30" x14ac:dyDescent="0.2">
      <c r="A27" s="11">
        <v>1</v>
      </c>
      <c r="B27" s="4">
        <v>44805</v>
      </c>
      <c r="C27" s="13">
        <v>0.79166666666666663</v>
      </c>
      <c r="D27" s="5" t="s">
        <v>37</v>
      </c>
      <c r="E27" s="5" t="s">
        <v>644</v>
      </c>
      <c r="F27" s="5"/>
      <c r="G27" s="5" t="s">
        <v>181</v>
      </c>
      <c r="H27" s="5" t="s">
        <v>148</v>
      </c>
      <c r="I27" s="5" t="s">
        <v>13</v>
      </c>
      <c r="J27" s="5">
        <v>58</v>
      </c>
      <c r="K27" s="5">
        <v>44</v>
      </c>
      <c r="L27" s="5">
        <v>1</v>
      </c>
      <c r="M27" s="5">
        <v>0</v>
      </c>
      <c r="N27" s="5" t="s">
        <v>41</v>
      </c>
      <c r="O27" s="5"/>
      <c r="P27" s="6"/>
      <c r="Q27" s="7">
        <f t="shared" si="4"/>
        <v>44805</v>
      </c>
      <c r="R27" s="5">
        <f t="shared" si="5"/>
        <v>2022</v>
      </c>
      <c r="S27" s="5">
        <f t="shared" si="6"/>
        <v>1</v>
      </c>
      <c r="T27" s="5" t="s">
        <v>360</v>
      </c>
      <c r="U27" s="5">
        <v>12</v>
      </c>
      <c r="V27" s="5">
        <f t="shared" si="7"/>
        <v>1</v>
      </c>
      <c r="W27" s="5" t="s">
        <v>145</v>
      </c>
      <c r="X27" s="5" t="s">
        <v>181</v>
      </c>
      <c r="Y27" s="5"/>
      <c r="Z27" s="5">
        <f t="shared" si="8"/>
        <v>0</v>
      </c>
      <c r="AA27" s="5" t="str">
        <f t="shared" si="0"/>
        <v>MAC</v>
      </c>
      <c r="AB27">
        <f t="shared" si="1"/>
        <v>0</v>
      </c>
      <c r="AC27">
        <f t="shared" si="9"/>
        <v>1</v>
      </c>
      <c r="AD27">
        <f t="shared" si="10"/>
        <v>0</v>
      </c>
      <c r="AE27">
        <f t="shared" si="11"/>
        <v>0</v>
      </c>
      <c r="AF27">
        <f t="shared" si="2"/>
        <v>58</v>
      </c>
      <c r="AG27">
        <f t="shared" si="2"/>
        <v>44</v>
      </c>
      <c r="AH27">
        <f t="shared" si="2"/>
        <v>1</v>
      </c>
      <c r="AI27">
        <f t="shared" si="2"/>
        <v>0</v>
      </c>
      <c r="AJ27">
        <f t="shared" si="12"/>
        <v>1</v>
      </c>
      <c r="AK27" s="8">
        <f t="shared" si="13"/>
        <v>1</v>
      </c>
      <c r="AL27">
        <f t="shared" si="3"/>
        <v>1</v>
      </c>
    </row>
    <row r="28" spans="1:38" ht="30" x14ac:dyDescent="0.2">
      <c r="A28" s="11">
        <v>2</v>
      </c>
      <c r="B28" s="4">
        <v>44814</v>
      </c>
      <c r="C28" s="13">
        <v>0.8125</v>
      </c>
      <c r="D28" s="5" t="s">
        <v>44</v>
      </c>
      <c r="E28" s="5" t="s">
        <v>609</v>
      </c>
      <c r="F28" s="5"/>
      <c r="G28" s="5" t="s">
        <v>113</v>
      </c>
      <c r="H28" s="5" t="s">
        <v>114</v>
      </c>
      <c r="I28" s="5" t="s">
        <v>13</v>
      </c>
      <c r="J28" s="5">
        <v>34</v>
      </c>
      <c r="K28" s="5">
        <v>17</v>
      </c>
      <c r="L28" s="5">
        <v>2</v>
      </c>
      <c r="M28" s="5">
        <v>0</v>
      </c>
      <c r="N28" s="5" t="s">
        <v>47</v>
      </c>
      <c r="O28" s="5"/>
      <c r="P28" s="6"/>
      <c r="Q28" s="7">
        <f t="shared" si="4"/>
        <v>44814</v>
      </c>
      <c r="R28" s="5">
        <f t="shared" si="5"/>
        <v>2022</v>
      </c>
      <c r="S28" s="5">
        <f t="shared" si="6"/>
        <v>2</v>
      </c>
      <c r="T28" s="5" t="s">
        <v>360</v>
      </c>
      <c r="U28" s="5">
        <v>11</v>
      </c>
      <c r="V28" s="5">
        <f t="shared" si="7"/>
        <v>1</v>
      </c>
      <c r="W28" s="5" t="s">
        <v>145</v>
      </c>
      <c r="X28" s="5" t="s">
        <v>113</v>
      </c>
      <c r="Y28" s="5"/>
      <c r="Z28" s="5">
        <f t="shared" si="8"/>
        <v>0</v>
      </c>
      <c r="AA28" s="5" t="str">
        <f t="shared" si="0"/>
        <v>Pac-12</v>
      </c>
      <c r="AB28">
        <f t="shared" si="1"/>
        <v>0</v>
      </c>
      <c r="AC28">
        <f t="shared" si="9"/>
        <v>1</v>
      </c>
      <c r="AD28">
        <f t="shared" si="10"/>
        <v>1</v>
      </c>
      <c r="AE28">
        <f t="shared" si="11"/>
        <v>0</v>
      </c>
      <c r="AF28">
        <f t="shared" si="2"/>
        <v>34</v>
      </c>
      <c r="AG28">
        <f t="shared" si="2"/>
        <v>17</v>
      </c>
      <c r="AH28">
        <f t="shared" si="2"/>
        <v>2</v>
      </c>
      <c r="AI28">
        <f t="shared" si="2"/>
        <v>0</v>
      </c>
      <c r="AJ28">
        <f t="shared" si="12"/>
        <v>2</v>
      </c>
      <c r="AK28" s="8">
        <f t="shared" si="13"/>
        <v>1</v>
      </c>
      <c r="AL28">
        <f t="shared" si="3"/>
        <v>1</v>
      </c>
    </row>
    <row r="29" spans="1:38" ht="30" x14ac:dyDescent="0.2">
      <c r="A29" s="11">
        <v>3</v>
      </c>
      <c r="B29" s="4">
        <v>44821</v>
      </c>
      <c r="C29" s="13">
        <v>0.79166666666666663</v>
      </c>
      <c r="D29" s="5" t="s">
        <v>44</v>
      </c>
      <c r="E29" s="5" t="s">
        <v>641</v>
      </c>
      <c r="F29" s="5"/>
      <c r="G29" s="5" t="s">
        <v>592</v>
      </c>
      <c r="H29" s="5" t="s">
        <v>70</v>
      </c>
      <c r="I29" s="5" t="s">
        <v>13</v>
      </c>
      <c r="J29" s="5">
        <v>63</v>
      </c>
      <c r="K29" s="5">
        <v>7</v>
      </c>
      <c r="L29" s="5">
        <v>3</v>
      </c>
      <c r="M29" s="5">
        <v>0</v>
      </c>
      <c r="N29" s="5" t="s">
        <v>51</v>
      </c>
      <c r="O29" s="5"/>
      <c r="P29" s="6"/>
      <c r="Q29" s="7">
        <f t="shared" si="4"/>
        <v>44821</v>
      </c>
      <c r="R29" s="5">
        <f t="shared" si="5"/>
        <v>2022</v>
      </c>
      <c r="S29" s="5">
        <f t="shared" si="6"/>
        <v>3</v>
      </c>
      <c r="T29" s="5" t="s">
        <v>360</v>
      </c>
      <c r="U29" s="5">
        <v>8</v>
      </c>
      <c r="V29" s="5">
        <f t="shared" si="7"/>
        <v>1</v>
      </c>
      <c r="W29" s="5" t="s">
        <v>145</v>
      </c>
      <c r="X29" s="5" t="s">
        <v>592</v>
      </c>
      <c r="Y29" s="5"/>
      <c r="Z29" s="5">
        <f t="shared" si="8"/>
        <v>0</v>
      </c>
      <c r="AA29" s="5" t="str">
        <f t="shared" si="0"/>
        <v>Non-Major</v>
      </c>
      <c r="AB29">
        <f t="shared" si="1"/>
        <v>0</v>
      </c>
      <c r="AC29">
        <f t="shared" si="9"/>
        <v>0</v>
      </c>
      <c r="AD29">
        <f t="shared" si="10"/>
        <v>0</v>
      </c>
      <c r="AE29">
        <f t="shared" si="11"/>
        <v>0</v>
      </c>
      <c r="AF29">
        <f t="shared" si="2"/>
        <v>63</v>
      </c>
      <c r="AG29">
        <f t="shared" si="2"/>
        <v>7</v>
      </c>
      <c r="AH29">
        <f t="shared" si="2"/>
        <v>3</v>
      </c>
      <c r="AI29">
        <f t="shared" si="2"/>
        <v>0</v>
      </c>
      <c r="AJ29">
        <f t="shared" si="12"/>
        <v>3</v>
      </c>
      <c r="AK29" s="8">
        <f t="shared" si="13"/>
        <v>1</v>
      </c>
      <c r="AL29">
        <f t="shared" si="3"/>
        <v>1</v>
      </c>
    </row>
    <row r="30" spans="1:38" ht="30" x14ac:dyDescent="0.2">
      <c r="A30" s="11">
        <v>4</v>
      </c>
      <c r="B30" s="4">
        <v>44835</v>
      </c>
      <c r="C30" s="13">
        <v>0.64583333333333337</v>
      </c>
      <c r="D30" s="5" t="s">
        <v>44</v>
      </c>
      <c r="E30" s="5" t="s">
        <v>359</v>
      </c>
      <c r="F30" s="5" t="s">
        <v>49</v>
      </c>
      <c r="G30" s="5" t="s">
        <v>632</v>
      </c>
      <c r="H30" s="5" t="s">
        <v>145</v>
      </c>
      <c r="I30" s="5" t="s">
        <v>13</v>
      </c>
      <c r="J30" s="5">
        <v>36</v>
      </c>
      <c r="K30" s="5">
        <v>25</v>
      </c>
      <c r="L30" s="5">
        <v>4</v>
      </c>
      <c r="M30" s="5">
        <v>0</v>
      </c>
      <c r="N30" s="5" t="s">
        <v>55</v>
      </c>
      <c r="O30" s="5"/>
      <c r="P30" s="6"/>
      <c r="Q30" s="7">
        <f t="shared" si="4"/>
        <v>44835</v>
      </c>
      <c r="R30" s="5">
        <f t="shared" si="5"/>
        <v>2022</v>
      </c>
      <c r="S30" s="5">
        <f t="shared" si="6"/>
        <v>5</v>
      </c>
      <c r="T30" s="5" t="s">
        <v>360</v>
      </c>
      <c r="U30" s="5">
        <v>9</v>
      </c>
      <c r="V30" s="5">
        <f t="shared" si="7"/>
        <v>1</v>
      </c>
      <c r="W30" s="5" t="s">
        <v>145</v>
      </c>
      <c r="X30" s="5" t="s">
        <v>541</v>
      </c>
      <c r="Y30" s="5">
        <v>16</v>
      </c>
      <c r="Z30" s="5">
        <f t="shared" si="8"/>
        <v>1</v>
      </c>
      <c r="AA30" s="5" t="str">
        <f t="shared" si="0"/>
        <v>Big 12</v>
      </c>
      <c r="AB30">
        <f t="shared" si="1"/>
        <v>1</v>
      </c>
      <c r="AC30">
        <f t="shared" si="9"/>
        <v>1</v>
      </c>
      <c r="AD30">
        <f t="shared" si="10"/>
        <v>1</v>
      </c>
      <c r="AE30">
        <f t="shared" si="11"/>
        <v>1</v>
      </c>
      <c r="AF30">
        <f t="shared" si="2"/>
        <v>36</v>
      </c>
      <c r="AG30">
        <f t="shared" si="2"/>
        <v>25</v>
      </c>
      <c r="AH30">
        <f t="shared" si="2"/>
        <v>4</v>
      </c>
      <c r="AI30">
        <f t="shared" si="2"/>
        <v>0</v>
      </c>
      <c r="AJ30">
        <f t="shared" si="12"/>
        <v>4</v>
      </c>
      <c r="AK30" s="8">
        <f t="shared" si="13"/>
        <v>1</v>
      </c>
      <c r="AL30">
        <f t="shared" si="3"/>
        <v>1</v>
      </c>
    </row>
    <row r="31" spans="1:38" ht="30" x14ac:dyDescent="0.2">
      <c r="A31" s="11">
        <v>5</v>
      </c>
      <c r="B31" s="4">
        <v>44842</v>
      </c>
      <c r="C31" s="13">
        <v>0.64583333333333337</v>
      </c>
      <c r="D31" s="5" t="s">
        <v>44</v>
      </c>
      <c r="E31" s="5" t="s">
        <v>647</v>
      </c>
      <c r="F31" s="5"/>
      <c r="G31" s="5" t="s">
        <v>404</v>
      </c>
      <c r="H31" s="5" t="s">
        <v>145</v>
      </c>
      <c r="I31" s="5" t="s">
        <v>13</v>
      </c>
      <c r="J31" s="5">
        <v>41</v>
      </c>
      <c r="K31" s="5">
        <v>31</v>
      </c>
      <c r="L31" s="5">
        <v>5</v>
      </c>
      <c r="M31" s="5">
        <v>0</v>
      </c>
      <c r="N31" s="5" t="s">
        <v>57</v>
      </c>
      <c r="O31" s="5"/>
      <c r="P31" s="6"/>
      <c r="Q31" s="7">
        <f t="shared" si="4"/>
        <v>44842</v>
      </c>
      <c r="R31" s="5">
        <f t="shared" si="5"/>
        <v>2022</v>
      </c>
      <c r="S31" s="5">
        <f t="shared" si="6"/>
        <v>6</v>
      </c>
      <c r="T31" s="5" t="s">
        <v>360</v>
      </c>
      <c r="U31" s="5">
        <v>7</v>
      </c>
      <c r="V31" s="5">
        <f t="shared" si="7"/>
        <v>1</v>
      </c>
      <c r="W31" s="5" t="s">
        <v>145</v>
      </c>
      <c r="X31" s="5" t="s">
        <v>404</v>
      </c>
      <c r="Y31" s="5"/>
      <c r="Z31" s="5">
        <f t="shared" si="8"/>
        <v>0</v>
      </c>
      <c r="AA31" s="5" t="str">
        <f t="shared" si="0"/>
        <v>Big 12</v>
      </c>
      <c r="AB31">
        <f t="shared" si="1"/>
        <v>1</v>
      </c>
      <c r="AC31">
        <f t="shared" si="9"/>
        <v>1</v>
      </c>
      <c r="AD31">
        <f t="shared" si="10"/>
        <v>1</v>
      </c>
      <c r="AE31">
        <f t="shared" si="11"/>
        <v>0</v>
      </c>
      <c r="AF31">
        <f t="shared" si="2"/>
        <v>41</v>
      </c>
      <c r="AG31">
        <f t="shared" si="2"/>
        <v>31</v>
      </c>
      <c r="AH31">
        <f t="shared" si="2"/>
        <v>5</v>
      </c>
      <c r="AI31">
        <f t="shared" si="2"/>
        <v>0</v>
      </c>
      <c r="AJ31">
        <f t="shared" si="12"/>
        <v>5</v>
      </c>
      <c r="AK31" s="8">
        <f t="shared" si="13"/>
        <v>1</v>
      </c>
      <c r="AL31">
        <f t="shared" si="3"/>
        <v>1</v>
      </c>
    </row>
    <row r="32" spans="1:38" ht="30" x14ac:dyDescent="0.2">
      <c r="A32" s="11">
        <v>6</v>
      </c>
      <c r="B32" s="4">
        <v>44849</v>
      </c>
      <c r="C32" s="13">
        <v>0.64583333333333337</v>
      </c>
      <c r="D32" s="5" t="s">
        <v>44</v>
      </c>
      <c r="E32" s="5" t="s">
        <v>641</v>
      </c>
      <c r="F32" s="5" t="s">
        <v>49</v>
      </c>
      <c r="G32" s="5" t="s">
        <v>673</v>
      </c>
      <c r="H32" s="5" t="s">
        <v>145</v>
      </c>
      <c r="I32" s="5" t="s">
        <v>14</v>
      </c>
      <c r="J32" s="5">
        <v>40</v>
      </c>
      <c r="K32" s="5">
        <v>43</v>
      </c>
      <c r="L32" s="5">
        <v>5</v>
      </c>
      <c r="M32" s="5">
        <v>1</v>
      </c>
      <c r="N32" s="5" t="s">
        <v>92</v>
      </c>
      <c r="O32" s="5"/>
      <c r="P32" s="6"/>
      <c r="Q32" s="7">
        <f t="shared" si="4"/>
        <v>44849</v>
      </c>
      <c r="R32" s="5">
        <f t="shared" si="5"/>
        <v>2022</v>
      </c>
      <c r="S32" s="5">
        <f t="shared" si="6"/>
        <v>7</v>
      </c>
      <c r="T32" s="5" t="s">
        <v>360</v>
      </c>
      <c r="U32" s="5">
        <v>8</v>
      </c>
      <c r="V32" s="5">
        <f t="shared" si="7"/>
        <v>1</v>
      </c>
      <c r="W32" s="5" t="s">
        <v>145</v>
      </c>
      <c r="X32" s="5" t="s">
        <v>595</v>
      </c>
      <c r="Y32" s="5">
        <v>13</v>
      </c>
      <c r="Z32" s="5">
        <f t="shared" si="8"/>
        <v>1</v>
      </c>
      <c r="AA32" s="5" t="str">
        <f t="shared" si="0"/>
        <v>Big 12</v>
      </c>
      <c r="AB32">
        <f t="shared" si="1"/>
        <v>1</v>
      </c>
      <c r="AC32">
        <f t="shared" si="9"/>
        <v>1</v>
      </c>
      <c r="AD32">
        <f t="shared" si="10"/>
        <v>1</v>
      </c>
      <c r="AE32">
        <f t="shared" si="11"/>
        <v>1</v>
      </c>
      <c r="AF32">
        <f t="shared" si="2"/>
        <v>40</v>
      </c>
      <c r="AG32">
        <f t="shared" si="2"/>
        <v>43</v>
      </c>
      <c r="AH32">
        <f t="shared" si="2"/>
        <v>5</v>
      </c>
      <c r="AI32">
        <f t="shared" si="2"/>
        <v>1</v>
      </c>
      <c r="AJ32">
        <f t="shared" si="12"/>
        <v>6</v>
      </c>
      <c r="AK32" s="8">
        <f t="shared" si="13"/>
        <v>0.83333333333333337</v>
      </c>
      <c r="AL32">
        <f t="shared" si="3"/>
        <v>0</v>
      </c>
    </row>
    <row r="33" spans="1:38" ht="30" x14ac:dyDescent="0.2">
      <c r="A33" s="11">
        <v>7</v>
      </c>
      <c r="B33" s="4">
        <v>44856</v>
      </c>
      <c r="C33" s="13">
        <v>0.64583333333333337</v>
      </c>
      <c r="D33" s="5" t="s">
        <v>44</v>
      </c>
      <c r="E33" s="5" t="s">
        <v>609</v>
      </c>
      <c r="F33" s="5"/>
      <c r="G33" s="5" t="s">
        <v>604</v>
      </c>
      <c r="H33" s="5" t="s">
        <v>145</v>
      </c>
      <c r="I33" s="5" t="s">
        <v>13</v>
      </c>
      <c r="J33" s="5">
        <v>41</v>
      </c>
      <c r="K33" s="5">
        <v>34</v>
      </c>
      <c r="L33" s="5">
        <v>6</v>
      </c>
      <c r="M33" s="5">
        <v>1</v>
      </c>
      <c r="N33" s="5" t="s">
        <v>41</v>
      </c>
      <c r="O33" s="5"/>
      <c r="P33" s="6"/>
      <c r="Q33" s="7">
        <f t="shared" si="4"/>
        <v>44856</v>
      </c>
      <c r="R33" s="5">
        <f t="shared" si="5"/>
        <v>2022</v>
      </c>
      <c r="S33" s="5">
        <f t="shared" si="6"/>
        <v>8</v>
      </c>
      <c r="T33" s="5" t="s">
        <v>360</v>
      </c>
      <c r="U33" s="5">
        <v>11</v>
      </c>
      <c r="V33" s="5">
        <f t="shared" si="7"/>
        <v>1</v>
      </c>
      <c r="W33" s="5" t="s">
        <v>145</v>
      </c>
      <c r="X33" s="5" t="s">
        <v>559</v>
      </c>
      <c r="Y33" s="5">
        <v>20</v>
      </c>
      <c r="Z33" s="5">
        <f t="shared" si="8"/>
        <v>1</v>
      </c>
      <c r="AA33" s="5" t="str">
        <f t="shared" si="0"/>
        <v>Big 12</v>
      </c>
      <c r="AB33">
        <f t="shared" si="1"/>
        <v>1</v>
      </c>
      <c r="AC33">
        <f t="shared" si="9"/>
        <v>1</v>
      </c>
      <c r="AD33">
        <f t="shared" si="10"/>
        <v>1</v>
      </c>
      <c r="AE33">
        <f t="shared" si="11"/>
        <v>1</v>
      </c>
      <c r="AF33">
        <f t="shared" si="2"/>
        <v>41</v>
      </c>
      <c r="AG33">
        <f t="shared" si="2"/>
        <v>34</v>
      </c>
      <c r="AH33">
        <f t="shared" si="2"/>
        <v>6</v>
      </c>
      <c r="AI33">
        <f t="shared" si="2"/>
        <v>1</v>
      </c>
      <c r="AJ33">
        <f t="shared" si="12"/>
        <v>7</v>
      </c>
      <c r="AK33" s="8">
        <f t="shared" si="13"/>
        <v>0.8571428571428571</v>
      </c>
      <c r="AL33">
        <f t="shared" si="3"/>
        <v>1</v>
      </c>
    </row>
    <row r="34" spans="1:38" ht="30" x14ac:dyDescent="0.2">
      <c r="A34" s="11">
        <v>8</v>
      </c>
      <c r="B34" s="4">
        <v>44863</v>
      </c>
      <c r="C34" s="13">
        <v>0.64583333333333337</v>
      </c>
      <c r="D34" s="5" t="s">
        <v>44</v>
      </c>
      <c r="E34" s="5" t="s">
        <v>359</v>
      </c>
      <c r="F34" s="5" t="s">
        <v>49</v>
      </c>
      <c r="G34" s="5" t="s">
        <v>582</v>
      </c>
      <c r="H34" s="5" t="s">
        <v>145</v>
      </c>
      <c r="I34" s="5" t="s">
        <v>14</v>
      </c>
      <c r="J34" s="5">
        <v>0</v>
      </c>
      <c r="K34" s="5">
        <v>48</v>
      </c>
      <c r="L34" s="5">
        <v>6</v>
      </c>
      <c r="M34" s="5">
        <v>2</v>
      </c>
      <c r="N34" s="5" t="s">
        <v>92</v>
      </c>
      <c r="O34" s="5"/>
      <c r="P34" s="6"/>
      <c r="Q34" s="7">
        <f t="shared" si="4"/>
        <v>44863</v>
      </c>
      <c r="R34" s="5">
        <f t="shared" si="5"/>
        <v>2022</v>
      </c>
      <c r="S34" s="5">
        <f t="shared" si="6"/>
        <v>9</v>
      </c>
      <c r="T34" s="5" t="s">
        <v>360</v>
      </c>
      <c r="U34" s="5">
        <v>9</v>
      </c>
      <c r="V34" s="5">
        <f t="shared" si="7"/>
        <v>1</v>
      </c>
      <c r="W34" s="5" t="s">
        <v>145</v>
      </c>
      <c r="X34" s="5" t="s">
        <v>565</v>
      </c>
      <c r="Y34" s="5">
        <v>22</v>
      </c>
      <c r="Z34" s="5">
        <f t="shared" si="8"/>
        <v>1</v>
      </c>
      <c r="AA34" s="5" t="str">
        <f t="shared" si="0"/>
        <v>Big 12</v>
      </c>
      <c r="AB34">
        <f t="shared" si="1"/>
        <v>1</v>
      </c>
      <c r="AC34">
        <f t="shared" si="9"/>
        <v>1</v>
      </c>
      <c r="AD34">
        <f t="shared" si="10"/>
        <v>1</v>
      </c>
      <c r="AE34">
        <f t="shared" si="11"/>
        <v>1</v>
      </c>
      <c r="AF34">
        <f t="shared" ref="AF34:AI65" si="14">J34</f>
        <v>0</v>
      </c>
      <c r="AG34">
        <f t="shared" si="14"/>
        <v>48</v>
      </c>
      <c r="AH34">
        <f t="shared" si="14"/>
        <v>6</v>
      </c>
      <c r="AI34">
        <f t="shared" si="14"/>
        <v>2</v>
      </c>
      <c r="AJ34">
        <f t="shared" si="12"/>
        <v>8</v>
      </c>
      <c r="AK34" s="8">
        <f t="shared" si="13"/>
        <v>0.75</v>
      </c>
      <c r="AL34">
        <f t="shared" si="3"/>
        <v>0</v>
      </c>
    </row>
    <row r="35" spans="1:38" ht="30" x14ac:dyDescent="0.2">
      <c r="A35" s="11">
        <v>9</v>
      </c>
      <c r="B35" s="4">
        <v>44870</v>
      </c>
      <c r="C35" s="13">
        <v>0.64583333333333337</v>
      </c>
      <c r="D35" s="5" t="s">
        <v>44</v>
      </c>
      <c r="E35" s="5" t="s">
        <v>674</v>
      </c>
      <c r="F35" s="5" t="s">
        <v>49</v>
      </c>
      <c r="G35" s="5" t="s">
        <v>193</v>
      </c>
      <c r="H35" s="5" t="s">
        <v>145</v>
      </c>
      <c r="I35" s="5" t="s">
        <v>14</v>
      </c>
      <c r="J35" s="5">
        <v>16</v>
      </c>
      <c r="K35" s="5">
        <v>37</v>
      </c>
      <c r="L35" s="5">
        <v>6</v>
      </c>
      <c r="M35" s="5">
        <v>3</v>
      </c>
      <c r="N35" s="5" t="s">
        <v>102</v>
      </c>
      <c r="O35" s="5"/>
      <c r="P35" s="6"/>
      <c r="Q35" s="7">
        <f t="shared" si="4"/>
        <v>44870</v>
      </c>
      <c r="R35" s="5">
        <f t="shared" si="5"/>
        <v>2022</v>
      </c>
      <c r="S35" s="5">
        <f t="shared" si="6"/>
        <v>10</v>
      </c>
      <c r="T35" s="5" t="s">
        <v>360</v>
      </c>
      <c r="U35" s="5">
        <v>18</v>
      </c>
      <c r="V35" s="5">
        <f t="shared" si="7"/>
        <v>1</v>
      </c>
      <c r="W35" s="5" t="s">
        <v>145</v>
      </c>
      <c r="X35" s="5" t="s">
        <v>193</v>
      </c>
      <c r="Y35" s="5"/>
      <c r="Z35" s="5">
        <f t="shared" si="8"/>
        <v>0</v>
      </c>
      <c r="AA35" s="5" t="str">
        <f t="shared" si="0"/>
        <v>Big 12</v>
      </c>
      <c r="AB35">
        <f t="shared" si="1"/>
        <v>1</v>
      </c>
      <c r="AC35">
        <f t="shared" si="9"/>
        <v>1</v>
      </c>
      <c r="AD35">
        <f t="shared" si="10"/>
        <v>1</v>
      </c>
      <c r="AE35">
        <f t="shared" si="11"/>
        <v>0</v>
      </c>
      <c r="AF35">
        <f t="shared" si="14"/>
        <v>16</v>
      </c>
      <c r="AG35">
        <f t="shared" si="14"/>
        <v>37</v>
      </c>
      <c r="AH35">
        <f t="shared" si="14"/>
        <v>6</v>
      </c>
      <c r="AI35">
        <f t="shared" si="14"/>
        <v>3</v>
      </c>
      <c r="AJ35">
        <f t="shared" si="12"/>
        <v>9</v>
      </c>
      <c r="AK35" s="8">
        <f t="shared" si="13"/>
        <v>0.66666666666666663</v>
      </c>
      <c r="AL35">
        <f t="shared" si="3"/>
        <v>0</v>
      </c>
    </row>
    <row r="36" spans="1:38" ht="30" x14ac:dyDescent="0.2">
      <c r="A36" s="11">
        <v>10</v>
      </c>
      <c r="B36" s="4">
        <v>44877</v>
      </c>
      <c r="C36" s="13">
        <v>0.64583333333333337</v>
      </c>
      <c r="D36" s="5" t="s">
        <v>44</v>
      </c>
      <c r="E36" s="5" t="s">
        <v>287</v>
      </c>
      <c r="F36" s="5"/>
      <c r="G36" s="5" t="s">
        <v>216</v>
      </c>
      <c r="H36" s="5" t="s">
        <v>145</v>
      </c>
      <c r="I36" s="5" t="s">
        <v>13</v>
      </c>
      <c r="J36" s="5">
        <v>20</v>
      </c>
      <c r="K36" s="5">
        <v>14</v>
      </c>
      <c r="L36" s="5">
        <v>7</v>
      </c>
      <c r="M36" s="5">
        <v>3</v>
      </c>
      <c r="N36" s="5" t="s">
        <v>41</v>
      </c>
      <c r="O36" s="5"/>
      <c r="P36" s="6"/>
      <c r="Q36" s="7">
        <f t="shared" si="4"/>
        <v>44877</v>
      </c>
      <c r="R36" s="5">
        <f t="shared" si="5"/>
        <v>2022</v>
      </c>
      <c r="S36" s="5">
        <f t="shared" si="6"/>
        <v>11</v>
      </c>
      <c r="T36" s="5" t="s">
        <v>287</v>
      </c>
      <c r="U36" s="5"/>
      <c r="V36" s="5">
        <f t="shared" si="7"/>
        <v>0</v>
      </c>
      <c r="W36" s="5" t="s">
        <v>145</v>
      </c>
      <c r="X36" s="5" t="s">
        <v>216</v>
      </c>
      <c r="Y36" s="5"/>
      <c r="Z36" s="5">
        <f t="shared" si="8"/>
        <v>0</v>
      </c>
      <c r="AA36" s="5" t="str">
        <f t="shared" si="0"/>
        <v>Big 12</v>
      </c>
      <c r="AB36">
        <f t="shared" si="1"/>
        <v>1</v>
      </c>
      <c r="AC36">
        <f t="shared" si="9"/>
        <v>1</v>
      </c>
      <c r="AD36">
        <f t="shared" si="10"/>
        <v>1</v>
      </c>
      <c r="AE36">
        <f t="shared" si="11"/>
        <v>0</v>
      </c>
      <c r="AF36">
        <f t="shared" si="14"/>
        <v>20</v>
      </c>
      <c r="AG36">
        <f t="shared" si="14"/>
        <v>14</v>
      </c>
      <c r="AH36">
        <f t="shared" si="14"/>
        <v>7</v>
      </c>
      <c r="AI36">
        <f t="shared" si="14"/>
        <v>3</v>
      </c>
      <c r="AJ36">
        <f t="shared" si="12"/>
        <v>10</v>
      </c>
      <c r="AK36" s="8">
        <f t="shared" si="13"/>
        <v>0.7</v>
      </c>
      <c r="AL36">
        <f t="shared" si="3"/>
        <v>1</v>
      </c>
    </row>
    <row r="37" spans="1:38" ht="30" x14ac:dyDescent="0.2">
      <c r="A37" s="11">
        <v>11</v>
      </c>
      <c r="B37" s="4">
        <v>44884</v>
      </c>
      <c r="C37" s="13">
        <v>0.8125</v>
      </c>
      <c r="D37" s="5" t="s">
        <v>44</v>
      </c>
      <c r="E37" s="5" t="s">
        <v>675</v>
      </c>
      <c r="F37" s="5" t="s">
        <v>49</v>
      </c>
      <c r="G37" s="5" t="s">
        <v>392</v>
      </c>
      <c r="H37" s="5" t="s">
        <v>145</v>
      </c>
      <c r="I37" s="5" t="s">
        <v>14</v>
      </c>
      <c r="J37" s="5">
        <v>13</v>
      </c>
      <c r="K37" s="5">
        <v>28</v>
      </c>
      <c r="L37" s="5">
        <v>7</v>
      </c>
      <c r="M37" s="5">
        <v>4</v>
      </c>
      <c r="N37" s="5" t="s">
        <v>92</v>
      </c>
      <c r="O37" s="5"/>
      <c r="P37" s="6"/>
      <c r="Q37" s="7">
        <f t="shared" si="4"/>
        <v>44884</v>
      </c>
      <c r="R37" s="5">
        <f t="shared" si="5"/>
        <v>2022</v>
      </c>
      <c r="S37" s="5">
        <f t="shared" si="6"/>
        <v>12</v>
      </c>
      <c r="T37" s="5" t="s">
        <v>360</v>
      </c>
      <c r="U37" s="5">
        <v>24</v>
      </c>
      <c r="V37" s="5">
        <f t="shared" si="7"/>
        <v>1</v>
      </c>
      <c r="W37" s="5" t="s">
        <v>145</v>
      </c>
      <c r="X37" s="5" t="s">
        <v>392</v>
      </c>
      <c r="Y37" s="5"/>
      <c r="Z37" s="5">
        <f t="shared" si="8"/>
        <v>0</v>
      </c>
      <c r="AA37" s="5" t="str">
        <f t="shared" si="0"/>
        <v>Big 12</v>
      </c>
      <c r="AB37">
        <f t="shared" si="1"/>
        <v>1</v>
      </c>
      <c r="AC37">
        <f t="shared" si="9"/>
        <v>1</v>
      </c>
      <c r="AD37">
        <f t="shared" si="10"/>
        <v>1</v>
      </c>
      <c r="AE37">
        <f t="shared" si="11"/>
        <v>0</v>
      </c>
      <c r="AF37">
        <f t="shared" si="14"/>
        <v>13</v>
      </c>
      <c r="AG37">
        <f t="shared" si="14"/>
        <v>28</v>
      </c>
      <c r="AH37">
        <f t="shared" si="14"/>
        <v>7</v>
      </c>
      <c r="AI37">
        <f t="shared" si="14"/>
        <v>4</v>
      </c>
      <c r="AJ37">
        <f t="shared" si="12"/>
        <v>11</v>
      </c>
      <c r="AK37" s="8">
        <f t="shared" si="13"/>
        <v>0.63636363636363635</v>
      </c>
      <c r="AL37">
        <f t="shared" si="3"/>
        <v>0</v>
      </c>
    </row>
    <row r="38" spans="1:38" ht="30" x14ac:dyDescent="0.2">
      <c r="A38" s="11">
        <v>12</v>
      </c>
      <c r="B38" s="4">
        <v>44891</v>
      </c>
      <c r="C38" s="13">
        <v>0.5</v>
      </c>
      <c r="D38" s="5" t="s">
        <v>44</v>
      </c>
      <c r="E38" s="5" t="s">
        <v>287</v>
      </c>
      <c r="F38" s="5"/>
      <c r="G38" s="5" t="s">
        <v>144</v>
      </c>
      <c r="H38" s="5" t="s">
        <v>145</v>
      </c>
      <c r="I38" s="5" t="s">
        <v>14</v>
      </c>
      <c r="J38" s="5">
        <v>19</v>
      </c>
      <c r="K38" s="5">
        <v>24</v>
      </c>
      <c r="L38" s="5">
        <v>7</v>
      </c>
      <c r="M38" s="5">
        <v>5</v>
      </c>
      <c r="N38" s="5" t="s">
        <v>102</v>
      </c>
      <c r="O38" s="5"/>
      <c r="P38" s="6"/>
      <c r="Q38" s="7">
        <f t="shared" si="4"/>
        <v>44891</v>
      </c>
      <c r="R38" s="5">
        <f t="shared" si="5"/>
        <v>2022</v>
      </c>
      <c r="S38" s="5">
        <f t="shared" si="6"/>
        <v>13</v>
      </c>
      <c r="T38" s="5" t="s">
        <v>287</v>
      </c>
      <c r="U38" s="5"/>
      <c r="V38" s="5">
        <f t="shared" si="7"/>
        <v>0</v>
      </c>
      <c r="W38" s="5" t="s">
        <v>145</v>
      </c>
      <c r="X38" s="5" t="s">
        <v>144</v>
      </c>
      <c r="Y38" s="5"/>
      <c r="Z38" s="5">
        <f t="shared" si="8"/>
        <v>0</v>
      </c>
      <c r="AA38" s="5" t="str">
        <f t="shared" si="0"/>
        <v>Big 12</v>
      </c>
      <c r="AB38">
        <f t="shared" si="1"/>
        <v>1</v>
      </c>
      <c r="AC38">
        <f t="shared" si="9"/>
        <v>1</v>
      </c>
      <c r="AD38">
        <f t="shared" si="10"/>
        <v>1</v>
      </c>
      <c r="AE38">
        <f t="shared" si="11"/>
        <v>0</v>
      </c>
      <c r="AF38">
        <f t="shared" si="14"/>
        <v>19</v>
      </c>
      <c r="AG38">
        <f t="shared" si="14"/>
        <v>24</v>
      </c>
      <c r="AH38">
        <f t="shared" si="14"/>
        <v>7</v>
      </c>
      <c r="AI38">
        <f t="shared" si="14"/>
        <v>5</v>
      </c>
      <c r="AJ38">
        <f t="shared" si="12"/>
        <v>12</v>
      </c>
      <c r="AK38" s="8">
        <f t="shared" si="13"/>
        <v>0.58333333333333337</v>
      </c>
      <c r="AL38">
        <f t="shared" si="3"/>
        <v>0</v>
      </c>
    </row>
    <row r="39" spans="1:38" ht="45" x14ac:dyDescent="0.2">
      <c r="A39" s="11">
        <v>13</v>
      </c>
      <c r="B39" s="4">
        <v>44922</v>
      </c>
      <c r="C39" s="13">
        <v>0.92708333333333337</v>
      </c>
      <c r="D39" s="5" t="s">
        <v>112</v>
      </c>
      <c r="E39" s="5" t="s">
        <v>287</v>
      </c>
      <c r="F39" s="5" t="s">
        <v>80</v>
      </c>
      <c r="G39" s="5" t="s">
        <v>276</v>
      </c>
      <c r="H39" s="5" t="s">
        <v>86</v>
      </c>
      <c r="I39" s="5" t="s">
        <v>14</v>
      </c>
      <c r="J39" s="5">
        <v>17</v>
      </c>
      <c r="K39" s="5">
        <v>24</v>
      </c>
      <c r="L39" s="5">
        <v>7</v>
      </c>
      <c r="M39" s="5">
        <v>6</v>
      </c>
      <c r="N39" s="5" t="s">
        <v>130</v>
      </c>
      <c r="O39" s="5" t="s">
        <v>676</v>
      </c>
      <c r="P39" s="6"/>
      <c r="Q39" s="7">
        <f t="shared" si="4"/>
        <v>44922</v>
      </c>
      <c r="R39" s="5">
        <f t="shared" si="5"/>
        <v>2022</v>
      </c>
      <c r="S39" s="5">
        <f t="shared" si="6"/>
        <v>18</v>
      </c>
      <c r="T39" s="5" t="s">
        <v>287</v>
      </c>
      <c r="U39" s="5"/>
      <c r="V39" s="5">
        <f t="shared" si="7"/>
        <v>0</v>
      </c>
      <c r="W39" s="5" t="s">
        <v>145</v>
      </c>
      <c r="X39" s="5" t="s">
        <v>276</v>
      </c>
      <c r="Y39" s="5"/>
      <c r="Z39" s="5">
        <f t="shared" si="8"/>
        <v>0</v>
      </c>
      <c r="AA39" s="5" t="str">
        <f t="shared" si="0"/>
        <v>Big Ten</v>
      </c>
      <c r="AB39">
        <f t="shared" si="1"/>
        <v>0</v>
      </c>
      <c r="AC39">
        <f t="shared" si="9"/>
        <v>1</v>
      </c>
      <c r="AD39">
        <f t="shared" si="10"/>
        <v>1</v>
      </c>
      <c r="AE39">
        <f t="shared" si="11"/>
        <v>0</v>
      </c>
      <c r="AF39">
        <f t="shared" si="14"/>
        <v>17</v>
      </c>
      <c r="AG39">
        <f t="shared" si="14"/>
        <v>24</v>
      </c>
      <c r="AH39">
        <f t="shared" si="14"/>
        <v>7</v>
      </c>
      <c r="AI39">
        <f t="shared" si="14"/>
        <v>6</v>
      </c>
      <c r="AJ39">
        <f t="shared" si="12"/>
        <v>13</v>
      </c>
      <c r="AK39" s="8">
        <f t="shared" si="13"/>
        <v>0.53846153846153844</v>
      </c>
      <c r="AL39">
        <f t="shared" si="3"/>
        <v>0</v>
      </c>
    </row>
    <row r="40" spans="1:38" ht="30" x14ac:dyDescent="0.2">
      <c r="A40" s="11">
        <v>1</v>
      </c>
      <c r="B40" s="4">
        <v>44807</v>
      </c>
      <c r="C40" s="13">
        <v>0.83333333333333337</v>
      </c>
      <c r="D40" s="5" t="s">
        <v>44</v>
      </c>
      <c r="E40" s="5" t="s">
        <v>549</v>
      </c>
      <c r="F40" s="5"/>
      <c r="G40" s="5" t="s">
        <v>98</v>
      </c>
      <c r="H40" s="5" t="s">
        <v>99</v>
      </c>
      <c r="I40" s="5" t="s">
        <v>13</v>
      </c>
      <c r="J40" s="5">
        <v>52</v>
      </c>
      <c r="K40" s="5">
        <v>10</v>
      </c>
      <c r="L40" s="5">
        <v>1</v>
      </c>
      <c r="M40" s="5">
        <v>0</v>
      </c>
      <c r="N40" s="5" t="s">
        <v>41</v>
      </c>
      <c r="Q40" s="7">
        <f t="shared" si="4"/>
        <v>44807</v>
      </c>
      <c r="R40" s="5">
        <f t="shared" si="5"/>
        <v>2022</v>
      </c>
      <c r="S40" s="5">
        <f t="shared" si="6"/>
        <v>1</v>
      </c>
      <c r="T40" s="5" t="s">
        <v>549</v>
      </c>
      <c r="U40" s="5"/>
      <c r="V40" s="5">
        <f t="shared" si="7"/>
        <v>0</v>
      </c>
      <c r="W40" s="5" t="s">
        <v>145</v>
      </c>
      <c r="X40" s="5" t="s">
        <v>98</v>
      </c>
      <c r="Y40" s="5"/>
      <c r="Z40" s="5">
        <f t="shared" si="8"/>
        <v>0</v>
      </c>
      <c r="AA40" s="5" t="str">
        <f t="shared" si="0"/>
        <v>Sun Belt</v>
      </c>
      <c r="AB40">
        <f t="shared" si="1"/>
        <v>0</v>
      </c>
      <c r="AC40">
        <f t="shared" si="9"/>
        <v>1</v>
      </c>
      <c r="AD40">
        <f t="shared" si="10"/>
        <v>0</v>
      </c>
      <c r="AE40">
        <f t="shared" si="11"/>
        <v>0</v>
      </c>
      <c r="AF40">
        <f t="shared" si="14"/>
        <v>52</v>
      </c>
      <c r="AG40">
        <f t="shared" si="14"/>
        <v>10</v>
      </c>
      <c r="AH40">
        <f t="shared" si="14"/>
        <v>1</v>
      </c>
      <c r="AI40">
        <f t="shared" si="14"/>
        <v>0</v>
      </c>
      <c r="AJ40">
        <f t="shared" si="12"/>
        <v>1</v>
      </c>
      <c r="AK40" s="8">
        <f t="shared" si="13"/>
        <v>1</v>
      </c>
      <c r="AL40">
        <f t="shared" si="3"/>
        <v>1</v>
      </c>
    </row>
    <row r="41" spans="1:38" ht="30" x14ac:dyDescent="0.2">
      <c r="A41" s="11">
        <v>2</v>
      </c>
      <c r="B41" s="4">
        <v>44814</v>
      </c>
      <c r="C41" s="13">
        <v>0.5</v>
      </c>
      <c r="D41" s="5" t="s">
        <v>44</v>
      </c>
      <c r="E41" s="5" t="s">
        <v>549</v>
      </c>
      <c r="F41" s="5"/>
      <c r="G41" s="5" t="s">
        <v>292</v>
      </c>
      <c r="H41" s="5" t="s">
        <v>46</v>
      </c>
      <c r="I41" s="5" t="s">
        <v>14</v>
      </c>
      <c r="J41" s="5">
        <v>19</v>
      </c>
      <c r="K41" s="5">
        <v>20</v>
      </c>
      <c r="L41" s="5">
        <v>1</v>
      </c>
      <c r="M41" s="5">
        <v>1</v>
      </c>
      <c r="N41" s="5" t="s">
        <v>92</v>
      </c>
      <c r="Q41" s="7">
        <f t="shared" si="4"/>
        <v>44814</v>
      </c>
      <c r="R41" s="5">
        <f t="shared" si="5"/>
        <v>2022</v>
      </c>
      <c r="S41" s="5">
        <f t="shared" si="6"/>
        <v>2</v>
      </c>
      <c r="T41" s="5" t="s">
        <v>549</v>
      </c>
      <c r="U41" s="5"/>
      <c r="V41" s="5">
        <f t="shared" si="7"/>
        <v>0</v>
      </c>
      <c r="W41" s="5" t="s">
        <v>145</v>
      </c>
      <c r="X41" s="5" t="s">
        <v>119</v>
      </c>
      <c r="Y41" s="5">
        <v>1</v>
      </c>
      <c r="Z41" s="5">
        <f t="shared" si="8"/>
        <v>1</v>
      </c>
      <c r="AA41" s="5" t="str">
        <f t="shared" si="0"/>
        <v>SEC</v>
      </c>
      <c r="AB41">
        <f t="shared" si="1"/>
        <v>0</v>
      </c>
      <c r="AC41">
        <f t="shared" si="9"/>
        <v>1</v>
      </c>
      <c r="AD41">
        <f t="shared" si="10"/>
        <v>1</v>
      </c>
      <c r="AE41">
        <f t="shared" si="11"/>
        <v>0</v>
      </c>
      <c r="AF41">
        <f t="shared" si="14"/>
        <v>19</v>
      </c>
      <c r="AG41">
        <f t="shared" si="14"/>
        <v>20</v>
      </c>
      <c r="AH41">
        <f t="shared" si="14"/>
        <v>1</v>
      </c>
      <c r="AI41">
        <f t="shared" si="14"/>
        <v>1</v>
      </c>
      <c r="AJ41">
        <f t="shared" si="12"/>
        <v>2</v>
      </c>
      <c r="AK41" s="8">
        <f t="shared" si="13"/>
        <v>0.5</v>
      </c>
      <c r="AL41">
        <f t="shared" si="3"/>
        <v>0</v>
      </c>
    </row>
    <row r="42" spans="1:38" x14ac:dyDescent="0.2">
      <c r="A42" s="11">
        <v>3</v>
      </c>
      <c r="B42" s="4">
        <v>44821</v>
      </c>
      <c r="C42" s="13">
        <v>0.83333333333333337</v>
      </c>
      <c r="D42" s="5" t="s">
        <v>44</v>
      </c>
      <c r="E42" s="5" t="s">
        <v>648</v>
      </c>
      <c r="F42" s="5"/>
      <c r="G42" s="5" t="s">
        <v>539</v>
      </c>
      <c r="H42" s="5" t="s">
        <v>54</v>
      </c>
      <c r="I42" s="5" t="s">
        <v>13</v>
      </c>
      <c r="J42" s="5">
        <v>41</v>
      </c>
      <c r="K42" s="5">
        <v>20</v>
      </c>
      <c r="L42" s="5">
        <v>2</v>
      </c>
      <c r="M42" s="5">
        <v>1</v>
      </c>
      <c r="N42" s="5" t="s">
        <v>41</v>
      </c>
      <c r="Q42" s="7">
        <f t="shared" si="4"/>
        <v>44821</v>
      </c>
      <c r="R42" s="5">
        <f t="shared" si="5"/>
        <v>2022</v>
      </c>
      <c r="S42" s="5">
        <f t="shared" si="6"/>
        <v>3</v>
      </c>
      <c r="T42" s="5" t="s">
        <v>559</v>
      </c>
      <c r="U42" s="5">
        <v>21</v>
      </c>
      <c r="V42" s="5">
        <f t="shared" si="7"/>
        <v>1</v>
      </c>
      <c r="W42" s="5" t="s">
        <v>145</v>
      </c>
      <c r="X42" s="5" t="s">
        <v>539</v>
      </c>
      <c r="Y42" s="5"/>
      <c r="Z42" s="5">
        <f t="shared" si="8"/>
        <v>0</v>
      </c>
      <c r="AA42" s="5" t="str">
        <f t="shared" si="0"/>
        <v>CUSA</v>
      </c>
      <c r="AB42">
        <f t="shared" si="1"/>
        <v>0</v>
      </c>
      <c r="AC42">
        <f t="shared" si="9"/>
        <v>1</v>
      </c>
      <c r="AD42">
        <f t="shared" si="10"/>
        <v>0</v>
      </c>
      <c r="AE42">
        <f t="shared" si="11"/>
        <v>0</v>
      </c>
      <c r="AF42">
        <f t="shared" si="14"/>
        <v>41</v>
      </c>
      <c r="AG42">
        <f t="shared" si="14"/>
        <v>20</v>
      </c>
      <c r="AH42">
        <f t="shared" si="14"/>
        <v>2</v>
      </c>
      <c r="AI42">
        <f t="shared" si="14"/>
        <v>1</v>
      </c>
      <c r="AJ42">
        <f t="shared" si="12"/>
        <v>3</v>
      </c>
      <c r="AK42" s="8">
        <f t="shared" si="13"/>
        <v>0.66666666666666663</v>
      </c>
      <c r="AL42">
        <f t="shared" si="3"/>
        <v>1</v>
      </c>
    </row>
    <row r="43" spans="1:38" ht="30" x14ac:dyDescent="0.2">
      <c r="A43" s="11">
        <v>4</v>
      </c>
      <c r="B43" s="4">
        <v>44828</v>
      </c>
      <c r="C43" s="13">
        <v>0.64583333333333337</v>
      </c>
      <c r="D43" s="5" t="s">
        <v>44</v>
      </c>
      <c r="E43" s="5" t="s">
        <v>558</v>
      </c>
      <c r="F43" s="5" t="s">
        <v>49</v>
      </c>
      <c r="G43" s="5" t="s">
        <v>404</v>
      </c>
      <c r="H43" s="5" t="s">
        <v>145</v>
      </c>
      <c r="I43" s="5" t="s">
        <v>14</v>
      </c>
      <c r="J43" s="5">
        <v>34</v>
      </c>
      <c r="K43" s="5">
        <v>37</v>
      </c>
      <c r="L43" s="5">
        <v>2</v>
      </c>
      <c r="M43" s="5">
        <v>2</v>
      </c>
      <c r="N43" s="5" t="s">
        <v>92</v>
      </c>
      <c r="Q43" s="7">
        <f t="shared" si="4"/>
        <v>44828</v>
      </c>
      <c r="R43" s="5">
        <f t="shared" si="5"/>
        <v>2022</v>
      </c>
      <c r="S43" s="5">
        <f t="shared" si="6"/>
        <v>4</v>
      </c>
      <c r="T43" s="5" t="s">
        <v>559</v>
      </c>
      <c r="U43" s="5">
        <v>22</v>
      </c>
      <c r="V43" s="5">
        <f t="shared" si="7"/>
        <v>1</v>
      </c>
      <c r="W43" s="5" t="s">
        <v>145</v>
      </c>
      <c r="X43" s="5" t="s">
        <v>404</v>
      </c>
      <c r="Y43" s="5"/>
      <c r="Z43" s="5">
        <f t="shared" si="8"/>
        <v>0</v>
      </c>
      <c r="AA43" s="5" t="str">
        <f t="shared" si="0"/>
        <v>Big 12</v>
      </c>
      <c r="AB43">
        <f t="shared" si="1"/>
        <v>1</v>
      </c>
      <c r="AC43">
        <f t="shared" si="9"/>
        <v>1</v>
      </c>
      <c r="AD43">
        <f t="shared" si="10"/>
        <v>1</v>
      </c>
      <c r="AE43">
        <f t="shared" si="11"/>
        <v>0</v>
      </c>
      <c r="AF43">
        <f t="shared" si="14"/>
        <v>34</v>
      </c>
      <c r="AG43">
        <f t="shared" si="14"/>
        <v>37</v>
      </c>
      <c r="AH43">
        <f t="shared" si="14"/>
        <v>2</v>
      </c>
      <c r="AI43">
        <f t="shared" si="14"/>
        <v>2</v>
      </c>
      <c r="AJ43">
        <f t="shared" si="12"/>
        <v>4</v>
      </c>
      <c r="AK43" s="8">
        <f t="shared" si="13"/>
        <v>0.5</v>
      </c>
      <c r="AL43">
        <f t="shared" si="3"/>
        <v>0</v>
      </c>
    </row>
    <row r="44" spans="1:38" ht="30" x14ac:dyDescent="0.2">
      <c r="A44" s="11">
        <v>5</v>
      </c>
      <c r="B44" s="4">
        <v>44835</v>
      </c>
      <c r="C44" s="13">
        <v>0.8125</v>
      </c>
      <c r="D44" s="5" t="s">
        <v>44</v>
      </c>
      <c r="E44" s="5" t="s">
        <v>549</v>
      </c>
      <c r="F44" s="5"/>
      <c r="G44" s="5" t="s">
        <v>144</v>
      </c>
      <c r="H44" s="5" t="s">
        <v>145</v>
      </c>
      <c r="I44" s="5" t="s">
        <v>13</v>
      </c>
      <c r="J44" s="5">
        <v>38</v>
      </c>
      <c r="K44" s="5">
        <v>20</v>
      </c>
      <c r="L44" s="5">
        <v>3</v>
      </c>
      <c r="M44" s="5">
        <v>2</v>
      </c>
      <c r="N44" s="5" t="s">
        <v>41</v>
      </c>
      <c r="Q44" s="7">
        <f t="shared" si="4"/>
        <v>44835</v>
      </c>
      <c r="R44" s="5">
        <f t="shared" si="5"/>
        <v>2022</v>
      </c>
      <c r="S44" s="5">
        <f t="shared" si="6"/>
        <v>5</v>
      </c>
      <c r="T44" s="5" t="s">
        <v>549</v>
      </c>
      <c r="U44" s="5"/>
      <c r="V44" s="5">
        <f t="shared" si="7"/>
        <v>0</v>
      </c>
      <c r="W44" s="5" t="s">
        <v>145</v>
      </c>
      <c r="X44" s="5" t="s">
        <v>144</v>
      </c>
      <c r="Y44" s="5"/>
      <c r="Z44" s="5">
        <f t="shared" si="8"/>
        <v>0</v>
      </c>
      <c r="AA44" s="5" t="str">
        <f t="shared" si="0"/>
        <v>Big 12</v>
      </c>
      <c r="AB44">
        <f t="shared" si="1"/>
        <v>1</v>
      </c>
      <c r="AC44">
        <f t="shared" si="9"/>
        <v>1</v>
      </c>
      <c r="AD44">
        <f t="shared" si="10"/>
        <v>1</v>
      </c>
      <c r="AE44">
        <f t="shared" si="11"/>
        <v>0</v>
      </c>
      <c r="AF44">
        <f t="shared" si="14"/>
        <v>38</v>
      </c>
      <c r="AG44">
        <f t="shared" si="14"/>
        <v>20</v>
      </c>
      <c r="AH44">
        <f t="shared" si="14"/>
        <v>3</v>
      </c>
      <c r="AI44">
        <f t="shared" si="14"/>
        <v>2</v>
      </c>
      <c r="AJ44">
        <f t="shared" si="12"/>
        <v>5</v>
      </c>
      <c r="AK44" s="8">
        <f t="shared" si="13"/>
        <v>0.6</v>
      </c>
      <c r="AL44">
        <f t="shared" si="3"/>
        <v>1</v>
      </c>
    </row>
    <row r="45" spans="1:38" x14ac:dyDescent="0.2">
      <c r="A45" s="11">
        <v>6</v>
      </c>
      <c r="B45" s="4">
        <v>44842</v>
      </c>
      <c r="C45" s="13">
        <v>0.5</v>
      </c>
      <c r="D45" s="5" t="s">
        <v>44</v>
      </c>
      <c r="E45" s="5" t="s">
        <v>549</v>
      </c>
      <c r="F45" s="5" t="s">
        <v>80</v>
      </c>
      <c r="G45" s="5" t="s">
        <v>392</v>
      </c>
      <c r="H45" s="5" t="s">
        <v>145</v>
      </c>
      <c r="I45" s="5" t="s">
        <v>13</v>
      </c>
      <c r="J45" s="5">
        <v>49</v>
      </c>
      <c r="K45" s="5">
        <v>0</v>
      </c>
      <c r="L45" s="5">
        <v>4</v>
      </c>
      <c r="M45" s="5">
        <v>2</v>
      </c>
      <c r="N45" s="5" t="s">
        <v>47</v>
      </c>
      <c r="Q45" s="7">
        <f t="shared" si="4"/>
        <v>44842</v>
      </c>
      <c r="R45" s="5">
        <f t="shared" si="5"/>
        <v>2022</v>
      </c>
      <c r="S45" s="5">
        <f t="shared" si="6"/>
        <v>6</v>
      </c>
      <c r="T45" s="5" t="s">
        <v>549</v>
      </c>
      <c r="U45" s="5"/>
      <c r="V45" s="5">
        <f t="shared" si="7"/>
        <v>0</v>
      </c>
      <c r="W45" s="5" t="s">
        <v>145</v>
      </c>
      <c r="X45" s="5" t="s">
        <v>392</v>
      </c>
      <c r="Y45" s="5"/>
      <c r="Z45" s="5">
        <f t="shared" si="8"/>
        <v>0</v>
      </c>
      <c r="AA45" s="5" t="str">
        <f t="shared" si="0"/>
        <v>Big 12</v>
      </c>
      <c r="AB45">
        <f t="shared" si="1"/>
        <v>1</v>
      </c>
      <c r="AC45">
        <f t="shared" si="9"/>
        <v>1</v>
      </c>
      <c r="AD45">
        <f t="shared" si="10"/>
        <v>1</v>
      </c>
      <c r="AE45">
        <f t="shared" si="11"/>
        <v>0</v>
      </c>
      <c r="AF45">
        <f t="shared" si="14"/>
        <v>49</v>
      </c>
      <c r="AG45">
        <f t="shared" si="14"/>
        <v>0</v>
      </c>
      <c r="AH45">
        <f t="shared" si="14"/>
        <v>4</v>
      </c>
      <c r="AI45">
        <f t="shared" si="14"/>
        <v>2</v>
      </c>
      <c r="AJ45">
        <f t="shared" si="12"/>
        <v>6</v>
      </c>
      <c r="AK45" s="8">
        <f t="shared" si="13"/>
        <v>0.66666666666666663</v>
      </c>
      <c r="AL45">
        <f t="shared" si="3"/>
        <v>1</v>
      </c>
    </row>
    <row r="46" spans="1:38" ht="30" x14ac:dyDescent="0.2">
      <c r="A46" s="11">
        <v>7</v>
      </c>
      <c r="B46" s="4">
        <v>44849</v>
      </c>
      <c r="C46" s="13">
        <v>0.5</v>
      </c>
      <c r="D46" s="5" t="s">
        <v>44</v>
      </c>
      <c r="E46" s="5" t="s">
        <v>558</v>
      </c>
      <c r="F46" s="5"/>
      <c r="G46" s="5" t="s">
        <v>216</v>
      </c>
      <c r="H46" s="5" t="s">
        <v>145</v>
      </c>
      <c r="I46" s="5" t="s">
        <v>13</v>
      </c>
      <c r="J46" s="5">
        <v>24</v>
      </c>
      <c r="K46" s="5">
        <v>21</v>
      </c>
      <c r="L46" s="5">
        <v>5</v>
      </c>
      <c r="M46" s="5">
        <v>2</v>
      </c>
      <c r="N46" s="5" t="s">
        <v>51</v>
      </c>
      <c r="Q46" s="7">
        <f t="shared" si="4"/>
        <v>44849</v>
      </c>
      <c r="R46" s="5">
        <f t="shared" si="5"/>
        <v>2022</v>
      </c>
      <c r="S46" s="5">
        <f t="shared" si="6"/>
        <v>7</v>
      </c>
      <c r="T46" s="5" t="s">
        <v>559</v>
      </c>
      <c r="U46" s="5">
        <v>22</v>
      </c>
      <c r="V46" s="5">
        <f t="shared" si="7"/>
        <v>1</v>
      </c>
      <c r="W46" s="5" t="s">
        <v>145</v>
      </c>
      <c r="X46" s="5" t="s">
        <v>216</v>
      </c>
      <c r="Y46" s="5"/>
      <c r="Z46" s="5">
        <f t="shared" si="8"/>
        <v>0</v>
      </c>
      <c r="AA46" s="5" t="str">
        <f t="shared" si="0"/>
        <v>Big 12</v>
      </c>
      <c r="AB46">
        <f t="shared" si="1"/>
        <v>1</v>
      </c>
      <c r="AC46">
        <f t="shared" si="9"/>
        <v>1</v>
      </c>
      <c r="AD46">
        <f t="shared" si="10"/>
        <v>1</v>
      </c>
      <c r="AE46">
        <f t="shared" si="11"/>
        <v>0</v>
      </c>
      <c r="AF46">
        <f t="shared" si="14"/>
        <v>24</v>
      </c>
      <c r="AG46">
        <f t="shared" si="14"/>
        <v>21</v>
      </c>
      <c r="AH46">
        <f t="shared" si="14"/>
        <v>5</v>
      </c>
      <c r="AI46">
        <f t="shared" si="14"/>
        <v>2</v>
      </c>
      <c r="AJ46">
        <f t="shared" si="12"/>
        <v>7</v>
      </c>
      <c r="AK46" s="8">
        <f t="shared" si="13"/>
        <v>0.7142857142857143</v>
      </c>
      <c r="AL46">
        <f t="shared" si="3"/>
        <v>1</v>
      </c>
    </row>
    <row r="47" spans="1:38" ht="30" x14ac:dyDescent="0.2">
      <c r="A47" s="11">
        <v>8</v>
      </c>
      <c r="B47" s="4">
        <v>44856</v>
      </c>
      <c r="C47" s="13">
        <v>0.64583333333333337</v>
      </c>
      <c r="D47" s="5" t="s">
        <v>44</v>
      </c>
      <c r="E47" s="5" t="s">
        <v>604</v>
      </c>
      <c r="F47" s="5" t="s">
        <v>49</v>
      </c>
      <c r="G47" s="5" t="s">
        <v>609</v>
      </c>
      <c r="H47" s="5" t="s">
        <v>145</v>
      </c>
      <c r="I47" s="5" t="s">
        <v>14</v>
      </c>
      <c r="J47" s="5">
        <v>34</v>
      </c>
      <c r="K47" s="5">
        <v>41</v>
      </c>
      <c r="L47" s="5">
        <v>5</v>
      </c>
      <c r="M47" s="5">
        <v>3</v>
      </c>
      <c r="N47" s="5" t="s">
        <v>92</v>
      </c>
      <c r="Q47" s="7">
        <f t="shared" si="4"/>
        <v>44856</v>
      </c>
      <c r="R47" s="5">
        <f t="shared" si="5"/>
        <v>2022</v>
      </c>
      <c r="S47" s="5">
        <f t="shared" si="6"/>
        <v>8</v>
      </c>
      <c r="T47" s="5" t="s">
        <v>559</v>
      </c>
      <c r="U47" s="5">
        <v>20</v>
      </c>
      <c r="V47" s="5">
        <f t="shared" si="7"/>
        <v>1</v>
      </c>
      <c r="W47" s="5" t="s">
        <v>145</v>
      </c>
      <c r="X47" s="5" t="s">
        <v>360</v>
      </c>
      <c r="Y47" s="5">
        <v>11</v>
      </c>
      <c r="Z47" s="5">
        <f t="shared" si="8"/>
        <v>1</v>
      </c>
      <c r="AA47" s="5" t="str">
        <f t="shared" si="0"/>
        <v>Big 12</v>
      </c>
      <c r="AB47">
        <f t="shared" si="1"/>
        <v>1</v>
      </c>
      <c r="AC47">
        <f t="shared" si="9"/>
        <v>1</v>
      </c>
      <c r="AD47">
        <f t="shared" si="10"/>
        <v>1</v>
      </c>
      <c r="AE47">
        <f t="shared" si="11"/>
        <v>1</v>
      </c>
      <c r="AF47">
        <f t="shared" si="14"/>
        <v>34</v>
      </c>
      <c r="AG47">
        <f t="shared" si="14"/>
        <v>41</v>
      </c>
      <c r="AH47">
        <f t="shared" si="14"/>
        <v>5</v>
      </c>
      <c r="AI47">
        <f t="shared" si="14"/>
        <v>3</v>
      </c>
      <c r="AJ47">
        <f t="shared" si="12"/>
        <v>8</v>
      </c>
      <c r="AK47" s="8">
        <f t="shared" si="13"/>
        <v>0.625</v>
      </c>
      <c r="AL47">
        <f t="shared" si="3"/>
        <v>0</v>
      </c>
    </row>
    <row r="48" spans="1:38" ht="30" x14ac:dyDescent="0.2">
      <c r="A48" s="11">
        <v>9</v>
      </c>
      <c r="B48" s="4">
        <v>44870</v>
      </c>
      <c r="C48" s="13">
        <v>0.79166666666666663</v>
      </c>
      <c r="D48" s="5" t="s">
        <v>44</v>
      </c>
      <c r="E48" s="5" t="s">
        <v>549</v>
      </c>
      <c r="F48" s="5" t="s">
        <v>49</v>
      </c>
      <c r="G48" s="5" t="s">
        <v>677</v>
      </c>
      <c r="H48" s="5" t="s">
        <v>145</v>
      </c>
      <c r="I48" s="5" t="s">
        <v>13</v>
      </c>
      <c r="J48" s="5">
        <v>34</v>
      </c>
      <c r="K48" s="5">
        <v>27</v>
      </c>
      <c r="L48" s="5">
        <v>6</v>
      </c>
      <c r="M48" s="5">
        <v>3</v>
      </c>
      <c r="N48" s="5" t="s">
        <v>41</v>
      </c>
      <c r="Q48" s="7">
        <f t="shared" si="4"/>
        <v>44870</v>
      </c>
      <c r="R48" s="5">
        <f t="shared" si="5"/>
        <v>2022</v>
      </c>
      <c r="S48" s="5">
        <f t="shared" si="6"/>
        <v>10</v>
      </c>
      <c r="T48" s="5" t="s">
        <v>549</v>
      </c>
      <c r="U48" s="5"/>
      <c r="V48" s="5">
        <f t="shared" si="7"/>
        <v>0</v>
      </c>
      <c r="W48" s="5" t="s">
        <v>145</v>
      </c>
      <c r="X48" s="5" t="s">
        <v>565</v>
      </c>
      <c r="Y48" s="5">
        <v>13</v>
      </c>
      <c r="Z48" s="5">
        <f t="shared" si="8"/>
        <v>1</v>
      </c>
      <c r="AA48" s="5" t="str">
        <f t="shared" si="0"/>
        <v>Big 12</v>
      </c>
      <c r="AB48">
        <f t="shared" si="1"/>
        <v>1</v>
      </c>
      <c r="AC48">
        <f t="shared" si="9"/>
        <v>1</v>
      </c>
      <c r="AD48">
        <f t="shared" si="10"/>
        <v>1</v>
      </c>
      <c r="AE48">
        <f t="shared" si="11"/>
        <v>0</v>
      </c>
      <c r="AF48">
        <f t="shared" si="14"/>
        <v>34</v>
      </c>
      <c r="AG48">
        <f t="shared" si="14"/>
        <v>27</v>
      </c>
      <c r="AH48">
        <f t="shared" si="14"/>
        <v>6</v>
      </c>
      <c r="AI48">
        <f t="shared" si="14"/>
        <v>3</v>
      </c>
      <c r="AJ48">
        <f t="shared" ref="AJ48:AJ90" si="15">SUM(AH48:AI48)</f>
        <v>9</v>
      </c>
      <c r="AK48" s="8">
        <f t="shared" si="13"/>
        <v>0.66666666666666663</v>
      </c>
      <c r="AL48">
        <f t="shared" si="3"/>
        <v>1</v>
      </c>
    </row>
    <row r="49" spans="1:38" ht="30" x14ac:dyDescent="0.2">
      <c r="A49" s="11">
        <v>10</v>
      </c>
      <c r="B49" s="4">
        <v>44877</v>
      </c>
      <c r="C49" s="13">
        <v>0.8125</v>
      </c>
      <c r="D49" s="5" t="s">
        <v>44</v>
      </c>
      <c r="E49" s="5" t="s">
        <v>678</v>
      </c>
      <c r="F49" s="5"/>
      <c r="G49" s="5" t="s">
        <v>668</v>
      </c>
      <c r="H49" s="5" t="s">
        <v>145</v>
      </c>
      <c r="I49" s="5" t="s">
        <v>14</v>
      </c>
      <c r="J49" s="5">
        <v>10</v>
      </c>
      <c r="K49" s="5">
        <v>17</v>
      </c>
      <c r="L49" s="5">
        <v>6</v>
      </c>
      <c r="M49" s="5">
        <v>4</v>
      </c>
      <c r="N49" s="5" t="s">
        <v>92</v>
      </c>
      <c r="Q49" s="7">
        <f t="shared" si="4"/>
        <v>44877</v>
      </c>
      <c r="R49" s="5">
        <f t="shared" si="5"/>
        <v>2022</v>
      </c>
      <c r="S49" s="5">
        <f t="shared" si="6"/>
        <v>11</v>
      </c>
      <c r="T49" s="5" t="s">
        <v>559</v>
      </c>
      <c r="U49" s="5">
        <v>18</v>
      </c>
      <c r="V49" s="5">
        <f t="shared" si="7"/>
        <v>1</v>
      </c>
      <c r="W49" s="5" t="s">
        <v>145</v>
      </c>
      <c r="X49" s="5" t="s">
        <v>595</v>
      </c>
      <c r="Y49" s="5">
        <v>4</v>
      </c>
      <c r="Z49" s="5">
        <f t="shared" si="8"/>
        <v>1</v>
      </c>
      <c r="AA49" s="5" t="str">
        <f t="shared" si="0"/>
        <v>Big 12</v>
      </c>
      <c r="AB49">
        <f t="shared" si="1"/>
        <v>1</v>
      </c>
      <c r="AC49">
        <f t="shared" si="9"/>
        <v>1</v>
      </c>
      <c r="AD49">
        <f t="shared" si="10"/>
        <v>1</v>
      </c>
      <c r="AE49">
        <f t="shared" si="11"/>
        <v>1</v>
      </c>
      <c r="AF49">
        <f t="shared" si="14"/>
        <v>10</v>
      </c>
      <c r="AG49">
        <f t="shared" si="14"/>
        <v>17</v>
      </c>
      <c r="AH49">
        <f t="shared" si="14"/>
        <v>6</v>
      </c>
      <c r="AI49">
        <f t="shared" si="14"/>
        <v>4</v>
      </c>
      <c r="AJ49">
        <f t="shared" si="15"/>
        <v>10</v>
      </c>
      <c r="AK49" s="8">
        <f t="shared" si="13"/>
        <v>0.6</v>
      </c>
      <c r="AL49">
        <f t="shared" si="3"/>
        <v>0</v>
      </c>
    </row>
    <row r="50" spans="1:38" x14ac:dyDescent="0.2">
      <c r="A50" s="11">
        <v>11</v>
      </c>
      <c r="B50" s="4">
        <v>44884</v>
      </c>
      <c r="C50" s="13">
        <v>0.64583333333333337</v>
      </c>
      <c r="D50" s="5" t="s">
        <v>44</v>
      </c>
      <c r="E50" s="5" t="s">
        <v>549</v>
      </c>
      <c r="F50" s="5" t="s">
        <v>49</v>
      </c>
      <c r="G50" s="5" t="s">
        <v>193</v>
      </c>
      <c r="H50" s="5" t="s">
        <v>145</v>
      </c>
      <c r="I50" s="5" t="s">
        <v>13</v>
      </c>
      <c r="J50" s="5">
        <v>55</v>
      </c>
      <c r="K50" s="5">
        <v>14</v>
      </c>
      <c r="L50" s="5">
        <v>7</v>
      </c>
      <c r="M50" s="5">
        <v>4</v>
      </c>
      <c r="N50" s="5" t="s">
        <v>41</v>
      </c>
      <c r="Q50" s="7">
        <f t="shared" si="4"/>
        <v>44884</v>
      </c>
      <c r="R50" s="5">
        <f t="shared" si="5"/>
        <v>2022</v>
      </c>
      <c r="S50" s="5">
        <f t="shared" si="6"/>
        <v>12</v>
      </c>
      <c r="T50" s="5" t="s">
        <v>549</v>
      </c>
      <c r="U50" s="5"/>
      <c r="V50" s="5">
        <f t="shared" si="7"/>
        <v>0</v>
      </c>
      <c r="W50" s="5" t="s">
        <v>145</v>
      </c>
      <c r="X50" s="5" t="s">
        <v>193</v>
      </c>
      <c r="Y50" s="5"/>
      <c r="Z50" s="5">
        <f t="shared" si="8"/>
        <v>0</v>
      </c>
      <c r="AA50" s="5" t="str">
        <f t="shared" si="0"/>
        <v>Big 12</v>
      </c>
      <c r="AB50">
        <f t="shared" si="1"/>
        <v>1</v>
      </c>
      <c r="AC50">
        <f t="shared" si="9"/>
        <v>1</v>
      </c>
      <c r="AD50">
        <f t="shared" si="10"/>
        <v>1</v>
      </c>
      <c r="AE50">
        <f t="shared" si="11"/>
        <v>0</v>
      </c>
      <c r="AF50">
        <f t="shared" si="14"/>
        <v>55</v>
      </c>
      <c r="AG50">
        <f t="shared" si="14"/>
        <v>14</v>
      </c>
      <c r="AH50">
        <f t="shared" si="14"/>
        <v>7</v>
      </c>
      <c r="AI50">
        <f t="shared" si="14"/>
        <v>4</v>
      </c>
      <c r="AJ50">
        <f t="shared" si="15"/>
        <v>11</v>
      </c>
      <c r="AK50" s="8">
        <f t="shared" si="13"/>
        <v>0.63636363636363635</v>
      </c>
      <c r="AL50">
        <f t="shared" si="3"/>
        <v>1</v>
      </c>
    </row>
    <row r="51" spans="1:38" x14ac:dyDescent="0.2">
      <c r="A51" s="11">
        <v>12</v>
      </c>
      <c r="B51" s="4">
        <v>44890</v>
      </c>
      <c r="C51" s="13">
        <v>0.54166666666666663</v>
      </c>
      <c r="D51" s="5" t="s">
        <v>124</v>
      </c>
      <c r="E51" s="5" t="s">
        <v>669</v>
      </c>
      <c r="F51" s="5"/>
      <c r="G51" s="5" t="s">
        <v>537</v>
      </c>
      <c r="H51" s="5" t="s">
        <v>145</v>
      </c>
      <c r="I51" s="5" t="s">
        <v>13</v>
      </c>
      <c r="J51" s="5">
        <v>38</v>
      </c>
      <c r="K51" s="5">
        <v>27</v>
      </c>
      <c r="L51" s="5">
        <v>8</v>
      </c>
      <c r="M51" s="5">
        <v>4</v>
      </c>
      <c r="N51" s="5" t="s">
        <v>47</v>
      </c>
      <c r="Q51" s="7">
        <f t="shared" si="4"/>
        <v>44890</v>
      </c>
      <c r="R51" s="5">
        <f t="shared" si="5"/>
        <v>2022</v>
      </c>
      <c r="S51" s="5">
        <f t="shared" si="6"/>
        <v>13</v>
      </c>
      <c r="T51" s="5" t="s">
        <v>559</v>
      </c>
      <c r="U51" s="5">
        <v>24</v>
      </c>
      <c r="V51" s="5">
        <f t="shared" si="7"/>
        <v>1</v>
      </c>
      <c r="W51" s="5" t="s">
        <v>145</v>
      </c>
      <c r="X51" s="5" t="s">
        <v>537</v>
      </c>
      <c r="Y51" s="5"/>
      <c r="Z51" s="5">
        <f t="shared" si="8"/>
        <v>0</v>
      </c>
      <c r="AA51" s="5" t="str">
        <f t="shared" si="0"/>
        <v>Big 12</v>
      </c>
      <c r="AB51">
        <f t="shared" si="1"/>
        <v>1</v>
      </c>
      <c r="AC51">
        <f t="shared" si="9"/>
        <v>1</v>
      </c>
      <c r="AD51">
        <f t="shared" si="10"/>
        <v>1</v>
      </c>
      <c r="AE51">
        <f t="shared" si="11"/>
        <v>0</v>
      </c>
      <c r="AF51">
        <f t="shared" si="14"/>
        <v>38</v>
      </c>
      <c r="AG51">
        <f t="shared" si="14"/>
        <v>27</v>
      </c>
      <c r="AH51">
        <f t="shared" si="14"/>
        <v>8</v>
      </c>
      <c r="AI51">
        <f t="shared" si="14"/>
        <v>4</v>
      </c>
      <c r="AJ51">
        <f t="shared" si="15"/>
        <v>12</v>
      </c>
      <c r="AK51" s="8">
        <f t="shared" si="13"/>
        <v>0.66666666666666663</v>
      </c>
      <c r="AL51">
        <f t="shared" si="3"/>
        <v>1</v>
      </c>
    </row>
    <row r="52" spans="1:38" ht="30" x14ac:dyDescent="0.2">
      <c r="A52" s="11">
        <v>13</v>
      </c>
      <c r="B52" s="4">
        <v>44924</v>
      </c>
      <c r="C52" s="13">
        <v>0.875</v>
      </c>
      <c r="D52" s="5" t="s">
        <v>37</v>
      </c>
      <c r="E52" s="5" t="s">
        <v>648</v>
      </c>
      <c r="F52" s="5" t="s">
        <v>80</v>
      </c>
      <c r="G52" s="5" t="s">
        <v>679</v>
      </c>
      <c r="H52" s="5" t="s">
        <v>114</v>
      </c>
      <c r="I52" s="5" t="s">
        <v>14</v>
      </c>
      <c r="J52" s="5">
        <v>20</v>
      </c>
      <c r="K52" s="5">
        <v>27</v>
      </c>
      <c r="L52" s="5">
        <v>8</v>
      </c>
      <c r="M52" s="5">
        <v>5</v>
      </c>
      <c r="N52" s="5" t="s">
        <v>92</v>
      </c>
      <c r="Q52" s="7">
        <f t="shared" si="4"/>
        <v>44924</v>
      </c>
      <c r="R52" s="5">
        <f t="shared" si="5"/>
        <v>2022</v>
      </c>
      <c r="S52" s="5">
        <f t="shared" si="6"/>
        <v>18</v>
      </c>
      <c r="T52" s="5" t="s">
        <v>559</v>
      </c>
      <c r="U52" s="5">
        <v>21</v>
      </c>
      <c r="V52" s="5">
        <f t="shared" si="7"/>
        <v>1</v>
      </c>
      <c r="W52" s="5" t="s">
        <v>145</v>
      </c>
      <c r="X52" s="5" t="s">
        <v>680</v>
      </c>
      <c r="Y52" s="5">
        <v>12</v>
      </c>
      <c r="Z52" s="5">
        <f t="shared" si="8"/>
        <v>1</v>
      </c>
      <c r="AA52" s="5" t="str">
        <f t="shared" si="0"/>
        <v>Pac-12</v>
      </c>
      <c r="AB52">
        <f t="shared" si="1"/>
        <v>0</v>
      </c>
      <c r="AC52">
        <f t="shared" si="9"/>
        <v>1</v>
      </c>
      <c r="AD52">
        <f t="shared" si="10"/>
        <v>1</v>
      </c>
      <c r="AE52">
        <f t="shared" si="11"/>
        <v>1</v>
      </c>
      <c r="AF52">
        <f t="shared" si="14"/>
        <v>20</v>
      </c>
      <c r="AG52">
        <f t="shared" si="14"/>
        <v>27</v>
      </c>
      <c r="AH52">
        <f t="shared" si="14"/>
        <v>8</v>
      </c>
      <c r="AI52">
        <f t="shared" si="14"/>
        <v>5</v>
      </c>
      <c r="AJ52">
        <f t="shared" si="15"/>
        <v>13</v>
      </c>
      <c r="AK52" s="8">
        <f t="shared" si="13"/>
        <v>0.61538461538461542</v>
      </c>
      <c r="AL52">
        <f t="shared" si="3"/>
        <v>0</v>
      </c>
    </row>
    <row r="53" spans="1:38" ht="30" x14ac:dyDescent="0.2">
      <c r="A53" s="11">
        <v>1</v>
      </c>
      <c r="B53" s="4">
        <v>44806</v>
      </c>
      <c r="C53" s="13">
        <v>0.83333333333333337</v>
      </c>
      <c r="D53" s="5" t="s">
        <v>124</v>
      </c>
      <c r="E53" s="5" t="s">
        <v>193</v>
      </c>
      <c r="F53" s="5"/>
      <c r="G53" s="5" t="s">
        <v>681</v>
      </c>
      <c r="H53" s="5" t="s">
        <v>70</v>
      </c>
      <c r="I53" s="5" t="s">
        <v>13</v>
      </c>
      <c r="J53" s="5">
        <v>56</v>
      </c>
      <c r="K53" s="5">
        <v>10</v>
      </c>
      <c r="L53" s="5">
        <v>1</v>
      </c>
      <c r="M53" s="5">
        <v>0</v>
      </c>
      <c r="N53" s="5" t="s">
        <v>41</v>
      </c>
      <c r="Q53" s="7">
        <f t="shared" si="4"/>
        <v>44806</v>
      </c>
      <c r="R53" s="5">
        <f t="shared" si="5"/>
        <v>2022</v>
      </c>
      <c r="S53" s="5">
        <f t="shared" si="6"/>
        <v>1</v>
      </c>
      <c r="T53" s="5" t="s">
        <v>193</v>
      </c>
      <c r="U53" s="5"/>
      <c r="V53" s="5">
        <f t="shared" si="7"/>
        <v>0</v>
      </c>
      <c r="W53" s="5" t="s">
        <v>145</v>
      </c>
      <c r="X53" s="5" t="s">
        <v>681</v>
      </c>
      <c r="Y53" s="5"/>
      <c r="Z53" s="5">
        <f t="shared" si="8"/>
        <v>0</v>
      </c>
      <c r="AA53" s="5" t="str">
        <f t="shared" si="0"/>
        <v>Non-Major</v>
      </c>
      <c r="AB53">
        <f t="shared" si="1"/>
        <v>0</v>
      </c>
      <c r="AC53">
        <f t="shared" si="9"/>
        <v>0</v>
      </c>
      <c r="AD53">
        <f t="shared" si="10"/>
        <v>0</v>
      </c>
      <c r="AE53">
        <f t="shared" si="11"/>
        <v>0</v>
      </c>
      <c r="AF53">
        <f t="shared" si="14"/>
        <v>56</v>
      </c>
      <c r="AG53">
        <f t="shared" si="14"/>
        <v>10</v>
      </c>
      <c r="AH53">
        <f t="shared" si="14"/>
        <v>1</v>
      </c>
      <c r="AI53">
        <f t="shared" si="14"/>
        <v>0</v>
      </c>
      <c r="AJ53">
        <f t="shared" si="15"/>
        <v>1</v>
      </c>
      <c r="AK53" s="8">
        <f t="shared" si="13"/>
        <v>1</v>
      </c>
      <c r="AL53">
        <f t="shared" si="3"/>
        <v>1</v>
      </c>
    </row>
    <row r="54" spans="1:38" ht="30" x14ac:dyDescent="0.2">
      <c r="A54" s="11">
        <v>2</v>
      </c>
      <c r="B54" s="4">
        <v>44814</v>
      </c>
      <c r="C54" s="13">
        <v>0.75</v>
      </c>
      <c r="D54" s="5" t="s">
        <v>44</v>
      </c>
      <c r="E54" s="5" t="s">
        <v>193</v>
      </c>
      <c r="F54" s="5" t="s">
        <v>49</v>
      </c>
      <c r="G54" s="5" t="s">
        <v>144</v>
      </c>
      <c r="H54" s="5" t="s">
        <v>145</v>
      </c>
      <c r="I54" s="5" t="s">
        <v>13</v>
      </c>
      <c r="J54" s="5">
        <v>55</v>
      </c>
      <c r="K54" s="5">
        <v>42</v>
      </c>
      <c r="L54" s="5">
        <v>2</v>
      </c>
      <c r="M54" s="5">
        <v>0</v>
      </c>
      <c r="N54" s="5" t="s">
        <v>47</v>
      </c>
      <c r="Q54" s="7">
        <f t="shared" si="4"/>
        <v>44814</v>
      </c>
      <c r="R54" s="5">
        <f t="shared" si="5"/>
        <v>2022</v>
      </c>
      <c r="S54" s="5">
        <f t="shared" si="6"/>
        <v>2</v>
      </c>
      <c r="T54" s="5" t="s">
        <v>193</v>
      </c>
      <c r="U54" s="5"/>
      <c r="V54" s="5">
        <f t="shared" si="7"/>
        <v>0</v>
      </c>
      <c r="W54" s="5" t="s">
        <v>145</v>
      </c>
      <c r="X54" s="5" t="s">
        <v>144</v>
      </c>
      <c r="Y54" s="5"/>
      <c r="Z54" s="5">
        <f t="shared" si="8"/>
        <v>0</v>
      </c>
      <c r="AA54" s="5" t="str">
        <f t="shared" si="0"/>
        <v>Big 12</v>
      </c>
      <c r="AB54">
        <f t="shared" si="1"/>
        <v>1</v>
      </c>
      <c r="AC54">
        <f t="shared" si="9"/>
        <v>1</v>
      </c>
      <c r="AD54">
        <f t="shared" si="10"/>
        <v>1</v>
      </c>
      <c r="AE54">
        <f t="shared" si="11"/>
        <v>0</v>
      </c>
      <c r="AF54">
        <f t="shared" si="14"/>
        <v>55</v>
      </c>
      <c r="AG54">
        <f t="shared" si="14"/>
        <v>42</v>
      </c>
      <c r="AH54">
        <f t="shared" si="14"/>
        <v>2</v>
      </c>
      <c r="AI54">
        <f t="shared" si="14"/>
        <v>0</v>
      </c>
      <c r="AJ54">
        <f t="shared" si="15"/>
        <v>2</v>
      </c>
      <c r="AK54" s="8">
        <f t="shared" si="13"/>
        <v>1</v>
      </c>
      <c r="AL54">
        <f t="shared" si="3"/>
        <v>1</v>
      </c>
    </row>
    <row r="55" spans="1:38" x14ac:dyDescent="0.2">
      <c r="A55" s="11">
        <v>3</v>
      </c>
      <c r="B55" s="4">
        <v>44821</v>
      </c>
      <c r="C55" s="13">
        <v>0.66666666666666663</v>
      </c>
      <c r="D55" s="5" t="s">
        <v>44</v>
      </c>
      <c r="E55" s="5" t="s">
        <v>193</v>
      </c>
      <c r="F55" s="5" t="s">
        <v>49</v>
      </c>
      <c r="G55" s="5" t="s">
        <v>588</v>
      </c>
      <c r="H55" s="5" t="s">
        <v>140</v>
      </c>
      <c r="I55" s="5" t="s">
        <v>13</v>
      </c>
      <c r="J55" s="5">
        <v>48</v>
      </c>
      <c r="K55" s="5">
        <v>30</v>
      </c>
      <c r="L55" s="5">
        <v>3</v>
      </c>
      <c r="M55" s="5">
        <v>0</v>
      </c>
      <c r="N55" s="5" t="s">
        <v>51</v>
      </c>
      <c r="Q55" s="7">
        <f t="shared" si="4"/>
        <v>44821</v>
      </c>
      <c r="R55" s="5">
        <f t="shared" si="5"/>
        <v>2022</v>
      </c>
      <c r="S55" s="5">
        <f t="shared" si="6"/>
        <v>3</v>
      </c>
      <c r="T55" s="5" t="s">
        <v>193</v>
      </c>
      <c r="U55" s="5"/>
      <c r="V55" s="5">
        <f t="shared" si="7"/>
        <v>0</v>
      </c>
      <c r="W55" s="5" t="s">
        <v>145</v>
      </c>
      <c r="X55" s="5" t="s">
        <v>588</v>
      </c>
      <c r="Y55" s="5"/>
      <c r="Z55" s="5">
        <f t="shared" si="8"/>
        <v>0</v>
      </c>
      <c r="AA55" s="5" t="str">
        <f t="shared" si="0"/>
        <v>American</v>
      </c>
      <c r="AB55">
        <f t="shared" si="1"/>
        <v>0</v>
      </c>
      <c r="AC55">
        <f t="shared" si="9"/>
        <v>1</v>
      </c>
      <c r="AD55">
        <f t="shared" si="10"/>
        <v>0</v>
      </c>
      <c r="AE55">
        <f t="shared" si="11"/>
        <v>0</v>
      </c>
      <c r="AF55">
        <f t="shared" si="14"/>
        <v>48</v>
      </c>
      <c r="AG55">
        <f t="shared" si="14"/>
        <v>30</v>
      </c>
      <c r="AH55">
        <f t="shared" si="14"/>
        <v>3</v>
      </c>
      <c r="AI55">
        <f t="shared" si="14"/>
        <v>0</v>
      </c>
      <c r="AJ55">
        <f t="shared" si="15"/>
        <v>3</v>
      </c>
      <c r="AK55" s="8">
        <f t="shared" si="13"/>
        <v>1</v>
      </c>
      <c r="AL55">
        <f t="shared" si="3"/>
        <v>1</v>
      </c>
    </row>
    <row r="56" spans="1:38" x14ac:dyDescent="0.2">
      <c r="A56" s="11">
        <v>4</v>
      </c>
      <c r="B56" s="4">
        <v>44828</v>
      </c>
      <c r="C56" s="13">
        <v>0.5</v>
      </c>
      <c r="D56" s="5" t="s">
        <v>44</v>
      </c>
      <c r="E56" s="5" t="s">
        <v>193</v>
      </c>
      <c r="F56" s="5"/>
      <c r="G56" s="5" t="s">
        <v>116</v>
      </c>
      <c r="H56" s="5" t="s">
        <v>40</v>
      </c>
      <c r="I56" s="5" t="s">
        <v>13</v>
      </c>
      <c r="J56" s="5">
        <v>35</v>
      </c>
      <c r="K56" s="5">
        <v>27</v>
      </c>
      <c r="L56" s="5">
        <v>4</v>
      </c>
      <c r="M56" s="5">
        <v>0</v>
      </c>
      <c r="N56" s="5" t="s">
        <v>55</v>
      </c>
      <c r="Q56" s="7">
        <f t="shared" si="4"/>
        <v>44828</v>
      </c>
      <c r="R56" s="5">
        <f t="shared" si="5"/>
        <v>2022</v>
      </c>
      <c r="S56" s="5">
        <f t="shared" si="6"/>
        <v>4</v>
      </c>
      <c r="T56" s="5" t="s">
        <v>193</v>
      </c>
      <c r="U56" s="5"/>
      <c r="V56" s="5">
        <f t="shared" si="7"/>
        <v>0</v>
      </c>
      <c r="W56" s="5" t="s">
        <v>145</v>
      </c>
      <c r="X56" s="5" t="s">
        <v>116</v>
      </c>
      <c r="Y56" s="5"/>
      <c r="Z56" s="5">
        <f t="shared" si="8"/>
        <v>0</v>
      </c>
      <c r="AA56" s="5" t="str">
        <f t="shared" si="0"/>
        <v>ACC</v>
      </c>
      <c r="AB56">
        <f t="shared" si="1"/>
        <v>0</v>
      </c>
      <c r="AC56">
        <f t="shared" si="9"/>
        <v>1</v>
      </c>
      <c r="AD56">
        <f t="shared" si="10"/>
        <v>1</v>
      </c>
      <c r="AE56">
        <f t="shared" si="11"/>
        <v>0</v>
      </c>
      <c r="AF56">
        <f t="shared" si="14"/>
        <v>35</v>
      </c>
      <c r="AG56">
        <f t="shared" si="14"/>
        <v>27</v>
      </c>
      <c r="AH56">
        <f t="shared" si="14"/>
        <v>4</v>
      </c>
      <c r="AI56">
        <f t="shared" si="14"/>
        <v>0</v>
      </c>
      <c r="AJ56">
        <f t="shared" si="15"/>
        <v>4</v>
      </c>
      <c r="AK56" s="8">
        <f t="shared" si="13"/>
        <v>1</v>
      </c>
      <c r="AL56">
        <f t="shared" si="3"/>
        <v>1</v>
      </c>
    </row>
    <row r="57" spans="1:38" ht="30" x14ac:dyDescent="0.2">
      <c r="A57" s="11">
        <v>5</v>
      </c>
      <c r="B57" s="4">
        <v>44835</v>
      </c>
      <c r="C57" s="13">
        <v>0.64583333333333337</v>
      </c>
      <c r="D57" s="5" t="s">
        <v>44</v>
      </c>
      <c r="E57" s="5" t="s">
        <v>193</v>
      </c>
      <c r="F57" s="5"/>
      <c r="G57" s="5" t="s">
        <v>216</v>
      </c>
      <c r="H57" s="5" t="s">
        <v>145</v>
      </c>
      <c r="I57" s="5" t="s">
        <v>13</v>
      </c>
      <c r="J57" s="5">
        <v>14</v>
      </c>
      <c r="K57" s="5">
        <v>11</v>
      </c>
      <c r="L57" s="5">
        <v>5</v>
      </c>
      <c r="M57" s="5">
        <v>0</v>
      </c>
      <c r="N57" s="5" t="s">
        <v>57</v>
      </c>
      <c r="Q57" s="7">
        <f t="shared" si="4"/>
        <v>44835</v>
      </c>
      <c r="R57" s="5">
        <f t="shared" si="5"/>
        <v>2022</v>
      </c>
      <c r="S57" s="5">
        <f t="shared" si="6"/>
        <v>5</v>
      </c>
      <c r="T57" s="5" t="s">
        <v>193</v>
      </c>
      <c r="U57" s="5"/>
      <c r="V57" s="5">
        <f t="shared" si="7"/>
        <v>0</v>
      </c>
      <c r="W57" s="5" t="s">
        <v>145</v>
      </c>
      <c r="X57" s="5" t="s">
        <v>216</v>
      </c>
      <c r="Y57" s="5"/>
      <c r="Z57" s="5">
        <f t="shared" si="8"/>
        <v>0</v>
      </c>
      <c r="AA57" s="5" t="str">
        <f t="shared" si="0"/>
        <v>Big 12</v>
      </c>
      <c r="AB57">
        <f t="shared" si="1"/>
        <v>1</v>
      </c>
      <c r="AC57">
        <f t="shared" si="9"/>
        <v>1</v>
      </c>
      <c r="AD57">
        <f t="shared" si="10"/>
        <v>1</v>
      </c>
      <c r="AE57">
        <f t="shared" si="11"/>
        <v>0</v>
      </c>
      <c r="AF57">
        <f t="shared" si="14"/>
        <v>14</v>
      </c>
      <c r="AG57">
        <f t="shared" si="14"/>
        <v>11</v>
      </c>
      <c r="AH57">
        <f t="shared" si="14"/>
        <v>5</v>
      </c>
      <c r="AI57">
        <f t="shared" si="14"/>
        <v>0</v>
      </c>
      <c r="AJ57">
        <f t="shared" si="15"/>
        <v>5</v>
      </c>
      <c r="AK57" s="8">
        <f t="shared" si="13"/>
        <v>1</v>
      </c>
      <c r="AL57">
        <f t="shared" si="3"/>
        <v>1</v>
      </c>
    </row>
    <row r="58" spans="1:38" ht="30" x14ac:dyDescent="0.2">
      <c r="A58" s="11">
        <v>6</v>
      </c>
      <c r="B58" s="4">
        <v>44842</v>
      </c>
      <c r="C58" s="13">
        <v>0.5</v>
      </c>
      <c r="D58" s="5" t="s">
        <v>44</v>
      </c>
      <c r="E58" s="5" t="s">
        <v>682</v>
      </c>
      <c r="F58" s="5"/>
      <c r="G58" s="5" t="s">
        <v>683</v>
      </c>
      <c r="H58" s="5" t="s">
        <v>145</v>
      </c>
      <c r="I58" s="5" t="s">
        <v>14</v>
      </c>
      <c r="J58" s="5">
        <v>31</v>
      </c>
      <c r="K58" s="5">
        <v>38</v>
      </c>
      <c r="L58" s="5">
        <v>5</v>
      </c>
      <c r="M58" s="5">
        <v>1</v>
      </c>
      <c r="N58" s="5" t="s">
        <v>92</v>
      </c>
      <c r="Q58" s="7">
        <f t="shared" si="4"/>
        <v>44842</v>
      </c>
      <c r="R58" s="5">
        <f t="shared" si="5"/>
        <v>2022</v>
      </c>
      <c r="S58" s="5">
        <f t="shared" si="6"/>
        <v>6</v>
      </c>
      <c r="T58" s="5" t="s">
        <v>684</v>
      </c>
      <c r="U58" s="5">
        <v>19</v>
      </c>
      <c r="V58" s="5">
        <f t="shared" si="7"/>
        <v>1</v>
      </c>
      <c r="W58" s="5" t="s">
        <v>145</v>
      </c>
      <c r="X58" s="5" t="s">
        <v>595</v>
      </c>
      <c r="Y58" s="5">
        <v>17</v>
      </c>
      <c r="Z58" s="5">
        <f t="shared" si="8"/>
        <v>1</v>
      </c>
      <c r="AA58" s="5" t="str">
        <f t="shared" si="0"/>
        <v>Big 12</v>
      </c>
      <c r="AB58">
        <f t="shared" si="1"/>
        <v>1</v>
      </c>
      <c r="AC58">
        <f t="shared" si="9"/>
        <v>1</v>
      </c>
      <c r="AD58">
        <f t="shared" si="10"/>
        <v>1</v>
      </c>
      <c r="AE58">
        <f t="shared" si="11"/>
        <v>1</v>
      </c>
      <c r="AF58">
        <f t="shared" si="14"/>
        <v>31</v>
      </c>
      <c r="AG58">
        <f t="shared" si="14"/>
        <v>38</v>
      </c>
      <c r="AH58">
        <f t="shared" si="14"/>
        <v>5</v>
      </c>
      <c r="AI58">
        <f t="shared" si="14"/>
        <v>1</v>
      </c>
      <c r="AJ58">
        <f t="shared" si="15"/>
        <v>6</v>
      </c>
      <c r="AK58" s="8">
        <f t="shared" si="13"/>
        <v>0.83333333333333337</v>
      </c>
      <c r="AL58">
        <f t="shared" si="3"/>
        <v>0</v>
      </c>
    </row>
    <row r="59" spans="1:38" ht="30" x14ac:dyDescent="0.2">
      <c r="A59" s="11">
        <v>7</v>
      </c>
      <c r="B59" s="4">
        <v>44849</v>
      </c>
      <c r="C59" s="13">
        <v>0.5</v>
      </c>
      <c r="D59" s="5" t="s">
        <v>44</v>
      </c>
      <c r="E59" s="5" t="s">
        <v>682</v>
      </c>
      <c r="F59" s="5" t="s">
        <v>49</v>
      </c>
      <c r="G59" s="5" t="s">
        <v>392</v>
      </c>
      <c r="H59" s="5" t="s">
        <v>145</v>
      </c>
      <c r="I59" s="5" t="s">
        <v>14</v>
      </c>
      <c r="J59" s="5">
        <v>42</v>
      </c>
      <c r="K59" s="5">
        <v>52</v>
      </c>
      <c r="L59" s="5">
        <v>5</v>
      </c>
      <c r="M59" s="5">
        <v>2</v>
      </c>
      <c r="N59" s="5" t="s">
        <v>102</v>
      </c>
      <c r="Q59" s="7">
        <f t="shared" si="4"/>
        <v>44849</v>
      </c>
      <c r="R59" s="5">
        <f t="shared" si="5"/>
        <v>2022</v>
      </c>
      <c r="S59" s="5">
        <f t="shared" si="6"/>
        <v>7</v>
      </c>
      <c r="T59" s="5" t="s">
        <v>684</v>
      </c>
      <c r="U59" s="5">
        <v>19</v>
      </c>
      <c r="V59" s="5">
        <f t="shared" si="7"/>
        <v>1</v>
      </c>
      <c r="W59" s="5" t="s">
        <v>145</v>
      </c>
      <c r="X59" s="5" t="s">
        <v>392</v>
      </c>
      <c r="Y59" s="5"/>
      <c r="Z59" s="5">
        <f t="shared" si="8"/>
        <v>0</v>
      </c>
      <c r="AA59" s="5" t="str">
        <f t="shared" si="0"/>
        <v>Big 12</v>
      </c>
      <c r="AB59">
        <f t="shared" si="1"/>
        <v>1</v>
      </c>
      <c r="AC59">
        <f t="shared" si="9"/>
        <v>1</v>
      </c>
      <c r="AD59">
        <f t="shared" si="10"/>
        <v>1</v>
      </c>
      <c r="AE59">
        <f t="shared" si="11"/>
        <v>0</v>
      </c>
      <c r="AF59">
        <f t="shared" si="14"/>
        <v>42</v>
      </c>
      <c r="AG59">
        <f t="shared" si="14"/>
        <v>52</v>
      </c>
      <c r="AH59">
        <f t="shared" si="14"/>
        <v>5</v>
      </c>
      <c r="AI59">
        <f t="shared" si="14"/>
        <v>2</v>
      </c>
      <c r="AJ59">
        <f t="shared" si="15"/>
        <v>7</v>
      </c>
      <c r="AK59" s="8">
        <f t="shared" si="13"/>
        <v>0.7142857142857143</v>
      </c>
      <c r="AL59">
        <f t="shared" si="3"/>
        <v>0</v>
      </c>
    </row>
    <row r="60" spans="1:38" x14ac:dyDescent="0.2">
      <c r="A60" s="11">
        <v>8</v>
      </c>
      <c r="B60" s="4">
        <v>44856</v>
      </c>
      <c r="C60" s="13">
        <v>0.5</v>
      </c>
      <c r="D60" s="5" t="s">
        <v>44</v>
      </c>
      <c r="E60" s="5" t="s">
        <v>193</v>
      </c>
      <c r="F60" s="5" t="s">
        <v>49</v>
      </c>
      <c r="G60" s="5" t="s">
        <v>537</v>
      </c>
      <c r="H60" s="5" t="s">
        <v>145</v>
      </c>
      <c r="I60" s="5" t="s">
        <v>14</v>
      </c>
      <c r="J60" s="5">
        <v>23</v>
      </c>
      <c r="K60" s="5">
        <v>35</v>
      </c>
      <c r="L60" s="5">
        <v>5</v>
      </c>
      <c r="M60" s="5">
        <v>3</v>
      </c>
      <c r="N60" s="5" t="s">
        <v>130</v>
      </c>
      <c r="Q60" s="7">
        <f t="shared" si="4"/>
        <v>44856</v>
      </c>
      <c r="R60" s="5">
        <f t="shared" si="5"/>
        <v>2022</v>
      </c>
      <c r="S60" s="5">
        <f t="shared" si="6"/>
        <v>8</v>
      </c>
      <c r="T60" s="5" t="s">
        <v>193</v>
      </c>
      <c r="U60" s="5"/>
      <c r="V60" s="5">
        <f t="shared" si="7"/>
        <v>0</v>
      </c>
      <c r="W60" s="5" t="s">
        <v>145</v>
      </c>
      <c r="X60" s="5" t="s">
        <v>537</v>
      </c>
      <c r="Y60" s="5"/>
      <c r="Z60" s="5">
        <f t="shared" si="8"/>
        <v>0</v>
      </c>
      <c r="AA60" s="5" t="str">
        <f t="shared" si="0"/>
        <v>Big 12</v>
      </c>
      <c r="AB60">
        <f t="shared" si="1"/>
        <v>1</v>
      </c>
      <c r="AC60">
        <f t="shared" si="9"/>
        <v>1</v>
      </c>
      <c r="AD60">
        <f t="shared" si="10"/>
        <v>1</v>
      </c>
      <c r="AE60">
        <f t="shared" si="11"/>
        <v>0</v>
      </c>
      <c r="AF60">
        <f t="shared" si="14"/>
        <v>23</v>
      </c>
      <c r="AG60">
        <f t="shared" si="14"/>
        <v>35</v>
      </c>
      <c r="AH60">
        <f t="shared" si="14"/>
        <v>5</v>
      </c>
      <c r="AI60">
        <f t="shared" si="14"/>
        <v>3</v>
      </c>
      <c r="AJ60">
        <f t="shared" si="15"/>
        <v>8</v>
      </c>
      <c r="AK60" s="8">
        <f t="shared" si="13"/>
        <v>0.625</v>
      </c>
      <c r="AL60">
        <f t="shared" si="3"/>
        <v>0</v>
      </c>
    </row>
    <row r="61" spans="1:38" ht="30" x14ac:dyDescent="0.2">
      <c r="A61" s="11">
        <v>9</v>
      </c>
      <c r="B61" s="4">
        <v>44870</v>
      </c>
      <c r="C61" s="13">
        <v>0.64583333333333337</v>
      </c>
      <c r="D61" s="5" t="s">
        <v>44</v>
      </c>
      <c r="E61" s="5" t="s">
        <v>193</v>
      </c>
      <c r="F61" s="5"/>
      <c r="G61" s="5" t="s">
        <v>674</v>
      </c>
      <c r="H61" s="5" t="s">
        <v>145</v>
      </c>
      <c r="I61" s="5" t="s">
        <v>13</v>
      </c>
      <c r="J61" s="5">
        <v>37</v>
      </c>
      <c r="K61" s="5">
        <v>16</v>
      </c>
      <c r="L61" s="5">
        <v>6</v>
      </c>
      <c r="M61" s="5">
        <v>3</v>
      </c>
      <c r="N61" s="5" t="s">
        <v>41</v>
      </c>
      <c r="Q61" s="7">
        <f t="shared" si="4"/>
        <v>44870</v>
      </c>
      <c r="R61" s="5">
        <f t="shared" si="5"/>
        <v>2022</v>
      </c>
      <c r="S61" s="5">
        <f t="shared" si="6"/>
        <v>10</v>
      </c>
      <c r="T61" s="5" t="s">
        <v>193</v>
      </c>
      <c r="U61" s="5"/>
      <c r="V61" s="5">
        <f t="shared" si="7"/>
        <v>0</v>
      </c>
      <c r="W61" s="5" t="s">
        <v>145</v>
      </c>
      <c r="X61" s="5" t="s">
        <v>360</v>
      </c>
      <c r="Y61" s="5">
        <v>18</v>
      </c>
      <c r="Z61" s="5">
        <f t="shared" si="8"/>
        <v>1</v>
      </c>
      <c r="AA61" s="5" t="str">
        <f t="shared" si="0"/>
        <v>Big 12</v>
      </c>
      <c r="AB61">
        <f t="shared" si="1"/>
        <v>1</v>
      </c>
      <c r="AC61">
        <f t="shared" si="9"/>
        <v>1</v>
      </c>
      <c r="AD61">
        <f t="shared" si="10"/>
        <v>1</v>
      </c>
      <c r="AE61">
        <f t="shared" si="11"/>
        <v>0</v>
      </c>
      <c r="AF61">
        <f t="shared" si="14"/>
        <v>37</v>
      </c>
      <c r="AG61">
        <f t="shared" si="14"/>
        <v>16</v>
      </c>
      <c r="AH61">
        <f t="shared" si="14"/>
        <v>6</v>
      </c>
      <c r="AI61">
        <f t="shared" si="14"/>
        <v>3</v>
      </c>
      <c r="AJ61">
        <f t="shared" si="15"/>
        <v>9</v>
      </c>
      <c r="AK61" s="8">
        <f t="shared" si="13"/>
        <v>0.66666666666666663</v>
      </c>
      <c r="AL61">
        <f t="shared" si="3"/>
        <v>1</v>
      </c>
    </row>
    <row r="62" spans="1:38" ht="30" x14ac:dyDescent="0.2">
      <c r="A62" s="11">
        <v>10</v>
      </c>
      <c r="B62" s="4">
        <v>44877</v>
      </c>
      <c r="C62" s="13">
        <v>0.79166666666666663</v>
      </c>
      <c r="D62" s="5" t="s">
        <v>44</v>
      </c>
      <c r="E62" s="5" t="s">
        <v>193</v>
      </c>
      <c r="F62" s="5" t="s">
        <v>49</v>
      </c>
      <c r="G62" s="5" t="s">
        <v>404</v>
      </c>
      <c r="H62" s="5" t="s">
        <v>145</v>
      </c>
      <c r="I62" s="5" t="s">
        <v>14</v>
      </c>
      <c r="J62" s="5">
        <v>28</v>
      </c>
      <c r="K62" s="5">
        <v>43</v>
      </c>
      <c r="L62" s="5">
        <v>6</v>
      </c>
      <c r="M62" s="5">
        <v>4</v>
      </c>
      <c r="N62" s="5" t="s">
        <v>92</v>
      </c>
      <c r="Q62" s="7">
        <f t="shared" si="4"/>
        <v>44877</v>
      </c>
      <c r="R62" s="5">
        <f t="shared" si="5"/>
        <v>2022</v>
      </c>
      <c r="S62" s="5">
        <f t="shared" si="6"/>
        <v>11</v>
      </c>
      <c r="T62" s="5" t="s">
        <v>193</v>
      </c>
      <c r="U62" s="5"/>
      <c r="V62" s="5">
        <f t="shared" si="7"/>
        <v>0</v>
      </c>
      <c r="W62" s="5" t="s">
        <v>145</v>
      </c>
      <c r="X62" s="5" t="s">
        <v>404</v>
      </c>
      <c r="Y62" s="5"/>
      <c r="Z62" s="5">
        <f t="shared" si="8"/>
        <v>0</v>
      </c>
      <c r="AA62" s="5" t="str">
        <f t="shared" si="0"/>
        <v>Big 12</v>
      </c>
      <c r="AB62">
        <f t="shared" si="1"/>
        <v>1</v>
      </c>
      <c r="AC62">
        <f t="shared" si="9"/>
        <v>1</v>
      </c>
      <c r="AD62">
        <f t="shared" si="10"/>
        <v>1</v>
      </c>
      <c r="AE62">
        <f t="shared" si="11"/>
        <v>0</v>
      </c>
      <c r="AF62">
        <f t="shared" si="14"/>
        <v>28</v>
      </c>
      <c r="AG62">
        <f t="shared" si="14"/>
        <v>43</v>
      </c>
      <c r="AH62">
        <f t="shared" si="14"/>
        <v>6</v>
      </c>
      <c r="AI62">
        <f t="shared" si="14"/>
        <v>4</v>
      </c>
      <c r="AJ62">
        <f t="shared" si="15"/>
        <v>10</v>
      </c>
      <c r="AK62" s="8">
        <f t="shared" si="13"/>
        <v>0.6</v>
      </c>
      <c r="AL62">
        <f t="shared" si="3"/>
        <v>0</v>
      </c>
    </row>
    <row r="63" spans="1:38" x14ac:dyDescent="0.2">
      <c r="A63" s="11">
        <v>11</v>
      </c>
      <c r="B63" s="4">
        <v>44884</v>
      </c>
      <c r="C63" s="13">
        <v>0.64583333333333337</v>
      </c>
      <c r="D63" s="5" t="s">
        <v>44</v>
      </c>
      <c r="E63" s="5" t="s">
        <v>193</v>
      </c>
      <c r="F63" s="5"/>
      <c r="G63" s="5" t="s">
        <v>549</v>
      </c>
      <c r="H63" s="5" t="s">
        <v>145</v>
      </c>
      <c r="I63" s="5" t="s">
        <v>14</v>
      </c>
      <c r="J63" s="5">
        <v>14</v>
      </c>
      <c r="K63" s="5">
        <v>55</v>
      </c>
      <c r="L63" s="5">
        <v>6</v>
      </c>
      <c r="M63" s="5">
        <v>5</v>
      </c>
      <c r="N63" s="5" t="s">
        <v>102</v>
      </c>
      <c r="Q63" s="7">
        <f t="shared" si="4"/>
        <v>44884</v>
      </c>
      <c r="R63" s="5">
        <f t="shared" si="5"/>
        <v>2022</v>
      </c>
      <c r="S63" s="5">
        <f t="shared" si="6"/>
        <v>12</v>
      </c>
      <c r="T63" s="5" t="s">
        <v>193</v>
      </c>
      <c r="U63" s="5"/>
      <c r="V63" s="5">
        <f t="shared" si="7"/>
        <v>0</v>
      </c>
      <c r="W63" s="5" t="s">
        <v>145</v>
      </c>
      <c r="X63" s="5" t="s">
        <v>549</v>
      </c>
      <c r="Y63" s="5"/>
      <c r="Z63" s="5">
        <f t="shared" si="8"/>
        <v>0</v>
      </c>
      <c r="AA63" s="5" t="str">
        <f t="shared" si="0"/>
        <v>Big 12</v>
      </c>
      <c r="AB63">
        <f t="shared" si="1"/>
        <v>1</v>
      </c>
      <c r="AC63">
        <f t="shared" si="9"/>
        <v>1</v>
      </c>
      <c r="AD63">
        <f t="shared" si="10"/>
        <v>1</v>
      </c>
      <c r="AE63">
        <f t="shared" si="11"/>
        <v>0</v>
      </c>
      <c r="AF63">
        <f t="shared" si="14"/>
        <v>14</v>
      </c>
      <c r="AG63">
        <f t="shared" si="14"/>
        <v>55</v>
      </c>
      <c r="AH63">
        <f t="shared" si="14"/>
        <v>6</v>
      </c>
      <c r="AI63">
        <f t="shared" si="14"/>
        <v>5</v>
      </c>
      <c r="AJ63">
        <f t="shared" si="15"/>
        <v>11</v>
      </c>
      <c r="AK63" s="8">
        <f t="shared" si="13"/>
        <v>0.54545454545454541</v>
      </c>
      <c r="AL63">
        <f t="shared" si="3"/>
        <v>0</v>
      </c>
    </row>
    <row r="64" spans="1:38" ht="30" x14ac:dyDescent="0.2">
      <c r="A64" s="11">
        <v>12</v>
      </c>
      <c r="B64" s="4">
        <v>44891</v>
      </c>
      <c r="C64" s="13">
        <v>0.83333333333333337</v>
      </c>
      <c r="D64" s="5" t="s">
        <v>44</v>
      </c>
      <c r="E64" s="5" t="s">
        <v>193</v>
      </c>
      <c r="F64" s="5" t="s">
        <v>49</v>
      </c>
      <c r="G64" s="5" t="s">
        <v>685</v>
      </c>
      <c r="H64" s="5" t="s">
        <v>145</v>
      </c>
      <c r="I64" s="5" t="s">
        <v>14</v>
      </c>
      <c r="J64" s="5">
        <v>27</v>
      </c>
      <c r="K64" s="5">
        <v>47</v>
      </c>
      <c r="L64" s="5">
        <v>6</v>
      </c>
      <c r="M64" s="5">
        <v>6</v>
      </c>
      <c r="N64" s="5" t="s">
        <v>130</v>
      </c>
      <c r="Q64" s="7">
        <f t="shared" si="4"/>
        <v>44891</v>
      </c>
      <c r="R64" s="5">
        <f t="shared" si="5"/>
        <v>2022</v>
      </c>
      <c r="S64" s="5">
        <f t="shared" si="6"/>
        <v>13</v>
      </c>
      <c r="T64" s="5" t="s">
        <v>193</v>
      </c>
      <c r="U64" s="5"/>
      <c r="V64" s="5">
        <f t="shared" si="7"/>
        <v>0</v>
      </c>
      <c r="W64" s="5" t="s">
        <v>145</v>
      </c>
      <c r="X64" s="5" t="s">
        <v>565</v>
      </c>
      <c r="Y64" s="5">
        <v>15</v>
      </c>
      <c r="Z64" s="5">
        <f t="shared" si="8"/>
        <v>1</v>
      </c>
      <c r="AA64" s="5" t="str">
        <f t="shared" si="0"/>
        <v>Big 12</v>
      </c>
      <c r="AB64">
        <f t="shared" si="1"/>
        <v>1</v>
      </c>
      <c r="AC64">
        <f t="shared" si="9"/>
        <v>1</v>
      </c>
      <c r="AD64">
        <f t="shared" si="10"/>
        <v>1</v>
      </c>
      <c r="AE64">
        <f t="shared" si="11"/>
        <v>0</v>
      </c>
      <c r="AF64">
        <f t="shared" si="14"/>
        <v>27</v>
      </c>
      <c r="AG64">
        <f t="shared" si="14"/>
        <v>47</v>
      </c>
      <c r="AH64">
        <f t="shared" si="14"/>
        <v>6</v>
      </c>
      <c r="AI64">
        <f t="shared" si="14"/>
        <v>6</v>
      </c>
      <c r="AJ64">
        <f t="shared" si="15"/>
        <v>12</v>
      </c>
      <c r="AK64" s="8">
        <f t="shared" si="13"/>
        <v>0.5</v>
      </c>
      <c r="AL64">
        <f t="shared" si="3"/>
        <v>0</v>
      </c>
    </row>
    <row r="65" spans="1:38" x14ac:dyDescent="0.2">
      <c r="A65" s="11">
        <v>13</v>
      </c>
      <c r="B65" s="4">
        <v>44923</v>
      </c>
      <c r="C65" s="13">
        <v>0.72916666666666663</v>
      </c>
      <c r="D65" s="5" t="s">
        <v>275</v>
      </c>
      <c r="E65" s="5" t="s">
        <v>193</v>
      </c>
      <c r="F65" s="5" t="s">
        <v>80</v>
      </c>
      <c r="G65" s="5" t="s">
        <v>651</v>
      </c>
      <c r="H65" s="5" t="s">
        <v>46</v>
      </c>
      <c r="I65" s="5" t="s">
        <v>14</v>
      </c>
      <c r="J65" s="5">
        <v>53</v>
      </c>
      <c r="K65" s="5">
        <v>55</v>
      </c>
      <c r="L65" s="5">
        <v>6</v>
      </c>
      <c r="M65" s="5">
        <v>7</v>
      </c>
      <c r="N65" s="5" t="s">
        <v>132</v>
      </c>
      <c r="Q65" s="7">
        <f t="shared" si="4"/>
        <v>44923</v>
      </c>
      <c r="R65" s="5">
        <f t="shared" si="5"/>
        <v>2022</v>
      </c>
      <c r="S65" s="5">
        <f t="shared" si="6"/>
        <v>18</v>
      </c>
      <c r="T65" s="5" t="s">
        <v>193</v>
      </c>
      <c r="U65" s="5"/>
      <c r="V65" s="5">
        <f t="shared" si="7"/>
        <v>0</v>
      </c>
      <c r="W65" s="5" t="s">
        <v>145</v>
      </c>
      <c r="X65" s="5" t="s">
        <v>651</v>
      </c>
      <c r="Y65" s="5"/>
      <c r="Z65" s="5">
        <f t="shared" si="8"/>
        <v>0</v>
      </c>
      <c r="AA65" s="5" t="str">
        <f t="shared" si="0"/>
        <v>SEC</v>
      </c>
      <c r="AB65">
        <f t="shared" si="1"/>
        <v>0</v>
      </c>
      <c r="AC65">
        <f t="shared" si="9"/>
        <v>1</v>
      </c>
      <c r="AD65">
        <f t="shared" si="10"/>
        <v>1</v>
      </c>
      <c r="AE65">
        <f t="shared" si="11"/>
        <v>0</v>
      </c>
      <c r="AF65">
        <f t="shared" si="14"/>
        <v>53</v>
      </c>
      <c r="AG65">
        <f t="shared" si="14"/>
        <v>55</v>
      </c>
      <c r="AH65">
        <f t="shared" si="14"/>
        <v>6</v>
      </c>
      <c r="AI65">
        <f t="shared" si="14"/>
        <v>7</v>
      </c>
      <c r="AJ65">
        <f t="shared" si="15"/>
        <v>13</v>
      </c>
      <c r="AK65" s="8">
        <f t="shared" si="13"/>
        <v>0.46153846153846156</v>
      </c>
      <c r="AL65">
        <f t="shared" si="3"/>
        <v>0</v>
      </c>
    </row>
    <row r="66" spans="1:38" ht="30" x14ac:dyDescent="0.2">
      <c r="A66" s="11">
        <v>1</v>
      </c>
      <c r="B66" s="4">
        <v>44805</v>
      </c>
      <c r="C66" s="13">
        <v>0.79166666666666663</v>
      </c>
      <c r="D66" s="5" t="s">
        <v>37</v>
      </c>
      <c r="E66" s="5" t="s">
        <v>144</v>
      </c>
      <c r="F66" s="5" t="s">
        <v>49</v>
      </c>
      <c r="G66" s="5" t="s">
        <v>332</v>
      </c>
      <c r="H66" s="5" t="s">
        <v>40</v>
      </c>
      <c r="I66" s="5" t="s">
        <v>14</v>
      </c>
      <c r="J66" s="5">
        <v>31</v>
      </c>
      <c r="K66" s="5">
        <v>38</v>
      </c>
      <c r="L66" s="5">
        <v>0</v>
      </c>
      <c r="M66" s="5">
        <v>1</v>
      </c>
      <c r="N66" s="5" t="s">
        <v>92</v>
      </c>
      <c r="Q66" s="7">
        <f t="shared" si="4"/>
        <v>44805</v>
      </c>
      <c r="R66" s="5">
        <f t="shared" si="5"/>
        <v>2022</v>
      </c>
      <c r="S66" s="5">
        <f t="shared" si="6"/>
        <v>1</v>
      </c>
      <c r="T66" s="5" t="s">
        <v>144</v>
      </c>
      <c r="U66" s="5"/>
      <c r="V66" s="5">
        <f t="shared" si="7"/>
        <v>0</v>
      </c>
      <c r="W66" s="5" t="s">
        <v>145</v>
      </c>
      <c r="X66" s="5" t="s">
        <v>268</v>
      </c>
      <c r="Y66" s="5">
        <v>17</v>
      </c>
      <c r="Z66" s="5">
        <f t="shared" si="8"/>
        <v>1</v>
      </c>
      <c r="AA66" s="5" t="str">
        <f t="shared" ref="AA66:AA129" si="16">H66</f>
        <v>ACC</v>
      </c>
      <c r="AB66">
        <f t="shared" ref="AB66:AB129" si="17">IF(W66=AA66,1,0)</f>
        <v>0</v>
      </c>
      <c r="AC66">
        <f t="shared" si="9"/>
        <v>1</v>
      </c>
      <c r="AD66">
        <f t="shared" si="10"/>
        <v>1</v>
      </c>
      <c r="AE66">
        <f t="shared" si="11"/>
        <v>0</v>
      </c>
      <c r="AF66">
        <f t="shared" ref="AF66:AI90" si="18">J66</f>
        <v>31</v>
      </c>
      <c r="AG66">
        <f t="shared" si="18"/>
        <v>38</v>
      </c>
      <c r="AH66">
        <f t="shared" si="18"/>
        <v>0</v>
      </c>
      <c r="AI66">
        <f t="shared" si="18"/>
        <v>1</v>
      </c>
      <c r="AJ66">
        <f t="shared" si="15"/>
        <v>1</v>
      </c>
      <c r="AK66" s="8">
        <f t="shared" si="13"/>
        <v>0</v>
      </c>
      <c r="AL66">
        <f t="shared" ref="AL66:AL129" si="19">IF(I66="W",1,0)</f>
        <v>0</v>
      </c>
    </row>
    <row r="67" spans="1:38" ht="30" x14ac:dyDescent="0.2">
      <c r="A67" s="11">
        <v>2</v>
      </c>
      <c r="B67" s="4">
        <v>44814</v>
      </c>
      <c r="C67" s="13">
        <v>0.75</v>
      </c>
      <c r="D67" s="5" t="s">
        <v>44</v>
      </c>
      <c r="E67" s="5" t="s">
        <v>144</v>
      </c>
      <c r="F67" s="5"/>
      <c r="G67" s="5" t="s">
        <v>193</v>
      </c>
      <c r="H67" s="5" t="s">
        <v>145</v>
      </c>
      <c r="I67" s="5" t="s">
        <v>14</v>
      </c>
      <c r="J67" s="5">
        <v>42</v>
      </c>
      <c r="K67" s="5">
        <v>55</v>
      </c>
      <c r="L67" s="5">
        <v>0</v>
      </c>
      <c r="M67" s="5">
        <v>2</v>
      </c>
      <c r="N67" s="5" t="s">
        <v>102</v>
      </c>
      <c r="Q67" s="7">
        <f t="shared" ref="Q67:Q130" si="20">B67</f>
        <v>44814</v>
      </c>
      <c r="R67" s="5">
        <f t="shared" ref="R67:R130" si="21">IF(AND(B67&gt;=DATEVALUE("06/01/2019"),B67&lt;=DATEVALUE("05/31/2020")),2019,IF(AND(B67&gt;=DATEVALUE("06/01/2020"),B67&lt;=DATEVALUE("05/31/2021")),2020,IF(AND(B67&gt;=DATEVALUE("06/01/2021"),B67&lt;=DATEVALUE("05/31/2022")),2021,IF(AND(B67&gt;=DATEVALUE("06/01/2022"),B67&lt;=DATEVALUE("05/31/2023")),2022,IF(AND(B67&gt;=DATEVALUE("06/01/2023"),B67&lt;=DATEVALUE("05/31/2024")),2023,"N/A")))))</f>
        <v>2022</v>
      </c>
      <c r="S67" s="5">
        <f t="shared" ref="S67:S130" si="22">IF(AND(B67&gt;=DATEVALUE("08/05/2022"),B67&lt;=DATEVALUE("09/05/2022")),1,IF(AND(B67&gt;=DATEVALUE("09/06/2022"),B67&lt;=DATEVALUE("09/12/2022")),2,IF(AND(B67&gt;=DATEVALUE("09/13/2022"),B67&lt;=DATEVALUE("09/19/2022")),3,IF(AND(B67&gt;=DATEVALUE("09/20/2022"),B67&lt;=DATEVALUE("09/26/2022")),4,IF(AND(B67&gt;=DATEVALUE("09/27/2022"),B67&lt;=DATEVALUE("10/03/2022")),5,IF(AND(B67&gt;=DATEVALUE("10/04/2022"),B67&lt;=DATEVALUE("10/10/2022")),6,IF(AND(B67&gt;=DATEVALUE("10/11/2022"),B67&lt;=DATEVALUE("10/17/2022")),7,IF(AND(B67&gt;=DATEVALUE("10/18/2022"),B67&lt;=DATEVALUE("10/24/2022")),8,IF(AND(B67&gt;=DATEVALUE("10/25/2022"),B67&lt;=DATEVALUE("10/31/2022")),9,IF(AND(B67&gt;=DATEVALUE("11/01/2022"),B67&lt;=DATEVALUE("11/07/2022")),10,IF(AND(B67&gt;=DATEVALUE("11/08/2022"),B67&lt;=DATEVALUE("11/14/2022")),11,IF(AND(B67&gt;=DATEVALUE("11/15/2022"),B67&lt;=DATEVALUE("11/21/2022")),12,IF(AND(B67&gt;=DATEVALUE("11/22/2022"),B67&lt;=DATEVALUE("11/28/2022")),13,IF(AND(B67&gt;=DATEVALUE("11/29/2022"),B67&lt;=DATEVALUE("12/05/2022")),14,IF(AND(B67&gt;=DATEVALUE("12/06/2022"),B67&lt;=DATEVALUE("12/12/2022")),15,IF(AND(B67&gt;=DATEVALUE("12/13/2022"),B67&lt;=DATEVALUE("12/19/2022")),16,IF(AND(B67&gt;=DATEVALUE("12/20/2022"),B67&lt;=DATEVALUE("12/26/2022")),17,IF(AND(B67&gt;=DATEVALUE("12/27/2022"),B67&lt;=DATEVALUE("01/02/2023")),18,IF(AND(B67&gt;=DATEVALUE("01/03/2023"),B67&lt;=DATEVALUE("01/09/2023")),19,IF(AND(B67&gt;=DATEVALUE("01/10/2023"),B67&lt;=DATEVALUE("01/16/2023")),20,"Bye"))))))))))))))))))))</f>
        <v>2</v>
      </c>
      <c r="T67" s="5" t="s">
        <v>144</v>
      </c>
      <c r="U67" s="5"/>
      <c r="V67" s="5">
        <f t="shared" ref="V67:V130" si="23">IF(U67&gt;0,1,0)</f>
        <v>0</v>
      </c>
      <c r="W67" s="5" t="s">
        <v>145</v>
      </c>
      <c r="X67" s="5" t="s">
        <v>193</v>
      </c>
      <c r="Y67" s="5"/>
      <c r="Z67" s="5">
        <f t="shared" ref="Z67:Z130" si="24">IF(Y67&gt;0,1,0)</f>
        <v>0</v>
      </c>
      <c r="AA67" s="5" t="str">
        <f t="shared" si="16"/>
        <v>Big 12</v>
      </c>
      <c r="AB67">
        <f t="shared" si="17"/>
        <v>1</v>
      </c>
      <c r="AC67">
        <f t="shared" ref="AC67:AC130" si="25">IF(AA67="Non-Major",0,1)</f>
        <v>1</v>
      </c>
      <c r="AD67">
        <f t="shared" ref="AD67:AD130" si="26">IF(OR(AA67="ACC",AA67="Big Ten",AA67="Big 12", AA67="Pac-12",AA67="SEC"),1,0)</f>
        <v>1</v>
      </c>
      <c r="AE67">
        <f t="shared" ref="AE67:AE130" si="27">IF(AND(Z67=1,V67=1),1,0)</f>
        <v>0</v>
      </c>
      <c r="AF67">
        <f t="shared" si="18"/>
        <v>42</v>
      </c>
      <c r="AG67">
        <f t="shared" si="18"/>
        <v>55</v>
      </c>
      <c r="AH67">
        <f t="shared" si="18"/>
        <v>0</v>
      </c>
      <c r="AI67">
        <f t="shared" si="18"/>
        <v>2</v>
      </c>
      <c r="AJ67">
        <f t="shared" si="15"/>
        <v>2</v>
      </c>
      <c r="AK67" s="8">
        <f t="shared" ref="AK67:AK130" si="28">AH67/(AH67+AI67)</f>
        <v>0</v>
      </c>
      <c r="AL67">
        <f t="shared" si="19"/>
        <v>0</v>
      </c>
    </row>
    <row r="68" spans="1:38" ht="30" x14ac:dyDescent="0.2">
      <c r="A68" s="11">
        <v>3</v>
      </c>
      <c r="B68" s="4">
        <v>44821</v>
      </c>
      <c r="C68" s="13">
        <v>0.54166666666666663</v>
      </c>
      <c r="D68" s="5" t="s">
        <v>44</v>
      </c>
      <c r="E68" s="5" t="s">
        <v>144</v>
      </c>
      <c r="F68" s="5"/>
      <c r="G68" s="5" t="s">
        <v>686</v>
      </c>
      <c r="H68" s="5" t="s">
        <v>70</v>
      </c>
      <c r="I68" s="5" t="s">
        <v>13</v>
      </c>
      <c r="J68" s="5">
        <v>65</v>
      </c>
      <c r="K68" s="5">
        <v>7</v>
      </c>
      <c r="L68" s="5">
        <v>1</v>
      </c>
      <c r="M68" s="5">
        <v>2</v>
      </c>
      <c r="N68" s="5" t="s">
        <v>41</v>
      </c>
      <c r="Q68" s="7">
        <f t="shared" si="20"/>
        <v>44821</v>
      </c>
      <c r="R68" s="5">
        <f t="shared" si="21"/>
        <v>2022</v>
      </c>
      <c r="S68" s="5">
        <f t="shared" si="22"/>
        <v>3</v>
      </c>
      <c r="T68" s="5" t="s">
        <v>144</v>
      </c>
      <c r="U68" s="5"/>
      <c r="V68" s="5">
        <f t="shared" si="23"/>
        <v>0</v>
      </c>
      <c r="W68" s="5" t="s">
        <v>145</v>
      </c>
      <c r="X68" s="5" t="s">
        <v>686</v>
      </c>
      <c r="Y68" s="5"/>
      <c r="Z68" s="5">
        <f t="shared" si="24"/>
        <v>0</v>
      </c>
      <c r="AA68" s="5" t="str">
        <f t="shared" si="16"/>
        <v>Non-Major</v>
      </c>
      <c r="AB68">
        <f t="shared" si="17"/>
        <v>0</v>
      </c>
      <c r="AC68">
        <f t="shared" si="25"/>
        <v>0</v>
      </c>
      <c r="AD68">
        <f t="shared" si="26"/>
        <v>0</v>
      </c>
      <c r="AE68">
        <f t="shared" si="27"/>
        <v>0</v>
      </c>
      <c r="AF68">
        <f t="shared" si="18"/>
        <v>65</v>
      </c>
      <c r="AG68">
        <f t="shared" si="18"/>
        <v>7</v>
      </c>
      <c r="AH68">
        <f t="shared" si="18"/>
        <v>1</v>
      </c>
      <c r="AI68">
        <f t="shared" si="18"/>
        <v>2</v>
      </c>
      <c r="AJ68">
        <f t="shared" si="15"/>
        <v>3</v>
      </c>
      <c r="AK68" s="8">
        <f t="shared" si="28"/>
        <v>0.33333333333333331</v>
      </c>
      <c r="AL68">
        <f t="shared" si="19"/>
        <v>1</v>
      </c>
    </row>
    <row r="69" spans="1:38" ht="30" x14ac:dyDescent="0.2">
      <c r="A69" s="11">
        <v>4</v>
      </c>
      <c r="B69" s="4">
        <v>44826</v>
      </c>
      <c r="C69" s="13">
        <v>0.8125</v>
      </c>
      <c r="D69" s="5" t="s">
        <v>37</v>
      </c>
      <c r="E69" s="5" t="s">
        <v>144</v>
      </c>
      <c r="F69" s="5" t="s">
        <v>49</v>
      </c>
      <c r="G69" s="5" t="s">
        <v>125</v>
      </c>
      <c r="H69" s="5" t="s">
        <v>40</v>
      </c>
      <c r="I69" s="5" t="s">
        <v>13</v>
      </c>
      <c r="J69" s="5">
        <v>33</v>
      </c>
      <c r="K69" s="5">
        <v>10</v>
      </c>
      <c r="L69" s="5">
        <v>2</v>
      </c>
      <c r="M69" s="5">
        <v>2</v>
      </c>
      <c r="N69" s="5" t="s">
        <v>47</v>
      </c>
      <c r="Q69" s="7">
        <f t="shared" si="20"/>
        <v>44826</v>
      </c>
      <c r="R69" s="5">
        <f t="shared" si="21"/>
        <v>2022</v>
      </c>
      <c r="S69" s="5">
        <f t="shared" si="22"/>
        <v>4</v>
      </c>
      <c r="T69" s="5" t="s">
        <v>144</v>
      </c>
      <c r="U69" s="5"/>
      <c r="V69" s="5">
        <f t="shared" si="23"/>
        <v>0</v>
      </c>
      <c r="W69" s="5" t="s">
        <v>145</v>
      </c>
      <c r="X69" s="5" t="s">
        <v>125</v>
      </c>
      <c r="Y69" s="5"/>
      <c r="Z69" s="5">
        <f t="shared" si="24"/>
        <v>0</v>
      </c>
      <c r="AA69" s="5" t="str">
        <f t="shared" si="16"/>
        <v>ACC</v>
      </c>
      <c r="AB69">
        <f t="shared" si="17"/>
        <v>0</v>
      </c>
      <c r="AC69">
        <f t="shared" si="25"/>
        <v>1</v>
      </c>
      <c r="AD69">
        <f t="shared" si="26"/>
        <v>1</v>
      </c>
      <c r="AE69">
        <f t="shared" si="27"/>
        <v>0</v>
      </c>
      <c r="AF69">
        <f t="shared" si="18"/>
        <v>33</v>
      </c>
      <c r="AG69">
        <f t="shared" si="18"/>
        <v>10</v>
      </c>
      <c r="AH69">
        <f t="shared" si="18"/>
        <v>2</v>
      </c>
      <c r="AI69">
        <f t="shared" si="18"/>
        <v>2</v>
      </c>
      <c r="AJ69">
        <f t="shared" si="15"/>
        <v>4</v>
      </c>
      <c r="AK69" s="8">
        <f t="shared" si="28"/>
        <v>0.5</v>
      </c>
      <c r="AL69">
        <f t="shared" si="19"/>
        <v>1</v>
      </c>
    </row>
    <row r="70" spans="1:38" ht="30" x14ac:dyDescent="0.2">
      <c r="A70" s="11">
        <v>5</v>
      </c>
      <c r="B70" s="4">
        <v>44835</v>
      </c>
      <c r="C70" s="13">
        <v>0.8125</v>
      </c>
      <c r="D70" s="5" t="s">
        <v>44</v>
      </c>
      <c r="E70" s="5" t="s">
        <v>144</v>
      </c>
      <c r="F70" s="5" t="s">
        <v>49</v>
      </c>
      <c r="G70" s="5" t="s">
        <v>549</v>
      </c>
      <c r="H70" s="5" t="s">
        <v>145</v>
      </c>
      <c r="I70" s="5" t="s">
        <v>14</v>
      </c>
      <c r="J70" s="5">
        <v>20</v>
      </c>
      <c r="K70" s="5">
        <v>38</v>
      </c>
      <c r="L70" s="5">
        <v>2</v>
      </c>
      <c r="M70" s="5">
        <v>3</v>
      </c>
      <c r="N70" s="5" t="s">
        <v>92</v>
      </c>
      <c r="Q70" s="7">
        <f t="shared" si="20"/>
        <v>44835</v>
      </c>
      <c r="R70" s="5">
        <f t="shared" si="21"/>
        <v>2022</v>
      </c>
      <c r="S70" s="5">
        <f t="shared" si="22"/>
        <v>5</v>
      </c>
      <c r="T70" s="5" t="s">
        <v>144</v>
      </c>
      <c r="U70" s="5"/>
      <c r="V70" s="5">
        <f t="shared" si="23"/>
        <v>0</v>
      </c>
      <c r="W70" s="5" t="s">
        <v>145</v>
      </c>
      <c r="X70" s="5" t="s">
        <v>549</v>
      </c>
      <c r="Y70" s="5"/>
      <c r="Z70" s="5">
        <f t="shared" si="24"/>
        <v>0</v>
      </c>
      <c r="AA70" s="5" t="str">
        <f t="shared" si="16"/>
        <v>Big 12</v>
      </c>
      <c r="AB70">
        <f t="shared" si="17"/>
        <v>1</v>
      </c>
      <c r="AC70">
        <f t="shared" si="25"/>
        <v>1</v>
      </c>
      <c r="AD70">
        <f t="shared" si="26"/>
        <v>1</v>
      </c>
      <c r="AE70">
        <f t="shared" si="27"/>
        <v>0</v>
      </c>
      <c r="AF70">
        <f t="shared" si="18"/>
        <v>20</v>
      </c>
      <c r="AG70">
        <f t="shared" si="18"/>
        <v>38</v>
      </c>
      <c r="AH70">
        <f t="shared" si="18"/>
        <v>2</v>
      </c>
      <c r="AI70">
        <f t="shared" si="18"/>
        <v>3</v>
      </c>
      <c r="AJ70">
        <f t="shared" si="15"/>
        <v>5</v>
      </c>
      <c r="AK70" s="8">
        <f t="shared" si="28"/>
        <v>0.4</v>
      </c>
      <c r="AL70">
        <f t="shared" si="19"/>
        <v>0</v>
      </c>
    </row>
    <row r="71" spans="1:38" ht="30" x14ac:dyDescent="0.2">
      <c r="A71" s="11">
        <v>6</v>
      </c>
      <c r="B71" s="4">
        <v>44847</v>
      </c>
      <c r="C71" s="13">
        <v>0.79166666666666663</v>
      </c>
      <c r="D71" s="5" t="s">
        <v>37</v>
      </c>
      <c r="E71" s="5" t="s">
        <v>144</v>
      </c>
      <c r="F71" s="5"/>
      <c r="G71" s="5" t="s">
        <v>537</v>
      </c>
      <c r="H71" s="5" t="s">
        <v>145</v>
      </c>
      <c r="I71" s="5" t="s">
        <v>13</v>
      </c>
      <c r="J71" s="5">
        <v>43</v>
      </c>
      <c r="K71" s="5">
        <v>40</v>
      </c>
      <c r="L71" s="5">
        <v>3</v>
      </c>
      <c r="M71" s="5">
        <v>3</v>
      </c>
      <c r="N71" s="5" t="s">
        <v>41</v>
      </c>
      <c r="Q71" s="7">
        <f t="shared" si="20"/>
        <v>44847</v>
      </c>
      <c r="R71" s="5">
        <f t="shared" si="21"/>
        <v>2022</v>
      </c>
      <c r="S71" s="5">
        <f t="shared" si="22"/>
        <v>7</v>
      </c>
      <c r="T71" s="5" t="s">
        <v>144</v>
      </c>
      <c r="U71" s="5"/>
      <c r="V71" s="5">
        <f t="shared" si="23"/>
        <v>0</v>
      </c>
      <c r="W71" s="5" t="s">
        <v>145</v>
      </c>
      <c r="X71" s="5" t="s">
        <v>537</v>
      </c>
      <c r="Y71" s="5"/>
      <c r="Z71" s="5">
        <f t="shared" si="24"/>
        <v>0</v>
      </c>
      <c r="AA71" s="5" t="str">
        <f t="shared" si="16"/>
        <v>Big 12</v>
      </c>
      <c r="AB71">
        <f t="shared" si="17"/>
        <v>1</v>
      </c>
      <c r="AC71">
        <f t="shared" si="25"/>
        <v>1</v>
      </c>
      <c r="AD71">
        <f t="shared" si="26"/>
        <v>1</v>
      </c>
      <c r="AE71">
        <f t="shared" si="27"/>
        <v>0</v>
      </c>
      <c r="AF71">
        <f t="shared" si="18"/>
        <v>43</v>
      </c>
      <c r="AG71">
        <f t="shared" si="18"/>
        <v>40</v>
      </c>
      <c r="AH71">
        <f t="shared" si="18"/>
        <v>3</v>
      </c>
      <c r="AI71">
        <f t="shared" si="18"/>
        <v>3</v>
      </c>
      <c r="AJ71">
        <f t="shared" si="15"/>
        <v>6</v>
      </c>
      <c r="AK71" s="8">
        <f t="shared" si="28"/>
        <v>0.5</v>
      </c>
      <c r="AL71">
        <f t="shared" si="19"/>
        <v>1</v>
      </c>
    </row>
    <row r="72" spans="1:38" ht="30" x14ac:dyDescent="0.2">
      <c r="A72" s="11">
        <v>7</v>
      </c>
      <c r="B72" s="4">
        <v>44856</v>
      </c>
      <c r="C72" s="13">
        <v>0.625</v>
      </c>
      <c r="D72" s="5" t="s">
        <v>44</v>
      </c>
      <c r="E72" s="5" t="s">
        <v>144</v>
      </c>
      <c r="F72" s="5" t="s">
        <v>49</v>
      </c>
      <c r="G72" s="5" t="s">
        <v>404</v>
      </c>
      <c r="H72" s="5" t="s">
        <v>145</v>
      </c>
      <c r="I72" s="5" t="s">
        <v>14</v>
      </c>
      <c r="J72" s="5">
        <v>10</v>
      </c>
      <c r="K72" s="5">
        <v>48</v>
      </c>
      <c r="L72" s="5">
        <v>3</v>
      </c>
      <c r="M72" s="5">
        <v>4</v>
      </c>
      <c r="N72" s="5" t="s">
        <v>92</v>
      </c>
      <c r="Q72" s="7">
        <f t="shared" si="20"/>
        <v>44856</v>
      </c>
      <c r="R72" s="5">
        <f t="shared" si="21"/>
        <v>2022</v>
      </c>
      <c r="S72" s="5">
        <f t="shared" si="22"/>
        <v>8</v>
      </c>
      <c r="T72" s="5" t="s">
        <v>144</v>
      </c>
      <c r="U72" s="5"/>
      <c r="V72" s="5">
        <f t="shared" si="23"/>
        <v>0</v>
      </c>
      <c r="W72" s="5" t="s">
        <v>145</v>
      </c>
      <c r="X72" s="5" t="s">
        <v>404</v>
      </c>
      <c r="Y72" s="5"/>
      <c r="Z72" s="5">
        <f t="shared" si="24"/>
        <v>0</v>
      </c>
      <c r="AA72" s="5" t="str">
        <f t="shared" si="16"/>
        <v>Big 12</v>
      </c>
      <c r="AB72">
        <f t="shared" si="17"/>
        <v>1</v>
      </c>
      <c r="AC72">
        <f t="shared" si="25"/>
        <v>1</v>
      </c>
      <c r="AD72">
        <f t="shared" si="26"/>
        <v>1</v>
      </c>
      <c r="AE72">
        <f t="shared" si="27"/>
        <v>0</v>
      </c>
      <c r="AF72">
        <f t="shared" si="18"/>
        <v>10</v>
      </c>
      <c r="AG72">
        <f t="shared" si="18"/>
        <v>48</v>
      </c>
      <c r="AH72">
        <f t="shared" si="18"/>
        <v>3</v>
      </c>
      <c r="AI72">
        <f t="shared" si="18"/>
        <v>4</v>
      </c>
      <c r="AJ72">
        <f t="shared" si="15"/>
        <v>7</v>
      </c>
      <c r="AK72" s="8">
        <f t="shared" si="28"/>
        <v>0.42857142857142855</v>
      </c>
      <c r="AL72">
        <f t="shared" si="19"/>
        <v>0</v>
      </c>
    </row>
    <row r="73" spans="1:38" ht="30" x14ac:dyDescent="0.2">
      <c r="A73" s="11">
        <v>8</v>
      </c>
      <c r="B73" s="4">
        <v>44863</v>
      </c>
      <c r="C73" s="13">
        <v>0.5</v>
      </c>
      <c r="D73" s="5" t="s">
        <v>44</v>
      </c>
      <c r="E73" s="5" t="s">
        <v>144</v>
      </c>
      <c r="F73" s="5"/>
      <c r="G73" s="5" t="s">
        <v>687</v>
      </c>
      <c r="H73" s="5" t="s">
        <v>145</v>
      </c>
      <c r="I73" s="5" t="s">
        <v>14</v>
      </c>
      <c r="J73" s="5">
        <v>31</v>
      </c>
      <c r="K73" s="5">
        <v>41</v>
      </c>
      <c r="L73" s="5">
        <v>3</v>
      </c>
      <c r="M73" s="5">
        <v>5</v>
      </c>
      <c r="N73" s="5" t="s">
        <v>102</v>
      </c>
      <c r="Q73" s="7">
        <f t="shared" si="20"/>
        <v>44863</v>
      </c>
      <c r="R73" s="5">
        <f t="shared" si="21"/>
        <v>2022</v>
      </c>
      <c r="S73" s="5">
        <f t="shared" si="22"/>
        <v>9</v>
      </c>
      <c r="T73" s="5" t="s">
        <v>144</v>
      </c>
      <c r="U73" s="5"/>
      <c r="V73" s="5">
        <f t="shared" si="23"/>
        <v>0</v>
      </c>
      <c r="W73" s="5" t="s">
        <v>145</v>
      </c>
      <c r="X73" s="5" t="s">
        <v>595</v>
      </c>
      <c r="Y73" s="5">
        <v>7</v>
      </c>
      <c r="Z73" s="5">
        <f t="shared" si="24"/>
        <v>1</v>
      </c>
      <c r="AA73" s="5" t="str">
        <f t="shared" si="16"/>
        <v>Big 12</v>
      </c>
      <c r="AB73">
        <f t="shared" si="17"/>
        <v>1</v>
      </c>
      <c r="AC73">
        <f t="shared" si="25"/>
        <v>1</v>
      </c>
      <c r="AD73">
        <f t="shared" si="26"/>
        <v>1</v>
      </c>
      <c r="AE73">
        <f t="shared" si="27"/>
        <v>0</v>
      </c>
      <c r="AF73">
        <f t="shared" si="18"/>
        <v>31</v>
      </c>
      <c r="AG73">
        <f t="shared" si="18"/>
        <v>41</v>
      </c>
      <c r="AH73">
        <f t="shared" si="18"/>
        <v>3</v>
      </c>
      <c r="AI73">
        <f t="shared" si="18"/>
        <v>5</v>
      </c>
      <c r="AJ73">
        <f t="shared" si="15"/>
        <v>8</v>
      </c>
      <c r="AK73" s="8">
        <f t="shared" si="28"/>
        <v>0.375</v>
      </c>
      <c r="AL73">
        <f t="shared" si="19"/>
        <v>0</v>
      </c>
    </row>
    <row r="74" spans="1:38" ht="30" x14ac:dyDescent="0.2">
      <c r="A74" s="11">
        <v>9</v>
      </c>
      <c r="B74" s="4">
        <v>44870</v>
      </c>
      <c r="C74" s="13">
        <v>0.64583333333333337</v>
      </c>
      <c r="D74" s="5" t="s">
        <v>44</v>
      </c>
      <c r="E74" s="5" t="s">
        <v>144</v>
      </c>
      <c r="F74" s="5" t="s">
        <v>49</v>
      </c>
      <c r="G74" s="5" t="s">
        <v>216</v>
      </c>
      <c r="H74" s="5" t="s">
        <v>145</v>
      </c>
      <c r="I74" s="5" t="s">
        <v>14</v>
      </c>
      <c r="J74" s="5">
        <v>14</v>
      </c>
      <c r="K74" s="5">
        <v>31</v>
      </c>
      <c r="L74" s="5">
        <v>3</v>
      </c>
      <c r="M74" s="5">
        <v>6</v>
      </c>
      <c r="N74" s="5" t="s">
        <v>130</v>
      </c>
      <c r="Q74" s="7">
        <f t="shared" si="20"/>
        <v>44870</v>
      </c>
      <c r="R74" s="5">
        <f t="shared" si="21"/>
        <v>2022</v>
      </c>
      <c r="S74" s="5">
        <f t="shared" si="22"/>
        <v>10</v>
      </c>
      <c r="T74" s="5" t="s">
        <v>144</v>
      </c>
      <c r="U74" s="5"/>
      <c r="V74" s="5">
        <f t="shared" si="23"/>
        <v>0</v>
      </c>
      <c r="W74" s="5" t="s">
        <v>145</v>
      </c>
      <c r="X74" s="5" t="s">
        <v>216</v>
      </c>
      <c r="Y74" s="5"/>
      <c r="Z74" s="5">
        <f t="shared" si="24"/>
        <v>0</v>
      </c>
      <c r="AA74" s="5" t="str">
        <f t="shared" si="16"/>
        <v>Big 12</v>
      </c>
      <c r="AB74">
        <f t="shared" si="17"/>
        <v>1</v>
      </c>
      <c r="AC74">
        <f t="shared" si="25"/>
        <v>1</v>
      </c>
      <c r="AD74">
        <f t="shared" si="26"/>
        <v>1</v>
      </c>
      <c r="AE74">
        <f t="shared" si="27"/>
        <v>0</v>
      </c>
      <c r="AF74">
        <f t="shared" si="18"/>
        <v>14</v>
      </c>
      <c r="AG74">
        <f t="shared" si="18"/>
        <v>31</v>
      </c>
      <c r="AH74">
        <f t="shared" si="18"/>
        <v>3</v>
      </c>
      <c r="AI74">
        <f t="shared" si="18"/>
        <v>6</v>
      </c>
      <c r="AJ74">
        <f t="shared" si="15"/>
        <v>9</v>
      </c>
      <c r="AK74" s="8">
        <f t="shared" si="28"/>
        <v>0.33333333333333331</v>
      </c>
      <c r="AL74">
        <f t="shared" si="19"/>
        <v>0</v>
      </c>
    </row>
    <row r="75" spans="1:38" ht="30" x14ac:dyDescent="0.2">
      <c r="A75" s="11">
        <v>10</v>
      </c>
      <c r="B75" s="4">
        <v>44877</v>
      </c>
      <c r="C75" s="13">
        <v>0.5</v>
      </c>
      <c r="D75" s="5" t="s">
        <v>44</v>
      </c>
      <c r="E75" s="5" t="s">
        <v>144</v>
      </c>
      <c r="F75" s="5"/>
      <c r="G75" s="5" t="s">
        <v>392</v>
      </c>
      <c r="H75" s="5" t="s">
        <v>145</v>
      </c>
      <c r="I75" s="5" t="s">
        <v>13</v>
      </c>
      <c r="J75" s="5">
        <v>23</v>
      </c>
      <c r="K75" s="5">
        <v>20</v>
      </c>
      <c r="L75" s="5">
        <v>4</v>
      </c>
      <c r="M75" s="5">
        <v>6</v>
      </c>
      <c r="N75" s="5" t="s">
        <v>41</v>
      </c>
      <c r="Q75" s="7">
        <f t="shared" si="20"/>
        <v>44877</v>
      </c>
      <c r="R75" s="5">
        <f t="shared" si="21"/>
        <v>2022</v>
      </c>
      <c r="S75" s="5">
        <f t="shared" si="22"/>
        <v>11</v>
      </c>
      <c r="T75" s="5" t="s">
        <v>144</v>
      </c>
      <c r="U75" s="5"/>
      <c r="V75" s="5">
        <f t="shared" si="23"/>
        <v>0</v>
      </c>
      <c r="W75" s="5" t="s">
        <v>145</v>
      </c>
      <c r="X75" s="5" t="s">
        <v>392</v>
      </c>
      <c r="Y75" s="5"/>
      <c r="Z75" s="5">
        <f t="shared" si="24"/>
        <v>0</v>
      </c>
      <c r="AA75" s="5" t="str">
        <f t="shared" si="16"/>
        <v>Big 12</v>
      </c>
      <c r="AB75">
        <f t="shared" si="17"/>
        <v>1</v>
      </c>
      <c r="AC75">
        <f t="shared" si="25"/>
        <v>1</v>
      </c>
      <c r="AD75">
        <f t="shared" si="26"/>
        <v>1</v>
      </c>
      <c r="AE75">
        <f t="shared" si="27"/>
        <v>0</v>
      </c>
      <c r="AF75">
        <f t="shared" si="18"/>
        <v>23</v>
      </c>
      <c r="AG75">
        <f t="shared" si="18"/>
        <v>20</v>
      </c>
      <c r="AH75">
        <f t="shared" si="18"/>
        <v>4</v>
      </c>
      <c r="AI75">
        <f t="shared" si="18"/>
        <v>6</v>
      </c>
      <c r="AJ75">
        <f t="shared" si="15"/>
        <v>10</v>
      </c>
      <c r="AK75" s="8">
        <f t="shared" si="28"/>
        <v>0.4</v>
      </c>
      <c r="AL75">
        <f t="shared" si="19"/>
        <v>1</v>
      </c>
    </row>
    <row r="76" spans="1:38" ht="30" x14ac:dyDescent="0.2">
      <c r="A76" s="11">
        <v>11</v>
      </c>
      <c r="B76" s="4">
        <v>44884</v>
      </c>
      <c r="C76" s="13">
        <v>0.58333333333333337</v>
      </c>
      <c r="D76" s="5" t="s">
        <v>44</v>
      </c>
      <c r="E76" s="5" t="s">
        <v>144</v>
      </c>
      <c r="F76" s="5"/>
      <c r="G76" s="5" t="s">
        <v>688</v>
      </c>
      <c r="H76" s="5" t="s">
        <v>145</v>
      </c>
      <c r="I76" s="5" t="s">
        <v>14</v>
      </c>
      <c r="J76" s="5">
        <v>31</v>
      </c>
      <c r="K76" s="5">
        <v>48</v>
      </c>
      <c r="L76" s="5">
        <v>4</v>
      </c>
      <c r="M76" s="5">
        <v>7</v>
      </c>
      <c r="N76" s="5" t="s">
        <v>92</v>
      </c>
      <c r="Q76" s="7">
        <f t="shared" si="20"/>
        <v>44884</v>
      </c>
      <c r="R76" s="5">
        <f t="shared" si="21"/>
        <v>2022</v>
      </c>
      <c r="S76" s="5">
        <f t="shared" si="22"/>
        <v>12</v>
      </c>
      <c r="T76" s="5" t="s">
        <v>144</v>
      </c>
      <c r="U76" s="5"/>
      <c r="V76" s="5">
        <f t="shared" si="23"/>
        <v>0</v>
      </c>
      <c r="W76" s="5" t="s">
        <v>145</v>
      </c>
      <c r="X76" s="5" t="s">
        <v>565</v>
      </c>
      <c r="Y76" s="5">
        <v>19</v>
      </c>
      <c r="Z76" s="5">
        <f t="shared" si="24"/>
        <v>1</v>
      </c>
      <c r="AA76" s="5" t="str">
        <f t="shared" si="16"/>
        <v>Big 12</v>
      </c>
      <c r="AB76">
        <f t="shared" si="17"/>
        <v>1</v>
      </c>
      <c r="AC76">
        <f t="shared" si="25"/>
        <v>1</v>
      </c>
      <c r="AD76">
        <f t="shared" si="26"/>
        <v>1</v>
      </c>
      <c r="AE76">
        <f t="shared" si="27"/>
        <v>0</v>
      </c>
      <c r="AF76">
        <f t="shared" si="18"/>
        <v>31</v>
      </c>
      <c r="AG76">
        <f t="shared" si="18"/>
        <v>48</v>
      </c>
      <c r="AH76">
        <f t="shared" si="18"/>
        <v>4</v>
      </c>
      <c r="AI76">
        <f t="shared" si="18"/>
        <v>7</v>
      </c>
      <c r="AJ76">
        <f t="shared" si="15"/>
        <v>11</v>
      </c>
      <c r="AK76" s="8">
        <f t="shared" si="28"/>
        <v>0.36363636363636365</v>
      </c>
      <c r="AL76">
        <f t="shared" si="19"/>
        <v>0</v>
      </c>
    </row>
    <row r="77" spans="1:38" ht="30" x14ac:dyDescent="0.2">
      <c r="A77" s="11">
        <v>12</v>
      </c>
      <c r="B77" s="4">
        <v>44891</v>
      </c>
      <c r="C77" s="13">
        <v>0.5</v>
      </c>
      <c r="D77" s="5" t="s">
        <v>44</v>
      </c>
      <c r="E77" s="5" t="s">
        <v>144</v>
      </c>
      <c r="F77" s="5" t="s">
        <v>49</v>
      </c>
      <c r="G77" s="5" t="s">
        <v>287</v>
      </c>
      <c r="H77" s="5" t="s">
        <v>145</v>
      </c>
      <c r="I77" s="5" t="s">
        <v>13</v>
      </c>
      <c r="J77" s="5">
        <v>24</v>
      </c>
      <c r="K77" s="5">
        <v>19</v>
      </c>
      <c r="L77" s="5">
        <v>5</v>
      </c>
      <c r="M77" s="5">
        <v>7</v>
      </c>
      <c r="N77" s="5" t="s">
        <v>41</v>
      </c>
      <c r="Q77" s="7">
        <f t="shared" si="20"/>
        <v>44891</v>
      </c>
      <c r="R77" s="5">
        <f t="shared" si="21"/>
        <v>2022</v>
      </c>
      <c r="S77" s="5">
        <f t="shared" si="22"/>
        <v>13</v>
      </c>
      <c r="T77" s="5" t="s">
        <v>144</v>
      </c>
      <c r="U77" s="5"/>
      <c r="V77" s="5">
        <f t="shared" si="23"/>
        <v>0</v>
      </c>
      <c r="W77" s="5" t="s">
        <v>145</v>
      </c>
      <c r="X77" s="5" t="s">
        <v>287</v>
      </c>
      <c r="Y77" s="5"/>
      <c r="Z77" s="5">
        <f t="shared" si="24"/>
        <v>0</v>
      </c>
      <c r="AA77" s="5" t="str">
        <f t="shared" si="16"/>
        <v>Big 12</v>
      </c>
      <c r="AB77">
        <f t="shared" si="17"/>
        <v>1</v>
      </c>
      <c r="AC77">
        <f t="shared" si="25"/>
        <v>1</v>
      </c>
      <c r="AD77">
        <f t="shared" si="26"/>
        <v>1</v>
      </c>
      <c r="AE77">
        <f t="shared" si="27"/>
        <v>0</v>
      </c>
      <c r="AF77">
        <f t="shared" si="18"/>
        <v>24</v>
      </c>
      <c r="AG77">
        <f t="shared" si="18"/>
        <v>19</v>
      </c>
      <c r="AH77">
        <f t="shared" si="18"/>
        <v>5</v>
      </c>
      <c r="AI77">
        <f t="shared" si="18"/>
        <v>7</v>
      </c>
      <c r="AJ77">
        <f t="shared" si="15"/>
        <v>12</v>
      </c>
      <c r="AK77" s="8">
        <f t="shared" si="28"/>
        <v>0.41666666666666669</v>
      </c>
      <c r="AL77">
        <f t="shared" si="19"/>
        <v>1</v>
      </c>
    </row>
    <row r="78" spans="1:38" ht="30" x14ac:dyDescent="0.2">
      <c r="A78" s="11">
        <v>1</v>
      </c>
      <c r="B78" s="4">
        <v>44807</v>
      </c>
      <c r="C78" s="13">
        <v>0.83333333333333337</v>
      </c>
      <c r="D78" s="5" t="s">
        <v>44</v>
      </c>
      <c r="E78" s="5" t="s">
        <v>404</v>
      </c>
      <c r="F78" s="5"/>
      <c r="G78" s="5" t="s">
        <v>489</v>
      </c>
      <c r="H78" s="5" t="s">
        <v>70</v>
      </c>
      <c r="I78" s="5" t="s">
        <v>13</v>
      </c>
      <c r="J78" s="5">
        <v>63</v>
      </c>
      <c r="K78" s="5">
        <v>10</v>
      </c>
      <c r="L78" s="5">
        <v>1</v>
      </c>
      <c r="M78" s="5">
        <v>0</v>
      </c>
      <c r="N78" s="5" t="s">
        <v>41</v>
      </c>
      <c r="O78" s="5"/>
      <c r="P78" s="6"/>
      <c r="Q78" s="7">
        <f t="shared" si="20"/>
        <v>44807</v>
      </c>
      <c r="R78" s="5">
        <f t="shared" si="21"/>
        <v>2022</v>
      </c>
      <c r="S78" s="5">
        <f t="shared" si="22"/>
        <v>1</v>
      </c>
      <c r="T78" s="5" t="s">
        <v>404</v>
      </c>
      <c r="U78" s="5"/>
      <c r="V78" s="5">
        <f t="shared" si="23"/>
        <v>0</v>
      </c>
      <c r="W78" s="5" t="s">
        <v>145</v>
      </c>
      <c r="X78" s="5" t="s">
        <v>489</v>
      </c>
      <c r="Y78" s="5"/>
      <c r="Z78" s="5">
        <f t="shared" si="24"/>
        <v>0</v>
      </c>
      <c r="AA78" s="5" t="str">
        <f t="shared" si="16"/>
        <v>Non-Major</v>
      </c>
      <c r="AB78">
        <f t="shared" si="17"/>
        <v>0</v>
      </c>
      <c r="AC78">
        <f t="shared" si="25"/>
        <v>0</v>
      </c>
      <c r="AD78">
        <f t="shared" si="26"/>
        <v>0</v>
      </c>
      <c r="AE78">
        <f t="shared" si="27"/>
        <v>0</v>
      </c>
      <c r="AF78">
        <f t="shared" si="18"/>
        <v>63</v>
      </c>
      <c r="AG78">
        <f t="shared" si="18"/>
        <v>10</v>
      </c>
      <c r="AH78">
        <f t="shared" si="18"/>
        <v>1</v>
      </c>
      <c r="AI78">
        <f t="shared" si="18"/>
        <v>0</v>
      </c>
      <c r="AJ78">
        <f t="shared" si="15"/>
        <v>1</v>
      </c>
      <c r="AK78" s="8">
        <f t="shared" si="28"/>
        <v>1</v>
      </c>
      <c r="AL78">
        <f t="shared" si="19"/>
        <v>1</v>
      </c>
    </row>
    <row r="79" spans="1:38" ht="30" x14ac:dyDescent="0.2">
      <c r="A79" s="11">
        <v>2</v>
      </c>
      <c r="B79" s="4">
        <v>44814</v>
      </c>
      <c r="C79" s="13">
        <v>0.66666666666666663</v>
      </c>
      <c r="D79" s="5" t="s">
        <v>44</v>
      </c>
      <c r="E79" s="5" t="s">
        <v>404</v>
      </c>
      <c r="F79" s="5"/>
      <c r="G79" s="5" t="s">
        <v>689</v>
      </c>
      <c r="H79" s="5" t="s">
        <v>140</v>
      </c>
      <c r="I79" s="5" t="s">
        <v>13</v>
      </c>
      <c r="J79" s="5">
        <v>33</v>
      </c>
      <c r="K79" s="5">
        <v>30</v>
      </c>
      <c r="L79" s="5">
        <v>2</v>
      </c>
      <c r="M79" s="5">
        <v>0</v>
      </c>
      <c r="N79" s="5" t="s">
        <v>47</v>
      </c>
      <c r="O79" s="5"/>
      <c r="P79" s="6"/>
      <c r="Q79" s="7">
        <f t="shared" si="20"/>
        <v>44814</v>
      </c>
      <c r="R79" s="5">
        <f t="shared" si="21"/>
        <v>2022</v>
      </c>
      <c r="S79" s="5">
        <f t="shared" si="22"/>
        <v>2</v>
      </c>
      <c r="T79" s="5" t="s">
        <v>404</v>
      </c>
      <c r="U79" s="5"/>
      <c r="V79" s="5">
        <f t="shared" si="23"/>
        <v>0</v>
      </c>
      <c r="W79" s="5" t="s">
        <v>145</v>
      </c>
      <c r="X79" s="5" t="s">
        <v>690</v>
      </c>
      <c r="Y79" s="5">
        <v>25</v>
      </c>
      <c r="Z79" s="5">
        <f t="shared" si="24"/>
        <v>1</v>
      </c>
      <c r="AA79" s="5" t="str">
        <f t="shared" si="16"/>
        <v>American</v>
      </c>
      <c r="AB79">
        <f t="shared" si="17"/>
        <v>0</v>
      </c>
      <c r="AC79">
        <f t="shared" si="25"/>
        <v>1</v>
      </c>
      <c r="AD79">
        <f t="shared" si="26"/>
        <v>0</v>
      </c>
      <c r="AE79">
        <f t="shared" si="27"/>
        <v>0</v>
      </c>
      <c r="AF79">
        <f t="shared" si="18"/>
        <v>33</v>
      </c>
      <c r="AG79">
        <f t="shared" si="18"/>
        <v>30</v>
      </c>
      <c r="AH79">
        <f t="shared" si="18"/>
        <v>2</v>
      </c>
      <c r="AI79">
        <f t="shared" si="18"/>
        <v>0</v>
      </c>
      <c r="AJ79">
        <f t="shared" si="15"/>
        <v>2</v>
      </c>
      <c r="AK79" s="8">
        <f t="shared" si="28"/>
        <v>1</v>
      </c>
      <c r="AL79">
        <f t="shared" si="19"/>
        <v>1</v>
      </c>
    </row>
    <row r="80" spans="1:38" ht="45" x14ac:dyDescent="0.2">
      <c r="A80" s="11">
        <v>3</v>
      </c>
      <c r="B80" s="4">
        <v>44821</v>
      </c>
      <c r="C80" s="13">
        <v>0.79166666666666663</v>
      </c>
      <c r="D80" s="5" t="s">
        <v>44</v>
      </c>
      <c r="E80" s="5" t="s">
        <v>404</v>
      </c>
      <c r="F80" s="5" t="s">
        <v>49</v>
      </c>
      <c r="G80" s="5" t="s">
        <v>403</v>
      </c>
      <c r="H80" s="5" t="s">
        <v>40</v>
      </c>
      <c r="I80" s="5" t="s">
        <v>14</v>
      </c>
      <c r="J80" s="5">
        <v>14</v>
      </c>
      <c r="K80" s="5">
        <v>27</v>
      </c>
      <c r="L80" s="5">
        <v>2</v>
      </c>
      <c r="M80" s="5">
        <v>1</v>
      </c>
      <c r="N80" s="5" t="s">
        <v>92</v>
      </c>
      <c r="O80" s="5"/>
      <c r="P80" s="6"/>
      <c r="Q80" s="7">
        <f t="shared" si="20"/>
        <v>44821</v>
      </c>
      <c r="R80" s="5">
        <f t="shared" si="21"/>
        <v>2022</v>
      </c>
      <c r="S80" s="5">
        <f t="shared" si="22"/>
        <v>3</v>
      </c>
      <c r="T80" s="5" t="s">
        <v>404</v>
      </c>
      <c r="U80" s="5"/>
      <c r="V80" s="5">
        <f t="shared" si="23"/>
        <v>0</v>
      </c>
      <c r="W80" s="5" t="s">
        <v>145</v>
      </c>
      <c r="X80" s="5" t="s">
        <v>261</v>
      </c>
      <c r="Y80" s="5">
        <v>16</v>
      </c>
      <c r="Z80" s="5">
        <f t="shared" si="24"/>
        <v>1</v>
      </c>
      <c r="AA80" s="5" t="str">
        <f t="shared" si="16"/>
        <v>ACC</v>
      </c>
      <c r="AB80">
        <f t="shared" si="17"/>
        <v>0</v>
      </c>
      <c r="AC80">
        <f t="shared" si="25"/>
        <v>1</v>
      </c>
      <c r="AD80">
        <f t="shared" si="26"/>
        <v>1</v>
      </c>
      <c r="AE80">
        <f t="shared" si="27"/>
        <v>0</v>
      </c>
      <c r="AF80">
        <f t="shared" si="18"/>
        <v>14</v>
      </c>
      <c r="AG80">
        <f t="shared" si="18"/>
        <v>27</v>
      </c>
      <c r="AH80">
        <f t="shared" si="18"/>
        <v>2</v>
      </c>
      <c r="AI80">
        <f t="shared" si="18"/>
        <v>1</v>
      </c>
      <c r="AJ80">
        <f t="shared" si="15"/>
        <v>3</v>
      </c>
      <c r="AK80" s="8">
        <f t="shared" si="28"/>
        <v>0.66666666666666663</v>
      </c>
      <c r="AL80">
        <f t="shared" si="19"/>
        <v>0</v>
      </c>
    </row>
    <row r="81" spans="1:38" ht="30" x14ac:dyDescent="0.2">
      <c r="A81" s="11">
        <v>4</v>
      </c>
      <c r="B81" s="4">
        <v>44828</v>
      </c>
      <c r="C81" s="13">
        <v>0.64583333333333337</v>
      </c>
      <c r="D81" s="5" t="s">
        <v>44</v>
      </c>
      <c r="E81" s="5" t="s">
        <v>404</v>
      </c>
      <c r="F81" s="5"/>
      <c r="G81" s="5" t="s">
        <v>558</v>
      </c>
      <c r="H81" s="5" t="s">
        <v>145</v>
      </c>
      <c r="I81" s="5" t="s">
        <v>13</v>
      </c>
      <c r="J81" s="5">
        <v>37</v>
      </c>
      <c r="K81" s="5">
        <v>34</v>
      </c>
      <c r="L81" s="5">
        <v>3</v>
      </c>
      <c r="M81" s="5">
        <v>1</v>
      </c>
      <c r="N81" s="5" t="s">
        <v>41</v>
      </c>
      <c r="O81" s="5"/>
      <c r="P81" s="6"/>
      <c r="Q81" s="7">
        <f t="shared" si="20"/>
        <v>44828</v>
      </c>
      <c r="R81" s="5">
        <f t="shared" si="21"/>
        <v>2022</v>
      </c>
      <c r="S81" s="5">
        <f t="shared" si="22"/>
        <v>4</v>
      </c>
      <c r="T81" s="5" t="s">
        <v>404</v>
      </c>
      <c r="U81" s="5"/>
      <c r="V81" s="5">
        <f t="shared" si="23"/>
        <v>0</v>
      </c>
      <c r="W81" s="5" t="s">
        <v>145</v>
      </c>
      <c r="X81" s="5" t="s">
        <v>559</v>
      </c>
      <c r="Y81" s="5">
        <v>22</v>
      </c>
      <c r="Z81" s="5">
        <f t="shared" si="24"/>
        <v>1</v>
      </c>
      <c r="AA81" s="5" t="str">
        <f t="shared" si="16"/>
        <v>Big 12</v>
      </c>
      <c r="AB81">
        <f t="shared" si="17"/>
        <v>1</v>
      </c>
      <c r="AC81">
        <f t="shared" si="25"/>
        <v>1</v>
      </c>
      <c r="AD81">
        <f t="shared" si="26"/>
        <v>1</v>
      </c>
      <c r="AE81">
        <f t="shared" si="27"/>
        <v>0</v>
      </c>
      <c r="AF81">
        <f t="shared" si="18"/>
        <v>37</v>
      </c>
      <c r="AG81">
        <f t="shared" si="18"/>
        <v>34</v>
      </c>
      <c r="AH81">
        <f t="shared" si="18"/>
        <v>3</v>
      </c>
      <c r="AI81">
        <f t="shared" si="18"/>
        <v>1</v>
      </c>
      <c r="AJ81">
        <f t="shared" si="15"/>
        <v>4</v>
      </c>
      <c r="AK81" s="8">
        <f t="shared" si="28"/>
        <v>0.75</v>
      </c>
      <c r="AL81">
        <f t="shared" si="19"/>
        <v>1</v>
      </c>
    </row>
    <row r="82" spans="1:38" ht="30" x14ac:dyDescent="0.2">
      <c r="A82" s="11">
        <v>5</v>
      </c>
      <c r="B82" s="4">
        <v>44835</v>
      </c>
      <c r="C82" s="13">
        <v>0.5</v>
      </c>
      <c r="D82" s="5" t="s">
        <v>44</v>
      </c>
      <c r="E82" s="5" t="s">
        <v>404</v>
      </c>
      <c r="F82" s="5" t="s">
        <v>49</v>
      </c>
      <c r="G82" s="5" t="s">
        <v>643</v>
      </c>
      <c r="H82" s="5" t="s">
        <v>145</v>
      </c>
      <c r="I82" s="5" t="s">
        <v>14</v>
      </c>
      <c r="J82" s="5">
        <v>28</v>
      </c>
      <c r="K82" s="5">
        <v>37</v>
      </c>
      <c r="L82" s="5">
        <v>3</v>
      </c>
      <c r="M82" s="5">
        <v>2</v>
      </c>
      <c r="N82" s="5" t="s">
        <v>92</v>
      </c>
      <c r="O82" s="5"/>
      <c r="P82" s="6"/>
      <c r="Q82" s="7">
        <f t="shared" si="20"/>
        <v>44835</v>
      </c>
      <c r="R82" s="5">
        <f t="shared" si="21"/>
        <v>2022</v>
      </c>
      <c r="S82" s="5">
        <f t="shared" si="22"/>
        <v>5</v>
      </c>
      <c r="T82" s="5" t="s">
        <v>404</v>
      </c>
      <c r="U82" s="5"/>
      <c r="V82" s="5">
        <f t="shared" si="23"/>
        <v>0</v>
      </c>
      <c r="W82" s="5" t="s">
        <v>145</v>
      </c>
      <c r="X82" s="5" t="s">
        <v>565</v>
      </c>
      <c r="Y82" s="5">
        <v>25</v>
      </c>
      <c r="Z82" s="5">
        <f t="shared" si="24"/>
        <v>1</v>
      </c>
      <c r="AA82" s="5" t="str">
        <f t="shared" si="16"/>
        <v>Big 12</v>
      </c>
      <c r="AB82">
        <f t="shared" si="17"/>
        <v>1</v>
      </c>
      <c r="AC82">
        <f t="shared" si="25"/>
        <v>1</v>
      </c>
      <c r="AD82">
        <f t="shared" si="26"/>
        <v>1</v>
      </c>
      <c r="AE82">
        <f t="shared" si="27"/>
        <v>0</v>
      </c>
      <c r="AF82">
        <f t="shared" si="18"/>
        <v>28</v>
      </c>
      <c r="AG82">
        <f t="shared" si="18"/>
        <v>37</v>
      </c>
      <c r="AH82">
        <f t="shared" si="18"/>
        <v>3</v>
      </c>
      <c r="AI82">
        <f t="shared" si="18"/>
        <v>2</v>
      </c>
      <c r="AJ82">
        <f t="shared" si="15"/>
        <v>5</v>
      </c>
      <c r="AK82" s="8">
        <f t="shared" si="28"/>
        <v>0.6</v>
      </c>
      <c r="AL82">
        <f t="shared" si="19"/>
        <v>0</v>
      </c>
    </row>
    <row r="83" spans="1:38" ht="30" x14ac:dyDescent="0.2">
      <c r="A83" s="11">
        <v>6</v>
      </c>
      <c r="B83" s="4">
        <v>44842</v>
      </c>
      <c r="C83" s="13">
        <v>0.64583333333333337</v>
      </c>
      <c r="D83" s="5" t="s">
        <v>44</v>
      </c>
      <c r="E83" s="5" t="s">
        <v>404</v>
      </c>
      <c r="F83" s="5" t="s">
        <v>49</v>
      </c>
      <c r="G83" s="5" t="s">
        <v>647</v>
      </c>
      <c r="H83" s="5" t="s">
        <v>145</v>
      </c>
      <c r="I83" s="5" t="s">
        <v>14</v>
      </c>
      <c r="J83" s="5">
        <v>31</v>
      </c>
      <c r="K83" s="5">
        <v>41</v>
      </c>
      <c r="L83" s="5">
        <v>3</v>
      </c>
      <c r="M83" s="5">
        <v>3</v>
      </c>
      <c r="N83" s="5" t="s">
        <v>102</v>
      </c>
      <c r="O83" s="5"/>
      <c r="P83" s="6"/>
      <c r="Q83" s="7">
        <f t="shared" si="20"/>
        <v>44842</v>
      </c>
      <c r="R83" s="5">
        <f t="shared" si="21"/>
        <v>2022</v>
      </c>
      <c r="S83" s="5">
        <f t="shared" si="22"/>
        <v>6</v>
      </c>
      <c r="T83" s="5" t="s">
        <v>404</v>
      </c>
      <c r="U83" s="5"/>
      <c r="V83" s="5">
        <f t="shared" si="23"/>
        <v>0</v>
      </c>
      <c r="W83" s="5" t="s">
        <v>145</v>
      </c>
      <c r="X83" s="5" t="s">
        <v>360</v>
      </c>
      <c r="Y83" s="5">
        <v>7</v>
      </c>
      <c r="Z83" s="5">
        <f t="shared" si="24"/>
        <v>1</v>
      </c>
      <c r="AA83" s="5" t="str">
        <f t="shared" si="16"/>
        <v>Big 12</v>
      </c>
      <c r="AB83">
        <f t="shared" si="17"/>
        <v>1</v>
      </c>
      <c r="AC83">
        <f t="shared" si="25"/>
        <v>1</v>
      </c>
      <c r="AD83">
        <f t="shared" si="26"/>
        <v>1</v>
      </c>
      <c r="AE83">
        <f t="shared" si="27"/>
        <v>0</v>
      </c>
      <c r="AF83">
        <f t="shared" si="18"/>
        <v>31</v>
      </c>
      <c r="AG83">
        <f t="shared" si="18"/>
        <v>41</v>
      </c>
      <c r="AH83">
        <f t="shared" si="18"/>
        <v>3</v>
      </c>
      <c r="AI83">
        <f t="shared" si="18"/>
        <v>3</v>
      </c>
      <c r="AJ83">
        <f t="shared" si="15"/>
        <v>6</v>
      </c>
      <c r="AK83" s="8">
        <f t="shared" si="28"/>
        <v>0.5</v>
      </c>
      <c r="AL83">
        <f t="shared" si="19"/>
        <v>0</v>
      </c>
    </row>
    <row r="84" spans="1:38" ht="30" x14ac:dyDescent="0.2">
      <c r="A84" s="11">
        <v>7</v>
      </c>
      <c r="B84" s="4">
        <v>44856</v>
      </c>
      <c r="C84" s="13">
        <v>0.625</v>
      </c>
      <c r="D84" s="5" t="s">
        <v>44</v>
      </c>
      <c r="E84" s="5" t="s">
        <v>404</v>
      </c>
      <c r="F84" s="5"/>
      <c r="G84" s="5" t="s">
        <v>144</v>
      </c>
      <c r="H84" s="5" t="s">
        <v>145</v>
      </c>
      <c r="I84" s="5" t="s">
        <v>13</v>
      </c>
      <c r="J84" s="5">
        <v>48</v>
      </c>
      <c r="K84" s="5">
        <v>10</v>
      </c>
      <c r="L84" s="5">
        <v>4</v>
      </c>
      <c r="M84" s="5">
        <v>3</v>
      </c>
      <c r="N84" s="5" t="s">
        <v>41</v>
      </c>
      <c r="O84" s="5"/>
      <c r="P84" s="6"/>
      <c r="Q84" s="7">
        <f t="shared" si="20"/>
        <v>44856</v>
      </c>
      <c r="R84" s="5">
        <f t="shared" si="21"/>
        <v>2022</v>
      </c>
      <c r="S84" s="5">
        <f t="shared" si="22"/>
        <v>8</v>
      </c>
      <c r="T84" s="5" t="s">
        <v>404</v>
      </c>
      <c r="U84" s="5"/>
      <c r="V84" s="5">
        <f t="shared" si="23"/>
        <v>0</v>
      </c>
      <c r="W84" s="5" t="s">
        <v>145</v>
      </c>
      <c r="X84" s="5" t="s">
        <v>144</v>
      </c>
      <c r="Y84" s="5"/>
      <c r="Z84" s="5">
        <f t="shared" si="24"/>
        <v>0</v>
      </c>
      <c r="AA84" s="5" t="str">
        <f t="shared" si="16"/>
        <v>Big 12</v>
      </c>
      <c r="AB84">
        <f t="shared" si="17"/>
        <v>1</v>
      </c>
      <c r="AC84">
        <f t="shared" si="25"/>
        <v>1</v>
      </c>
      <c r="AD84">
        <f t="shared" si="26"/>
        <v>1</v>
      </c>
      <c r="AE84">
        <f t="shared" si="27"/>
        <v>0</v>
      </c>
      <c r="AF84">
        <f t="shared" si="18"/>
        <v>48</v>
      </c>
      <c r="AG84">
        <f t="shared" si="18"/>
        <v>10</v>
      </c>
      <c r="AH84">
        <f t="shared" si="18"/>
        <v>4</v>
      </c>
      <c r="AI84">
        <f t="shared" si="18"/>
        <v>3</v>
      </c>
      <c r="AJ84">
        <f t="shared" si="15"/>
        <v>7</v>
      </c>
      <c r="AK84" s="8">
        <f t="shared" si="28"/>
        <v>0.5714285714285714</v>
      </c>
      <c r="AL84">
        <f t="shared" si="19"/>
        <v>1</v>
      </c>
    </row>
    <row r="85" spans="1:38" ht="30" x14ac:dyDescent="0.2">
      <c r="A85" s="11">
        <v>8</v>
      </c>
      <c r="B85" s="4">
        <v>44863</v>
      </c>
      <c r="C85" s="13">
        <v>0.8125</v>
      </c>
      <c r="D85" s="5" t="s">
        <v>44</v>
      </c>
      <c r="E85" s="5" t="s">
        <v>404</v>
      </c>
      <c r="F85" s="5"/>
      <c r="G85" s="5" t="s">
        <v>537</v>
      </c>
      <c r="H85" s="5" t="s">
        <v>145</v>
      </c>
      <c r="I85" s="5" t="s">
        <v>14</v>
      </c>
      <c r="J85" s="5">
        <v>17</v>
      </c>
      <c r="K85" s="5">
        <v>45</v>
      </c>
      <c r="L85" s="5">
        <v>4</v>
      </c>
      <c r="M85" s="5">
        <v>4</v>
      </c>
      <c r="N85" s="5" t="s">
        <v>92</v>
      </c>
      <c r="O85" s="5"/>
      <c r="P85" s="6"/>
      <c r="Q85" s="7">
        <f t="shared" si="20"/>
        <v>44863</v>
      </c>
      <c r="R85" s="5">
        <f t="shared" si="21"/>
        <v>2022</v>
      </c>
      <c r="S85" s="5">
        <f t="shared" si="22"/>
        <v>9</v>
      </c>
      <c r="T85" s="5" t="s">
        <v>404</v>
      </c>
      <c r="U85" s="5"/>
      <c r="V85" s="5">
        <f t="shared" si="23"/>
        <v>0</v>
      </c>
      <c r="W85" s="5" t="s">
        <v>145</v>
      </c>
      <c r="X85" s="5" t="s">
        <v>537</v>
      </c>
      <c r="Y85" s="5"/>
      <c r="Z85" s="5">
        <f t="shared" si="24"/>
        <v>0</v>
      </c>
      <c r="AA85" s="5" t="str">
        <f t="shared" si="16"/>
        <v>Big 12</v>
      </c>
      <c r="AB85">
        <f t="shared" si="17"/>
        <v>1</v>
      </c>
      <c r="AC85">
        <f t="shared" si="25"/>
        <v>1</v>
      </c>
      <c r="AD85">
        <f t="shared" si="26"/>
        <v>1</v>
      </c>
      <c r="AE85">
        <f t="shared" si="27"/>
        <v>0</v>
      </c>
      <c r="AF85">
        <f t="shared" si="18"/>
        <v>17</v>
      </c>
      <c r="AG85">
        <f t="shared" si="18"/>
        <v>45</v>
      </c>
      <c r="AH85">
        <f t="shared" si="18"/>
        <v>4</v>
      </c>
      <c r="AI85">
        <f t="shared" si="18"/>
        <v>4</v>
      </c>
      <c r="AJ85">
        <f t="shared" si="15"/>
        <v>8</v>
      </c>
      <c r="AK85" s="8">
        <f t="shared" si="28"/>
        <v>0.5</v>
      </c>
      <c r="AL85">
        <f t="shared" si="19"/>
        <v>0</v>
      </c>
    </row>
    <row r="86" spans="1:38" ht="30" x14ac:dyDescent="0.2">
      <c r="A86" s="11">
        <v>9</v>
      </c>
      <c r="B86" s="4">
        <v>44870</v>
      </c>
      <c r="C86" s="13">
        <v>0.5</v>
      </c>
      <c r="D86" s="5" t="s">
        <v>44</v>
      </c>
      <c r="E86" s="5" t="s">
        <v>404</v>
      </c>
      <c r="F86" s="5" t="s">
        <v>49</v>
      </c>
      <c r="G86" s="5" t="s">
        <v>687</v>
      </c>
      <c r="H86" s="5" t="s">
        <v>145</v>
      </c>
      <c r="I86" s="5" t="s">
        <v>14</v>
      </c>
      <c r="J86" s="5">
        <v>24</v>
      </c>
      <c r="K86" s="5">
        <v>34</v>
      </c>
      <c r="L86" s="5">
        <v>4</v>
      </c>
      <c r="M86" s="5">
        <v>5</v>
      </c>
      <c r="N86" s="5" t="s">
        <v>102</v>
      </c>
      <c r="O86" s="5"/>
      <c r="P86" s="6"/>
      <c r="Q86" s="7">
        <f t="shared" si="20"/>
        <v>44870</v>
      </c>
      <c r="R86" s="5">
        <f t="shared" si="21"/>
        <v>2022</v>
      </c>
      <c r="S86" s="5">
        <f t="shared" si="22"/>
        <v>10</v>
      </c>
      <c r="T86" s="5" t="s">
        <v>404</v>
      </c>
      <c r="U86" s="5"/>
      <c r="V86" s="5">
        <f t="shared" si="23"/>
        <v>0</v>
      </c>
      <c r="W86" s="5" t="s">
        <v>145</v>
      </c>
      <c r="X86" s="5" t="s">
        <v>595</v>
      </c>
      <c r="Y86" s="5">
        <v>7</v>
      </c>
      <c r="Z86" s="5">
        <f t="shared" si="24"/>
        <v>1</v>
      </c>
      <c r="AA86" s="5" t="str">
        <f t="shared" si="16"/>
        <v>Big 12</v>
      </c>
      <c r="AB86">
        <f t="shared" si="17"/>
        <v>1</v>
      </c>
      <c r="AC86">
        <f t="shared" si="25"/>
        <v>1</v>
      </c>
      <c r="AD86">
        <f t="shared" si="26"/>
        <v>1</v>
      </c>
      <c r="AE86">
        <f t="shared" si="27"/>
        <v>0</v>
      </c>
      <c r="AF86">
        <f t="shared" si="18"/>
        <v>24</v>
      </c>
      <c r="AG86">
        <f t="shared" si="18"/>
        <v>34</v>
      </c>
      <c r="AH86">
        <f t="shared" si="18"/>
        <v>4</v>
      </c>
      <c r="AI86">
        <f t="shared" si="18"/>
        <v>5</v>
      </c>
      <c r="AJ86">
        <f t="shared" si="15"/>
        <v>9</v>
      </c>
      <c r="AK86" s="8">
        <f t="shared" si="28"/>
        <v>0.44444444444444442</v>
      </c>
      <c r="AL86">
        <f t="shared" si="19"/>
        <v>0</v>
      </c>
    </row>
    <row r="87" spans="1:38" ht="30" x14ac:dyDescent="0.2">
      <c r="A87" s="11">
        <v>10</v>
      </c>
      <c r="B87" s="4">
        <v>44877</v>
      </c>
      <c r="C87" s="13">
        <v>0.79166666666666663</v>
      </c>
      <c r="D87" s="5" t="s">
        <v>44</v>
      </c>
      <c r="E87" s="5" t="s">
        <v>404</v>
      </c>
      <c r="F87" s="5"/>
      <c r="G87" s="5" t="s">
        <v>193</v>
      </c>
      <c r="H87" s="5" t="s">
        <v>145</v>
      </c>
      <c r="I87" s="5" t="s">
        <v>13</v>
      </c>
      <c r="J87" s="5">
        <v>43</v>
      </c>
      <c r="K87" s="5">
        <v>28</v>
      </c>
      <c r="L87" s="5">
        <v>5</v>
      </c>
      <c r="M87" s="5">
        <v>5</v>
      </c>
      <c r="N87" s="5" t="s">
        <v>41</v>
      </c>
      <c r="O87" s="5"/>
      <c r="P87" s="6"/>
      <c r="Q87" s="7">
        <f t="shared" si="20"/>
        <v>44877</v>
      </c>
      <c r="R87" s="5">
        <f t="shared" si="21"/>
        <v>2022</v>
      </c>
      <c r="S87" s="5">
        <f t="shared" si="22"/>
        <v>11</v>
      </c>
      <c r="T87" s="5" t="s">
        <v>404</v>
      </c>
      <c r="U87" s="5"/>
      <c r="V87" s="5">
        <f t="shared" si="23"/>
        <v>0</v>
      </c>
      <c r="W87" s="5" t="s">
        <v>145</v>
      </c>
      <c r="X87" s="5" t="s">
        <v>193</v>
      </c>
      <c r="Y87" s="5"/>
      <c r="Z87" s="5">
        <f t="shared" si="24"/>
        <v>0</v>
      </c>
      <c r="AA87" s="5" t="str">
        <f t="shared" si="16"/>
        <v>Big 12</v>
      </c>
      <c r="AB87">
        <f t="shared" si="17"/>
        <v>1</v>
      </c>
      <c r="AC87">
        <f t="shared" si="25"/>
        <v>1</v>
      </c>
      <c r="AD87">
        <f t="shared" si="26"/>
        <v>1</v>
      </c>
      <c r="AE87">
        <f t="shared" si="27"/>
        <v>0</v>
      </c>
      <c r="AF87">
        <f t="shared" si="18"/>
        <v>43</v>
      </c>
      <c r="AG87">
        <f t="shared" si="18"/>
        <v>28</v>
      </c>
      <c r="AH87">
        <f t="shared" si="18"/>
        <v>5</v>
      </c>
      <c r="AI87">
        <f t="shared" si="18"/>
        <v>5</v>
      </c>
      <c r="AJ87">
        <f t="shared" si="15"/>
        <v>10</v>
      </c>
      <c r="AK87" s="8">
        <f t="shared" si="28"/>
        <v>0.5</v>
      </c>
      <c r="AL87">
        <f t="shared" si="19"/>
        <v>1</v>
      </c>
    </row>
    <row r="88" spans="1:38" ht="30" x14ac:dyDescent="0.2">
      <c r="A88" s="11">
        <v>11</v>
      </c>
      <c r="B88" s="4">
        <v>44884</v>
      </c>
      <c r="C88" s="13">
        <v>0.79166666666666663</v>
      </c>
      <c r="D88" s="5" t="s">
        <v>44</v>
      </c>
      <c r="E88" s="5" t="s">
        <v>404</v>
      </c>
      <c r="F88" s="5" t="s">
        <v>49</v>
      </c>
      <c r="G88" s="5" t="s">
        <v>216</v>
      </c>
      <c r="H88" s="5" t="s">
        <v>145</v>
      </c>
      <c r="I88" s="5" t="s">
        <v>13</v>
      </c>
      <c r="J88" s="5">
        <v>14</v>
      </c>
      <c r="K88" s="5">
        <v>10</v>
      </c>
      <c r="L88" s="5">
        <v>6</v>
      </c>
      <c r="M88" s="5">
        <v>5</v>
      </c>
      <c r="N88" s="5" t="s">
        <v>47</v>
      </c>
      <c r="O88" s="5"/>
      <c r="P88" s="6"/>
      <c r="Q88" s="7">
        <f t="shared" si="20"/>
        <v>44884</v>
      </c>
      <c r="R88" s="5">
        <f t="shared" si="21"/>
        <v>2022</v>
      </c>
      <c r="S88" s="5">
        <f t="shared" si="22"/>
        <v>12</v>
      </c>
      <c r="T88" s="5" t="s">
        <v>404</v>
      </c>
      <c r="U88" s="5"/>
      <c r="V88" s="5">
        <f t="shared" si="23"/>
        <v>0</v>
      </c>
      <c r="W88" s="5" t="s">
        <v>145</v>
      </c>
      <c r="X88" s="5" t="s">
        <v>216</v>
      </c>
      <c r="Y88" s="5"/>
      <c r="Z88" s="5">
        <f t="shared" si="24"/>
        <v>0</v>
      </c>
      <c r="AA88" s="5" t="str">
        <f t="shared" si="16"/>
        <v>Big 12</v>
      </c>
      <c r="AB88">
        <f t="shared" si="17"/>
        <v>1</v>
      </c>
      <c r="AC88">
        <f t="shared" si="25"/>
        <v>1</v>
      </c>
      <c r="AD88">
        <f t="shared" si="26"/>
        <v>1</v>
      </c>
      <c r="AE88">
        <f t="shared" si="27"/>
        <v>0</v>
      </c>
      <c r="AF88">
        <f t="shared" si="18"/>
        <v>14</v>
      </c>
      <c r="AG88">
        <f t="shared" si="18"/>
        <v>10</v>
      </c>
      <c r="AH88">
        <f t="shared" si="18"/>
        <v>6</v>
      </c>
      <c r="AI88">
        <f t="shared" si="18"/>
        <v>5</v>
      </c>
      <c r="AJ88">
        <f t="shared" si="15"/>
        <v>11</v>
      </c>
      <c r="AK88" s="8">
        <f t="shared" si="28"/>
        <v>0.54545454545454541</v>
      </c>
      <c r="AL88">
        <f t="shared" si="19"/>
        <v>1</v>
      </c>
    </row>
    <row r="89" spans="1:38" ht="30" x14ac:dyDescent="0.2">
      <c r="A89" s="11">
        <v>12</v>
      </c>
      <c r="B89" s="4">
        <v>44891</v>
      </c>
      <c r="C89" s="13">
        <v>0.8125</v>
      </c>
      <c r="D89" s="5" t="s">
        <v>44</v>
      </c>
      <c r="E89" s="5" t="s">
        <v>404</v>
      </c>
      <c r="F89" s="5"/>
      <c r="G89" s="5" t="s">
        <v>392</v>
      </c>
      <c r="H89" s="5" t="s">
        <v>145</v>
      </c>
      <c r="I89" s="5" t="s">
        <v>13</v>
      </c>
      <c r="J89" s="5">
        <v>51</v>
      </c>
      <c r="K89" s="5">
        <v>48</v>
      </c>
      <c r="L89" s="5">
        <v>7</v>
      </c>
      <c r="M89" s="5">
        <v>5</v>
      </c>
      <c r="N89" s="5" t="s">
        <v>51</v>
      </c>
      <c r="O89" s="5"/>
      <c r="P89" s="6"/>
      <c r="Q89" s="7">
        <f t="shared" si="20"/>
        <v>44891</v>
      </c>
      <c r="R89" s="5">
        <f t="shared" si="21"/>
        <v>2022</v>
      </c>
      <c r="S89" s="5">
        <f t="shared" si="22"/>
        <v>13</v>
      </c>
      <c r="T89" s="5" t="s">
        <v>404</v>
      </c>
      <c r="U89" s="5"/>
      <c r="V89" s="5">
        <f t="shared" si="23"/>
        <v>0</v>
      </c>
      <c r="W89" s="5" t="s">
        <v>145</v>
      </c>
      <c r="X89" s="5" t="s">
        <v>392</v>
      </c>
      <c r="Y89" s="5"/>
      <c r="Z89" s="5">
        <f t="shared" si="24"/>
        <v>0</v>
      </c>
      <c r="AA89" s="5" t="str">
        <f t="shared" si="16"/>
        <v>Big 12</v>
      </c>
      <c r="AB89">
        <f t="shared" si="17"/>
        <v>1</v>
      </c>
      <c r="AC89">
        <f t="shared" si="25"/>
        <v>1</v>
      </c>
      <c r="AD89">
        <f t="shared" si="26"/>
        <v>1</v>
      </c>
      <c r="AE89">
        <f t="shared" si="27"/>
        <v>0</v>
      </c>
      <c r="AF89">
        <f t="shared" si="18"/>
        <v>51</v>
      </c>
      <c r="AG89">
        <f t="shared" si="18"/>
        <v>48</v>
      </c>
      <c r="AH89">
        <f t="shared" si="18"/>
        <v>7</v>
      </c>
      <c r="AI89">
        <f t="shared" si="18"/>
        <v>5</v>
      </c>
      <c r="AJ89">
        <f t="shared" si="15"/>
        <v>12</v>
      </c>
      <c r="AK89" s="8">
        <f t="shared" si="28"/>
        <v>0.58333333333333337</v>
      </c>
      <c r="AL89">
        <f t="shared" si="19"/>
        <v>1</v>
      </c>
    </row>
    <row r="90" spans="1:38" ht="30" x14ac:dyDescent="0.2">
      <c r="A90" s="11">
        <v>13</v>
      </c>
      <c r="B90" s="4">
        <v>44923</v>
      </c>
      <c r="C90" s="13">
        <v>0.875</v>
      </c>
      <c r="D90" s="5" t="s">
        <v>275</v>
      </c>
      <c r="E90" s="5" t="s">
        <v>404</v>
      </c>
      <c r="F90" s="5" t="s">
        <v>80</v>
      </c>
      <c r="G90" s="5" t="s">
        <v>368</v>
      </c>
      <c r="H90" s="5" t="s">
        <v>46</v>
      </c>
      <c r="I90" s="5" t="s">
        <v>13</v>
      </c>
      <c r="J90" s="5">
        <v>42</v>
      </c>
      <c r="K90" s="5">
        <v>25</v>
      </c>
      <c r="L90" s="5">
        <v>8</v>
      </c>
      <c r="M90" s="5">
        <v>5</v>
      </c>
      <c r="N90" s="5" t="s">
        <v>55</v>
      </c>
      <c r="O90" s="5" t="s">
        <v>691</v>
      </c>
      <c r="P90" s="6"/>
      <c r="Q90" s="7">
        <f t="shared" si="20"/>
        <v>44923</v>
      </c>
      <c r="R90" s="5">
        <f t="shared" si="21"/>
        <v>2022</v>
      </c>
      <c r="S90" s="5">
        <f t="shared" si="22"/>
        <v>18</v>
      </c>
      <c r="T90" s="5" t="s">
        <v>404</v>
      </c>
      <c r="U90" s="5"/>
      <c r="V90" s="5">
        <f t="shared" si="23"/>
        <v>0</v>
      </c>
      <c r="W90" s="5" t="s">
        <v>145</v>
      </c>
      <c r="X90" s="5" t="s">
        <v>368</v>
      </c>
      <c r="Y90" s="5"/>
      <c r="Z90" s="5">
        <f t="shared" si="24"/>
        <v>0</v>
      </c>
      <c r="AA90" s="5" t="str">
        <f t="shared" si="16"/>
        <v>SEC</v>
      </c>
      <c r="AB90">
        <f t="shared" si="17"/>
        <v>0</v>
      </c>
      <c r="AC90">
        <f t="shared" si="25"/>
        <v>1</v>
      </c>
      <c r="AD90">
        <f t="shared" si="26"/>
        <v>1</v>
      </c>
      <c r="AE90">
        <f t="shared" si="27"/>
        <v>0</v>
      </c>
      <c r="AF90">
        <f t="shared" si="18"/>
        <v>42</v>
      </c>
      <c r="AG90">
        <f t="shared" si="18"/>
        <v>25</v>
      </c>
      <c r="AH90">
        <f t="shared" si="18"/>
        <v>8</v>
      </c>
      <c r="AI90">
        <f t="shared" si="18"/>
        <v>5</v>
      </c>
      <c r="AJ90">
        <f t="shared" si="15"/>
        <v>13</v>
      </c>
      <c r="AK90" s="8">
        <f t="shared" si="28"/>
        <v>0.61538461538461542</v>
      </c>
      <c r="AL90">
        <f t="shared" si="19"/>
        <v>1</v>
      </c>
    </row>
    <row r="91" spans="1:38" ht="30" x14ac:dyDescent="0.2">
      <c r="A91" s="11">
        <v>1</v>
      </c>
      <c r="B91" s="4">
        <v>44807</v>
      </c>
      <c r="C91" s="13">
        <v>0.64583333333333337</v>
      </c>
      <c r="D91" s="5" t="s">
        <v>44</v>
      </c>
      <c r="E91" s="5" t="s">
        <v>557</v>
      </c>
      <c r="F91" s="5"/>
      <c r="G91" s="5" t="s">
        <v>585</v>
      </c>
      <c r="H91" s="5" t="s">
        <v>54</v>
      </c>
      <c r="I91" s="5" t="s">
        <v>13</v>
      </c>
      <c r="J91" s="5">
        <v>45</v>
      </c>
      <c r="K91" s="5">
        <v>13</v>
      </c>
      <c r="L91" s="5">
        <v>1</v>
      </c>
      <c r="M91" s="5">
        <v>0</v>
      </c>
      <c r="N91" s="5" t="s">
        <v>41</v>
      </c>
      <c r="Q91" s="7">
        <f t="shared" si="20"/>
        <v>44807</v>
      </c>
      <c r="R91" s="5">
        <f t="shared" si="21"/>
        <v>2022</v>
      </c>
      <c r="S91" s="5">
        <f t="shared" si="22"/>
        <v>1</v>
      </c>
      <c r="T91" t="s">
        <v>547</v>
      </c>
      <c r="U91">
        <v>9</v>
      </c>
      <c r="V91" s="5">
        <f t="shared" si="23"/>
        <v>1</v>
      </c>
      <c r="W91" s="5" t="s">
        <v>145</v>
      </c>
      <c r="X91" s="5" t="s">
        <v>585</v>
      </c>
      <c r="Z91" s="5">
        <f t="shared" si="24"/>
        <v>0</v>
      </c>
      <c r="AA91" s="5" t="str">
        <f t="shared" si="16"/>
        <v>CUSA</v>
      </c>
      <c r="AB91">
        <f t="shared" si="17"/>
        <v>0</v>
      </c>
      <c r="AC91">
        <f t="shared" si="25"/>
        <v>1</v>
      </c>
      <c r="AD91">
        <f t="shared" si="26"/>
        <v>0</v>
      </c>
      <c r="AE91">
        <f t="shared" si="27"/>
        <v>0</v>
      </c>
      <c r="AF91">
        <f t="shared" ref="AF91:AI132" si="29">J91</f>
        <v>45</v>
      </c>
      <c r="AG91">
        <f t="shared" si="29"/>
        <v>13</v>
      </c>
      <c r="AH91">
        <f t="shared" si="29"/>
        <v>1</v>
      </c>
      <c r="AI91">
        <f t="shared" si="29"/>
        <v>0</v>
      </c>
      <c r="AJ91">
        <f t="shared" ref="AJ91:AJ132" si="30">SUM(AH91:AI91)</f>
        <v>1</v>
      </c>
      <c r="AK91" s="8">
        <f t="shared" si="28"/>
        <v>1</v>
      </c>
      <c r="AL91">
        <f t="shared" si="19"/>
        <v>1</v>
      </c>
    </row>
    <row r="92" spans="1:38" ht="30" x14ac:dyDescent="0.2">
      <c r="A92" s="11">
        <v>2</v>
      </c>
      <c r="B92" s="4">
        <v>44814</v>
      </c>
      <c r="C92" s="13">
        <v>0.79166666666666663</v>
      </c>
      <c r="D92" s="5" t="s">
        <v>44</v>
      </c>
      <c r="E92" s="5" t="s">
        <v>570</v>
      </c>
      <c r="F92" s="5"/>
      <c r="G92" s="5" t="s">
        <v>692</v>
      </c>
      <c r="H92" s="5" t="s">
        <v>148</v>
      </c>
      <c r="I92" s="5" t="s">
        <v>13</v>
      </c>
      <c r="J92" s="5">
        <v>33</v>
      </c>
      <c r="K92" s="5">
        <v>3</v>
      </c>
      <c r="L92" s="5">
        <v>2</v>
      </c>
      <c r="M92" s="5">
        <v>0</v>
      </c>
      <c r="N92" s="5" t="s">
        <v>47</v>
      </c>
      <c r="Q92" s="7">
        <f t="shared" si="20"/>
        <v>44814</v>
      </c>
      <c r="R92" s="5">
        <f t="shared" si="21"/>
        <v>2022</v>
      </c>
      <c r="S92" s="5">
        <f t="shared" si="22"/>
        <v>2</v>
      </c>
      <c r="T92" t="s">
        <v>547</v>
      </c>
      <c r="U92">
        <v>7</v>
      </c>
      <c r="V92" s="5">
        <f t="shared" si="23"/>
        <v>1</v>
      </c>
      <c r="W92" s="5" t="s">
        <v>145</v>
      </c>
      <c r="X92" s="5" t="s">
        <v>692</v>
      </c>
      <c r="Z92" s="5">
        <f t="shared" si="24"/>
        <v>0</v>
      </c>
      <c r="AA92" s="5" t="str">
        <f t="shared" si="16"/>
        <v>MAC</v>
      </c>
      <c r="AB92">
        <f t="shared" si="17"/>
        <v>0</v>
      </c>
      <c r="AC92">
        <f t="shared" si="25"/>
        <v>1</v>
      </c>
      <c r="AD92">
        <f t="shared" si="26"/>
        <v>0</v>
      </c>
      <c r="AE92">
        <f t="shared" si="27"/>
        <v>0</v>
      </c>
      <c r="AF92">
        <f t="shared" si="29"/>
        <v>33</v>
      </c>
      <c r="AG92">
        <f t="shared" si="29"/>
        <v>3</v>
      </c>
      <c r="AH92">
        <f t="shared" si="29"/>
        <v>2</v>
      </c>
      <c r="AI92">
        <f t="shared" si="29"/>
        <v>0</v>
      </c>
      <c r="AJ92">
        <f t="shared" si="30"/>
        <v>2</v>
      </c>
      <c r="AK92" s="8">
        <f t="shared" si="28"/>
        <v>1</v>
      </c>
      <c r="AL92">
        <f t="shared" si="19"/>
        <v>1</v>
      </c>
    </row>
    <row r="93" spans="1:38" ht="30" x14ac:dyDescent="0.2">
      <c r="A93" s="11">
        <v>3</v>
      </c>
      <c r="B93" s="4">
        <v>44821</v>
      </c>
      <c r="C93" s="13">
        <v>0.5</v>
      </c>
      <c r="D93" s="5" t="s">
        <v>44</v>
      </c>
      <c r="E93" s="5" t="s">
        <v>551</v>
      </c>
      <c r="F93" s="5" t="s">
        <v>49</v>
      </c>
      <c r="G93" s="5" t="s">
        <v>659</v>
      </c>
      <c r="H93" s="5" t="s">
        <v>86</v>
      </c>
      <c r="I93" s="5" t="s">
        <v>13</v>
      </c>
      <c r="J93" s="5">
        <v>49</v>
      </c>
      <c r="K93" s="5">
        <v>14</v>
      </c>
      <c r="L93" s="5">
        <v>3</v>
      </c>
      <c r="M93" s="5">
        <v>0</v>
      </c>
      <c r="N93" s="5" t="s">
        <v>51</v>
      </c>
      <c r="Q93" s="7">
        <f t="shared" si="20"/>
        <v>44821</v>
      </c>
      <c r="R93" s="5">
        <f t="shared" si="21"/>
        <v>2022</v>
      </c>
      <c r="S93" s="5">
        <f t="shared" si="22"/>
        <v>3</v>
      </c>
      <c r="T93" t="s">
        <v>547</v>
      </c>
      <c r="U93">
        <v>6</v>
      </c>
      <c r="V93" s="5">
        <f t="shared" si="23"/>
        <v>1</v>
      </c>
      <c r="W93" s="5" t="s">
        <v>145</v>
      </c>
      <c r="X93" s="5" t="s">
        <v>659</v>
      </c>
      <c r="Z93" s="5">
        <f t="shared" si="24"/>
        <v>0</v>
      </c>
      <c r="AA93" s="5" t="str">
        <f t="shared" si="16"/>
        <v>Big Ten</v>
      </c>
      <c r="AB93">
        <f t="shared" si="17"/>
        <v>0</v>
      </c>
      <c r="AC93">
        <f t="shared" si="25"/>
        <v>1</v>
      </c>
      <c r="AD93">
        <f t="shared" si="26"/>
        <v>1</v>
      </c>
      <c r="AE93">
        <f t="shared" si="27"/>
        <v>0</v>
      </c>
      <c r="AF93">
        <f t="shared" si="29"/>
        <v>49</v>
      </c>
      <c r="AG93">
        <f t="shared" si="29"/>
        <v>14</v>
      </c>
      <c r="AH93">
        <f t="shared" si="29"/>
        <v>3</v>
      </c>
      <c r="AI93">
        <f t="shared" si="29"/>
        <v>0</v>
      </c>
      <c r="AJ93">
        <f t="shared" si="30"/>
        <v>3</v>
      </c>
      <c r="AK93" s="8">
        <f t="shared" si="28"/>
        <v>1</v>
      </c>
      <c r="AL93">
        <f t="shared" si="19"/>
        <v>1</v>
      </c>
    </row>
    <row r="94" spans="1:38" ht="30" x14ac:dyDescent="0.2">
      <c r="A94" s="11">
        <v>4</v>
      </c>
      <c r="B94" s="4">
        <v>44828</v>
      </c>
      <c r="C94" s="13">
        <v>0.83333333333333337</v>
      </c>
      <c r="D94" s="5" t="s">
        <v>44</v>
      </c>
      <c r="E94" s="5" t="s">
        <v>551</v>
      </c>
      <c r="F94" s="5"/>
      <c r="G94" s="5" t="s">
        <v>465</v>
      </c>
      <c r="H94" s="5" t="s">
        <v>145</v>
      </c>
      <c r="I94" s="5" t="s">
        <v>14</v>
      </c>
      <c r="J94" s="5">
        <v>34</v>
      </c>
      <c r="K94" s="5">
        <v>41</v>
      </c>
      <c r="L94" s="5">
        <v>3</v>
      </c>
      <c r="M94" s="5">
        <v>1</v>
      </c>
      <c r="N94" s="5" t="s">
        <v>92</v>
      </c>
      <c r="Q94" s="7">
        <f t="shared" si="20"/>
        <v>44828</v>
      </c>
      <c r="R94" s="5">
        <f t="shared" si="21"/>
        <v>2022</v>
      </c>
      <c r="S94" s="5">
        <f t="shared" si="22"/>
        <v>4</v>
      </c>
      <c r="T94" t="s">
        <v>547</v>
      </c>
      <c r="U94">
        <v>6</v>
      </c>
      <c r="V94" s="5">
        <f t="shared" si="23"/>
        <v>1</v>
      </c>
      <c r="W94" s="5" t="s">
        <v>145</v>
      </c>
      <c r="X94" s="5" t="s">
        <v>465</v>
      </c>
      <c r="Z94" s="5">
        <f t="shared" si="24"/>
        <v>0</v>
      </c>
      <c r="AA94" s="5" t="str">
        <f t="shared" si="16"/>
        <v>Big 12</v>
      </c>
      <c r="AB94">
        <f t="shared" si="17"/>
        <v>1</v>
      </c>
      <c r="AC94">
        <f t="shared" si="25"/>
        <v>1</v>
      </c>
      <c r="AD94">
        <f t="shared" si="26"/>
        <v>1</v>
      </c>
      <c r="AE94">
        <f t="shared" si="27"/>
        <v>0</v>
      </c>
      <c r="AF94">
        <f t="shared" si="29"/>
        <v>34</v>
      </c>
      <c r="AG94">
        <f t="shared" si="29"/>
        <v>41</v>
      </c>
      <c r="AH94">
        <f t="shared" si="29"/>
        <v>3</v>
      </c>
      <c r="AI94">
        <f t="shared" si="29"/>
        <v>1</v>
      </c>
      <c r="AJ94">
        <f t="shared" si="30"/>
        <v>4</v>
      </c>
      <c r="AK94" s="8">
        <f t="shared" si="28"/>
        <v>0.75</v>
      </c>
      <c r="AL94">
        <f t="shared" si="19"/>
        <v>0</v>
      </c>
    </row>
    <row r="95" spans="1:38" ht="30" x14ac:dyDescent="0.2">
      <c r="A95" s="11">
        <v>5</v>
      </c>
      <c r="B95" s="4">
        <v>44835</v>
      </c>
      <c r="C95" s="13">
        <v>0.5</v>
      </c>
      <c r="D95" s="5" t="s">
        <v>44</v>
      </c>
      <c r="E95" s="5" t="s">
        <v>600</v>
      </c>
      <c r="F95" s="5" t="s">
        <v>49</v>
      </c>
      <c r="G95" s="5" t="s">
        <v>545</v>
      </c>
      <c r="H95" s="5" t="s">
        <v>145</v>
      </c>
      <c r="I95" s="5" t="s">
        <v>14</v>
      </c>
      <c r="J95" s="5">
        <v>24</v>
      </c>
      <c r="K95" s="5">
        <v>55</v>
      </c>
      <c r="L95" s="5">
        <v>3</v>
      </c>
      <c r="M95" s="5">
        <v>2</v>
      </c>
      <c r="N95" s="5" t="s">
        <v>102</v>
      </c>
      <c r="Q95" s="7">
        <f t="shared" si="20"/>
        <v>44835</v>
      </c>
      <c r="R95" s="5">
        <f t="shared" si="21"/>
        <v>2022</v>
      </c>
      <c r="S95" s="5">
        <f t="shared" si="22"/>
        <v>5</v>
      </c>
      <c r="T95" t="s">
        <v>547</v>
      </c>
      <c r="U95">
        <v>18</v>
      </c>
      <c r="V95" s="5">
        <f t="shared" si="23"/>
        <v>1</v>
      </c>
      <c r="W95" s="5" t="s">
        <v>145</v>
      </c>
      <c r="X95" s="5" t="s">
        <v>545</v>
      </c>
      <c r="Z95" s="5">
        <f t="shared" si="24"/>
        <v>0</v>
      </c>
      <c r="AA95" s="5" t="str">
        <f t="shared" si="16"/>
        <v>Big 12</v>
      </c>
      <c r="AB95">
        <f t="shared" si="17"/>
        <v>1</v>
      </c>
      <c r="AC95">
        <f t="shared" si="25"/>
        <v>1</v>
      </c>
      <c r="AD95">
        <f t="shared" si="26"/>
        <v>1</v>
      </c>
      <c r="AE95">
        <f t="shared" si="27"/>
        <v>0</v>
      </c>
      <c r="AF95">
        <f t="shared" si="29"/>
        <v>24</v>
      </c>
      <c r="AG95">
        <f t="shared" si="29"/>
        <v>55</v>
      </c>
      <c r="AH95">
        <f t="shared" si="29"/>
        <v>3</v>
      </c>
      <c r="AI95">
        <f t="shared" si="29"/>
        <v>2</v>
      </c>
      <c r="AJ95">
        <f t="shared" si="30"/>
        <v>5</v>
      </c>
      <c r="AK95" s="8">
        <f t="shared" si="28"/>
        <v>0.6</v>
      </c>
      <c r="AL95">
        <f t="shared" si="19"/>
        <v>0</v>
      </c>
    </row>
    <row r="96" spans="1:38" x14ac:dyDescent="0.2">
      <c r="A96" s="11">
        <v>6</v>
      </c>
      <c r="B96" s="4">
        <v>44842</v>
      </c>
      <c r="C96" s="13">
        <v>0.5</v>
      </c>
      <c r="D96" s="5" t="s">
        <v>44</v>
      </c>
      <c r="E96" s="5" t="s">
        <v>392</v>
      </c>
      <c r="F96" s="5" t="s">
        <v>80</v>
      </c>
      <c r="G96" s="5" t="s">
        <v>549</v>
      </c>
      <c r="H96" s="5" t="s">
        <v>145</v>
      </c>
      <c r="I96" s="5" t="s">
        <v>14</v>
      </c>
      <c r="J96" s="5">
        <v>0</v>
      </c>
      <c r="K96" s="5">
        <v>49</v>
      </c>
      <c r="L96" s="5">
        <v>3</v>
      </c>
      <c r="M96" s="5">
        <v>3</v>
      </c>
      <c r="N96" s="5" t="s">
        <v>130</v>
      </c>
      <c r="Q96" s="7">
        <f t="shared" si="20"/>
        <v>44842</v>
      </c>
      <c r="R96" s="5">
        <f t="shared" si="21"/>
        <v>2022</v>
      </c>
      <c r="S96" s="5">
        <f t="shared" si="22"/>
        <v>6</v>
      </c>
      <c r="T96" s="5" t="s">
        <v>392</v>
      </c>
      <c r="V96" s="5">
        <f t="shared" si="23"/>
        <v>0</v>
      </c>
      <c r="W96" s="5" t="s">
        <v>145</v>
      </c>
      <c r="X96" s="5" t="s">
        <v>549</v>
      </c>
      <c r="Z96" s="5">
        <f t="shared" si="24"/>
        <v>0</v>
      </c>
      <c r="AA96" s="5" t="str">
        <f t="shared" si="16"/>
        <v>Big 12</v>
      </c>
      <c r="AB96">
        <f t="shared" si="17"/>
        <v>1</v>
      </c>
      <c r="AC96">
        <f t="shared" si="25"/>
        <v>1</v>
      </c>
      <c r="AD96">
        <f t="shared" si="26"/>
        <v>1</v>
      </c>
      <c r="AE96">
        <f t="shared" si="27"/>
        <v>0</v>
      </c>
      <c r="AF96">
        <f t="shared" si="29"/>
        <v>0</v>
      </c>
      <c r="AG96">
        <f t="shared" si="29"/>
        <v>49</v>
      </c>
      <c r="AH96">
        <f t="shared" si="29"/>
        <v>3</v>
      </c>
      <c r="AI96">
        <f t="shared" si="29"/>
        <v>3</v>
      </c>
      <c r="AJ96">
        <f t="shared" si="30"/>
        <v>6</v>
      </c>
      <c r="AK96" s="8">
        <f t="shared" si="28"/>
        <v>0.5</v>
      </c>
      <c r="AL96">
        <f t="shared" si="19"/>
        <v>0</v>
      </c>
    </row>
    <row r="97" spans="1:38" ht="30" x14ac:dyDescent="0.2">
      <c r="A97" s="11">
        <v>7</v>
      </c>
      <c r="B97" s="4">
        <v>44849</v>
      </c>
      <c r="C97" s="13">
        <v>0.5</v>
      </c>
      <c r="D97" s="5" t="s">
        <v>44</v>
      </c>
      <c r="E97" s="5" t="s">
        <v>392</v>
      </c>
      <c r="F97" s="5"/>
      <c r="G97" s="5" t="s">
        <v>682</v>
      </c>
      <c r="H97" s="5" t="s">
        <v>145</v>
      </c>
      <c r="I97" s="5" t="s">
        <v>13</v>
      </c>
      <c r="J97" s="5">
        <v>52</v>
      </c>
      <c r="K97" s="5">
        <v>42</v>
      </c>
      <c r="L97" s="5">
        <v>4</v>
      </c>
      <c r="M97" s="5">
        <v>3</v>
      </c>
      <c r="N97" s="5" t="s">
        <v>41</v>
      </c>
      <c r="Q97" s="7">
        <f t="shared" si="20"/>
        <v>44849</v>
      </c>
      <c r="R97" s="5">
        <f t="shared" si="21"/>
        <v>2022</v>
      </c>
      <c r="S97" s="5">
        <f t="shared" si="22"/>
        <v>7</v>
      </c>
      <c r="T97" s="5" t="s">
        <v>392</v>
      </c>
      <c r="V97" s="5">
        <f t="shared" si="23"/>
        <v>0</v>
      </c>
      <c r="W97" s="5" t="s">
        <v>145</v>
      </c>
      <c r="X97" t="s">
        <v>684</v>
      </c>
      <c r="Y97">
        <v>19</v>
      </c>
      <c r="Z97" s="5">
        <f t="shared" si="24"/>
        <v>1</v>
      </c>
      <c r="AA97" s="5" t="str">
        <f t="shared" si="16"/>
        <v>Big 12</v>
      </c>
      <c r="AB97">
        <f t="shared" si="17"/>
        <v>1</v>
      </c>
      <c r="AC97">
        <f t="shared" si="25"/>
        <v>1</v>
      </c>
      <c r="AD97">
        <f t="shared" si="26"/>
        <v>1</v>
      </c>
      <c r="AE97">
        <f t="shared" si="27"/>
        <v>0</v>
      </c>
      <c r="AF97">
        <f t="shared" si="29"/>
        <v>52</v>
      </c>
      <c r="AG97">
        <f t="shared" si="29"/>
        <v>42</v>
      </c>
      <c r="AH97">
        <f t="shared" si="29"/>
        <v>4</v>
      </c>
      <c r="AI97">
        <f t="shared" si="29"/>
        <v>3</v>
      </c>
      <c r="AJ97">
        <f t="shared" si="30"/>
        <v>7</v>
      </c>
      <c r="AK97" s="8">
        <f t="shared" si="28"/>
        <v>0.5714285714285714</v>
      </c>
      <c r="AL97">
        <f t="shared" si="19"/>
        <v>1</v>
      </c>
    </row>
    <row r="98" spans="1:38" ht="30" x14ac:dyDescent="0.2">
      <c r="A98" s="11">
        <v>8</v>
      </c>
      <c r="B98" s="4">
        <v>44863</v>
      </c>
      <c r="C98" s="13">
        <v>0.5</v>
      </c>
      <c r="D98" s="5" t="s">
        <v>44</v>
      </c>
      <c r="E98" s="5" t="s">
        <v>392</v>
      </c>
      <c r="F98" s="5" t="s">
        <v>49</v>
      </c>
      <c r="G98" s="5" t="s">
        <v>216</v>
      </c>
      <c r="H98" s="5" t="s">
        <v>145</v>
      </c>
      <c r="I98" s="5" t="s">
        <v>13</v>
      </c>
      <c r="J98" s="5">
        <v>27</v>
      </c>
      <c r="K98" s="5">
        <v>13</v>
      </c>
      <c r="L98" s="5">
        <v>5</v>
      </c>
      <c r="M98" s="5">
        <v>3</v>
      </c>
      <c r="N98" s="5" t="s">
        <v>47</v>
      </c>
      <c r="Q98" s="7">
        <f t="shared" si="20"/>
        <v>44863</v>
      </c>
      <c r="R98" s="5">
        <f t="shared" si="21"/>
        <v>2022</v>
      </c>
      <c r="S98" s="5">
        <f t="shared" si="22"/>
        <v>9</v>
      </c>
      <c r="T98" s="5" t="s">
        <v>392</v>
      </c>
      <c r="V98" s="5">
        <f t="shared" si="23"/>
        <v>0</v>
      </c>
      <c r="W98" s="5" t="s">
        <v>145</v>
      </c>
      <c r="X98" s="5" t="s">
        <v>216</v>
      </c>
      <c r="Z98" s="5">
        <f t="shared" si="24"/>
        <v>0</v>
      </c>
      <c r="AA98" s="5" t="str">
        <f t="shared" si="16"/>
        <v>Big 12</v>
      </c>
      <c r="AB98">
        <f t="shared" si="17"/>
        <v>1</v>
      </c>
      <c r="AC98">
        <f t="shared" si="25"/>
        <v>1</v>
      </c>
      <c r="AD98">
        <f t="shared" si="26"/>
        <v>1</v>
      </c>
      <c r="AE98">
        <f t="shared" si="27"/>
        <v>0</v>
      </c>
      <c r="AF98">
        <f t="shared" si="29"/>
        <v>27</v>
      </c>
      <c r="AG98">
        <f t="shared" si="29"/>
        <v>13</v>
      </c>
      <c r="AH98">
        <f t="shared" si="29"/>
        <v>5</v>
      </c>
      <c r="AI98">
        <f t="shared" si="29"/>
        <v>3</v>
      </c>
      <c r="AJ98">
        <f t="shared" si="30"/>
        <v>8</v>
      </c>
      <c r="AK98" s="8">
        <f t="shared" si="28"/>
        <v>0.625</v>
      </c>
      <c r="AL98">
        <f t="shared" si="19"/>
        <v>1</v>
      </c>
    </row>
    <row r="99" spans="1:38" x14ac:dyDescent="0.2">
      <c r="A99" s="11">
        <v>9</v>
      </c>
      <c r="B99" s="4">
        <v>44870</v>
      </c>
      <c r="C99" s="13">
        <v>0.625</v>
      </c>
      <c r="D99" s="5" t="s">
        <v>44</v>
      </c>
      <c r="E99" s="5" t="s">
        <v>392</v>
      </c>
      <c r="F99" s="5"/>
      <c r="G99" s="5" t="s">
        <v>537</v>
      </c>
      <c r="H99" s="5" t="s">
        <v>145</v>
      </c>
      <c r="I99" s="5" t="s">
        <v>14</v>
      </c>
      <c r="J99" s="5">
        <v>35</v>
      </c>
      <c r="K99" s="5">
        <v>38</v>
      </c>
      <c r="L99" s="5">
        <v>5</v>
      </c>
      <c r="M99" s="5">
        <v>4</v>
      </c>
      <c r="N99" s="5" t="s">
        <v>92</v>
      </c>
      <c r="Q99" s="7">
        <f t="shared" si="20"/>
        <v>44870</v>
      </c>
      <c r="R99" s="5">
        <f t="shared" si="21"/>
        <v>2022</v>
      </c>
      <c r="S99" s="5">
        <f t="shared" si="22"/>
        <v>10</v>
      </c>
      <c r="T99" s="5" t="s">
        <v>392</v>
      </c>
      <c r="V99" s="5">
        <f t="shared" si="23"/>
        <v>0</v>
      </c>
      <c r="W99" s="5" t="s">
        <v>145</v>
      </c>
      <c r="X99" s="5" t="s">
        <v>537</v>
      </c>
      <c r="Z99" s="5">
        <f t="shared" si="24"/>
        <v>0</v>
      </c>
      <c r="AA99" s="5" t="str">
        <f t="shared" si="16"/>
        <v>Big 12</v>
      </c>
      <c r="AB99">
        <f t="shared" si="17"/>
        <v>1</v>
      </c>
      <c r="AC99">
        <f t="shared" si="25"/>
        <v>1</v>
      </c>
      <c r="AD99">
        <f t="shared" si="26"/>
        <v>1</v>
      </c>
      <c r="AE99">
        <f t="shared" si="27"/>
        <v>0</v>
      </c>
      <c r="AF99">
        <f t="shared" si="29"/>
        <v>35</v>
      </c>
      <c r="AG99">
        <f t="shared" si="29"/>
        <v>38</v>
      </c>
      <c r="AH99">
        <f t="shared" si="29"/>
        <v>5</v>
      </c>
      <c r="AI99">
        <f t="shared" si="29"/>
        <v>4</v>
      </c>
      <c r="AJ99">
        <f t="shared" si="30"/>
        <v>9</v>
      </c>
      <c r="AK99" s="8">
        <f t="shared" si="28"/>
        <v>0.55555555555555558</v>
      </c>
      <c r="AL99">
        <f t="shared" si="19"/>
        <v>0</v>
      </c>
    </row>
    <row r="100" spans="1:38" ht="30" x14ac:dyDescent="0.2">
      <c r="A100" s="11">
        <v>10</v>
      </c>
      <c r="B100" s="4">
        <v>44877</v>
      </c>
      <c r="C100" s="13">
        <v>0.5</v>
      </c>
      <c r="D100" s="5" t="s">
        <v>44</v>
      </c>
      <c r="E100" s="5" t="s">
        <v>392</v>
      </c>
      <c r="F100" s="5" t="s">
        <v>49</v>
      </c>
      <c r="G100" s="5" t="s">
        <v>144</v>
      </c>
      <c r="H100" s="5" t="s">
        <v>145</v>
      </c>
      <c r="I100" s="5" t="s">
        <v>14</v>
      </c>
      <c r="J100" s="5">
        <v>20</v>
      </c>
      <c r="K100" s="5">
        <v>23</v>
      </c>
      <c r="L100" s="5">
        <v>5</v>
      </c>
      <c r="M100" s="5">
        <v>5</v>
      </c>
      <c r="N100" s="5" t="s">
        <v>102</v>
      </c>
      <c r="Q100" s="7">
        <f t="shared" si="20"/>
        <v>44877</v>
      </c>
      <c r="R100" s="5">
        <f t="shared" si="21"/>
        <v>2022</v>
      </c>
      <c r="S100" s="5">
        <f t="shared" si="22"/>
        <v>11</v>
      </c>
      <c r="T100" s="5" t="s">
        <v>392</v>
      </c>
      <c r="V100" s="5">
        <f t="shared" si="23"/>
        <v>0</v>
      </c>
      <c r="W100" s="5" t="s">
        <v>145</v>
      </c>
      <c r="X100" s="5" t="s">
        <v>144</v>
      </c>
      <c r="Z100" s="5">
        <f t="shared" si="24"/>
        <v>0</v>
      </c>
      <c r="AA100" s="5" t="str">
        <f t="shared" si="16"/>
        <v>Big 12</v>
      </c>
      <c r="AB100">
        <f t="shared" si="17"/>
        <v>1</v>
      </c>
      <c r="AC100">
        <f t="shared" si="25"/>
        <v>1</v>
      </c>
      <c r="AD100">
        <f t="shared" si="26"/>
        <v>1</v>
      </c>
      <c r="AE100">
        <f t="shared" si="27"/>
        <v>0</v>
      </c>
      <c r="AF100">
        <f t="shared" si="29"/>
        <v>20</v>
      </c>
      <c r="AG100">
        <f t="shared" si="29"/>
        <v>23</v>
      </c>
      <c r="AH100">
        <f t="shared" si="29"/>
        <v>5</v>
      </c>
      <c r="AI100">
        <f t="shared" si="29"/>
        <v>5</v>
      </c>
      <c r="AJ100">
        <f t="shared" si="30"/>
        <v>10</v>
      </c>
      <c r="AK100" s="8">
        <f t="shared" si="28"/>
        <v>0.5</v>
      </c>
      <c r="AL100">
        <f t="shared" si="19"/>
        <v>0</v>
      </c>
    </row>
    <row r="101" spans="1:38" ht="30" x14ac:dyDescent="0.2">
      <c r="A101" s="11">
        <v>11</v>
      </c>
      <c r="B101" s="4">
        <v>44884</v>
      </c>
      <c r="C101" s="13">
        <v>0.8125</v>
      </c>
      <c r="D101" s="5" t="s">
        <v>44</v>
      </c>
      <c r="E101" s="5" t="s">
        <v>392</v>
      </c>
      <c r="F101" s="5"/>
      <c r="G101" s="5" t="s">
        <v>675</v>
      </c>
      <c r="H101" s="5" t="s">
        <v>145</v>
      </c>
      <c r="I101" s="5" t="s">
        <v>13</v>
      </c>
      <c r="J101" s="5">
        <v>28</v>
      </c>
      <c r="K101" s="5">
        <v>13</v>
      </c>
      <c r="L101" s="5">
        <v>6</v>
      </c>
      <c r="M101" s="5">
        <v>5</v>
      </c>
      <c r="N101" s="5" t="s">
        <v>41</v>
      </c>
      <c r="Q101" s="7">
        <f t="shared" si="20"/>
        <v>44884</v>
      </c>
      <c r="R101" s="5">
        <f t="shared" si="21"/>
        <v>2022</v>
      </c>
      <c r="S101" s="5">
        <f t="shared" si="22"/>
        <v>12</v>
      </c>
      <c r="T101" s="5" t="s">
        <v>392</v>
      </c>
      <c r="V101" s="5">
        <f t="shared" si="23"/>
        <v>0</v>
      </c>
      <c r="W101" s="5" t="s">
        <v>145</v>
      </c>
      <c r="X101" t="s">
        <v>360</v>
      </c>
      <c r="Y101">
        <v>24</v>
      </c>
      <c r="Z101" s="5">
        <f t="shared" si="24"/>
        <v>1</v>
      </c>
      <c r="AA101" s="5" t="str">
        <f t="shared" si="16"/>
        <v>Big 12</v>
      </c>
      <c r="AB101">
        <f t="shared" si="17"/>
        <v>1</v>
      </c>
      <c r="AC101">
        <f t="shared" si="25"/>
        <v>1</v>
      </c>
      <c r="AD101">
        <f t="shared" si="26"/>
        <v>1</v>
      </c>
      <c r="AE101">
        <f t="shared" si="27"/>
        <v>0</v>
      </c>
      <c r="AF101">
        <f t="shared" si="29"/>
        <v>28</v>
      </c>
      <c r="AG101">
        <f t="shared" si="29"/>
        <v>13</v>
      </c>
      <c r="AH101">
        <f t="shared" si="29"/>
        <v>6</v>
      </c>
      <c r="AI101">
        <f t="shared" si="29"/>
        <v>5</v>
      </c>
      <c r="AJ101">
        <f t="shared" si="30"/>
        <v>11</v>
      </c>
      <c r="AK101" s="8">
        <f t="shared" si="28"/>
        <v>0.54545454545454541</v>
      </c>
      <c r="AL101">
        <f t="shared" si="19"/>
        <v>1</v>
      </c>
    </row>
    <row r="102" spans="1:38" ht="30" x14ac:dyDescent="0.2">
      <c r="A102" s="11">
        <v>12</v>
      </c>
      <c r="B102" s="4">
        <v>44891</v>
      </c>
      <c r="C102" s="13">
        <v>0.8125</v>
      </c>
      <c r="D102" s="5" t="s">
        <v>44</v>
      </c>
      <c r="E102" s="5" t="s">
        <v>392</v>
      </c>
      <c r="F102" s="5" t="s">
        <v>49</v>
      </c>
      <c r="G102" s="5" t="s">
        <v>404</v>
      </c>
      <c r="H102" s="5" t="s">
        <v>145</v>
      </c>
      <c r="I102" s="5" t="s">
        <v>14</v>
      </c>
      <c r="J102" s="5">
        <v>48</v>
      </c>
      <c r="K102" s="5">
        <v>51</v>
      </c>
      <c r="L102" s="5">
        <v>6</v>
      </c>
      <c r="M102" s="5">
        <v>6</v>
      </c>
      <c r="N102" s="5" t="s">
        <v>92</v>
      </c>
      <c r="Q102" s="7">
        <f t="shared" si="20"/>
        <v>44891</v>
      </c>
      <c r="R102" s="5">
        <f t="shared" si="21"/>
        <v>2022</v>
      </c>
      <c r="S102" s="5">
        <f t="shared" si="22"/>
        <v>13</v>
      </c>
      <c r="T102" s="5" t="s">
        <v>392</v>
      </c>
      <c r="V102" s="5">
        <f t="shared" si="23"/>
        <v>0</v>
      </c>
      <c r="W102" s="5" t="s">
        <v>145</v>
      </c>
      <c r="X102" s="5" t="s">
        <v>404</v>
      </c>
      <c r="Z102" s="5">
        <f t="shared" si="24"/>
        <v>0</v>
      </c>
      <c r="AA102" s="5" t="str">
        <f t="shared" si="16"/>
        <v>Big 12</v>
      </c>
      <c r="AB102">
        <f t="shared" si="17"/>
        <v>1</v>
      </c>
      <c r="AC102">
        <f t="shared" si="25"/>
        <v>1</v>
      </c>
      <c r="AD102">
        <f t="shared" si="26"/>
        <v>1</v>
      </c>
      <c r="AE102">
        <f t="shared" si="27"/>
        <v>0</v>
      </c>
      <c r="AF102">
        <f t="shared" si="29"/>
        <v>48</v>
      </c>
      <c r="AG102">
        <f t="shared" si="29"/>
        <v>51</v>
      </c>
      <c r="AH102">
        <f t="shared" si="29"/>
        <v>6</v>
      </c>
      <c r="AI102">
        <f t="shared" si="29"/>
        <v>6</v>
      </c>
      <c r="AJ102">
        <f t="shared" si="30"/>
        <v>12</v>
      </c>
      <c r="AK102" s="8">
        <f t="shared" si="28"/>
        <v>0.5</v>
      </c>
      <c r="AL102">
        <f t="shared" si="19"/>
        <v>0</v>
      </c>
    </row>
    <row r="103" spans="1:38" ht="30" x14ac:dyDescent="0.2">
      <c r="A103" s="11">
        <v>13</v>
      </c>
      <c r="B103" s="4">
        <v>44924</v>
      </c>
      <c r="C103" s="13">
        <v>0.72916666666666663</v>
      </c>
      <c r="D103" s="5" t="s">
        <v>37</v>
      </c>
      <c r="E103" s="5" t="s">
        <v>392</v>
      </c>
      <c r="F103" s="5" t="s">
        <v>80</v>
      </c>
      <c r="G103" s="5" t="s">
        <v>391</v>
      </c>
      <c r="H103" s="5" t="s">
        <v>40</v>
      </c>
      <c r="I103" s="5" t="s">
        <v>14</v>
      </c>
      <c r="J103" s="5">
        <v>32</v>
      </c>
      <c r="K103" s="5">
        <v>35</v>
      </c>
      <c r="L103" s="5">
        <v>6</v>
      </c>
      <c r="M103" s="5">
        <v>7</v>
      </c>
      <c r="N103" s="5" t="s">
        <v>102</v>
      </c>
      <c r="O103" t="s">
        <v>393</v>
      </c>
      <c r="Q103" s="7">
        <f t="shared" si="20"/>
        <v>44924</v>
      </c>
      <c r="R103" s="5">
        <f t="shared" si="21"/>
        <v>2022</v>
      </c>
      <c r="S103" s="5">
        <f t="shared" si="22"/>
        <v>18</v>
      </c>
      <c r="T103" s="5" t="s">
        <v>392</v>
      </c>
      <c r="V103" s="5">
        <f t="shared" si="23"/>
        <v>0</v>
      </c>
      <c r="W103" s="5" t="s">
        <v>145</v>
      </c>
      <c r="X103" t="s">
        <v>385</v>
      </c>
      <c r="Y103">
        <v>13</v>
      </c>
      <c r="Z103" s="5">
        <f t="shared" si="24"/>
        <v>1</v>
      </c>
      <c r="AA103" s="5" t="str">
        <f t="shared" si="16"/>
        <v>ACC</v>
      </c>
      <c r="AB103">
        <f t="shared" si="17"/>
        <v>0</v>
      </c>
      <c r="AC103">
        <f t="shared" si="25"/>
        <v>1</v>
      </c>
      <c r="AD103">
        <f t="shared" si="26"/>
        <v>1</v>
      </c>
      <c r="AE103">
        <f t="shared" si="27"/>
        <v>0</v>
      </c>
      <c r="AF103">
        <f t="shared" si="29"/>
        <v>32</v>
      </c>
      <c r="AG103">
        <f t="shared" si="29"/>
        <v>35</v>
      </c>
      <c r="AH103">
        <f t="shared" si="29"/>
        <v>6</v>
      </c>
      <c r="AI103">
        <f t="shared" si="29"/>
        <v>7</v>
      </c>
      <c r="AJ103">
        <f t="shared" si="30"/>
        <v>13</v>
      </c>
      <c r="AK103" s="8">
        <f t="shared" si="28"/>
        <v>0.46153846153846156</v>
      </c>
      <c r="AL103">
        <f t="shared" si="19"/>
        <v>0</v>
      </c>
    </row>
    <row r="104" spans="1:38" ht="30" x14ac:dyDescent="0.2">
      <c r="A104" s="11">
        <v>1</v>
      </c>
      <c r="B104" s="4">
        <v>44806</v>
      </c>
      <c r="C104" s="13">
        <v>0.91666666666666663</v>
      </c>
      <c r="D104" s="5" t="s">
        <v>124</v>
      </c>
      <c r="E104" s="5" t="s">
        <v>545</v>
      </c>
      <c r="F104" s="5" t="s">
        <v>49</v>
      </c>
      <c r="G104" s="5" t="s">
        <v>617</v>
      </c>
      <c r="H104" s="5" t="s">
        <v>114</v>
      </c>
      <c r="I104" s="5" t="s">
        <v>13</v>
      </c>
      <c r="J104" s="5">
        <v>38</v>
      </c>
      <c r="K104" s="5">
        <v>13</v>
      </c>
      <c r="L104" s="5">
        <v>1</v>
      </c>
      <c r="M104" s="5">
        <v>0</v>
      </c>
      <c r="N104" s="5" t="s">
        <v>41</v>
      </c>
      <c r="O104" s="5"/>
      <c r="P104" s="6"/>
      <c r="Q104" s="7">
        <f t="shared" si="20"/>
        <v>44806</v>
      </c>
      <c r="R104" s="5">
        <f t="shared" si="21"/>
        <v>2022</v>
      </c>
      <c r="S104" s="5">
        <f t="shared" si="22"/>
        <v>1</v>
      </c>
      <c r="T104" s="5" t="s">
        <v>545</v>
      </c>
      <c r="V104" s="5">
        <f t="shared" si="23"/>
        <v>0</v>
      </c>
      <c r="W104" s="5" t="s">
        <v>145</v>
      </c>
      <c r="X104" s="5" t="s">
        <v>617</v>
      </c>
      <c r="Z104" s="5">
        <f t="shared" si="24"/>
        <v>0</v>
      </c>
      <c r="AA104" s="5" t="str">
        <f t="shared" si="16"/>
        <v>Pac-12</v>
      </c>
      <c r="AB104">
        <f t="shared" si="17"/>
        <v>0</v>
      </c>
      <c r="AC104">
        <f t="shared" si="25"/>
        <v>1</v>
      </c>
      <c r="AD104">
        <f t="shared" si="26"/>
        <v>1</v>
      </c>
      <c r="AE104">
        <f t="shared" si="27"/>
        <v>0</v>
      </c>
      <c r="AF104">
        <f t="shared" si="29"/>
        <v>38</v>
      </c>
      <c r="AG104">
        <f t="shared" si="29"/>
        <v>13</v>
      </c>
      <c r="AH104">
        <f t="shared" si="29"/>
        <v>1</v>
      </c>
      <c r="AI104">
        <f t="shared" si="29"/>
        <v>0</v>
      </c>
      <c r="AJ104">
        <f t="shared" si="30"/>
        <v>1</v>
      </c>
      <c r="AK104" s="8">
        <f t="shared" si="28"/>
        <v>1</v>
      </c>
      <c r="AL104">
        <f t="shared" si="19"/>
        <v>1</v>
      </c>
    </row>
    <row r="105" spans="1:38" ht="30" x14ac:dyDescent="0.2">
      <c r="A105" s="11">
        <v>2</v>
      </c>
      <c r="B105" s="4">
        <v>44814</v>
      </c>
      <c r="C105" s="13">
        <v>0.83333333333333337</v>
      </c>
      <c r="D105" s="5" t="s">
        <v>44</v>
      </c>
      <c r="E105" s="5" t="s">
        <v>545</v>
      </c>
      <c r="F105" s="5"/>
      <c r="G105" s="5" t="s">
        <v>693</v>
      </c>
      <c r="H105" s="5" t="s">
        <v>70</v>
      </c>
      <c r="I105" s="5" t="s">
        <v>13</v>
      </c>
      <c r="J105" s="5">
        <v>59</v>
      </c>
      <c r="K105" s="5">
        <v>17</v>
      </c>
      <c r="L105" s="5">
        <v>2</v>
      </c>
      <c r="M105" s="5">
        <v>0</v>
      </c>
      <c r="N105" s="5" t="s">
        <v>47</v>
      </c>
      <c r="O105" s="5"/>
      <c r="P105" s="6"/>
      <c r="Q105" s="7">
        <f t="shared" si="20"/>
        <v>44814</v>
      </c>
      <c r="R105" s="5">
        <f t="shared" si="21"/>
        <v>2022</v>
      </c>
      <c r="S105" s="5">
        <f t="shared" si="22"/>
        <v>2</v>
      </c>
      <c r="T105" s="5" t="s">
        <v>545</v>
      </c>
      <c r="V105" s="5">
        <f t="shared" si="23"/>
        <v>0</v>
      </c>
      <c r="W105" s="5" t="s">
        <v>145</v>
      </c>
      <c r="X105" s="5" t="s">
        <v>693</v>
      </c>
      <c r="Z105" s="5">
        <f t="shared" si="24"/>
        <v>0</v>
      </c>
      <c r="AA105" s="5" t="str">
        <f t="shared" si="16"/>
        <v>Non-Major</v>
      </c>
      <c r="AB105">
        <f t="shared" si="17"/>
        <v>0</v>
      </c>
      <c r="AC105">
        <f t="shared" si="25"/>
        <v>0</v>
      </c>
      <c r="AD105">
        <f t="shared" si="26"/>
        <v>0</v>
      </c>
      <c r="AE105">
        <f t="shared" si="27"/>
        <v>0</v>
      </c>
      <c r="AF105">
        <f t="shared" si="29"/>
        <v>59</v>
      </c>
      <c r="AG105">
        <f t="shared" si="29"/>
        <v>17</v>
      </c>
      <c r="AH105">
        <f t="shared" si="29"/>
        <v>2</v>
      </c>
      <c r="AI105">
        <f t="shared" si="29"/>
        <v>0</v>
      </c>
      <c r="AJ105">
        <f t="shared" si="30"/>
        <v>2</v>
      </c>
      <c r="AK105" s="8">
        <f t="shared" si="28"/>
        <v>1</v>
      </c>
      <c r="AL105">
        <f t="shared" si="19"/>
        <v>1</v>
      </c>
    </row>
    <row r="106" spans="1:38" ht="30" x14ac:dyDescent="0.2">
      <c r="A106" s="11">
        <v>3</v>
      </c>
      <c r="B106" s="4">
        <v>44828</v>
      </c>
      <c r="C106" s="13">
        <v>0.5</v>
      </c>
      <c r="D106" s="5" t="s">
        <v>44</v>
      </c>
      <c r="E106" s="5" t="s">
        <v>545</v>
      </c>
      <c r="F106" s="5" t="s">
        <v>49</v>
      </c>
      <c r="G106" s="5" t="s">
        <v>594</v>
      </c>
      <c r="H106" s="5" t="s">
        <v>140</v>
      </c>
      <c r="I106" s="5" t="s">
        <v>13</v>
      </c>
      <c r="J106" s="5">
        <v>42</v>
      </c>
      <c r="K106" s="5">
        <v>34</v>
      </c>
      <c r="L106" s="5">
        <v>3</v>
      </c>
      <c r="M106" s="5">
        <v>0</v>
      </c>
      <c r="N106" s="5" t="s">
        <v>51</v>
      </c>
      <c r="O106" s="5"/>
      <c r="P106" s="6"/>
      <c r="Q106" s="7">
        <f t="shared" si="20"/>
        <v>44828</v>
      </c>
      <c r="R106" s="5">
        <f t="shared" si="21"/>
        <v>2022</v>
      </c>
      <c r="S106" s="5">
        <f t="shared" si="22"/>
        <v>4</v>
      </c>
      <c r="T106" s="5" t="s">
        <v>545</v>
      </c>
      <c r="V106" s="5">
        <f t="shared" si="23"/>
        <v>0</v>
      </c>
      <c r="W106" s="5" t="s">
        <v>145</v>
      </c>
      <c r="X106" s="5" t="s">
        <v>594</v>
      </c>
      <c r="Z106" s="5">
        <f t="shared" si="24"/>
        <v>0</v>
      </c>
      <c r="AA106" s="5" t="str">
        <f t="shared" si="16"/>
        <v>American</v>
      </c>
      <c r="AB106">
        <f t="shared" si="17"/>
        <v>0</v>
      </c>
      <c r="AC106">
        <f t="shared" si="25"/>
        <v>1</v>
      </c>
      <c r="AD106">
        <f t="shared" si="26"/>
        <v>0</v>
      </c>
      <c r="AE106">
        <f t="shared" si="27"/>
        <v>0</v>
      </c>
      <c r="AF106">
        <f t="shared" si="29"/>
        <v>42</v>
      </c>
      <c r="AG106">
        <f t="shared" si="29"/>
        <v>34</v>
      </c>
      <c r="AH106">
        <f t="shared" si="29"/>
        <v>3</v>
      </c>
      <c r="AI106">
        <f t="shared" si="29"/>
        <v>0</v>
      </c>
      <c r="AJ106">
        <f t="shared" si="30"/>
        <v>3</v>
      </c>
      <c r="AK106" s="8">
        <f t="shared" si="28"/>
        <v>1</v>
      </c>
      <c r="AL106">
        <f t="shared" si="19"/>
        <v>1</v>
      </c>
    </row>
    <row r="107" spans="1:38" ht="30" x14ac:dyDescent="0.2">
      <c r="A107" s="11">
        <v>4</v>
      </c>
      <c r="B107" s="4">
        <v>44835</v>
      </c>
      <c r="C107" s="13">
        <v>0.5</v>
      </c>
      <c r="D107" s="5" t="s">
        <v>44</v>
      </c>
      <c r="E107" s="5" t="s">
        <v>545</v>
      </c>
      <c r="F107" s="5"/>
      <c r="G107" s="5" t="s">
        <v>600</v>
      </c>
      <c r="H107" s="5" t="s">
        <v>145</v>
      </c>
      <c r="I107" s="5" t="s">
        <v>13</v>
      </c>
      <c r="J107" s="5">
        <v>55</v>
      </c>
      <c r="K107" s="5">
        <v>24</v>
      </c>
      <c r="L107" s="5">
        <v>4</v>
      </c>
      <c r="M107" s="5">
        <v>0</v>
      </c>
      <c r="N107" s="5" t="s">
        <v>55</v>
      </c>
      <c r="O107" s="5"/>
      <c r="P107" s="6"/>
      <c r="Q107" s="7">
        <f t="shared" si="20"/>
        <v>44835</v>
      </c>
      <c r="R107" s="5">
        <f t="shared" si="21"/>
        <v>2022</v>
      </c>
      <c r="S107" s="5">
        <f t="shared" si="22"/>
        <v>5</v>
      </c>
      <c r="T107" s="5" t="s">
        <v>545</v>
      </c>
      <c r="V107" s="5">
        <f t="shared" si="23"/>
        <v>0</v>
      </c>
      <c r="W107" s="5" t="s">
        <v>145</v>
      </c>
      <c r="X107" t="s">
        <v>547</v>
      </c>
      <c r="Y107">
        <v>18</v>
      </c>
      <c r="Z107" s="5">
        <f t="shared" si="24"/>
        <v>1</v>
      </c>
      <c r="AA107" s="5" t="str">
        <f t="shared" si="16"/>
        <v>Big 12</v>
      </c>
      <c r="AB107">
        <f t="shared" si="17"/>
        <v>1</v>
      </c>
      <c r="AC107">
        <f t="shared" si="25"/>
        <v>1</v>
      </c>
      <c r="AD107">
        <f t="shared" si="26"/>
        <v>1</v>
      </c>
      <c r="AE107">
        <f t="shared" si="27"/>
        <v>0</v>
      </c>
      <c r="AF107">
        <f t="shared" si="29"/>
        <v>55</v>
      </c>
      <c r="AG107">
        <f t="shared" si="29"/>
        <v>24</v>
      </c>
      <c r="AH107">
        <f t="shared" si="29"/>
        <v>4</v>
      </c>
      <c r="AI107">
        <f t="shared" si="29"/>
        <v>0</v>
      </c>
      <c r="AJ107">
        <f t="shared" si="30"/>
        <v>4</v>
      </c>
      <c r="AK107" s="8">
        <f t="shared" si="28"/>
        <v>1</v>
      </c>
      <c r="AL107">
        <f t="shared" si="19"/>
        <v>1</v>
      </c>
    </row>
    <row r="108" spans="1:38" ht="30" x14ac:dyDescent="0.2">
      <c r="A108" s="11">
        <v>5</v>
      </c>
      <c r="B108" s="4">
        <v>44842</v>
      </c>
      <c r="C108" s="13">
        <v>0.5</v>
      </c>
      <c r="D108" s="5" t="s">
        <v>44</v>
      </c>
      <c r="E108" s="5" t="s">
        <v>683</v>
      </c>
      <c r="F108" s="5" t="s">
        <v>49</v>
      </c>
      <c r="G108" s="5" t="s">
        <v>682</v>
      </c>
      <c r="H108" s="5" t="s">
        <v>145</v>
      </c>
      <c r="I108" s="5" t="s">
        <v>13</v>
      </c>
      <c r="J108" s="5">
        <v>38</v>
      </c>
      <c r="K108" s="5">
        <v>31</v>
      </c>
      <c r="L108" s="5">
        <v>5</v>
      </c>
      <c r="M108" s="5">
        <v>0</v>
      </c>
      <c r="N108" s="5" t="s">
        <v>57</v>
      </c>
      <c r="O108" s="5"/>
      <c r="P108" s="6"/>
      <c r="Q108" s="7">
        <f t="shared" si="20"/>
        <v>44842</v>
      </c>
      <c r="R108" s="5">
        <f t="shared" si="21"/>
        <v>2022</v>
      </c>
      <c r="S108" s="5">
        <f t="shared" si="22"/>
        <v>6</v>
      </c>
      <c r="T108" t="s">
        <v>595</v>
      </c>
      <c r="U108">
        <v>17</v>
      </c>
      <c r="V108" s="5">
        <f t="shared" si="23"/>
        <v>1</v>
      </c>
      <c r="W108" s="5" t="s">
        <v>145</v>
      </c>
      <c r="X108" t="s">
        <v>684</v>
      </c>
      <c r="Y108">
        <v>19</v>
      </c>
      <c r="Z108" s="5">
        <f t="shared" si="24"/>
        <v>1</v>
      </c>
      <c r="AA108" s="5" t="str">
        <f t="shared" si="16"/>
        <v>Big 12</v>
      </c>
      <c r="AB108">
        <f t="shared" si="17"/>
        <v>1</v>
      </c>
      <c r="AC108">
        <f t="shared" si="25"/>
        <v>1</v>
      </c>
      <c r="AD108">
        <f t="shared" si="26"/>
        <v>1</v>
      </c>
      <c r="AE108">
        <f t="shared" si="27"/>
        <v>1</v>
      </c>
      <c r="AF108">
        <f t="shared" si="29"/>
        <v>38</v>
      </c>
      <c r="AG108">
        <f t="shared" si="29"/>
        <v>31</v>
      </c>
      <c r="AH108">
        <f t="shared" si="29"/>
        <v>5</v>
      </c>
      <c r="AI108">
        <f t="shared" si="29"/>
        <v>0</v>
      </c>
      <c r="AJ108">
        <f t="shared" si="30"/>
        <v>5</v>
      </c>
      <c r="AK108" s="8">
        <f t="shared" si="28"/>
        <v>1</v>
      </c>
      <c r="AL108">
        <f t="shared" si="19"/>
        <v>1</v>
      </c>
    </row>
    <row r="109" spans="1:38" ht="30" x14ac:dyDescent="0.2">
      <c r="A109" s="11">
        <v>6</v>
      </c>
      <c r="B109" s="4">
        <v>44849</v>
      </c>
      <c r="C109" s="13">
        <v>0.64583333333333337</v>
      </c>
      <c r="D109" s="5" t="s">
        <v>44</v>
      </c>
      <c r="E109" s="5" t="s">
        <v>673</v>
      </c>
      <c r="F109" s="5"/>
      <c r="G109" s="5" t="s">
        <v>641</v>
      </c>
      <c r="H109" s="5" t="s">
        <v>145</v>
      </c>
      <c r="I109" s="5" t="s">
        <v>13</v>
      </c>
      <c r="J109" s="5">
        <v>43</v>
      </c>
      <c r="K109" s="5">
        <v>40</v>
      </c>
      <c r="L109" s="5">
        <v>6</v>
      </c>
      <c r="M109" s="5">
        <v>0</v>
      </c>
      <c r="N109" s="5" t="s">
        <v>61</v>
      </c>
      <c r="O109" s="5"/>
      <c r="P109" s="6"/>
      <c r="Q109" s="7">
        <f t="shared" si="20"/>
        <v>44849</v>
      </c>
      <c r="R109" s="5">
        <f t="shared" si="21"/>
        <v>2022</v>
      </c>
      <c r="S109" s="5">
        <f t="shared" si="22"/>
        <v>7</v>
      </c>
      <c r="T109" t="s">
        <v>595</v>
      </c>
      <c r="U109">
        <v>13</v>
      </c>
      <c r="V109" s="5">
        <f t="shared" si="23"/>
        <v>1</v>
      </c>
      <c r="W109" s="5" t="s">
        <v>145</v>
      </c>
      <c r="X109" t="s">
        <v>360</v>
      </c>
      <c r="Y109">
        <v>8</v>
      </c>
      <c r="Z109" s="5">
        <f t="shared" si="24"/>
        <v>1</v>
      </c>
      <c r="AA109" s="5" t="str">
        <f t="shared" si="16"/>
        <v>Big 12</v>
      </c>
      <c r="AB109">
        <f t="shared" si="17"/>
        <v>1</v>
      </c>
      <c r="AC109">
        <f t="shared" si="25"/>
        <v>1</v>
      </c>
      <c r="AD109">
        <f t="shared" si="26"/>
        <v>1</v>
      </c>
      <c r="AE109">
        <f t="shared" si="27"/>
        <v>1</v>
      </c>
      <c r="AF109">
        <f t="shared" si="29"/>
        <v>43</v>
      </c>
      <c r="AG109">
        <f t="shared" si="29"/>
        <v>40</v>
      </c>
      <c r="AH109">
        <f t="shared" si="29"/>
        <v>6</v>
      </c>
      <c r="AI109">
        <f t="shared" si="29"/>
        <v>0</v>
      </c>
      <c r="AJ109">
        <f t="shared" si="30"/>
        <v>6</v>
      </c>
      <c r="AK109" s="8">
        <f t="shared" si="28"/>
        <v>1</v>
      </c>
      <c r="AL109">
        <f t="shared" si="19"/>
        <v>1</v>
      </c>
    </row>
    <row r="110" spans="1:38" ht="30" x14ac:dyDescent="0.2">
      <c r="A110" s="11">
        <v>7</v>
      </c>
      <c r="B110" s="4">
        <v>44856</v>
      </c>
      <c r="C110" s="13">
        <v>0.83333333333333337</v>
      </c>
      <c r="D110" s="5" t="s">
        <v>44</v>
      </c>
      <c r="E110" s="5" t="s">
        <v>694</v>
      </c>
      <c r="F110" s="5"/>
      <c r="G110" s="5" t="s">
        <v>695</v>
      </c>
      <c r="H110" s="5" t="s">
        <v>145</v>
      </c>
      <c r="I110" s="5" t="s">
        <v>13</v>
      </c>
      <c r="J110" s="5">
        <v>38</v>
      </c>
      <c r="K110" s="5">
        <v>28</v>
      </c>
      <c r="L110" s="5">
        <v>7</v>
      </c>
      <c r="M110" s="5">
        <v>0</v>
      </c>
      <c r="N110" s="5" t="s">
        <v>64</v>
      </c>
      <c r="O110" s="5"/>
      <c r="P110" s="6"/>
      <c r="Q110" s="7">
        <f t="shared" si="20"/>
        <v>44856</v>
      </c>
      <c r="R110" s="5">
        <f t="shared" si="21"/>
        <v>2022</v>
      </c>
      <c r="S110" s="5">
        <f t="shared" si="22"/>
        <v>8</v>
      </c>
      <c r="T110" t="s">
        <v>595</v>
      </c>
      <c r="U110">
        <v>8</v>
      </c>
      <c r="V110" s="5">
        <f t="shared" si="23"/>
        <v>1</v>
      </c>
      <c r="W110" s="5" t="s">
        <v>145</v>
      </c>
      <c r="X110" t="s">
        <v>565</v>
      </c>
      <c r="Y110">
        <v>17</v>
      </c>
      <c r="Z110" s="5">
        <f t="shared" si="24"/>
        <v>1</v>
      </c>
      <c r="AA110" s="5" t="str">
        <f t="shared" si="16"/>
        <v>Big 12</v>
      </c>
      <c r="AB110">
        <f t="shared" si="17"/>
        <v>1</v>
      </c>
      <c r="AC110">
        <f t="shared" si="25"/>
        <v>1</v>
      </c>
      <c r="AD110">
        <f t="shared" si="26"/>
        <v>1</v>
      </c>
      <c r="AE110">
        <f t="shared" si="27"/>
        <v>1</v>
      </c>
      <c r="AF110">
        <f t="shared" si="29"/>
        <v>38</v>
      </c>
      <c r="AG110">
        <f t="shared" si="29"/>
        <v>28</v>
      </c>
      <c r="AH110">
        <f t="shared" si="29"/>
        <v>7</v>
      </c>
      <c r="AI110">
        <f t="shared" si="29"/>
        <v>0</v>
      </c>
      <c r="AJ110">
        <f t="shared" si="30"/>
        <v>7</v>
      </c>
      <c r="AK110" s="8">
        <f t="shared" si="28"/>
        <v>1</v>
      </c>
      <c r="AL110">
        <f t="shared" si="19"/>
        <v>1</v>
      </c>
    </row>
    <row r="111" spans="1:38" ht="30" x14ac:dyDescent="0.2">
      <c r="A111" s="11">
        <v>8</v>
      </c>
      <c r="B111" s="4">
        <v>44863</v>
      </c>
      <c r="C111" s="13">
        <v>0.5</v>
      </c>
      <c r="D111" s="5" t="s">
        <v>44</v>
      </c>
      <c r="E111" s="5" t="s">
        <v>687</v>
      </c>
      <c r="F111" s="5" t="s">
        <v>49</v>
      </c>
      <c r="G111" s="5" t="s">
        <v>144</v>
      </c>
      <c r="H111" s="5" t="s">
        <v>145</v>
      </c>
      <c r="I111" s="5" t="s">
        <v>13</v>
      </c>
      <c r="J111" s="5">
        <v>41</v>
      </c>
      <c r="K111" s="5">
        <v>31</v>
      </c>
      <c r="L111" s="5">
        <v>8</v>
      </c>
      <c r="M111" s="5">
        <v>0</v>
      </c>
      <c r="N111" s="5" t="s">
        <v>68</v>
      </c>
      <c r="O111" s="5"/>
      <c r="P111" s="6"/>
      <c r="Q111" s="7">
        <f t="shared" si="20"/>
        <v>44863</v>
      </c>
      <c r="R111" s="5">
        <f t="shared" si="21"/>
        <v>2022</v>
      </c>
      <c r="S111" s="5">
        <f t="shared" si="22"/>
        <v>9</v>
      </c>
      <c r="T111" t="s">
        <v>595</v>
      </c>
      <c r="U111">
        <v>7</v>
      </c>
      <c r="V111" s="5">
        <f t="shared" si="23"/>
        <v>1</v>
      </c>
      <c r="W111" s="5" t="s">
        <v>145</v>
      </c>
      <c r="X111" s="5" t="s">
        <v>144</v>
      </c>
      <c r="Z111" s="5">
        <f t="shared" si="24"/>
        <v>0</v>
      </c>
      <c r="AA111" s="5" t="str">
        <f t="shared" si="16"/>
        <v>Big 12</v>
      </c>
      <c r="AB111">
        <f t="shared" si="17"/>
        <v>1</v>
      </c>
      <c r="AC111">
        <f t="shared" si="25"/>
        <v>1</v>
      </c>
      <c r="AD111">
        <f t="shared" si="26"/>
        <v>1</v>
      </c>
      <c r="AE111">
        <f t="shared" si="27"/>
        <v>0</v>
      </c>
      <c r="AF111">
        <f t="shared" si="29"/>
        <v>41</v>
      </c>
      <c r="AG111">
        <f t="shared" si="29"/>
        <v>31</v>
      </c>
      <c r="AH111">
        <f t="shared" si="29"/>
        <v>8</v>
      </c>
      <c r="AI111">
        <f t="shared" si="29"/>
        <v>0</v>
      </c>
      <c r="AJ111">
        <f t="shared" si="30"/>
        <v>8</v>
      </c>
      <c r="AK111" s="8">
        <f t="shared" si="28"/>
        <v>1</v>
      </c>
      <c r="AL111">
        <f t="shared" si="19"/>
        <v>1</v>
      </c>
    </row>
    <row r="112" spans="1:38" ht="30" x14ac:dyDescent="0.2">
      <c r="A112" s="11">
        <v>9</v>
      </c>
      <c r="B112" s="4">
        <v>44870</v>
      </c>
      <c r="C112" s="13">
        <v>0.5</v>
      </c>
      <c r="D112" s="5" t="s">
        <v>44</v>
      </c>
      <c r="E112" s="5" t="s">
        <v>687</v>
      </c>
      <c r="F112" s="5"/>
      <c r="G112" s="5" t="s">
        <v>404</v>
      </c>
      <c r="H112" s="5" t="s">
        <v>145</v>
      </c>
      <c r="I112" s="5" t="s">
        <v>13</v>
      </c>
      <c r="J112" s="5">
        <v>34</v>
      </c>
      <c r="K112" s="5">
        <v>24</v>
      </c>
      <c r="L112" s="5">
        <v>9</v>
      </c>
      <c r="M112" s="5">
        <v>0</v>
      </c>
      <c r="N112" s="5" t="s">
        <v>71</v>
      </c>
      <c r="O112" s="5"/>
      <c r="P112" s="6"/>
      <c r="Q112" s="7">
        <f t="shared" si="20"/>
        <v>44870</v>
      </c>
      <c r="R112" s="5">
        <f t="shared" si="21"/>
        <v>2022</v>
      </c>
      <c r="S112" s="5">
        <f t="shared" si="22"/>
        <v>10</v>
      </c>
      <c r="T112" t="s">
        <v>595</v>
      </c>
      <c r="U112">
        <v>7</v>
      </c>
      <c r="V112" s="5">
        <f t="shared" si="23"/>
        <v>1</v>
      </c>
      <c r="W112" s="5" t="s">
        <v>145</v>
      </c>
      <c r="X112" s="5" t="s">
        <v>404</v>
      </c>
      <c r="Z112" s="5">
        <f t="shared" si="24"/>
        <v>0</v>
      </c>
      <c r="AA112" s="5" t="str">
        <f t="shared" si="16"/>
        <v>Big 12</v>
      </c>
      <c r="AB112">
        <f t="shared" si="17"/>
        <v>1</v>
      </c>
      <c r="AC112">
        <f t="shared" si="25"/>
        <v>1</v>
      </c>
      <c r="AD112">
        <f t="shared" si="26"/>
        <v>1</v>
      </c>
      <c r="AE112">
        <f t="shared" si="27"/>
        <v>0</v>
      </c>
      <c r="AF112">
        <f t="shared" si="29"/>
        <v>34</v>
      </c>
      <c r="AG112">
        <f t="shared" si="29"/>
        <v>24</v>
      </c>
      <c r="AH112">
        <f t="shared" si="29"/>
        <v>9</v>
      </c>
      <c r="AI112">
        <f t="shared" si="29"/>
        <v>0</v>
      </c>
      <c r="AJ112">
        <f t="shared" si="30"/>
        <v>9</v>
      </c>
      <c r="AK112" s="8">
        <f t="shared" si="28"/>
        <v>1</v>
      </c>
      <c r="AL112">
        <f t="shared" si="19"/>
        <v>1</v>
      </c>
    </row>
    <row r="113" spans="1:38" ht="30" x14ac:dyDescent="0.2">
      <c r="A113" s="11">
        <v>10</v>
      </c>
      <c r="B113" s="4">
        <v>44877</v>
      </c>
      <c r="C113" s="13">
        <v>0.8125</v>
      </c>
      <c r="D113" s="5" t="s">
        <v>44</v>
      </c>
      <c r="E113" s="5" t="s">
        <v>668</v>
      </c>
      <c r="F113" s="5" t="s">
        <v>49</v>
      </c>
      <c r="G113" s="5" t="s">
        <v>678</v>
      </c>
      <c r="H113" s="5" t="s">
        <v>145</v>
      </c>
      <c r="I113" s="5" t="s">
        <v>13</v>
      </c>
      <c r="J113" s="5">
        <v>17</v>
      </c>
      <c r="K113" s="5">
        <v>10</v>
      </c>
      <c r="L113" s="5">
        <v>10</v>
      </c>
      <c r="M113" s="5">
        <v>0</v>
      </c>
      <c r="N113" s="5" t="s">
        <v>73</v>
      </c>
      <c r="O113" s="5"/>
      <c r="P113" s="6"/>
      <c r="Q113" s="7">
        <f t="shared" si="20"/>
        <v>44877</v>
      </c>
      <c r="R113" s="5">
        <f t="shared" si="21"/>
        <v>2022</v>
      </c>
      <c r="S113" s="5">
        <f t="shared" si="22"/>
        <v>11</v>
      </c>
      <c r="T113" t="s">
        <v>595</v>
      </c>
      <c r="U113">
        <v>4</v>
      </c>
      <c r="V113" s="5">
        <f t="shared" si="23"/>
        <v>1</v>
      </c>
      <c r="W113" s="5" t="s">
        <v>145</v>
      </c>
      <c r="X113" t="s">
        <v>559</v>
      </c>
      <c r="Y113">
        <v>18</v>
      </c>
      <c r="Z113" s="5">
        <f t="shared" si="24"/>
        <v>1</v>
      </c>
      <c r="AA113" s="5" t="str">
        <f t="shared" si="16"/>
        <v>Big 12</v>
      </c>
      <c r="AB113">
        <f t="shared" si="17"/>
        <v>1</v>
      </c>
      <c r="AC113">
        <f t="shared" si="25"/>
        <v>1</v>
      </c>
      <c r="AD113">
        <f t="shared" si="26"/>
        <v>1</v>
      </c>
      <c r="AE113">
        <f t="shared" si="27"/>
        <v>1</v>
      </c>
      <c r="AF113">
        <f t="shared" si="29"/>
        <v>17</v>
      </c>
      <c r="AG113">
        <f t="shared" si="29"/>
        <v>10</v>
      </c>
      <c r="AH113">
        <f t="shared" si="29"/>
        <v>10</v>
      </c>
      <c r="AI113">
        <f t="shared" si="29"/>
        <v>0</v>
      </c>
      <c r="AJ113">
        <f t="shared" si="30"/>
        <v>10</v>
      </c>
      <c r="AK113" s="8">
        <f t="shared" si="28"/>
        <v>1</v>
      </c>
      <c r="AL113">
        <f t="shared" si="19"/>
        <v>1</v>
      </c>
    </row>
    <row r="114" spans="1:38" ht="30" x14ac:dyDescent="0.2">
      <c r="A114" s="11">
        <v>11</v>
      </c>
      <c r="B114" s="4">
        <v>44884</v>
      </c>
      <c r="C114" s="13">
        <v>0.5</v>
      </c>
      <c r="D114" s="5" t="s">
        <v>44</v>
      </c>
      <c r="E114" s="5" t="s">
        <v>668</v>
      </c>
      <c r="F114" s="5" t="s">
        <v>49</v>
      </c>
      <c r="G114" s="5" t="s">
        <v>537</v>
      </c>
      <c r="H114" s="5" t="s">
        <v>145</v>
      </c>
      <c r="I114" s="5" t="s">
        <v>13</v>
      </c>
      <c r="J114" s="5">
        <v>29</v>
      </c>
      <c r="K114" s="5">
        <v>28</v>
      </c>
      <c r="L114" s="5">
        <v>11</v>
      </c>
      <c r="M114" s="5">
        <v>0</v>
      </c>
      <c r="N114" s="5" t="s">
        <v>76</v>
      </c>
      <c r="O114" s="5"/>
      <c r="P114" s="6"/>
      <c r="Q114" s="7">
        <f t="shared" si="20"/>
        <v>44884</v>
      </c>
      <c r="R114" s="5">
        <f t="shared" si="21"/>
        <v>2022</v>
      </c>
      <c r="S114" s="5">
        <f t="shared" si="22"/>
        <v>12</v>
      </c>
      <c r="T114" t="s">
        <v>595</v>
      </c>
      <c r="U114">
        <v>4</v>
      </c>
      <c r="V114" s="5">
        <f t="shared" si="23"/>
        <v>1</v>
      </c>
      <c r="W114" s="5" t="s">
        <v>145</v>
      </c>
      <c r="X114" s="5" t="s">
        <v>537</v>
      </c>
      <c r="Z114" s="5">
        <f t="shared" si="24"/>
        <v>0</v>
      </c>
      <c r="AA114" s="5" t="str">
        <f t="shared" si="16"/>
        <v>Big 12</v>
      </c>
      <c r="AB114">
        <f t="shared" si="17"/>
        <v>1</v>
      </c>
      <c r="AC114">
        <f t="shared" si="25"/>
        <v>1</v>
      </c>
      <c r="AD114">
        <f t="shared" si="26"/>
        <v>1</v>
      </c>
      <c r="AE114">
        <f t="shared" si="27"/>
        <v>0</v>
      </c>
      <c r="AF114">
        <f t="shared" si="29"/>
        <v>29</v>
      </c>
      <c r="AG114">
        <f t="shared" si="29"/>
        <v>28</v>
      </c>
      <c r="AH114">
        <f t="shared" si="29"/>
        <v>11</v>
      </c>
      <c r="AI114">
        <f t="shared" si="29"/>
        <v>0</v>
      </c>
      <c r="AJ114">
        <f t="shared" si="30"/>
        <v>11</v>
      </c>
      <c r="AK114" s="8">
        <f t="shared" si="28"/>
        <v>1</v>
      </c>
      <c r="AL114">
        <f t="shared" si="19"/>
        <v>1</v>
      </c>
    </row>
    <row r="115" spans="1:38" ht="30" x14ac:dyDescent="0.2">
      <c r="A115" s="11">
        <v>12</v>
      </c>
      <c r="B115" s="4">
        <v>44891</v>
      </c>
      <c r="C115" s="13">
        <v>0.66666666666666663</v>
      </c>
      <c r="D115" s="5" t="s">
        <v>44</v>
      </c>
      <c r="E115" s="5" t="s">
        <v>668</v>
      </c>
      <c r="F115" s="5"/>
      <c r="G115" s="5" t="s">
        <v>216</v>
      </c>
      <c r="H115" s="5" t="s">
        <v>145</v>
      </c>
      <c r="I115" s="5" t="s">
        <v>13</v>
      </c>
      <c r="J115" s="5">
        <v>62</v>
      </c>
      <c r="K115" s="5">
        <v>14</v>
      </c>
      <c r="L115" s="5">
        <v>12</v>
      </c>
      <c r="M115" s="5">
        <v>0</v>
      </c>
      <c r="N115" s="5" t="s">
        <v>78</v>
      </c>
      <c r="O115" s="5"/>
      <c r="P115" s="6"/>
      <c r="Q115" s="7">
        <f t="shared" si="20"/>
        <v>44891</v>
      </c>
      <c r="R115" s="5">
        <f t="shared" si="21"/>
        <v>2022</v>
      </c>
      <c r="S115" s="5">
        <f t="shared" si="22"/>
        <v>13</v>
      </c>
      <c r="T115" t="s">
        <v>595</v>
      </c>
      <c r="U115">
        <v>4</v>
      </c>
      <c r="V115" s="5">
        <f t="shared" si="23"/>
        <v>1</v>
      </c>
      <c r="W115" s="5" t="s">
        <v>145</v>
      </c>
      <c r="X115" s="5" t="s">
        <v>216</v>
      </c>
      <c r="Z115" s="5">
        <f t="shared" si="24"/>
        <v>0</v>
      </c>
      <c r="AA115" s="5" t="str">
        <f t="shared" si="16"/>
        <v>Big 12</v>
      </c>
      <c r="AB115">
        <f t="shared" si="17"/>
        <v>1</v>
      </c>
      <c r="AC115">
        <f t="shared" si="25"/>
        <v>1</v>
      </c>
      <c r="AD115">
        <f t="shared" si="26"/>
        <v>1</v>
      </c>
      <c r="AE115">
        <f t="shared" si="27"/>
        <v>0</v>
      </c>
      <c r="AF115">
        <f t="shared" si="29"/>
        <v>62</v>
      </c>
      <c r="AG115">
        <f t="shared" si="29"/>
        <v>14</v>
      </c>
      <c r="AH115">
        <f t="shared" si="29"/>
        <v>12</v>
      </c>
      <c r="AI115">
        <f t="shared" si="29"/>
        <v>0</v>
      </c>
      <c r="AJ115">
        <f t="shared" si="30"/>
        <v>12</v>
      </c>
      <c r="AK115" s="8">
        <f t="shared" si="28"/>
        <v>1</v>
      </c>
      <c r="AL115">
        <f t="shared" si="19"/>
        <v>1</v>
      </c>
    </row>
    <row r="116" spans="1:38" ht="60" x14ac:dyDescent="0.2">
      <c r="A116" s="11">
        <v>13</v>
      </c>
      <c r="B116" s="4">
        <v>44898</v>
      </c>
      <c r="C116" s="13">
        <v>0.5</v>
      </c>
      <c r="D116" s="5" t="s">
        <v>44</v>
      </c>
      <c r="E116" s="5" t="s">
        <v>696</v>
      </c>
      <c r="F116" s="5" t="s">
        <v>80</v>
      </c>
      <c r="G116" s="5" t="s">
        <v>677</v>
      </c>
      <c r="H116" s="5" t="s">
        <v>145</v>
      </c>
      <c r="I116" s="5" t="s">
        <v>14</v>
      </c>
      <c r="J116" s="5">
        <v>28</v>
      </c>
      <c r="K116" s="5">
        <v>31</v>
      </c>
      <c r="L116" s="5">
        <v>12</v>
      </c>
      <c r="M116" s="5">
        <v>1</v>
      </c>
      <c r="N116" s="5" t="s">
        <v>92</v>
      </c>
      <c r="O116" s="5" t="s">
        <v>253</v>
      </c>
      <c r="P116" s="6"/>
      <c r="Q116" s="7">
        <f t="shared" si="20"/>
        <v>44898</v>
      </c>
      <c r="R116" s="5">
        <f t="shared" si="21"/>
        <v>2022</v>
      </c>
      <c r="S116" s="5">
        <f t="shared" si="22"/>
        <v>14</v>
      </c>
      <c r="T116" t="s">
        <v>595</v>
      </c>
      <c r="U116">
        <v>3</v>
      </c>
      <c r="V116" s="5">
        <f t="shared" si="23"/>
        <v>1</v>
      </c>
      <c r="W116" s="5" t="s">
        <v>145</v>
      </c>
      <c r="X116" t="s">
        <v>565</v>
      </c>
      <c r="Y116">
        <v>13</v>
      </c>
      <c r="Z116" s="5">
        <f t="shared" si="24"/>
        <v>1</v>
      </c>
      <c r="AA116" s="5" t="str">
        <f t="shared" si="16"/>
        <v>Big 12</v>
      </c>
      <c r="AB116">
        <f t="shared" si="17"/>
        <v>1</v>
      </c>
      <c r="AC116">
        <f t="shared" si="25"/>
        <v>1</v>
      </c>
      <c r="AD116">
        <f t="shared" si="26"/>
        <v>1</v>
      </c>
      <c r="AE116">
        <f t="shared" si="27"/>
        <v>1</v>
      </c>
      <c r="AF116">
        <f t="shared" si="29"/>
        <v>28</v>
      </c>
      <c r="AG116">
        <f t="shared" si="29"/>
        <v>31</v>
      </c>
      <c r="AH116">
        <f t="shared" si="29"/>
        <v>12</v>
      </c>
      <c r="AI116">
        <f t="shared" si="29"/>
        <v>1</v>
      </c>
      <c r="AJ116">
        <f t="shared" si="30"/>
        <v>13</v>
      </c>
      <c r="AK116" s="8">
        <f t="shared" si="28"/>
        <v>0.92307692307692313</v>
      </c>
      <c r="AL116">
        <f t="shared" si="19"/>
        <v>0</v>
      </c>
    </row>
    <row r="117" spans="1:38" ht="30" x14ac:dyDescent="0.2">
      <c r="A117" s="11">
        <v>14</v>
      </c>
      <c r="B117" s="4">
        <v>44926</v>
      </c>
      <c r="C117" s="13">
        <v>0.6743055555555556</v>
      </c>
      <c r="D117" s="5" t="s">
        <v>44</v>
      </c>
      <c r="E117" s="5" t="s">
        <v>696</v>
      </c>
      <c r="F117" s="5" t="s">
        <v>80</v>
      </c>
      <c r="G117" s="5" t="s">
        <v>697</v>
      </c>
      <c r="H117" s="5" t="s">
        <v>86</v>
      </c>
      <c r="I117" s="5" t="s">
        <v>13</v>
      </c>
      <c r="J117" s="5">
        <v>51</v>
      </c>
      <c r="K117" s="5">
        <v>45</v>
      </c>
      <c r="L117" s="5">
        <v>13</v>
      </c>
      <c r="M117" s="5">
        <v>1</v>
      </c>
      <c r="N117" s="5" t="s">
        <v>41</v>
      </c>
      <c r="O117" s="5" t="s">
        <v>698</v>
      </c>
      <c r="P117" s="6"/>
      <c r="Q117" s="7">
        <f t="shared" si="20"/>
        <v>44926</v>
      </c>
      <c r="R117" s="5">
        <f t="shared" si="21"/>
        <v>2022</v>
      </c>
      <c r="S117" s="5">
        <f t="shared" si="22"/>
        <v>18</v>
      </c>
      <c r="T117" t="s">
        <v>595</v>
      </c>
      <c r="U117">
        <v>3</v>
      </c>
      <c r="V117" s="5">
        <f t="shared" si="23"/>
        <v>1</v>
      </c>
      <c r="W117" s="5" t="s">
        <v>145</v>
      </c>
      <c r="X117" t="s">
        <v>210</v>
      </c>
      <c r="Y117">
        <v>2</v>
      </c>
      <c r="Z117" s="5">
        <f t="shared" si="24"/>
        <v>1</v>
      </c>
      <c r="AA117" s="5" t="str">
        <f t="shared" si="16"/>
        <v>Big Ten</v>
      </c>
      <c r="AB117">
        <f t="shared" si="17"/>
        <v>0</v>
      </c>
      <c r="AC117">
        <f t="shared" si="25"/>
        <v>1</v>
      </c>
      <c r="AD117">
        <f t="shared" si="26"/>
        <v>1</v>
      </c>
      <c r="AE117">
        <f t="shared" si="27"/>
        <v>1</v>
      </c>
      <c r="AF117">
        <f t="shared" si="29"/>
        <v>51</v>
      </c>
      <c r="AG117">
        <f t="shared" si="29"/>
        <v>45</v>
      </c>
      <c r="AH117">
        <f t="shared" si="29"/>
        <v>13</v>
      </c>
      <c r="AI117">
        <f t="shared" si="29"/>
        <v>1</v>
      </c>
      <c r="AJ117">
        <f t="shared" si="30"/>
        <v>14</v>
      </c>
      <c r="AK117" s="8">
        <f t="shared" si="28"/>
        <v>0.9285714285714286</v>
      </c>
      <c r="AL117">
        <f t="shared" si="19"/>
        <v>1</v>
      </c>
    </row>
    <row r="118" spans="1:38" ht="90" x14ac:dyDescent="0.2">
      <c r="A118" s="11">
        <v>15</v>
      </c>
      <c r="B118" s="4">
        <v>44935</v>
      </c>
      <c r="C118" s="13">
        <v>0.8125</v>
      </c>
      <c r="D118" s="5" t="s">
        <v>90</v>
      </c>
      <c r="E118" s="5" t="s">
        <v>696</v>
      </c>
      <c r="F118" s="5" t="s">
        <v>80</v>
      </c>
      <c r="G118" s="5" t="s">
        <v>341</v>
      </c>
      <c r="H118" s="5" t="s">
        <v>46</v>
      </c>
      <c r="I118" s="5" t="s">
        <v>14</v>
      </c>
      <c r="J118" s="5">
        <v>7</v>
      </c>
      <c r="K118" s="5">
        <v>65</v>
      </c>
      <c r="L118" s="5">
        <v>13</v>
      </c>
      <c r="M118" s="5">
        <v>2</v>
      </c>
      <c r="N118" s="5" t="s">
        <v>92</v>
      </c>
      <c r="O118" s="5" t="s">
        <v>699</v>
      </c>
      <c r="P118" s="6"/>
      <c r="Q118" s="7">
        <f t="shared" si="20"/>
        <v>44935</v>
      </c>
      <c r="R118" s="5">
        <f t="shared" si="21"/>
        <v>2022</v>
      </c>
      <c r="S118" s="5">
        <f t="shared" si="22"/>
        <v>19</v>
      </c>
      <c r="T118" t="s">
        <v>595</v>
      </c>
      <c r="U118">
        <v>3</v>
      </c>
      <c r="V118" s="5">
        <f t="shared" si="23"/>
        <v>1</v>
      </c>
      <c r="W118" s="5" t="s">
        <v>145</v>
      </c>
      <c r="X118" t="s">
        <v>178</v>
      </c>
      <c r="Y118">
        <v>1</v>
      </c>
      <c r="Z118" s="5">
        <f t="shared" si="24"/>
        <v>1</v>
      </c>
      <c r="AA118" s="5" t="str">
        <f t="shared" si="16"/>
        <v>SEC</v>
      </c>
      <c r="AB118">
        <f t="shared" si="17"/>
        <v>0</v>
      </c>
      <c r="AC118">
        <f t="shared" si="25"/>
        <v>1</v>
      </c>
      <c r="AD118">
        <f t="shared" si="26"/>
        <v>1</v>
      </c>
      <c r="AE118">
        <f t="shared" si="27"/>
        <v>1</v>
      </c>
      <c r="AF118">
        <f t="shared" si="29"/>
        <v>7</v>
      </c>
      <c r="AG118">
        <f t="shared" si="29"/>
        <v>65</v>
      </c>
      <c r="AH118">
        <f t="shared" si="29"/>
        <v>13</v>
      </c>
      <c r="AI118">
        <f t="shared" si="29"/>
        <v>2</v>
      </c>
      <c r="AJ118">
        <f t="shared" si="30"/>
        <v>15</v>
      </c>
      <c r="AK118" s="8">
        <f t="shared" si="28"/>
        <v>0.8666666666666667</v>
      </c>
      <c r="AL118">
        <f t="shared" si="19"/>
        <v>0</v>
      </c>
    </row>
    <row r="119" spans="1:38" ht="30" customHeight="1" x14ac:dyDescent="0.2">
      <c r="A119" s="3">
        <v>1</v>
      </c>
      <c r="B119" s="12">
        <v>44807</v>
      </c>
      <c r="C119" s="14">
        <v>0.79166666666666663</v>
      </c>
      <c r="D119" t="s">
        <v>44</v>
      </c>
      <c r="E119" t="s">
        <v>465</v>
      </c>
      <c r="G119" t="s">
        <v>589</v>
      </c>
      <c r="H119" t="s">
        <v>70</v>
      </c>
      <c r="I119" t="s">
        <v>13</v>
      </c>
      <c r="J119">
        <v>34</v>
      </c>
      <c r="K119">
        <v>0</v>
      </c>
      <c r="L119">
        <v>1</v>
      </c>
      <c r="M119">
        <v>0</v>
      </c>
      <c r="N119" t="s">
        <v>41</v>
      </c>
      <c r="Q119" s="7">
        <f t="shared" si="20"/>
        <v>44807</v>
      </c>
      <c r="R119" s="5">
        <f t="shared" si="21"/>
        <v>2022</v>
      </c>
      <c r="S119" s="5">
        <f t="shared" si="22"/>
        <v>1</v>
      </c>
      <c r="T119" t="s">
        <v>465</v>
      </c>
      <c r="V119" s="5">
        <f t="shared" si="23"/>
        <v>0</v>
      </c>
      <c r="W119" s="5" t="s">
        <v>145</v>
      </c>
      <c r="X119" t="s">
        <v>589</v>
      </c>
      <c r="Z119" s="5">
        <f t="shared" si="24"/>
        <v>0</v>
      </c>
      <c r="AA119" s="5" t="str">
        <f>H119</f>
        <v>Non-Major</v>
      </c>
      <c r="AB119">
        <f t="shared" si="17"/>
        <v>0</v>
      </c>
      <c r="AC119">
        <f t="shared" si="25"/>
        <v>0</v>
      </c>
      <c r="AD119">
        <f t="shared" si="26"/>
        <v>0</v>
      </c>
      <c r="AE119">
        <f t="shared" si="27"/>
        <v>0</v>
      </c>
      <c r="AF119">
        <f t="shared" si="29"/>
        <v>34</v>
      </c>
      <c r="AG119">
        <f t="shared" si="29"/>
        <v>0</v>
      </c>
      <c r="AH119">
        <f t="shared" si="29"/>
        <v>1</v>
      </c>
      <c r="AI119">
        <f t="shared" si="29"/>
        <v>0</v>
      </c>
      <c r="AJ119">
        <f t="shared" si="30"/>
        <v>1</v>
      </c>
      <c r="AK119" s="8">
        <f t="shared" si="28"/>
        <v>1</v>
      </c>
      <c r="AL119">
        <f t="shared" si="19"/>
        <v>1</v>
      </c>
    </row>
    <row r="120" spans="1:38" x14ac:dyDescent="0.2">
      <c r="A120" s="3">
        <v>2</v>
      </c>
      <c r="B120" s="12">
        <v>44814</v>
      </c>
      <c r="C120" s="14">
        <v>0.5</v>
      </c>
      <c r="D120" t="s">
        <v>44</v>
      </c>
      <c r="E120" t="s">
        <v>465</v>
      </c>
      <c r="G120" t="s">
        <v>348</v>
      </c>
      <c r="H120" t="s">
        <v>46</v>
      </c>
      <c r="I120" t="s">
        <v>13</v>
      </c>
      <c r="J120">
        <v>40</v>
      </c>
      <c r="K120">
        <v>12</v>
      </c>
      <c r="L120">
        <v>2</v>
      </c>
      <c r="M120">
        <v>0</v>
      </c>
      <c r="N120" t="s">
        <v>47</v>
      </c>
      <c r="Q120" s="7">
        <f t="shared" si="20"/>
        <v>44814</v>
      </c>
      <c r="R120" s="5">
        <f t="shared" si="21"/>
        <v>2022</v>
      </c>
      <c r="S120" s="5">
        <f t="shared" si="22"/>
        <v>2</v>
      </c>
      <c r="T120" t="s">
        <v>465</v>
      </c>
      <c r="V120" s="5">
        <f t="shared" si="23"/>
        <v>0</v>
      </c>
      <c r="W120" s="5" t="s">
        <v>145</v>
      </c>
      <c r="X120" t="s">
        <v>348</v>
      </c>
      <c r="Z120" s="5">
        <f t="shared" si="24"/>
        <v>0</v>
      </c>
      <c r="AA120" s="5" t="str">
        <f t="shared" si="16"/>
        <v>SEC</v>
      </c>
      <c r="AB120">
        <f t="shared" si="17"/>
        <v>0</v>
      </c>
      <c r="AC120">
        <f t="shared" si="25"/>
        <v>1</v>
      </c>
      <c r="AD120">
        <f t="shared" si="26"/>
        <v>1</v>
      </c>
      <c r="AE120">
        <f t="shared" si="27"/>
        <v>0</v>
      </c>
      <c r="AF120">
        <f t="shared" si="29"/>
        <v>40</v>
      </c>
      <c r="AG120">
        <f t="shared" si="29"/>
        <v>12</v>
      </c>
      <c r="AH120">
        <f t="shared" si="29"/>
        <v>2</v>
      </c>
      <c r="AI120">
        <f t="shared" si="29"/>
        <v>0</v>
      </c>
      <c r="AJ120">
        <f t="shared" si="30"/>
        <v>2</v>
      </c>
      <c r="AK120" s="8">
        <f t="shared" si="28"/>
        <v>1</v>
      </c>
      <c r="AL120">
        <f t="shared" si="19"/>
        <v>1</v>
      </c>
    </row>
    <row r="121" spans="1:38" x14ac:dyDescent="0.2">
      <c r="A121" s="3">
        <v>3</v>
      </c>
      <c r="B121" s="12">
        <v>44821</v>
      </c>
      <c r="C121" s="14">
        <v>0.625</v>
      </c>
      <c r="D121" t="s">
        <v>44</v>
      </c>
      <c r="E121" t="s">
        <v>465</v>
      </c>
      <c r="G121" t="s">
        <v>658</v>
      </c>
      <c r="H121" t="s">
        <v>140</v>
      </c>
      <c r="I121" t="s">
        <v>14</v>
      </c>
      <c r="J121">
        <v>10</v>
      </c>
      <c r="K121">
        <v>17</v>
      </c>
      <c r="L121">
        <v>2</v>
      </c>
      <c r="M121">
        <v>1</v>
      </c>
      <c r="N121" t="s">
        <v>92</v>
      </c>
      <c r="Q121" s="7">
        <f t="shared" si="20"/>
        <v>44821</v>
      </c>
      <c r="R121" s="5">
        <f t="shared" si="21"/>
        <v>2022</v>
      </c>
      <c r="S121" s="5">
        <f t="shared" si="22"/>
        <v>3</v>
      </c>
      <c r="T121" t="s">
        <v>465</v>
      </c>
      <c r="V121" s="5">
        <f t="shared" si="23"/>
        <v>0</v>
      </c>
      <c r="W121" s="5" t="s">
        <v>145</v>
      </c>
      <c r="X121" t="s">
        <v>658</v>
      </c>
      <c r="Z121" s="5">
        <f t="shared" si="24"/>
        <v>0</v>
      </c>
      <c r="AA121" s="5" t="str">
        <f t="shared" si="16"/>
        <v>American</v>
      </c>
      <c r="AB121">
        <f t="shared" si="17"/>
        <v>0</v>
      </c>
      <c r="AC121">
        <f t="shared" si="25"/>
        <v>1</v>
      </c>
      <c r="AD121">
        <f t="shared" si="26"/>
        <v>0</v>
      </c>
      <c r="AE121">
        <f t="shared" si="27"/>
        <v>0</v>
      </c>
      <c r="AF121">
        <f t="shared" si="29"/>
        <v>10</v>
      </c>
      <c r="AG121">
        <f t="shared" si="29"/>
        <v>17</v>
      </c>
      <c r="AH121">
        <f t="shared" si="29"/>
        <v>2</v>
      </c>
      <c r="AI121">
        <f t="shared" si="29"/>
        <v>1</v>
      </c>
      <c r="AJ121">
        <f t="shared" si="30"/>
        <v>3</v>
      </c>
      <c r="AK121" s="8">
        <f t="shared" si="28"/>
        <v>0.66666666666666663</v>
      </c>
      <c r="AL121">
        <f t="shared" si="19"/>
        <v>0</v>
      </c>
    </row>
    <row r="122" spans="1:38" x14ac:dyDescent="0.2">
      <c r="A122" s="3">
        <v>4</v>
      </c>
      <c r="B122" s="12">
        <v>44828</v>
      </c>
      <c r="C122" s="14">
        <v>0.83333333333333337</v>
      </c>
      <c r="D122" t="s">
        <v>44</v>
      </c>
      <c r="E122" t="s">
        <v>465</v>
      </c>
      <c r="F122" t="s">
        <v>49</v>
      </c>
      <c r="G122" t="s">
        <v>551</v>
      </c>
      <c r="H122" t="s">
        <v>145</v>
      </c>
      <c r="I122" t="s">
        <v>13</v>
      </c>
      <c r="J122">
        <v>41</v>
      </c>
      <c r="K122">
        <v>34</v>
      </c>
      <c r="L122">
        <v>3</v>
      </c>
      <c r="M122">
        <v>1</v>
      </c>
      <c r="N122" t="s">
        <v>41</v>
      </c>
      <c r="Q122" s="7">
        <f t="shared" si="20"/>
        <v>44828</v>
      </c>
      <c r="R122" s="5">
        <f t="shared" si="21"/>
        <v>2022</v>
      </c>
      <c r="S122" s="5">
        <f t="shared" si="22"/>
        <v>4</v>
      </c>
      <c r="T122" t="s">
        <v>465</v>
      </c>
      <c r="V122" s="5">
        <f t="shared" si="23"/>
        <v>0</v>
      </c>
      <c r="W122" s="5" t="s">
        <v>145</v>
      </c>
      <c r="X122" t="s">
        <v>547</v>
      </c>
      <c r="Y122">
        <v>6</v>
      </c>
      <c r="Z122" s="5">
        <f t="shared" si="24"/>
        <v>1</v>
      </c>
      <c r="AA122" s="5" t="str">
        <f t="shared" si="16"/>
        <v>Big 12</v>
      </c>
      <c r="AB122">
        <f t="shared" si="17"/>
        <v>1</v>
      </c>
      <c r="AC122">
        <f t="shared" si="25"/>
        <v>1</v>
      </c>
      <c r="AD122">
        <f t="shared" si="26"/>
        <v>1</v>
      </c>
      <c r="AE122">
        <f t="shared" si="27"/>
        <v>0</v>
      </c>
      <c r="AF122">
        <f t="shared" si="29"/>
        <v>41</v>
      </c>
      <c r="AG122">
        <f t="shared" si="29"/>
        <v>34</v>
      </c>
      <c r="AH122">
        <f t="shared" si="29"/>
        <v>3</v>
      </c>
      <c r="AI122">
        <f t="shared" si="29"/>
        <v>1</v>
      </c>
      <c r="AJ122">
        <f t="shared" si="30"/>
        <v>4</v>
      </c>
      <c r="AK122" s="8">
        <f t="shared" si="28"/>
        <v>0.75</v>
      </c>
      <c r="AL122">
        <f t="shared" si="19"/>
        <v>1</v>
      </c>
    </row>
    <row r="123" spans="1:38" x14ac:dyDescent="0.2">
      <c r="A123" s="3">
        <v>5</v>
      </c>
      <c r="B123" s="12">
        <v>44835</v>
      </c>
      <c r="C123" s="14">
        <v>0.5</v>
      </c>
      <c r="D123" t="s">
        <v>44</v>
      </c>
      <c r="E123" t="s">
        <v>643</v>
      </c>
      <c r="G123" t="s">
        <v>404</v>
      </c>
      <c r="H123" t="s">
        <v>145</v>
      </c>
      <c r="I123" t="s">
        <v>13</v>
      </c>
      <c r="J123">
        <v>37</v>
      </c>
      <c r="K123">
        <v>28</v>
      </c>
      <c r="L123">
        <v>4</v>
      </c>
      <c r="M123">
        <v>1</v>
      </c>
      <c r="N123" t="s">
        <v>47</v>
      </c>
      <c r="Q123" s="7">
        <f t="shared" si="20"/>
        <v>44835</v>
      </c>
      <c r="R123" s="5">
        <f t="shared" si="21"/>
        <v>2022</v>
      </c>
      <c r="S123" s="5">
        <f t="shared" si="22"/>
        <v>5</v>
      </c>
      <c r="T123" t="s">
        <v>565</v>
      </c>
      <c r="U123">
        <v>25</v>
      </c>
      <c r="V123" s="5">
        <f t="shared" si="23"/>
        <v>1</v>
      </c>
      <c r="W123" s="5" t="s">
        <v>145</v>
      </c>
      <c r="X123" t="s">
        <v>404</v>
      </c>
      <c r="Z123" s="5">
        <f t="shared" si="24"/>
        <v>0</v>
      </c>
      <c r="AA123" s="5" t="str">
        <f t="shared" si="16"/>
        <v>Big 12</v>
      </c>
      <c r="AB123">
        <f t="shared" si="17"/>
        <v>1</v>
      </c>
      <c r="AC123">
        <f t="shared" si="25"/>
        <v>1</v>
      </c>
      <c r="AD123">
        <f t="shared" si="26"/>
        <v>1</v>
      </c>
      <c r="AE123">
        <f t="shared" si="27"/>
        <v>0</v>
      </c>
      <c r="AF123">
        <f t="shared" si="29"/>
        <v>37</v>
      </c>
      <c r="AG123">
        <f t="shared" si="29"/>
        <v>28</v>
      </c>
      <c r="AH123">
        <f t="shared" si="29"/>
        <v>4</v>
      </c>
      <c r="AI123">
        <f t="shared" si="29"/>
        <v>1</v>
      </c>
      <c r="AJ123">
        <f t="shared" si="30"/>
        <v>5</v>
      </c>
      <c r="AK123" s="8">
        <f t="shared" si="28"/>
        <v>0.8</v>
      </c>
      <c r="AL123">
        <f t="shared" si="19"/>
        <v>1</v>
      </c>
    </row>
    <row r="124" spans="1:38" x14ac:dyDescent="0.2">
      <c r="A124" s="3">
        <v>6</v>
      </c>
      <c r="B124" s="12">
        <v>44842</v>
      </c>
      <c r="C124" s="14">
        <v>0.8125</v>
      </c>
      <c r="D124" t="s">
        <v>44</v>
      </c>
      <c r="E124" t="s">
        <v>577</v>
      </c>
      <c r="F124" t="s">
        <v>49</v>
      </c>
      <c r="G124" t="s">
        <v>216</v>
      </c>
      <c r="H124" t="s">
        <v>145</v>
      </c>
      <c r="I124" t="s">
        <v>13</v>
      </c>
      <c r="J124">
        <v>10</v>
      </c>
      <c r="K124">
        <v>9</v>
      </c>
      <c r="L124">
        <v>5</v>
      </c>
      <c r="M124">
        <v>1</v>
      </c>
      <c r="N124" t="s">
        <v>51</v>
      </c>
      <c r="Q124" s="7">
        <f t="shared" si="20"/>
        <v>44842</v>
      </c>
      <c r="R124" s="5">
        <f t="shared" si="21"/>
        <v>2022</v>
      </c>
      <c r="S124" s="5">
        <f t="shared" si="22"/>
        <v>6</v>
      </c>
      <c r="T124" t="s">
        <v>565</v>
      </c>
      <c r="U124">
        <v>20</v>
      </c>
      <c r="V124" s="5">
        <f t="shared" si="23"/>
        <v>1</v>
      </c>
      <c r="W124" s="5" t="s">
        <v>145</v>
      </c>
      <c r="X124" t="s">
        <v>216</v>
      </c>
      <c r="Z124" s="5">
        <f t="shared" si="24"/>
        <v>0</v>
      </c>
      <c r="AA124" s="5" t="str">
        <f t="shared" si="16"/>
        <v>Big 12</v>
      </c>
      <c r="AB124">
        <f t="shared" si="17"/>
        <v>1</v>
      </c>
      <c r="AC124">
        <f t="shared" si="25"/>
        <v>1</v>
      </c>
      <c r="AD124">
        <f t="shared" si="26"/>
        <v>1</v>
      </c>
      <c r="AE124">
        <f t="shared" si="27"/>
        <v>0</v>
      </c>
      <c r="AF124">
        <f t="shared" si="29"/>
        <v>10</v>
      </c>
      <c r="AG124">
        <f t="shared" si="29"/>
        <v>9</v>
      </c>
      <c r="AH124">
        <f t="shared" si="29"/>
        <v>5</v>
      </c>
      <c r="AI124">
        <f t="shared" si="29"/>
        <v>1</v>
      </c>
      <c r="AJ124">
        <f t="shared" si="30"/>
        <v>6</v>
      </c>
      <c r="AK124" s="8">
        <f t="shared" si="28"/>
        <v>0.83333333333333337</v>
      </c>
      <c r="AL124">
        <f t="shared" si="19"/>
        <v>1</v>
      </c>
    </row>
    <row r="125" spans="1:38" x14ac:dyDescent="0.2">
      <c r="A125" s="3">
        <v>7</v>
      </c>
      <c r="B125" s="12">
        <v>44856</v>
      </c>
      <c r="C125" s="14">
        <v>0.83333333333333337</v>
      </c>
      <c r="D125" t="s">
        <v>44</v>
      </c>
      <c r="E125" t="s">
        <v>695</v>
      </c>
      <c r="F125" t="s">
        <v>49</v>
      </c>
      <c r="G125" t="s">
        <v>694</v>
      </c>
      <c r="H125" t="s">
        <v>145</v>
      </c>
      <c r="I125" t="s">
        <v>14</v>
      </c>
      <c r="J125">
        <v>28</v>
      </c>
      <c r="K125">
        <v>38</v>
      </c>
      <c r="L125">
        <v>5</v>
      </c>
      <c r="M125">
        <v>2</v>
      </c>
      <c r="N125" t="s">
        <v>92</v>
      </c>
      <c r="Q125" s="7">
        <f t="shared" si="20"/>
        <v>44856</v>
      </c>
      <c r="R125" s="5">
        <f t="shared" si="21"/>
        <v>2022</v>
      </c>
      <c r="S125" s="5">
        <f t="shared" si="22"/>
        <v>8</v>
      </c>
      <c r="T125" t="s">
        <v>565</v>
      </c>
      <c r="U125">
        <v>17</v>
      </c>
      <c r="V125" s="5">
        <f t="shared" si="23"/>
        <v>1</v>
      </c>
      <c r="W125" s="5" t="s">
        <v>145</v>
      </c>
      <c r="X125" t="s">
        <v>595</v>
      </c>
      <c r="Y125">
        <v>8</v>
      </c>
      <c r="Z125" s="5">
        <f t="shared" si="24"/>
        <v>1</v>
      </c>
      <c r="AA125" s="5" t="str">
        <f t="shared" si="16"/>
        <v>Big 12</v>
      </c>
      <c r="AB125">
        <f t="shared" si="17"/>
        <v>1</v>
      </c>
      <c r="AC125">
        <f t="shared" si="25"/>
        <v>1</v>
      </c>
      <c r="AD125">
        <f t="shared" si="26"/>
        <v>1</v>
      </c>
      <c r="AE125">
        <f t="shared" si="27"/>
        <v>1</v>
      </c>
      <c r="AF125">
        <f t="shared" si="29"/>
        <v>28</v>
      </c>
      <c r="AG125">
        <f t="shared" si="29"/>
        <v>38</v>
      </c>
      <c r="AH125">
        <f t="shared" si="29"/>
        <v>5</v>
      </c>
      <c r="AI125">
        <f t="shared" si="29"/>
        <v>2</v>
      </c>
      <c r="AJ125">
        <f t="shared" si="30"/>
        <v>7</v>
      </c>
      <c r="AK125" s="8">
        <f t="shared" si="28"/>
        <v>0.7142857142857143</v>
      </c>
      <c r="AL125">
        <f t="shared" si="19"/>
        <v>0</v>
      </c>
    </row>
    <row r="126" spans="1:38" x14ac:dyDescent="0.2">
      <c r="A126" s="3">
        <v>8</v>
      </c>
      <c r="B126" s="12">
        <v>44863</v>
      </c>
      <c r="C126" s="14">
        <v>0.64583333333333337</v>
      </c>
      <c r="D126" t="s">
        <v>44</v>
      </c>
      <c r="E126" t="s">
        <v>582</v>
      </c>
      <c r="G126" t="s">
        <v>359</v>
      </c>
      <c r="H126" t="s">
        <v>145</v>
      </c>
      <c r="I126" t="s">
        <v>13</v>
      </c>
      <c r="J126">
        <v>48</v>
      </c>
      <c r="K126">
        <v>0</v>
      </c>
      <c r="L126">
        <v>6</v>
      </c>
      <c r="M126">
        <v>2</v>
      </c>
      <c r="N126" t="s">
        <v>41</v>
      </c>
      <c r="Q126" s="7">
        <f t="shared" si="20"/>
        <v>44863</v>
      </c>
      <c r="R126" s="5">
        <f t="shared" si="21"/>
        <v>2022</v>
      </c>
      <c r="S126" s="5">
        <f t="shared" si="22"/>
        <v>9</v>
      </c>
      <c r="T126" t="s">
        <v>565</v>
      </c>
      <c r="U126">
        <v>22</v>
      </c>
      <c r="V126" s="5">
        <f t="shared" si="23"/>
        <v>1</v>
      </c>
      <c r="W126" s="5" t="s">
        <v>145</v>
      </c>
      <c r="X126" t="s">
        <v>360</v>
      </c>
      <c r="Y126">
        <v>9</v>
      </c>
      <c r="Z126" s="5">
        <f t="shared" si="24"/>
        <v>1</v>
      </c>
      <c r="AA126" s="5" t="str">
        <f t="shared" si="16"/>
        <v>Big 12</v>
      </c>
      <c r="AB126">
        <f t="shared" si="17"/>
        <v>1</v>
      </c>
      <c r="AC126">
        <f t="shared" si="25"/>
        <v>1</v>
      </c>
      <c r="AD126">
        <f t="shared" si="26"/>
        <v>1</v>
      </c>
      <c r="AE126">
        <f t="shared" si="27"/>
        <v>1</v>
      </c>
      <c r="AF126">
        <f t="shared" si="29"/>
        <v>48</v>
      </c>
      <c r="AG126">
        <f t="shared" si="29"/>
        <v>0</v>
      </c>
      <c r="AH126">
        <f t="shared" si="29"/>
        <v>6</v>
      </c>
      <c r="AI126">
        <f t="shared" si="29"/>
        <v>2</v>
      </c>
      <c r="AJ126">
        <f t="shared" si="30"/>
        <v>8</v>
      </c>
      <c r="AK126" s="8">
        <f t="shared" si="28"/>
        <v>0.75</v>
      </c>
      <c r="AL126">
        <f t="shared" si="19"/>
        <v>1</v>
      </c>
    </row>
    <row r="127" spans="1:38" x14ac:dyDescent="0.2">
      <c r="A127" s="3">
        <v>9</v>
      </c>
      <c r="B127" s="12">
        <v>44870</v>
      </c>
      <c r="C127" s="14">
        <v>0.79166666666666663</v>
      </c>
      <c r="D127" t="s">
        <v>44</v>
      </c>
      <c r="E127" t="s">
        <v>677</v>
      </c>
      <c r="G127" t="s">
        <v>549</v>
      </c>
      <c r="H127" t="s">
        <v>145</v>
      </c>
      <c r="I127" t="s">
        <v>14</v>
      </c>
      <c r="J127">
        <v>27</v>
      </c>
      <c r="K127">
        <v>34</v>
      </c>
      <c r="L127">
        <v>6</v>
      </c>
      <c r="M127">
        <v>3</v>
      </c>
      <c r="N127" t="s">
        <v>92</v>
      </c>
      <c r="Q127" s="7">
        <f t="shared" si="20"/>
        <v>44870</v>
      </c>
      <c r="R127" s="5">
        <f t="shared" si="21"/>
        <v>2022</v>
      </c>
      <c r="S127" s="5">
        <f t="shared" si="22"/>
        <v>10</v>
      </c>
      <c r="T127" t="s">
        <v>565</v>
      </c>
      <c r="U127">
        <v>13</v>
      </c>
      <c r="V127" s="5">
        <f t="shared" si="23"/>
        <v>1</v>
      </c>
      <c r="W127" s="5" t="s">
        <v>145</v>
      </c>
      <c r="X127" t="s">
        <v>549</v>
      </c>
      <c r="Z127" s="5">
        <f t="shared" si="24"/>
        <v>0</v>
      </c>
      <c r="AA127" s="5" t="str">
        <f t="shared" si="16"/>
        <v>Big 12</v>
      </c>
      <c r="AB127">
        <f t="shared" si="17"/>
        <v>1</v>
      </c>
      <c r="AC127">
        <f t="shared" si="25"/>
        <v>1</v>
      </c>
      <c r="AD127">
        <f t="shared" si="26"/>
        <v>1</v>
      </c>
      <c r="AE127">
        <f t="shared" si="27"/>
        <v>0</v>
      </c>
      <c r="AF127">
        <f t="shared" si="29"/>
        <v>27</v>
      </c>
      <c r="AG127">
        <f t="shared" si="29"/>
        <v>34</v>
      </c>
      <c r="AH127">
        <f t="shared" si="29"/>
        <v>6</v>
      </c>
      <c r="AI127">
        <f t="shared" si="29"/>
        <v>3</v>
      </c>
      <c r="AJ127">
        <f t="shared" si="30"/>
        <v>9</v>
      </c>
      <c r="AK127" s="8">
        <f t="shared" si="28"/>
        <v>0.66666666666666663</v>
      </c>
      <c r="AL127">
        <f t="shared" si="19"/>
        <v>0</v>
      </c>
    </row>
    <row r="128" spans="1:38" x14ac:dyDescent="0.2">
      <c r="A128" s="3">
        <v>10</v>
      </c>
      <c r="B128" s="12">
        <v>44877</v>
      </c>
      <c r="C128" s="14">
        <v>0.79166666666666663</v>
      </c>
      <c r="D128" t="s">
        <v>44</v>
      </c>
      <c r="E128" t="s">
        <v>667</v>
      </c>
      <c r="F128" t="s">
        <v>49</v>
      </c>
      <c r="G128" t="s">
        <v>537</v>
      </c>
      <c r="H128" t="s">
        <v>145</v>
      </c>
      <c r="I128" t="s">
        <v>13</v>
      </c>
      <c r="J128">
        <v>31</v>
      </c>
      <c r="K128">
        <v>3</v>
      </c>
      <c r="L128">
        <v>7</v>
      </c>
      <c r="M128">
        <v>3</v>
      </c>
      <c r="N128" t="s">
        <v>41</v>
      </c>
      <c r="Q128" s="7">
        <f t="shared" si="20"/>
        <v>44877</v>
      </c>
      <c r="R128" s="5">
        <f t="shared" si="21"/>
        <v>2022</v>
      </c>
      <c r="S128" s="5">
        <f t="shared" si="22"/>
        <v>11</v>
      </c>
      <c r="T128" t="s">
        <v>565</v>
      </c>
      <c r="U128">
        <v>23</v>
      </c>
      <c r="V128" s="5">
        <f t="shared" si="23"/>
        <v>1</v>
      </c>
      <c r="W128" s="5" t="s">
        <v>145</v>
      </c>
      <c r="X128" t="s">
        <v>537</v>
      </c>
      <c r="Z128" s="5">
        <f t="shared" si="24"/>
        <v>0</v>
      </c>
      <c r="AA128" s="5" t="str">
        <f t="shared" si="16"/>
        <v>Big 12</v>
      </c>
      <c r="AB128">
        <f t="shared" si="17"/>
        <v>1</v>
      </c>
      <c r="AC128">
        <f t="shared" si="25"/>
        <v>1</v>
      </c>
      <c r="AD128">
        <f t="shared" si="26"/>
        <v>1</v>
      </c>
      <c r="AE128">
        <f t="shared" si="27"/>
        <v>0</v>
      </c>
      <c r="AF128">
        <f t="shared" si="29"/>
        <v>31</v>
      </c>
      <c r="AG128">
        <f t="shared" si="29"/>
        <v>3</v>
      </c>
      <c r="AH128">
        <f t="shared" si="29"/>
        <v>7</v>
      </c>
      <c r="AI128">
        <f t="shared" si="29"/>
        <v>3</v>
      </c>
      <c r="AJ128">
        <f t="shared" si="30"/>
        <v>10</v>
      </c>
      <c r="AK128" s="8">
        <f t="shared" si="28"/>
        <v>0.7</v>
      </c>
      <c r="AL128">
        <f t="shared" si="19"/>
        <v>1</v>
      </c>
    </row>
    <row r="129" spans="1:38" x14ac:dyDescent="0.2">
      <c r="A129" s="3">
        <v>11</v>
      </c>
      <c r="B129" s="12">
        <v>44884</v>
      </c>
      <c r="C129" s="14">
        <v>0.58333333333333337</v>
      </c>
      <c r="D129" t="s">
        <v>44</v>
      </c>
      <c r="E129" t="s">
        <v>688</v>
      </c>
      <c r="F129" t="s">
        <v>49</v>
      </c>
      <c r="G129" t="s">
        <v>144</v>
      </c>
      <c r="H129" t="s">
        <v>145</v>
      </c>
      <c r="I129" t="s">
        <v>13</v>
      </c>
      <c r="J129">
        <v>48</v>
      </c>
      <c r="K129">
        <v>31</v>
      </c>
      <c r="L129">
        <v>8</v>
      </c>
      <c r="M129">
        <v>3</v>
      </c>
      <c r="N129" t="s">
        <v>47</v>
      </c>
      <c r="Q129" s="7">
        <f t="shared" si="20"/>
        <v>44884</v>
      </c>
      <c r="R129" s="5">
        <f t="shared" si="21"/>
        <v>2022</v>
      </c>
      <c r="S129" s="5">
        <f t="shared" si="22"/>
        <v>12</v>
      </c>
      <c r="T129" t="s">
        <v>565</v>
      </c>
      <c r="U129">
        <v>19</v>
      </c>
      <c r="V129" s="5">
        <f t="shared" si="23"/>
        <v>1</v>
      </c>
      <c r="W129" s="5" t="s">
        <v>145</v>
      </c>
      <c r="X129" t="s">
        <v>144</v>
      </c>
      <c r="Z129" s="5">
        <f t="shared" si="24"/>
        <v>0</v>
      </c>
      <c r="AA129" s="5" t="str">
        <f t="shared" si="16"/>
        <v>Big 12</v>
      </c>
      <c r="AB129">
        <f t="shared" si="17"/>
        <v>1</v>
      </c>
      <c r="AC129">
        <f t="shared" si="25"/>
        <v>1</v>
      </c>
      <c r="AD129">
        <f t="shared" si="26"/>
        <v>1</v>
      </c>
      <c r="AE129">
        <f t="shared" si="27"/>
        <v>0</v>
      </c>
      <c r="AF129">
        <f t="shared" si="29"/>
        <v>48</v>
      </c>
      <c r="AG129">
        <f t="shared" si="29"/>
        <v>31</v>
      </c>
      <c r="AH129">
        <f t="shared" si="29"/>
        <v>8</v>
      </c>
      <c r="AI129">
        <f t="shared" si="29"/>
        <v>3</v>
      </c>
      <c r="AJ129">
        <f t="shared" si="30"/>
        <v>11</v>
      </c>
      <c r="AK129" s="8">
        <f t="shared" si="28"/>
        <v>0.72727272727272729</v>
      </c>
      <c r="AL129">
        <f t="shared" si="19"/>
        <v>1</v>
      </c>
    </row>
    <row r="130" spans="1:38" x14ac:dyDescent="0.2">
      <c r="A130" s="3">
        <v>12</v>
      </c>
      <c r="B130" s="12">
        <v>44891</v>
      </c>
      <c r="C130" s="14">
        <v>0.83333333333333337</v>
      </c>
      <c r="D130" t="s">
        <v>44</v>
      </c>
      <c r="E130" t="s">
        <v>685</v>
      </c>
      <c r="G130" t="s">
        <v>193</v>
      </c>
      <c r="H130" t="s">
        <v>145</v>
      </c>
      <c r="I130" t="s">
        <v>13</v>
      </c>
      <c r="J130">
        <v>47</v>
      </c>
      <c r="K130">
        <v>27</v>
      </c>
      <c r="L130">
        <v>9</v>
      </c>
      <c r="M130">
        <v>3</v>
      </c>
      <c r="N130" t="s">
        <v>51</v>
      </c>
      <c r="Q130" s="7">
        <f t="shared" si="20"/>
        <v>44891</v>
      </c>
      <c r="R130" s="5">
        <f t="shared" si="21"/>
        <v>2022</v>
      </c>
      <c r="S130" s="5">
        <f t="shared" si="22"/>
        <v>13</v>
      </c>
      <c r="T130" t="s">
        <v>565</v>
      </c>
      <c r="U130">
        <v>15</v>
      </c>
      <c r="V130" s="5">
        <f t="shared" si="23"/>
        <v>1</v>
      </c>
      <c r="W130" s="5" t="s">
        <v>145</v>
      </c>
      <c r="X130" t="s">
        <v>193</v>
      </c>
      <c r="Z130" s="5">
        <f t="shared" si="24"/>
        <v>0</v>
      </c>
      <c r="AA130" s="5" t="str">
        <f t="shared" ref="AA130:AA132" si="31">H130</f>
        <v>Big 12</v>
      </c>
      <c r="AB130">
        <f t="shared" ref="AB130:AB132" si="32">IF(W130=AA130,1,0)</f>
        <v>1</v>
      </c>
      <c r="AC130">
        <f t="shared" si="25"/>
        <v>1</v>
      </c>
      <c r="AD130">
        <f t="shared" si="26"/>
        <v>1</v>
      </c>
      <c r="AE130">
        <f t="shared" si="27"/>
        <v>0</v>
      </c>
      <c r="AF130">
        <f t="shared" si="29"/>
        <v>47</v>
      </c>
      <c r="AG130">
        <f t="shared" si="29"/>
        <v>27</v>
      </c>
      <c r="AH130">
        <f t="shared" si="29"/>
        <v>9</v>
      </c>
      <c r="AI130">
        <f t="shared" si="29"/>
        <v>3</v>
      </c>
      <c r="AJ130">
        <f t="shared" si="30"/>
        <v>12</v>
      </c>
      <c r="AK130" s="8">
        <f t="shared" si="28"/>
        <v>0.75</v>
      </c>
      <c r="AL130">
        <f t="shared" ref="AL130:AL132" si="33">IF(I130="W",1,0)</f>
        <v>1</v>
      </c>
    </row>
    <row r="131" spans="1:38" x14ac:dyDescent="0.2">
      <c r="A131" s="3">
        <v>13</v>
      </c>
      <c r="B131" s="12">
        <v>44898</v>
      </c>
      <c r="C131" s="14">
        <v>0.5</v>
      </c>
      <c r="D131" t="s">
        <v>44</v>
      </c>
      <c r="E131" t="s">
        <v>677</v>
      </c>
      <c r="F131" t="s">
        <v>80</v>
      </c>
      <c r="G131" t="s">
        <v>696</v>
      </c>
      <c r="H131" t="s">
        <v>145</v>
      </c>
      <c r="I131" t="s">
        <v>13</v>
      </c>
      <c r="J131">
        <v>31</v>
      </c>
      <c r="K131">
        <v>28</v>
      </c>
      <c r="L131">
        <v>10</v>
      </c>
      <c r="M131">
        <v>3</v>
      </c>
      <c r="N131" t="s">
        <v>55</v>
      </c>
      <c r="O131" t="s">
        <v>253</v>
      </c>
      <c r="Q131" s="7">
        <f t="shared" ref="Q131:Q132" si="34">B131</f>
        <v>44898</v>
      </c>
      <c r="R131" s="5">
        <f t="shared" ref="R131:R132" si="35">IF(AND(B131&gt;=DATEVALUE("06/01/2019"),B131&lt;=DATEVALUE("05/31/2020")),2019,IF(AND(B131&gt;=DATEVALUE("06/01/2020"),B131&lt;=DATEVALUE("05/31/2021")),2020,IF(AND(B131&gt;=DATEVALUE("06/01/2021"),B131&lt;=DATEVALUE("05/31/2022")),2021,IF(AND(B131&gt;=DATEVALUE("06/01/2022"),B131&lt;=DATEVALUE("05/31/2023")),2022,IF(AND(B131&gt;=DATEVALUE("06/01/2023"),B131&lt;=DATEVALUE("05/31/2024")),2023,"N/A")))))</f>
        <v>2022</v>
      </c>
      <c r="S131" s="5">
        <f t="shared" ref="S131:S132" si="36">IF(AND(B131&gt;=DATEVALUE("08/05/2022"),B131&lt;=DATEVALUE("09/05/2022")),1,IF(AND(B131&gt;=DATEVALUE("09/06/2022"),B131&lt;=DATEVALUE("09/12/2022")),2,IF(AND(B131&gt;=DATEVALUE("09/13/2022"),B131&lt;=DATEVALUE("09/19/2022")),3,IF(AND(B131&gt;=DATEVALUE("09/20/2022"),B131&lt;=DATEVALUE("09/26/2022")),4,IF(AND(B131&gt;=DATEVALUE("09/27/2022"),B131&lt;=DATEVALUE("10/03/2022")),5,IF(AND(B131&gt;=DATEVALUE("10/04/2022"),B131&lt;=DATEVALUE("10/10/2022")),6,IF(AND(B131&gt;=DATEVALUE("10/11/2022"),B131&lt;=DATEVALUE("10/17/2022")),7,IF(AND(B131&gt;=DATEVALUE("10/18/2022"),B131&lt;=DATEVALUE("10/24/2022")),8,IF(AND(B131&gt;=DATEVALUE("10/25/2022"),B131&lt;=DATEVALUE("10/31/2022")),9,IF(AND(B131&gt;=DATEVALUE("11/01/2022"),B131&lt;=DATEVALUE("11/07/2022")),10,IF(AND(B131&gt;=DATEVALUE("11/08/2022"),B131&lt;=DATEVALUE("11/14/2022")),11,IF(AND(B131&gt;=DATEVALUE("11/15/2022"),B131&lt;=DATEVALUE("11/21/2022")),12,IF(AND(B131&gt;=DATEVALUE("11/22/2022"),B131&lt;=DATEVALUE("11/28/2022")),13,IF(AND(B131&gt;=DATEVALUE("11/29/2022"),B131&lt;=DATEVALUE("12/05/2022")),14,IF(AND(B131&gt;=DATEVALUE("12/06/2022"),B131&lt;=DATEVALUE("12/12/2022")),15,IF(AND(B131&gt;=DATEVALUE("12/13/2022"),B131&lt;=DATEVALUE("12/19/2022")),16,IF(AND(B131&gt;=DATEVALUE("12/20/2022"),B131&lt;=DATEVALUE("12/26/2022")),17,IF(AND(B131&gt;=DATEVALUE("12/27/2022"),B131&lt;=DATEVALUE("01/02/2023")),18,IF(AND(B131&gt;=DATEVALUE("01/03/2023"),B131&lt;=DATEVALUE("01/09/2023")),19,IF(AND(B131&gt;=DATEVALUE("01/10/2023"),B131&lt;=DATEVALUE("01/16/2023")),20,"Bye"))))))))))))))))))))</f>
        <v>14</v>
      </c>
      <c r="T131" t="s">
        <v>565</v>
      </c>
      <c r="U131">
        <v>13</v>
      </c>
      <c r="V131" s="5">
        <f t="shared" ref="V131:V132" si="37">IF(U131&gt;0,1,0)</f>
        <v>1</v>
      </c>
      <c r="W131" s="5" t="s">
        <v>145</v>
      </c>
      <c r="X131" t="s">
        <v>595</v>
      </c>
      <c r="Y131">
        <v>3</v>
      </c>
      <c r="Z131" s="5">
        <f t="shared" ref="Z131:Z132" si="38">IF(Y131&gt;0,1,0)</f>
        <v>1</v>
      </c>
      <c r="AA131" s="5" t="str">
        <f t="shared" si="31"/>
        <v>Big 12</v>
      </c>
      <c r="AB131">
        <f t="shared" si="32"/>
        <v>1</v>
      </c>
      <c r="AC131">
        <f t="shared" ref="AC131:AC132" si="39">IF(AA131="Non-Major",0,1)</f>
        <v>1</v>
      </c>
      <c r="AD131">
        <f t="shared" ref="AD131:AD132" si="40">IF(OR(AA131="ACC",AA131="Big Ten",AA131="Big 12", AA131="Pac-12",AA131="SEC"),1,0)</f>
        <v>1</v>
      </c>
      <c r="AE131">
        <f t="shared" ref="AE131:AE132" si="41">IF(AND(Z131=1,V131=1),1,0)</f>
        <v>1</v>
      </c>
      <c r="AF131">
        <f t="shared" si="29"/>
        <v>31</v>
      </c>
      <c r="AG131">
        <f t="shared" si="29"/>
        <v>28</v>
      </c>
      <c r="AH131">
        <f t="shared" si="29"/>
        <v>10</v>
      </c>
      <c r="AI131">
        <f t="shared" si="29"/>
        <v>3</v>
      </c>
      <c r="AJ131">
        <f t="shared" si="30"/>
        <v>13</v>
      </c>
      <c r="AK131" s="8">
        <f t="shared" ref="AK131:AK132" si="42">AH131/(AH131+AI131)</f>
        <v>0.76923076923076927</v>
      </c>
      <c r="AL131">
        <f t="shared" si="33"/>
        <v>1</v>
      </c>
    </row>
    <row r="132" spans="1:38" x14ac:dyDescent="0.2">
      <c r="A132" s="3">
        <v>14</v>
      </c>
      <c r="B132" s="12">
        <v>44926</v>
      </c>
      <c r="C132" s="14">
        <v>0.5</v>
      </c>
      <c r="D132" t="s">
        <v>44</v>
      </c>
      <c r="E132" t="s">
        <v>700</v>
      </c>
      <c r="F132" t="s">
        <v>80</v>
      </c>
      <c r="G132" t="s">
        <v>701</v>
      </c>
      <c r="H132" t="s">
        <v>46</v>
      </c>
      <c r="I132" t="s">
        <v>14</v>
      </c>
      <c r="J132">
        <v>20</v>
      </c>
      <c r="K132">
        <v>45</v>
      </c>
      <c r="L132">
        <v>10</v>
      </c>
      <c r="M132">
        <v>4</v>
      </c>
      <c r="N132" t="s">
        <v>92</v>
      </c>
      <c r="O132" t="s">
        <v>702</v>
      </c>
      <c r="Q132" s="7">
        <f t="shared" si="34"/>
        <v>44926</v>
      </c>
      <c r="R132" s="5">
        <f t="shared" si="35"/>
        <v>2022</v>
      </c>
      <c r="S132" s="5">
        <f t="shared" si="36"/>
        <v>18</v>
      </c>
      <c r="T132" t="s">
        <v>565</v>
      </c>
      <c r="U132">
        <v>11</v>
      </c>
      <c r="V132" s="5">
        <f t="shared" si="37"/>
        <v>1</v>
      </c>
      <c r="W132" s="5" t="s">
        <v>145</v>
      </c>
      <c r="X132" t="s">
        <v>119</v>
      </c>
      <c r="Y132">
        <v>5</v>
      </c>
      <c r="Z132" s="5">
        <f t="shared" si="38"/>
        <v>1</v>
      </c>
      <c r="AA132" s="5" t="str">
        <f t="shared" si="31"/>
        <v>SEC</v>
      </c>
      <c r="AB132">
        <f t="shared" si="32"/>
        <v>0</v>
      </c>
      <c r="AC132">
        <f t="shared" si="39"/>
        <v>1</v>
      </c>
      <c r="AD132">
        <f t="shared" si="40"/>
        <v>1</v>
      </c>
      <c r="AE132">
        <f t="shared" si="41"/>
        <v>1</v>
      </c>
      <c r="AF132">
        <f t="shared" si="29"/>
        <v>20</v>
      </c>
      <c r="AG132">
        <f t="shared" si="29"/>
        <v>45</v>
      </c>
      <c r="AH132">
        <f t="shared" si="29"/>
        <v>10</v>
      </c>
      <c r="AI132">
        <f t="shared" si="29"/>
        <v>4</v>
      </c>
      <c r="AJ132">
        <f t="shared" si="30"/>
        <v>14</v>
      </c>
      <c r="AK132" s="8">
        <f t="shared" si="42"/>
        <v>0.7142857142857143</v>
      </c>
      <c r="AL132">
        <f t="shared" si="33"/>
        <v>0</v>
      </c>
    </row>
    <row r="133" spans="1:38" x14ac:dyDescent="0.2">
      <c r="W133" s="5"/>
    </row>
    <row r="134" spans="1:38" x14ac:dyDescent="0.2">
      <c r="W134" s="5"/>
    </row>
    <row r="135" spans="1:38" x14ac:dyDescent="0.2">
      <c r="W135" s="5"/>
    </row>
    <row r="136" spans="1:38" x14ac:dyDescent="0.2">
      <c r="W136" s="5"/>
    </row>
    <row r="137" spans="1:38" x14ac:dyDescent="0.2">
      <c r="W137" s="5"/>
    </row>
    <row r="138" spans="1:38" x14ac:dyDescent="0.2">
      <c r="W138" s="5"/>
    </row>
    <row r="139" spans="1:38" x14ac:dyDescent="0.2">
      <c r="W139" s="5"/>
    </row>
    <row r="140" spans="1:38" x14ac:dyDescent="0.2">
      <c r="W140" s="5"/>
    </row>
    <row r="141" spans="1:38" x14ac:dyDescent="0.2">
      <c r="W141" s="5"/>
    </row>
    <row r="142" spans="1:38" x14ac:dyDescent="0.2">
      <c r="W142" s="5"/>
    </row>
    <row r="143" spans="1:38" x14ac:dyDescent="0.2">
      <c r="W143" s="5"/>
    </row>
    <row r="144" spans="1:38" x14ac:dyDescent="0.2">
      <c r="W144" s="5"/>
    </row>
    <row r="145" spans="23:23" x14ac:dyDescent="0.2">
      <c r="W145" s="5"/>
    </row>
    <row r="146" spans="23:23" x14ac:dyDescent="0.2">
      <c r="W146" s="5"/>
    </row>
    <row r="147" spans="23:23" x14ac:dyDescent="0.2">
      <c r="W147" s="5"/>
    </row>
    <row r="148" spans="23:23" x14ac:dyDescent="0.2">
      <c r="W148" s="5"/>
    </row>
    <row r="149" spans="23:23" x14ac:dyDescent="0.2">
      <c r="W149" s="5"/>
    </row>
    <row r="150" spans="23:23" x14ac:dyDescent="0.2">
      <c r="W150" s="5"/>
    </row>
    <row r="151" spans="23:23" x14ac:dyDescent="0.2">
      <c r="W151" s="5"/>
    </row>
    <row r="152" spans="23:23" x14ac:dyDescent="0.2">
      <c r="W152" s="5"/>
    </row>
    <row r="153" spans="23:23" x14ac:dyDescent="0.2">
      <c r="W153" s="5"/>
    </row>
    <row r="154" spans="23:23" x14ac:dyDescent="0.2">
      <c r="W154" s="5"/>
    </row>
    <row r="155" spans="23:23" x14ac:dyDescent="0.2">
      <c r="W155" s="5"/>
    </row>
    <row r="156" spans="23:23" x14ac:dyDescent="0.2">
      <c r="W156" s="5"/>
    </row>
    <row r="157" spans="23:23" x14ac:dyDescent="0.2">
      <c r="W157" s="5"/>
    </row>
    <row r="158" spans="23:23" x14ac:dyDescent="0.2">
      <c r="W158" s="5"/>
    </row>
    <row r="159" spans="23:23" x14ac:dyDescent="0.2">
      <c r="W159" s="5"/>
    </row>
    <row r="160" spans="23:23" x14ac:dyDescent="0.2">
      <c r="W160" s="5"/>
    </row>
    <row r="161" spans="23:23" x14ac:dyDescent="0.2">
      <c r="W161" s="5"/>
    </row>
    <row r="162" spans="23:23" x14ac:dyDescent="0.2">
      <c r="W162" s="5"/>
    </row>
    <row r="163" spans="23:23" x14ac:dyDescent="0.2">
      <c r="W163" s="5"/>
    </row>
    <row r="164" spans="23:23" x14ac:dyDescent="0.2">
      <c r="W164" s="5"/>
    </row>
    <row r="165" spans="23:23" x14ac:dyDescent="0.2">
      <c r="W165" s="5"/>
    </row>
    <row r="166" spans="23:23" x14ac:dyDescent="0.2">
      <c r="W166" s="5"/>
    </row>
    <row r="167" spans="23:23" x14ac:dyDescent="0.2">
      <c r="W167" s="5"/>
    </row>
    <row r="168" spans="23:23" x14ac:dyDescent="0.2">
      <c r="W168" s="5"/>
    </row>
    <row r="169" spans="23:23" x14ac:dyDescent="0.2">
      <c r="W169" s="5"/>
    </row>
    <row r="170" spans="23:23" x14ac:dyDescent="0.2">
      <c r="W170" s="5"/>
    </row>
    <row r="171" spans="23:23" x14ac:dyDescent="0.2">
      <c r="W171" s="5"/>
    </row>
    <row r="172" spans="23:23" x14ac:dyDescent="0.2">
      <c r="W172" s="5"/>
    </row>
    <row r="173" spans="23:23" x14ac:dyDescent="0.2">
      <c r="W173" s="5"/>
    </row>
    <row r="174" spans="23:23" x14ac:dyDescent="0.2">
      <c r="W174" s="5"/>
    </row>
    <row r="175" spans="23:23" x14ac:dyDescent="0.2">
      <c r="W175" s="5"/>
    </row>
    <row r="176" spans="23:23" x14ac:dyDescent="0.2">
      <c r="W176" s="5"/>
    </row>
    <row r="177" spans="23:23" x14ac:dyDescent="0.2">
      <c r="W177" s="5"/>
    </row>
    <row r="178" spans="23:23" x14ac:dyDescent="0.2">
      <c r="W178" s="5"/>
    </row>
    <row r="179" spans="23:23" x14ac:dyDescent="0.2">
      <c r="W179" s="5"/>
    </row>
    <row r="180" spans="23:23" x14ac:dyDescent="0.2">
      <c r="W180" s="5"/>
    </row>
    <row r="181" spans="23:23" x14ac:dyDescent="0.2">
      <c r="W181" s="5"/>
    </row>
    <row r="182" spans="23:23" x14ac:dyDescent="0.2">
      <c r="W182" s="5"/>
    </row>
    <row r="183" spans="23:23" x14ac:dyDescent="0.2">
      <c r="W183" s="5"/>
    </row>
    <row r="184" spans="23:23" x14ac:dyDescent="0.2">
      <c r="W184" s="5"/>
    </row>
    <row r="185" spans="23:23" x14ac:dyDescent="0.2">
      <c r="W185" s="5"/>
    </row>
    <row r="186" spans="23:23" x14ac:dyDescent="0.2">
      <c r="W186" s="5"/>
    </row>
    <row r="187" spans="23:23" x14ac:dyDescent="0.2">
      <c r="W187" s="5"/>
    </row>
    <row r="188" spans="23:23" x14ac:dyDescent="0.2">
      <c r="W188" s="5"/>
    </row>
    <row r="189" spans="23:23" x14ac:dyDescent="0.2">
      <c r="W189" s="5"/>
    </row>
    <row r="190" spans="23:23" x14ac:dyDescent="0.2">
      <c r="W190" s="5"/>
    </row>
    <row r="191" spans="23:23" x14ac:dyDescent="0.2">
      <c r="W191" s="5"/>
    </row>
    <row r="192" spans="23:23" x14ac:dyDescent="0.2">
      <c r="W192" s="5"/>
    </row>
    <row r="193" spans="23:23" x14ac:dyDescent="0.2">
      <c r="W193" s="5"/>
    </row>
    <row r="194" spans="23:23" x14ac:dyDescent="0.2">
      <c r="W194" s="5"/>
    </row>
    <row r="195" spans="23:23" x14ac:dyDescent="0.2">
      <c r="W195" s="5"/>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L195"/>
  <sheetViews>
    <sheetView workbookViewId="0">
      <selection activeCell="L11" sqref="L11"/>
    </sheetView>
  </sheetViews>
  <sheetFormatPr baseColWidth="10" defaultColWidth="8.83203125" defaultRowHeight="15" x14ac:dyDescent="0.2"/>
  <cols>
    <col min="16" max="16" width="8.83203125" style="10"/>
    <col min="21" max="21" width="10" bestFit="1" customWidth="1"/>
    <col min="30" max="30" width="10.33203125" customWidth="1"/>
  </cols>
  <sheetData>
    <row r="1" spans="1:38" ht="45" x14ac:dyDescent="0.2">
      <c r="A1" s="11" t="s">
        <v>4</v>
      </c>
      <c r="B1" s="23" t="s">
        <v>5</v>
      </c>
      <c r="C1" s="1" t="s">
        <v>6</v>
      </c>
      <c r="D1" s="1" t="s">
        <v>7</v>
      </c>
      <c r="E1" s="1" t="s">
        <v>19</v>
      </c>
      <c r="F1" s="1"/>
      <c r="G1" s="1" t="s">
        <v>9</v>
      </c>
      <c r="H1" s="1" t="s">
        <v>703</v>
      </c>
      <c r="I1" s="1" t="s">
        <v>704</v>
      </c>
      <c r="J1" s="1" t="s">
        <v>11</v>
      </c>
      <c r="K1" s="1" t="s">
        <v>12</v>
      </c>
      <c r="L1" s="1" t="s">
        <v>13</v>
      </c>
      <c r="M1" s="1" t="s">
        <v>14</v>
      </c>
      <c r="N1" s="1" t="s">
        <v>15</v>
      </c>
      <c r="O1" s="1" t="s">
        <v>16</v>
      </c>
      <c r="P1" s="2"/>
      <c r="Q1" s="1" t="s">
        <v>5</v>
      </c>
      <c r="R1" s="5" t="s">
        <v>301</v>
      </c>
      <c r="S1" s="5" t="s">
        <v>241</v>
      </c>
      <c r="T1" s="1" t="s">
        <v>19</v>
      </c>
      <c r="U1" s="1" t="s">
        <v>20</v>
      </c>
      <c r="V1" s="1" t="s">
        <v>21</v>
      </c>
      <c r="W1" s="1" t="s">
        <v>22</v>
      </c>
      <c r="X1" s="1" t="s">
        <v>9</v>
      </c>
      <c r="Y1" s="1" t="s">
        <v>23</v>
      </c>
      <c r="Z1" s="1" t="s">
        <v>24</v>
      </c>
      <c r="AA1" s="1" t="s">
        <v>25</v>
      </c>
      <c r="AB1" s="1" t="s">
        <v>26</v>
      </c>
      <c r="AC1" s="1" t="s">
        <v>27</v>
      </c>
      <c r="AD1" s="1" t="s">
        <v>28</v>
      </c>
      <c r="AE1" s="1" t="s">
        <v>29</v>
      </c>
      <c r="AF1" s="1" t="s">
        <v>30</v>
      </c>
      <c r="AG1" s="1" t="s">
        <v>31</v>
      </c>
      <c r="AH1" s="1" t="s">
        <v>32</v>
      </c>
      <c r="AI1" s="1" t="s">
        <v>33</v>
      </c>
      <c r="AJ1" s="1" t="s">
        <v>34</v>
      </c>
      <c r="AK1" s="1" t="s">
        <v>35</v>
      </c>
      <c r="AL1" s="1" t="s">
        <v>36</v>
      </c>
    </row>
    <row r="2" spans="1:38" ht="30" x14ac:dyDescent="0.2">
      <c r="A2" s="11">
        <v>1</v>
      </c>
      <c r="B2" s="7">
        <v>45171</v>
      </c>
      <c r="C2" s="13">
        <v>0.79166666666666663</v>
      </c>
      <c r="D2" s="5" t="s">
        <v>44</v>
      </c>
      <c r="E2" s="5" t="s">
        <v>537</v>
      </c>
      <c r="F2" s="5"/>
      <c r="G2" s="5" t="s">
        <v>290</v>
      </c>
      <c r="H2" s="5" t="s">
        <v>99</v>
      </c>
      <c r="I2" s="5" t="s">
        <v>14</v>
      </c>
      <c r="J2" s="5">
        <v>31</v>
      </c>
      <c r="K2" s="5">
        <v>42</v>
      </c>
      <c r="L2" s="5">
        <v>0</v>
      </c>
      <c r="M2" s="5">
        <v>1</v>
      </c>
      <c r="N2" s="5" t="s">
        <v>92</v>
      </c>
      <c r="O2" s="5"/>
      <c r="P2" s="6"/>
      <c r="Q2" s="5"/>
      <c r="R2" s="5">
        <f t="shared" ref="R2:R65" si="0">IF(AND(B2&gt;=DATEVALUE("06/01/2019"),B2&lt;=DATEVALUE("05/31/2020")),2019,IF(AND(B2&gt;=DATEVALUE("06/01/2020"),B2&lt;=DATEVALUE("05/31/2021")),2020,IF(AND(B2&gt;=DATEVALUE("06/01/2021"),B2&lt;=DATEVALUE("05/31/2022")),2021,IF(AND(B2&gt;=DATEVALUE("06/01/2022"),B2&lt;=DATEVALUE("05/31/2023")),2022,IF(AND(B2&gt;=DATEVALUE("06/01/2023"),B2&lt;=DATEVALUE("05/31/2024")),2023,"N/A")))))</f>
        <v>2023</v>
      </c>
      <c r="S2" s="5">
        <f>IF(AND(B2&gt;=DATEVALUE("08/26/2023"),B2&lt;=DATEVALUE("09/04/2023")),1,IF(AND(B2&gt;=DATEVALUE("09/05/2023"),B2&lt;=DATEVALUE("09/11/2023")),2,IF(AND(B2&gt;=DATEVALUE("09/12/2023"),B2&lt;=DATEVALUE("09/18/2023")),3,IF(AND(B2&gt;=DATEVALUE("09/19/2023"),B2&lt;=DATEVALUE("09/25/2023")),4,IF(AND(B2&gt;=DATEVALUE("09/26/2023"),B2&lt;=DATEVALUE("10/02/2023")),5,IF(AND(B2&gt;=DATEVALUE("10/03/2023"),B2&lt;=DATEVALUE("10/09/2023")),6,IF(AND(B2&gt;=DATEVALUE("10/10/2023"),B2&lt;=DATEVALUE("10/16/2023")),7,IF(AND(B2&gt;=DATEVALUE("10/17/2023"),B2&lt;=DATEVALUE("10/23/2023")),8,IF(AND(B2&gt;=DATEVALUE("10/24/2023"),B2&lt;=DATEVALUE("10/30/2023")),9,IF(AND(B2&gt;=DATEVALUE("10/31/2023"),B2&lt;=DATEVALUE("11/06/2023")),10,IF(AND(B2&gt;=DATEVALUE("11/07/2023"),B2&lt;=DATEVALUE("11/13/2023")),11,IF(AND(B2&gt;=DATEVALUE("11/14/2023"),B2&lt;=DATEVALUE("11/20/2023")),12,IF(AND(B2&gt;=DATEVALUE("11/21/2023"),B2&lt;=DATEVALUE("11/27/2023")),13,IF(AND(B2&gt;=DATEVALUE("11/28/2023"),B2&lt;=DATEVALUE("12/04/2023")),14,IF(AND(B2&gt;=DATEVALUE("12/05/2023"),B2&lt;=DATEVALUE("12/11/2023")),15,IF(AND(B2&gt;=DATEVALUE("12/12/2023"),B2&lt;=DATEVALUE("12/18/2023")),16,IF(AND(B2&gt;=DATEVALUE("12/19/2023"),B2&lt;=DATEVALUE("12/25/2023")),17,IF(AND(B2&gt;=DATEVALUE("12/26/2023"),B2&lt;=DATEVALUE("01/01/2024")),18,IF(AND(B2&gt;=DATEVALUE("01/02/2024"),B2&lt;=DATEVALUE("01/08/2024")),19,IF(AND(B2&gt;=DATEVALUE("01/09/2024"),B2&lt;=DATEVALUE("01/15/2024")),20,"Bye"))))))))))))))))))))</f>
        <v>1</v>
      </c>
      <c r="T2" s="5" t="s">
        <v>537</v>
      </c>
      <c r="U2" s="5"/>
      <c r="V2" s="5">
        <f>IF(U2&gt;0,1,0)</f>
        <v>0</v>
      </c>
      <c r="W2" s="5" t="s">
        <v>145</v>
      </c>
      <c r="X2" s="5" t="s">
        <v>290</v>
      </c>
      <c r="Y2" s="5"/>
      <c r="Z2" s="5">
        <f>IF(Y2&gt;0,1,0)</f>
        <v>0</v>
      </c>
      <c r="AA2" s="5" t="str">
        <f t="shared" ref="AA2:AA65" si="1">H2</f>
        <v>Sun Belt</v>
      </c>
      <c r="AB2">
        <f t="shared" ref="AB2:AB65" si="2">IF(W2=AA2,1,0)</f>
        <v>0</v>
      </c>
      <c r="AC2">
        <f>IF(AA2="Non-Major",0,1)</f>
        <v>1</v>
      </c>
      <c r="AD2">
        <f>IF(OR(AA2="ACC",AA2="Big Ten",AA2="Big 12", AA2="Pac-12",AA2="SEC"),1,0)</f>
        <v>0</v>
      </c>
      <c r="AE2">
        <f>IF(AND(Z2=1,V2=1),1,0)</f>
        <v>0</v>
      </c>
      <c r="AF2">
        <f t="shared" ref="AF2:AI33" si="3">J2</f>
        <v>31</v>
      </c>
      <c r="AG2">
        <f t="shared" si="3"/>
        <v>42</v>
      </c>
      <c r="AH2">
        <f>IF(AF2&gt;AG2,1,0)</f>
        <v>0</v>
      </c>
      <c r="AI2">
        <f>IF(AG2&gt;AF2,1,0)</f>
        <v>1</v>
      </c>
      <c r="AJ2">
        <f>SUM(AH2:AI2)</f>
        <v>1</v>
      </c>
      <c r="AK2" s="8">
        <f>AH2/(AH2+AI2)</f>
        <v>0</v>
      </c>
      <c r="AL2">
        <f t="shared" ref="AL2:AL65" si="4">IF(I2="W",1,0)</f>
        <v>0</v>
      </c>
    </row>
    <row r="3" spans="1:38" x14ac:dyDescent="0.2">
      <c r="A3" s="11">
        <v>2</v>
      </c>
      <c r="B3" s="7">
        <v>45178</v>
      </c>
      <c r="C3" s="13">
        <v>0.5</v>
      </c>
      <c r="D3" s="5" t="s">
        <v>44</v>
      </c>
      <c r="E3" s="5" t="s">
        <v>537</v>
      </c>
      <c r="F3" s="5"/>
      <c r="G3" s="5" t="s">
        <v>578</v>
      </c>
      <c r="H3" s="5" t="s">
        <v>114</v>
      </c>
      <c r="I3" s="5" t="s">
        <v>14</v>
      </c>
      <c r="J3" s="5">
        <v>13</v>
      </c>
      <c r="K3" s="5">
        <v>20</v>
      </c>
      <c r="L3" s="5">
        <v>0</v>
      </c>
      <c r="M3" s="5">
        <v>2</v>
      </c>
      <c r="N3" s="5" t="s">
        <v>102</v>
      </c>
      <c r="O3" s="5"/>
      <c r="P3" s="6"/>
      <c r="Q3" s="5"/>
      <c r="R3" s="5">
        <f t="shared" si="0"/>
        <v>2023</v>
      </c>
      <c r="S3" s="5">
        <f t="shared" ref="S3:S66" si="5">IF(AND(B3&gt;=DATEVALUE("08/26/2023"),B3&lt;=DATEVALUE("09/04/2023")),1,IF(AND(B3&gt;=DATEVALUE("09/05/2023"),B3&lt;=DATEVALUE("09/11/2023")),2,IF(AND(B3&gt;=DATEVALUE("09/12/2023"),B3&lt;=DATEVALUE("09/18/2023")),3,IF(AND(B3&gt;=DATEVALUE("09/19/2023"),B3&lt;=DATEVALUE("09/25/2023")),4,IF(AND(B3&gt;=DATEVALUE("09/26/2023"),B3&lt;=DATEVALUE("10/02/2023")),5,IF(AND(B3&gt;=DATEVALUE("10/03/2023"),B3&lt;=DATEVALUE("10/09/2023")),6,IF(AND(B3&gt;=DATEVALUE("10/10/2023"),B3&lt;=DATEVALUE("10/16/2023")),7,IF(AND(B3&gt;=DATEVALUE("10/17/2023"),B3&lt;=DATEVALUE("10/23/2023")),8,IF(AND(B3&gt;=DATEVALUE("10/24/2023"),B3&lt;=DATEVALUE("10/30/2023")),9,IF(AND(B3&gt;=DATEVALUE("10/31/2023"),B3&lt;=DATEVALUE("11/06/2023")),10,IF(AND(B3&gt;=DATEVALUE("11/07/2023"),B3&lt;=DATEVALUE("11/13/2023")),11,IF(AND(B3&gt;=DATEVALUE("11/14/2023"),B3&lt;=DATEVALUE("11/20/2023")),12,IF(AND(B3&gt;=DATEVALUE("11/21/2023"),B3&lt;=DATEVALUE("11/27/2023")),13,IF(AND(B3&gt;=DATEVALUE("11/28/2023"),B3&lt;=DATEVALUE("12/04/2023")),14,IF(AND(B3&gt;=DATEVALUE("12/05/2023"),B3&lt;=DATEVALUE("12/11/2023")),15,IF(AND(B3&gt;=DATEVALUE("12/12/2023"),B3&lt;=DATEVALUE("12/18/2023")),16,IF(AND(B3&gt;=DATEVALUE("12/19/2023"),B3&lt;=DATEVALUE("12/25/2023")),17,IF(AND(B3&gt;=DATEVALUE("12/26/2023"),B3&lt;=DATEVALUE("01/01/2024")),18,IF(AND(B3&gt;=DATEVALUE("01/02/2024"),B3&lt;=DATEVALUE("01/08/2024")),19,IF(AND(B3&gt;=DATEVALUE("01/09/2024"),B3&lt;=DATEVALUE("01/15/2024")),20,"Bye"))))))))))))))))))))</f>
        <v>2</v>
      </c>
      <c r="T3" s="5" t="s">
        <v>537</v>
      </c>
      <c r="U3" s="5"/>
      <c r="V3" s="5">
        <f t="shared" ref="V3:V66" si="6">IF(U3&gt;0,1,0)</f>
        <v>0</v>
      </c>
      <c r="W3" s="5" t="s">
        <v>145</v>
      </c>
      <c r="X3" s="5" t="s">
        <v>579</v>
      </c>
      <c r="Y3" s="5">
        <v>12</v>
      </c>
      <c r="Z3" s="5">
        <f t="shared" ref="Z3:Z66" si="7">IF(Y3&gt;0,1,0)</f>
        <v>1</v>
      </c>
      <c r="AA3" s="5" t="str">
        <f t="shared" si="1"/>
        <v>Pac-12</v>
      </c>
      <c r="AB3">
        <f t="shared" si="2"/>
        <v>0</v>
      </c>
      <c r="AC3">
        <f t="shared" ref="AC3:AC66" si="8">IF(AA3="Non-Major",0,1)</f>
        <v>1</v>
      </c>
      <c r="AD3">
        <f t="shared" ref="AD3:AD66" si="9">IF(OR(AA3="ACC",AA3="Big Ten",AA3="Big 12", AA3="Pac-12",AA3="SEC"),1,0)</f>
        <v>1</v>
      </c>
      <c r="AE3">
        <f t="shared" ref="AE3:AE66" si="10">IF(AND(Y3=1,U3=1),1,0)</f>
        <v>0</v>
      </c>
      <c r="AF3">
        <f t="shared" si="3"/>
        <v>13</v>
      </c>
      <c r="AG3">
        <f t="shared" si="3"/>
        <v>20</v>
      </c>
      <c r="AH3">
        <f t="shared" si="3"/>
        <v>0</v>
      </c>
      <c r="AI3">
        <f t="shared" si="3"/>
        <v>2</v>
      </c>
      <c r="AJ3">
        <f t="shared" ref="AJ3:AJ48" si="11">SUM(AH3:AI3)</f>
        <v>2</v>
      </c>
      <c r="AK3" s="8">
        <f t="shared" ref="AK3:AK66" si="12">AH3/(AH3+AI3)</f>
        <v>0</v>
      </c>
      <c r="AL3">
        <f t="shared" si="4"/>
        <v>0</v>
      </c>
    </row>
    <row r="4" spans="1:38" ht="30" x14ac:dyDescent="0.2">
      <c r="A4" s="11">
        <v>3</v>
      </c>
      <c r="B4" s="7">
        <v>45185</v>
      </c>
      <c r="C4" s="13">
        <v>0.5</v>
      </c>
      <c r="D4" s="5" t="s">
        <v>44</v>
      </c>
      <c r="E4" s="5" t="s">
        <v>537</v>
      </c>
      <c r="F4" s="5"/>
      <c r="G4" s="5" t="s">
        <v>654</v>
      </c>
      <c r="H4" s="5" t="s">
        <v>70</v>
      </c>
      <c r="I4" s="5" t="s">
        <v>13</v>
      </c>
      <c r="J4" s="5">
        <v>30</v>
      </c>
      <c r="K4" s="5">
        <v>7</v>
      </c>
      <c r="L4" s="5">
        <v>1</v>
      </c>
      <c r="M4" s="5">
        <v>2</v>
      </c>
      <c r="N4" s="5" t="s">
        <v>41</v>
      </c>
      <c r="O4" s="5"/>
      <c r="P4" s="6"/>
      <c r="Q4" s="5"/>
      <c r="R4" s="5">
        <f t="shared" si="0"/>
        <v>2023</v>
      </c>
      <c r="S4" s="5">
        <f t="shared" si="5"/>
        <v>3</v>
      </c>
      <c r="T4" s="5" t="s">
        <v>537</v>
      </c>
      <c r="U4" s="5"/>
      <c r="V4" s="5">
        <f t="shared" si="6"/>
        <v>0</v>
      </c>
      <c r="W4" s="5" t="s">
        <v>145</v>
      </c>
      <c r="X4" s="5" t="s">
        <v>654</v>
      </c>
      <c r="Y4" s="5"/>
      <c r="Z4" s="5">
        <f t="shared" si="7"/>
        <v>0</v>
      </c>
      <c r="AA4" s="5" t="str">
        <f t="shared" si="1"/>
        <v>Non-Major</v>
      </c>
      <c r="AB4">
        <f t="shared" si="2"/>
        <v>0</v>
      </c>
      <c r="AC4">
        <f t="shared" si="8"/>
        <v>0</v>
      </c>
      <c r="AD4">
        <f t="shared" si="9"/>
        <v>0</v>
      </c>
      <c r="AE4">
        <f t="shared" si="10"/>
        <v>0</v>
      </c>
      <c r="AF4">
        <f t="shared" si="3"/>
        <v>30</v>
      </c>
      <c r="AG4">
        <f t="shared" si="3"/>
        <v>7</v>
      </c>
      <c r="AH4">
        <f t="shared" si="3"/>
        <v>1</v>
      </c>
      <c r="AI4">
        <f t="shared" si="3"/>
        <v>2</v>
      </c>
      <c r="AJ4">
        <f t="shared" si="11"/>
        <v>3</v>
      </c>
      <c r="AK4" s="8">
        <f t="shared" si="12"/>
        <v>0.33333333333333331</v>
      </c>
      <c r="AL4">
        <f t="shared" si="4"/>
        <v>1</v>
      </c>
    </row>
    <row r="5" spans="1:38" x14ac:dyDescent="0.2">
      <c r="A5" s="11">
        <v>4</v>
      </c>
      <c r="B5" s="7">
        <v>45192</v>
      </c>
      <c r="C5" s="13">
        <v>0.8125</v>
      </c>
      <c r="D5" s="5" t="s">
        <v>44</v>
      </c>
      <c r="E5" s="5" t="s">
        <v>537</v>
      </c>
      <c r="F5" s="5"/>
      <c r="G5" s="5" t="s">
        <v>705</v>
      </c>
      <c r="H5" s="5" t="s">
        <v>145</v>
      </c>
      <c r="I5" s="5" t="s">
        <v>14</v>
      </c>
      <c r="J5" s="5">
        <v>6</v>
      </c>
      <c r="K5" s="5">
        <v>38</v>
      </c>
      <c r="L5" s="5">
        <v>1</v>
      </c>
      <c r="M5" s="5">
        <v>3</v>
      </c>
      <c r="N5" s="5" t="s">
        <v>92</v>
      </c>
      <c r="O5" s="5"/>
      <c r="P5" s="6"/>
      <c r="Q5" s="5"/>
      <c r="R5" s="5">
        <f t="shared" si="0"/>
        <v>2023</v>
      </c>
      <c r="S5" s="5">
        <f t="shared" si="5"/>
        <v>4</v>
      </c>
      <c r="T5" s="5" t="s">
        <v>537</v>
      </c>
      <c r="U5" s="5"/>
      <c r="V5" s="5">
        <f t="shared" si="6"/>
        <v>0</v>
      </c>
      <c r="W5" s="5" t="s">
        <v>145</v>
      </c>
      <c r="X5" s="5" t="s">
        <v>559</v>
      </c>
      <c r="Y5" s="5">
        <v>3</v>
      </c>
      <c r="Z5" s="5">
        <f t="shared" si="7"/>
        <v>1</v>
      </c>
      <c r="AA5" s="5" t="str">
        <f t="shared" si="1"/>
        <v>Big 12</v>
      </c>
      <c r="AB5">
        <f t="shared" si="2"/>
        <v>1</v>
      </c>
      <c r="AC5">
        <f t="shared" si="8"/>
        <v>1</v>
      </c>
      <c r="AD5">
        <f t="shared" si="9"/>
        <v>1</v>
      </c>
      <c r="AE5">
        <f t="shared" si="10"/>
        <v>0</v>
      </c>
      <c r="AF5">
        <f t="shared" si="3"/>
        <v>6</v>
      </c>
      <c r="AG5">
        <f t="shared" si="3"/>
        <v>38</v>
      </c>
      <c r="AH5">
        <f t="shared" si="3"/>
        <v>1</v>
      </c>
      <c r="AI5">
        <f t="shared" si="3"/>
        <v>3</v>
      </c>
      <c r="AJ5">
        <f t="shared" si="11"/>
        <v>4</v>
      </c>
      <c r="AK5" s="8">
        <f t="shared" si="12"/>
        <v>0.25</v>
      </c>
      <c r="AL5">
        <f t="shared" si="4"/>
        <v>0</v>
      </c>
    </row>
    <row r="6" spans="1:38" x14ac:dyDescent="0.2">
      <c r="A6" s="11">
        <v>5</v>
      </c>
      <c r="B6" s="7">
        <v>45199</v>
      </c>
      <c r="C6" s="13">
        <v>0.64583333333333337</v>
      </c>
      <c r="D6" s="5" t="s">
        <v>44</v>
      </c>
      <c r="E6" s="5" t="s">
        <v>537</v>
      </c>
      <c r="F6" s="5" t="s">
        <v>49</v>
      </c>
      <c r="G6" s="5" t="s">
        <v>369</v>
      </c>
      <c r="H6" s="5" t="s">
        <v>145</v>
      </c>
      <c r="I6" s="5" t="s">
        <v>13</v>
      </c>
      <c r="J6" s="5">
        <v>36</v>
      </c>
      <c r="K6" s="5">
        <v>35</v>
      </c>
      <c r="L6" s="5">
        <v>2</v>
      </c>
      <c r="M6" s="5">
        <v>3</v>
      </c>
      <c r="N6" s="5" t="s">
        <v>41</v>
      </c>
      <c r="O6" s="5"/>
      <c r="P6" s="6"/>
      <c r="Q6" s="5"/>
      <c r="R6" s="5">
        <f t="shared" si="0"/>
        <v>2023</v>
      </c>
      <c r="S6" s="5">
        <f t="shared" si="5"/>
        <v>5</v>
      </c>
      <c r="T6" s="5" t="s">
        <v>537</v>
      </c>
      <c r="U6" s="5"/>
      <c r="V6" s="5">
        <f t="shared" si="6"/>
        <v>0</v>
      </c>
      <c r="W6" s="5" t="s">
        <v>145</v>
      </c>
      <c r="X6" s="5" t="s">
        <v>369</v>
      </c>
      <c r="Y6" s="5"/>
      <c r="Z6" s="5">
        <f t="shared" si="7"/>
        <v>0</v>
      </c>
      <c r="AA6" s="5" t="str">
        <f t="shared" si="1"/>
        <v>Big 12</v>
      </c>
      <c r="AB6">
        <f t="shared" si="2"/>
        <v>1</v>
      </c>
      <c r="AC6">
        <f t="shared" si="8"/>
        <v>1</v>
      </c>
      <c r="AD6">
        <f t="shared" si="9"/>
        <v>1</v>
      </c>
      <c r="AE6">
        <f t="shared" si="10"/>
        <v>0</v>
      </c>
      <c r="AF6">
        <f t="shared" si="3"/>
        <v>36</v>
      </c>
      <c r="AG6">
        <f t="shared" si="3"/>
        <v>35</v>
      </c>
      <c r="AH6">
        <f t="shared" si="3"/>
        <v>2</v>
      </c>
      <c r="AI6">
        <f t="shared" si="3"/>
        <v>3</v>
      </c>
      <c r="AJ6">
        <f t="shared" si="11"/>
        <v>5</v>
      </c>
      <c r="AK6" s="8">
        <f t="shared" si="12"/>
        <v>0.4</v>
      </c>
      <c r="AL6">
        <f t="shared" si="4"/>
        <v>1</v>
      </c>
    </row>
    <row r="7" spans="1:38" ht="30" x14ac:dyDescent="0.2">
      <c r="A7" s="11">
        <v>6</v>
      </c>
      <c r="B7" s="7">
        <v>45206</v>
      </c>
      <c r="C7" s="13">
        <v>0.83333333333333337</v>
      </c>
      <c r="D7" s="5" t="s">
        <v>44</v>
      </c>
      <c r="E7" s="5" t="s">
        <v>537</v>
      </c>
      <c r="F7" s="5"/>
      <c r="G7" s="5" t="s">
        <v>404</v>
      </c>
      <c r="H7" s="5" t="s">
        <v>145</v>
      </c>
      <c r="I7" s="5" t="s">
        <v>14</v>
      </c>
      <c r="J7" s="5">
        <v>14</v>
      </c>
      <c r="K7" s="5">
        <v>39</v>
      </c>
      <c r="L7" s="5">
        <v>2</v>
      </c>
      <c r="M7" s="5">
        <v>4</v>
      </c>
      <c r="N7" s="5" t="s">
        <v>92</v>
      </c>
      <c r="O7" s="5"/>
      <c r="P7" s="6"/>
      <c r="Q7" s="5"/>
      <c r="R7" s="5">
        <f t="shared" si="0"/>
        <v>2023</v>
      </c>
      <c r="S7" s="5">
        <f t="shared" si="5"/>
        <v>6</v>
      </c>
      <c r="T7" s="5" t="s">
        <v>537</v>
      </c>
      <c r="U7" s="5"/>
      <c r="V7" s="5">
        <f t="shared" si="6"/>
        <v>0</v>
      </c>
      <c r="W7" s="5" t="s">
        <v>145</v>
      </c>
      <c r="X7" s="5" t="s">
        <v>404</v>
      </c>
      <c r="Y7" s="5"/>
      <c r="Z7" s="5">
        <f t="shared" si="7"/>
        <v>0</v>
      </c>
      <c r="AA7" s="5" t="str">
        <f t="shared" si="1"/>
        <v>Big 12</v>
      </c>
      <c r="AB7">
        <f t="shared" si="2"/>
        <v>1</v>
      </c>
      <c r="AC7">
        <f t="shared" si="8"/>
        <v>1</v>
      </c>
      <c r="AD7">
        <f t="shared" si="9"/>
        <v>1</v>
      </c>
      <c r="AE7">
        <f t="shared" si="10"/>
        <v>0</v>
      </c>
      <c r="AF7">
        <f t="shared" si="3"/>
        <v>14</v>
      </c>
      <c r="AG7">
        <f t="shared" si="3"/>
        <v>39</v>
      </c>
      <c r="AH7">
        <f t="shared" si="3"/>
        <v>2</v>
      </c>
      <c r="AI7">
        <f t="shared" si="3"/>
        <v>4</v>
      </c>
      <c r="AJ7">
        <f t="shared" si="11"/>
        <v>6</v>
      </c>
      <c r="AK7" s="8">
        <f t="shared" si="12"/>
        <v>0.33333333333333331</v>
      </c>
      <c r="AL7">
        <f t="shared" si="4"/>
        <v>0</v>
      </c>
    </row>
    <row r="8" spans="1:38" x14ac:dyDescent="0.2">
      <c r="A8" s="11">
        <v>7</v>
      </c>
      <c r="B8" s="7">
        <v>45220</v>
      </c>
      <c r="C8" s="13">
        <v>0.5</v>
      </c>
      <c r="D8" s="5" t="s">
        <v>44</v>
      </c>
      <c r="E8" s="5" t="s">
        <v>537</v>
      </c>
      <c r="F8" s="5" t="s">
        <v>49</v>
      </c>
      <c r="G8" s="5" t="s">
        <v>443</v>
      </c>
      <c r="H8" s="5" t="s">
        <v>145</v>
      </c>
      <c r="I8" s="5" t="s">
        <v>13</v>
      </c>
      <c r="J8" s="5">
        <v>32</v>
      </c>
      <c r="K8" s="5">
        <v>29</v>
      </c>
      <c r="L8" s="5">
        <v>3</v>
      </c>
      <c r="M8" s="5">
        <v>4</v>
      </c>
      <c r="N8" s="5" t="s">
        <v>41</v>
      </c>
      <c r="O8" s="5"/>
      <c r="P8" s="6"/>
      <c r="Q8" s="5"/>
      <c r="R8" s="5">
        <f t="shared" si="0"/>
        <v>2023</v>
      </c>
      <c r="S8" s="5">
        <f t="shared" si="5"/>
        <v>8</v>
      </c>
      <c r="T8" s="5" t="s">
        <v>537</v>
      </c>
      <c r="U8" s="5"/>
      <c r="V8" s="5">
        <f t="shared" si="6"/>
        <v>0</v>
      </c>
      <c r="W8" s="5" t="s">
        <v>145</v>
      </c>
      <c r="X8" s="5" t="s">
        <v>443</v>
      </c>
      <c r="Y8" s="5"/>
      <c r="Z8" s="5">
        <f t="shared" si="7"/>
        <v>0</v>
      </c>
      <c r="AA8" s="5" t="str">
        <f t="shared" si="1"/>
        <v>Big 12</v>
      </c>
      <c r="AB8">
        <f t="shared" si="2"/>
        <v>1</v>
      </c>
      <c r="AC8">
        <f t="shared" si="8"/>
        <v>1</v>
      </c>
      <c r="AD8">
        <f t="shared" si="9"/>
        <v>1</v>
      </c>
      <c r="AE8">
        <f t="shared" si="10"/>
        <v>0</v>
      </c>
      <c r="AF8">
        <f t="shared" si="3"/>
        <v>32</v>
      </c>
      <c r="AG8">
        <f t="shared" si="3"/>
        <v>29</v>
      </c>
      <c r="AH8">
        <f t="shared" si="3"/>
        <v>3</v>
      </c>
      <c r="AI8">
        <f t="shared" si="3"/>
        <v>4</v>
      </c>
      <c r="AJ8">
        <f t="shared" si="11"/>
        <v>7</v>
      </c>
      <c r="AK8" s="8">
        <f t="shared" si="12"/>
        <v>0.42857142857142855</v>
      </c>
      <c r="AL8">
        <f t="shared" si="4"/>
        <v>1</v>
      </c>
    </row>
    <row r="9" spans="1:38" ht="30" x14ac:dyDescent="0.2">
      <c r="A9" s="11">
        <v>8</v>
      </c>
      <c r="B9" s="7">
        <v>45227</v>
      </c>
      <c r="C9" s="13">
        <v>0.64583333333333337</v>
      </c>
      <c r="D9" s="5" t="s">
        <v>44</v>
      </c>
      <c r="E9" s="5" t="s">
        <v>537</v>
      </c>
      <c r="F9" s="5"/>
      <c r="G9" s="5" t="s">
        <v>216</v>
      </c>
      <c r="H9" s="5" t="s">
        <v>145</v>
      </c>
      <c r="I9" s="5" t="s">
        <v>14</v>
      </c>
      <c r="J9" s="5">
        <v>18</v>
      </c>
      <c r="K9" s="5">
        <v>30</v>
      </c>
      <c r="L9" s="5">
        <v>3</v>
      </c>
      <c r="M9" s="5">
        <v>5</v>
      </c>
      <c r="N9" s="5" t="s">
        <v>92</v>
      </c>
      <c r="O9" s="5"/>
      <c r="P9" s="6"/>
      <c r="Q9" s="5"/>
      <c r="R9" s="5">
        <f t="shared" si="0"/>
        <v>2023</v>
      </c>
      <c r="S9" s="5">
        <f t="shared" si="5"/>
        <v>9</v>
      </c>
      <c r="T9" s="5" t="s">
        <v>537</v>
      </c>
      <c r="U9" s="5"/>
      <c r="V9" s="5">
        <f t="shared" si="6"/>
        <v>0</v>
      </c>
      <c r="W9" s="5" t="s">
        <v>145</v>
      </c>
      <c r="X9" s="5" t="s">
        <v>216</v>
      </c>
      <c r="Y9" s="5"/>
      <c r="Z9" s="5">
        <f t="shared" si="7"/>
        <v>0</v>
      </c>
      <c r="AA9" s="5" t="str">
        <f t="shared" si="1"/>
        <v>Big 12</v>
      </c>
      <c r="AB9">
        <f t="shared" si="2"/>
        <v>1</v>
      </c>
      <c r="AC9">
        <f t="shared" si="8"/>
        <v>1</v>
      </c>
      <c r="AD9">
        <f t="shared" si="9"/>
        <v>1</v>
      </c>
      <c r="AE9">
        <f t="shared" si="10"/>
        <v>0</v>
      </c>
      <c r="AF9">
        <f t="shared" si="3"/>
        <v>18</v>
      </c>
      <c r="AG9">
        <f t="shared" si="3"/>
        <v>30</v>
      </c>
      <c r="AH9">
        <f t="shared" si="3"/>
        <v>3</v>
      </c>
      <c r="AI9">
        <f t="shared" si="3"/>
        <v>5</v>
      </c>
      <c r="AJ9">
        <f t="shared" si="11"/>
        <v>8</v>
      </c>
      <c r="AK9" s="8">
        <f t="shared" si="12"/>
        <v>0.375</v>
      </c>
      <c r="AL9">
        <f t="shared" si="4"/>
        <v>0</v>
      </c>
    </row>
    <row r="10" spans="1:38" x14ac:dyDescent="0.2">
      <c r="A10" s="11">
        <v>9</v>
      </c>
      <c r="B10" s="7">
        <v>45234</v>
      </c>
      <c r="C10" s="13">
        <v>0.64583333333333337</v>
      </c>
      <c r="D10" s="5" t="s">
        <v>44</v>
      </c>
      <c r="E10" s="5" t="s">
        <v>537</v>
      </c>
      <c r="F10" s="5"/>
      <c r="G10" s="5" t="s">
        <v>588</v>
      </c>
      <c r="H10" s="5" t="s">
        <v>145</v>
      </c>
      <c r="I10" s="5" t="s">
        <v>14</v>
      </c>
      <c r="J10" s="5">
        <v>24</v>
      </c>
      <c r="K10" s="5">
        <v>25</v>
      </c>
      <c r="L10" s="5">
        <v>3</v>
      </c>
      <c r="M10" s="5">
        <v>6</v>
      </c>
      <c r="N10" s="5" t="s">
        <v>102</v>
      </c>
      <c r="O10" s="5"/>
      <c r="P10" s="6"/>
      <c r="Q10" s="5"/>
      <c r="R10" s="5">
        <f t="shared" si="0"/>
        <v>2023</v>
      </c>
      <c r="S10" s="5">
        <f t="shared" si="5"/>
        <v>10</v>
      </c>
      <c r="T10" s="5" t="s">
        <v>537</v>
      </c>
      <c r="U10" s="5"/>
      <c r="V10" s="5">
        <f t="shared" si="6"/>
        <v>0</v>
      </c>
      <c r="W10" s="5" t="s">
        <v>145</v>
      </c>
      <c r="X10" s="5" t="s">
        <v>588</v>
      </c>
      <c r="Y10" s="5"/>
      <c r="Z10" s="5">
        <f t="shared" si="7"/>
        <v>0</v>
      </c>
      <c r="AA10" s="5" t="str">
        <f t="shared" si="1"/>
        <v>Big 12</v>
      </c>
      <c r="AB10">
        <f t="shared" si="2"/>
        <v>1</v>
      </c>
      <c r="AC10">
        <f t="shared" si="8"/>
        <v>1</v>
      </c>
      <c r="AD10">
        <f t="shared" si="9"/>
        <v>1</v>
      </c>
      <c r="AE10">
        <f t="shared" si="10"/>
        <v>0</v>
      </c>
      <c r="AF10">
        <f t="shared" si="3"/>
        <v>24</v>
      </c>
      <c r="AG10">
        <f t="shared" si="3"/>
        <v>25</v>
      </c>
      <c r="AH10">
        <f t="shared" si="3"/>
        <v>3</v>
      </c>
      <c r="AI10">
        <f t="shared" si="3"/>
        <v>6</v>
      </c>
      <c r="AJ10">
        <f t="shared" si="11"/>
        <v>9</v>
      </c>
      <c r="AK10" s="8">
        <f t="shared" si="12"/>
        <v>0.33333333333333331</v>
      </c>
      <c r="AL10">
        <f t="shared" si="4"/>
        <v>0</v>
      </c>
    </row>
    <row r="11" spans="1:38" ht="30" x14ac:dyDescent="0.2">
      <c r="A11" s="11">
        <v>10</v>
      </c>
      <c r="B11" s="7">
        <v>45241</v>
      </c>
      <c r="C11" s="13">
        <v>0.625</v>
      </c>
      <c r="D11" s="5" t="s">
        <v>44</v>
      </c>
      <c r="E11" s="5" t="s">
        <v>537</v>
      </c>
      <c r="F11" s="5" t="s">
        <v>49</v>
      </c>
      <c r="G11" s="5" t="s">
        <v>465</v>
      </c>
      <c r="H11" s="5" t="s">
        <v>145</v>
      </c>
      <c r="I11" s="5" t="s">
        <v>14</v>
      </c>
      <c r="J11" s="5">
        <v>25</v>
      </c>
      <c r="K11" s="5">
        <v>59</v>
      </c>
      <c r="L11" s="5">
        <v>3</v>
      </c>
      <c r="M11" s="5">
        <v>7</v>
      </c>
      <c r="N11" s="5" t="s">
        <v>130</v>
      </c>
      <c r="O11" s="5"/>
      <c r="P11" s="6"/>
      <c r="Q11" s="5"/>
      <c r="R11" s="5">
        <f t="shared" si="0"/>
        <v>2023</v>
      </c>
      <c r="S11" s="5">
        <f t="shared" si="5"/>
        <v>11</v>
      </c>
      <c r="T11" s="5" t="s">
        <v>537</v>
      </c>
      <c r="U11" s="5"/>
      <c r="V11" s="5">
        <f t="shared" si="6"/>
        <v>0</v>
      </c>
      <c r="W11" s="5" t="s">
        <v>145</v>
      </c>
      <c r="X11" s="5" t="s">
        <v>465</v>
      </c>
      <c r="Y11" s="5"/>
      <c r="Z11" s="5">
        <f t="shared" si="7"/>
        <v>0</v>
      </c>
      <c r="AA11" s="5" t="str">
        <f t="shared" si="1"/>
        <v>Big 12</v>
      </c>
      <c r="AB11">
        <f t="shared" si="2"/>
        <v>1</v>
      </c>
      <c r="AC11">
        <f t="shared" si="8"/>
        <v>1</v>
      </c>
      <c r="AD11">
        <f t="shared" si="9"/>
        <v>1</v>
      </c>
      <c r="AE11">
        <f t="shared" si="10"/>
        <v>0</v>
      </c>
      <c r="AF11">
        <f t="shared" si="3"/>
        <v>25</v>
      </c>
      <c r="AG11">
        <f t="shared" si="3"/>
        <v>59</v>
      </c>
      <c r="AH11">
        <f t="shared" si="3"/>
        <v>3</v>
      </c>
      <c r="AI11">
        <f t="shared" si="3"/>
        <v>7</v>
      </c>
      <c r="AJ11">
        <f t="shared" si="11"/>
        <v>10</v>
      </c>
      <c r="AK11" s="8">
        <f>AH11/(AH11+AI11)</f>
        <v>0.3</v>
      </c>
      <c r="AL11">
        <f t="shared" si="4"/>
        <v>0</v>
      </c>
    </row>
    <row r="12" spans="1:38" ht="30" x14ac:dyDescent="0.2">
      <c r="A12" s="11">
        <v>11</v>
      </c>
      <c r="B12" s="7">
        <v>45248</v>
      </c>
      <c r="C12" s="13">
        <v>0.64583333333333337</v>
      </c>
      <c r="D12" s="5" t="s">
        <v>44</v>
      </c>
      <c r="E12" s="5" t="s">
        <v>537</v>
      </c>
      <c r="F12" s="5" t="s">
        <v>49</v>
      </c>
      <c r="G12" s="5" t="s">
        <v>545</v>
      </c>
      <c r="H12" s="5" t="s">
        <v>145</v>
      </c>
      <c r="I12" s="5" t="s">
        <v>14</v>
      </c>
      <c r="J12" s="5">
        <v>17</v>
      </c>
      <c r="K12" s="5">
        <v>42</v>
      </c>
      <c r="L12" s="5">
        <v>3</v>
      </c>
      <c r="M12" s="5">
        <v>8</v>
      </c>
      <c r="N12" s="5" t="s">
        <v>132</v>
      </c>
      <c r="O12" s="5"/>
      <c r="P12" s="6"/>
      <c r="Q12" s="5"/>
      <c r="R12" s="5">
        <f t="shared" si="0"/>
        <v>2023</v>
      </c>
      <c r="S12" s="5">
        <f t="shared" si="5"/>
        <v>12</v>
      </c>
      <c r="T12" s="5" t="s">
        <v>537</v>
      </c>
      <c r="U12" s="5"/>
      <c r="V12" s="5">
        <f t="shared" si="6"/>
        <v>0</v>
      </c>
      <c r="W12" s="5" t="s">
        <v>145</v>
      </c>
      <c r="X12" s="5" t="s">
        <v>545</v>
      </c>
      <c r="Y12" s="5"/>
      <c r="Z12" s="5">
        <f t="shared" si="7"/>
        <v>0</v>
      </c>
      <c r="AA12" s="5" t="str">
        <f t="shared" si="1"/>
        <v>Big 12</v>
      </c>
      <c r="AB12">
        <f t="shared" si="2"/>
        <v>1</v>
      </c>
      <c r="AC12">
        <f t="shared" si="8"/>
        <v>1</v>
      </c>
      <c r="AD12">
        <f t="shared" si="9"/>
        <v>1</v>
      </c>
      <c r="AE12">
        <f t="shared" si="10"/>
        <v>0</v>
      </c>
      <c r="AF12">
        <f t="shared" si="3"/>
        <v>17</v>
      </c>
      <c r="AG12">
        <f t="shared" si="3"/>
        <v>42</v>
      </c>
      <c r="AH12">
        <f t="shared" si="3"/>
        <v>3</v>
      </c>
      <c r="AI12">
        <f t="shared" si="3"/>
        <v>8</v>
      </c>
      <c r="AJ12">
        <f t="shared" si="11"/>
        <v>11</v>
      </c>
      <c r="AK12" s="8">
        <f t="shared" si="12"/>
        <v>0.27272727272727271</v>
      </c>
      <c r="AL12">
        <f t="shared" si="4"/>
        <v>0</v>
      </c>
    </row>
    <row r="13" spans="1:38" ht="30" x14ac:dyDescent="0.2">
      <c r="A13" s="11">
        <v>12</v>
      </c>
      <c r="B13" s="7">
        <v>45255</v>
      </c>
      <c r="C13" s="13">
        <v>0.79166666666666663</v>
      </c>
      <c r="D13" s="5" t="s">
        <v>44</v>
      </c>
      <c r="E13" s="5" t="s">
        <v>537</v>
      </c>
      <c r="F13" s="5"/>
      <c r="G13" s="5" t="s">
        <v>144</v>
      </c>
      <c r="H13" s="5" t="s">
        <v>145</v>
      </c>
      <c r="I13" s="5" t="s">
        <v>14</v>
      </c>
      <c r="J13" s="5">
        <v>31</v>
      </c>
      <c r="K13" s="5">
        <v>34</v>
      </c>
      <c r="L13" s="5">
        <v>3</v>
      </c>
      <c r="M13" s="5">
        <v>9</v>
      </c>
      <c r="N13" s="5" t="s">
        <v>133</v>
      </c>
      <c r="O13" s="5"/>
      <c r="P13" s="6"/>
      <c r="Q13" s="5"/>
      <c r="R13" s="5">
        <f t="shared" si="0"/>
        <v>2023</v>
      </c>
      <c r="S13" s="5">
        <f t="shared" si="5"/>
        <v>13</v>
      </c>
      <c r="T13" s="5" t="s">
        <v>537</v>
      </c>
      <c r="U13" s="5"/>
      <c r="V13" s="5">
        <f t="shared" si="6"/>
        <v>0</v>
      </c>
      <c r="W13" s="5" t="s">
        <v>145</v>
      </c>
      <c r="X13" s="5" t="s">
        <v>144</v>
      </c>
      <c r="Y13" s="5"/>
      <c r="Z13" s="5">
        <f t="shared" si="7"/>
        <v>0</v>
      </c>
      <c r="AA13" s="5" t="str">
        <f t="shared" si="1"/>
        <v>Big 12</v>
      </c>
      <c r="AB13">
        <f t="shared" si="2"/>
        <v>1</v>
      </c>
      <c r="AC13">
        <f t="shared" si="8"/>
        <v>1</v>
      </c>
      <c r="AD13">
        <f t="shared" si="9"/>
        <v>1</v>
      </c>
      <c r="AE13">
        <f t="shared" si="10"/>
        <v>0</v>
      </c>
      <c r="AF13">
        <f t="shared" si="3"/>
        <v>31</v>
      </c>
      <c r="AG13">
        <f t="shared" si="3"/>
        <v>34</v>
      </c>
      <c r="AH13">
        <f t="shared" si="3"/>
        <v>3</v>
      </c>
      <c r="AI13">
        <f t="shared" si="3"/>
        <v>9</v>
      </c>
      <c r="AJ13">
        <f t="shared" si="11"/>
        <v>12</v>
      </c>
      <c r="AK13" s="8">
        <f t="shared" si="12"/>
        <v>0.25</v>
      </c>
      <c r="AL13">
        <f t="shared" si="4"/>
        <v>0</v>
      </c>
    </row>
    <row r="14" spans="1:38" ht="30" x14ac:dyDescent="0.2">
      <c r="A14" s="11">
        <v>1</v>
      </c>
      <c r="B14" s="4">
        <v>45171</v>
      </c>
      <c r="C14" s="13">
        <v>0.58333333333333337</v>
      </c>
      <c r="D14" s="5" t="s">
        <v>44</v>
      </c>
      <c r="E14" s="5" t="s">
        <v>216</v>
      </c>
      <c r="F14" s="5"/>
      <c r="G14" s="5" t="s">
        <v>553</v>
      </c>
      <c r="H14" s="5" t="s">
        <v>70</v>
      </c>
      <c r="I14" s="5" t="s">
        <v>13</v>
      </c>
      <c r="J14" s="5">
        <v>30</v>
      </c>
      <c r="K14" s="5">
        <v>9</v>
      </c>
      <c r="L14" s="5">
        <v>1</v>
      </c>
      <c r="M14" s="5">
        <v>0</v>
      </c>
      <c r="N14" s="5" t="s">
        <v>41</v>
      </c>
      <c r="O14" s="5"/>
      <c r="P14" s="6"/>
      <c r="Q14" s="5"/>
      <c r="R14" s="5">
        <f t="shared" si="0"/>
        <v>2023</v>
      </c>
      <c r="S14" s="5">
        <f t="shared" si="5"/>
        <v>1</v>
      </c>
      <c r="T14" s="5" t="s">
        <v>216</v>
      </c>
      <c r="U14" s="5"/>
      <c r="V14" s="5">
        <f t="shared" si="6"/>
        <v>0</v>
      </c>
      <c r="W14" s="5" t="s">
        <v>145</v>
      </c>
      <c r="X14" s="5" t="s">
        <v>553</v>
      </c>
      <c r="Y14" s="5"/>
      <c r="Z14" s="5">
        <f t="shared" si="7"/>
        <v>0</v>
      </c>
      <c r="AA14" s="5" t="str">
        <f t="shared" si="1"/>
        <v>Non-Major</v>
      </c>
      <c r="AB14">
        <f t="shared" si="2"/>
        <v>0</v>
      </c>
      <c r="AC14">
        <f t="shared" si="8"/>
        <v>0</v>
      </c>
      <c r="AD14">
        <f t="shared" si="9"/>
        <v>0</v>
      </c>
      <c r="AE14">
        <f t="shared" si="10"/>
        <v>0</v>
      </c>
      <c r="AF14">
        <f t="shared" si="3"/>
        <v>30</v>
      </c>
      <c r="AG14">
        <f t="shared" si="3"/>
        <v>9</v>
      </c>
      <c r="AH14">
        <f t="shared" si="3"/>
        <v>1</v>
      </c>
      <c r="AI14">
        <f t="shared" si="3"/>
        <v>0</v>
      </c>
      <c r="AJ14">
        <f t="shared" si="11"/>
        <v>1</v>
      </c>
      <c r="AK14" s="8">
        <f t="shared" si="12"/>
        <v>1</v>
      </c>
      <c r="AL14">
        <f t="shared" si="4"/>
        <v>1</v>
      </c>
    </row>
    <row r="15" spans="1:38" ht="30" x14ac:dyDescent="0.2">
      <c r="A15" s="11">
        <v>2</v>
      </c>
      <c r="B15" s="4">
        <v>45178</v>
      </c>
      <c r="C15" s="13">
        <v>0.64583333333333337</v>
      </c>
      <c r="D15" s="5" t="s">
        <v>44</v>
      </c>
      <c r="E15" s="5" t="s">
        <v>216</v>
      </c>
      <c r="F15" s="5"/>
      <c r="G15" s="5" t="s">
        <v>672</v>
      </c>
      <c r="H15" s="5" t="s">
        <v>86</v>
      </c>
      <c r="I15" s="5" t="s">
        <v>14</v>
      </c>
      <c r="J15" s="5">
        <v>13</v>
      </c>
      <c r="K15" s="5">
        <v>20</v>
      </c>
      <c r="L15" s="5">
        <v>1</v>
      </c>
      <c r="M15" s="5">
        <v>1</v>
      </c>
      <c r="N15" s="5" t="s">
        <v>92</v>
      </c>
      <c r="O15" s="5"/>
      <c r="P15" s="6"/>
      <c r="Q15" s="5"/>
      <c r="R15" s="5">
        <f t="shared" si="0"/>
        <v>2023</v>
      </c>
      <c r="S15" s="5">
        <f t="shared" si="5"/>
        <v>2</v>
      </c>
      <c r="T15" s="5" t="s">
        <v>216</v>
      </c>
      <c r="U15" s="5"/>
      <c r="V15" s="5">
        <f t="shared" si="6"/>
        <v>0</v>
      </c>
      <c r="W15" s="5" t="s">
        <v>145</v>
      </c>
      <c r="X15" s="5" t="s">
        <v>672</v>
      </c>
      <c r="Y15" s="5"/>
      <c r="Z15" s="5">
        <f t="shared" si="7"/>
        <v>0</v>
      </c>
      <c r="AA15" s="5" t="str">
        <f t="shared" si="1"/>
        <v>Big Ten</v>
      </c>
      <c r="AB15">
        <f t="shared" si="2"/>
        <v>0</v>
      </c>
      <c r="AC15">
        <f t="shared" si="8"/>
        <v>1</v>
      </c>
      <c r="AD15">
        <f t="shared" si="9"/>
        <v>1</v>
      </c>
      <c r="AE15">
        <f t="shared" si="10"/>
        <v>0</v>
      </c>
      <c r="AF15">
        <f t="shared" si="3"/>
        <v>13</v>
      </c>
      <c r="AG15">
        <f t="shared" si="3"/>
        <v>20</v>
      </c>
      <c r="AH15">
        <f t="shared" si="3"/>
        <v>1</v>
      </c>
      <c r="AI15">
        <f t="shared" si="3"/>
        <v>1</v>
      </c>
      <c r="AJ15">
        <f t="shared" si="11"/>
        <v>2</v>
      </c>
      <c r="AK15" s="8">
        <f t="shared" si="12"/>
        <v>0.5</v>
      </c>
      <c r="AL15">
        <f t="shared" si="4"/>
        <v>0</v>
      </c>
    </row>
    <row r="16" spans="1:38" ht="30" x14ac:dyDescent="0.2">
      <c r="A16" s="11">
        <v>3</v>
      </c>
      <c r="B16" s="4">
        <v>45185</v>
      </c>
      <c r="C16" s="13">
        <v>0.5</v>
      </c>
      <c r="D16" s="5" t="s">
        <v>44</v>
      </c>
      <c r="E16" s="5" t="s">
        <v>216</v>
      </c>
      <c r="F16" s="5" t="s">
        <v>49</v>
      </c>
      <c r="G16" s="5" t="s">
        <v>218</v>
      </c>
      <c r="H16" s="5" t="s">
        <v>148</v>
      </c>
      <c r="I16" s="5" t="s">
        <v>14</v>
      </c>
      <c r="J16" s="5">
        <v>7</v>
      </c>
      <c r="K16" s="5">
        <v>10</v>
      </c>
      <c r="L16" s="5">
        <v>1</v>
      </c>
      <c r="M16" s="5">
        <v>2</v>
      </c>
      <c r="N16" s="5" t="s">
        <v>102</v>
      </c>
      <c r="O16" s="5"/>
      <c r="P16" s="6"/>
      <c r="Q16" s="5"/>
      <c r="R16" s="5">
        <f t="shared" si="0"/>
        <v>2023</v>
      </c>
      <c r="S16" s="5">
        <f t="shared" si="5"/>
        <v>3</v>
      </c>
      <c r="T16" s="5" t="s">
        <v>216</v>
      </c>
      <c r="U16" s="5"/>
      <c r="V16" s="5">
        <f t="shared" si="6"/>
        <v>0</v>
      </c>
      <c r="W16" s="5" t="s">
        <v>145</v>
      </c>
      <c r="X16" s="5" t="s">
        <v>218</v>
      </c>
      <c r="Y16" s="5"/>
      <c r="Z16" s="5">
        <f t="shared" si="7"/>
        <v>0</v>
      </c>
      <c r="AA16" s="5" t="str">
        <f t="shared" si="1"/>
        <v>MAC</v>
      </c>
      <c r="AB16">
        <f t="shared" si="2"/>
        <v>0</v>
      </c>
      <c r="AC16">
        <f t="shared" si="8"/>
        <v>1</v>
      </c>
      <c r="AD16">
        <f t="shared" si="9"/>
        <v>0</v>
      </c>
      <c r="AE16">
        <f t="shared" si="10"/>
        <v>0</v>
      </c>
      <c r="AF16">
        <f t="shared" si="3"/>
        <v>7</v>
      </c>
      <c r="AG16">
        <f t="shared" si="3"/>
        <v>10</v>
      </c>
      <c r="AH16">
        <f t="shared" si="3"/>
        <v>1</v>
      </c>
      <c r="AI16">
        <f t="shared" si="3"/>
        <v>2</v>
      </c>
      <c r="AJ16">
        <f t="shared" si="11"/>
        <v>3</v>
      </c>
      <c r="AK16" s="8">
        <f t="shared" si="12"/>
        <v>0.33333333333333331</v>
      </c>
      <c r="AL16">
        <f t="shared" si="4"/>
        <v>0</v>
      </c>
    </row>
    <row r="17" spans="1:38" ht="30" x14ac:dyDescent="0.2">
      <c r="A17" s="11">
        <v>4</v>
      </c>
      <c r="B17" s="4">
        <v>45192</v>
      </c>
      <c r="C17" s="13">
        <v>0.66666666666666663</v>
      </c>
      <c r="D17" s="5" t="s">
        <v>44</v>
      </c>
      <c r="E17" s="5" t="s">
        <v>216</v>
      </c>
      <c r="F17" s="5"/>
      <c r="G17" s="5" t="s">
        <v>287</v>
      </c>
      <c r="H17" s="5" t="s">
        <v>145</v>
      </c>
      <c r="I17" s="5" t="s">
        <v>13</v>
      </c>
      <c r="J17" s="5">
        <v>34</v>
      </c>
      <c r="K17" s="5">
        <v>27</v>
      </c>
      <c r="L17" s="5">
        <v>2</v>
      </c>
      <c r="M17" s="5">
        <v>2</v>
      </c>
      <c r="N17" s="5" t="s">
        <v>41</v>
      </c>
      <c r="O17" s="5"/>
      <c r="P17" s="6"/>
      <c r="Q17" s="5"/>
      <c r="R17" s="5">
        <f t="shared" si="0"/>
        <v>2023</v>
      </c>
      <c r="S17" s="5">
        <f t="shared" si="5"/>
        <v>4</v>
      </c>
      <c r="T17" s="5" t="s">
        <v>216</v>
      </c>
      <c r="U17" s="5"/>
      <c r="V17" s="5">
        <f t="shared" si="6"/>
        <v>0</v>
      </c>
      <c r="W17" s="5" t="s">
        <v>145</v>
      </c>
      <c r="X17" s="5" t="s">
        <v>287</v>
      </c>
      <c r="Y17" s="5"/>
      <c r="Z17" s="5">
        <f t="shared" si="7"/>
        <v>0</v>
      </c>
      <c r="AA17" s="5" t="str">
        <f t="shared" si="1"/>
        <v>Big 12</v>
      </c>
      <c r="AB17">
        <f t="shared" si="2"/>
        <v>1</v>
      </c>
      <c r="AC17">
        <f t="shared" si="8"/>
        <v>1</v>
      </c>
      <c r="AD17">
        <f t="shared" si="9"/>
        <v>1</v>
      </c>
      <c r="AE17">
        <f t="shared" si="10"/>
        <v>0</v>
      </c>
      <c r="AF17">
        <f t="shared" si="3"/>
        <v>34</v>
      </c>
      <c r="AG17">
        <f t="shared" si="3"/>
        <v>27</v>
      </c>
      <c r="AH17">
        <f t="shared" si="3"/>
        <v>2</v>
      </c>
      <c r="AI17">
        <f t="shared" si="3"/>
        <v>2</v>
      </c>
      <c r="AJ17">
        <f t="shared" si="11"/>
        <v>4</v>
      </c>
      <c r="AK17" s="8">
        <f t="shared" si="12"/>
        <v>0.5</v>
      </c>
      <c r="AL17">
        <f t="shared" si="4"/>
        <v>1</v>
      </c>
    </row>
    <row r="18" spans="1:38" ht="30" x14ac:dyDescent="0.2">
      <c r="A18" s="11">
        <v>5</v>
      </c>
      <c r="B18" s="4">
        <v>45199</v>
      </c>
      <c r="C18" s="13">
        <v>0.79166666666666663</v>
      </c>
      <c r="D18" s="5" t="s">
        <v>44</v>
      </c>
      <c r="E18" s="5" t="s">
        <v>216</v>
      </c>
      <c r="F18" s="5" t="s">
        <v>49</v>
      </c>
      <c r="G18" s="5" t="s">
        <v>660</v>
      </c>
      <c r="H18" s="5" t="s">
        <v>145</v>
      </c>
      <c r="I18" s="5" t="s">
        <v>14</v>
      </c>
      <c r="J18" s="5">
        <v>20</v>
      </c>
      <c r="K18" s="5">
        <v>50</v>
      </c>
      <c r="L18" s="5">
        <v>2</v>
      </c>
      <c r="M18" s="5">
        <v>3</v>
      </c>
      <c r="N18" s="5" t="s">
        <v>92</v>
      </c>
      <c r="O18" s="5"/>
      <c r="P18" s="6"/>
      <c r="Q18" s="5"/>
      <c r="R18" s="5">
        <f t="shared" si="0"/>
        <v>2023</v>
      </c>
      <c r="S18" s="5">
        <f t="shared" si="5"/>
        <v>5</v>
      </c>
      <c r="T18" s="5" t="s">
        <v>216</v>
      </c>
      <c r="U18" s="5"/>
      <c r="V18" s="5">
        <f t="shared" si="6"/>
        <v>0</v>
      </c>
      <c r="W18" s="5" t="s">
        <v>145</v>
      </c>
      <c r="X18" s="5" t="s">
        <v>547</v>
      </c>
      <c r="Y18" s="5">
        <v>14</v>
      </c>
      <c r="Z18" s="5">
        <f t="shared" si="7"/>
        <v>1</v>
      </c>
      <c r="AA18" s="5" t="str">
        <f t="shared" si="1"/>
        <v>Big 12</v>
      </c>
      <c r="AB18">
        <f t="shared" si="2"/>
        <v>1</v>
      </c>
      <c r="AC18">
        <f t="shared" si="8"/>
        <v>1</v>
      </c>
      <c r="AD18">
        <f t="shared" si="9"/>
        <v>1</v>
      </c>
      <c r="AE18">
        <f t="shared" si="10"/>
        <v>0</v>
      </c>
      <c r="AF18">
        <f t="shared" si="3"/>
        <v>20</v>
      </c>
      <c r="AG18">
        <f t="shared" si="3"/>
        <v>50</v>
      </c>
      <c r="AH18">
        <f t="shared" si="3"/>
        <v>2</v>
      </c>
      <c r="AI18">
        <f t="shared" si="3"/>
        <v>3</v>
      </c>
      <c r="AJ18">
        <f t="shared" si="11"/>
        <v>5</v>
      </c>
      <c r="AK18" s="8">
        <f t="shared" si="12"/>
        <v>0.4</v>
      </c>
      <c r="AL18">
        <f t="shared" si="4"/>
        <v>0</v>
      </c>
    </row>
    <row r="19" spans="1:38" ht="30" x14ac:dyDescent="0.2">
      <c r="A19" s="11">
        <v>6</v>
      </c>
      <c r="B19" s="4">
        <v>45206</v>
      </c>
      <c r="C19" s="13">
        <v>0.83333333333333337</v>
      </c>
      <c r="D19" s="5" t="s">
        <v>44</v>
      </c>
      <c r="E19" s="5" t="s">
        <v>216</v>
      </c>
      <c r="F19" s="5"/>
      <c r="G19" s="5" t="s">
        <v>545</v>
      </c>
      <c r="H19" s="5" t="s">
        <v>145</v>
      </c>
      <c r="I19" s="5" t="s">
        <v>13</v>
      </c>
      <c r="J19" s="5">
        <v>27</v>
      </c>
      <c r="K19" s="5">
        <v>14</v>
      </c>
      <c r="L19" s="5">
        <v>3</v>
      </c>
      <c r="M19" s="5">
        <v>3</v>
      </c>
      <c r="N19" s="5" t="s">
        <v>41</v>
      </c>
      <c r="O19" s="5"/>
      <c r="P19" s="6"/>
      <c r="Q19" s="5"/>
      <c r="R19" s="5">
        <f t="shared" si="0"/>
        <v>2023</v>
      </c>
      <c r="S19" s="5">
        <f t="shared" si="5"/>
        <v>6</v>
      </c>
      <c r="T19" s="5" t="s">
        <v>216</v>
      </c>
      <c r="U19" s="5"/>
      <c r="V19" s="5">
        <f t="shared" si="6"/>
        <v>0</v>
      </c>
      <c r="W19" s="5" t="s">
        <v>145</v>
      </c>
      <c r="X19" s="5" t="s">
        <v>545</v>
      </c>
      <c r="Y19" s="5"/>
      <c r="Z19" s="5">
        <f t="shared" si="7"/>
        <v>0</v>
      </c>
      <c r="AA19" s="5" t="str">
        <f t="shared" si="1"/>
        <v>Big 12</v>
      </c>
      <c r="AB19">
        <f t="shared" si="2"/>
        <v>1</v>
      </c>
      <c r="AC19">
        <f t="shared" si="8"/>
        <v>1</v>
      </c>
      <c r="AD19">
        <f t="shared" si="9"/>
        <v>1</v>
      </c>
      <c r="AE19">
        <f t="shared" si="10"/>
        <v>0</v>
      </c>
      <c r="AF19">
        <f t="shared" si="3"/>
        <v>27</v>
      </c>
      <c r="AG19">
        <f t="shared" si="3"/>
        <v>14</v>
      </c>
      <c r="AH19">
        <f t="shared" si="3"/>
        <v>3</v>
      </c>
      <c r="AI19">
        <f t="shared" si="3"/>
        <v>3</v>
      </c>
      <c r="AJ19">
        <f t="shared" si="11"/>
        <v>6</v>
      </c>
      <c r="AK19" s="8">
        <f t="shared" si="12"/>
        <v>0.5</v>
      </c>
      <c r="AL19">
        <f t="shared" si="4"/>
        <v>1</v>
      </c>
    </row>
    <row r="20" spans="1:38" ht="30" x14ac:dyDescent="0.2">
      <c r="A20" s="11">
        <v>7</v>
      </c>
      <c r="B20" s="4">
        <v>45213</v>
      </c>
      <c r="C20" s="13">
        <v>0.5</v>
      </c>
      <c r="D20" s="5" t="s">
        <v>44</v>
      </c>
      <c r="E20" s="5" t="s">
        <v>216</v>
      </c>
      <c r="F20" s="5" t="s">
        <v>49</v>
      </c>
      <c r="G20" s="5" t="s">
        <v>443</v>
      </c>
      <c r="H20" s="5" t="s">
        <v>145</v>
      </c>
      <c r="I20" s="5" t="s">
        <v>13</v>
      </c>
      <c r="J20" s="5">
        <v>30</v>
      </c>
      <c r="K20" s="5">
        <v>10</v>
      </c>
      <c r="L20" s="5">
        <v>4</v>
      </c>
      <c r="M20" s="5">
        <v>3</v>
      </c>
      <c r="N20" s="5" t="s">
        <v>47</v>
      </c>
      <c r="O20" s="5"/>
      <c r="P20" s="6"/>
      <c r="Q20" s="5"/>
      <c r="R20" s="5">
        <f t="shared" si="0"/>
        <v>2023</v>
      </c>
      <c r="S20" s="5">
        <f t="shared" si="5"/>
        <v>7</v>
      </c>
      <c r="T20" s="5" t="s">
        <v>216</v>
      </c>
      <c r="U20" s="5"/>
      <c r="V20" s="5">
        <f t="shared" si="6"/>
        <v>0</v>
      </c>
      <c r="W20" s="5" t="s">
        <v>145</v>
      </c>
      <c r="X20" s="5" t="s">
        <v>443</v>
      </c>
      <c r="Y20" s="5"/>
      <c r="Z20" s="5">
        <f t="shared" si="7"/>
        <v>0</v>
      </c>
      <c r="AA20" s="5" t="str">
        <f t="shared" si="1"/>
        <v>Big 12</v>
      </c>
      <c r="AB20">
        <f t="shared" si="2"/>
        <v>1</v>
      </c>
      <c r="AC20">
        <f t="shared" si="8"/>
        <v>1</v>
      </c>
      <c r="AD20">
        <f t="shared" si="9"/>
        <v>1</v>
      </c>
      <c r="AE20">
        <f t="shared" si="10"/>
        <v>0</v>
      </c>
      <c r="AF20">
        <f t="shared" si="3"/>
        <v>30</v>
      </c>
      <c r="AG20">
        <f t="shared" si="3"/>
        <v>10</v>
      </c>
      <c r="AH20">
        <f t="shared" si="3"/>
        <v>4</v>
      </c>
      <c r="AI20">
        <f t="shared" si="3"/>
        <v>3</v>
      </c>
      <c r="AJ20">
        <f t="shared" si="11"/>
        <v>7</v>
      </c>
      <c r="AK20" s="8">
        <f t="shared" si="12"/>
        <v>0.5714285714285714</v>
      </c>
      <c r="AL20">
        <f t="shared" si="4"/>
        <v>1</v>
      </c>
    </row>
    <row r="21" spans="1:38" ht="30" x14ac:dyDescent="0.2">
      <c r="A21" s="11">
        <v>8</v>
      </c>
      <c r="B21" s="4">
        <v>45227</v>
      </c>
      <c r="C21" s="13">
        <v>0.64583333333333337</v>
      </c>
      <c r="D21" s="5" t="s">
        <v>44</v>
      </c>
      <c r="E21" s="5" t="s">
        <v>216</v>
      </c>
      <c r="F21" s="5" t="s">
        <v>49</v>
      </c>
      <c r="G21" s="5" t="s">
        <v>537</v>
      </c>
      <c r="H21" s="5" t="s">
        <v>145</v>
      </c>
      <c r="I21" s="5" t="s">
        <v>13</v>
      </c>
      <c r="J21" s="5">
        <v>30</v>
      </c>
      <c r="K21" s="5">
        <v>18</v>
      </c>
      <c r="L21" s="5">
        <v>5</v>
      </c>
      <c r="M21" s="5">
        <v>3</v>
      </c>
      <c r="N21" s="5" t="s">
        <v>51</v>
      </c>
      <c r="O21" s="5"/>
      <c r="P21" s="6"/>
      <c r="Q21" s="5"/>
      <c r="R21" s="5">
        <f t="shared" si="0"/>
        <v>2023</v>
      </c>
      <c r="S21" s="5">
        <f t="shared" si="5"/>
        <v>9</v>
      </c>
      <c r="T21" s="5" t="s">
        <v>216</v>
      </c>
      <c r="U21" s="5"/>
      <c r="V21" s="5">
        <f t="shared" si="6"/>
        <v>0</v>
      </c>
      <c r="W21" s="5" t="s">
        <v>145</v>
      </c>
      <c r="X21" s="5" t="s">
        <v>537</v>
      </c>
      <c r="Y21" s="5"/>
      <c r="Z21" s="5">
        <f t="shared" si="7"/>
        <v>0</v>
      </c>
      <c r="AA21" s="5" t="str">
        <f t="shared" si="1"/>
        <v>Big 12</v>
      </c>
      <c r="AB21">
        <f t="shared" si="2"/>
        <v>1</v>
      </c>
      <c r="AC21">
        <f t="shared" si="8"/>
        <v>1</v>
      </c>
      <c r="AD21">
        <f t="shared" si="9"/>
        <v>1</v>
      </c>
      <c r="AE21">
        <f t="shared" si="10"/>
        <v>0</v>
      </c>
      <c r="AF21">
        <f t="shared" si="3"/>
        <v>30</v>
      </c>
      <c r="AG21">
        <f t="shared" si="3"/>
        <v>18</v>
      </c>
      <c r="AH21">
        <f t="shared" si="3"/>
        <v>5</v>
      </c>
      <c r="AI21">
        <f t="shared" si="3"/>
        <v>3</v>
      </c>
      <c r="AJ21">
        <f t="shared" si="11"/>
        <v>8</v>
      </c>
      <c r="AK21" s="8">
        <f t="shared" si="12"/>
        <v>0.625</v>
      </c>
      <c r="AL21">
        <f t="shared" si="4"/>
        <v>1</v>
      </c>
    </row>
    <row r="22" spans="1:38" ht="30" x14ac:dyDescent="0.2">
      <c r="A22" s="11">
        <v>9</v>
      </c>
      <c r="B22" s="4">
        <v>45234</v>
      </c>
      <c r="C22" s="13">
        <v>0.79166666666666663</v>
      </c>
      <c r="D22" s="5" t="s">
        <v>44</v>
      </c>
      <c r="E22" s="5" t="s">
        <v>216</v>
      </c>
      <c r="F22" s="5"/>
      <c r="G22" s="5" t="s">
        <v>706</v>
      </c>
      <c r="H22" s="5" t="s">
        <v>145</v>
      </c>
      <c r="I22" s="5" t="s">
        <v>14</v>
      </c>
      <c r="J22" s="5">
        <v>21</v>
      </c>
      <c r="K22" s="5">
        <v>28</v>
      </c>
      <c r="L22" s="5">
        <v>5</v>
      </c>
      <c r="M22" s="5">
        <v>4</v>
      </c>
      <c r="N22" s="5" t="s">
        <v>92</v>
      </c>
      <c r="O22" s="5"/>
      <c r="P22" s="6"/>
      <c r="Q22" s="5"/>
      <c r="R22" s="5">
        <f t="shared" si="0"/>
        <v>2023</v>
      </c>
      <c r="S22" s="5">
        <f t="shared" si="5"/>
        <v>10</v>
      </c>
      <c r="T22" s="5" t="s">
        <v>216</v>
      </c>
      <c r="U22" s="5"/>
      <c r="V22" s="5">
        <f t="shared" si="6"/>
        <v>0</v>
      </c>
      <c r="W22" s="5" t="s">
        <v>145</v>
      </c>
      <c r="X22" s="5" t="s">
        <v>684</v>
      </c>
      <c r="Y22" s="5">
        <v>22</v>
      </c>
      <c r="Z22" s="5">
        <f t="shared" si="7"/>
        <v>1</v>
      </c>
      <c r="AA22" s="5" t="str">
        <f t="shared" si="1"/>
        <v>Big 12</v>
      </c>
      <c r="AB22">
        <f t="shared" si="2"/>
        <v>1</v>
      </c>
      <c r="AC22">
        <f t="shared" si="8"/>
        <v>1</v>
      </c>
      <c r="AD22">
        <f t="shared" si="9"/>
        <v>1</v>
      </c>
      <c r="AE22">
        <f t="shared" si="10"/>
        <v>0</v>
      </c>
      <c r="AF22">
        <f t="shared" si="3"/>
        <v>21</v>
      </c>
      <c r="AG22">
        <f t="shared" si="3"/>
        <v>28</v>
      </c>
      <c r="AH22">
        <f t="shared" si="3"/>
        <v>5</v>
      </c>
      <c r="AI22">
        <f t="shared" si="3"/>
        <v>4</v>
      </c>
      <c r="AJ22">
        <f t="shared" si="11"/>
        <v>9</v>
      </c>
      <c r="AK22" s="8">
        <f t="shared" si="12"/>
        <v>0.55555555555555558</v>
      </c>
      <c r="AL22">
        <f t="shared" si="4"/>
        <v>0</v>
      </c>
    </row>
    <row r="23" spans="1:38" ht="30" x14ac:dyDescent="0.2">
      <c r="A23" s="11">
        <v>10</v>
      </c>
      <c r="B23" s="4">
        <v>45241</v>
      </c>
      <c r="C23" s="13">
        <v>0.92708333333333337</v>
      </c>
      <c r="D23" s="5" t="s">
        <v>44</v>
      </c>
      <c r="E23" s="5" t="s">
        <v>216</v>
      </c>
      <c r="F23" s="5" t="s">
        <v>49</v>
      </c>
      <c r="G23" s="5" t="s">
        <v>707</v>
      </c>
      <c r="H23" s="5" t="s">
        <v>145</v>
      </c>
      <c r="I23" s="5" t="s">
        <v>13</v>
      </c>
      <c r="J23" s="5">
        <v>45</v>
      </c>
      <c r="K23" s="5">
        <v>13</v>
      </c>
      <c r="L23" s="5">
        <v>6</v>
      </c>
      <c r="M23" s="5">
        <v>4</v>
      </c>
      <c r="N23" s="5" t="s">
        <v>41</v>
      </c>
      <c r="O23" s="5"/>
      <c r="P23" s="6"/>
      <c r="Q23" s="5"/>
      <c r="R23" s="5">
        <f t="shared" si="0"/>
        <v>2023</v>
      </c>
      <c r="S23" s="5">
        <f t="shared" si="5"/>
        <v>11</v>
      </c>
      <c r="T23" s="5" t="s">
        <v>216</v>
      </c>
      <c r="U23" s="5"/>
      <c r="V23" s="5">
        <f t="shared" si="6"/>
        <v>0</v>
      </c>
      <c r="W23" s="5" t="s">
        <v>145</v>
      </c>
      <c r="X23" s="5" t="s">
        <v>707</v>
      </c>
      <c r="Y23" s="5"/>
      <c r="Z23" s="5">
        <f t="shared" si="7"/>
        <v>0</v>
      </c>
      <c r="AA23" s="5" t="str">
        <f t="shared" si="1"/>
        <v>Big 12</v>
      </c>
      <c r="AB23">
        <f t="shared" si="2"/>
        <v>1</v>
      </c>
      <c r="AC23">
        <f t="shared" si="8"/>
        <v>1</v>
      </c>
      <c r="AD23">
        <f t="shared" si="9"/>
        <v>1</v>
      </c>
      <c r="AE23">
        <f t="shared" si="10"/>
        <v>0</v>
      </c>
      <c r="AF23">
        <f t="shared" si="3"/>
        <v>45</v>
      </c>
      <c r="AG23">
        <f t="shared" si="3"/>
        <v>13</v>
      </c>
      <c r="AH23">
        <f t="shared" si="3"/>
        <v>6</v>
      </c>
      <c r="AI23">
        <f t="shared" si="3"/>
        <v>4</v>
      </c>
      <c r="AJ23">
        <f t="shared" si="11"/>
        <v>10</v>
      </c>
      <c r="AK23" s="8">
        <f t="shared" si="12"/>
        <v>0.6</v>
      </c>
      <c r="AL23">
        <f t="shared" si="4"/>
        <v>1</v>
      </c>
    </row>
    <row r="24" spans="1:38" ht="30" x14ac:dyDescent="0.2">
      <c r="A24" s="11">
        <v>11</v>
      </c>
      <c r="B24" s="4">
        <v>45248</v>
      </c>
      <c r="C24" s="13">
        <v>0.83333333333333337</v>
      </c>
      <c r="D24" s="5" t="s">
        <v>44</v>
      </c>
      <c r="E24" s="5" t="s">
        <v>216</v>
      </c>
      <c r="F24" s="5"/>
      <c r="G24" s="5" t="s">
        <v>708</v>
      </c>
      <c r="H24" s="5" t="s">
        <v>145</v>
      </c>
      <c r="I24" s="5" t="s">
        <v>14</v>
      </c>
      <c r="J24" s="5">
        <v>16</v>
      </c>
      <c r="K24" s="5">
        <v>26</v>
      </c>
      <c r="L24" s="5">
        <v>6</v>
      </c>
      <c r="M24" s="5">
        <v>5</v>
      </c>
      <c r="N24" s="5" t="s">
        <v>92</v>
      </c>
      <c r="O24" s="5"/>
      <c r="P24" s="6"/>
      <c r="Q24" s="5"/>
      <c r="R24" s="5">
        <f t="shared" si="0"/>
        <v>2023</v>
      </c>
      <c r="S24" s="5">
        <f t="shared" si="5"/>
        <v>12</v>
      </c>
      <c r="T24" s="5" t="s">
        <v>216</v>
      </c>
      <c r="U24" s="5"/>
      <c r="V24" s="5">
        <f t="shared" si="6"/>
        <v>0</v>
      </c>
      <c r="W24" s="5" t="s">
        <v>145</v>
      </c>
      <c r="X24" s="5" t="s">
        <v>559</v>
      </c>
      <c r="Y24" s="5">
        <v>7</v>
      </c>
      <c r="Z24" s="5">
        <f t="shared" si="7"/>
        <v>1</v>
      </c>
      <c r="AA24" s="5" t="str">
        <f t="shared" si="1"/>
        <v>Big 12</v>
      </c>
      <c r="AB24">
        <f t="shared" si="2"/>
        <v>1</v>
      </c>
      <c r="AC24">
        <f t="shared" si="8"/>
        <v>1</v>
      </c>
      <c r="AD24">
        <f t="shared" si="9"/>
        <v>1</v>
      </c>
      <c r="AE24">
        <f t="shared" si="10"/>
        <v>0</v>
      </c>
      <c r="AF24">
        <f t="shared" si="3"/>
        <v>16</v>
      </c>
      <c r="AG24">
        <f t="shared" si="3"/>
        <v>26</v>
      </c>
      <c r="AH24">
        <f t="shared" si="3"/>
        <v>6</v>
      </c>
      <c r="AI24">
        <f t="shared" si="3"/>
        <v>5</v>
      </c>
      <c r="AJ24">
        <f t="shared" si="11"/>
        <v>11</v>
      </c>
      <c r="AK24" s="8">
        <f t="shared" si="12"/>
        <v>0.54545454545454541</v>
      </c>
      <c r="AL24">
        <f t="shared" si="4"/>
        <v>0</v>
      </c>
    </row>
    <row r="25" spans="1:38" ht="30" x14ac:dyDescent="0.2">
      <c r="A25" s="11">
        <v>12</v>
      </c>
      <c r="B25" s="4">
        <v>45255</v>
      </c>
      <c r="C25" s="13">
        <v>0.83333333333333337</v>
      </c>
      <c r="D25" s="5" t="s">
        <v>44</v>
      </c>
      <c r="E25" s="5" t="s">
        <v>216</v>
      </c>
      <c r="F25" s="5" t="s">
        <v>49</v>
      </c>
      <c r="G25" s="5" t="s">
        <v>688</v>
      </c>
      <c r="H25" s="5" t="s">
        <v>145</v>
      </c>
      <c r="I25" s="5" t="s">
        <v>13</v>
      </c>
      <c r="J25" s="5">
        <v>42</v>
      </c>
      <c r="K25" s="5">
        <v>35</v>
      </c>
      <c r="L25" s="5">
        <v>7</v>
      </c>
      <c r="M25" s="5">
        <v>5</v>
      </c>
      <c r="N25" s="5" t="s">
        <v>41</v>
      </c>
      <c r="O25" s="5"/>
      <c r="P25" s="6"/>
      <c r="Q25" s="5"/>
      <c r="R25" s="5">
        <f t="shared" si="0"/>
        <v>2023</v>
      </c>
      <c r="S25" s="5">
        <f t="shared" si="5"/>
        <v>13</v>
      </c>
      <c r="T25" s="5" t="s">
        <v>216</v>
      </c>
      <c r="U25" s="5"/>
      <c r="V25" s="5">
        <f t="shared" si="6"/>
        <v>0</v>
      </c>
      <c r="W25" s="5" t="s">
        <v>145</v>
      </c>
      <c r="X25" s="5" t="s">
        <v>565</v>
      </c>
      <c r="Y25" s="5">
        <v>19</v>
      </c>
      <c r="Z25" s="5">
        <f t="shared" si="7"/>
        <v>1</v>
      </c>
      <c r="AA25" s="5" t="str">
        <f t="shared" si="1"/>
        <v>Big 12</v>
      </c>
      <c r="AB25">
        <f t="shared" si="2"/>
        <v>1</v>
      </c>
      <c r="AC25">
        <f t="shared" si="8"/>
        <v>1</v>
      </c>
      <c r="AD25">
        <f t="shared" si="9"/>
        <v>1</v>
      </c>
      <c r="AE25">
        <f t="shared" si="10"/>
        <v>0</v>
      </c>
      <c r="AF25">
        <f t="shared" si="3"/>
        <v>42</v>
      </c>
      <c r="AG25">
        <f t="shared" si="3"/>
        <v>35</v>
      </c>
      <c r="AH25">
        <f t="shared" si="3"/>
        <v>7</v>
      </c>
      <c r="AI25">
        <f t="shared" si="3"/>
        <v>5</v>
      </c>
      <c r="AJ25">
        <f t="shared" si="11"/>
        <v>12</v>
      </c>
      <c r="AK25" s="8">
        <f t="shared" si="12"/>
        <v>0.58333333333333337</v>
      </c>
      <c r="AL25">
        <f t="shared" si="4"/>
        <v>1</v>
      </c>
    </row>
    <row r="26" spans="1:38" ht="30" x14ac:dyDescent="0.2">
      <c r="A26" s="11">
        <v>13</v>
      </c>
      <c r="B26" s="4">
        <v>45289</v>
      </c>
      <c r="C26" s="13">
        <v>0.64583333333333337</v>
      </c>
      <c r="D26" s="5" t="s">
        <v>124</v>
      </c>
      <c r="E26" s="5" t="s">
        <v>216</v>
      </c>
      <c r="F26" s="5" t="s">
        <v>49</v>
      </c>
      <c r="G26" s="5" t="s">
        <v>709</v>
      </c>
      <c r="H26" s="5" t="s">
        <v>140</v>
      </c>
      <c r="I26" s="5" t="s">
        <v>14</v>
      </c>
      <c r="J26" s="5">
        <v>26</v>
      </c>
      <c r="K26" s="5">
        <v>36</v>
      </c>
      <c r="L26" s="5">
        <v>7</v>
      </c>
      <c r="M26" s="5">
        <v>6</v>
      </c>
      <c r="N26" s="5" t="s">
        <v>92</v>
      </c>
      <c r="O26" s="5" t="s">
        <v>597</v>
      </c>
      <c r="P26" s="6"/>
      <c r="Q26" s="5"/>
      <c r="R26" s="5">
        <f t="shared" si="0"/>
        <v>2023</v>
      </c>
      <c r="S26" s="5">
        <f t="shared" si="5"/>
        <v>18</v>
      </c>
      <c r="T26" s="5" t="s">
        <v>216</v>
      </c>
      <c r="U26" s="5"/>
      <c r="V26" s="5">
        <f t="shared" si="6"/>
        <v>0</v>
      </c>
      <c r="W26" s="5" t="s">
        <v>145</v>
      </c>
      <c r="X26" s="5" t="s">
        <v>709</v>
      </c>
      <c r="Y26" s="5"/>
      <c r="Z26" s="5">
        <f t="shared" si="7"/>
        <v>0</v>
      </c>
      <c r="AA26" s="5" t="str">
        <f t="shared" si="1"/>
        <v>American</v>
      </c>
      <c r="AB26">
        <f t="shared" si="2"/>
        <v>0</v>
      </c>
      <c r="AC26">
        <f t="shared" si="8"/>
        <v>1</v>
      </c>
      <c r="AD26">
        <f t="shared" si="9"/>
        <v>0</v>
      </c>
      <c r="AE26">
        <f t="shared" si="10"/>
        <v>0</v>
      </c>
      <c r="AF26">
        <f t="shared" si="3"/>
        <v>26</v>
      </c>
      <c r="AG26">
        <f t="shared" si="3"/>
        <v>36</v>
      </c>
      <c r="AH26">
        <f t="shared" si="3"/>
        <v>7</v>
      </c>
      <c r="AI26">
        <f t="shared" si="3"/>
        <v>6</v>
      </c>
      <c r="AJ26">
        <f t="shared" si="11"/>
        <v>13</v>
      </c>
      <c r="AK26" s="8">
        <f t="shared" si="12"/>
        <v>0.53846153846153844</v>
      </c>
      <c r="AL26">
        <f t="shared" si="4"/>
        <v>0</v>
      </c>
    </row>
    <row r="27" spans="1:38" ht="30" x14ac:dyDescent="0.2">
      <c r="A27" s="11">
        <v>1</v>
      </c>
      <c r="B27" s="4">
        <v>45171</v>
      </c>
      <c r="C27" s="13">
        <v>0.79166666666666663</v>
      </c>
      <c r="D27" s="5" t="s">
        <v>44</v>
      </c>
      <c r="E27" s="5" t="s">
        <v>287</v>
      </c>
      <c r="F27" s="5"/>
      <c r="G27" s="5" t="s">
        <v>710</v>
      </c>
      <c r="H27" s="5" t="s">
        <v>70</v>
      </c>
      <c r="I27" s="5" t="s">
        <v>13</v>
      </c>
      <c r="J27" s="5">
        <v>27</v>
      </c>
      <c r="K27" s="5">
        <v>13</v>
      </c>
      <c r="L27" s="5">
        <v>1</v>
      </c>
      <c r="M27" s="5">
        <v>0</v>
      </c>
      <c r="N27" s="5" t="s">
        <v>41</v>
      </c>
      <c r="O27" s="5"/>
      <c r="P27" s="6"/>
      <c r="Q27" s="5"/>
      <c r="R27" s="5">
        <f t="shared" si="0"/>
        <v>2023</v>
      </c>
      <c r="S27" s="5">
        <f t="shared" si="5"/>
        <v>1</v>
      </c>
      <c r="T27" s="5" t="s">
        <v>287</v>
      </c>
      <c r="U27" s="5"/>
      <c r="V27" s="5">
        <f t="shared" si="6"/>
        <v>0</v>
      </c>
      <c r="W27" s="5" t="s">
        <v>145</v>
      </c>
      <c r="X27" s="5" t="s">
        <v>710</v>
      </c>
      <c r="Y27" s="5"/>
      <c r="Z27" s="5">
        <f t="shared" si="7"/>
        <v>0</v>
      </c>
      <c r="AA27" s="5" t="str">
        <f t="shared" si="1"/>
        <v>Non-Major</v>
      </c>
      <c r="AB27">
        <f t="shared" si="2"/>
        <v>0</v>
      </c>
      <c r="AC27">
        <f t="shared" si="8"/>
        <v>0</v>
      </c>
      <c r="AD27">
        <f t="shared" si="9"/>
        <v>0</v>
      </c>
      <c r="AE27">
        <f t="shared" si="10"/>
        <v>0</v>
      </c>
      <c r="AF27">
        <f t="shared" si="3"/>
        <v>27</v>
      </c>
      <c r="AG27">
        <f t="shared" si="3"/>
        <v>13</v>
      </c>
      <c r="AH27">
        <f t="shared" si="3"/>
        <v>1</v>
      </c>
      <c r="AI27">
        <f t="shared" si="3"/>
        <v>0</v>
      </c>
      <c r="AJ27">
        <f t="shared" si="11"/>
        <v>1</v>
      </c>
      <c r="AK27" s="8">
        <f t="shared" si="12"/>
        <v>1</v>
      </c>
      <c r="AL27">
        <f t="shared" si="4"/>
        <v>1</v>
      </c>
    </row>
    <row r="28" spans="1:38" ht="30" x14ac:dyDescent="0.2">
      <c r="A28" s="11">
        <v>2</v>
      </c>
      <c r="B28" s="4">
        <v>45178</v>
      </c>
      <c r="C28" s="13">
        <v>0.9375</v>
      </c>
      <c r="D28" s="5" t="s">
        <v>44</v>
      </c>
      <c r="E28" s="5" t="s">
        <v>287</v>
      </c>
      <c r="F28" s="5" t="s">
        <v>49</v>
      </c>
      <c r="G28" s="5" t="s">
        <v>113</v>
      </c>
      <c r="H28" s="5" t="s">
        <v>114</v>
      </c>
      <c r="I28" s="5" t="s">
        <v>13</v>
      </c>
      <c r="J28" s="5">
        <v>27</v>
      </c>
      <c r="K28" s="5">
        <v>15</v>
      </c>
      <c r="L28" s="5">
        <v>2</v>
      </c>
      <c r="M28" s="5">
        <v>0</v>
      </c>
      <c r="N28" s="5" t="s">
        <v>47</v>
      </c>
      <c r="O28" s="5"/>
      <c r="P28" s="6"/>
      <c r="Q28" s="5"/>
      <c r="R28" s="5">
        <f t="shared" si="0"/>
        <v>2023</v>
      </c>
      <c r="S28" s="5">
        <f t="shared" si="5"/>
        <v>2</v>
      </c>
      <c r="T28" s="5" t="s">
        <v>287</v>
      </c>
      <c r="U28" s="5"/>
      <c r="V28" s="5">
        <f t="shared" si="6"/>
        <v>0</v>
      </c>
      <c r="W28" s="5" t="s">
        <v>145</v>
      </c>
      <c r="X28" s="5" t="s">
        <v>113</v>
      </c>
      <c r="Y28" s="5"/>
      <c r="Z28" s="5">
        <f t="shared" si="7"/>
        <v>0</v>
      </c>
      <c r="AA28" s="5" t="str">
        <f t="shared" si="1"/>
        <v>Pac-12</v>
      </c>
      <c r="AB28">
        <f t="shared" si="2"/>
        <v>0</v>
      </c>
      <c r="AC28">
        <f t="shared" si="8"/>
        <v>1</v>
      </c>
      <c r="AD28">
        <f t="shared" si="9"/>
        <v>1</v>
      </c>
      <c r="AE28">
        <f t="shared" si="10"/>
        <v>0</v>
      </c>
      <c r="AF28">
        <f t="shared" si="3"/>
        <v>27</v>
      </c>
      <c r="AG28">
        <f t="shared" si="3"/>
        <v>15</v>
      </c>
      <c r="AH28">
        <f t="shared" si="3"/>
        <v>2</v>
      </c>
      <c r="AI28">
        <f t="shared" si="3"/>
        <v>0</v>
      </c>
      <c r="AJ28">
        <f t="shared" si="11"/>
        <v>2</v>
      </c>
      <c r="AK28" s="8">
        <f t="shared" si="12"/>
        <v>1</v>
      </c>
      <c r="AL28">
        <f t="shared" si="4"/>
        <v>1</v>
      </c>
    </row>
    <row r="29" spans="1:38" ht="30" x14ac:dyDescent="0.2">
      <c r="A29" s="11">
        <v>3</v>
      </c>
      <c r="B29" s="4">
        <v>45185</v>
      </c>
      <c r="C29" s="13">
        <v>0.79166666666666663</v>
      </c>
      <c r="D29" s="5" t="s">
        <v>44</v>
      </c>
      <c r="E29" s="5" t="s">
        <v>287</v>
      </c>
      <c r="F29" s="5"/>
      <c r="G29" s="5" t="s">
        <v>711</v>
      </c>
      <c r="H29" s="5" t="s">
        <v>99</v>
      </c>
      <c r="I29" s="5" t="s">
        <v>14</v>
      </c>
      <c r="J29" s="5">
        <v>7</v>
      </c>
      <c r="K29" s="5">
        <v>33</v>
      </c>
      <c r="L29" s="5">
        <v>2</v>
      </c>
      <c r="M29" s="5">
        <v>1</v>
      </c>
      <c r="N29" s="5" t="s">
        <v>92</v>
      </c>
      <c r="O29" s="5"/>
      <c r="P29" s="6"/>
      <c r="Q29" s="5"/>
      <c r="R29" s="5">
        <f t="shared" si="0"/>
        <v>2023</v>
      </c>
      <c r="S29" s="5">
        <f t="shared" si="5"/>
        <v>3</v>
      </c>
      <c r="T29" s="5" t="s">
        <v>287</v>
      </c>
      <c r="U29" s="5"/>
      <c r="V29" s="5">
        <f t="shared" si="6"/>
        <v>0</v>
      </c>
      <c r="W29" s="5" t="s">
        <v>145</v>
      </c>
      <c r="X29" s="5" t="s">
        <v>711</v>
      </c>
      <c r="Y29" s="5"/>
      <c r="Z29" s="5">
        <f t="shared" si="7"/>
        <v>0</v>
      </c>
      <c r="AA29" s="5" t="str">
        <f t="shared" si="1"/>
        <v>Sun Belt</v>
      </c>
      <c r="AB29">
        <f t="shared" si="2"/>
        <v>0</v>
      </c>
      <c r="AC29">
        <f t="shared" si="8"/>
        <v>1</v>
      </c>
      <c r="AD29">
        <f t="shared" si="9"/>
        <v>0</v>
      </c>
      <c r="AE29">
        <f t="shared" si="10"/>
        <v>0</v>
      </c>
      <c r="AF29">
        <f t="shared" si="3"/>
        <v>7</v>
      </c>
      <c r="AG29">
        <f t="shared" si="3"/>
        <v>33</v>
      </c>
      <c r="AH29">
        <f t="shared" si="3"/>
        <v>2</v>
      </c>
      <c r="AI29">
        <f t="shared" si="3"/>
        <v>1</v>
      </c>
      <c r="AJ29">
        <f t="shared" si="11"/>
        <v>3</v>
      </c>
      <c r="AK29" s="8">
        <f t="shared" si="12"/>
        <v>0.66666666666666663</v>
      </c>
      <c r="AL29">
        <f t="shared" si="4"/>
        <v>0</v>
      </c>
    </row>
    <row r="30" spans="1:38" ht="30" x14ac:dyDescent="0.2">
      <c r="A30" s="11">
        <v>4</v>
      </c>
      <c r="B30" s="4">
        <v>45192</v>
      </c>
      <c r="C30" s="13">
        <v>0.66666666666666663</v>
      </c>
      <c r="D30" s="5" t="s">
        <v>44</v>
      </c>
      <c r="E30" s="5" t="s">
        <v>287</v>
      </c>
      <c r="F30" s="5" t="s">
        <v>49</v>
      </c>
      <c r="G30" s="5" t="s">
        <v>216</v>
      </c>
      <c r="H30" s="5" t="s">
        <v>145</v>
      </c>
      <c r="I30" s="5" t="s">
        <v>14</v>
      </c>
      <c r="J30" s="5">
        <v>27</v>
      </c>
      <c r="K30" s="5">
        <v>34</v>
      </c>
      <c r="L30" s="5">
        <v>2</v>
      </c>
      <c r="M30" s="5">
        <v>2</v>
      </c>
      <c r="N30" s="5" t="s">
        <v>102</v>
      </c>
      <c r="O30" s="5"/>
      <c r="P30" s="6"/>
      <c r="Q30" s="5"/>
      <c r="R30" s="5">
        <f t="shared" si="0"/>
        <v>2023</v>
      </c>
      <c r="S30" s="5">
        <f t="shared" si="5"/>
        <v>4</v>
      </c>
      <c r="T30" s="5" t="s">
        <v>287</v>
      </c>
      <c r="U30" s="5"/>
      <c r="V30" s="5">
        <f t="shared" si="6"/>
        <v>0</v>
      </c>
      <c r="W30" s="5" t="s">
        <v>145</v>
      </c>
      <c r="X30" s="5" t="s">
        <v>216</v>
      </c>
      <c r="Y30" s="5"/>
      <c r="Z30" s="5">
        <f t="shared" si="7"/>
        <v>0</v>
      </c>
      <c r="AA30" s="5" t="str">
        <f t="shared" si="1"/>
        <v>Big 12</v>
      </c>
      <c r="AB30">
        <f t="shared" si="2"/>
        <v>1</v>
      </c>
      <c r="AC30">
        <f t="shared" si="8"/>
        <v>1</v>
      </c>
      <c r="AD30">
        <f t="shared" si="9"/>
        <v>1</v>
      </c>
      <c r="AE30">
        <f t="shared" si="10"/>
        <v>0</v>
      </c>
      <c r="AF30">
        <f t="shared" si="3"/>
        <v>27</v>
      </c>
      <c r="AG30">
        <f t="shared" si="3"/>
        <v>34</v>
      </c>
      <c r="AH30">
        <f t="shared" si="3"/>
        <v>2</v>
      </c>
      <c r="AI30">
        <f t="shared" si="3"/>
        <v>2</v>
      </c>
      <c r="AJ30">
        <f t="shared" si="11"/>
        <v>4</v>
      </c>
      <c r="AK30" s="8">
        <f t="shared" si="12"/>
        <v>0.5</v>
      </c>
      <c r="AL30">
        <f t="shared" si="4"/>
        <v>0</v>
      </c>
    </row>
    <row r="31" spans="1:38" ht="30" x14ac:dyDescent="0.2">
      <c r="A31" s="11">
        <v>5</v>
      </c>
      <c r="B31" s="4">
        <v>45205</v>
      </c>
      <c r="C31" s="13">
        <v>0.8125</v>
      </c>
      <c r="D31" s="5" t="s">
        <v>124</v>
      </c>
      <c r="E31" s="5" t="s">
        <v>287</v>
      </c>
      <c r="F31" s="5"/>
      <c r="G31" s="5" t="s">
        <v>465</v>
      </c>
      <c r="H31" s="5" t="s">
        <v>145</v>
      </c>
      <c r="I31" s="5" t="s">
        <v>13</v>
      </c>
      <c r="J31" s="5">
        <v>29</v>
      </c>
      <c r="K31" s="5">
        <v>21</v>
      </c>
      <c r="L31" s="5">
        <v>3</v>
      </c>
      <c r="M31" s="5">
        <v>2</v>
      </c>
      <c r="N31" s="5" t="s">
        <v>41</v>
      </c>
      <c r="O31" s="5"/>
      <c r="P31" s="6"/>
      <c r="Q31" s="5"/>
      <c r="R31" s="5">
        <f t="shared" si="0"/>
        <v>2023</v>
      </c>
      <c r="S31" s="5">
        <f t="shared" si="5"/>
        <v>6</v>
      </c>
      <c r="T31" s="5" t="s">
        <v>287</v>
      </c>
      <c r="U31" s="5"/>
      <c r="V31" s="5">
        <f t="shared" si="6"/>
        <v>0</v>
      </c>
      <c r="W31" s="5" t="s">
        <v>145</v>
      </c>
      <c r="X31" s="5" t="s">
        <v>465</v>
      </c>
      <c r="Y31" s="5"/>
      <c r="Z31" s="5">
        <f t="shared" si="7"/>
        <v>0</v>
      </c>
      <c r="AA31" s="5" t="str">
        <f t="shared" si="1"/>
        <v>Big 12</v>
      </c>
      <c r="AB31">
        <f t="shared" si="2"/>
        <v>1</v>
      </c>
      <c r="AC31">
        <f t="shared" si="8"/>
        <v>1</v>
      </c>
      <c r="AD31">
        <f t="shared" si="9"/>
        <v>1</v>
      </c>
      <c r="AE31">
        <f t="shared" si="10"/>
        <v>0</v>
      </c>
      <c r="AF31">
        <f t="shared" si="3"/>
        <v>29</v>
      </c>
      <c r="AG31">
        <f t="shared" si="3"/>
        <v>21</v>
      </c>
      <c r="AH31">
        <f t="shared" si="3"/>
        <v>3</v>
      </c>
      <c r="AI31">
        <f t="shared" si="3"/>
        <v>2</v>
      </c>
      <c r="AJ31">
        <f t="shared" si="11"/>
        <v>5</v>
      </c>
      <c r="AK31" s="8">
        <f t="shared" si="12"/>
        <v>0.6</v>
      </c>
      <c r="AL31">
        <f t="shared" si="4"/>
        <v>1</v>
      </c>
    </row>
    <row r="32" spans="1:38" ht="30" x14ac:dyDescent="0.2">
      <c r="A32" s="11">
        <v>6</v>
      </c>
      <c r="B32" s="4">
        <v>45213</v>
      </c>
      <c r="C32" s="13">
        <v>0.64583333333333337</v>
      </c>
      <c r="D32" s="5" t="s">
        <v>44</v>
      </c>
      <c r="E32" s="5" t="s">
        <v>287</v>
      </c>
      <c r="F32" s="5"/>
      <c r="G32" s="5" t="s">
        <v>712</v>
      </c>
      <c r="H32" s="5" t="s">
        <v>145</v>
      </c>
      <c r="I32" s="5" t="s">
        <v>13</v>
      </c>
      <c r="J32" s="5">
        <v>39</v>
      </c>
      <c r="K32" s="5">
        <v>32</v>
      </c>
      <c r="L32" s="5">
        <v>4</v>
      </c>
      <c r="M32" s="5">
        <v>2</v>
      </c>
      <c r="N32" s="5" t="s">
        <v>47</v>
      </c>
      <c r="O32" s="5"/>
      <c r="P32" s="6"/>
      <c r="Q32" s="5"/>
      <c r="R32" s="5">
        <f t="shared" si="0"/>
        <v>2023</v>
      </c>
      <c r="S32" s="5">
        <f t="shared" si="5"/>
        <v>7</v>
      </c>
      <c r="T32" s="5" t="s">
        <v>287</v>
      </c>
      <c r="U32" s="5"/>
      <c r="V32" s="5">
        <f t="shared" si="6"/>
        <v>0</v>
      </c>
      <c r="W32" s="5" t="s">
        <v>145</v>
      </c>
      <c r="X32" s="5" t="s">
        <v>684</v>
      </c>
      <c r="Y32" s="5">
        <v>23</v>
      </c>
      <c r="Z32" s="5">
        <f t="shared" si="7"/>
        <v>1</v>
      </c>
      <c r="AA32" s="5" t="str">
        <f t="shared" si="1"/>
        <v>Big 12</v>
      </c>
      <c r="AB32">
        <f t="shared" si="2"/>
        <v>1</v>
      </c>
      <c r="AC32">
        <f t="shared" si="8"/>
        <v>1</v>
      </c>
      <c r="AD32">
        <f t="shared" si="9"/>
        <v>1</v>
      </c>
      <c r="AE32">
        <f t="shared" si="10"/>
        <v>0</v>
      </c>
      <c r="AF32">
        <f t="shared" si="3"/>
        <v>39</v>
      </c>
      <c r="AG32">
        <f t="shared" si="3"/>
        <v>32</v>
      </c>
      <c r="AH32">
        <f t="shared" si="3"/>
        <v>4</v>
      </c>
      <c r="AI32">
        <f t="shared" si="3"/>
        <v>2</v>
      </c>
      <c r="AJ32">
        <f t="shared" si="11"/>
        <v>6</v>
      </c>
      <c r="AK32" s="8">
        <f t="shared" si="12"/>
        <v>0.66666666666666663</v>
      </c>
      <c r="AL32">
        <f t="shared" si="4"/>
        <v>1</v>
      </c>
    </row>
    <row r="33" spans="1:38" ht="30" x14ac:dyDescent="0.2">
      <c r="A33" s="11">
        <v>7</v>
      </c>
      <c r="B33" s="4">
        <v>45220</v>
      </c>
      <c r="C33" s="13">
        <v>0.64583333333333337</v>
      </c>
      <c r="D33" s="5" t="s">
        <v>44</v>
      </c>
      <c r="E33" s="5" t="s">
        <v>287</v>
      </c>
      <c r="F33" s="5" t="s">
        <v>49</v>
      </c>
      <c r="G33" s="5" t="s">
        <v>144</v>
      </c>
      <c r="H33" s="5" t="s">
        <v>145</v>
      </c>
      <c r="I33" s="5" t="s">
        <v>13</v>
      </c>
      <c r="J33" s="5">
        <v>48</v>
      </c>
      <c r="K33" s="5">
        <v>34</v>
      </c>
      <c r="L33" s="5">
        <v>5</v>
      </c>
      <c r="M33" s="5">
        <v>2</v>
      </c>
      <c r="N33" s="5" t="s">
        <v>51</v>
      </c>
      <c r="O33" s="5"/>
      <c r="P33" s="6"/>
      <c r="Q33" s="5"/>
      <c r="R33" s="5">
        <f t="shared" si="0"/>
        <v>2023</v>
      </c>
      <c r="S33" s="5">
        <f t="shared" si="5"/>
        <v>8</v>
      </c>
      <c r="T33" s="5" t="s">
        <v>287</v>
      </c>
      <c r="U33" s="5"/>
      <c r="V33" s="5">
        <f t="shared" si="6"/>
        <v>0</v>
      </c>
      <c r="W33" s="5" t="s">
        <v>145</v>
      </c>
      <c r="X33" s="5" t="s">
        <v>144</v>
      </c>
      <c r="Y33" s="5"/>
      <c r="Z33" s="5">
        <f t="shared" si="7"/>
        <v>0</v>
      </c>
      <c r="AA33" s="5" t="str">
        <f t="shared" si="1"/>
        <v>Big 12</v>
      </c>
      <c r="AB33">
        <f t="shared" si="2"/>
        <v>1</v>
      </c>
      <c r="AC33">
        <f t="shared" si="8"/>
        <v>1</v>
      </c>
      <c r="AD33">
        <f t="shared" si="9"/>
        <v>1</v>
      </c>
      <c r="AE33">
        <f t="shared" si="10"/>
        <v>0</v>
      </c>
      <c r="AF33">
        <f t="shared" si="3"/>
        <v>48</v>
      </c>
      <c r="AG33">
        <f t="shared" si="3"/>
        <v>34</v>
      </c>
      <c r="AH33">
        <f t="shared" si="3"/>
        <v>5</v>
      </c>
      <c r="AI33">
        <f t="shared" si="3"/>
        <v>2</v>
      </c>
      <c r="AJ33">
        <f t="shared" si="11"/>
        <v>7</v>
      </c>
      <c r="AK33" s="8">
        <f t="shared" si="12"/>
        <v>0.7142857142857143</v>
      </c>
      <c r="AL33">
        <f t="shared" si="4"/>
        <v>1</v>
      </c>
    </row>
    <row r="34" spans="1:38" ht="30" x14ac:dyDescent="0.2">
      <c r="A34" s="11">
        <v>8</v>
      </c>
      <c r="B34" s="4">
        <v>45227</v>
      </c>
      <c r="C34" s="13">
        <v>0.83333333333333337</v>
      </c>
      <c r="D34" s="5" t="s">
        <v>44</v>
      </c>
      <c r="E34" s="5" t="s">
        <v>287</v>
      </c>
      <c r="F34" s="5"/>
      <c r="G34" s="5" t="s">
        <v>443</v>
      </c>
      <c r="H34" s="5" t="s">
        <v>145</v>
      </c>
      <c r="I34" s="5" t="s">
        <v>13</v>
      </c>
      <c r="J34" s="5">
        <v>45</v>
      </c>
      <c r="K34" s="5">
        <v>13</v>
      </c>
      <c r="L34" s="5">
        <v>6</v>
      </c>
      <c r="M34" s="5">
        <v>2</v>
      </c>
      <c r="N34" s="5" t="s">
        <v>55</v>
      </c>
      <c r="O34" s="5"/>
      <c r="P34" s="6"/>
      <c r="Q34" s="5"/>
      <c r="R34" s="5">
        <f t="shared" si="0"/>
        <v>2023</v>
      </c>
      <c r="S34" s="5">
        <f t="shared" si="5"/>
        <v>9</v>
      </c>
      <c r="T34" s="5" t="s">
        <v>287</v>
      </c>
      <c r="U34" s="5"/>
      <c r="V34" s="5">
        <f t="shared" si="6"/>
        <v>0</v>
      </c>
      <c r="W34" s="5" t="s">
        <v>145</v>
      </c>
      <c r="X34" s="5" t="s">
        <v>443</v>
      </c>
      <c r="Y34" s="5"/>
      <c r="Z34" s="5">
        <f t="shared" si="7"/>
        <v>0</v>
      </c>
      <c r="AA34" s="5" t="str">
        <f t="shared" si="1"/>
        <v>Big 12</v>
      </c>
      <c r="AB34">
        <f t="shared" si="2"/>
        <v>1</v>
      </c>
      <c r="AC34">
        <f t="shared" si="8"/>
        <v>1</v>
      </c>
      <c r="AD34">
        <f t="shared" si="9"/>
        <v>1</v>
      </c>
      <c r="AE34">
        <f t="shared" si="10"/>
        <v>0</v>
      </c>
      <c r="AF34">
        <f t="shared" ref="AF34:AI65" si="13">J34</f>
        <v>45</v>
      </c>
      <c r="AG34">
        <f t="shared" si="13"/>
        <v>13</v>
      </c>
      <c r="AH34">
        <f t="shared" si="13"/>
        <v>6</v>
      </c>
      <c r="AI34">
        <f t="shared" si="13"/>
        <v>2</v>
      </c>
      <c r="AJ34">
        <f t="shared" si="11"/>
        <v>8</v>
      </c>
      <c r="AK34" s="8">
        <f t="shared" si="12"/>
        <v>0.75</v>
      </c>
      <c r="AL34">
        <f t="shared" si="4"/>
        <v>1</v>
      </c>
    </row>
    <row r="35" spans="1:38" ht="30" x14ac:dyDescent="0.2">
      <c r="A35" s="11">
        <v>9</v>
      </c>
      <c r="B35" s="4">
        <v>45234</v>
      </c>
      <c r="C35" s="13">
        <v>0.64583333333333337</v>
      </c>
      <c r="D35" s="5" t="s">
        <v>44</v>
      </c>
      <c r="E35" s="5" t="s">
        <v>287</v>
      </c>
      <c r="F35" s="5"/>
      <c r="G35" s="5" t="s">
        <v>546</v>
      </c>
      <c r="H35" s="5" t="s">
        <v>145</v>
      </c>
      <c r="I35" s="5" t="s">
        <v>13</v>
      </c>
      <c r="J35" s="5">
        <v>27</v>
      </c>
      <c r="K35" s="5">
        <v>24</v>
      </c>
      <c r="L35" s="5">
        <v>7</v>
      </c>
      <c r="M35" s="5">
        <v>2</v>
      </c>
      <c r="N35" s="5" t="s">
        <v>57</v>
      </c>
      <c r="O35" s="5"/>
      <c r="P35" s="6"/>
      <c r="Q35" s="5"/>
      <c r="R35" s="5">
        <f t="shared" si="0"/>
        <v>2023</v>
      </c>
      <c r="S35" s="5">
        <f t="shared" si="5"/>
        <v>10</v>
      </c>
      <c r="T35" s="5" t="s">
        <v>287</v>
      </c>
      <c r="U35" s="5"/>
      <c r="V35" s="5">
        <f t="shared" si="6"/>
        <v>0</v>
      </c>
      <c r="W35" s="5" t="s">
        <v>145</v>
      </c>
      <c r="X35" s="5" t="s">
        <v>547</v>
      </c>
      <c r="Y35" s="5">
        <v>10</v>
      </c>
      <c r="Z35" s="5">
        <f t="shared" si="7"/>
        <v>1</v>
      </c>
      <c r="AA35" s="5" t="str">
        <f t="shared" si="1"/>
        <v>Big 12</v>
      </c>
      <c r="AB35">
        <f t="shared" si="2"/>
        <v>1</v>
      </c>
      <c r="AC35">
        <f t="shared" si="8"/>
        <v>1</v>
      </c>
      <c r="AD35">
        <f t="shared" si="9"/>
        <v>1</v>
      </c>
      <c r="AE35">
        <f t="shared" si="10"/>
        <v>0</v>
      </c>
      <c r="AF35">
        <f t="shared" si="13"/>
        <v>27</v>
      </c>
      <c r="AG35">
        <f t="shared" si="13"/>
        <v>24</v>
      </c>
      <c r="AH35">
        <f t="shared" si="13"/>
        <v>7</v>
      </c>
      <c r="AI35">
        <f t="shared" si="13"/>
        <v>2</v>
      </c>
      <c r="AJ35">
        <f t="shared" si="11"/>
        <v>9</v>
      </c>
      <c r="AK35" s="8">
        <f t="shared" si="12"/>
        <v>0.77777777777777779</v>
      </c>
      <c r="AL35">
        <f t="shared" si="4"/>
        <v>1</v>
      </c>
    </row>
    <row r="36" spans="1:38" ht="30" x14ac:dyDescent="0.2">
      <c r="A36" s="11">
        <v>10</v>
      </c>
      <c r="B36" s="4">
        <v>45241</v>
      </c>
      <c r="C36" s="13">
        <v>0.64583333333333337</v>
      </c>
      <c r="D36" s="5" t="s">
        <v>44</v>
      </c>
      <c r="E36" s="5" t="s">
        <v>610</v>
      </c>
      <c r="F36" s="5" t="s">
        <v>49</v>
      </c>
      <c r="G36" s="5" t="s">
        <v>369</v>
      </c>
      <c r="H36" s="5" t="s">
        <v>145</v>
      </c>
      <c r="I36" s="5" t="s">
        <v>14</v>
      </c>
      <c r="J36" s="5">
        <v>3</v>
      </c>
      <c r="K36" s="5">
        <v>45</v>
      </c>
      <c r="L36" s="5">
        <v>7</v>
      </c>
      <c r="M36" s="5">
        <v>3</v>
      </c>
      <c r="N36" s="5" t="s">
        <v>92</v>
      </c>
      <c r="O36" s="5"/>
      <c r="P36" s="6"/>
      <c r="Q36" s="5"/>
      <c r="R36" s="5">
        <f t="shared" si="0"/>
        <v>2023</v>
      </c>
      <c r="S36" s="5">
        <f t="shared" si="5"/>
        <v>11</v>
      </c>
      <c r="T36" s="5" t="s">
        <v>360</v>
      </c>
      <c r="U36" s="5">
        <v>15</v>
      </c>
      <c r="V36" s="5">
        <f t="shared" si="6"/>
        <v>1</v>
      </c>
      <c r="W36" s="5" t="s">
        <v>145</v>
      </c>
      <c r="X36" s="5" t="s">
        <v>369</v>
      </c>
      <c r="Y36" s="5"/>
      <c r="Z36" s="5">
        <f t="shared" si="7"/>
        <v>0</v>
      </c>
      <c r="AA36" s="5" t="str">
        <f t="shared" si="1"/>
        <v>Big 12</v>
      </c>
      <c r="AB36">
        <f t="shared" si="2"/>
        <v>1</v>
      </c>
      <c r="AC36">
        <f t="shared" si="8"/>
        <v>1</v>
      </c>
      <c r="AD36">
        <f t="shared" si="9"/>
        <v>1</v>
      </c>
      <c r="AE36">
        <f t="shared" si="10"/>
        <v>0</v>
      </c>
      <c r="AF36">
        <f t="shared" si="13"/>
        <v>3</v>
      </c>
      <c r="AG36">
        <f t="shared" si="13"/>
        <v>45</v>
      </c>
      <c r="AH36">
        <f t="shared" si="13"/>
        <v>7</v>
      </c>
      <c r="AI36">
        <f t="shared" si="13"/>
        <v>3</v>
      </c>
      <c r="AJ36">
        <f t="shared" si="11"/>
        <v>10</v>
      </c>
      <c r="AK36" s="8">
        <f t="shared" si="12"/>
        <v>0.7</v>
      </c>
      <c r="AL36">
        <f t="shared" si="4"/>
        <v>0</v>
      </c>
    </row>
    <row r="37" spans="1:38" ht="30" x14ac:dyDescent="0.2">
      <c r="A37" s="11">
        <v>11</v>
      </c>
      <c r="B37" s="4">
        <v>45248</v>
      </c>
      <c r="C37" s="13">
        <v>0.66666666666666663</v>
      </c>
      <c r="D37" s="5" t="s">
        <v>44</v>
      </c>
      <c r="E37" s="5" t="s">
        <v>675</v>
      </c>
      <c r="F37" s="5" t="s">
        <v>49</v>
      </c>
      <c r="G37" s="5" t="s">
        <v>588</v>
      </c>
      <c r="H37" s="5" t="s">
        <v>145</v>
      </c>
      <c r="I37" s="5" t="s">
        <v>13</v>
      </c>
      <c r="J37" s="5">
        <v>43</v>
      </c>
      <c r="K37" s="5">
        <v>30</v>
      </c>
      <c r="L37" s="5">
        <v>8</v>
      </c>
      <c r="M37" s="5">
        <v>3</v>
      </c>
      <c r="N37" s="5" t="s">
        <v>41</v>
      </c>
      <c r="O37" s="5"/>
      <c r="P37" s="6"/>
      <c r="Q37" s="5"/>
      <c r="R37" s="5">
        <f t="shared" si="0"/>
        <v>2023</v>
      </c>
      <c r="S37" s="5">
        <f t="shared" si="5"/>
        <v>12</v>
      </c>
      <c r="T37" s="5" t="s">
        <v>360</v>
      </c>
      <c r="U37" s="5">
        <v>24</v>
      </c>
      <c r="V37" s="5">
        <f t="shared" si="6"/>
        <v>1</v>
      </c>
      <c r="W37" s="5" t="s">
        <v>145</v>
      </c>
      <c r="X37" s="5" t="s">
        <v>588</v>
      </c>
      <c r="Y37" s="5"/>
      <c r="Z37" s="5">
        <f t="shared" si="7"/>
        <v>0</v>
      </c>
      <c r="AA37" s="5" t="str">
        <f t="shared" si="1"/>
        <v>Big 12</v>
      </c>
      <c r="AB37">
        <f t="shared" si="2"/>
        <v>1</v>
      </c>
      <c r="AC37">
        <f t="shared" si="8"/>
        <v>1</v>
      </c>
      <c r="AD37">
        <f t="shared" si="9"/>
        <v>1</v>
      </c>
      <c r="AE37">
        <f t="shared" si="10"/>
        <v>0</v>
      </c>
      <c r="AF37">
        <f t="shared" si="13"/>
        <v>43</v>
      </c>
      <c r="AG37">
        <f t="shared" si="13"/>
        <v>30</v>
      </c>
      <c r="AH37">
        <f t="shared" si="13"/>
        <v>8</v>
      </c>
      <c r="AI37">
        <f t="shared" si="13"/>
        <v>3</v>
      </c>
      <c r="AJ37">
        <f t="shared" si="11"/>
        <v>11</v>
      </c>
      <c r="AK37" s="8">
        <f t="shared" si="12"/>
        <v>0.72727272727272729</v>
      </c>
      <c r="AL37">
        <f t="shared" si="4"/>
        <v>1</v>
      </c>
    </row>
    <row r="38" spans="1:38" ht="30" x14ac:dyDescent="0.2">
      <c r="A38" s="11">
        <v>12</v>
      </c>
      <c r="B38" s="4">
        <v>45255</v>
      </c>
      <c r="C38" s="13">
        <v>0.64583333333333337</v>
      </c>
      <c r="D38" s="5" t="s">
        <v>44</v>
      </c>
      <c r="E38" s="5" t="s">
        <v>566</v>
      </c>
      <c r="F38" s="5"/>
      <c r="G38" s="5" t="s">
        <v>707</v>
      </c>
      <c r="H38" s="5" t="s">
        <v>145</v>
      </c>
      <c r="I38" s="5" t="s">
        <v>13</v>
      </c>
      <c r="J38" s="5">
        <v>40</v>
      </c>
      <c r="K38" s="5">
        <v>34</v>
      </c>
      <c r="L38" s="5">
        <v>9</v>
      </c>
      <c r="M38" s="5">
        <v>3</v>
      </c>
      <c r="N38" s="5" t="s">
        <v>47</v>
      </c>
      <c r="O38" s="5"/>
      <c r="P38" s="6"/>
      <c r="Q38" s="5"/>
      <c r="R38" s="5">
        <f t="shared" si="0"/>
        <v>2023</v>
      </c>
      <c r="S38" s="5">
        <f t="shared" si="5"/>
        <v>13</v>
      </c>
      <c r="T38" s="5" t="s">
        <v>360</v>
      </c>
      <c r="U38" s="5">
        <v>21</v>
      </c>
      <c r="V38" s="5">
        <f t="shared" si="6"/>
        <v>1</v>
      </c>
      <c r="W38" s="5" t="s">
        <v>145</v>
      </c>
      <c r="X38" s="5" t="s">
        <v>707</v>
      </c>
      <c r="Y38" s="5"/>
      <c r="Z38" s="5">
        <f t="shared" si="7"/>
        <v>0</v>
      </c>
      <c r="AA38" s="5" t="str">
        <f t="shared" si="1"/>
        <v>Big 12</v>
      </c>
      <c r="AB38">
        <f t="shared" si="2"/>
        <v>1</v>
      </c>
      <c r="AC38">
        <f t="shared" si="8"/>
        <v>1</v>
      </c>
      <c r="AD38">
        <f t="shared" si="9"/>
        <v>1</v>
      </c>
      <c r="AE38">
        <f t="shared" si="10"/>
        <v>0</v>
      </c>
      <c r="AF38">
        <f t="shared" si="13"/>
        <v>40</v>
      </c>
      <c r="AG38">
        <f t="shared" si="13"/>
        <v>34</v>
      </c>
      <c r="AH38">
        <f t="shared" si="13"/>
        <v>9</v>
      </c>
      <c r="AI38">
        <f t="shared" si="13"/>
        <v>3</v>
      </c>
      <c r="AJ38">
        <f t="shared" si="11"/>
        <v>12</v>
      </c>
      <c r="AK38" s="8">
        <f t="shared" si="12"/>
        <v>0.75</v>
      </c>
      <c r="AL38">
        <f t="shared" si="4"/>
        <v>1</v>
      </c>
    </row>
    <row r="39" spans="1:38" ht="60" x14ac:dyDescent="0.2">
      <c r="A39" s="11">
        <v>13</v>
      </c>
      <c r="B39" s="4">
        <v>45262</v>
      </c>
      <c r="C39" s="13">
        <v>0.5</v>
      </c>
      <c r="D39" s="5" t="s">
        <v>44</v>
      </c>
      <c r="E39" s="5" t="s">
        <v>613</v>
      </c>
      <c r="F39" s="5" t="s">
        <v>80</v>
      </c>
      <c r="G39" s="5" t="s">
        <v>708</v>
      </c>
      <c r="H39" s="5" t="s">
        <v>145</v>
      </c>
      <c r="I39" s="5" t="s">
        <v>14</v>
      </c>
      <c r="J39" s="5">
        <v>21</v>
      </c>
      <c r="K39" s="5">
        <v>49</v>
      </c>
      <c r="L39" s="5">
        <v>9</v>
      </c>
      <c r="M39" s="5">
        <v>4</v>
      </c>
      <c r="N39" s="5" t="s">
        <v>92</v>
      </c>
      <c r="O39" s="5" t="s">
        <v>253</v>
      </c>
      <c r="P39" s="6"/>
      <c r="Q39" s="5"/>
      <c r="R39" s="5">
        <f t="shared" si="0"/>
        <v>2023</v>
      </c>
      <c r="S39" s="5">
        <f t="shared" si="5"/>
        <v>14</v>
      </c>
      <c r="T39" s="5" t="s">
        <v>360</v>
      </c>
      <c r="U39" s="5">
        <v>19</v>
      </c>
      <c r="V39" s="5">
        <f t="shared" si="6"/>
        <v>1</v>
      </c>
      <c r="W39" s="5" t="s">
        <v>145</v>
      </c>
      <c r="X39" s="5" t="s">
        <v>559</v>
      </c>
      <c r="Y39" s="5">
        <v>7</v>
      </c>
      <c r="Z39" s="5">
        <f t="shared" si="7"/>
        <v>1</v>
      </c>
      <c r="AA39" s="5" t="str">
        <f t="shared" si="1"/>
        <v>Big 12</v>
      </c>
      <c r="AB39">
        <f t="shared" si="2"/>
        <v>1</v>
      </c>
      <c r="AC39">
        <f t="shared" si="8"/>
        <v>1</v>
      </c>
      <c r="AD39">
        <f t="shared" si="9"/>
        <v>1</v>
      </c>
      <c r="AE39">
        <f t="shared" si="10"/>
        <v>0</v>
      </c>
      <c r="AF39">
        <f t="shared" si="13"/>
        <v>21</v>
      </c>
      <c r="AG39">
        <f t="shared" si="13"/>
        <v>49</v>
      </c>
      <c r="AH39">
        <f t="shared" si="13"/>
        <v>9</v>
      </c>
      <c r="AI39">
        <f t="shared" si="13"/>
        <v>4</v>
      </c>
      <c r="AJ39">
        <f t="shared" si="11"/>
        <v>13</v>
      </c>
      <c r="AK39" s="8">
        <f t="shared" si="12"/>
        <v>0.69230769230769229</v>
      </c>
      <c r="AL39">
        <f t="shared" si="4"/>
        <v>0</v>
      </c>
    </row>
    <row r="40" spans="1:38" ht="30" x14ac:dyDescent="0.2">
      <c r="A40" s="11">
        <v>14</v>
      </c>
      <c r="B40" s="4">
        <v>45287</v>
      </c>
      <c r="C40" s="13">
        <v>0.875</v>
      </c>
      <c r="D40" s="5" t="s">
        <v>275</v>
      </c>
      <c r="E40" s="5" t="s">
        <v>569</v>
      </c>
      <c r="F40" s="5" t="s">
        <v>80</v>
      </c>
      <c r="G40" s="5" t="s">
        <v>571</v>
      </c>
      <c r="H40" s="5" t="s">
        <v>46</v>
      </c>
      <c r="I40" s="5" t="s">
        <v>13</v>
      </c>
      <c r="J40" s="5">
        <v>31</v>
      </c>
      <c r="K40" s="5">
        <v>23</v>
      </c>
      <c r="L40" s="5">
        <v>10</v>
      </c>
      <c r="M40" s="5">
        <v>4</v>
      </c>
      <c r="N40" s="5" t="s">
        <v>41</v>
      </c>
      <c r="O40" s="5" t="s">
        <v>691</v>
      </c>
      <c r="P40" s="6"/>
      <c r="Q40" s="5"/>
      <c r="R40" s="5">
        <f t="shared" si="0"/>
        <v>2023</v>
      </c>
      <c r="S40" s="5">
        <f t="shared" si="5"/>
        <v>18</v>
      </c>
      <c r="T40" s="5" t="s">
        <v>360</v>
      </c>
      <c r="U40" s="5">
        <v>22</v>
      </c>
      <c r="V40" s="5">
        <f t="shared" si="6"/>
        <v>1</v>
      </c>
      <c r="W40" s="5" t="s">
        <v>145</v>
      </c>
      <c r="X40" s="5" t="s">
        <v>571</v>
      </c>
      <c r="Y40" s="5"/>
      <c r="Z40" s="5">
        <f t="shared" si="7"/>
        <v>0</v>
      </c>
      <c r="AA40" s="5" t="str">
        <f t="shared" si="1"/>
        <v>SEC</v>
      </c>
      <c r="AB40">
        <f t="shared" si="2"/>
        <v>0</v>
      </c>
      <c r="AC40">
        <f t="shared" si="8"/>
        <v>1</v>
      </c>
      <c r="AD40">
        <f t="shared" si="9"/>
        <v>1</v>
      </c>
      <c r="AE40">
        <f t="shared" si="10"/>
        <v>0</v>
      </c>
      <c r="AF40">
        <f t="shared" si="13"/>
        <v>31</v>
      </c>
      <c r="AG40">
        <f t="shared" si="13"/>
        <v>23</v>
      </c>
      <c r="AH40">
        <f t="shared" si="13"/>
        <v>10</v>
      </c>
      <c r="AI40">
        <f t="shared" si="13"/>
        <v>4</v>
      </c>
      <c r="AJ40">
        <f t="shared" si="11"/>
        <v>14</v>
      </c>
      <c r="AK40" s="8">
        <f t="shared" si="12"/>
        <v>0.7142857142857143</v>
      </c>
      <c r="AL40">
        <f t="shared" si="4"/>
        <v>1</v>
      </c>
    </row>
    <row r="41" spans="1:38" x14ac:dyDescent="0.2">
      <c r="A41" s="11">
        <v>1</v>
      </c>
      <c r="B41" s="4">
        <v>45171</v>
      </c>
      <c r="C41" s="13">
        <v>0.64583333333333337</v>
      </c>
      <c r="D41" s="5" t="s">
        <v>44</v>
      </c>
      <c r="E41" s="5" t="s">
        <v>575</v>
      </c>
      <c r="F41" s="5"/>
      <c r="G41" s="5" t="s">
        <v>153</v>
      </c>
      <c r="H41" s="5" t="s">
        <v>140</v>
      </c>
      <c r="I41" s="5" t="s">
        <v>13</v>
      </c>
      <c r="J41" s="5">
        <v>37</v>
      </c>
      <c r="K41" s="5">
        <v>10</v>
      </c>
      <c r="L41" s="5">
        <v>1</v>
      </c>
      <c r="M41" s="5">
        <v>0</v>
      </c>
      <c r="N41" s="5" t="s">
        <v>41</v>
      </c>
      <c r="R41" s="5">
        <f t="shared" si="0"/>
        <v>2023</v>
      </c>
      <c r="S41" s="5">
        <f t="shared" si="5"/>
        <v>1</v>
      </c>
      <c r="T41" s="5" t="s">
        <v>559</v>
      </c>
      <c r="U41" s="5">
        <v>11</v>
      </c>
      <c r="V41" s="5">
        <f t="shared" si="6"/>
        <v>1</v>
      </c>
      <c r="W41" s="5" t="s">
        <v>145</v>
      </c>
      <c r="X41" s="5" t="s">
        <v>153</v>
      </c>
      <c r="Y41" s="5"/>
      <c r="Z41" s="5">
        <f t="shared" si="7"/>
        <v>0</v>
      </c>
      <c r="AA41" s="5" t="str">
        <f t="shared" si="1"/>
        <v>American</v>
      </c>
      <c r="AB41">
        <f t="shared" si="2"/>
        <v>0</v>
      </c>
      <c r="AC41">
        <f t="shared" si="8"/>
        <v>1</v>
      </c>
      <c r="AD41">
        <f t="shared" si="9"/>
        <v>0</v>
      </c>
      <c r="AE41">
        <f t="shared" si="10"/>
        <v>0</v>
      </c>
      <c r="AF41">
        <f t="shared" si="13"/>
        <v>37</v>
      </c>
      <c r="AG41">
        <f t="shared" si="13"/>
        <v>10</v>
      </c>
      <c r="AH41">
        <f t="shared" si="13"/>
        <v>1</v>
      </c>
      <c r="AI41">
        <f t="shared" si="13"/>
        <v>0</v>
      </c>
      <c r="AJ41">
        <f t="shared" si="11"/>
        <v>1</v>
      </c>
      <c r="AK41" s="8">
        <f t="shared" si="12"/>
        <v>1</v>
      </c>
      <c r="AL41">
        <f t="shared" si="4"/>
        <v>1</v>
      </c>
    </row>
    <row r="42" spans="1:38" ht="30" x14ac:dyDescent="0.2">
      <c r="A42" s="11">
        <v>2</v>
      </c>
      <c r="B42" s="4">
        <v>45178</v>
      </c>
      <c r="C42" s="13">
        <v>0.79166666666666663</v>
      </c>
      <c r="D42" s="5" t="s">
        <v>44</v>
      </c>
      <c r="E42" s="5" t="s">
        <v>575</v>
      </c>
      <c r="F42" s="5" t="s">
        <v>49</v>
      </c>
      <c r="G42" s="5" t="s">
        <v>713</v>
      </c>
      <c r="H42" s="5" t="s">
        <v>46</v>
      </c>
      <c r="I42" s="5" t="s">
        <v>13</v>
      </c>
      <c r="J42" s="5">
        <v>34</v>
      </c>
      <c r="K42" s="5">
        <v>24</v>
      </c>
      <c r="L42" s="5">
        <v>2</v>
      </c>
      <c r="M42" s="5">
        <v>0</v>
      </c>
      <c r="N42" s="5" t="s">
        <v>47</v>
      </c>
      <c r="R42" s="5">
        <f t="shared" si="0"/>
        <v>2023</v>
      </c>
      <c r="S42" s="5">
        <f t="shared" si="5"/>
        <v>2</v>
      </c>
      <c r="T42" s="5" t="s">
        <v>559</v>
      </c>
      <c r="U42" s="5">
        <v>11</v>
      </c>
      <c r="V42" s="5">
        <f t="shared" si="6"/>
        <v>1</v>
      </c>
      <c r="W42" s="5" t="s">
        <v>145</v>
      </c>
      <c r="X42" s="5" t="s">
        <v>119</v>
      </c>
      <c r="Y42" s="5">
        <v>3</v>
      </c>
      <c r="Z42" s="5">
        <f t="shared" si="7"/>
        <v>1</v>
      </c>
      <c r="AA42" s="5" t="str">
        <f t="shared" si="1"/>
        <v>SEC</v>
      </c>
      <c r="AB42">
        <f t="shared" si="2"/>
        <v>0</v>
      </c>
      <c r="AC42">
        <f t="shared" si="8"/>
        <v>1</v>
      </c>
      <c r="AD42">
        <f t="shared" si="9"/>
        <v>1</v>
      </c>
      <c r="AE42">
        <f t="shared" si="10"/>
        <v>0</v>
      </c>
      <c r="AF42">
        <f t="shared" si="13"/>
        <v>34</v>
      </c>
      <c r="AG42">
        <f t="shared" si="13"/>
        <v>24</v>
      </c>
      <c r="AH42">
        <f t="shared" si="13"/>
        <v>2</v>
      </c>
      <c r="AI42">
        <f t="shared" si="13"/>
        <v>0</v>
      </c>
      <c r="AJ42">
        <f t="shared" si="11"/>
        <v>2</v>
      </c>
      <c r="AK42" s="8">
        <f t="shared" si="12"/>
        <v>1</v>
      </c>
      <c r="AL42">
        <f t="shared" si="4"/>
        <v>1</v>
      </c>
    </row>
    <row r="43" spans="1:38" x14ac:dyDescent="0.2">
      <c r="A43" s="11">
        <v>3</v>
      </c>
      <c r="B43" s="4">
        <v>45185</v>
      </c>
      <c r="C43" s="13">
        <v>0.83333333333333337</v>
      </c>
      <c r="D43" s="5" t="s">
        <v>44</v>
      </c>
      <c r="E43" s="5" t="s">
        <v>714</v>
      </c>
      <c r="F43" s="5"/>
      <c r="G43" s="5" t="s">
        <v>715</v>
      </c>
      <c r="H43" s="5" t="s">
        <v>96</v>
      </c>
      <c r="I43" s="5" t="s">
        <v>13</v>
      </c>
      <c r="J43" s="5">
        <v>31</v>
      </c>
      <c r="K43" s="5">
        <v>10</v>
      </c>
      <c r="L43" s="5">
        <v>3</v>
      </c>
      <c r="M43" s="5">
        <v>0</v>
      </c>
      <c r="N43" s="5" t="s">
        <v>51</v>
      </c>
      <c r="R43" s="5">
        <f t="shared" si="0"/>
        <v>2023</v>
      </c>
      <c r="S43" s="5">
        <f t="shared" si="5"/>
        <v>3</v>
      </c>
      <c r="T43" s="5" t="s">
        <v>559</v>
      </c>
      <c r="U43" s="5">
        <v>4</v>
      </c>
      <c r="V43" s="5">
        <f t="shared" si="6"/>
        <v>1</v>
      </c>
      <c r="W43" s="5" t="s">
        <v>145</v>
      </c>
      <c r="X43" s="5" t="s">
        <v>715</v>
      </c>
      <c r="Y43" s="5"/>
      <c r="Z43" s="5">
        <f t="shared" si="7"/>
        <v>0</v>
      </c>
      <c r="AA43" s="5" t="str">
        <f t="shared" si="1"/>
        <v>MWC</v>
      </c>
      <c r="AB43">
        <f t="shared" si="2"/>
        <v>0</v>
      </c>
      <c r="AC43">
        <f t="shared" si="8"/>
        <v>1</v>
      </c>
      <c r="AD43">
        <f t="shared" si="9"/>
        <v>0</v>
      </c>
      <c r="AE43">
        <f t="shared" si="10"/>
        <v>0</v>
      </c>
      <c r="AF43">
        <f t="shared" si="13"/>
        <v>31</v>
      </c>
      <c r="AG43">
        <f t="shared" si="13"/>
        <v>10</v>
      </c>
      <c r="AH43">
        <f t="shared" si="13"/>
        <v>3</v>
      </c>
      <c r="AI43">
        <f t="shared" si="13"/>
        <v>0</v>
      </c>
      <c r="AJ43">
        <f t="shared" si="11"/>
        <v>3</v>
      </c>
      <c r="AK43" s="8">
        <f t="shared" si="12"/>
        <v>1</v>
      </c>
      <c r="AL43">
        <f t="shared" si="4"/>
        <v>1</v>
      </c>
    </row>
    <row r="44" spans="1:38" x14ac:dyDescent="0.2">
      <c r="A44" s="11">
        <v>4</v>
      </c>
      <c r="B44" s="4">
        <v>45192</v>
      </c>
      <c r="C44" s="13">
        <v>0.8125</v>
      </c>
      <c r="D44" s="5" t="s">
        <v>44</v>
      </c>
      <c r="E44" s="5" t="s">
        <v>705</v>
      </c>
      <c r="F44" s="5" t="s">
        <v>49</v>
      </c>
      <c r="G44" s="5" t="s">
        <v>537</v>
      </c>
      <c r="H44" s="5" t="s">
        <v>145</v>
      </c>
      <c r="I44" s="5" t="s">
        <v>13</v>
      </c>
      <c r="J44" s="5">
        <v>38</v>
      </c>
      <c r="K44" s="5">
        <v>6</v>
      </c>
      <c r="L44" s="5">
        <v>4</v>
      </c>
      <c r="M44" s="5">
        <v>0</v>
      </c>
      <c r="N44" s="5" t="s">
        <v>55</v>
      </c>
      <c r="R44" s="5">
        <f t="shared" si="0"/>
        <v>2023</v>
      </c>
      <c r="S44" s="5">
        <f t="shared" si="5"/>
        <v>4</v>
      </c>
      <c r="T44" s="5" t="s">
        <v>559</v>
      </c>
      <c r="U44" s="5">
        <v>3</v>
      </c>
      <c r="V44" s="5">
        <f t="shared" si="6"/>
        <v>1</v>
      </c>
      <c r="W44" s="5" t="s">
        <v>145</v>
      </c>
      <c r="X44" s="5" t="s">
        <v>537</v>
      </c>
      <c r="Y44" s="5"/>
      <c r="Z44" s="5">
        <f t="shared" si="7"/>
        <v>0</v>
      </c>
      <c r="AA44" s="5" t="str">
        <f t="shared" si="1"/>
        <v>Big 12</v>
      </c>
      <c r="AB44">
        <f t="shared" si="2"/>
        <v>1</v>
      </c>
      <c r="AC44">
        <f t="shared" si="8"/>
        <v>1</v>
      </c>
      <c r="AD44">
        <f t="shared" si="9"/>
        <v>1</v>
      </c>
      <c r="AE44">
        <f t="shared" si="10"/>
        <v>0</v>
      </c>
      <c r="AF44">
        <f t="shared" si="13"/>
        <v>38</v>
      </c>
      <c r="AG44">
        <f t="shared" si="13"/>
        <v>6</v>
      </c>
      <c r="AH44">
        <f t="shared" si="13"/>
        <v>4</v>
      </c>
      <c r="AI44">
        <f t="shared" si="13"/>
        <v>0</v>
      </c>
      <c r="AJ44">
        <f t="shared" si="11"/>
        <v>4</v>
      </c>
      <c r="AK44" s="8">
        <f t="shared" si="12"/>
        <v>1</v>
      </c>
      <c r="AL44">
        <f t="shared" si="4"/>
        <v>1</v>
      </c>
    </row>
    <row r="45" spans="1:38" ht="30" x14ac:dyDescent="0.2">
      <c r="A45" s="11">
        <v>5</v>
      </c>
      <c r="B45" s="4">
        <v>45199</v>
      </c>
      <c r="C45" s="13">
        <v>0.64583333333333337</v>
      </c>
      <c r="D45" s="5" t="s">
        <v>44</v>
      </c>
      <c r="E45" s="5" t="s">
        <v>705</v>
      </c>
      <c r="F45" s="5"/>
      <c r="G45" s="5" t="s">
        <v>716</v>
      </c>
      <c r="H45" s="5" t="s">
        <v>145</v>
      </c>
      <c r="I45" s="5" t="s">
        <v>13</v>
      </c>
      <c r="J45" s="5">
        <v>40</v>
      </c>
      <c r="K45" s="5">
        <v>14</v>
      </c>
      <c r="L45" s="5">
        <v>5</v>
      </c>
      <c r="M45" s="5">
        <v>0</v>
      </c>
      <c r="N45" s="5" t="s">
        <v>57</v>
      </c>
      <c r="R45" s="5">
        <f t="shared" si="0"/>
        <v>2023</v>
      </c>
      <c r="S45" s="5">
        <f t="shared" si="5"/>
        <v>5</v>
      </c>
      <c r="T45" s="5" t="s">
        <v>559</v>
      </c>
      <c r="U45" s="5">
        <v>3</v>
      </c>
      <c r="V45" s="5">
        <f t="shared" si="6"/>
        <v>1</v>
      </c>
      <c r="W45" s="5" t="s">
        <v>145</v>
      </c>
      <c r="X45" s="5" t="s">
        <v>684</v>
      </c>
      <c r="Y45" s="5">
        <v>24</v>
      </c>
      <c r="Z45" s="5">
        <f t="shared" si="7"/>
        <v>1</v>
      </c>
      <c r="AA45" s="5" t="str">
        <f t="shared" si="1"/>
        <v>Big 12</v>
      </c>
      <c r="AB45">
        <f t="shared" si="2"/>
        <v>1</v>
      </c>
      <c r="AC45">
        <f t="shared" si="8"/>
        <v>1</v>
      </c>
      <c r="AD45">
        <f t="shared" si="9"/>
        <v>1</v>
      </c>
      <c r="AE45">
        <f t="shared" si="10"/>
        <v>0</v>
      </c>
      <c r="AF45">
        <f t="shared" si="13"/>
        <v>40</v>
      </c>
      <c r="AG45">
        <f t="shared" si="13"/>
        <v>14</v>
      </c>
      <c r="AH45">
        <f t="shared" si="13"/>
        <v>5</v>
      </c>
      <c r="AI45">
        <f t="shared" si="13"/>
        <v>0</v>
      </c>
      <c r="AJ45">
        <f t="shared" si="11"/>
        <v>5</v>
      </c>
      <c r="AK45" s="8">
        <f t="shared" si="12"/>
        <v>1</v>
      </c>
      <c r="AL45">
        <f t="shared" si="4"/>
        <v>1</v>
      </c>
    </row>
    <row r="46" spans="1:38" ht="30" x14ac:dyDescent="0.2">
      <c r="A46" s="11">
        <v>6</v>
      </c>
      <c r="B46" s="4">
        <v>45206</v>
      </c>
      <c r="C46" s="13">
        <v>0.5</v>
      </c>
      <c r="D46" s="5" t="s">
        <v>44</v>
      </c>
      <c r="E46" s="5" t="s">
        <v>705</v>
      </c>
      <c r="F46" s="5" t="s">
        <v>80</v>
      </c>
      <c r="G46" s="5" t="s">
        <v>607</v>
      </c>
      <c r="H46" s="5" t="s">
        <v>145</v>
      </c>
      <c r="I46" s="5" t="s">
        <v>14</v>
      </c>
      <c r="J46" s="5">
        <v>30</v>
      </c>
      <c r="K46" s="5">
        <v>34</v>
      </c>
      <c r="L46" s="5">
        <v>5</v>
      </c>
      <c r="M46" s="5">
        <v>1</v>
      </c>
      <c r="N46" s="5" t="s">
        <v>92</v>
      </c>
      <c r="R46" s="5">
        <f t="shared" si="0"/>
        <v>2023</v>
      </c>
      <c r="S46" s="5">
        <f t="shared" si="5"/>
        <v>6</v>
      </c>
      <c r="T46" s="5" t="s">
        <v>559</v>
      </c>
      <c r="U46" s="5">
        <v>3</v>
      </c>
      <c r="V46" s="5">
        <f t="shared" si="6"/>
        <v>1</v>
      </c>
      <c r="W46" s="5" t="s">
        <v>145</v>
      </c>
      <c r="X46" s="5" t="s">
        <v>547</v>
      </c>
      <c r="Y46" s="5">
        <v>12</v>
      </c>
      <c r="Z46" s="5">
        <f t="shared" si="7"/>
        <v>1</v>
      </c>
      <c r="AA46" s="5" t="str">
        <f t="shared" si="1"/>
        <v>Big 12</v>
      </c>
      <c r="AB46">
        <f t="shared" si="2"/>
        <v>1</v>
      </c>
      <c r="AC46">
        <f t="shared" si="8"/>
        <v>1</v>
      </c>
      <c r="AD46">
        <f t="shared" si="9"/>
        <v>1</v>
      </c>
      <c r="AE46">
        <f t="shared" si="10"/>
        <v>0</v>
      </c>
      <c r="AF46">
        <f t="shared" si="13"/>
        <v>30</v>
      </c>
      <c r="AG46">
        <f t="shared" si="13"/>
        <v>34</v>
      </c>
      <c r="AH46">
        <f t="shared" si="13"/>
        <v>5</v>
      </c>
      <c r="AI46">
        <f t="shared" si="13"/>
        <v>1</v>
      </c>
      <c r="AJ46">
        <f t="shared" si="11"/>
        <v>6</v>
      </c>
      <c r="AK46" s="8">
        <f t="shared" si="12"/>
        <v>0.83333333333333337</v>
      </c>
      <c r="AL46">
        <f t="shared" si="4"/>
        <v>0</v>
      </c>
    </row>
    <row r="47" spans="1:38" x14ac:dyDescent="0.2">
      <c r="A47" s="11">
        <v>7</v>
      </c>
      <c r="B47" s="4">
        <v>45220</v>
      </c>
      <c r="C47" s="13">
        <v>0.66666666666666663</v>
      </c>
      <c r="D47" s="5" t="s">
        <v>44</v>
      </c>
      <c r="E47" s="5" t="s">
        <v>616</v>
      </c>
      <c r="F47" s="5" t="s">
        <v>49</v>
      </c>
      <c r="G47" s="5" t="s">
        <v>588</v>
      </c>
      <c r="H47" s="5" t="s">
        <v>145</v>
      </c>
      <c r="I47" s="5" t="s">
        <v>13</v>
      </c>
      <c r="J47" s="5">
        <v>31</v>
      </c>
      <c r="K47" s="5">
        <v>24</v>
      </c>
      <c r="L47" s="5">
        <v>6</v>
      </c>
      <c r="M47" s="5">
        <v>1</v>
      </c>
      <c r="N47" s="5" t="s">
        <v>41</v>
      </c>
      <c r="R47" s="5">
        <f t="shared" si="0"/>
        <v>2023</v>
      </c>
      <c r="S47" s="5">
        <f t="shared" si="5"/>
        <v>8</v>
      </c>
      <c r="T47" s="5" t="s">
        <v>559</v>
      </c>
      <c r="U47" s="5">
        <v>8</v>
      </c>
      <c r="V47" s="5">
        <f t="shared" si="6"/>
        <v>1</v>
      </c>
      <c r="W47" s="5" t="s">
        <v>145</v>
      </c>
      <c r="X47" s="5" t="s">
        <v>588</v>
      </c>
      <c r="Y47" s="5"/>
      <c r="Z47" s="5">
        <f t="shared" si="7"/>
        <v>0</v>
      </c>
      <c r="AA47" s="5" t="str">
        <f t="shared" si="1"/>
        <v>Big 12</v>
      </c>
      <c r="AB47">
        <f t="shared" si="2"/>
        <v>1</v>
      </c>
      <c r="AC47">
        <f t="shared" si="8"/>
        <v>1</v>
      </c>
      <c r="AD47">
        <f t="shared" si="9"/>
        <v>1</v>
      </c>
      <c r="AE47">
        <f t="shared" si="10"/>
        <v>0</v>
      </c>
      <c r="AF47">
        <f t="shared" si="13"/>
        <v>31</v>
      </c>
      <c r="AG47">
        <f t="shared" si="13"/>
        <v>24</v>
      </c>
      <c r="AH47">
        <f t="shared" si="13"/>
        <v>6</v>
      </c>
      <c r="AI47">
        <f t="shared" si="13"/>
        <v>1</v>
      </c>
      <c r="AJ47">
        <f t="shared" si="11"/>
        <v>7</v>
      </c>
      <c r="AK47" s="8">
        <f t="shared" si="12"/>
        <v>0.8571428571428571</v>
      </c>
      <c r="AL47">
        <f t="shared" si="4"/>
        <v>1</v>
      </c>
    </row>
    <row r="48" spans="1:38" x14ac:dyDescent="0.2">
      <c r="A48" s="11">
        <v>8</v>
      </c>
      <c r="B48" s="4">
        <v>45227</v>
      </c>
      <c r="C48" s="13">
        <v>0.64583333333333337</v>
      </c>
      <c r="D48" s="5" t="s">
        <v>44</v>
      </c>
      <c r="E48" s="5" t="s">
        <v>708</v>
      </c>
      <c r="F48" s="5"/>
      <c r="G48" s="5" t="s">
        <v>707</v>
      </c>
      <c r="H48" s="5" t="s">
        <v>145</v>
      </c>
      <c r="I48" s="5" t="s">
        <v>13</v>
      </c>
      <c r="J48" s="5">
        <v>35</v>
      </c>
      <c r="K48" s="5">
        <v>6</v>
      </c>
      <c r="L48" s="5">
        <v>7</v>
      </c>
      <c r="M48" s="5">
        <v>1</v>
      </c>
      <c r="N48" s="5" t="s">
        <v>47</v>
      </c>
      <c r="R48" s="5">
        <f t="shared" si="0"/>
        <v>2023</v>
      </c>
      <c r="S48" s="5">
        <f t="shared" si="5"/>
        <v>9</v>
      </c>
      <c r="T48" s="5" t="s">
        <v>559</v>
      </c>
      <c r="U48" s="5">
        <v>7</v>
      </c>
      <c r="V48" s="5">
        <f t="shared" si="6"/>
        <v>1</v>
      </c>
      <c r="W48" s="5" t="s">
        <v>145</v>
      </c>
      <c r="X48" s="5" t="s">
        <v>707</v>
      </c>
      <c r="Y48" s="5"/>
      <c r="Z48" s="5">
        <f t="shared" si="7"/>
        <v>0</v>
      </c>
      <c r="AA48" s="5" t="str">
        <f t="shared" si="1"/>
        <v>Big 12</v>
      </c>
      <c r="AB48">
        <f t="shared" si="2"/>
        <v>1</v>
      </c>
      <c r="AC48">
        <f t="shared" si="8"/>
        <v>1</v>
      </c>
      <c r="AD48">
        <f t="shared" si="9"/>
        <v>1</v>
      </c>
      <c r="AE48">
        <f t="shared" si="10"/>
        <v>0</v>
      </c>
      <c r="AF48">
        <f t="shared" si="13"/>
        <v>35</v>
      </c>
      <c r="AG48">
        <f t="shared" si="13"/>
        <v>6</v>
      </c>
      <c r="AH48">
        <f t="shared" si="13"/>
        <v>7</v>
      </c>
      <c r="AI48">
        <f t="shared" si="13"/>
        <v>1</v>
      </c>
      <c r="AJ48">
        <f t="shared" si="11"/>
        <v>8</v>
      </c>
      <c r="AK48" s="8">
        <f t="shared" si="12"/>
        <v>0.875</v>
      </c>
      <c r="AL48">
        <f t="shared" si="4"/>
        <v>1</v>
      </c>
    </row>
    <row r="49" spans="1:38" ht="30" x14ac:dyDescent="0.2">
      <c r="A49" s="11">
        <v>9</v>
      </c>
      <c r="B49" s="4">
        <v>45234</v>
      </c>
      <c r="C49" s="13">
        <v>0.5</v>
      </c>
      <c r="D49" s="5" t="s">
        <v>44</v>
      </c>
      <c r="E49" s="5" t="s">
        <v>708</v>
      </c>
      <c r="F49" s="5"/>
      <c r="G49" s="5" t="s">
        <v>643</v>
      </c>
      <c r="H49" s="5" t="s">
        <v>145</v>
      </c>
      <c r="I49" s="5" t="s">
        <v>13</v>
      </c>
      <c r="J49" s="5">
        <v>33</v>
      </c>
      <c r="K49" s="5">
        <v>30</v>
      </c>
      <c r="L49" s="5">
        <v>8</v>
      </c>
      <c r="M49" s="5">
        <v>1</v>
      </c>
      <c r="N49" s="5" t="s">
        <v>51</v>
      </c>
      <c r="R49" s="5">
        <f t="shared" si="0"/>
        <v>2023</v>
      </c>
      <c r="S49" s="5">
        <f t="shared" si="5"/>
        <v>10</v>
      </c>
      <c r="T49" s="5" t="s">
        <v>559</v>
      </c>
      <c r="U49" s="5">
        <v>7</v>
      </c>
      <c r="V49" s="5">
        <f t="shared" si="6"/>
        <v>1</v>
      </c>
      <c r="W49" s="5" t="s">
        <v>145</v>
      </c>
      <c r="X49" s="5" t="s">
        <v>565</v>
      </c>
      <c r="Y49" s="5">
        <v>25</v>
      </c>
      <c r="Z49" s="5">
        <f t="shared" si="7"/>
        <v>1</v>
      </c>
      <c r="AA49" s="5" t="str">
        <f t="shared" si="1"/>
        <v>Big 12</v>
      </c>
      <c r="AB49">
        <f t="shared" si="2"/>
        <v>1</v>
      </c>
      <c r="AC49">
        <f t="shared" si="8"/>
        <v>1</v>
      </c>
      <c r="AD49">
        <f t="shared" si="9"/>
        <v>1</v>
      </c>
      <c r="AE49">
        <f t="shared" si="10"/>
        <v>0</v>
      </c>
      <c r="AF49">
        <f t="shared" si="13"/>
        <v>33</v>
      </c>
      <c r="AG49">
        <f t="shared" si="13"/>
        <v>30</v>
      </c>
      <c r="AH49">
        <f t="shared" si="13"/>
        <v>8</v>
      </c>
      <c r="AI49">
        <f t="shared" si="13"/>
        <v>1</v>
      </c>
      <c r="AJ49">
        <f t="shared" ref="AJ49:AJ93" si="14">SUM(AH49:AI49)</f>
        <v>9</v>
      </c>
      <c r="AK49" s="8">
        <f t="shared" si="12"/>
        <v>0.88888888888888884</v>
      </c>
      <c r="AL49">
        <f t="shared" si="4"/>
        <v>1</v>
      </c>
    </row>
    <row r="50" spans="1:38" ht="30" x14ac:dyDescent="0.2">
      <c r="A50" s="11">
        <v>10</v>
      </c>
      <c r="B50" s="4">
        <v>45241</v>
      </c>
      <c r="C50" s="13">
        <v>0.8125</v>
      </c>
      <c r="D50" s="5" t="s">
        <v>44</v>
      </c>
      <c r="E50" s="5" t="s">
        <v>708</v>
      </c>
      <c r="F50" s="5" t="s">
        <v>49</v>
      </c>
      <c r="G50" s="5" t="s">
        <v>545</v>
      </c>
      <c r="H50" s="5" t="s">
        <v>145</v>
      </c>
      <c r="I50" s="5" t="s">
        <v>13</v>
      </c>
      <c r="J50" s="5">
        <v>29</v>
      </c>
      <c r="K50" s="5">
        <v>26</v>
      </c>
      <c r="L50" s="5">
        <v>9</v>
      </c>
      <c r="M50" s="5">
        <v>1</v>
      </c>
      <c r="N50" s="5" t="s">
        <v>55</v>
      </c>
      <c r="R50" s="5">
        <f t="shared" si="0"/>
        <v>2023</v>
      </c>
      <c r="S50" s="5">
        <f t="shared" si="5"/>
        <v>11</v>
      </c>
      <c r="T50" s="5" t="s">
        <v>559</v>
      </c>
      <c r="U50" s="5">
        <v>7</v>
      </c>
      <c r="V50" s="5">
        <f t="shared" si="6"/>
        <v>1</v>
      </c>
      <c r="W50" s="5" t="s">
        <v>145</v>
      </c>
      <c r="X50" s="5" t="s">
        <v>545</v>
      </c>
      <c r="Y50" s="5"/>
      <c r="Z50" s="5">
        <f t="shared" si="7"/>
        <v>0</v>
      </c>
      <c r="AA50" s="5" t="str">
        <f t="shared" si="1"/>
        <v>Big 12</v>
      </c>
      <c r="AB50">
        <f t="shared" si="2"/>
        <v>1</v>
      </c>
      <c r="AC50">
        <f t="shared" si="8"/>
        <v>1</v>
      </c>
      <c r="AD50">
        <f t="shared" si="9"/>
        <v>1</v>
      </c>
      <c r="AE50">
        <f t="shared" si="10"/>
        <v>0</v>
      </c>
      <c r="AF50">
        <f t="shared" si="13"/>
        <v>29</v>
      </c>
      <c r="AG50">
        <f t="shared" si="13"/>
        <v>26</v>
      </c>
      <c r="AH50">
        <f t="shared" si="13"/>
        <v>9</v>
      </c>
      <c r="AI50">
        <f t="shared" si="13"/>
        <v>1</v>
      </c>
      <c r="AJ50">
        <f t="shared" si="14"/>
        <v>10</v>
      </c>
      <c r="AK50" s="8">
        <f t="shared" si="12"/>
        <v>0.9</v>
      </c>
      <c r="AL50">
        <f t="shared" si="4"/>
        <v>1</v>
      </c>
    </row>
    <row r="51" spans="1:38" ht="30" x14ac:dyDescent="0.2">
      <c r="A51" s="11">
        <v>11</v>
      </c>
      <c r="B51" s="4">
        <v>45248</v>
      </c>
      <c r="C51" s="13">
        <v>0.83333333333333337</v>
      </c>
      <c r="D51" s="5" t="s">
        <v>44</v>
      </c>
      <c r="E51" s="5" t="s">
        <v>708</v>
      </c>
      <c r="F51" s="5" t="s">
        <v>49</v>
      </c>
      <c r="G51" s="5" t="s">
        <v>216</v>
      </c>
      <c r="H51" s="5" t="s">
        <v>145</v>
      </c>
      <c r="I51" s="5" t="s">
        <v>13</v>
      </c>
      <c r="J51" s="5">
        <v>26</v>
      </c>
      <c r="K51" s="5">
        <v>16</v>
      </c>
      <c r="L51" s="5">
        <v>10</v>
      </c>
      <c r="M51" s="5">
        <v>1</v>
      </c>
      <c r="N51" s="5" t="s">
        <v>57</v>
      </c>
      <c r="R51" s="5">
        <f t="shared" si="0"/>
        <v>2023</v>
      </c>
      <c r="S51" s="5">
        <f t="shared" si="5"/>
        <v>12</v>
      </c>
      <c r="T51" s="5" t="s">
        <v>559</v>
      </c>
      <c r="U51" s="5">
        <v>7</v>
      </c>
      <c r="V51" s="5">
        <f t="shared" si="6"/>
        <v>1</v>
      </c>
      <c r="W51" s="5" t="s">
        <v>145</v>
      </c>
      <c r="X51" s="5" t="s">
        <v>216</v>
      </c>
      <c r="Y51" s="5"/>
      <c r="Z51" s="5">
        <f t="shared" si="7"/>
        <v>0</v>
      </c>
      <c r="AA51" s="5" t="str">
        <f t="shared" si="1"/>
        <v>Big 12</v>
      </c>
      <c r="AB51">
        <f t="shared" si="2"/>
        <v>1</v>
      </c>
      <c r="AC51">
        <f t="shared" si="8"/>
        <v>1</v>
      </c>
      <c r="AD51">
        <f t="shared" si="9"/>
        <v>1</v>
      </c>
      <c r="AE51">
        <f t="shared" si="10"/>
        <v>0</v>
      </c>
      <c r="AF51">
        <f t="shared" si="13"/>
        <v>26</v>
      </c>
      <c r="AG51">
        <f t="shared" si="13"/>
        <v>16</v>
      </c>
      <c r="AH51">
        <f t="shared" si="13"/>
        <v>10</v>
      </c>
      <c r="AI51">
        <f t="shared" si="13"/>
        <v>1</v>
      </c>
      <c r="AJ51">
        <f t="shared" si="14"/>
        <v>11</v>
      </c>
      <c r="AK51" s="8">
        <f t="shared" si="12"/>
        <v>0.90909090909090906</v>
      </c>
      <c r="AL51">
        <f t="shared" si="4"/>
        <v>1</v>
      </c>
    </row>
    <row r="52" spans="1:38" ht="30" x14ac:dyDescent="0.2">
      <c r="A52" s="11">
        <v>12</v>
      </c>
      <c r="B52" s="4">
        <v>45254</v>
      </c>
      <c r="C52" s="13">
        <v>0.8125</v>
      </c>
      <c r="D52" s="5" t="s">
        <v>124</v>
      </c>
      <c r="E52" s="5" t="s">
        <v>708</v>
      </c>
      <c r="F52" s="5"/>
      <c r="G52" s="5" t="s">
        <v>404</v>
      </c>
      <c r="H52" s="5" t="s">
        <v>145</v>
      </c>
      <c r="I52" s="5" t="s">
        <v>13</v>
      </c>
      <c r="J52" s="5">
        <v>57</v>
      </c>
      <c r="K52" s="5">
        <v>7</v>
      </c>
      <c r="L52" s="5">
        <v>11</v>
      </c>
      <c r="M52" s="5">
        <v>1</v>
      </c>
      <c r="N52" s="5" t="s">
        <v>61</v>
      </c>
      <c r="R52" s="5">
        <f t="shared" si="0"/>
        <v>2023</v>
      </c>
      <c r="S52" s="5">
        <f t="shared" si="5"/>
        <v>13</v>
      </c>
      <c r="T52" s="5" t="s">
        <v>559</v>
      </c>
      <c r="U52" s="5">
        <v>7</v>
      </c>
      <c r="V52" s="5">
        <f t="shared" si="6"/>
        <v>1</v>
      </c>
      <c r="W52" s="5" t="s">
        <v>145</v>
      </c>
      <c r="X52" s="5" t="s">
        <v>404</v>
      </c>
      <c r="Y52" s="5"/>
      <c r="Z52" s="5">
        <f t="shared" si="7"/>
        <v>0</v>
      </c>
      <c r="AA52" s="5" t="str">
        <f t="shared" si="1"/>
        <v>Big 12</v>
      </c>
      <c r="AB52">
        <f t="shared" si="2"/>
        <v>1</v>
      </c>
      <c r="AC52">
        <f t="shared" si="8"/>
        <v>1</v>
      </c>
      <c r="AD52">
        <f t="shared" si="9"/>
        <v>1</v>
      </c>
      <c r="AE52">
        <f t="shared" si="10"/>
        <v>0</v>
      </c>
      <c r="AF52">
        <f t="shared" si="13"/>
        <v>57</v>
      </c>
      <c r="AG52">
        <f t="shared" si="13"/>
        <v>7</v>
      </c>
      <c r="AH52">
        <f t="shared" si="13"/>
        <v>11</v>
      </c>
      <c r="AI52">
        <f t="shared" si="13"/>
        <v>1</v>
      </c>
      <c r="AJ52">
        <f t="shared" si="14"/>
        <v>12</v>
      </c>
      <c r="AK52" s="8">
        <f t="shared" si="12"/>
        <v>0.91666666666666663</v>
      </c>
      <c r="AL52">
        <f t="shared" si="4"/>
        <v>1</v>
      </c>
    </row>
    <row r="53" spans="1:38" ht="30" x14ac:dyDescent="0.2">
      <c r="A53" s="11">
        <v>13</v>
      </c>
      <c r="B53" s="4">
        <v>45262</v>
      </c>
      <c r="C53" s="13">
        <v>0.5</v>
      </c>
      <c r="D53" s="5" t="s">
        <v>44</v>
      </c>
      <c r="E53" s="5" t="s">
        <v>708</v>
      </c>
      <c r="F53" s="5" t="s">
        <v>80</v>
      </c>
      <c r="G53" s="5" t="s">
        <v>613</v>
      </c>
      <c r="H53" s="5" t="s">
        <v>145</v>
      </c>
      <c r="I53" s="5" t="s">
        <v>13</v>
      </c>
      <c r="J53" s="5">
        <v>49</v>
      </c>
      <c r="K53" s="5">
        <v>21</v>
      </c>
      <c r="L53" s="5">
        <v>12</v>
      </c>
      <c r="M53" s="5">
        <v>1</v>
      </c>
      <c r="N53" s="5" t="s">
        <v>64</v>
      </c>
      <c r="R53" s="5">
        <f t="shared" si="0"/>
        <v>2023</v>
      </c>
      <c r="S53" s="5">
        <f t="shared" si="5"/>
        <v>14</v>
      </c>
      <c r="T53" s="5" t="s">
        <v>559</v>
      </c>
      <c r="U53" s="5">
        <v>7</v>
      </c>
      <c r="V53" s="5">
        <f t="shared" si="6"/>
        <v>1</v>
      </c>
      <c r="W53" s="5" t="s">
        <v>145</v>
      </c>
      <c r="X53" s="5" t="s">
        <v>360</v>
      </c>
      <c r="Y53" s="5">
        <v>19</v>
      </c>
      <c r="Z53" s="5">
        <f t="shared" si="7"/>
        <v>1</v>
      </c>
      <c r="AA53" s="5" t="str">
        <f t="shared" si="1"/>
        <v>Big 12</v>
      </c>
      <c r="AB53">
        <f t="shared" si="2"/>
        <v>1</v>
      </c>
      <c r="AC53">
        <f t="shared" si="8"/>
        <v>1</v>
      </c>
      <c r="AD53">
        <f t="shared" si="9"/>
        <v>1</v>
      </c>
      <c r="AE53">
        <f t="shared" si="10"/>
        <v>0</v>
      </c>
      <c r="AF53">
        <f t="shared" si="13"/>
        <v>49</v>
      </c>
      <c r="AG53">
        <f t="shared" si="13"/>
        <v>21</v>
      </c>
      <c r="AH53">
        <f t="shared" si="13"/>
        <v>12</v>
      </c>
      <c r="AI53">
        <f t="shared" si="13"/>
        <v>1</v>
      </c>
      <c r="AJ53">
        <f t="shared" si="14"/>
        <v>13</v>
      </c>
      <c r="AK53" s="8">
        <f t="shared" si="12"/>
        <v>0.92307692307692313</v>
      </c>
      <c r="AL53">
        <f t="shared" si="4"/>
        <v>1</v>
      </c>
    </row>
    <row r="54" spans="1:38" ht="30" x14ac:dyDescent="0.2">
      <c r="A54" s="11">
        <v>14</v>
      </c>
      <c r="B54" s="4">
        <v>45292</v>
      </c>
      <c r="C54" s="13">
        <v>0.86458333333333337</v>
      </c>
      <c r="D54" s="5" t="s">
        <v>90</v>
      </c>
      <c r="E54" s="5" t="s">
        <v>705</v>
      </c>
      <c r="F54" s="5" t="s">
        <v>80</v>
      </c>
      <c r="G54" s="5" t="s">
        <v>717</v>
      </c>
      <c r="H54" s="5" t="s">
        <v>114</v>
      </c>
      <c r="I54" s="5" t="s">
        <v>14</v>
      </c>
      <c r="J54" s="5">
        <v>31</v>
      </c>
      <c r="K54" s="5">
        <v>37</v>
      </c>
      <c r="L54" s="5">
        <v>12</v>
      </c>
      <c r="M54" s="5">
        <v>2</v>
      </c>
      <c r="N54" s="5" t="s">
        <v>92</v>
      </c>
      <c r="R54" s="5">
        <f t="shared" si="0"/>
        <v>2023</v>
      </c>
      <c r="S54" s="5">
        <f t="shared" si="5"/>
        <v>18</v>
      </c>
      <c r="T54" s="5" t="s">
        <v>559</v>
      </c>
      <c r="U54" s="5">
        <v>3</v>
      </c>
      <c r="V54" s="5">
        <f t="shared" si="6"/>
        <v>1</v>
      </c>
      <c r="W54" s="5" t="s">
        <v>145</v>
      </c>
      <c r="X54" s="5" t="s">
        <v>680</v>
      </c>
      <c r="Y54" s="5">
        <v>2</v>
      </c>
      <c r="Z54" s="5">
        <f t="shared" si="7"/>
        <v>1</v>
      </c>
      <c r="AA54" s="5" t="str">
        <f t="shared" si="1"/>
        <v>Pac-12</v>
      </c>
      <c r="AB54">
        <f t="shared" si="2"/>
        <v>0</v>
      </c>
      <c r="AC54">
        <f t="shared" si="8"/>
        <v>1</v>
      </c>
      <c r="AD54">
        <f t="shared" si="9"/>
        <v>1</v>
      </c>
      <c r="AE54">
        <f t="shared" si="10"/>
        <v>0</v>
      </c>
      <c r="AF54">
        <f t="shared" si="13"/>
        <v>31</v>
      </c>
      <c r="AG54">
        <f t="shared" si="13"/>
        <v>37</v>
      </c>
      <c r="AH54">
        <f t="shared" si="13"/>
        <v>12</v>
      </c>
      <c r="AI54">
        <f t="shared" si="13"/>
        <v>2</v>
      </c>
      <c r="AJ54">
        <f t="shared" si="14"/>
        <v>14</v>
      </c>
      <c r="AK54" s="8">
        <f t="shared" si="12"/>
        <v>0.8571428571428571</v>
      </c>
      <c r="AL54">
        <f t="shared" si="4"/>
        <v>0</v>
      </c>
    </row>
    <row r="55" spans="1:38" ht="30" x14ac:dyDescent="0.2">
      <c r="A55" s="11">
        <v>1</v>
      </c>
      <c r="B55" s="4">
        <v>45170</v>
      </c>
      <c r="C55" s="13">
        <v>0.83333333333333337</v>
      </c>
      <c r="D55" s="5" t="s">
        <v>124</v>
      </c>
      <c r="E55" s="5" t="s">
        <v>193</v>
      </c>
      <c r="F55" s="5"/>
      <c r="G55" s="5" t="s">
        <v>623</v>
      </c>
      <c r="H55" s="5" t="s">
        <v>70</v>
      </c>
      <c r="I55" s="5" t="s">
        <v>13</v>
      </c>
      <c r="J55" s="5">
        <v>48</v>
      </c>
      <c r="K55" s="5">
        <v>17</v>
      </c>
      <c r="L55" s="5">
        <v>1</v>
      </c>
      <c r="M55" s="5">
        <v>0</v>
      </c>
      <c r="N55" s="5" t="s">
        <v>41</v>
      </c>
      <c r="R55" s="5">
        <f t="shared" si="0"/>
        <v>2023</v>
      </c>
      <c r="S55" s="5">
        <f t="shared" si="5"/>
        <v>1</v>
      </c>
      <c r="T55" s="5" t="s">
        <v>193</v>
      </c>
      <c r="U55" s="5"/>
      <c r="V55" s="5">
        <f t="shared" si="6"/>
        <v>0</v>
      </c>
      <c r="W55" s="5" t="s">
        <v>145</v>
      </c>
      <c r="X55" s="5" t="s">
        <v>623</v>
      </c>
      <c r="Y55" s="5"/>
      <c r="Z55" s="5">
        <f t="shared" si="7"/>
        <v>0</v>
      </c>
      <c r="AA55" s="5" t="str">
        <f t="shared" si="1"/>
        <v>Non-Major</v>
      </c>
      <c r="AB55">
        <f t="shared" si="2"/>
        <v>0</v>
      </c>
      <c r="AC55">
        <f t="shared" si="8"/>
        <v>0</v>
      </c>
      <c r="AD55">
        <f t="shared" si="9"/>
        <v>0</v>
      </c>
      <c r="AE55">
        <f t="shared" si="10"/>
        <v>0</v>
      </c>
      <c r="AF55">
        <f t="shared" si="13"/>
        <v>48</v>
      </c>
      <c r="AG55">
        <f t="shared" si="13"/>
        <v>17</v>
      </c>
      <c r="AH55">
        <f t="shared" si="13"/>
        <v>1</v>
      </c>
      <c r="AI55">
        <f t="shared" si="13"/>
        <v>0</v>
      </c>
      <c r="AJ55">
        <f t="shared" si="14"/>
        <v>1</v>
      </c>
      <c r="AK55" s="8">
        <f t="shared" si="12"/>
        <v>1</v>
      </c>
      <c r="AL55">
        <f t="shared" si="4"/>
        <v>1</v>
      </c>
    </row>
    <row r="56" spans="1:38" x14ac:dyDescent="0.2">
      <c r="A56" s="11">
        <v>2</v>
      </c>
      <c r="B56" s="4">
        <v>45177</v>
      </c>
      <c r="C56" s="13">
        <v>0.8125</v>
      </c>
      <c r="D56" s="5" t="s">
        <v>124</v>
      </c>
      <c r="E56" s="5" t="s">
        <v>193</v>
      </c>
      <c r="F56" s="5"/>
      <c r="G56" s="5" t="s">
        <v>334</v>
      </c>
      <c r="H56" s="5" t="s">
        <v>86</v>
      </c>
      <c r="I56" s="5" t="s">
        <v>13</v>
      </c>
      <c r="J56" s="5">
        <v>34</v>
      </c>
      <c r="K56" s="5">
        <v>23</v>
      </c>
      <c r="L56" s="5">
        <v>2</v>
      </c>
      <c r="M56" s="5">
        <v>0</v>
      </c>
      <c r="N56" s="5" t="s">
        <v>47</v>
      </c>
      <c r="R56" s="5">
        <f t="shared" si="0"/>
        <v>2023</v>
      </c>
      <c r="S56" s="5">
        <f t="shared" si="5"/>
        <v>2</v>
      </c>
      <c r="T56" s="5" t="s">
        <v>193</v>
      </c>
      <c r="U56" s="5"/>
      <c r="V56" s="5">
        <f t="shared" si="6"/>
        <v>0</v>
      </c>
      <c r="W56" s="5" t="s">
        <v>145</v>
      </c>
      <c r="X56" s="5" t="s">
        <v>334</v>
      </c>
      <c r="Y56" s="5"/>
      <c r="Z56" s="5">
        <f t="shared" si="7"/>
        <v>0</v>
      </c>
      <c r="AA56" s="5" t="str">
        <f t="shared" si="1"/>
        <v>Big Ten</v>
      </c>
      <c r="AB56">
        <f t="shared" si="2"/>
        <v>0</v>
      </c>
      <c r="AC56">
        <f t="shared" si="8"/>
        <v>1</v>
      </c>
      <c r="AD56">
        <f t="shared" si="9"/>
        <v>1</v>
      </c>
      <c r="AE56">
        <f t="shared" si="10"/>
        <v>0</v>
      </c>
      <c r="AF56">
        <f t="shared" si="13"/>
        <v>34</v>
      </c>
      <c r="AG56">
        <f t="shared" si="13"/>
        <v>23</v>
      </c>
      <c r="AH56">
        <f t="shared" si="13"/>
        <v>2</v>
      </c>
      <c r="AI56">
        <f t="shared" si="13"/>
        <v>0</v>
      </c>
      <c r="AJ56">
        <f t="shared" si="14"/>
        <v>2</v>
      </c>
      <c r="AK56" s="8">
        <f t="shared" si="12"/>
        <v>1</v>
      </c>
      <c r="AL56">
        <f t="shared" si="4"/>
        <v>1</v>
      </c>
    </row>
    <row r="57" spans="1:38" x14ac:dyDescent="0.2">
      <c r="A57" s="11">
        <v>3</v>
      </c>
      <c r="B57" s="4">
        <v>45185</v>
      </c>
      <c r="C57" s="13">
        <v>0.9375</v>
      </c>
      <c r="D57" s="5" t="s">
        <v>44</v>
      </c>
      <c r="E57" s="5" t="s">
        <v>193</v>
      </c>
      <c r="F57" s="5" t="s">
        <v>49</v>
      </c>
      <c r="G57" s="5" t="s">
        <v>663</v>
      </c>
      <c r="H57" s="5" t="s">
        <v>96</v>
      </c>
      <c r="I57" s="5" t="s">
        <v>13</v>
      </c>
      <c r="J57" s="5">
        <v>31</v>
      </c>
      <c r="K57" s="5">
        <v>24</v>
      </c>
      <c r="L57" s="5">
        <v>3</v>
      </c>
      <c r="M57" s="5">
        <v>0</v>
      </c>
      <c r="N57" s="5" t="s">
        <v>51</v>
      </c>
      <c r="R57" s="5">
        <f t="shared" si="0"/>
        <v>2023</v>
      </c>
      <c r="S57" s="5">
        <f t="shared" si="5"/>
        <v>3</v>
      </c>
      <c r="T57" s="5" t="s">
        <v>193</v>
      </c>
      <c r="U57" s="5"/>
      <c r="V57" s="5">
        <f t="shared" si="6"/>
        <v>0</v>
      </c>
      <c r="W57" s="5" t="s">
        <v>145</v>
      </c>
      <c r="X57" s="5" t="s">
        <v>663</v>
      </c>
      <c r="Y57" s="5"/>
      <c r="Z57" s="5">
        <f t="shared" si="7"/>
        <v>0</v>
      </c>
      <c r="AA57" s="5" t="str">
        <f t="shared" si="1"/>
        <v>MWC</v>
      </c>
      <c r="AB57">
        <f t="shared" si="2"/>
        <v>0</v>
      </c>
      <c r="AC57">
        <f t="shared" si="8"/>
        <v>1</v>
      </c>
      <c r="AD57">
        <f t="shared" si="9"/>
        <v>0</v>
      </c>
      <c r="AE57">
        <f t="shared" si="10"/>
        <v>0</v>
      </c>
      <c r="AF57">
        <f t="shared" si="13"/>
        <v>31</v>
      </c>
      <c r="AG57">
        <f t="shared" si="13"/>
        <v>24</v>
      </c>
      <c r="AH57">
        <f t="shared" si="13"/>
        <v>3</v>
      </c>
      <c r="AI57">
        <f t="shared" si="13"/>
        <v>0</v>
      </c>
      <c r="AJ57">
        <f t="shared" si="14"/>
        <v>3</v>
      </c>
      <c r="AK57" s="8">
        <f t="shared" si="12"/>
        <v>1</v>
      </c>
      <c r="AL57">
        <f t="shared" si="4"/>
        <v>1</v>
      </c>
    </row>
    <row r="58" spans="1:38" x14ac:dyDescent="0.2">
      <c r="A58" s="11">
        <v>4</v>
      </c>
      <c r="B58" s="4">
        <v>45192</v>
      </c>
      <c r="C58" s="13">
        <v>0.64583333333333337</v>
      </c>
      <c r="D58" s="5" t="s">
        <v>44</v>
      </c>
      <c r="E58" s="5" t="s">
        <v>193</v>
      </c>
      <c r="F58" s="5"/>
      <c r="G58" s="5" t="s">
        <v>707</v>
      </c>
      <c r="H58" s="5" t="s">
        <v>145</v>
      </c>
      <c r="I58" s="5" t="s">
        <v>13</v>
      </c>
      <c r="J58" s="5">
        <v>38</v>
      </c>
      <c r="K58" s="5">
        <v>27</v>
      </c>
      <c r="L58" s="5">
        <v>4</v>
      </c>
      <c r="M58" s="5">
        <v>0</v>
      </c>
      <c r="N58" s="5" t="s">
        <v>55</v>
      </c>
      <c r="R58" s="5">
        <f t="shared" si="0"/>
        <v>2023</v>
      </c>
      <c r="S58" s="5">
        <f t="shared" si="5"/>
        <v>4</v>
      </c>
      <c r="T58" s="5" t="s">
        <v>193</v>
      </c>
      <c r="U58" s="5"/>
      <c r="V58" s="5">
        <f t="shared" si="6"/>
        <v>0</v>
      </c>
      <c r="W58" s="5" t="s">
        <v>145</v>
      </c>
      <c r="X58" s="5" t="s">
        <v>707</v>
      </c>
      <c r="Y58" s="5"/>
      <c r="Z58" s="5">
        <f t="shared" si="7"/>
        <v>0</v>
      </c>
      <c r="AA58" s="5" t="str">
        <f t="shared" si="1"/>
        <v>Big 12</v>
      </c>
      <c r="AB58">
        <f t="shared" si="2"/>
        <v>1</v>
      </c>
      <c r="AC58">
        <f t="shared" si="8"/>
        <v>1</v>
      </c>
      <c r="AD58">
        <f t="shared" si="9"/>
        <v>1</v>
      </c>
      <c r="AE58">
        <f t="shared" si="10"/>
        <v>0</v>
      </c>
      <c r="AF58">
        <f t="shared" si="13"/>
        <v>38</v>
      </c>
      <c r="AG58">
        <f t="shared" si="13"/>
        <v>27</v>
      </c>
      <c r="AH58">
        <f t="shared" si="13"/>
        <v>4</v>
      </c>
      <c r="AI58">
        <f t="shared" si="13"/>
        <v>0</v>
      </c>
      <c r="AJ58">
        <f t="shared" si="14"/>
        <v>4</v>
      </c>
      <c r="AK58" s="8">
        <f t="shared" si="12"/>
        <v>1</v>
      </c>
      <c r="AL58">
        <f t="shared" si="4"/>
        <v>1</v>
      </c>
    </row>
    <row r="59" spans="1:38" ht="30" x14ac:dyDescent="0.2">
      <c r="A59" s="11">
        <v>5</v>
      </c>
      <c r="B59" s="4">
        <v>45199</v>
      </c>
      <c r="C59" s="13">
        <v>0.64583333333333337</v>
      </c>
      <c r="D59" s="5" t="s">
        <v>44</v>
      </c>
      <c r="E59" s="5" t="s">
        <v>716</v>
      </c>
      <c r="F59" s="5" t="s">
        <v>49</v>
      </c>
      <c r="G59" s="5" t="s">
        <v>705</v>
      </c>
      <c r="H59" s="5" t="s">
        <v>145</v>
      </c>
      <c r="I59" s="5" t="s">
        <v>14</v>
      </c>
      <c r="J59" s="5">
        <v>14</v>
      </c>
      <c r="K59" s="5">
        <v>40</v>
      </c>
      <c r="L59" s="5">
        <v>4</v>
      </c>
      <c r="M59" s="5">
        <v>1</v>
      </c>
      <c r="N59" s="5" t="s">
        <v>92</v>
      </c>
      <c r="R59" s="5">
        <f t="shared" si="0"/>
        <v>2023</v>
      </c>
      <c r="S59" s="5">
        <f t="shared" si="5"/>
        <v>5</v>
      </c>
      <c r="T59" s="5" t="s">
        <v>684</v>
      </c>
      <c r="U59" s="5">
        <v>24</v>
      </c>
      <c r="V59" s="5">
        <f t="shared" si="6"/>
        <v>1</v>
      </c>
      <c r="W59" s="5" t="s">
        <v>145</v>
      </c>
      <c r="X59" s="5" t="s">
        <v>559</v>
      </c>
      <c r="Y59" s="5">
        <v>3</v>
      </c>
      <c r="Z59" s="5">
        <f t="shared" si="7"/>
        <v>1</v>
      </c>
      <c r="AA59" s="5" t="str">
        <f t="shared" si="1"/>
        <v>Big 12</v>
      </c>
      <c r="AB59">
        <f t="shared" si="2"/>
        <v>1</v>
      </c>
      <c r="AC59">
        <f t="shared" si="8"/>
        <v>1</v>
      </c>
      <c r="AD59">
        <f t="shared" si="9"/>
        <v>1</v>
      </c>
      <c r="AE59">
        <f t="shared" si="10"/>
        <v>0</v>
      </c>
      <c r="AF59">
        <f t="shared" si="13"/>
        <v>14</v>
      </c>
      <c r="AG59">
        <f t="shared" si="13"/>
        <v>40</v>
      </c>
      <c r="AH59">
        <f t="shared" si="13"/>
        <v>4</v>
      </c>
      <c r="AI59">
        <f t="shared" si="13"/>
        <v>1</v>
      </c>
      <c r="AJ59">
        <f t="shared" si="14"/>
        <v>5</v>
      </c>
      <c r="AK59" s="8">
        <f t="shared" si="12"/>
        <v>0.8</v>
      </c>
      <c r="AL59">
        <f t="shared" si="4"/>
        <v>0</v>
      </c>
    </row>
    <row r="60" spans="1:38" x14ac:dyDescent="0.2">
      <c r="A60" s="11">
        <v>6</v>
      </c>
      <c r="B60" s="4">
        <v>45206</v>
      </c>
      <c r="C60" s="13">
        <v>0.66666666666666663</v>
      </c>
      <c r="D60" s="5" t="s">
        <v>44</v>
      </c>
      <c r="E60" s="5" t="s">
        <v>193</v>
      </c>
      <c r="F60" s="5"/>
      <c r="G60" s="5" t="s">
        <v>369</v>
      </c>
      <c r="H60" s="5" t="s">
        <v>145</v>
      </c>
      <c r="I60" s="5" t="s">
        <v>13</v>
      </c>
      <c r="J60" s="5">
        <v>51</v>
      </c>
      <c r="K60" s="5">
        <v>22</v>
      </c>
      <c r="L60" s="5">
        <v>5</v>
      </c>
      <c r="M60" s="5">
        <v>1</v>
      </c>
      <c r="N60" s="5" t="s">
        <v>41</v>
      </c>
      <c r="R60" s="5">
        <f t="shared" si="0"/>
        <v>2023</v>
      </c>
      <c r="S60" s="5">
        <f t="shared" si="5"/>
        <v>6</v>
      </c>
      <c r="T60" s="5" t="s">
        <v>193</v>
      </c>
      <c r="U60" s="5"/>
      <c r="V60" s="5">
        <f t="shared" si="6"/>
        <v>0</v>
      </c>
      <c r="W60" s="5" t="s">
        <v>145</v>
      </c>
      <c r="X60" s="5" t="s">
        <v>369</v>
      </c>
      <c r="Y60" s="5"/>
      <c r="Z60" s="5">
        <f t="shared" si="7"/>
        <v>0</v>
      </c>
      <c r="AA60" s="5" t="str">
        <f t="shared" si="1"/>
        <v>Big 12</v>
      </c>
      <c r="AB60">
        <f t="shared" si="2"/>
        <v>1</v>
      </c>
      <c r="AC60">
        <f t="shared" si="8"/>
        <v>1</v>
      </c>
      <c r="AD60">
        <f t="shared" si="9"/>
        <v>1</v>
      </c>
      <c r="AE60">
        <f t="shared" si="10"/>
        <v>0</v>
      </c>
      <c r="AF60">
        <f t="shared" si="13"/>
        <v>51</v>
      </c>
      <c r="AG60">
        <f t="shared" si="13"/>
        <v>22</v>
      </c>
      <c r="AH60">
        <f t="shared" si="13"/>
        <v>5</v>
      </c>
      <c r="AI60">
        <f t="shared" si="13"/>
        <v>1</v>
      </c>
      <c r="AJ60">
        <f t="shared" si="14"/>
        <v>6</v>
      </c>
      <c r="AK60" s="8">
        <f t="shared" si="12"/>
        <v>0.83333333333333337</v>
      </c>
      <c r="AL60">
        <f t="shared" si="4"/>
        <v>1</v>
      </c>
    </row>
    <row r="61" spans="1:38" ht="30" x14ac:dyDescent="0.2">
      <c r="A61" s="11">
        <v>7</v>
      </c>
      <c r="B61" s="4">
        <v>45213</v>
      </c>
      <c r="C61" s="13">
        <v>0.64583333333333337</v>
      </c>
      <c r="D61" s="5" t="s">
        <v>44</v>
      </c>
      <c r="E61" s="5" t="s">
        <v>712</v>
      </c>
      <c r="F61" s="5" t="s">
        <v>49</v>
      </c>
      <c r="G61" s="5" t="s">
        <v>287</v>
      </c>
      <c r="H61" s="5" t="s">
        <v>145</v>
      </c>
      <c r="I61" s="5" t="s">
        <v>14</v>
      </c>
      <c r="J61" s="5">
        <v>32</v>
      </c>
      <c r="K61" s="5">
        <v>39</v>
      </c>
      <c r="L61" s="5">
        <v>5</v>
      </c>
      <c r="M61" s="5">
        <v>2</v>
      </c>
      <c r="N61" s="5" t="s">
        <v>92</v>
      </c>
      <c r="R61" s="5">
        <f t="shared" si="0"/>
        <v>2023</v>
      </c>
      <c r="S61" s="5">
        <f t="shared" si="5"/>
        <v>7</v>
      </c>
      <c r="T61" s="5" t="s">
        <v>684</v>
      </c>
      <c r="U61" s="5">
        <v>23</v>
      </c>
      <c r="V61" s="5">
        <f t="shared" si="6"/>
        <v>1</v>
      </c>
      <c r="W61" s="5" t="s">
        <v>145</v>
      </c>
      <c r="X61" s="5" t="s">
        <v>287</v>
      </c>
      <c r="Y61" s="5"/>
      <c r="Z61" s="5">
        <f t="shared" si="7"/>
        <v>0</v>
      </c>
      <c r="AA61" s="5" t="str">
        <f t="shared" si="1"/>
        <v>Big 12</v>
      </c>
      <c r="AB61">
        <f t="shared" si="2"/>
        <v>1</v>
      </c>
      <c r="AC61">
        <f t="shared" si="8"/>
        <v>1</v>
      </c>
      <c r="AD61">
        <f t="shared" si="9"/>
        <v>1</v>
      </c>
      <c r="AE61">
        <f t="shared" si="10"/>
        <v>0</v>
      </c>
      <c r="AF61">
        <f t="shared" si="13"/>
        <v>32</v>
      </c>
      <c r="AG61">
        <f t="shared" si="13"/>
        <v>39</v>
      </c>
      <c r="AH61">
        <f t="shared" si="13"/>
        <v>5</v>
      </c>
      <c r="AI61">
        <f t="shared" si="13"/>
        <v>2</v>
      </c>
      <c r="AJ61">
        <f t="shared" si="14"/>
        <v>7</v>
      </c>
      <c r="AK61" s="8">
        <f t="shared" si="12"/>
        <v>0.7142857142857143</v>
      </c>
      <c r="AL61">
        <f t="shared" si="4"/>
        <v>0</v>
      </c>
    </row>
    <row r="62" spans="1:38" ht="30" x14ac:dyDescent="0.2">
      <c r="A62" s="11">
        <v>8</v>
      </c>
      <c r="B62" s="4">
        <v>45227</v>
      </c>
      <c r="C62" s="13">
        <v>0.5</v>
      </c>
      <c r="D62" s="5" t="s">
        <v>44</v>
      </c>
      <c r="E62" s="5" t="s">
        <v>193</v>
      </c>
      <c r="F62" s="5"/>
      <c r="G62" s="5" t="s">
        <v>551</v>
      </c>
      <c r="H62" s="5" t="s">
        <v>145</v>
      </c>
      <c r="I62" s="5" t="s">
        <v>13</v>
      </c>
      <c r="J62" s="5">
        <v>38</v>
      </c>
      <c r="K62" s="5">
        <v>33</v>
      </c>
      <c r="L62" s="5">
        <v>6</v>
      </c>
      <c r="M62" s="5">
        <v>2</v>
      </c>
      <c r="N62" s="5" t="s">
        <v>41</v>
      </c>
      <c r="R62" s="5">
        <f t="shared" si="0"/>
        <v>2023</v>
      </c>
      <c r="S62" s="5">
        <f t="shared" si="5"/>
        <v>9</v>
      </c>
      <c r="T62" s="5" t="s">
        <v>193</v>
      </c>
      <c r="U62" s="5"/>
      <c r="V62" s="5">
        <f t="shared" si="6"/>
        <v>0</v>
      </c>
      <c r="W62" s="5" t="s">
        <v>145</v>
      </c>
      <c r="X62" s="5" t="s">
        <v>547</v>
      </c>
      <c r="Y62" s="5">
        <v>6</v>
      </c>
      <c r="Z62" s="5">
        <f t="shared" si="7"/>
        <v>1</v>
      </c>
      <c r="AA62" s="5" t="str">
        <f t="shared" si="1"/>
        <v>Big 12</v>
      </c>
      <c r="AB62">
        <f t="shared" si="2"/>
        <v>1</v>
      </c>
      <c r="AC62">
        <f t="shared" si="8"/>
        <v>1</v>
      </c>
      <c r="AD62">
        <f t="shared" si="9"/>
        <v>1</v>
      </c>
      <c r="AE62">
        <f t="shared" si="10"/>
        <v>0</v>
      </c>
      <c r="AF62">
        <f t="shared" si="13"/>
        <v>38</v>
      </c>
      <c r="AG62">
        <f t="shared" si="13"/>
        <v>33</v>
      </c>
      <c r="AH62">
        <f t="shared" si="13"/>
        <v>6</v>
      </c>
      <c r="AI62">
        <f t="shared" si="13"/>
        <v>2</v>
      </c>
      <c r="AJ62">
        <f t="shared" si="14"/>
        <v>8</v>
      </c>
      <c r="AK62" s="8">
        <f t="shared" si="12"/>
        <v>0.75</v>
      </c>
      <c r="AL62">
        <f t="shared" si="4"/>
        <v>1</v>
      </c>
    </row>
    <row r="63" spans="1:38" ht="30" x14ac:dyDescent="0.2">
      <c r="A63" s="11">
        <v>9</v>
      </c>
      <c r="B63" s="4">
        <v>45234</v>
      </c>
      <c r="C63" s="13">
        <v>0.79166666666666663</v>
      </c>
      <c r="D63" s="5" t="s">
        <v>44</v>
      </c>
      <c r="E63" s="5" t="s">
        <v>706</v>
      </c>
      <c r="F63" s="5" t="s">
        <v>49</v>
      </c>
      <c r="G63" s="5" t="s">
        <v>216</v>
      </c>
      <c r="H63" s="5" t="s">
        <v>145</v>
      </c>
      <c r="I63" s="5" t="s">
        <v>13</v>
      </c>
      <c r="J63" s="5">
        <v>28</v>
      </c>
      <c r="K63" s="5">
        <v>21</v>
      </c>
      <c r="L63" s="5">
        <v>7</v>
      </c>
      <c r="M63" s="5">
        <v>2</v>
      </c>
      <c r="N63" s="5" t="s">
        <v>47</v>
      </c>
      <c r="R63" s="5">
        <f t="shared" si="0"/>
        <v>2023</v>
      </c>
      <c r="S63" s="5">
        <f t="shared" si="5"/>
        <v>10</v>
      </c>
      <c r="T63" s="5" t="s">
        <v>684</v>
      </c>
      <c r="U63" s="5">
        <v>22</v>
      </c>
      <c r="V63" s="5">
        <f t="shared" si="6"/>
        <v>1</v>
      </c>
      <c r="W63" s="5" t="s">
        <v>145</v>
      </c>
      <c r="X63" s="5" t="s">
        <v>216</v>
      </c>
      <c r="Y63" s="5"/>
      <c r="Z63" s="5">
        <f t="shared" si="7"/>
        <v>0</v>
      </c>
      <c r="AA63" s="5" t="str">
        <f t="shared" si="1"/>
        <v>Big 12</v>
      </c>
      <c r="AB63">
        <f t="shared" si="2"/>
        <v>1</v>
      </c>
      <c r="AC63">
        <f t="shared" si="8"/>
        <v>1</v>
      </c>
      <c r="AD63">
        <f t="shared" si="9"/>
        <v>1</v>
      </c>
      <c r="AE63">
        <f t="shared" si="10"/>
        <v>0</v>
      </c>
      <c r="AF63">
        <f t="shared" si="13"/>
        <v>28</v>
      </c>
      <c r="AG63">
        <f t="shared" si="13"/>
        <v>21</v>
      </c>
      <c r="AH63">
        <f t="shared" si="13"/>
        <v>7</v>
      </c>
      <c r="AI63">
        <f t="shared" si="13"/>
        <v>2</v>
      </c>
      <c r="AJ63">
        <f t="shared" si="14"/>
        <v>9</v>
      </c>
      <c r="AK63" s="8">
        <f t="shared" si="12"/>
        <v>0.77777777777777779</v>
      </c>
      <c r="AL63">
        <f t="shared" si="4"/>
        <v>1</v>
      </c>
    </row>
    <row r="64" spans="1:38" ht="30" x14ac:dyDescent="0.2">
      <c r="A64" s="11">
        <v>10</v>
      </c>
      <c r="B64" s="4">
        <v>45241</v>
      </c>
      <c r="C64" s="13">
        <v>0.5</v>
      </c>
      <c r="D64" s="5" t="s">
        <v>44</v>
      </c>
      <c r="E64" s="5" t="s">
        <v>682</v>
      </c>
      <c r="F64" s="5"/>
      <c r="G64" s="5" t="s">
        <v>404</v>
      </c>
      <c r="H64" s="5" t="s">
        <v>145</v>
      </c>
      <c r="I64" s="5" t="s">
        <v>14</v>
      </c>
      <c r="J64" s="5">
        <v>13</v>
      </c>
      <c r="K64" s="5">
        <v>16</v>
      </c>
      <c r="L64" s="5">
        <v>7</v>
      </c>
      <c r="M64" s="5">
        <v>3</v>
      </c>
      <c r="N64" s="5" t="s">
        <v>92</v>
      </c>
      <c r="R64" s="5">
        <f t="shared" si="0"/>
        <v>2023</v>
      </c>
      <c r="S64" s="5">
        <f t="shared" si="5"/>
        <v>11</v>
      </c>
      <c r="T64" s="5" t="s">
        <v>684</v>
      </c>
      <c r="U64" s="5">
        <v>19</v>
      </c>
      <c r="V64" s="5">
        <f t="shared" si="6"/>
        <v>1</v>
      </c>
      <c r="W64" s="5" t="s">
        <v>145</v>
      </c>
      <c r="X64" s="5" t="s">
        <v>404</v>
      </c>
      <c r="Y64" s="5"/>
      <c r="Z64" s="5">
        <f t="shared" si="7"/>
        <v>0</v>
      </c>
      <c r="AA64" s="5" t="str">
        <f t="shared" si="1"/>
        <v>Big 12</v>
      </c>
      <c r="AB64">
        <f t="shared" si="2"/>
        <v>1</v>
      </c>
      <c r="AC64">
        <f t="shared" si="8"/>
        <v>1</v>
      </c>
      <c r="AD64">
        <f t="shared" si="9"/>
        <v>1</v>
      </c>
      <c r="AE64">
        <f t="shared" si="10"/>
        <v>0</v>
      </c>
      <c r="AF64">
        <f t="shared" si="13"/>
        <v>13</v>
      </c>
      <c r="AG64">
        <f t="shared" si="13"/>
        <v>16</v>
      </c>
      <c r="AH64">
        <f t="shared" si="13"/>
        <v>7</v>
      </c>
      <c r="AI64">
        <f t="shared" si="13"/>
        <v>3</v>
      </c>
      <c r="AJ64">
        <f t="shared" si="14"/>
        <v>10</v>
      </c>
      <c r="AK64" s="8">
        <f t="shared" si="12"/>
        <v>0.7</v>
      </c>
      <c r="AL64">
        <f t="shared" si="4"/>
        <v>0</v>
      </c>
    </row>
    <row r="65" spans="1:38" ht="30" x14ac:dyDescent="0.2">
      <c r="A65" s="11">
        <v>11</v>
      </c>
      <c r="B65" s="4">
        <v>45248</v>
      </c>
      <c r="C65" s="13">
        <v>0.79166666666666663</v>
      </c>
      <c r="D65" s="5" t="s">
        <v>44</v>
      </c>
      <c r="E65" s="5" t="s">
        <v>193</v>
      </c>
      <c r="F65" s="5"/>
      <c r="G65" s="5" t="s">
        <v>667</v>
      </c>
      <c r="H65" s="5" t="s">
        <v>145</v>
      </c>
      <c r="I65" s="5" t="s">
        <v>14</v>
      </c>
      <c r="J65" s="5">
        <v>27</v>
      </c>
      <c r="K65" s="5">
        <v>31</v>
      </c>
      <c r="L65" s="5">
        <v>7</v>
      </c>
      <c r="M65" s="5">
        <v>4</v>
      </c>
      <c r="N65" s="5" t="s">
        <v>102</v>
      </c>
      <c r="R65" s="5">
        <f t="shared" si="0"/>
        <v>2023</v>
      </c>
      <c r="S65" s="5">
        <f t="shared" si="5"/>
        <v>12</v>
      </c>
      <c r="T65" s="5" t="s">
        <v>193</v>
      </c>
      <c r="U65" s="5"/>
      <c r="V65" s="5">
        <f t="shared" si="6"/>
        <v>0</v>
      </c>
      <c r="W65" s="5" t="s">
        <v>145</v>
      </c>
      <c r="X65" s="5" t="s">
        <v>565</v>
      </c>
      <c r="Y65" s="5">
        <v>23</v>
      </c>
      <c r="Z65" s="5">
        <f t="shared" si="7"/>
        <v>1</v>
      </c>
      <c r="AA65" s="5" t="str">
        <f t="shared" si="1"/>
        <v>Big 12</v>
      </c>
      <c r="AB65">
        <f t="shared" si="2"/>
        <v>1</v>
      </c>
      <c r="AC65">
        <f t="shared" si="8"/>
        <v>1</v>
      </c>
      <c r="AD65">
        <f t="shared" si="9"/>
        <v>1</v>
      </c>
      <c r="AE65">
        <f t="shared" si="10"/>
        <v>0</v>
      </c>
      <c r="AF65">
        <f t="shared" si="13"/>
        <v>27</v>
      </c>
      <c r="AG65">
        <f t="shared" si="13"/>
        <v>31</v>
      </c>
      <c r="AH65">
        <f t="shared" si="13"/>
        <v>7</v>
      </c>
      <c r="AI65">
        <f t="shared" si="13"/>
        <v>4</v>
      </c>
      <c r="AJ65">
        <f t="shared" si="14"/>
        <v>11</v>
      </c>
      <c r="AK65" s="8">
        <f t="shared" si="12"/>
        <v>0.63636363636363635</v>
      </c>
      <c r="AL65">
        <f t="shared" si="4"/>
        <v>0</v>
      </c>
    </row>
    <row r="66" spans="1:38" x14ac:dyDescent="0.2">
      <c r="A66" s="11">
        <v>12</v>
      </c>
      <c r="B66" s="4">
        <v>45255</v>
      </c>
      <c r="C66" s="13">
        <v>0.8125</v>
      </c>
      <c r="D66" s="5" t="s">
        <v>44</v>
      </c>
      <c r="E66" s="5" t="s">
        <v>193</v>
      </c>
      <c r="F66" s="5" t="s">
        <v>49</v>
      </c>
      <c r="G66" s="5" t="s">
        <v>443</v>
      </c>
      <c r="H66" s="5" t="s">
        <v>145</v>
      </c>
      <c r="I66" s="5" t="s">
        <v>13</v>
      </c>
      <c r="J66" s="5">
        <v>49</v>
      </c>
      <c r="K66" s="5">
        <v>16</v>
      </c>
      <c r="L66" s="5">
        <v>8</v>
      </c>
      <c r="M66" s="5">
        <v>4</v>
      </c>
      <c r="N66" s="5" t="s">
        <v>41</v>
      </c>
      <c r="R66" s="5">
        <f t="shared" ref="R66:R129" si="15">IF(AND(B66&gt;=DATEVALUE("06/01/2019"),B66&lt;=DATEVALUE("05/31/2020")),2019,IF(AND(B66&gt;=DATEVALUE("06/01/2020"),B66&lt;=DATEVALUE("05/31/2021")),2020,IF(AND(B66&gt;=DATEVALUE("06/01/2021"),B66&lt;=DATEVALUE("05/31/2022")),2021,IF(AND(B66&gt;=DATEVALUE("06/01/2022"),B66&lt;=DATEVALUE("05/31/2023")),2022,IF(AND(B66&gt;=DATEVALUE("06/01/2023"),B66&lt;=DATEVALUE("05/31/2024")),2023,"N/A")))))</f>
        <v>2023</v>
      </c>
      <c r="S66" s="5">
        <f t="shared" si="5"/>
        <v>13</v>
      </c>
      <c r="T66" s="5" t="s">
        <v>193</v>
      </c>
      <c r="U66" s="5"/>
      <c r="V66" s="5">
        <f t="shared" si="6"/>
        <v>0</v>
      </c>
      <c r="W66" s="5" t="s">
        <v>145</v>
      </c>
      <c r="X66" s="5" t="s">
        <v>443</v>
      </c>
      <c r="Y66" s="5"/>
      <c r="Z66" s="5">
        <f t="shared" si="7"/>
        <v>0</v>
      </c>
      <c r="AA66" s="5" t="str">
        <f t="shared" ref="AA66:AA129" si="16">H66</f>
        <v>Big 12</v>
      </c>
      <c r="AB66">
        <f t="shared" ref="AB66:AB129" si="17">IF(W66=AA66,1,0)</f>
        <v>1</v>
      </c>
      <c r="AC66">
        <f t="shared" si="8"/>
        <v>1</v>
      </c>
      <c r="AD66">
        <f t="shared" si="9"/>
        <v>1</v>
      </c>
      <c r="AE66">
        <f t="shared" si="10"/>
        <v>0</v>
      </c>
      <c r="AF66">
        <f t="shared" ref="AF66:AI93" si="18">J66</f>
        <v>49</v>
      </c>
      <c r="AG66">
        <f t="shared" si="18"/>
        <v>16</v>
      </c>
      <c r="AH66">
        <f t="shared" si="18"/>
        <v>8</v>
      </c>
      <c r="AI66">
        <f t="shared" si="18"/>
        <v>4</v>
      </c>
      <c r="AJ66">
        <f t="shared" si="14"/>
        <v>12</v>
      </c>
      <c r="AK66" s="8">
        <f t="shared" si="12"/>
        <v>0.66666666666666663</v>
      </c>
      <c r="AL66">
        <f t="shared" ref="AL66:AL129" si="19">IF(I66="W",1,0)</f>
        <v>1</v>
      </c>
    </row>
    <row r="67" spans="1:38" ht="30" x14ac:dyDescent="0.2">
      <c r="A67" s="11">
        <v>13</v>
      </c>
      <c r="B67" s="4">
        <v>45286</v>
      </c>
      <c r="C67" s="13">
        <v>0.83333333333333337</v>
      </c>
      <c r="D67" s="5" t="s">
        <v>112</v>
      </c>
      <c r="E67" s="5" t="s">
        <v>193</v>
      </c>
      <c r="F67" s="5" t="s">
        <v>80</v>
      </c>
      <c r="G67" s="5" t="s">
        <v>426</v>
      </c>
      <c r="H67" s="5" t="s">
        <v>96</v>
      </c>
      <c r="I67" s="5" t="s">
        <v>13</v>
      </c>
      <c r="J67" s="5">
        <v>49</v>
      </c>
      <c r="K67" s="5">
        <v>36</v>
      </c>
      <c r="L67" s="5">
        <v>9</v>
      </c>
      <c r="M67" s="5">
        <v>4</v>
      </c>
      <c r="N67" s="5" t="s">
        <v>47</v>
      </c>
      <c r="R67" s="5">
        <f t="shared" si="15"/>
        <v>2023</v>
      </c>
      <c r="S67" s="5">
        <f t="shared" ref="S67:S130" si="20">IF(AND(B67&gt;=DATEVALUE("08/26/2023"),B67&lt;=DATEVALUE("09/04/2023")),1,IF(AND(B67&gt;=DATEVALUE("09/05/2023"),B67&lt;=DATEVALUE("09/11/2023")),2,IF(AND(B67&gt;=DATEVALUE("09/12/2023"),B67&lt;=DATEVALUE("09/18/2023")),3,IF(AND(B67&gt;=DATEVALUE("09/19/2023"),B67&lt;=DATEVALUE("09/25/2023")),4,IF(AND(B67&gt;=DATEVALUE("09/26/2023"),B67&lt;=DATEVALUE("10/02/2023")),5,IF(AND(B67&gt;=DATEVALUE("10/03/2023"),B67&lt;=DATEVALUE("10/09/2023")),6,IF(AND(B67&gt;=DATEVALUE("10/10/2023"),B67&lt;=DATEVALUE("10/16/2023")),7,IF(AND(B67&gt;=DATEVALUE("10/17/2023"),B67&lt;=DATEVALUE("10/23/2023")),8,IF(AND(B67&gt;=DATEVALUE("10/24/2023"),B67&lt;=DATEVALUE("10/30/2023")),9,IF(AND(B67&gt;=DATEVALUE("10/31/2023"),B67&lt;=DATEVALUE("11/06/2023")),10,IF(AND(B67&gt;=DATEVALUE("11/07/2023"),B67&lt;=DATEVALUE("11/13/2023")),11,IF(AND(B67&gt;=DATEVALUE("11/14/2023"),B67&lt;=DATEVALUE("11/20/2023")),12,IF(AND(B67&gt;=DATEVALUE("11/21/2023"),B67&lt;=DATEVALUE("11/27/2023")),13,IF(AND(B67&gt;=DATEVALUE("11/28/2023"),B67&lt;=DATEVALUE("12/04/2023")),14,IF(AND(B67&gt;=DATEVALUE("12/05/2023"),B67&lt;=DATEVALUE("12/11/2023")),15,IF(AND(B67&gt;=DATEVALUE("12/12/2023"),B67&lt;=DATEVALUE("12/18/2023")),16,IF(AND(B67&gt;=DATEVALUE("12/19/2023"),B67&lt;=DATEVALUE("12/25/2023")),17,IF(AND(B67&gt;=DATEVALUE("12/26/2023"),B67&lt;=DATEVALUE("01/01/2024")),18,IF(AND(B67&gt;=DATEVALUE("01/02/2024"),B67&lt;=DATEVALUE("01/08/2024")),19,IF(AND(B67&gt;=DATEVALUE("01/09/2024"),B67&lt;=DATEVALUE("01/15/2024")),20,"Bye"))))))))))))))))))))</f>
        <v>18</v>
      </c>
      <c r="T67" s="5" t="s">
        <v>193</v>
      </c>
      <c r="U67" s="5"/>
      <c r="V67" s="5">
        <f t="shared" ref="V67:V130" si="21">IF(U67&gt;0,1,0)</f>
        <v>0</v>
      </c>
      <c r="W67" s="5" t="s">
        <v>145</v>
      </c>
      <c r="X67" s="5" t="s">
        <v>426</v>
      </c>
      <c r="Y67" s="5"/>
      <c r="Z67" s="5">
        <f t="shared" ref="Z67:Z130" si="22">IF(Y67&gt;0,1,0)</f>
        <v>0</v>
      </c>
      <c r="AA67" s="5" t="str">
        <f t="shared" si="16"/>
        <v>MWC</v>
      </c>
      <c r="AB67">
        <f t="shared" si="17"/>
        <v>0</v>
      </c>
      <c r="AC67">
        <f t="shared" ref="AC67:AC130" si="23">IF(AA67="Non-Major",0,1)</f>
        <v>1</v>
      </c>
      <c r="AD67">
        <f t="shared" ref="AD67:AD130" si="24">IF(OR(AA67="ACC",AA67="Big Ten",AA67="Big 12", AA67="Pac-12",AA67="SEC"),1,0)</f>
        <v>0</v>
      </c>
      <c r="AE67">
        <f t="shared" ref="AE67:AE130" si="25">IF(AND(Y67=1,U67=1),1,0)</f>
        <v>0</v>
      </c>
      <c r="AF67">
        <f t="shared" si="18"/>
        <v>49</v>
      </c>
      <c r="AG67">
        <f t="shared" si="18"/>
        <v>36</v>
      </c>
      <c r="AH67">
        <f t="shared" si="18"/>
        <v>9</v>
      </c>
      <c r="AI67">
        <f t="shared" si="18"/>
        <v>4</v>
      </c>
      <c r="AJ67">
        <f t="shared" si="14"/>
        <v>13</v>
      </c>
      <c r="AK67" s="8">
        <f t="shared" ref="AK67:AK130" si="26">AH67/(AH67+AI67)</f>
        <v>0.69230769230769229</v>
      </c>
      <c r="AL67">
        <f t="shared" si="19"/>
        <v>1</v>
      </c>
    </row>
    <row r="68" spans="1:38" ht="30" x14ac:dyDescent="0.2">
      <c r="A68" s="11">
        <v>1</v>
      </c>
      <c r="B68" s="4">
        <v>45171</v>
      </c>
      <c r="C68" s="13">
        <v>0.8125</v>
      </c>
      <c r="D68" s="5" t="s">
        <v>44</v>
      </c>
      <c r="E68" s="5" t="s">
        <v>144</v>
      </c>
      <c r="F68" s="5" t="s">
        <v>49</v>
      </c>
      <c r="G68" s="5" t="s">
        <v>718</v>
      </c>
      <c r="H68" s="5" t="s">
        <v>86</v>
      </c>
      <c r="I68" s="5" t="s">
        <v>14</v>
      </c>
      <c r="J68" s="5">
        <v>15</v>
      </c>
      <c r="K68" s="5">
        <v>38</v>
      </c>
      <c r="L68" s="5">
        <v>0</v>
      </c>
      <c r="M68" s="5">
        <v>1</v>
      </c>
      <c r="N68" s="5" t="s">
        <v>92</v>
      </c>
      <c r="R68" s="5">
        <f t="shared" si="15"/>
        <v>2023</v>
      </c>
      <c r="S68" s="5">
        <f t="shared" si="20"/>
        <v>1</v>
      </c>
      <c r="T68" s="5" t="s">
        <v>144</v>
      </c>
      <c r="U68" s="5"/>
      <c r="V68" s="5">
        <f t="shared" si="21"/>
        <v>0</v>
      </c>
      <c r="W68" s="5" t="s">
        <v>145</v>
      </c>
      <c r="X68" s="5" t="s">
        <v>221</v>
      </c>
      <c r="Y68" s="5">
        <v>7</v>
      </c>
      <c r="Z68" s="5">
        <f t="shared" si="22"/>
        <v>1</v>
      </c>
      <c r="AA68" s="5" t="str">
        <f t="shared" si="16"/>
        <v>Big Ten</v>
      </c>
      <c r="AB68">
        <f t="shared" si="17"/>
        <v>0</v>
      </c>
      <c r="AC68">
        <f t="shared" si="23"/>
        <v>1</v>
      </c>
      <c r="AD68">
        <f t="shared" si="24"/>
        <v>1</v>
      </c>
      <c r="AE68">
        <f t="shared" si="25"/>
        <v>0</v>
      </c>
      <c r="AF68">
        <f t="shared" si="18"/>
        <v>15</v>
      </c>
      <c r="AG68">
        <f t="shared" si="18"/>
        <v>38</v>
      </c>
      <c r="AH68">
        <f t="shared" si="18"/>
        <v>0</v>
      </c>
      <c r="AI68">
        <f t="shared" si="18"/>
        <v>1</v>
      </c>
      <c r="AJ68">
        <f t="shared" si="14"/>
        <v>1</v>
      </c>
      <c r="AK68" s="8">
        <f t="shared" si="26"/>
        <v>0</v>
      </c>
      <c r="AL68">
        <f t="shared" si="19"/>
        <v>0</v>
      </c>
    </row>
    <row r="69" spans="1:38" ht="30" x14ac:dyDescent="0.2">
      <c r="A69" s="11">
        <v>2</v>
      </c>
      <c r="B69" s="4">
        <v>45178</v>
      </c>
      <c r="C69" s="13">
        <v>0.75</v>
      </c>
      <c r="D69" s="5" t="s">
        <v>44</v>
      </c>
      <c r="E69" s="5" t="s">
        <v>144</v>
      </c>
      <c r="F69" s="5"/>
      <c r="G69" s="5" t="s">
        <v>382</v>
      </c>
      <c r="H69" s="5" t="s">
        <v>70</v>
      </c>
      <c r="I69" s="5" t="s">
        <v>13</v>
      </c>
      <c r="J69" s="5">
        <v>56</v>
      </c>
      <c r="K69" s="5">
        <v>17</v>
      </c>
      <c r="L69" s="5">
        <v>1</v>
      </c>
      <c r="M69" s="5">
        <v>1</v>
      </c>
      <c r="N69" s="5" t="s">
        <v>41</v>
      </c>
      <c r="R69" s="5">
        <f t="shared" si="15"/>
        <v>2023</v>
      </c>
      <c r="S69" s="5">
        <f t="shared" si="20"/>
        <v>2</v>
      </c>
      <c r="T69" s="5" t="s">
        <v>144</v>
      </c>
      <c r="U69" s="5"/>
      <c r="V69" s="5">
        <f t="shared" si="21"/>
        <v>0</v>
      </c>
      <c r="W69" s="5" t="s">
        <v>145</v>
      </c>
      <c r="X69" s="5" t="s">
        <v>382</v>
      </c>
      <c r="Y69" s="5"/>
      <c r="Z69" s="5">
        <f t="shared" si="22"/>
        <v>0</v>
      </c>
      <c r="AA69" s="5" t="str">
        <f t="shared" si="16"/>
        <v>Non-Major</v>
      </c>
      <c r="AB69">
        <f t="shared" si="17"/>
        <v>0</v>
      </c>
      <c r="AC69">
        <f t="shared" si="23"/>
        <v>0</v>
      </c>
      <c r="AD69">
        <f t="shared" si="24"/>
        <v>0</v>
      </c>
      <c r="AE69">
        <f t="shared" si="25"/>
        <v>0</v>
      </c>
      <c r="AF69">
        <f t="shared" si="18"/>
        <v>56</v>
      </c>
      <c r="AG69">
        <f t="shared" si="18"/>
        <v>17</v>
      </c>
      <c r="AH69">
        <f t="shared" si="18"/>
        <v>1</v>
      </c>
      <c r="AI69">
        <f t="shared" si="18"/>
        <v>1</v>
      </c>
      <c r="AJ69">
        <f t="shared" si="14"/>
        <v>2</v>
      </c>
      <c r="AK69" s="8">
        <f t="shared" si="26"/>
        <v>0.5</v>
      </c>
      <c r="AL69">
        <f t="shared" si="19"/>
        <v>1</v>
      </c>
    </row>
    <row r="70" spans="1:38" ht="30" x14ac:dyDescent="0.2">
      <c r="A70" s="11">
        <v>3</v>
      </c>
      <c r="B70" s="4">
        <v>45185</v>
      </c>
      <c r="C70" s="13">
        <v>0.8125</v>
      </c>
      <c r="D70" s="5" t="s">
        <v>44</v>
      </c>
      <c r="E70" s="5" t="s">
        <v>144</v>
      </c>
      <c r="F70" s="5"/>
      <c r="G70" s="5" t="s">
        <v>127</v>
      </c>
      <c r="H70" s="5" t="s">
        <v>40</v>
      </c>
      <c r="I70" s="5" t="s">
        <v>13</v>
      </c>
      <c r="J70" s="5">
        <v>17</v>
      </c>
      <c r="K70" s="5">
        <v>6</v>
      </c>
      <c r="L70" s="5">
        <v>2</v>
      </c>
      <c r="M70" s="5">
        <v>1</v>
      </c>
      <c r="N70" s="5" t="s">
        <v>47</v>
      </c>
      <c r="R70" s="5">
        <f t="shared" si="15"/>
        <v>2023</v>
      </c>
      <c r="S70" s="5">
        <f t="shared" si="20"/>
        <v>3</v>
      </c>
      <c r="T70" s="5" t="s">
        <v>144</v>
      </c>
      <c r="U70" s="5"/>
      <c r="V70" s="5">
        <f t="shared" si="21"/>
        <v>0</v>
      </c>
      <c r="W70" s="5" t="s">
        <v>145</v>
      </c>
      <c r="X70" s="5" t="s">
        <v>127</v>
      </c>
      <c r="Y70" s="5"/>
      <c r="Z70" s="5">
        <f t="shared" si="22"/>
        <v>0</v>
      </c>
      <c r="AA70" s="5" t="str">
        <f t="shared" si="16"/>
        <v>ACC</v>
      </c>
      <c r="AB70">
        <f t="shared" si="17"/>
        <v>0</v>
      </c>
      <c r="AC70">
        <f t="shared" si="23"/>
        <v>1</v>
      </c>
      <c r="AD70">
        <f t="shared" si="24"/>
        <v>1</v>
      </c>
      <c r="AE70">
        <f t="shared" si="25"/>
        <v>0</v>
      </c>
      <c r="AF70">
        <f t="shared" si="18"/>
        <v>17</v>
      </c>
      <c r="AG70">
        <f t="shared" si="18"/>
        <v>6</v>
      </c>
      <c r="AH70">
        <f t="shared" si="18"/>
        <v>2</v>
      </c>
      <c r="AI70">
        <f t="shared" si="18"/>
        <v>1</v>
      </c>
      <c r="AJ70">
        <f t="shared" si="14"/>
        <v>3</v>
      </c>
      <c r="AK70" s="8">
        <f t="shared" si="26"/>
        <v>0.66666666666666663</v>
      </c>
      <c r="AL70">
        <f t="shared" si="19"/>
        <v>1</v>
      </c>
    </row>
    <row r="71" spans="1:38" ht="30" x14ac:dyDescent="0.2">
      <c r="A71" s="11">
        <v>4</v>
      </c>
      <c r="B71" s="4">
        <v>45192</v>
      </c>
      <c r="C71" s="13">
        <v>0.64583333333333337</v>
      </c>
      <c r="D71" s="5" t="s">
        <v>44</v>
      </c>
      <c r="E71" s="5" t="s">
        <v>144</v>
      </c>
      <c r="F71" s="5"/>
      <c r="G71" s="5" t="s">
        <v>404</v>
      </c>
      <c r="H71" s="5" t="s">
        <v>145</v>
      </c>
      <c r="I71" s="5" t="s">
        <v>13</v>
      </c>
      <c r="J71" s="5">
        <v>20</v>
      </c>
      <c r="K71" s="5">
        <v>13</v>
      </c>
      <c r="L71" s="5">
        <v>3</v>
      </c>
      <c r="M71" s="5">
        <v>1</v>
      </c>
      <c r="N71" s="5" t="s">
        <v>51</v>
      </c>
      <c r="R71" s="5">
        <f t="shared" si="15"/>
        <v>2023</v>
      </c>
      <c r="S71" s="5">
        <f t="shared" si="20"/>
        <v>4</v>
      </c>
      <c r="T71" s="5" t="s">
        <v>144</v>
      </c>
      <c r="U71" s="5"/>
      <c r="V71" s="5">
        <f t="shared" si="21"/>
        <v>0</v>
      </c>
      <c r="W71" s="5" t="s">
        <v>145</v>
      </c>
      <c r="X71" s="5" t="s">
        <v>404</v>
      </c>
      <c r="Y71" s="5"/>
      <c r="Z71" s="5">
        <f t="shared" si="22"/>
        <v>0</v>
      </c>
      <c r="AA71" s="5" t="str">
        <f t="shared" si="16"/>
        <v>Big 12</v>
      </c>
      <c r="AB71">
        <f t="shared" si="17"/>
        <v>1</v>
      </c>
      <c r="AC71">
        <f t="shared" si="23"/>
        <v>1</v>
      </c>
      <c r="AD71">
        <f t="shared" si="24"/>
        <v>1</v>
      </c>
      <c r="AE71">
        <f t="shared" si="25"/>
        <v>0</v>
      </c>
      <c r="AF71">
        <f t="shared" si="18"/>
        <v>20</v>
      </c>
      <c r="AG71">
        <f t="shared" si="18"/>
        <v>13</v>
      </c>
      <c r="AH71">
        <f t="shared" si="18"/>
        <v>3</v>
      </c>
      <c r="AI71">
        <f t="shared" si="18"/>
        <v>1</v>
      </c>
      <c r="AJ71">
        <f t="shared" si="14"/>
        <v>4</v>
      </c>
      <c r="AK71" s="8">
        <f t="shared" si="26"/>
        <v>0.75</v>
      </c>
      <c r="AL71">
        <f t="shared" si="19"/>
        <v>1</v>
      </c>
    </row>
    <row r="72" spans="1:38" ht="30" x14ac:dyDescent="0.2">
      <c r="A72" s="11">
        <v>5</v>
      </c>
      <c r="B72" s="4">
        <v>45199</v>
      </c>
      <c r="C72" s="13">
        <v>0.83333333333333337</v>
      </c>
      <c r="D72" s="5" t="s">
        <v>44</v>
      </c>
      <c r="E72" s="5" t="s">
        <v>144</v>
      </c>
      <c r="F72" s="5" t="s">
        <v>49</v>
      </c>
      <c r="G72" s="5" t="s">
        <v>545</v>
      </c>
      <c r="H72" s="5" t="s">
        <v>145</v>
      </c>
      <c r="I72" s="5" t="s">
        <v>13</v>
      </c>
      <c r="J72" s="5">
        <v>24</v>
      </c>
      <c r="K72" s="5">
        <v>21</v>
      </c>
      <c r="L72" s="5">
        <v>4</v>
      </c>
      <c r="M72" s="5">
        <v>1</v>
      </c>
      <c r="N72" s="5" t="s">
        <v>55</v>
      </c>
      <c r="R72" s="5">
        <f t="shared" si="15"/>
        <v>2023</v>
      </c>
      <c r="S72" s="5">
        <f t="shared" si="20"/>
        <v>5</v>
      </c>
      <c r="T72" s="5" t="s">
        <v>144</v>
      </c>
      <c r="U72" s="5"/>
      <c r="V72" s="5">
        <f t="shared" si="21"/>
        <v>0</v>
      </c>
      <c r="W72" s="5" t="s">
        <v>145</v>
      </c>
      <c r="X72" s="5" t="s">
        <v>545</v>
      </c>
      <c r="Y72" s="5"/>
      <c r="Z72" s="5">
        <f t="shared" si="22"/>
        <v>0</v>
      </c>
      <c r="AA72" s="5" t="str">
        <f t="shared" si="16"/>
        <v>Big 12</v>
      </c>
      <c r="AB72">
        <f t="shared" si="17"/>
        <v>1</v>
      </c>
      <c r="AC72">
        <f t="shared" si="23"/>
        <v>1</v>
      </c>
      <c r="AD72">
        <f t="shared" si="24"/>
        <v>1</v>
      </c>
      <c r="AE72">
        <f t="shared" si="25"/>
        <v>0</v>
      </c>
      <c r="AF72">
        <f t="shared" si="18"/>
        <v>24</v>
      </c>
      <c r="AG72">
        <f t="shared" si="18"/>
        <v>21</v>
      </c>
      <c r="AH72">
        <f t="shared" si="18"/>
        <v>4</v>
      </c>
      <c r="AI72">
        <f t="shared" si="18"/>
        <v>1</v>
      </c>
      <c r="AJ72">
        <f t="shared" si="14"/>
        <v>5</v>
      </c>
      <c r="AK72" s="8">
        <f t="shared" si="26"/>
        <v>0.8</v>
      </c>
      <c r="AL72">
        <f t="shared" si="19"/>
        <v>1</v>
      </c>
    </row>
    <row r="73" spans="1:38" ht="30" x14ac:dyDescent="0.2">
      <c r="A73" s="11">
        <v>6</v>
      </c>
      <c r="B73" s="4">
        <v>45211</v>
      </c>
      <c r="C73" s="13">
        <v>0.79166666666666663</v>
      </c>
      <c r="D73" s="5" t="s">
        <v>37</v>
      </c>
      <c r="E73" s="5" t="s">
        <v>144</v>
      </c>
      <c r="F73" s="5" t="s">
        <v>49</v>
      </c>
      <c r="G73" s="5" t="s">
        <v>588</v>
      </c>
      <c r="H73" s="5" t="s">
        <v>145</v>
      </c>
      <c r="I73" s="5" t="s">
        <v>14</v>
      </c>
      <c r="J73" s="5">
        <v>39</v>
      </c>
      <c r="K73" s="5">
        <v>41</v>
      </c>
      <c r="L73" s="5">
        <v>4</v>
      </c>
      <c r="M73" s="5">
        <v>2</v>
      </c>
      <c r="N73" s="5" t="s">
        <v>92</v>
      </c>
      <c r="R73" s="5">
        <f t="shared" si="15"/>
        <v>2023</v>
      </c>
      <c r="S73" s="5">
        <f t="shared" si="20"/>
        <v>7</v>
      </c>
      <c r="T73" s="5" t="s">
        <v>144</v>
      </c>
      <c r="U73" s="5"/>
      <c r="V73" s="5">
        <f t="shared" si="21"/>
        <v>0</v>
      </c>
      <c r="W73" s="5" t="s">
        <v>145</v>
      </c>
      <c r="X73" s="5" t="s">
        <v>588</v>
      </c>
      <c r="Y73" s="5"/>
      <c r="Z73" s="5">
        <f t="shared" si="22"/>
        <v>0</v>
      </c>
      <c r="AA73" s="5" t="str">
        <f t="shared" si="16"/>
        <v>Big 12</v>
      </c>
      <c r="AB73">
        <f t="shared" si="17"/>
        <v>1</v>
      </c>
      <c r="AC73">
        <f t="shared" si="23"/>
        <v>1</v>
      </c>
      <c r="AD73">
        <f t="shared" si="24"/>
        <v>1</v>
      </c>
      <c r="AE73">
        <f t="shared" si="25"/>
        <v>0</v>
      </c>
      <c r="AF73">
        <f t="shared" si="18"/>
        <v>39</v>
      </c>
      <c r="AG73">
        <f t="shared" si="18"/>
        <v>41</v>
      </c>
      <c r="AH73">
        <f t="shared" si="18"/>
        <v>4</v>
      </c>
      <c r="AI73">
        <f t="shared" si="18"/>
        <v>2</v>
      </c>
      <c r="AJ73">
        <f t="shared" si="14"/>
        <v>6</v>
      </c>
      <c r="AK73" s="8">
        <f t="shared" si="26"/>
        <v>0.66666666666666663</v>
      </c>
      <c r="AL73">
        <f t="shared" si="19"/>
        <v>0</v>
      </c>
    </row>
    <row r="74" spans="1:38" ht="30" x14ac:dyDescent="0.2">
      <c r="A74" s="11">
        <v>7</v>
      </c>
      <c r="B74" s="4">
        <v>45220</v>
      </c>
      <c r="C74" s="13">
        <v>0.64583333333333337</v>
      </c>
      <c r="D74" s="5" t="s">
        <v>44</v>
      </c>
      <c r="E74" s="5" t="s">
        <v>144</v>
      </c>
      <c r="F74" s="5"/>
      <c r="G74" s="5" t="s">
        <v>287</v>
      </c>
      <c r="H74" s="5" t="s">
        <v>145</v>
      </c>
      <c r="I74" s="5" t="s">
        <v>14</v>
      </c>
      <c r="J74" s="5">
        <v>34</v>
      </c>
      <c r="K74" s="5">
        <v>48</v>
      </c>
      <c r="L74" s="5">
        <v>4</v>
      </c>
      <c r="M74" s="5">
        <v>3</v>
      </c>
      <c r="N74" s="5" t="s">
        <v>102</v>
      </c>
      <c r="R74" s="5">
        <f t="shared" si="15"/>
        <v>2023</v>
      </c>
      <c r="S74" s="5">
        <f t="shared" si="20"/>
        <v>8</v>
      </c>
      <c r="T74" s="5" t="s">
        <v>144</v>
      </c>
      <c r="U74" s="5"/>
      <c r="V74" s="5">
        <f t="shared" si="21"/>
        <v>0</v>
      </c>
      <c r="W74" s="5" t="s">
        <v>145</v>
      </c>
      <c r="X74" s="5" t="s">
        <v>287</v>
      </c>
      <c r="Y74" s="5"/>
      <c r="Z74" s="5">
        <f t="shared" si="22"/>
        <v>0</v>
      </c>
      <c r="AA74" s="5" t="str">
        <f t="shared" si="16"/>
        <v>Big 12</v>
      </c>
      <c r="AB74">
        <f t="shared" si="17"/>
        <v>1</v>
      </c>
      <c r="AC74">
        <f t="shared" si="23"/>
        <v>1</v>
      </c>
      <c r="AD74">
        <f t="shared" si="24"/>
        <v>1</v>
      </c>
      <c r="AE74">
        <f t="shared" si="25"/>
        <v>0</v>
      </c>
      <c r="AF74">
        <f t="shared" si="18"/>
        <v>34</v>
      </c>
      <c r="AG74">
        <f t="shared" si="18"/>
        <v>48</v>
      </c>
      <c r="AH74">
        <f t="shared" si="18"/>
        <v>4</v>
      </c>
      <c r="AI74">
        <f t="shared" si="18"/>
        <v>3</v>
      </c>
      <c r="AJ74">
        <f t="shared" si="14"/>
        <v>7</v>
      </c>
      <c r="AK74" s="8">
        <f t="shared" si="26"/>
        <v>0.5714285714285714</v>
      </c>
      <c r="AL74">
        <f t="shared" si="19"/>
        <v>0</v>
      </c>
    </row>
    <row r="75" spans="1:38" ht="30" x14ac:dyDescent="0.2">
      <c r="A75" s="11">
        <v>8</v>
      </c>
      <c r="B75" s="4">
        <v>45227</v>
      </c>
      <c r="C75" s="13">
        <v>0.5</v>
      </c>
      <c r="D75" s="5" t="s">
        <v>44</v>
      </c>
      <c r="E75" s="5" t="s">
        <v>144</v>
      </c>
      <c r="F75" s="5" t="s">
        <v>49</v>
      </c>
      <c r="G75" s="5" t="s">
        <v>369</v>
      </c>
      <c r="H75" s="5" t="s">
        <v>145</v>
      </c>
      <c r="I75" s="5" t="s">
        <v>13</v>
      </c>
      <c r="J75" s="5">
        <v>41</v>
      </c>
      <c r="K75" s="5">
        <v>28</v>
      </c>
      <c r="L75" s="5">
        <v>5</v>
      </c>
      <c r="M75" s="5">
        <v>3</v>
      </c>
      <c r="N75" s="5" t="s">
        <v>41</v>
      </c>
      <c r="R75" s="5">
        <f t="shared" si="15"/>
        <v>2023</v>
      </c>
      <c r="S75" s="5">
        <f t="shared" si="20"/>
        <v>9</v>
      </c>
      <c r="T75" s="5" t="s">
        <v>144</v>
      </c>
      <c r="U75" s="5"/>
      <c r="V75" s="5">
        <f t="shared" si="21"/>
        <v>0</v>
      </c>
      <c r="W75" s="5" t="s">
        <v>145</v>
      </c>
      <c r="X75" s="5" t="s">
        <v>369</v>
      </c>
      <c r="Y75" s="5"/>
      <c r="Z75" s="5">
        <f t="shared" si="22"/>
        <v>0</v>
      </c>
      <c r="AA75" s="5" t="str">
        <f t="shared" si="16"/>
        <v>Big 12</v>
      </c>
      <c r="AB75">
        <f t="shared" si="17"/>
        <v>1</v>
      </c>
      <c r="AC75">
        <f t="shared" si="23"/>
        <v>1</v>
      </c>
      <c r="AD75">
        <f t="shared" si="24"/>
        <v>1</v>
      </c>
      <c r="AE75">
        <f t="shared" si="25"/>
        <v>0</v>
      </c>
      <c r="AF75">
        <f t="shared" si="18"/>
        <v>41</v>
      </c>
      <c r="AG75">
        <f t="shared" si="18"/>
        <v>28</v>
      </c>
      <c r="AH75">
        <f t="shared" si="18"/>
        <v>5</v>
      </c>
      <c r="AI75">
        <f t="shared" si="18"/>
        <v>3</v>
      </c>
      <c r="AJ75">
        <f t="shared" si="14"/>
        <v>8</v>
      </c>
      <c r="AK75" s="8">
        <f t="shared" si="26"/>
        <v>0.625</v>
      </c>
      <c r="AL75">
        <f t="shared" si="19"/>
        <v>1</v>
      </c>
    </row>
    <row r="76" spans="1:38" ht="30" x14ac:dyDescent="0.2">
      <c r="A76" s="11">
        <v>9</v>
      </c>
      <c r="B76" s="4">
        <v>45234</v>
      </c>
      <c r="C76" s="13">
        <v>0.79166666666666663</v>
      </c>
      <c r="D76" s="5" t="s">
        <v>44</v>
      </c>
      <c r="E76" s="5" t="s">
        <v>144</v>
      </c>
      <c r="F76" s="5"/>
      <c r="G76" s="5" t="s">
        <v>707</v>
      </c>
      <c r="H76" s="5" t="s">
        <v>145</v>
      </c>
      <c r="I76" s="5" t="s">
        <v>13</v>
      </c>
      <c r="J76" s="5">
        <v>37</v>
      </c>
      <c r="K76" s="5">
        <v>7</v>
      </c>
      <c r="L76" s="5">
        <v>6</v>
      </c>
      <c r="M76" s="5">
        <v>3</v>
      </c>
      <c r="N76" s="5" t="s">
        <v>47</v>
      </c>
      <c r="R76" s="5">
        <f t="shared" si="15"/>
        <v>2023</v>
      </c>
      <c r="S76" s="5">
        <f t="shared" si="20"/>
        <v>10</v>
      </c>
      <c r="T76" s="5" t="s">
        <v>144</v>
      </c>
      <c r="U76" s="5"/>
      <c r="V76" s="5">
        <f t="shared" si="21"/>
        <v>0</v>
      </c>
      <c r="W76" s="5" t="s">
        <v>145</v>
      </c>
      <c r="X76" s="5" t="s">
        <v>707</v>
      </c>
      <c r="Y76" s="5"/>
      <c r="Z76" s="5">
        <f t="shared" si="22"/>
        <v>0</v>
      </c>
      <c r="AA76" s="5" t="str">
        <f t="shared" si="16"/>
        <v>Big 12</v>
      </c>
      <c r="AB76">
        <f t="shared" si="17"/>
        <v>1</v>
      </c>
      <c r="AC76">
        <f t="shared" si="23"/>
        <v>1</v>
      </c>
      <c r="AD76">
        <f t="shared" si="24"/>
        <v>1</v>
      </c>
      <c r="AE76">
        <f t="shared" si="25"/>
        <v>0</v>
      </c>
      <c r="AF76">
        <f t="shared" si="18"/>
        <v>37</v>
      </c>
      <c r="AG76">
        <f t="shared" si="18"/>
        <v>7</v>
      </c>
      <c r="AH76">
        <f t="shared" si="18"/>
        <v>6</v>
      </c>
      <c r="AI76">
        <f t="shared" si="18"/>
        <v>3</v>
      </c>
      <c r="AJ76">
        <f t="shared" si="14"/>
        <v>9</v>
      </c>
      <c r="AK76" s="8">
        <f t="shared" si="26"/>
        <v>0.66666666666666663</v>
      </c>
      <c r="AL76">
        <f t="shared" si="19"/>
        <v>1</v>
      </c>
    </row>
    <row r="77" spans="1:38" ht="30" x14ac:dyDescent="0.2">
      <c r="A77" s="11">
        <v>10</v>
      </c>
      <c r="B77" s="4">
        <v>45241</v>
      </c>
      <c r="C77" s="13">
        <v>0.79166666666666663</v>
      </c>
      <c r="D77" s="5" t="s">
        <v>44</v>
      </c>
      <c r="E77" s="5" t="s">
        <v>144</v>
      </c>
      <c r="F77" s="5" t="s">
        <v>49</v>
      </c>
      <c r="G77" s="5" t="s">
        <v>719</v>
      </c>
      <c r="H77" s="5" t="s">
        <v>145</v>
      </c>
      <c r="I77" s="5" t="s">
        <v>14</v>
      </c>
      <c r="J77" s="5">
        <v>20</v>
      </c>
      <c r="K77" s="5">
        <v>59</v>
      </c>
      <c r="L77" s="5">
        <v>6</v>
      </c>
      <c r="M77" s="5">
        <v>4</v>
      </c>
      <c r="N77" s="5" t="s">
        <v>92</v>
      </c>
      <c r="R77" s="5">
        <f t="shared" si="15"/>
        <v>2023</v>
      </c>
      <c r="S77" s="5">
        <f t="shared" si="20"/>
        <v>11</v>
      </c>
      <c r="T77" s="5" t="s">
        <v>144</v>
      </c>
      <c r="U77" s="5"/>
      <c r="V77" s="5">
        <f t="shared" si="21"/>
        <v>0</v>
      </c>
      <c r="W77" s="5" t="s">
        <v>145</v>
      </c>
      <c r="X77" s="5" t="s">
        <v>547</v>
      </c>
      <c r="Y77" s="5">
        <v>17</v>
      </c>
      <c r="Z77" s="5">
        <f t="shared" si="22"/>
        <v>1</v>
      </c>
      <c r="AA77" s="5" t="str">
        <f t="shared" si="16"/>
        <v>Big 12</v>
      </c>
      <c r="AB77">
        <f t="shared" si="17"/>
        <v>1</v>
      </c>
      <c r="AC77">
        <f t="shared" si="23"/>
        <v>1</v>
      </c>
      <c r="AD77">
        <f t="shared" si="24"/>
        <v>1</v>
      </c>
      <c r="AE77">
        <f t="shared" si="25"/>
        <v>0</v>
      </c>
      <c r="AF77">
        <f t="shared" si="18"/>
        <v>20</v>
      </c>
      <c r="AG77">
        <f t="shared" si="18"/>
        <v>59</v>
      </c>
      <c r="AH77">
        <f t="shared" si="18"/>
        <v>6</v>
      </c>
      <c r="AI77">
        <f t="shared" si="18"/>
        <v>4</v>
      </c>
      <c r="AJ77">
        <f t="shared" si="14"/>
        <v>10</v>
      </c>
      <c r="AK77" s="8">
        <f t="shared" si="26"/>
        <v>0.6</v>
      </c>
      <c r="AL77">
        <f t="shared" si="19"/>
        <v>0</v>
      </c>
    </row>
    <row r="78" spans="1:38" ht="30" x14ac:dyDescent="0.2">
      <c r="A78" s="11">
        <v>11</v>
      </c>
      <c r="B78" s="4">
        <v>45248</v>
      </c>
      <c r="C78" s="13">
        <v>0.60416666666666663</v>
      </c>
      <c r="D78" s="5" t="s">
        <v>44</v>
      </c>
      <c r="E78" s="5" t="s">
        <v>144</v>
      </c>
      <c r="F78" s="5"/>
      <c r="G78" s="5" t="s">
        <v>443</v>
      </c>
      <c r="H78" s="5" t="s">
        <v>145</v>
      </c>
      <c r="I78" s="5" t="s">
        <v>13</v>
      </c>
      <c r="J78" s="5">
        <v>42</v>
      </c>
      <c r="K78" s="5">
        <v>21</v>
      </c>
      <c r="L78" s="5">
        <v>7</v>
      </c>
      <c r="M78" s="5">
        <v>4</v>
      </c>
      <c r="N78" s="5" t="s">
        <v>41</v>
      </c>
      <c r="R78" s="5">
        <f t="shared" si="15"/>
        <v>2023</v>
      </c>
      <c r="S78" s="5">
        <f t="shared" si="20"/>
        <v>12</v>
      </c>
      <c r="T78" s="5" t="s">
        <v>144</v>
      </c>
      <c r="U78" s="5"/>
      <c r="V78" s="5">
        <f t="shared" si="21"/>
        <v>0</v>
      </c>
      <c r="W78" s="5" t="s">
        <v>145</v>
      </c>
      <c r="X78" s="5" t="s">
        <v>443</v>
      </c>
      <c r="Y78" s="5"/>
      <c r="Z78" s="5">
        <f t="shared" si="22"/>
        <v>0</v>
      </c>
      <c r="AA78" s="5" t="str">
        <f t="shared" si="16"/>
        <v>Big 12</v>
      </c>
      <c r="AB78">
        <f t="shared" si="17"/>
        <v>1</v>
      </c>
      <c r="AC78">
        <f t="shared" si="23"/>
        <v>1</v>
      </c>
      <c r="AD78">
        <f t="shared" si="24"/>
        <v>1</v>
      </c>
      <c r="AE78">
        <f t="shared" si="25"/>
        <v>0</v>
      </c>
      <c r="AF78">
        <f t="shared" si="18"/>
        <v>42</v>
      </c>
      <c r="AG78">
        <f t="shared" si="18"/>
        <v>21</v>
      </c>
      <c r="AH78">
        <f t="shared" si="18"/>
        <v>7</v>
      </c>
      <c r="AI78">
        <f t="shared" si="18"/>
        <v>4</v>
      </c>
      <c r="AJ78">
        <f t="shared" si="14"/>
        <v>11</v>
      </c>
      <c r="AK78" s="8">
        <f t="shared" si="26"/>
        <v>0.63636363636363635</v>
      </c>
      <c r="AL78">
        <f t="shared" si="19"/>
        <v>1</v>
      </c>
    </row>
    <row r="79" spans="1:38" ht="30" x14ac:dyDescent="0.2">
      <c r="A79" s="11">
        <v>12</v>
      </c>
      <c r="B79" s="4">
        <v>45255</v>
      </c>
      <c r="C79" s="13">
        <v>0.79166666666666663</v>
      </c>
      <c r="D79" s="5" t="s">
        <v>44</v>
      </c>
      <c r="E79" s="5" t="s">
        <v>144</v>
      </c>
      <c r="F79" s="5" t="s">
        <v>49</v>
      </c>
      <c r="G79" s="5" t="s">
        <v>537</v>
      </c>
      <c r="H79" s="5" t="s">
        <v>145</v>
      </c>
      <c r="I79" s="5" t="s">
        <v>13</v>
      </c>
      <c r="J79" s="5">
        <v>34</v>
      </c>
      <c r="K79" s="5">
        <v>31</v>
      </c>
      <c r="L79" s="5">
        <v>8</v>
      </c>
      <c r="M79" s="5">
        <v>4</v>
      </c>
      <c r="N79" s="5" t="s">
        <v>47</v>
      </c>
      <c r="R79" s="5">
        <f t="shared" si="15"/>
        <v>2023</v>
      </c>
      <c r="S79" s="5">
        <f t="shared" si="20"/>
        <v>13</v>
      </c>
      <c r="T79" s="5" t="s">
        <v>144</v>
      </c>
      <c r="U79" s="5"/>
      <c r="V79" s="5">
        <f t="shared" si="21"/>
        <v>0</v>
      </c>
      <c r="W79" s="5" t="s">
        <v>145</v>
      </c>
      <c r="X79" s="5" t="s">
        <v>537</v>
      </c>
      <c r="Y79" s="5"/>
      <c r="Z79" s="5">
        <f t="shared" si="22"/>
        <v>0</v>
      </c>
      <c r="AA79" s="5" t="str">
        <f t="shared" si="16"/>
        <v>Big 12</v>
      </c>
      <c r="AB79">
        <f t="shared" si="17"/>
        <v>1</v>
      </c>
      <c r="AC79">
        <f t="shared" si="23"/>
        <v>1</v>
      </c>
      <c r="AD79">
        <f t="shared" si="24"/>
        <v>1</v>
      </c>
      <c r="AE79">
        <f t="shared" si="25"/>
        <v>0</v>
      </c>
      <c r="AF79">
        <f t="shared" si="18"/>
        <v>34</v>
      </c>
      <c r="AG79">
        <f t="shared" si="18"/>
        <v>31</v>
      </c>
      <c r="AH79">
        <f t="shared" si="18"/>
        <v>8</v>
      </c>
      <c r="AI79">
        <f t="shared" si="18"/>
        <v>4</v>
      </c>
      <c r="AJ79">
        <f t="shared" si="14"/>
        <v>12</v>
      </c>
      <c r="AK79" s="8">
        <f t="shared" si="26"/>
        <v>0.66666666666666663</v>
      </c>
      <c r="AL79">
        <f t="shared" si="19"/>
        <v>1</v>
      </c>
    </row>
    <row r="80" spans="1:38" ht="30" x14ac:dyDescent="0.2">
      <c r="A80" s="11">
        <v>13</v>
      </c>
      <c r="B80" s="4">
        <v>45287</v>
      </c>
      <c r="C80" s="13">
        <v>0.72916666666666663</v>
      </c>
      <c r="D80" s="5" t="s">
        <v>275</v>
      </c>
      <c r="E80" s="5" t="s">
        <v>144</v>
      </c>
      <c r="F80" s="5" t="s">
        <v>80</v>
      </c>
      <c r="G80" s="5" t="s">
        <v>56</v>
      </c>
      <c r="H80" s="5" t="s">
        <v>40</v>
      </c>
      <c r="I80" s="5" t="s">
        <v>13</v>
      </c>
      <c r="J80" s="5">
        <v>30</v>
      </c>
      <c r="K80" s="5">
        <v>10</v>
      </c>
      <c r="L80" s="5">
        <v>9</v>
      </c>
      <c r="M80" s="5">
        <v>4</v>
      </c>
      <c r="N80" s="5" t="s">
        <v>51</v>
      </c>
      <c r="R80" s="5">
        <f t="shared" si="15"/>
        <v>2023</v>
      </c>
      <c r="S80" s="5">
        <f t="shared" si="20"/>
        <v>18</v>
      </c>
      <c r="T80" s="5" t="s">
        <v>144</v>
      </c>
      <c r="U80" s="5"/>
      <c r="V80" s="5">
        <f t="shared" si="21"/>
        <v>0</v>
      </c>
      <c r="W80" s="5" t="s">
        <v>145</v>
      </c>
      <c r="X80" s="5" t="s">
        <v>56</v>
      </c>
      <c r="Y80" s="5"/>
      <c r="Z80" s="5">
        <f t="shared" si="22"/>
        <v>0</v>
      </c>
      <c r="AA80" s="5" t="str">
        <f t="shared" si="16"/>
        <v>ACC</v>
      </c>
      <c r="AB80">
        <f t="shared" si="17"/>
        <v>0</v>
      </c>
      <c r="AC80">
        <f t="shared" si="23"/>
        <v>1</v>
      </c>
      <c r="AD80">
        <f t="shared" si="24"/>
        <v>1</v>
      </c>
      <c r="AE80">
        <f t="shared" si="25"/>
        <v>0</v>
      </c>
      <c r="AF80">
        <f t="shared" si="18"/>
        <v>30</v>
      </c>
      <c r="AG80">
        <f t="shared" si="18"/>
        <v>10</v>
      </c>
      <c r="AH80">
        <f t="shared" si="18"/>
        <v>9</v>
      </c>
      <c r="AI80">
        <f t="shared" si="18"/>
        <v>4</v>
      </c>
      <c r="AJ80">
        <f t="shared" si="14"/>
        <v>13</v>
      </c>
      <c r="AK80" s="8">
        <f t="shared" si="26"/>
        <v>0.69230769230769229</v>
      </c>
      <c r="AL80">
        <f t="shared" si="19"/>
        <v>1</v>
      </c>
    </row>
    <row r="81" spans="1:38" ht="30" x14ac:dyDescent="0.2">
      <c r="A81" s="11">
        <v>1</v>
      </c>
      <c r="B81" s="4">
        <v>45171</v>
      </c>
      <c r="C81" s="13">
        <v>0.8125</v>
      </c>
      <c r="D81" s="5" t="s">
        <v>44</v>
      </c>
      <c r="E81" s="5" t="s">
        <v>404</v>
      </c>
      <c r="F81" s="5" t="s">
        <v>49</v>
      </c>
      <c r="G81" s="5" t="s">
        <v>715</v>
      </c>
      <c r="H81" s="5" t="s">
        <v>96</v>
      </c>
      <c r="I81" s="5" t="s">
        <v>14</v>
      </c>
      <c r="J81" s="5">
        <v>33</v>
      </c>
      <c r="K81" s="5">
        <v>35</v>
      </c>
      <c r="L81" s="5">
        <v>0</v>
      </c>
      <c r="M81" s="5">
        <v>1</v>
      </c>
      <c r="N81" s="5" t="s">
        <v>92</v>
      </c>
      <c r="R81" s="5">
        <f t="shared" si="15"/>
        <v>2023</v>
      </c>
      <c r="S81" s="5">
        <f t="shared" si="20"/>
        <v>1</v>
      </c>
      <c r="T81" s="5" t="s">
        <v>404</v>
      </c>
      <c r="U81" s="5"/>
      <c r="V81" s="5">
        <f t="shared" si="21"/>
        <v>0</v>
      </c>
      <c r="W81" s="5" t="s">
        <v>145</v>
      </c>
      <c r="X81" s="5" t="s">
        <v>715</v>
      </c>
      <c r="Y81" s="5"/>
      <c r="Z81" s="5">
        <f t="shared" si="22"/>
        <v>0</v>
      </c>
      <c r="AA81" s="5" t="str">
        <f t="shared" si="16"/>
        <v>MWC</v>
      </c>
      <c r="AB81">
        <f t="shared" si="17"/>
        <v>0</v>
      </c>
      <c r="AC81">
        <f t="shared" si="23"/>
        <v>1</v>
      </c>
      <c r="AD81">
        <f t="shared" si="24"/>
        <v>0</v>
      </c>
      <c r="AE81">
        <f t="shared" si="25"/>
        <v>0</v>
      </c>
      <c r="AF81">
        <f t="shared" si="18"/>
        <v>33</v>
      </c>
      <c r="AG81">
        <f t="shared" si="18"/>
        <v>35</v>
      </c>
      <c r="AH81">
        <f t="shared" si="18"/>
        <v>0</v>
      </c>
      <c r="AI81">
        <f t="shared" si="18"/>
        <v>1</v>
      </c>
      <c r="AJ81">
        <f t="shared" si="14"/>
        <v>1</v>
      </c>
      <c r="AK81" s="8">
        <f t="shared" si="26"/>
        <v>0</v>
      </c>
      <c r="AL81">
        <f t="shared" si="19"/>
        <v>0</v>
      </c>
    </row>
    <row r="82" spans="1:38" ht="30" x14ac:dyDescent="0.2">
      <c r="A82" s="11">
        <v>2</v>
      </c>
      <c r="B82" s="4">
        <v>45178</v>
      </c>
      <c r="C82" s="13">
        <v>0.79166666666666663</v>
      </c>
      <c r="D82" s="5" t="s">
        <v>44</v>
      </c>
      <c r="E82" s="5" t="s">
        <v>404</v>
      </c>
      <c r="F82" s="5"/>
      <c r="G82" s="5" t="s">
        <v>720</v>
      </c>
      <c r="H82" s="5" t="s">
        <v>114</v>
      </c>
      <c r="I82" s="5" t="s">
        <v>14</v>
      </c>
      <c r="J82" s="5">
        <v>30</v>
      </c>
      <c r="K82" s="5">
        <v>38</v>
      </c>
      <c r="L82" s="5">
        <v>0</v>
      </c>
      <c r="M82" s="5">
        <v>2</v>
      </c>
      <c r="N82" s="5" t="s">
        <v>102</v>
      </c>
      <c r="R82" s="5">
        <f t="shared" si="15"/>
        <v>2023</v>
      </c>
      <c r="S82" s="5">
        <f t="shared" si="20"/>
        <v>2</v>
      </c>
      <c r="T82" s="5" t="s">
        <v>404</v>
      </c>
      <c r="U82" s="5"/>
      <c r="V82" s="5">
        <f t="shared" si="21"/>
        <v>0</v>
      </c>
      <c r="W82" s="5" t="s">
        <v>145</v>
      </c>
      <c r="X82" s="5" t="s">
        <v>400</v>
      </c>
      <c r="Y82" s="5">
        <v>13</v>
      </c>
      <c r="Z82" s="5">
        <f t="shared" si="22"/>
        <v>1</v>
      </c>
      <c r="AA82" s="5" t="str">
        <f t="shared" si="16"/>
        <v>Pac-12</v>
      </c>
      <c r="AB82">
        <f t="shared" si="17"/>
        <v>0</v>
      </c>
      <c r="AC82">
        <f t="shared" si="23"/>
        <v>1</v>
      </c>
      <c r="AD82">
        <f t="shared" si="24"/>
        <v>1</v>
      </c>
      <c r="AE82">
        <f t="shared" si="25"/>
        <v>0</v>
      </c>
      <c r="AF82">
        <f t="shared" si="18"/>
        <v>30</v>
      </c>
      <c r="AG82">
        <f t="shared" si="18"/>
        <v>38</v>
      </c>
      <c r="AH82">
        <f t="shared" si="18"/>
        <v>0</v>
      </c>
      <c r="AI82">
        <f t="shared" si="18"/>
        <v>2</v>
      </c>
      <c r="AJ82">
        <f t="shared" si="14"/>
        <v>2</v>
      </c>
      <c r="AK82" s="8">
        <f t="shared" si="26"/>
        <v>0</v>
      </c>
      <c r="AL82">
        <f t="shared" si="19"/>
        <v>0</v>
      </c>
    </row>
    <row r="83" spans="1:38" ht="30" x14ac:dyDescent="0.2">
      <c r="A83" s="11">
        <v>3</v>
      </c>
      <c r="B83" s="4">
        <v>45185</v>
      </c>
      <c r="C83" s="13">
        <v>0.79166666666666663</v>
      </c>
      <c r="D83" s="5" t="s">
        <v>44</v>
      </c>
      <c r="E83" s="5" t="s">
        <v>404</v>
      </c>
      <c r="F83" s="5"/>
      <c r="G83" s="5" t="s">
        <v>693</v>
      </c>
      <c r="H83" s="5" t="s">
        <v>70</v>
      </c>
      <c r="I83" s="5" t="s">
        <v>13</v>
      </c>
      <c r="J83" s="5">
        <v>41</v>
      </c>
      <c r="K83" s="5">
        <v>3</v>
      </c>
      <c r="L83" s="5">
        <v>1</v>
      </c>
      <c r="M83" s="5">
        <v>2</v>
      </c>
      <c r="N83" s="5" t="s">
        <v>41</v>
      </c>
      <c r="R83" s="5">
        <f t="shared" si="15"/>
        <v>2023</v>
      </c>
      <c r="S83" s="5">
        <f t="shared" si="20"/>
        <v>3</v>
      </c>
      <c r="T83" s="5" t="s">
        <v>404</v>
      </c>
      <c r="U83" s="5"/>
      <c r="V83" s="5">
        <f t="shared" si="21"/>
        <v>0</v>
      </c>
      <c r="W83" s="5" t="s">
        <v>145</v>
      </c>
      <c r="X83" s="5" t="s">
        <v>693</v>
      </c>
      <c r="Y83" s="5"/>
      <c r="Z83" s="5">
        <f t="shared" si="22"/>
        <v>0</v>
      </c>
      <c r="AA83" s="5" t="str">
        <f t="shared" si="16"/>
        <v>Non-Major</v>
      </c>
      <c r="AB83">
        <f t="shared" si="17"/>
        <v>0</v>
      </c>
      <c r="AC83">
        <f t="shared" si="23"/>
        <v>0</v>
      </c>
      <c r="AD83">
        <f t="shared" si="24"/>
        <v>0</v>
      </c>
      <c r="AE83">
        <f t="shared" si="25"/>
        <v>0</v>
      </c>
      <c r="AF83">
        <f t="shared" si="18"/>
        <v>41</v>
      </c>
      <c r="AG83">
        <f t="shared" si="18"/>
        <v>3</v>
      </c>
      <c r="AH83">
        <f t="shared" si="18"/>
        <v>1</v>
      </c>
      <c r="AI83">
        <f t="shared" si="18"/>
        <v>2</v>
      </c>
      <c r="AJ83">
        <f t="shared" si="14"/>
        <v>3</v>
      </c>
      <c r="AK83" s="8">
        <f t="shared" si="26"/>
        <v>0.33333333333333331</v>
      </c>
      <c r="AL83">
        <f t="shared" si="19"/>
        <v>1</v>
      </c>
    </row>
    <row r="84" spans="1:38" ht="30" x14ac:dyDescent="0.2">
      <c r="A84" s="11">
        <v>4</v>
      </c>
      <c r="B84" s="4">
        <v>45192</v>
      </c>
      <c r="C84" s="13">
        <v>0.64583333333333337</v>
      </c>
      <c r="D84" s="5" t="s">
        <v>44</v>
      </c>
      <c r="E84" s="5" t="s">
        <v>404</v>
      </c>
      <c r="F84" s="5" t="s">
        <v>49</v>
      </c>
      <c r="G84" s="5" t="s">
        <v>144</v>
      </c>
      <c r="H84" s="5" t="s">
        <v>145</v>
      </c>
      <c r="I84" s="5" t="s">
        <v>14</v>
      </c>
      <c r="J84" s="5">
        <v>13</v>
      </c>
      <c r="K84" s="5">
        <v>20</v>
      </c>
      <c r="L84" s="5">
        <v>1</v>
      </c>
      <c r="M84" s="5">
        <v>3</v>
      </c>
      <c r="N84" s="5" t="s">
        <v>92</v>
      </c>
      <c r="R84" s="5">
        <f t="shared" si="15"/>
        <v>2023</v>
      </c>
      <c r="S84" s="5">
        <f t="shared" si="20"/>
        <v>4</v>
      </c>
      <c r="T84" s="5" t="s">
        <v>404</v>
      </c>
      <c r="U84" s="5"/>
      <c r="V84" s="5">
        <f t="shared" si="21"/>
        <v>0</v>
      </c>
      <c r="W84" s="5" t="s">
        <v>145</v>
      </c>
      <c r="X84" s="5" t="s">
        <v>144</v>
      </c>
      <c r="Y84" s="5"/>
      <c r="Z84" s="5">
        <f t="shared" si="22"/>
        <v>0</v>
      </c>
      <c r="AA84" s="5" t="str">
        <f t="shared" si="16"/>
        <v>Big 12</v>
      </c>
      <c r="AB84">
        <f t="shared" si="17"/>
        <v>1</v>
      </c>
      <c r="AC84">
        <f t="shared" si="23"/>
        <v>1</v>
      </c>
      <c r="AD84">
        <f t="shared" si="24"/>
        <v>1</v>
      </c>
      <c r="AE84">
        <f t="shared" si="25"/>
        <v>0</v>
      </c>
      <c r="AF84">
        <f t="shared" si="18"/>
        <v>13</v>
      </c>
      <c r="AG84">
        <f t="shared" si="18"/>
        <v>20</v>
      </c>
      <c r="AH84">
        <f t="shared" si="18"/>
        <v>1</v>
      </c>
      <c r="AI84">
        <f t="shared" si="18"/>
        <v>3</v>
      </c>
      <c r="AJ84">
        <f t="shared" si="14"/>
        <v>4</v>
      </c>
      <c r="AK84" s="8">
        <f t="shared" si="26"/>
        <v>0.25</v>
      </c>
      <c r="AL84">
        <f t="shared" si="19"/>
        <v>0</v>
      </c>
    </row>
    <row r="85" spans="1:38" ht="30" x14ac:dyDescent="0.2">
      <c r="A85" s="11">
        <v>5</v>
      </c>
      <c r="B85" s="4">
        <v>45199</v>
      </c>
      <c r="C85" s="13">
        <v>0.625</v>
      </c>
      <c r="D85" s="5" t="s">
        <v>44</v>
      </c>
      <c r="E85" s="5" t="s">
        <v>404</v>
      </c>
      <c r="F85" s="5"/>
      <c r="G85" s="5" t="s">
        <v>588</v>
      </c>
      <c r="H85" s="5" t="s">
        <v>145</v>
      </c>
      <c r="I85" s="5" t="s">
        <v>13</v>
      </c>
      <c r="J85" s="5">
        <v>49</v>
      </c>
      <c r="K85" s="5">
        <v>28</v>
      </c>
      <c r="L85" s="5">
        <v>2</v>
      </c>
      <c r="M85" s="5">
        <v>3</v>
      </c>
      <c r="N85" s="5" t="s">
        <v>41</v>
      </c>
      <c r="R85" s="5">
        <f t="shared" si="15"/>
        <v>2023</v>
      </c>
      <c r="S85" s="5">
        <f t="shared" si="20"/>
        <v>5</v>
      </c>
      <c r="T85" s="5" t="s">
        <v>404</v>
      </c>
      <c r="U85" s="5"/>
      <c r="V85" s="5">
        <f t="shared" si="21"/>
        <v>0</v>
      </c>
      <c r="W85" s="5" t="s">
        <v>145</v>
      </c>
      <c r="X85" s="5" t="s">
        <v>588</v>
      </c>
      <c r="Y85" s="5"/>
      <c r="Z85" s="5">
        <f t="shared" si="22"/>
        <v>0</v>
      </c>
      <c r="AA85" s="5" t="str">
        <f t="shared" si="16"/>
        <v>Big 12</v>
      </c>
      <c r="AB85">
        <f t="shared" si="17"/>
        <v>1</v>
      </c>
      <c r="AC85">
        <f t="shared" si="23"/>
        <v>1</v>
      </c>
      <c r="AD85">
        <f t="shared" si="24"/>
        <v>1</v>
      </c>
      <c r="AE85">
        <f t="shared" si="25"/>
        <v>0</v>
      </c>
      <c r="AF85">
        <f t="shared" si="18"/>
        <v>49</v>
      </c>
      <c r="AG85">
        <f t="shared" si="18"/>
        <v>28</v>
      </c>
      <c r="AH85">
        <f t="shared" si="18"/>
        <v>2</v>
      </c>
      <c r="AI85">
        <f t="shared" si="18"/>
        <v>3</v>
      </c>
      <c r="AJ85">
        <f t="shared" si="14"/>
        <v>5</v>
      </c>
      <c r="AK85" s="8">
        <f t="shared" si="26"/>
        <v>0.4</v>
      </c>
      <c r="AL85">
        <f t="shared" si="19"/>
        <v>1</v>
      </c>
    </row>
    <row r="86" spans="1:38" ht="30" x14ac:dyDescent="0.2">
      <c r="A86" s="11">
        <v>6</v>
      </c>
      <c r="B86" s="4">
        <v>45206</v>
      </c>
      <c r="C86" s="13">
        <v>0.83333333333333337</v>
      </c>
      <c r="D86" s="5" t="s">
        <v>44</v>
      </c>
      <c r="E86" s="5" t="s">
        <v>404</v>
      </c>
      <c r="F86" s="5" t="s">
        <v>49</v>
      </c>
      <c r="G86" s="5" t="s">
        <v>537</v>
      </c>
      <c r="H86" s="5" t="s">
        <v>145</v>
      </c>
      <c r="I86" s="5" t="s">
        <v>13</v>
      </c>
      <c r="J86" s="5">
        <v>39</v>
      </c>
      <c r="K86" s="5">
        <v>14</v>
      </c>
      <c r="L86" s="5">
        <v>3</v>
      </c>
      <c r="M86" s="5">
        <v>3</v>
      </c>
      <c r="N86" s="5" t="s">
        <v>47</v>
      </c>
      <c r="R86" s="5">
        <f t="shared" si="15"/>
        <v>2023</v>
      </c>
      <c r="S86" s="5">
        <f t="shared" si="20"/>
        <v>6</v>
      </c>
      <c r="T86" s="5" t="s">
        <v>404</v>
      </c>
      <c r="U86" s="5"/>
      <c r="V86" s="5">
        <f t="shared" si="21"/>
        <v>0</v>
      </c>
      <c r="W86" s="5" t="s">
        <v>145</v>
      </c>
      <c r="X86" s="5" t="s">
        <v>537</v>
      </c>
      <c r="Y86" s="5"/>
      <c r="Z86" s="5">
        <f t="shared" si="22"/>
        <v>0</v>
      </c>
      <c r="AA86" s="5" t="str">
        <f t="shared" si="16"/>
        <v>Big 12</v>
      </c>
      <c r="AB86">
        <f t="shared" si="17"/>
        <v>1</v>
      </c>
      <c r="AC86">
        <f t="shared" si="23"/>
        <v>1</v>
      </c>
      <c r="AD86">
        <f t="shared" si="24"/>
        <v>1</v>
      </c>
      <c r="AE86">
        <f t="shared" si="25"/>
        <v>0</v>
      </c>
      <c r="AF86">
        <f t="shared" si="18"/>
        <v>39</v>
      </c>
      <c r="AG86">
        <f t="shared" si="18"/>
        <v>14</v>
      </c>
      <c r="AH86">
        <f t="shared" si="18"/>
        <v>3</v>
      </c>
      <c r="AI86">
        <f t="shared" si="18"/>
        <v>3</v>
      </c>
      <c r="AJ86">
        <f t="shared" si="14"/>
        <v>6</v>
      </c>
      <c r="AK86" s="8">
        <f t="shared" si="26"/>
        <v>0.5</v>
      </c>
      <c r="AL86">
        <f t="shared" si="19"/>
        <v>1</v>
      </c>
    </row>
    <row r="87" spans="1:38" ht="30" x14ac:dyDescent="0.2">
      <c r="A87" s="11">
        <v>7</v>
      </c>
      <c r="B87" s="4">
        <v>45213</v>
      </c>
      <c r="C87" s="13">
        <v>0.79166666666666663</v>
      </c>
      <c r="D87" s="5" t="s">
        <v>44</v>
      </c>
      <c r="E87" s="5" t="s">
        <v>404</v>
      </c>
      <c r="F87" s="5"/>
      <c r="G87" s="5" t="s">
        <v>465</v>
      </c>
      <c r="H87" s="5" t="s">
        <v>145</v>
      </c>
      <c r="I87" s="5" t="s">
        <v>14</v>
      </c>
      <c r="J87" s="5">
        <v>21</v>
      </c>
      <c r="K87" s="5">
        <v>38</v>
      </c>
      <c r="L87" s="5">
        <v>3</v>
      </c>
      <c r="M87" s="5">
        <v>4</v>
      </c>
      <c r="N87" s="5" t="s">
        <v>92</v>
      </c>
      <c r="R87" s="5">
        <f t="shared" si="15"/>
        <v>2023</v>
      </c>
      <c r="S87" s="5">
        <f t="shared" si="20"/>
        <v>7</v>
      </c>
      <c r="T87" s="5" t="s">
        <v>404</v>
      </c>
      <c r="U87" s="5"/>
      <c r="V87" s="5">
        <f t="shared" si="21"/>
        <v>0</v>
      </c>
      <c r="W87" s="5" t="s">
        <v>145</v>
      </c>
      <c r="X87" s="5" t="s">
        <v>465</v>
      </c>
      <c r="Y87" s="5"/>
      <c r="Z87" s="5">
        <f t="shared" si="22"/>
        <v>0</v>
      </c>
      <c r="AA87" s="5" t="str">
        <f t="shared" si="16"/>
        <v>Big 12</v>
      </c>
      <c r="AB87">
        <f t="shared" si="17"/>
        <v>1</v>
      </c>
      <c r="AC87">
        <f t="shared" si="23"/>
        <v>1</v>
      </c>
      <c r="AD87">
        <f t="shared" si="24"/>
        <v>1</v>
      </c>
      <c r="AE87">
        <f t="shared" si="25"/>
        <v>0</v>
      </c>
      <c r="AF87">
        <f t="shared" si="18"/>
        <v>21</v>
      </c>
      <c r="AG87">
        <f t="shared" si="18"/>
        <v>38</v>
      </c>
      <c r="AH87">
        <f t="shared" si="18"/>
        <v>3</v>
      </c>
      <c r="AI87">
        <f t="shared" si="18"/>
        <v>4</v>
      </c>
      <c r="AJ87">
        <f t="shared" si="14"/>
        <v>7</v>
      </c>
      <c r="AK87" s="8">
        <f t="shared" si="26"/>
        <v>0.42857142857142855</v>
      </c>
      <c r="AL87">
        <f t="shared" si="19"/>
        <v>0</v>
      </c>
    </row>
    <row r="88" spans="1:38" ht="30" x14ac:dyDescent="0.2">
      <c r="A88" s="11">
        <v>8</v>
      </c>
      <c r="B88" s="4">
        <v>45220</v>
      </c>
      <c r="C88" s="13">
        <v>0.79166666666666663</v>
      </c>
      <c r="D88" s="5" t="s">
        <v>44</v>
      </c>
      <c r="E88" s="5" t="s">
        <v>404</v>
      </c>
      <c r="F88" s="5" t="s">
        <v>49</v>
      </c>
      <c r="G88" s="5" t="s">
        <v>707</v>
      </c>
      <c r="H88" s="5" t="s">
        <v>145</v>
      </c>
      <c r="I88" s="5" t="s">
        <v>14</v>
      </c>
      <c r="J88" s="5">
        <v>14</v>
      </c>
      <c r="K88" s="5">
        <v>27</v>
      </c>
      <c r="L88" s="5">
        <v>3</v>
      </c>
      <c r="M88" s="5">
        <v>5</v>
      </c>
      <c r="N88" s="5" t="s">
        <v>102</v>
      </c>
      <c r="R88" s="5">
        <f t="shared" si="15"/>
        <v>2023</v>
      </c>
      <c r="S88" s="5">
        <f t="shared" si="20"/>
        <v>8</v>
      </c>
      <c r="T88" s="5" t="s">
        <v>404</v>
      </c>
      <c r="U88" s="5"/>
      <c r="V88" s="5">
        <f t="shared" si="21"/>
        <v>0</v>
      </c>
      <c r="W88" s="5" t="s">
        <v>145</v>
      </c>
      <c r="X88" s="5" t="s">
        <v>707</v>
      </c>
      <c r="Y88" s="5"/>
      <c r="Z88" s="5">
        <f t="shared" si="22"/>
        <v>0</v>
      </c>
      <c r="AA88" s="5" t="str">
        <f t="shared" si="16"/>
        <v>Big 12</v>
      </c>
      <c r="AB88">
        <f t="shared" si="17"/>
        <v>1</v>
      </c>
      <c r="AC88">
        <f t="shared" si="23"/>
        <v>1</v>
      </c>
      <c r="AD88">
        <f t="shared" si="24"/>
        <v>1</v>
      </c>
      <c r="AE88">
        <f t="shared" si="25"/>
        <v>0</v>
      </c>
      <c r="AF88">
        <f t="shared" si="18"/>
        <v>14</v>
      </c>
      <c r="AG88">
        <f t="shared" si="18"/>
        <v>27</v>
      </c>
      <c r="AH88">
        <f t="shared" si="18"/>
        <v>3</v>
      </c>
      <c r="AI88">
        <f t="shared" si="18"/>
        <v>5</v>
      </c>
      <c r="AJ88">
        <f t="shared" si="14"/>
        <v>8</v>
      </c>
      <c r="AK88" s="8">
        <f t="shared" si="26"/>
        <v>0.375</v>
      </c>
      <c r="AL88">
        <f t="shared" si="19"/>
        <v>0</v>
      </c>
    </row>
    <row r="89" spans="1:38" ht="30" x14ac:dyDescent="0.2">
      <c r="A89" s="11">
        <v>9</v>
      </c>
      <c r="B89" s="4">
        <v>45232</v>
      </c>
      <c r="C89" s="13">
        <v>0.79166666666666663</v>
      </c>
      <c r="D89" s="5" t="s">
        <v>37</v>
      </c>
      <c r="E89" s="5" t="s">
        <v>404</v>
      </c>
      <c r="F89" s="5"/>
      <c r="G89" s="5" t="s">
        <v>545</v>
      </c>
      <c r="H89" s="5" t="s">
        <v>145</v>
      </c>
      <c r="I89" s="5" t="s">
        <v>13</v>
      </c>
      <c r="J89" s="5">
        <v>35</v>
      </c>
      <c r="K89" s="5">
        <v>28</v>
      </c>
      <c r="L89" s="5">
        <v>4</v>
      </c>
      <c r="M89" s="5">
        <v>5</v>
      </c>
      <c r="N89" s="5" t="s">
        <v>41</v>
      </c>
      <c r="R89" s="5">
        <f t="shared" si="15"/>
        <v>2023</v>
      </c>
      <c r="S89" s="5">
        <f t="shared" si="20"/>
        <v>10</v>
      </c>
      <c r="T89" s="5" t="s">
        <v>404</v>
      </c>
      <c r="U89" s="5"/>
      <c r="V89" s="5">
        <f t="shared" si="21"/>
        <v>0</v>
      </c>
      <c r="W89" s="5" t="s">
        <v>145</v>
      </c>
      <c r="X89" s="5" t="s">
        <v>545</v>
      </c>
      <c r="Y89" s="5"/>
      <c r="Z89" s="5">
        <f t="shared" si="22"/>
        <v>0</v>
      </c>
      <c r="AA89" s="5" t="str">
        <f t="shared" si="16"/>
        <v>Big 12</v>
      </c>
      <c r="AB89">
        <f t="shared" si="17"/>
        <v>1</v>
      </c>
      <c r="AC89">
        <f t="shared" si="23"/>
        <v>1</v>
      </c>
      <c r="AD89">
        <f t="shared" si="24"/>
        <v>1</v>
      </c>
      <c r="AE89">
        <f t="shared" si="25"/>
        <v>0</v>
      </c>
      <c r="AF89">
        <f t="shared" si="18"/>
        <v>35</v>
      </c>
      <c r="AG89">
        <f t="shared" si="18"/>
        <v>28</v>
      </c>
      <c r="AH89">
        <f t="shared" si="18"/>
        <v>4</v>
      </c>
      <c r="AI89">
        <f t="shared" si="18"/>
        <v>5</v>
      </c>
      <c r="AJ89">
        <f t="shared" si="14"/>
        <v>9</v>
      </c>
      <c r="AK89" s="8">
        <f t="shared" si="26"/>
        <v>0.44444444444444442</v>
      </c>
      <c r="AL89">
        <f t="shared" si="19"/>
        <v>1</v>
      </c>
    </row>
    <row r="90" spans="1:38" ht="30" x14ac:dyDescent="0.2">
      <c r="A90" s="11">
        <v>10</v>
      </c>
      <c r="B90" s="4">
        <v>45241</v>
      </c>
      <c r="C90" s="13">
        <v>0.5</v>
      </c>
      <c r="D90" s="5" t="s">
        <v>44</v>
      </c>
      <c r="E90" s="5" t="s">
        <v>404</v>
      </c>
      <c r="F90" s="5" t="s">
        <v>49</v>
      </c>
      <c r="G90" s="5" t="s">
        <v>682</v>
      </c>
      <c r="H90" s="5" t="s">
        <v>145</v>
      </c>
      <c r="I90" s="5" t="s">
        <v>13</v>
      </c>
      <c r="J90" s="5">
        <v>16</v>
      </c>
      <c r="K90" s="5">
        <v>13</v>
      </c>
      <c r="L90" s="5">
        <v>5</v>
      </c>
      <c r="M90" s="5">
        <v>5</v>
      </c>
      <c r="N90" s="5" t="s">
        <v>47</v>
      </c>
      <c r="R90" s="5">
        <f t="shared" si="15"/>
        <v>2023</v>
      </c>
      <c r="S90" s="5">
        <f t="shared" si="20"/>
        <v>11</v>
      </c>
      <c r="T90" s="5" t="s">
        <v>404</v>
      </c>
      <c r="U90" s="5"/>
      <c r="V90" s="5">
        <f t="shared" si="21"/>
        <v>0</v>
      </c>
      <c r="W90" s="5" t="s">
        <v>145</v>
      </c>
      <c r="X90" s="5" t="s">
        <v>684</v>
      </c>
      <c r="Y90" s="5">
        <v>19</v>
      </c>
      <c r="Z90" s="5">
        <f t="shared" si="22"/>
        <v>1</v>
      </c>
      <c r="AA90" s="5" t="str">
        <f t="shared" si="16"/>
        <v>Big 12</v>
      </c>
      <c r="AB90">
        <f t="shared" si="17"/>
        <v>1</v>
      </c>
      <c r="AC90">
        <f t="shared" si="23"/>
        <v>1</v>
      </c>
      <c r="AD90">
        <f t="shared" si="24"/>
        <v>1</v>
      </c>
      <c r="AE90">
        <f t="shared" si="25"/>
        <v>0</v>
      </c>
      <c r="AF90">
        <f t="shared" si="18"/>
        <v>16</v>
      </c>
      <c r="AG90">
        <f t="shared" si="18"/>
        <v>13</v>
      </c>
      <c r="AH90">
        <f t="shared" si="18"/>
        <v>5</v>
      </c>
      <c r="AI90">
        <f t="shared" si="18"/>
        <v>5</v>
      </c>
      <c r="AJ90">
        <f t="shared" si="14"/>
        <v>10</v>
      </c>
      <c r="AK90" s="8">
        <f t="shared" si="26"/>
        <v>0.5</v>
      </c>
      <c r="AL90">
        <f t="shared" si="19"/>
        <v>1</v>
      </c>
    </row>
    <row r="91" spans="1:38" ht="30" x14ac:dyDescent="0.2">
      <c r="A91" s="11">
        <v>11</v>
      </c>
      <c r="B91" s="4">
        <v>45248</v>
      </c>
      <c r="C91" s="13">
        <v>0.70833333333333337</v>
      </c>
      <c r="D91" s="5" t="s">
        <v>44</v>
      </c>
      <c r="E91" s="5" t="s">
        <v>404</v>
      </c>
      <c r="F91" s="5"/>
      <c r="G91" s="5" t="s">
        <v>369</v>
      </c>
      <c r="H91" s="5" t="s">
        <v>145</v>
      </c>
      <c r="I91" s="5" t="s">
        <v>13</v>
      </c>
      <c r="J91" s="5">
        <v>24</v>
      </c>
      <c r="K91" s="5">
        <v>23</v>
      </c>
      <c r="L91" s="5">
        <v>6</v>
      </c>
      <c r="M91" s="5">
        <v>5</v>
      </c>
      <c r="N91" s="5" t="s">
        <v>51</v>
      </c>
      <c r="R91" s="5">
        <f t="shared" si="15"/>
        <v>2023</v>
      </c>
      <c r="S91" s="5">
        <f t="shared" si="20"/>
        <v>12</v>
      </c>
      <c r="T91" s="5" t="s">
        <v>404</v>
      </c>
      <c r="U91" s="5"/>
      <c r="V91" s="5">
        <f t="shared" si="21"/>
        <v>0</v>
      </c>
      <c r="W91" s="5" t="s">
        <v>145</v>
      </c>
      <c r="X91" s="5" t="s">
        <v>369</v>
      </c>
      <c r="Y91" s="5"/>
      <c r="Z91" s="5">
        <f t="shared" si="22"/>
        <v>0</v>
      </c>
      <c r="AA91" s="5" t="str">
        <f t="shared" si="16"/>
        <v>Big 12</v>
      </c>
      <c r="AB91">
        <f t="shared" si="17"/>
        <v>1</v>
      </c>
      <c r="AC91">
        <f t="shared" si="23"/>
        <v>1</v>
      </c>
      <c r="AD91">
        <f t="shared" si="24"/>
        <v>1</v>
      </c>
      <c r="AE91">
        <f t="shared" si="25"/>
        <v>0</v>
      </c>
      <c r="AF91">
        <f t="shared" si="18"/>
        <v>24</v>
      </c>
      <c r="AG91">
        <f t="shared" si="18"/>
        <v>23</v>
      </c>
      <c r="AH91">
        <f t="shared" si="18"/>
        <v>6</v>
      </c>
      <c r="AI91">
        <f t="shared" si="18"/>
        <v>5</v>
      </c>
      <c r="AJ91">
        <f t="shared" si="14"/>
        <v>11</v>
      </c>
      <c r="AK91" s="8">
        <f t="shared" si="26"/>
        <v>0.54545454545454541</v>
      </c>
      <c r="AL91">
        <f t="shared" si="19"/>
        <v>1</v>
      </c>
    </row>
    <row r="92" spans="1:38" ht="30" x14ac:dyDescent="0.2">
      <c r="A92" s="11">
        <v>12</v>
      </c>
      <c r="B92" s="4">
        <v>45254</v>
      </c>
      <c r="C92" s="13">
        <v>0.8125</v>
      </c>
      <c r="D92" s="5" t="s">
        <v>124</v>
      </c>
      <c r="E92" s="5" t="s">
        <v>404</v>
      </c>
      <c r="F92" s="5" t="s">
        <v>49</v>
      </c>
      <c r="G92" s="5" t="s">
        <v>708</v>
      </c>
      <c r="H92" s="5" t="s">
        <v>145</v>
      </c>
      <c r="I92" s="5" t="s">
        <v>14</v>
      </c>
      <c r="J92" s="5">
        <v>7</v>
      </c>
      <c r="K92" s="5">
        <v>57</v>
      </c>
      <c r="L92" s="5">
        <v>6</v>
      </c>
      <c r="M92" s="5">
        <v>6</v>
      </c>
      <c r="N92" s="5" t="s">
        <v>92</v>
      </c>
      <c r="R92" s="5">
        <f t="shared" si="15"/>
        <v>2023</v>
      </c>
      <c r="S92" s="5">
        <f t="shared" si="20"/>
        <v>13</v>
      </c>
      <c r="T92" s="5" t="s">
        <v>404</v>
      </c>
      <c r="U92" s="5"/>
      <c r="V92" s="5">
        <f t="shared" si="21"/>
        <v>0</v>
      </c>
      <c r="W92" s="5" t="s">
        <v>145</v>
      </c>
      <c r="X92" s="5" t="s">
        <v>559</v>
      </c>
      <c r="Y92" s="5">
        <v>7</v>
      </c>
      <c r="Z92" s="5">
        <f t="shared" si="22"/>
        <v>1</v>
      </c>
      <c r="AA92" s="5" t="str">
        <f t="shared" si="16"/>
        <v>Big 12</v>
      </c>
      <c r="AB92">
        <f t="shared" si="17"/>
        <v>1</v>
      </c>
      <c r="AC92">
        <f t="shared" si="23"/>
        <v>1</v>
      </c>
      <c r="AD92">
        <f t="shared" si="24"/>
        <v>1</v>
      </c>
      <c r="AE92">
        <f t="shared" si="25"/>
        <v>0</v>
      </c>
      <c r="AF92">
        <f t="shared" si="18"/>
        <v>7</v>
      </c>
      <c r="AG92">
        <f t="shared" si="18"/>
        <v>57</v>
      </c>
      <c r="AH92">
        <f t="shared" si="18"/>
        <v>6</v>
      </c>
      <c r="AI92">
        <f t="shared" si="18"/>
        <v>6</v>
      </c>
      <c r="AJ92">
        <f t="shared" si="14"/>
        <v>12</v>
      </c>
      <c r="AK92" s="8">
        <f t="shared" si="26"/>
        <v>0.5</v>
      </c>
      <c r="AL92">
        <f t="shared" si="19"/>
        <v>0</v>
      </c>
    </row>
    <row r="93" spans="1:38" ht="30" x14ac:dyDescent="0.2">
      <c r="A93" s="11">
        <v>13</v>
      </c>
      <c r="B93" s="4">
        <v>45276</v>
      </c>
      <c r="C93" s="13">
        <v>0.88541666666666663</v>
      </c>
      <c r="D93" s="5" t="s">
        <v>44</v>
      </c>
      <c r="E93" s="5" t="s">
        <v>404</v>
      </c>
      <c r="F93" s="5" t="s">
        <v>80</v>
      </c>
      <c r="G93" s="5" t="s">
        <v>424</v>
      </c>
      <c r="H93" s="5" t="s">
        <v>114</v>
      </c>
      <c r="I93" s="5" t="s">
        <v>13</v>
      </c>
      <c r="J93" s="5">
        <v>34</v>
      </c>
      <c r="K93" s="5">
        <v>14</v>
      </c>
      <c r="L93" s="5">
        <v>7</v>
      </c>
      <c r="M93" s="5">
        <v>6</v>
      </c>
      <c r="N93" s="5" t="s">
        <v>41</v>
      </c>
      <c r="O93" t="s">
        <v>721</v>
      </c>
      <c r="R93" s="5">
        <f t="shared" si="15"/>
        <v>2023</v>
      </c>
      <c r="S93" s="5">
        <f t="shared" si="20"/>
        <v>16</v>
      </c>
      <c r="T93" s="5" t="s">
        <v>404</v>
      </c>
      <c r="U93" s="5"/>
      <c r="V93" s="5">
        <f t="shared" si="21"/>
        <v>0</v>
      </c>
      <c r="W93" s="5" t="s">
        <v>145</v>
      </c>
      <c r="X93" s="5" t="s">
        <v>424</v>
      </c>
      <c r="Y93" s="5"/>
      <c r="Z93" s="5">
        <f t="shared" si="22"/>
        <v>0</v>
      </c>
      <c r="AA93" s="5" t="str">
        <f t="shared" si="16"/>
        <v>Pac-12</v>
      </c>
      <c r="AB93">
        <f t="shared" si="17"/>
        <v>0</v>
      </c>
      <c r="AC93">
        <f t="shared" si="23"/>
        <v>1</v>
      </c>
      <c r="AD93">
        <f t="shared" si="24"/>
        <v>1</v>
      </c>
      <c r="AE93">
        <f t="shared" si="25"/>
        <v>0</v>
      </c>
      <c r="AF93">
        <f t="shared" si="18"/>
        <v>34</v>
      </c>
      <c r="AG93">
        <f t="shared" si="18"/>
        <v>14</v>
      </c>
      <c r="AH93">
        <f t="shared" si="18"/>
        <v>7</v>
      </c>
      <c r="AI93">
        <f t="shared" si="18"/>
        <v>6</v>
      </c>
      <c r="AJ93">
        <f t="shared" si="14"/>
        <v>13</v>
      </c>
      <c r="AK93" s="8">
        <f t="shared" si="26"/>
        <v>0.53846153846153844</v>
      </c>
      <c r="AL93">
        <f t="shared" si="19"/>
        <v>1</v>
      </c>
    </row>
    <row r="94" spans="1:38" ht="30" x14ac:dyDescent="0.2">
      <c r="A94" s="11">
        <v>1</v>
      </c>
      <c r="B94" s="4">
        <v>45171</v>
      </c>
      <c r="C94" s="13">
        <v>0.5</v>
      </c>
      <c r="D94" s="5" t="s">
        <v>44</v>
      </c>
      <c r="E94" s="5" t="s">
        <v>722</v>
      </c>
      <c r="F94" s="5"/>
      <c r="G94" s="5" t="s">
        <v>627</v>
      </c>
      <c r="H94" s="5" t="s">
        <v>99</v>
      </c>
      <c r="I94" s="5" t="s">
        <v>13</v>
      </c>
      <c r="J94" s="5">
        <v>73</v>
      </c>
      <c r="K94" s="5">
        <v>0</v>
      </c>
      <c r="L94" s="5">
        <v>1</v>
      </c>
      <c r="M94" s="5">
        <v>0</v>
      </c>
      <c r="N94" s="5" t="s">
        <v>41</v>
      </c>
      <c r="R94" s="5">
        <f t="shared" si="15"/>
        <v>2023</v>
      </c>
      <c r="S94" s="5">
        <f t="shared" si="20"/>
        <v>1</v>
      </c>
      <c r="T94" t="s">
        <v>547</v>
      </c>
      <c r="U94">
        <v>20</v>
      </c>
      <c r="V94" s="5">
        <f t="shared" si="21"/>
        <v>1</v>
      </c>
      <c r="W94" s="5" t="s">
        <v>145</v>
      </c>
      <c r="X94" s="5" t="s">
        <v>627</v>
      </c>
      <c r="Z94" s="5">
        <f t="shared" si="22"/>
        <v>0</v>
      </c>
      <c r="AA94" s="5" t="str">
        <f t="shared" si="16"/>
        <v>Sun Belt</v>
      </c>
      <c r="AB94">
        <f t="shared" si="17"/>
        <v>0</v>
      </c>
      <c r="AC94">
        <f t="shared" si="23"/>
        <v>1</v>
      </c>
      <c r="AD94">
        <f t="shared" si="24"/>
        <v>0</v>
      </c>
      <c r="AE94">
        <f t="shared" si="25"/>
        <v>0</v>
      </c>
      <c r="AF94">
        <f t="shared" ref="AF94:AI157" si="27">J94</f>
        <v>73</v>
      </c>
      <c r="AG94">
        <f t="shared" si="27"/>
        <v>0</v>
      </c>
      <c r="AH94">
        <f t="shared" si="27"/>
        <v>1</v>
      </c>
      <c r="AI94">
        <f t="shared" si="27"/>
        <v>0</v>
      </c>
      <c r="AJ94">
        <f t="shared" ref="AJ94:AJ157" si="28">SUM(AH94:AI94)</f>
        <v>1</v>
      </c>
      <c r="AK94" s="8">
        <f t="shared" si="26"/>
        <v>1</v>
      </c>
      <c r="AL94">
        <f t="shared" si="19"/>
        <v>1</v>
      </c>
    </row>
    <row r="95" spans="1:38" ht="30" x14ac:dyDescent="0.2">
      <c r="A95" s="11">
        <v>2</v>
      </c>
      <c r="B95" s="4">
        <v>45178</v>
      </c>
      <c r="C95" s="13">
        <v>0.75</v>
      </c>
      <c r="D95" s="5" t="s">
        <v>44</v>
      </c>
      <c r="E95" s="5" t="s">
        <v>600</v>
      </c>
      <c r="F95" s="5"/>
      <c r="G95" s="5" t="s">
        <v>594</v>
      </c>
      <c r="H95" s="5" t="s">
        <v>140</v>
      </c>
      <c r="I95" s="5" t="s">
        <v>13</v>
      </c>
      <c r="J95" s="5">
        <v>28</v>
      </c>
      <c r="K95" s="5">
        <v>11</v>
      </c>
      <c r="L95" s="5">
        <v>2</v>
      </c>
      <c r="M95" s="5">
        <v>0</v>
      </c>
      <c r="N95" s="5" t="s">
        <v>47</v>
      </c>
      <c r="R95" s="5">
        <f t="shared" si="15"/>
        <v>2023</v>
      </c>
      <c r="S95" s="5">
        <f t="shared" si="20"/>
        <v>2</v>
      </c>
      <c r="T95" t="s">
        <v>547</v>
      </c>
      <c r="U95">
        <v>18</v>
      </c>
      <c r="V95" s="5">
        <f t="shared" si="21"/>
        <v>1</v>
      </c>
      <c r="W95" s="5" t="s">
        <v>145</v>
      </c>
      <c r="X95" s="5" t="s">
        <v>594</v>
      </c>
      <c r="Z95" s="5">
        <f t="shared" si="22"/>
        <v>0</v>
      </c>
      <c r="AA95" s="5" t="str">
        <f t="shared" si="16"/>
        <v>American</v>
      </c>
      <c r="AB95">
        <f t="shared" si="17"/>
        <v>0</v>
      </c>
      <c r="AC95">
        <f t="shared" si="23"/>
        <v>1</v>
      </c>
      <c r="AD95">
        <f t="shared" si="24"/>
        <v>0</v>
      </c>
      <c r="AE95">
        <f t="shared" si="25"/>
        <v>0</v>
      </c>
      <c r="AF95">
        <f t="shared" si="27"/>
        <v>28</v>
      </c>
      <c r="AG95">
        <f t="shared" si="27"/>
        <v>11</v>
      </c>
      <c r="AH95">
        <f t="shared" si="27"/>
        <v>2</v>
      </c>
      <c r="AI95">
        <f t="shared" si="27"/>
        <v>0</v>
      </c>
      <c r="AJ95">
        <f t="shared" si="28"/>
        <v>2</v>
      </c>
      <c r="AK95" s="8">
        <f t="shared" si="26"/>
        <v>1</v>
      </c>
      <c r="AL95">
        <f t="shared" si="19"/>
        <v>1</v>
      </c>
    </row>
    <row r="96" spans="1:38" ht="30" x14ac:dyDescent="0.2">
      <c r="A96" s="11">
        <v>3</v>
      </c>
      <c r="B96" s="4">
        <v>45185</v>
      </c>
      <c r="C96" s="13">
        <v>0.64583333333333337</v>
      </c>
      <c r="D96" s="5" t="s">
        <v>44</v>
      </c>
      <c r="E96" s="5" t="s">
        <v>618</v>
      </c>
      <c r="F96" s="5" t="s">
        <v>49</v>
      </c>
      <c r="G96" s="5" t="s">
        <v>562</v>
      </c>
      <c r="H96" s="5" t="s">
        <v>140</v>
      </c>
      <c r="I96" s="5" t="s">
        <v>13</v>
      </c>
      <c r="J96" s="5">
        <v>66</v>
      </c>
      <c r="K96" s="5">
        <v>17</v>
      </c>
      <c r="L96" s="5">
        <v>3</v>
      </c>
      <c r="M96" s="5">
        <v>0</v>
      </c>
      <c r="N96" s="5" t="s">
        <v>51</v>
      </c>
      <c r="R96" s="5">
        <f t="shared" si="15"/>
        <v>2023</v>
      </c>
      <c r="S96" s="5">
        <f t="shared" si="20"/>
        <v>3</v>
      </c>
      <c r="T96" t="s">
        <v>547</v>
      </c>
      <c r="U96">
        <v>19</v>
      </c>
      <c r="V96" s="5">
        <f t="shared" si="21"/>
        <v>1</v>
      </c>
      <c r="W96" s="5" t="s">
        <v>145</v>
      </c>
      <c r="X96" s="5" t="s">
        <v>562</v>
      </c>
      <c r="Z96" s="5">
        <f t="shared" si="22"/>
        <v>0</v>
      </c>
      <c r="AA96" s="5" t="str">
        <f t="shared" si="16"/>
        <v>American</v>
      </c>
      <c r="AB96">
        <f t="shared" si="17"/>
        <v>0</v>
      </c>
      <c r="AC96">
        <f t="shared" si="23"/>
        <v>1</v>
      </c>
      <c r="AD96">
        <f t="shared" si="24"/>
        <v>0</v>
      </c>
      <c r="AE96">
        <f t="shared" si="25"/>
        <v>0</v>
      </c>
      <c r="AF96">
        <f t="shared" si="27"/>
        <v>66</v>
      </c>
      <c r="AG96">
        <f t="shared" si="27"/>
        <v>17</v>
      </c>
      <c r="AH96">
        <f t="shared" si="27"/>
        <v>3</v>
      </c>
      <c r="AI96">
        <f t="shared" si="27"/>
        <v>0</v>
      </c>
      <c r="AJ96">
        <f t="shared" si="28"/>
        <v>3</v>
      </c>
      <c r="AK96" s="8">
        <f t="shared" si="26"/>
        <v>1</v>
      </c>
      <c r="AL96">
        <f t="shared" si="19"/>
        <v>1</v>
      </c>
    </row>
    <row r="97" spans="1:38" ht="30" x14ac:dyDescent="0.2">
      <c r="A97" s="11">
        <v>4</v>
      </c>
      <c r="B97" s="4">
        <v>45192</v>
      </c>
      <c r="C97" s="13">
        <v>0.5</v>
      </c>
      <c r="D97" s="5" t="s">
        <v>44</v>
      </c>
      <c r="E97" s="5" t="s">
        <v>723</v>
      </c>
      <c r="F97" s="5" t="s">
        <v>49</v>
      </c>
      <c r="G97" s="5" t="s">
        <v>443</v>
      </c>
      <c r="H97" s="5" t="s">
        <v>145</v>
      </c>
      <c r="I97" s="5" t="s">
        <v>13</v>
      </c>
      <c r="J97" s="5">
        <v>20</v>
      </c>
      <c r="K97" s="5">
        <v>6</v>
      </c>
      <c r="L97" s="5">
        <v>4</v>
      </c>
      <c r="M97" s="5">
        <v>0</v>
      </c>
      <c r="N97" s="5" t="s">
        <v>55</v>
      </c>
      <c r="R97" s="5">
        <f t="shared" si="15"/>
        <v>2023</v>
      </c>
      <c r="S97" s="5">
        <f t="shared" si="20"/>
        <v>4</v>
      </c>
      <c r="T97" t="s">
        <v>547</v>
      </c>
      <c r="U97">
        <v>16</v>
      </c>
      <c r="V97" s="5">
        <f t="shared" si="21"/>
        <v>1</v>
      </c>
      <c r="W97" s="5" t="s">
        <v>145</v>
      </c>
      <c r="X97" s="5" t="s">
        <v>443</v>
      </c>
      <c r="Z97" s="5">
        <f t="shared" si="22"/>
        <v>0</v>
      </c>
      <c r="AA97" s="5" t="str">
        <f t="shared" si="16"/>
        <v>Big 12</v>
      </c>
      <c r="AB97">
        <f t="shared" si="17"/>
        <v>1</v>
      </c>
      <c r="AC97">
        <f t="shared" si="23"/>
        <v>1</v>
      </c>
      <c r="AD97">
        <f t="shared" si="24"/>
        <v>1</v>
      </c>
      <c r="AE97">
        <f t="shared" si="25"/>
        <v>0</v>
      </c>
      <c r="AF97">
        <f t="shared" si="27"/>
        <v>20</v>
      </c>
      <c r="AG97">
        <f t="shared" si="27"/>
        <v>6</v>
      </c>
      <c r="AH97">
        <f t="shared" si="27"/>
        <v>4</v>
      </c>
      <c r="AI97">
        <f t="shared" si="27"/>
        <v>0</v>
      </c>
      <c r="AJ97">
        <f t="shared" si="28"/>
        <v>4</v>
      </c>
      <c r="AK97" s="8">
        <f t="shared" si="26"/>
        <v>1</v>
      </c>
      <c r="AL97">
        <f t="shared" si="19"/>
        <v>1</v>
      </c>
    </row>
    <row r="98" spans="1:38" ht="30" x14ac:dyDescent="0.2">
      <c r="A98" s="11">
        <v>5</v>
      </c>
      <c r="B98" s="4">
        <v>45199</v>
      </c>
      <c r="C98" s="13">
        <v>0.79166666666666663</v>
      </c>
      <c r="D98" s="5" t="s">
        <v>44</v>
      </c>
      <c r="E98" s="5" t="s">
        <v>660</v>
      </c>
      <c r="F98" s="5"/>
      <c r="G98" s="5" t="s">
        <v>216</v>
      </c>
      <c r="H98" s="5" t="s">
        <v>145</v>
      </c>
      <c r="I98" s="5" t="s">
        <v>13</v>
      </c>
      <c r="J98" s="5">
        <v>50</v>
      </c>
      <c r="K98" s="5">
        <v>20</v>
      </c>
      <c r="L98" s="5">
        <v>5</v>
      </c>
      <c r="M98" s="5">
        <v>0</v>
      </c>
      <c r="N98" s="5" t="s">
        <v>57</v>
      </c>
      <c r="R98" s="5">
        <f t="shared" si="15"/>
        <v>2023</v>
      </c>
      <c r="S98" s="5">
        <f t="shared" si="20"/>
        <v>5</v>
      </c>
      <c r="T98" t="s">
        <v>547</v>
      </c>
      <c r="U98">
        <v>14</v>
      </c>
      <c r="V98" s="5">
        <f t="shared" si="21"/>
        <v>1</v>
      </c>
      <c r="W98" s="5" t="s">
        <v>145</v>
      </c>
      <c r="X98" s="5" t="s">
        <v>216</v>
      </c>
      <c r="Z98" s="5">
        <f t="shared" si="22"/>
        <v>0</v>
      </c>
      <c r="AA98" s="5" t="str">
        <f t="shared" si="16"/>
        <v>Big 12</v>
      </c>
      <c r="AB98">
        <f t="shared" si="17"/>
        <v>1</v>
      </c>
      <c r="AC98">
        <f t="shared" si="23"/>
        <v>1</v>
      </c>
      <c r="AD98">
        <f t="shared" si="24"/>
        <v>1</v>
      </c>
      <c r="AE98">
        <f t="shared" si="25"/>
        <v>0</v>
      </c>
      <c r="AF98">
        <f t="shared" si="27"/>
        <v>50</v>
      </c>
      <c r="AG98">
        <f t="shared" si="27"/>
        <v>20</v>
      </c>
      <c r="AH98">
        <f t="shared" si="27"/>
        <v>5</v>
      </c>
      <c r="AI98">
        <f t="shared" si="27"/>
        <v>0</v>
      </c>
      <c r="AJ98">
        <f t="shared" si="28"/>
        <v>5</v>
      </c>
      <c r="AK98" s="8">
        <f t="shared" si="26"/>
        <v>1</v>
      </c>
      <c r="AL98">
        <f t="shared" si="19"/>
        <v>1</v>
      </c>
    </row>
    <row r="99" spans="1:38" ht="30" x14ac:dyDescent="0.2">
      <c r="A99" s="11">
        <v>6</v>
      </c>
      <c r="B99" s="4">
        <v>45206</v>
      </c>
      <c r="C99" s="13">
        <v>0.5</v>
      </c>
      <c r="D99" s="5" t="s">
        <v>44</v>
      </c>
      <c r="E99" s="5" t="s">
        <v>607</v>
      </c>
      <c r="F99" s="5" t="s">
        <v>80</v>
      </c>
      <c r="G99" s="5" t="s">
        <v>705</v>
      </c>
      <c r="H99" s="5" t="s">
        <v>145</v>
      </c>
      <c r="I99" s="5" t="s">
        <v>13</v>
      </c>
      <c r="J99" s="5">
        <v>34</v>
      </c>
      <c r="K99" s="5">
        <v>30</v>
      </c>
      <c r="L99" s="5">
        <v>6</v>
      </c>
      <c r="M99" s="5">
        <v>0</v>
      </c>
      <c r="N99" s="5" t="s">
        <v>61</v>
      </c>
      <c r="R99" s="5">
        <f t="shared" si="15"/>
        <v>2023</v>
      </c>
      <c r="S99" s="5">
        <f t="shared" si="20"/>
        <v>6</v>
      </c>
      <c r="T99" t="s">
        <v>547</v>
      </c>
      <c r="U99">
        <v>12</v>
      </c>
      <c r="V99" s="5">
        <f t="shared" si="21"/>
        <v>1</v>
      </c>
      <c r="W99" s="5" t="s">
        <v>145</v>
      </c>
      <c r="X99" t="s">
        <v>559</v>
      </c>
      <c r="Y99">
        <v>3</v>
      </c>
      <c r="Z99" s="5">
        <f t="shared" si="22"/>
        <v>1</v>
      </c>
      <c r="AA99" s="5" t="str">
        <f t="shared" si="16"/>
        <v>Big 12</v>
      </c>
      <c r="AB99">
        <f t="shared" si="17"/>
        <v>1</v>
      </c>
      <c r="AC99">
        <f t="shared" si="23"/>
        <v>1</v>
      </c>
      <c r="AD99">
        <f t="shared" si="24"/>
        <v>1</v>
      </c>
      <c r="AE99">
        <f t="shared" si="25"/>
        <v>0</v>
      </c>
      <c r="AF99">
        <f t="shared" si="27"/>
        <v>34</v>
      </c>
      <c r="AG99">
        <f t="shared" si="27"/>
        <v>30</v>
      </c>
      <c r="AH99">
        <f t="shared" si="27"/>
        <v>6</v>
      </c>
      <c r="AI99">
        <f t="shared" si="27"/>
        <v>0</v>
      </c>
      <c r="AJ99">
        <f t="shared" si="28"/>
        <v>6</v>
      </c>
      <c r="AK99" s="8">
        <f t="shared" si="26"/>
        <v>1</v>
      </c>
      <c r="AL99">
        <f t="shared" si="19"/>
        <v>1</v>
      </c>
    </row>
    <row r="100" spans="1:38" ht="30" x14ac:dyDescent="0.2">
      <c r="A100" s="11">
        <v>7</v>
      </c>
      <c r="B100" s="4">
        <v>45220</v>
      </c>
      <c r="C100" s="13">
        <v>0.5</v>
      </c>
      <c r="D100" s="5" t="s">
        <v>44</v>
      </c>
      <c r="E100" s="5" t="s">
        <v>551</v>
      </c>
      <c r="F100" s="5"/>
      <c r="G100" s="5" t="s">
        <v>369</v>
      </c>
      <c r="H100" s="5" t="s">
        <v>145</v>
      </c>
      <c r="I100" s="5" t="s">
        <v>13</v>
      </c>
      <c r="J100" s="5">
        <v>31</v>
      </c>
      <c r="K100" s="5">
        <v>29</v>
      </c>
      <c r="L100" s="5">
        <v>7</v>
      </c>
      <c r="M100" s="5">
        <v>0</v>
      </c>
      <c r="N100" s="5" t="s">
        <v>64</v>
      </c>
      <c r="R100" s="5">
        <f t="shared" si="15"/>
        <v>2023</v>
      </c>
      <c r="S100" s="5">
        <f t="shared" si="20"/>
        <v>8</v>
      </c>
      <c r="T100" t="s">
        <v>547</v>
      </c>
      <c r="U100">
        <v>6</v>
      </c>
      <c r="V100" s="5">
        <f t="shared" si="21"/>
        <v>1</v>
      </c>
      <c r="W100" s="5" t="s">
        <v>145</v>
      </c>
      <c r="X100" s="5" t="s">
        <v>369</v>
      </c>
      <c r="Z100" s="5">
        <f t="shared" si="22"/>
        <v>0</v>
      </c>
      <c r="AA100" s="5" t="str">
        <f t="shared" si="16"/>
        <v>Big 12</v>
      </c>
      <c r="AB100">
        <f t="shared" si="17"/>
        <v>1</v>
      </c>
      <c r="AC100">
        <f t="shared" si="23"/>
        <v>1</v>
      </c>
      <c r="AD100">
        <f t="shared" si="24"/>
        <v>1</v>
      </c>
      <c r="AE100">
        <f t="shared" si="25"/>
        <v>0</v>
      </c>
      <c r="AF100">
        <f t="shared" si="27"/>
        <v>31</v>
      </c>
      <c r="AG100">
        <f t="shared" si="27"/>
        <v>29</v>
      </c>
      <c r="AH100">
        <f t="shared" si="27"/>
        <v>7</v>
      </c>
      <c r="AI100">
        <f t="shared" si="27"/>
        <v>0</v>
      </c>
      <c r="AJ100">
        <f t="shared" si="28"/>
        <v>7</v>
      </c>
      <c r="AK100" s="8">
        <f t="shared" si="26"/>
        <v>1</v>
      </c>
      <c r="AL100">
        <f t="shared" si="19"/>
        <v>1</v>
      </c>
    </row>
    <row r="101" spans="1:38" ht="30" x14ac:dyDescent="0.2">
      <c r="A101" s="11">
        <v>8</v>
      </c>
      <c r="B101" s="4">
        <v>45227</v>
      </c>
      <c r="C101" s="13">
        <v>0.5</v>
      </c>
      <c r="D101" s="5" t="s">
        <v>44</v>
      </c>
      <c r="E101" s="5" t="s">
        <v>551</v>
      </c>
      <c r="F101" s="5" t="s">
        <v>49</v>
      </c>
      <c r="G101" s="5" t="s">
        <v>193</v>
      </c>
      <c r="H101" s="5" t="s">
        <v>145</v>
      </c>
      <c r="I101" s="5" t="s">
        <v>14</v>
      </c>
      <c r="J101" s="5">
        <v>33</v>
      </c>
      <c r="K101" s="5">
        <v>38</v>
      </c>
      <c r="L101" s="5">
        <v>7</v>
      </c>
      <c r="M101" s="5">
        <v>1</v>
      </c>
      <c r="N101" s="5" t="s">
        <v>92</v>
      </c>
      <c r="R101" s="5">
        <f t="shared" si="15"/>
        <v>2023</v>
      </c>
      <c r="S101" s="5">
        <f t="shared" si="20"/>
        <v>9</v>
      </c>
      <c r="T101" t="s">
        <v>547</v>
      </c>
      <c r="U101">
        <v>6</v>
      </c>
      <c r="V101" s="5">
        <f t="shared" si="21"/>
        <v>1</v>
      </c>
      <c r="W101" s="5" t="s">
        <v>145</v>
      </c>
      <c r="X101" s="5" t="s">
        <v>193</v>
      </c>
      <c r="Z101" s="5">
        <f t="shared" si="22"/>
        <v>0</v>
      </c>
      <c r="AA101" s="5" t="str">
        <f t="shared" si="16"/>
        <v>Big 12</v>
      </c>
      <c r="AB101">
        <f t="shared" si="17"/>
        <v>1</v>
      </c>
      <c r="AC101">
        <f t="shared" si="23"/>
        <v>1</v>
      </c>
      <c r="AD101">
        <f t="shared" si="24"/>
        <v>1</v>
      </c>
      <c r="AE101">
        <f t="shared" si="25"/>
        <v>0</v>
      </c>
      <c r="AF101">
        <f t="shared" si="27"/>
        <v>33</v>
      </c>
      <c r="AG101">
        <f t="shared" si="27"/>
        <v>38</v>
      </c>
      <c r="AH101">
        <f t="shared" si="27"/>
        <v>7</v>
      </c>
      <c r="AI101">
        <f t="shared" si="27"/>
        <v>1</v>
      </c>
      <c r="AJ101">
        <f t="shared" si="28"/>
        <v>8</v>
      </c>
      <c r="AK101" s="8">
        <f t="shared" si="26"/>
        <v>0.875</v>
      </c>
      <c r="AL101">
        <f t="shared" si="19"/>
        <v>0</v>
      </c>
    </row>
    <row r="102" spans="1:38" ht="30" x14ac:dyDescent="0.2">
      <c r="A102" s="11">
        <v>9</v>
      </c>
      <c r="B102" s="4">
        <v>45234</v>
      </c>
      <c r="C102" s="13">
        <v>0.64583333333333337</v>
      </c>
      <c r="D102" s="5" t="s">
        <v>44</v>
      </c>
      <c r="E102" s="5" t="s">
        <v>546</v>
      </c>
      <c r="F102" s="5" t="s">
        <v>49</v>
      </c>
      <c r="G102" s="5" t="s">
        <v>287</v>
      </c>
      <c r="H102" s="5" t="s">
        <v>145</v>
      </c>
      <c r="I102" s="5" t="s">
        <v>14</v>
      </c>
      <c r="J102" s="5">
        <v>24</v>
      </c>
      <c r="K102" s="5">
        <v>27</v>
      </c>
      <c r="L102" s="5">
        <v>7</v>
      </c>
      <c r="M102" s="5">
        <v>2</v>
      </c>
      <c r="N102" s="5" t="s">
        <v>102</v>
      </c>
      <c r="R102" s="5">
        <f t="shared" si="15"/>
        <v>2023</v>
      </c>
      <c r="S102" s="5">
        <f t="shared" si="20"/>
        <v>10</v>
      </c>
      <c r="T102" t="s">
        <v>547</v>
      </c>
      <c r="U102">
        <v>10</v>
      </c>
      <c r="V102" s="5">
        <f t="shared" si="21"/>
        <v>1</v>
      </c>
      <c r="W102" s="5" t="s">
        <v>145</v>
      </c>
      <c r="X102" s="5" t="s">
        <v>287</v>
      </c>
      <c r="Z102" s="5">
        <f t="shared" si="22"/>
        <v>0</v>
      </c>
      <c r="AA102" s="5" t="str">
        <f t="shared" si="16"/>
        <v>Big 12</v>
      </c>
      <c r="AB102">
        <f t="shared" si="17"/>
        <v>1</v>
      </c>
      <c r="AC102">
        <f t="shared" si="23"/>
        <v>1</v>
      </c>
      <c r="AD102">
        <f t="shared" si="24"/>
        <v>1</v>
      </c>
      <c r="AE102">
        <f t="shared" si="25"/>
        <v>0</v>
      </c>
      <c r="AF102">
        <f t="shared" si="27"/>
        <v>24</v>
      </c>
      <c r="AG102">
        <f t="shared" si="27"/>
        <v>27</v>
      </c>
      <c r="AH102">
        <f t="shared" si="27"/>
        <v>7</v>
      </c>
      <c r="AI102">
        <f t="shared" si="27"/>
        <v>2</v>
      </c>
      <c r="AJ102">
        <f t="shared" si="28"/>
        <v>9</v>
      </c>
      <c r="AK102" s="8">
        <f t="shared" si="26"/>
        <v>0.77777777777777779</v>
      </c>
      <c r="AL102">
        <f t="shared" si="19"/>
        <v>0</v>
      </c>
    </row>
    <row r="103" spans="1:38" ht="30" x14ac:dyDescent="0.2">
      <c r="A103" s="11">
        <v>10</v>
      </c>
      <c r="B103" s="4">
        <v>45241</v>
      </c>
      <c r="C103" s="13">
        <v>0.79166666666666663</v>
      </c>
      <c r="D103" s="5" t="s">
        <v>44</v>
      </c>
      <c r="E103" s="5" t="s">
        <v>719</v>
      </c>
      <c r="F103" s="5"/>
      <c r="G103" s="5" t="s">
        <v>144</v>
      </c>
      <c r="H103" s="5" t="s">
        <v>145</v>
      </c>
      <c r="I103" s="5" t="s">
        <v>13</v>
      </c>
      <c r="J103" s="5">
        <v>59</v>
      </c>
      <c r="K103" s="5">
        <v>20</v>
      </c>
      <c r="L103" s="5">
        <v>8</v>
      </c>
      <c r="M103" s="5">
        <v>2</v>
      </c>
      <c r="N103" s="5" t="s">
        <v>41</v>
      </c>
      <c r="R103" s="5">
        <f t="shared" si="15"/>
        <v>2023</v>
      </c>
      <c r="S103" s="5">
        <f t="shared" si="20"/>
        <v>11</v>
      </c>
      <c r="T103" t="s">
        <v>547</v>
      </c>
      <c r="U103">
        <v>17</v>
      </c>
      <c r="V103" s="5">
        <f t="shared" si="21"/>
        <v>1</v>
      </c>
      <c r="W103" s="5" t="s">
        <v>145</v>
      </c>
      <c r="X103" s="5" t="s">
        <v>144</v>
      </c>
      <c r="Z103" s="5">
        <f t="shared" si="22"/>
        <v>0</v>
      </c>
      <c r="AA103" s="5" t="str">
        <f t="shared" si="16"/>
        <v>Big 12</v>
      </c>
      <c r="AB103">
        <f t="shared" si="17"/>
        <v>1</v>
      </c>
      <c r="AC103">
        <f t="shared" si="23"/>
        <v>1</v>
      </c>
      <c r="AD103">
        <f t="shared" si="24"/>
        <v>1</v>
      </c>
      <c r="AE103">
        <f t="shared" si="25"/>
        <v>0</v>
      </c>
      <c r="AF103">
        <f t="shared" si="27"/>
        <v>59</v>
      </c>
      <c r="AG103">
        <f t="shared" si="27"/>
        <v>20</v>
      </c>
      <c r="AH103">
        <f t="shared" si="27"/>
        <v>8</v>
      </c>
      <c r="AI103">
        <f t="shared" si="27"/>
        <v>2</v>
      </c>
      <c r="AJ103">
        <f t="shared" si="28"/>
        <v>10</v>
      </c>
      <c r="AK103" s="8">
        <f t="shared" si="26"/>
        <v>0.8</v>
      </c>
      <c r="AL103">
        <f t="shared" si="19"/>
        <v>1</v>
      </c>
    </row>
    <row r="104" spans="1:38" ht="30" x14ac:dyDescent="0.2">
      <c r="A104" s="11">
        <v>11</v>
      </c>
      <c r="B104" s="4">
        <v>45248</v>
      </c>
      <c r="C104" s="13">
        <v>0.5</v>
      </c>
      <c r="D104" s="5" t="s">
        <v>44</v>
      </c>
      <c r="E104" s="5" t="s">
        <v>660</v>
      </c>
      <c r="F104" s="5" t="s">
        <v>49</v>
      </c>
      <c r="G104" s="5" t="s">
        <v>707</v>
      </c>
      <c r="H104" s="5" t="s">
        <v>145</v>
      </c>
      <c r="I104" s="5" t="s">
        <v>13</v>
      </c>
      <c r="J104" s="5">
        <v>31</v>
      </c>
      <c r="K104" s="5">
        <v>24</v>
      </c>
      <c r="L104" s="5">
        <v>9</v>
      </c>
      <c r="M104" s="5">
        <v>2</v>
      </c>
      <c r="N104" s="5" t="s">
        <v>47</v>
      </c>
      <c r="R104" s="5">
        <f t="shared" si="15"/>
        <v>2023</v>
      </c>
      <c r="S104" s="5">
        <f t="shared" si="20"/>
        <v>12</v>
      </c>
      <c r="T104" t="s">
        <v>547</v>
      </c>
      <c r="U104">
        <v>14</v>
      </c>
      <c r="V104" s="5">
        <f t="shared" si="21"/>
        <v>1</v>
      </c>
      <c r="W104" s="5" t="s">
        <v>145</v>
      </c>
      <c r="X104" s="5" t="s">
        <v>707</v>
      </c>
      <c r="Z104" s="5">
        <f t="shared" si="22"/>
        <v>0</v>
      </c>
      <c r="AA104" s="5" t="str">
        <f t="shared" si="16"/>
        <v>Big 12</v>
      </c>
      <c r="AB104">
        <f t="shared" si="17"/>
        <v>1</v>
      </c>
      <c r="AC104">
        <f t="shared" si="23"/>
        <v>1</v>
      </c>
      <c r="AD104">
        <f t="shared" si="24"/>
        <v>1</v>
      </c>
      <c r="AE104">
        <f t="shared" si="25"/>
        <v>0</v>
      </c>
      <c r="AF104">
        <f t="shared" si="27"/>
        <v>31</v>
      </c>
      <c r="AG104">
        <f t="shared" si="27"/>
        <v>24</v>
      </c>
      <c r="AH104">
        <f t="shared" si="27"/>
        <v>9</v>
      </c>
      <c r="AI104">
        <f t="shared" si="27"/>
        <v>2</v>
      </c>
      <c r="AJ104">
        <f t="shared" si="28"/>
        <v>11</v>
      </c>
      <c r="AK104" s="8">
        <f t="shared" si="26"/>
        <v>0.81818181818181823</v>
      </c>
      <c r="AL104">
        <f t="shared" si="19"/>
        <v>1</v>
      </c>
    </row>
    <row r="105" spans="1:38" ht="30" x14ac:dyDescent="0.2">
      <c r="A105" s="11">
        <v>12</v>
      </c>
      <c r="B105" s="4">
        <v>45254</v>
      </c>
      <c r="C105" s="13">
        <v>0.5</v>
      </c>
      <c r="D105" s="5" t="s">
        <v>124</v>
      </c>
      <c r="E105" s="5" t="s">
        <v>599</v>
      </c>
      <c r="F105" s="5"/>
      <c r="G105" s="5" t="s">
        <v>545</v>
      </c>
      <c r="H105" s="5" t="s">
        <v>145</v>
      </c>
      <c r="I105" s="5" t="s">
        <v>13</v>
      </c>
      <c r="J105" s="5">
        <v>69</v>
      </c>
      <c r="K105" s="5">
        <v>45</v>
      </c>
      <c r="L105" s="5">
        <v>10</v>
      </c>
      <c r="M105" s="5">
        <v>2</v>
      </c>
      <c r="N105" s="5" t="s">
        <v>51</v>
      </c>
      <c r="R105" s="5">
        <f t="shared" si="15"/>
        <v>2023</v>
      </c>
      <c r="S105" s="5">
        <f t="shared" si="20"/>
        <v>13</v>
      </c>
      <c r="T105" t="s">
        <v>547</v>
      </c>
      <c r="U105">
        <v>13</v>
      </c>
      <c r="V105" s="5">
        <f t="shared" si="21"/>
        <v>1</v>
      </c>
      <c r="W105" s="5" t="s">
        <v>145</v>
      </c>
      <c r="X105" s="5" t="s">
        <v>545</v>
      </c>
      <c r="Z105" s="5">
        <f t="shared" si="22"/>
        <v>0</v>
      </c>
      <c r="AA105" s="5" t="str">
        <f t="shared" si="16"/>
        <v>Big 12</v>
      </c>
      <c r="AB105">
        <f t="shared" si="17"/>
        <v>1</v>
      </c>
      <c r="AC105">
        <f t="shared" si="23"/>
        <v>1</v>
      </c>
      <c r="AD105">
        <f t="shared" si="24"/>
        <v>1</v>
      </c>
      <c r="AE105">
        <f t="shared" si="25"/>
        <v>0</v>
      </c>
      <c r="AF105">
        <f t="shared" si="27"/>
        <v>69</v>
      </c>
      <c r="AG105">
        <f t="shared" si="27"/>
        <v>45</v>
      </c>
      <c r="AH105">
        <f t="shared" si="27"/>
        <v>10</v>
      </c>
      <c r="AI105">
        <f t="shared" si="27"/>
        <v>2</v>
      </c>
      <c r="AJ105">
        <f t="shared" si="28"/>
        <v>12</v>
      </c>
      <c r="AK105" s="8">
        <f t="shared" si="26"/>
        <v>0.83333333333333337</v>
      </c>
      <c r="AL105">
        <f t="shared" si="19"/>
        <v>1</v>
      </c>
    </row>
    <row r="106" spans="1:38" ht="30" x14ac:dyDescent="0.2">
      <c r="A106" s="11">
        <v>13</v>
      </c>
      <c r="B106" s="4">
        <v>45288</v>
      </c>
      <c r="C106" s="13">
        <v>0.88541666666666663</v>
      </c>
      <c r="D106" s="5" t="s">
        <v>37</v>
      </c>
      <c r="E106" s="5" t="s">
        <v>607</v>
      </c>
      <c r="F106" s="5" t="s">
        <v>80</v>
      </c>
      <c r="G106" s="5" t="s">
        <v>724</v>
      </c>
      <c r="H106" s="5" t="s">
        <v>114</v>
      </c>
      <c r="I106" s="5" t="s">
        <v>14</v>
      </c>
      <c r="J106" s="5">
        <v>24</v>
      </c>
      <c r="K106" s="5">
        <v>38</v>
      </c>
      <c r="L106" s="5">
        <v>10</v>
      </c>
      <c r="M106" s="5">
        <v>3</v>
      </c>
      <c r="N106" s="5" t="s">
        <v>92</v>
      </c>
      <c r="O106" t="s">
        <v>725</v>
      </c>
      <c r="R106" s="5">
        <f t="shared" si="15"/>
        <v>2023</v>
      </c>
      <c r="S106" s="5">
        <f t="shared" si="20"/>
        <v>18</v>
      </c>
      <c r="T106" t="s">
        <v>547</v>
      </c>
      <c r="U106">
        <v>12</v>
      </c>
      <c r="V106" s="5">
        <f t="shared" si="21"/>
        <v>1</v>
      </c>
      <c r="W106" s="5" t="s">
        <v>145</v>
      </c>
      <c r="X106" t="s">
        <v>726</v>
      </c>
      <c r="Y106">
        <v>14</v>
      </c>
      <c r="Z106" s="5">
        <f t="shared" si="22"/>
        <v>1</v>
      </c>
      <c r="AA106" s="5" t="str">
        <f t="shared" si="16"/>
        <v>Pac-12</v>
      </c>
      <c r="AB106">
        <f t="shared" si="17"/>
        <v>0</v>
      </c>
      <c r="AC106">
        <f t="shared" si="23"/>
        <v>1</v>
      </c>
      <c r="AD106">
        <f t="shared" si="24"/>
        <v>1</v>
      </c>
      <c r="AE106">
        <f t="shared" si="25"/>
        <v>0</v>
      </c>
      <c r="AF106">
        <f t="shared" si="27"/>
        <v>24</v>
      </c>
      <c r="AG106">
        <f t="shared" si="27"/>
        <v>38</v>
      </c>
      <c r="AH106">
        <f t="shared" si="27"/>
        <v>10</v>
      </c>
      <c r="AI106">
        <f t="shared" si="27"/>
        <v>3</v>
      </c>
      <c r="AJ106">
        <f t="shared" si="28"/>
        <v>13</v>
      </c>
      <c r="AK106" s="8">
        <f t="shared" si="26"/>
        <v>0.76923076923076927</v>
      </c>
      <c r="AL106">
        <f t="shared" si="19"/>
        <v>0</v>
      </c>
    </row>
    <row r="107" spans="1:38" ht="30" x14ac:dyDescent="0.2">
      <c r="A107" s="1">
        <v>1</v>
      </c>
      <c r="B107" s="4">
        <v>45171</v>
      </c>
      <c r="C107" s="13">
        <v>0.5</v>
      </c>
      <c r="D107" s="5" t="s">
        <v>44</v>
      </c>
      <c r="E107" s="5" t="s">
        <v>683</v>
      </c>
      <c r="F107" s="5"/>
      <c r="G107" s="5" t="s">
        <v>617</v>
      </c>
      <c r="H107" s="5" t="s">
        <v>114</v>
      </c>
      <c r="I107" s="5" t="s">
        <v>14</v>
      </c>
      <c r="J107" s="5">
        <v>42</v>
      </c>
      <c r="K107" s="5">
        <v>45</v>
      </c>
      <c r="L107" s="5">
        <v>0</v>
      </c>
      <c r="M107" s="5">
        <v>1</v>
      </c>
      <c r="N107" s="5" t="s">
        <v>92</v>
      </c>
      <c r="O107" s="5"/>
      <c r="P107" s="6"/>
      <c r="Q107" s="5"/>
      <c r="R107" s="5">
        <f t="shared" si="15"/>
        <v>2023</v>
      </c>
      <c r="S107" s="5">
        <f t="shared" si="20"/>
        <v>1</v>
      </c>
      <c r="T107" t="s">
        <v>595</v>
      </c>
      <c r="U107">
        <v>17</v>
      </c>
      <c r="V107" s="5">
        <f t="shared" si="21"/>
        <v>1</v>
      </c>
      <c r="W107" s="5" t="s">
        <v>145</v>
      </c>
      <c r="X107" s="5" t="s">
        <v>617</v>
      </c>
      <c r="Z107" s="5">
        <f t="shared" si="22"/>
        <v>0</v>
      </c>
      <c r="AA107" s="5" t="str">
        <f t="shared" si="16"/>
        <v>Pac-12</v>
      </c>
      <c r="AB107">
        <f t="shared" si="17"/>
        <v>0</v>
      </c>
      <c r="AC107">
        <f t="shared" si="23"/>
        <v>1</v>
      </c>
      <c r="AD107">
        <f t="shared" si="24"/>
        <v>1</v>
      </c>
      <c r="AE107">
        <f t="shared" si="25"/>
        <v>0</v>
      </c>
      <c r="AF107">
        <f t="shared" si="27"/>
        <v>42</v>
      </c>
      <c r="AG107">
        <f t="shared" si="27"/>
        <v>45</v>
      </c>
      <c r="AH107">
        <f t="shared" si="27"/>
        <v>0</v>
      </c>
      <c r="AI107">
        <f t="shared" si="27"/>
        <v>1</v>
      </c>
      <c r="AJ107">
        <f t="shared" si="28"/>
        <v>1</v>
      </c>
      <c r="AK107" s="8">
        <f t="shared" si="26"/>
        <v>0</v>
      </c>
      <c r="AL107">
        <f t="shared" si="19"/>
        <v>0</v>
      </c>
    </row>
    <row r="108" spans="1:38" ht="30" x14ac:dyDescent="0.2">
      <c r="A108" s="1">
        <v>2</v>
      </c>
      <c r="B108" s="4">
        <v>45178</v>
      </c>
      <c r="C108" s="13">
        <v>0.83333333333333337</v>
      </c>
      <c r="D108" s="5" t="s">
        <v>44</v>
      </c>
      <c r="E108" s="5" t="s">
        <v>545</v>
      </c>
      <c r="F108" s="5"/>
      <c r="G108" s="5" t="s">
        <v>596</v>
      </c>
      <c r="H108" s="5" t="s">
        <v>70</v>
      </c>
      <c r="I108" s="5" t="s">
        <v>13</v>
      </c>
      <c r="J108" s="5">
        <v>41</v>
      </c>
      <c r="K108" s="5">
        <v>6</v>
      </c>
      <c r="L108" s="5">
        <v>1</v>
      </c>
      <c r="M108" s="5">
        <v>1</v>
      </c>
      <c r="N108" s="5" t="s">
        <v>41</v>
      </c>
      <c r="O108" s="5"/>
      <c r="P108" s="6"/>
      <c r="Q108" s="5"/>
      <c r="R108" s="5">
        <f t="shared" si="15"/>
        <v>2023</v>
      </c>
      <c r="S108" s="5">
        <f t="shared" si="20"/>
        <v>2</v>
      </c>
      <c r="T108" s="5" t="s">
        <v>545</v>
      </c>
      <c r="V108" s="5">
        <f t="shared" si="21"/>
        <v>0</v>
      </c>
      <c r="W108" s="5" t="s">
        <v>145</v>
      </c>
      <c r="X108" s="5" t="s">
        <v>596</v>
      </c>
      <c r="Z108" s="5">
        <f t="shared" si="22"/>
        <v>0</v>
      </c>
      <c r="AA108" s="5" t="str">
        <f t="shared" si="16"/>
        <v>Non-Major</v>
      </c>
      <c r="AB108">
        <f t="shared" si="17"/>
        <v>0</v>
      </c>
      <c r="AC108">
        <f t="shared" si="23"/>
        <v>0</v>
      </c>
      <c r="AD108">
        <f t="shared" si="24"/>
        <v>0</v>
      </c>
      <c r="AE108">
        <f t="shared" si="25"/>
        <v>0</v>
      </c>
      <c r="AF108">
        <f t="shared" si="27"/>
        <v>41</v>
      </c>
      <c r="AG108">
        <f t="shared" si="27"/>
        <v>6</v>
      </c>
      <c r="AH108">
        <f t="shared" si="27"/>
        <v>1</v>
      </c>
      <c r="AI108">
        <f t="shared" si="27"/>
        <v>1</v>
      </c>
      <c r="AJ108">
        <f t="shared" si="28"/>
        <v>2</v>
      </c>
      <c r="AK108" s="8">
        <f t="shared" si="26"/>
        <v>0.5</v>
      </c>
      <c r="AL108">
        <f t="shared" si="19"/>
        <v>1</v>
      </c>
    </row>
    <row r="109" spans="1:38" ht="30" x14ac:dyDescent="0.2">
      <c r="A109" s="1">
        <v>3</v>
      </c>
      <c r="B109" s="4">
        <v>45185</v>
      </c>
      <c r="C109" s="13">
        <v>0.83333333333333337</v>
      </c>
      <c r="D109" s="5" t="s">
        <v>44</v>
      </c>
      <c r="E109" s="5" t="s">
        <v>545</v>
      </c>
      <c r="F109" s="5" t="s">
        <v>49</v>
      </c>
      <c r="G109" s="5" t="s">
        <v>588</v>
      </c>
      <c r="H109" s="5" t="s">
        <v>145</v>
      </c>
      <c r="I109" s="5" t="s">
        <v>13</v>
      </c>
      <c r="J109" s="5">
        <v>36</v>
      </c>
      <c r="K109" s="5">
        <v>13</v>
      </c>
      <c r="L109" s="5">
        <v>2</v>
      </c>
      <c r="M109" s="5">
        <v>1</v>
      </c>
      <c r="N109" s="5" t="s">
        <v>47</v>
      </c>
      <c r="O109" s="5"/>
      <c r="P109" s="6"/>
      <c r="Q109" s="5"/>
      <c r="R109" s="5">
        <f t="shared" si="15"/>
        <v>2023</v>
      </c>
      <c r="S109" s="5">
        <f t="shared" si="20"/>
        <v>3</v>
      </c>
      <c r="T109" s="5" t="s">
        <v>545</v>
      </c>
      <c r="V109" s="5">
        <f t="shared" si="21"/>
        <v>0</v>
      </c>
      <c r="W109" s="5" t="s">
        <v>145</v>
      </c>
      <c r="X109" s="5" t="s">
        <v>588</v>
      </c>
      <c r="Z109" s="5">
        <f t="shared" si="22"/>
        <v>0</v>
      </c>
      <c r="AA109" s="5" t="str">
        <f t="shared" si="16"/>
        <v>Big 12</v>
      </c>
      <c r="AB109">
        <f t="shared" si="17"/>
        <v>1</v>
      </c>
      <c r="AC109">
        <f t="shared" si="23"/>
        <v>1</v>
      </c>
      <c r="AD109">
        <f t="shared" si="24"/>
        <v>1</v>
      </c>
      <c r="AE109">
        <f t="shared" si="25"/>
        <v>0</v>
      </c>
      <c r="AF109">
        <f t="shared" si="27"/>
        <v>36</v>
      </c>
      <c r="AG109">
        <f t="shared" si="27"/>
        <v>13</v>
      </c>
      <c r="AH109">
        <f t="shared" si="27"/>
        <v>2</v>
      </c>
      <c r="AI109">
        <f t="shared" si="27"/>
        <v>1</v>
      </c>
      <c r="AJ109">
        <f t="shared" si="28"/>
        <v>3</v>
      </c>
      <c r="AK109" s="8">
        <f t="shared" si="26"/>
        <v>0.66666666666666663</v>
      </c>
      <c r="AL109">
        <f t="shared" si="19"/>
        <v>1</v>
      </c>
    </row>
    <row r="110" spans="1:38" ht="30" x14ac:dyDescent="0.2">
      <c r="A110" s="1">
        <v>4</v>
      </c>
      <c r="B110" s="4">
        <v>45192</v>
      </c>
      <c r="C110" s="13">
        <v>0.5</v>
      </c>
      <c r="D110" s="5" t="s">
        <v>44</v>
      </c>
      <c r="E110" s="5" t="s">
        <v>545</v>
      </c>
      <c r="F110" s="5"/>
      <c r="G110" s="5" t="s">
        <v>594</v>
      </c>
      <c r="H110" s="5" t="s">
        <v>140</v>
      </c>
      <c r="I110" s="5" t="s">
        <v>13</v>
      </c>
      <c r="J110" s="5">
        <v>34</v>
      </c>
      <c r="K110" s="5">
        <v>17</v>
      </c>
      <c r="L110" s="5">
        <v>3</v>
      </c>
      <c r="M110" s="5">
        <v>1</v>
      </c>
      <c r="N110" s="5" t="s">
        <v>51</v>
      </c>
      <c r="O110" s="5"/>
      <c r="P110" s="6"/>
      <c r="Q110" s="5"/>
      <c r="R110" s="5">
        <f t="shared" si="15"/>
        <v>2023</v>
      </c>
      <c r="S110" s="5">
        <f t="shared" si="20"/>
        <v>4</v>
      </c>
      <c r="T110" s="5" t="s">
        <v>545</v>
      </c>
      <c r="V110" s="5">
        <f t="shared" si="21"/>
        <v>0</v>
      </c>
      <c r="W110" s="5" t="s">
        <v>145</v>
      </c>
      <c r="X110" s="5" t="s">
        <v>594</v>
      </c>
      <c r="Z110" s="5">
        <f t="shared" si="22"/>
        <v>0</v>
      </c>
      <c r="AA110" s="5" t="str">
        <f t="shared" si="16"/>
        <v>American</v>
      </c>
      <c r="AB110">
        <f t="shared" si="17"/>
        <v>0</v>
      </c>
      <c r="AC110">
        <f t="shared" si="23"/>
        <v>1</v>
      </c>
      <c r="AD110">
        <f t="shared" si="24"/>
        <v>0</v>
      </c>
      <c r="AE110">
        <f t="shared" si="25"/>
        <v>0</v>
      </c>
      <c r="AF110">
        <f t="shared" si="27"/>
        <v>34</v>
      </c>
      <c r="AG110">
        <f t="shared" si="27"/>
        <v>17</v>
      </c>
      <c r="AH110">
        <f t="shared" si="27"/>
        <v>3</v>
      </c>
      <c r="AI110">
        <f t="shared" si="27"/>
        <v>1</v>
      </c>
      <c r="AJ110">
        <f t="shared" si="28"/>
        <v>4</v>
      </c>
      <c r="AK110" s="8">
        <f t="shared" si="26"/>
        <v>0.75</v>
      </c>
      <c r="AL110">
        <f t="shared" si="19"/>
        <v>1</v>
      </c>
    </row>
    <row r="111" spans="1:38" ht="30" x14ac:dyDescent="0.2">
      <c r="A111" s="1">
        <v>5</v>
      </c>
      <c r="B111" s="4">
        <v>45199</v>
      </c>
      <c r="C111" s="13">
        <v>0.83333333333333337</v>
      </c>
      <c r="D111" s="5" t="s">
        <v>44</v>
      </c>
      <c r="E111" s="5" t="s">
        <v>545</v>
      </c>
      <c r="F111" s="5"/>
      <c r="G111" s="5" t="s">
        <v>144</v>
      </c>
      <c r="H111" s="5" t="s">
        <v>145</v>
      </c>
      <c r="I111" s="5" t="s">
        <v>14</v>
      </c>
      <c r="J111" s="5">
        <v>21</v>
      </c>
      <c r="K111" s="5">
        <v>24</v>
      </c>
      <c r="L111" s="5">
        <v>3</v>
      </c>
      <c r="M111" s="5">
        <v>2</v>
      </c>
      <c r="N111" s="5" t="s">
        <v>92</v>
      </c>
      <c r="O111" s="5"/>
      <c r="P111" s="6"/>
      <c r="Q111" s="5"/>
      <c r="R111" s="5">
        <f t="shared" si="15"/>
        <v>2023</v>
      </c>
      <c r="S111" s="5">
        <f t="shared" si="20"/>
        <v>5</v>
      </c>
      <c r="T111" s="5" t="s">
        <v>545</v>
      </c>
      <c r="V111" s="5">
        <f t="shared" si="21"/>
        <v>0</v>
      </c>
      <c r="W111" s="5" t="s">
        <v>145</v>
      </c>
      <c r="X111" s="5" t="s">
        <v>144</v>
      </c>
      <c r="Z111" s="5">
        <f t="shared" si="22"/>
        <v>0</v>
      </c>
      <c r="AA111" s="5" t="str">
        <f t="shared" si="16"/>
        <v>Big 12</v>
      </c>
      <c r="AB111">
        <f t="shared" si="17"/>
        <v>1</v>
      </c>
      <c r="AC111">
        <f t="shared" si="23"/>
        <v>1</v>
      </c>
      <c r="AD111">
        <f t="shared" si="24"/>
        <v>1</v>
      </c>
      <c r="AE111">
        <f t="shared" si="25"/>
        <v>0</v>
      </c>
      <c r="AF111">
        <f t="shared" si="27"/>
        <v>21</v>
      </c>
      <c r="AG111">
        <f t="shared" si="27"/>
        <v>24</v>
      </c>
      <c r="AH111">
        <f t="shared" si="27"/>
        <v>3</v>
      </c>
      <c r="AI111">
        <f t="shared" si="27"/>
        <v>2</v>
      </c>
      <c r="AJ111">
        <f t="shared" si="28"/>
        <v>5</v>
      </c>
      <c r="AK111" s="8">
        <f t="shared" si="26"/>
        <v>0.6</v>
      </c>
      <c r="AL111">
        <f t="shared" si="19"/>
        <v>0</v>
      </c>
    </row>
    <row r="112" spans="1:38" ht="30" x14ac:dyDescent="0.2">
      <c r="A112" s="1">
        <v>6</v>
      </c>
      <c r="B112" s="4">
        <v>45206</v>
      </c>
      <c r="C112" s="13">
        <v>0.83333333333333337</v>
      </c>
      <c r="D112" s="5" t="s">
        <v>44</v>
      </c>
      <c r="E112" s="5" t="s">
        <v>545</v>
      </c>
      <c r="F112" s="5" t="s">
        <v>49</v>
      </c>
      <c r="G112" s="5" t="s">
        <v>216</v>
      </c>
      <c r="H112" s="5" t="s">
        <v>145</v>
      </c>
      <c r="I112" s="5" t="s">
        <v>14</v>
      </c>
      <c r="J112" s="5">
        <v>14</v>
      </c>
      <c r="K112" s="5">
        <v>27</v>
      </c>
      <c r="L112" s="5">
        <v>3</v>
      </c>
      <c r="M112" s="5">
        <v>3</v>
      </c>
      <c r="N112" s="5" t="s">
        <v>102</v>
      </c>
      <c r="O112" s="5"/>
      <c r="P112" s="6"/>
      <c r="Q112" s="5"/>
      <c r="R112" s="5">
        <f t="shared" si="15"/>
        <v>2023</v>
      </c>
      <c r="S112" s="5">
        <f t="shared" si="20"/>
        <v>6</v>
      </c>
      <c r="T112" s="5" t="s">
        <v>545</v>
      </c>
      <c r="V112" s="5">
        <f t="shared" si="21"/>
        <v>0</v>
      </c>
      <c r="W112" s="5" t="s">
        <v>145</v>
      </c>
      <c r="X112" s="5" t="s">
        <v>216</v>
      </c>
      <c r="Z112" s="5">
        <f t="shared" si="22"/>
        <v>0</v>
      </c>
      <c r="AA112" s="5" t="str">
        <f t="shared" si="16"/>
        <v>Big 12</v>
      </c>
      <c r="AB112">
        <f t="shared" si="17"/>
        <v>1</v>
      </c>
      <c r="AC112">
        <f t="shared" si="23"/>
        <v>1</v>
      </c>
      <c r="AD112">
        <f t="shared" si="24"/>
        <v>1</v>
      </c>
      <c r="AE112">
        <f t="shared" si="25"/>
        <v>0</v>
      </c>
      <c r="AF112">
        <f t="shared" si="27"/>
        <v>14</v>
      </c>
      <c r="AG112">
        <f t="shared" si="27"/>
        <v>27</v>
      </c>
      <c r="AH112">
        <f t="shared" si="27"/>
        <v>3</v>
      </c>
      <c r="AI112">
        <f t="shared" si="27"/>
        <v>3</v>
      </c>
      <c r="AJ112">
        <f t="shared" si="28"/>
        <v>6</v>
      </c>
      <c r="AK112" s="8">
        <f t="shared" si="26"/>
        <v>0.5</v>
      </c>
      <c r="AL112">
        <f t="shared" si="19"/>
        <v>0</v>
      </c>
    </row>
    <row r="113" spans="1:38" ht="30" x14ac:dyDescent="0.2">
      <c r="A113" s="1">
        <v>7</v>
      </c>
      <c r="B113" s="4">
        <v>45213</v>
      </c>
      <c r="C113" s="13">
        <v>0.64583333333333337</v>
      </c>
      <c r="D113" s="5" t="s">
        <v>44</v>
      </c>
      <c r="E113" s="5" t="s">
        <v>545</v>
      </c>
      <c r="F113" s="5"/>
      <c r="G113" s="5" t="s">
        <v>707</v>
      </c>
      <c r="H113" s="5" t="s">
        <v>145</v>
      </c>
      <c r="I113" s="5" t="s">
        <v>13</v>
      </c>
      <c r="J113" s="5">
        <v>44</v>
      </c>
      <c r="K113" s="5">
        <v>11</v>
      </c>
      <c r="L113" s="5">
        <v>4</v>
      </c>
      <c r="M113" s="5">
        <v>3</v>
      </c>
      <c r="N113" s="5" t="s">
        <v>41</v>
      </c>
      <c r="O113" s="5"/>
      <c r="P113" s="6"/>
      <c r="Q113" s="5"/>
      <c r="R113" s="5">
        <f t="shared" si="15"/>
        <v>2023</v>
      </c>
      <c r="S113" s="5">
        <f t="shared" si="20"/>
        <v>7</v>
      </c>
      <c r="T113" s="5" t="s">
        <v>545</v>
      </c>
      <c r="V113" s="5">
        <f t="shared" si="21"/>
        <v>0</v>
      </c>
      <c r="W113" s="5" t="s">
        <v>145</v>
      </c>
      <c r="X113" s="5" t="s">
        <v>707</v>
      </c>
      <c r="Z113" s="5">
        <f t="shared" si="22"/>
        <v>0</v>
      </c>
      <c r="AA113" s="5" t="str">
        <f t="shared" si="16"/>
        <v>Big 12</v>
      </c>
      <c r="AB113">
        <f t="shared" si="17"/>
        <v>1</v>
      </c>
      <c r="AC113">
        <f t="shared" si="23"/>
        <v>1</v>
      </c>
      <c r="AD113">
        <f t="shared" si="24"/>
        <v>1</v>
      </c>
      <c r="AE113">
        <f t="shared" si="25"/>
        <v>0</v>
      </c>
      <c r="AF113">
        <f t="shared" si="27"/>
        <v>44</v>
      </c>
      <c r="AG113">
        <f t="shared" si="27"/>
        <v>11</v>
      </c>
      <c r="AH113">
        <f t="shared" si="27"/>
        <v>4</v>
      </c>
      <c r="AI113">
        <f t="shared" si="27"/>
        <v>3</v>
      </c>
      <c r="AJ113">
        <f t="shared" si="28"/>
        <v>7</v>
      </c>
      <c r="AK113" s="8">
        <f t="shared" si="26"/>
        <v>0.5714285714285714</v>
      </c>
      <c r="AL113">
        <f t="shared" si="19"/>
        <v>1</v>
      </c>
    </row>
    <row r="114" spans="1:38" ht="30" x14ac:dyDescent="0.2">
      <c r="A114" s="1">
        <v>8</v>
      </c>
      <c r="B114" s="4">
        <v>45220</v>
      </c>
      <c r="C114" s="13">
        <v>0.79166666666666663</v>
      </c>
      <c r="D114" s="5" t="s">
        <v>44</v>
      </c>
      <c r="E114" s="5" t="s">
        <v>545</v>
      </c>
      <c r="F114" s="5" t="s">
        <v>49</v>
      </c>
      <c r="G114" s="5" t="s">
        <v>465</v>
      </c>
      <c r="H114" s="5" t="s">
        <v>145</v>
      </c>
      <c r="I114" s="5" t="s">
        <v>14</v>
      </c>
      <c r="J114" s="5">
        <v>3</v>
      </c>
      <c r="K114" s="5">
        <v>41</v>
      </c>
      <c r="L114" s="5">
        <v>4</v>
      </c>
      <c r="M114" s="5">
        <v>4</v>
      </c>
      <c r="N114" s="5" t="s">
        <v>92</v>
      </c>
      <c r="O114" s="5"/>
      <c r="P114" s="6"/>
      <c r="Q114" s="5"/>
      <c r="R114" s="5">
        <f t="shared" si="15"/>
        <v>2023</v>
      </c>
      <c r="S114" s="5">
        <f t="shared" si="20"/>
        <v>8</v>
      </c>
      <c r="T114" s="5" t="s">
        <v>545</v>
      </c>
      <c r="V114" s="5">
        <f t="shared" si="21"/>
        <v>0</v>
      </c>
      <c r="W114" s="5" t="s">
        <v>145</v>
      </c>
      <c r="X114" s="5" t="s">
        <v>465</v>
      </c>
      <c r="Z114" s="5">
        <f t="shared" si="22"/>
        <v>0</v>
      </c>
      <c r="AA114" s="5" t="str">
        <f t="shared" si="16"/>
        <v>Big 12</v>
      </c>
      <c r="AB114">
        <f t="shared" si="17"/>
        <v>1</v>
      </c>
      <c r="AC114">
        <f t="shared" si="23"/>
        <v>1</v>
      </c>
      <c r="AD114">
        <f t="shared" si="24"/>
        <v>1</v>
      </c>
      <c r="AE114">
        <f t="shared" si="25"/>
        <v>0</v>
      </c>
      <c r="AF114">
        <f t="shared" si="27"/>
        <v>3</v>
      </c>
      <c r="AG114">
        <f t="shared" si="27"/>
        <v>41</v>
      </c>
      <c r="AH114">
        <f t="shared" si="27"/>
        <v>4</v>
      </c>
      <c r="AI114">
        <f t="shared" si="27"/>
        <v>4</v>
      </c>
      <c r="AJ114">
        <f t="shared" si="28"/>
        <v>8</v>
      </c>
      <c r="AK114" s="8">
        <f t="shared" si="26"/>
        <v>0.5</v>
      </c>
      <c r="AL114">
        <f t="shared" si="19"/>
        <v>0</v>
      </c>
    </row>
    <row r="115" spans="1:38" ht="30" x14ac:dyDescent="0.2">
      <c r="A115" s="1">
        <v>9</v>
      </c>
      <c r="B115" s="4">
        <v>45232</v>
      </c>
      <c r="C115" s="13">
        <v>0.79166666666666663</v>
      </c>
      <c r="D115" s="5" t="s">
        <v>37</v>
      </c>
      <c r="E115" s="5" t="s">
        <v>545</v>
      </c>
      <c r="F115" s="5" t="s">
        <v>49</v>
      </c>
      <c r="G115" s="5" t="s">
        <v>404</v>
      </c>
      <c r="H115" s="5" t="s">
        <v>145</v>
      </c>
      <c r="I115" s="5" t="s">
        <v>14</v>
      </c>
      <c r="J115" s="5">
        <v>28</v>
      </c>
      <c r="K115" s="5">
        <v>35</v>
      </c>
      <c r="L115" s="5">
        <v>4</v>
      </c>
      <c r="M115" s="5">
        <v>5</v>
      </c>
      <c r="N115" s="5" t="s">
        <v>102</v>
      </c>
      <c r="O115" s="5"/>
      <c r="P115" s="6"/>
      <c r="Q115" s="5"/>
      <c r="R115" s="5">
        <f t="shared" si="15"/>
        <v>2023</v>
      </c>
      <c r="S115" s="5">
        <f t="shared" si="20"/>
        <v>10</v>
      </c>
      <c r="T115" s="5" t="s">
        <v>545</v>
      </c>
      <c r="V115" s="5">
        <f t="shared" si="21"/>
        <v>0</v>
      </c>
      <c r="W115" s="5" t="s">
        <v>145</v>
      </c>
      <c r="X115" s="5" t="s">
        <v>404</v>
      </c>
      <c r="Z115" s="5">
        <f t="shared" si="22"/>
        <v>0</v>
      </c>
      <c r="AA115" s="5" t="str">
        <f t="shared" si="16"/>
        <v>Big 12</v>
      </c>
      <c r="AB115">
        <f t="shared" si="17"/>
        <v>1</v>
      </c>
      <c r="AC115">
        <f t="shared" si="23"/>
        <v>1</v>
      </c>
      <c r="AD115">
        <f t="shared" si="24"/>
        <v>1</v>
      </c>
      <c r="AE115">
        <f t="shared" si="25"/>
        <v>0</v>
      </c>
      <c r="AF115">
        <f t="shared" si="27"/>
        <v>28</v>
      </c>
      <c r="AG115">
        <f t="shared" si="27"/>
        <v>35</v>
      </c>
      <c r="AH115">
        <f t="shared" si="27"/>
        <v>4</v>
      </c>
      <c r="AI115">
        <f t="shared" si="27"/>
        <v>5</v>
      </c>
      <c r="AJ115">
        <f t="shared" si="28"/>
        <v>9</v>
      </c>
      <c r="AK115" s="8">
        <f t="shared" si="26"/>
        <v>0.44444444444444442</v>
      </c>
      <c r="AL115">
        <f t="shared" si="19"/>
        <v>0</v>
      </c>
    </row>
    <row r="116" spans="1:38" ht="30" x14ac:dyDescent="0.2">
      <c r="A116" s="1">
        <v>10</v>
      </c>
      <c r="B116" s="4">
        <v>45241</v>
      </c>
      <c r="C116" s="13">
        <v>0.8125</v>
      </c>
      <c r="D116" s="5" t="s">
        <v>44</v>
      </c>
      <c r="E116" s="5" t="s">
        <v>545</v>
      </c>
      <c r="F116" s="5"/>
      <c r="G116" s="5" t="s">
        <v>708</v>
      </c>
      <c r="H116" s="5" t="s">
        <v>145</v>
      </c>
      <c r="I116" s="5" t="s">
        <v>14</v>
      </c>
      <c r="J116" s="5">
        <v>26</v>
      </c>
      <c r="K116" s="5">
        <v>29</v>
      </c>
      <c r="L116" s="5">
        <v>4</v>
      </c>
      <c r="M116" s="5">
        <v>6</v>
      </c>
      <c r="N116" s="5" t="s">
        <v>130</v>
      </c>
      <c r="O116" s="5"/>
      <c r="P116" s="6"/>
      <c r="Q116" s="5"/>
      <c r="R116" s="5">
        <f t="shared" si="15"/>
        <v>2023</v>
      </c>
      <c r="S116" s="5">
        <f t="shared" si="20"/>
        <v>11</v>
      </c>
      <c r="T116" s="5" t="s">
        <v>545</v>
      </c>
      <c r="V116" s="5">
        <f t="shared" si="21"/>
        <v>0</v>
      </c>
      <c r="W116" s="5" t="s">
        <v>145</v>
      </c>
      <c r="X116" t="s">
        <v>559</v>
      </c>
      <c r="Y116">
        <v>7</v>
      </c>
      <c r="Z116" s="5">
        <f t="shared" si="22"/>
        <v>1</v>
      </c>
      <c r="AA116" s="5" t="str">
        <f t="shared" si="16"/>
        <v>Big 12</v>
      </c>
      <c r="AB116">
        <f t="shared" si="17"/>
        <v>1</v>
      </c>
      <c r="AC116">
        <f t="shared" si="23"/>
        <v>1</v>
      </c>
      <c r="AD116">
        <f t="shared" si="24"/>
        <v>1</v>
      </c>
      <c r="AE116">
        <f t="shared" si="25"/>
        <v>0</v>
      </c>
      <c r="AF116">
        <f t="shared" si="27"/>
        <v>26</v>
      </c>
      <c r="AG116">
        <f t="shared" si="27"/>
        <v>29</v>
      </c>
      <c r="AH116">
        <f t="shared" si="27"/>
        <v>4</v>
      </c>
      <c r="AI116">
        <f t="shared" si="27"/>
        <v>6</v>
      </c>
      <c r="AJ116">
        <f t="shared" si="28"/>
        <v>10</v>
      </c>
      <c r="AK116" s="8">
        <f t="shared" si="26"/>
        <v>0.4</v>
      </c>
      <c r="AL116">
        <f t="shared" si="19"/>
        <v>0</v>
      </c>
    </row>
    <row r="117" spans="1:38" ht="30" x14ac:dyDescent="0.2">
      <c r="A117" s="1">
        <v>11</v>
      </c>
      <c r="B117" s="4">
        <v>45248</v>
      </c>
      <c r="C117" s="13">
        <v>0.64583333333333337</v>
      </c>
      <c r="D117" s="5" t="s">
        <v>44</v>
      </c>
      <c r="E117" s="5" t="s">
        <v>545</v>
      </c>
      <c r="F117" s="5"/>
      <c r="G117" s="5" t="s">
        <v>537</v>
      </c>
      <c r="H117" s="5" t="s">
        <v>145</v>
      </c>
      <c r="I117" s="5" t="s">
        <v>13</v>
      </c>
      <c r="J117" s="5">
        <v>42</v>
      </c>
      <c r="K117" s="5">
        <v>17</v>
      </c>
      <c r="L117" s="5">
        <v>5</v>
      </c>
      <c r="M117" s="5">
        <v>6</v>
      </c>
      <c r="N117" s="5" t="s">
        <v>41</v>
      </c>
      <c r="O117" s="5"/>
      <c r="P117" s="6"/>
      <c r="Q117" s="5"/>
      <c r="R117" s="5">
        <f t="shared" si="15"/>
        <v>2023</v>
      </c>
      <c r="S117" s="5">
        <f t="shared" si="20"/>
        <v>12</v>
      </c>
      <c r="T117" s="5" t="s">
        <v>545</v>
      </c>
      <c r="V117" s="5">
        <f t="shared" si="21"/>
        <v>0</v>
      </c>
      <c r="W117" s="5" t="s">
        <v>145</v>
      </c>
      <c r="X117" s="5" t="s">
        <v>537</v>
      </c>
      <c r="Z117" s="5">
        <f t="shared" si="22"/>
        <v>0</v>
      </c>
      <c r="AA117" s="5" t="str">
        <f t="shared" si="16"/>
        <v>Big 12</v>
      </c>
      <c r="AB117">
        <f t="shared" si="17"/>
        <v>1</v>
      </c>
      <c r="AC117">
        <f t="shared" si="23"/>
        <v>1</v>
      </c>
      <c r="AD117">
        <f t="shared" si="24"/>
        <v>1</v>
      </c>
      <c r="AE117">
        <f t="shared" si="25"/>
        <v>0</v>
      </c>
      <c r="AF117">
        <f t="shared" si="27"/>
        <v>42</v>
      </c>
      <c r="AG117">
        <f t="shared" si="27"/>
        <v>17</v>
      </c>
      <c r="AH117">
        <f t="shared" si="27"/>
        <v>5</v>
      </c>
      <c r="AI117">
        <f t="shared" si="27"/>
        <v>6</v>
      </c>
      <c r="AJ117">
        <f t="shared" si="28"/>
        <v>11</v>
      </c>
      <c r="AK117" s="8">
        <f t="shared" si="26"/>
        <v>0.45454545454545453</v>
      </c>
      <c r="AL117">
        <f t="shared" si="19"/>
        <v>1</v>
      </c>
    </row>
    <row r="118" spans="1:38" ht="30" x14ac:dyDescent="0.2">
      <c r="A118" s="1">
        <v>12</v>
      </c>
      <c r="B118" s="4">
        <v>45254</v>
      </c>
      <c r="C118" s="13">
        <v>0.5</v>
      </c>
      <c r="D118" s="5" t="s">
        <v>124</v>
      </c>
      <c r="E118" s="5" t="s">
        <v>545</v>
      </c>
      <c r="F118" s="5" t="s">
        <v>49</v>
      </c>
      <c r="G118" s="5" t="s">
        <v>599</v>
      </c>
      <c r="H118" s="5" t="s">
        <v>145</v>
      </c>
      <c r="I118" s="5" t="s">
        <v>14</v>
      </c>
      <c r="J118" s="5">
        <v>45</v>
      </c>
      <c r="K118" s="5">
        <v>69</v>
      </c>
      <c r="L118" s="5">
        <v>5</v>
      </c>
      <c r="M118" s="5">
        <v>7</v>
      </c>
      <c r="N118" s="5" t="s">
        <v>92</v>
      </c>
      <c r="O118" s="5"/>
      <c r="P118" s="6"/>
      <c r="Q118" s="5"/>
      <c r="R118" s="5">
        <f t="shared" si="15"/>
        <v>2023</v>
      </c>
      <c r="S118" s="5">
        <f t="shared" si="20"/>
        <v>13</v>
      </c>
      <c r="T118" s="5" t="s">
        <v>545</v>
      </c>
      <c r="V118" s="5">
        <f t="shared" si="21"/>
        <v>0</v>
      </c>
      <c r="W118" s="5" t="s">
        <v>145</v>
      </c>
      <c r="X118" t="s">
        <v>547</v>
      </c>
      <c r="Y118">
        <v>13</v>
      </c>
      <c r="Z118" s="5">
        <f t="shared" si="22"/>
        <v>1</v>
      </c>
      <c r="AA118" s="5" t="str">
        <f t="shared" si="16"/>
        <v>Big 12</v>
      </c>
      <c r="AB118">
        <f t="shared" si="17"/>
        <v>1</v>
      </c>
      <c r="AC118">
        <f t="shared" si="23"/>
        <v>1</v>
      </c>
      <c r="AD118">
        <f t="shared" si="24"/>
        <v>1</v>
      </c>
      <c r="AE118">
        <f t="shared" si="25"/>
        <v>0</v>
      </c>
      <c r="AF118">
        <f t="shared" si="27"/>
        <v>45</v>
      </c>
      <c r="AG118">
        <f t="shared" si="27"/>
        <v>69</v>
      </c>
      <c r="AH118">
        <f t="shared" si="27"/>
        <v>5</v>
      </c>
      <c r="AI118">
        <f t="shared" si="27"/>
        <v>7</v>
      </c>
      <c r="AJ118">
        <f t="shared" si="28"/>
        <v>12</v>
      </c>
      <c r="AK118" s="8">
        <f t="shared" si="26"/>
        <v>0.41666666666666669</v>
      </c>
      <c r="AL118">
        <f t="shared" si="19"/>
        <v>0</v>
      </c>
    </row>
    <row r="119" spans="1:38" ht="45" x14ac:dyDescent="0.2">
      <c r="A119" s="11">
        <v>1</v>
      </c>
      <c r="B119" s="4">
        <v>45171</v>
      </c>
      <c r="C119" s="13">
        <v>0.79166666666666663</v>
      </c>
      <c r="D119" s="5" t="s">
        <v>44</v>
      </c>
      <c r="E119" s="5" t="s">
        <v>620</v>
      </c>
      <c r="F119" s="5"/>
      <c r="G119" s="5" t="s">
        <v>671</v>
      </c>
      <c r="H119" s="5" t="s">
        <v>70</v>
      </c>
      <c r="I119" s="5" t="s">
        <v>13</v>
      </c>
      <c r="J119" s="5">
        <v>45</v>
      </c>
      <c r="K119" s="5">
        <v>0</v>
      </c>
      <c r="L119" s="5">
        <v>1</v>
      </c>
      <c r="M119" s="5">
        <v>0</v>
      </c>
      <c r="N119" s="5" t="s">
        <v>41</v>
      </c>
      <c r="O119" s="5"/>
      <c r="P119" s="6"/>
      <c r="Q119" s="5"/>
      <c r="R119" s="5">
        <f t="shared" si="15"/>
        <v>2023</v>
      </c>
      <c r="S119" s="5">
        <f t="shared" si="20"/>
        <v>1</v>
      </c>
      <c r="T119" t="s">
        <v>565</v>
      </c>
      <c r="U119">
        <v>16</v>
      </c>
      <c r="V119" s="5">
        <f t="shared" si="21"/>
        <v>1</v>
      </c>
      <c r="W119" s="5" t="s">
        <v>145</v>
      </c>
      <c r="X119" s="5" t="s">
        <v>671</v>
      </c>
      <c r="Z119" s="5">
        <f t="shared" si="22"/>
        <v>0</v>
      </c>
      <c r="AA119" s="5" t="str">
        <f t="shared" si="16"/>
        <v>Non-Major</v>
      </c>
      <c r="AB119">
        <f t="shared" si="17"/>
        <v>0</v>
      </c>
      <c r="AC119">
        <f t="shared" si="23"/>
        <v>0</v>
      </c>
      <c r="AD119">
        <f t="shared" si="24"/>
        <v>0</v>
      </c>
      <c r="AE119">
        <f t="shared" si="25"/>
        <v>0</v>
      </c>
      <c r="AF119">
        <f t="shared" si="27"/>
        <v>45</v>
      </c>
      <c r="AG119">
        <f t="shared" si="27"/>
        <v>0</v>
      </c>
      <c r="AH119">
        <f t="shared" si="27"/>
        <v>1</v>
      </c>
      <c r="AI119">
        <f t="shared" si="27"/>
        <v>0</v>
      </c>
      <c r="AJ119">
        <f t="shared" si="28"/>
        <v>1</v>
      </c>
      <c r="AK119" s="8">
        <f t="shared" si="26"/>
        <v>1</v>
      </c>
      <c r="AL119">
        <f t="shared" si="19"/>
        <v>1</v>
      </c>
    </row>
    <row r="120" spans="1:38" ht="30" x14ac:dyDescent="0.2">
      <c r="A120" s="11">
        <v>2</v>
      </c>
      <c r="B120" s="4">
        <v>45178</v>
      </c>
      <c r="C120" s="13">
        <v>0.5</v>
      </c>
      <c r="D120" s="5" t="s">
        <v>44</v>
      </c>
      <c r="E120" s="5" t="s">
        <v>685</v>
      </c>
      <c r="F120" s="5"/>
      <c r="G120" s="5" t="s">
        <v>462</v>
      </c>
      <c r="H120" s="5" t="s">
        <v>99</v>
      </c>
      <c r="I120" s="5" t="s">
        <v>13</v>
      </c>
      <c r="J120" s="5">
        <v>42</v>
      </c>
      <c r="K120" s="5">
        <v>13</v>
      </c>
      <c r="L120" s="5">
        <v>2</v>
      </c>
      <c r="M120" s="5">
        <v>0</v>
      </c>
      <c r="N120" s="5" t="s">
        <v>47</v>
      </c>
      <c r="O120" s="5"/>
      <c r="P120" s="6"/>
      <c r="Q120" s="5"/>
      <c r="R120" s="5">
        <f t="shared" si="15"/>
        <v>2023</v>
      </c>
      <c r="S120" s="5">
        <f t="shared" si="20"/>
        <v>2</v>
      </c>
      <c r="T120" t="s">
        <v>565</v>
      </c>
      <c r="U120">
        <v>15</v>
      </c>
      <c r="V120" s="5">
        <f t="shared" si="21"/>
        <v>1</v>
      </c>
      <c r="W120" s="5" t="s">
        <v>145</v>
      </c>
      <c r="X120" s="5" t="s">
        <v>462</v>
      </c>
      <c r="Z120" s="5">
        <f t="shared" si="22"/>
        <v>0</v>
      </c>
      <c r="AA120" s="5" t="str">
        <f t="shared" si="16"/>
        <v>Sun Belt</v>
      </c>
      <c r="AB120">
        <f t="shared" si="17"/>
        <v>0</v>
      </c>
      <c r="AC120">
        <f t="shared" si="23"/>
        <v>1</v>
      </c>
      <c r="AD120">
        <f t="shared" si="24"/>
        <v>0</v>
      </c>
      <c r="AE120">
        <f t="shared" si="25"/>
        <v>0</v>
      </c>
      <c r="AF120">
        <f t="shared" si="27"/>
        <v>42</v>
      </c>
      <c r="AG120">
        <f t="shared" si="27"/>
        <v>13</v>
      </c>
      <c r="AH120">
        <f t="shared" si="27"/>
        <v>2</v>
      </c>
      <c r="AI120">
        <f t="shared" si="27"/>
        <v>0</v>
      </c>
      <c r="AJ120">
        <f t="shared" si="28"/>
        <v>2</v>
      </c>
      <c r="AK120" s="8">
        <f t="shared" si="26"/>
        <v>1</v>
      </c>
      <c r="AL120">
        <f t="shared" si="19"/>
        <v>1</v>
      </c>
    </row>
    <row r="121" spans="1:38" ht="30" x14ac:dyDescent="0.2">
      <c r="A121" s="11">
        <v>3</v>
      </c>
      <c r="B121" s="4">
        <v>45185</v>
      </c>
      <c r="C121" s="13">
        <v>0.5</v>
      </c>
      <c r="D121" s="5" t="s">
        <v>44</v>
      </c>
      <c r="E121" s="5" t="s">
        <v>685</v>
      </c>
      <c r="F121" s="5" t="s">
        <v>49</v>
      </c>
      <c r="G121" s="5" t="s">
        <v>348</v>
      </c>
      <c r="H121" s="5" t="s">
        <v>46</v>
      </c>
      <c r="I121" s="5" t="s">
        <v>14</v>
      </c>
      <c r="J121" s="5">
        <v>27</v>
      </c>
      <c r="K121" s="5">
        <v>30</v>
      </c>
      <c r="L121" s="5">
        <v>2</v>
      </c>
      <c r="M121" s="5">
        <v>1</v>
      </c>
      <c r="N121" s="5" t="s">
        <v>92</v>
      </c>
      <c r="O121" s="5"/>
      <c r="P121" s="6"/>
      <c r="Q121" s="5"/>
      <c r="R121" s="5">
        <f t="shared" si="15"/>
        <v>2023</v>
      </c>
      <c r="S121" s="5">
        <f t="shared" si="20"/>
        <v>3</v>
      </c>
      <c r="T121" t="s">
        <v>565</v>
      </c>
      <c r="U121">
        <v>15</v>
      </c>
      <c r="V121" s="5">
        <f t="shared" si="21"/>
        <v>1</v>
      </c>
      <c r="W121" s="5" t="s">
        <v>145</v>
      </c>
      <c r="X121" s="5" t="s">
        <v>348</v>
      </c>
      <c r="Z121" s="5">
        <f t="shared" si="22"/>
        <v>0</v>
      </c>
      <c r="AA121" s="5" t="str">
        <f t="shared" si="16"/>
        <v>SEC</v>
      </c>
      <c r="AB121">
        <f t="shared" si="17"/>
        <v>0</v>
      </c>
      <c r="AC121">
        <f t="shared" si="23"/>
        <v>1</v>
      </c>
      <c r="AD121">
        <f t="shared" si="24"/>
        <v>1</v>
      </c>
      <c r="AE121">
        <f t="shared" si="25"/>
        <v>0</v>
      </c>
      <c r="AF121">
        <f t="shared" si="27"/>
        <v>27</v>
      </c>
      <c r="AG121">
        <f t="shared" si="27"/>
        <v>30</v>
      </c>
      <c r="AH121">
        <f t="shared" si="27"/>
        <v>2</v>
      </c>
      <c r="AI121">
        <f t="shared" si="27"/>
        <v>1</v>
      </c>
      <c r="AJ121">
        <f t="shared" si="28"/>
        <v>3</v>
      </c>
      <c r="AK121" s="8">
        <f t="shared" si="26"/>
        <v>0.66666666666666663</v>
      </c>
      <c r="AL121">
        <f t="shared" si="19"/>
        <v>0</v>
      </c>
    </row>
    <row r="122" spans="1:38" ht="30" x14ac:dyDescent="0.2">
      <c r="A122" s="11">
        <v>4</v>
      </c>
      <c r="B122" s="4">
        <v>45192</v>
      </c>
      <c r="C122" s="13">
        <v>0.83333333333333337</v>
      </c>
      <c r="D122" s="5" t="s">
        <v>44</v>
      </c>
      <c r="E122" s="5" t="s">
        <v>465</v>
      </c>
      <c r="F122" s="5"/>
      <c r="G122" s="5" t="s">
        <v>369</v>
      </c>
      <c r="H122" s="5" t="s">
        <v>145</v>
      </c>
      <c r="I122" s="5" t="s">
        <v>13</v>
      </c>
      <c r="J122" s="5">
        <v>44</v>
      </c>
      <c r="K122" s="5">
        <v>31</v>
      </c>
      <c r="L122" s="5">
        <v>3</v>
      </c>
      <c r="M122" s="5">
        <v>1</v>
      </c>
      <c r="N122" s="5" t="s">
        <v>41</v>
      </c>
      <c r="O122" s="5"/>
      <c r="P122" s="6"/>
      <c r="Q122" s="5"/>
      <c r="R122" s="5">
        <f t="shared" si="15"/>
        <v>2023</v>
      </c>
      <c r="S122" s="5">
        <f t="shared" si="20"/>
        <v>4</v>
      </c>
      <c r="T122" s="5" t="s">
        <v>465</v>
      </c>
      <c r="V122" s="5">
        <f t="shared" si="21"/>
        <v>0</v>
      </c>
      <c r="W122" s="5" t="s">
        <v>145</v>
      </c>
      <c r="X122" s="5" t="s">
        <v>369</v>
      </c>
      <c r="Z122" s="5">
        <f t="shared" si="22"/>
        <v>0</v>
      </c>
      <c r="AA122" s="5" t="str">
        <f t="shared" si="16"/>
        <v>Big 12</v>
      </c>
      <c r="AB122">
        <f t="shared" si="17"/>
        <v>1</v>
      </c>
      <c r="AC122">
        <f t="shared" si="23"/>
        <v>1</v>
      </c>
      <c r="AD122">
        <f t="shared" si="24"/>
        <v>1</v>
      </c>
      <c r="AE122">
        <f t="shared" si="25"/>
        <v>0</v>
      </c>
      <c r="AF122">
        <f t="shared" si="27"/>
        <v>44</v>
      </c>
      <c r="AG122">
        <f t="shared" si="27"/>
        <v>31</v>
      </c>
      <c r="AH122">
        <f t="shared" si="27"/>
        <v>3</v>
      </c>
      <c r="AI122">
        <f t="shared" si="27"/>
        <v>1</v>
      </c>
      <c r="AJ122">
        <f t="shared" si="28"/>
        <v>4</v>
      </c>
      <c r="AK122" s="8">
        <f t="shared" si="26"/>
        <v>0.75</v>
      </c>
      <c r="AL122">
        <f t="shared" si="19"/>
        <v>1</v>
      </c>
    </row>
    <row r="123" spans="1:38" ht="30" x14ac:dyDescent="0.2">
      <c r="A123" s="11">
        <v>5</v>
      </c>
      <c r="B123" s="4">
        <v>45205</v>
      </c>
      <c r="C123" s="13">
        <v>0.8125</v>
      </c>
      <c r="D123" s="5" t="s">
        <v>124</v>
      </c>
      <c r="E123" s="5" t="s">
        <v>465</v>
      </c>
      <c r="F123" s="5" t="s">
        <v>49</v>
      </c>
      <c r="G123" s="5" t="s">
        <v>287</v>
      </c>
      <c r="H123" s="5" t="s">
        <v>145</v>
      </c>
      <c r="I123" s="5" t="s">
        <v>14</v>
      </c>
      <c r="J123" s="5">
        <v>21</v>
      </c>
      <c r="K123" s="5">
        <v>29</v>
      </c>
      <c r="L123" s="5">
        <v>3</v>
      </c>
      <c r="M123" s="5">
        <v>2</v>
      </c>
      <c r="N123" s="5" t="s">
        <v>92</v>
      </c>
      <c r="O123" s="5"/>
      <c r="P123" s="6"/>
      <c r="Q123" s="5"/>
      <c r="R123" s="5">
        <f t="shared" si="15"/>
        <v>2023</v>
      </c>
      <c r="S123" s="5">
        <f t="shared" si="20"/>
        <v>6</v>
      </c>
      <c r="T123" s="5" t="s">
        <v>465</v>
      </c>
      <c r="V123" s="5">
        <f t="shared" si="21"/>
        <v>0</v>
      </c>
      <c r="W123" s="5" t="s">
        <v>145</v>
      </c>
      <c r="X123" s="5" t="s">
        <v>287</v>
      </c>
      <c r="Z123" s="5">
        <f t="shared" si="22"/>
        <v>0</v>
      </c>
      <c r="AA123" s="5" t="str">
        <f t="shared" si="16"/>
        <v>Big 12</v>
      </c>
      <c r="AB123">
        <f t="shared" si="17"/>
        <v>1</v>
      </c>
      <c r="AC123">
        <f t="shared" si="23"/>
        <v>1</v>
      </c>
      <c r="AD123">
        <f t="shared" si="24"/>
        <v>1</v>
      </c>
      <c r="AE123">
        <f t="shared" si="25"/>
        <v>0</v>
      </c>
      <c r="AF123">
        <f t="shared" si="27"/>
        <v>21</v>
      </c>
      <c r="AG123">
        <f t="shared" si="27"/>
        <v>29</v>
      </c>
      <c r="AH123">
        <f t="shared" si="27"/>
        <v>3</v>
      </c>
      <c r="AI123">
        <f t="shared" si="27"/>
        <v>2</v>
      </c>
      <c r="AJ123">
        <f t="shared" si="28"/>
        <v>5</v>
      </c>
      <c r="AK123" s="8">
        <f t="shared" si="26"/>
        <v>0.6</v>
      </c>
      <c r="AL123">
        <f t="shared" si="19"/>
        <v>0</v>
      </c>
    </row>
    <row r="124" spans="1:38" ht="30" x14ac:dyDescent="0.2">
      <c r="A124" s="11">
        <v>6</v>
      </c>
      <c r="B124" s="4">
        <v>45213</v>
      </c>
      <c r="C124" s="13">
        <v>0.79166666666666663</v>
      </c>
      <c r="D124" s="5" t="s">
        <v>44</v>
      </c>
      <c r="E124" s="5" t="s">
        <v>465</v>
      </c>
      <c r="F124" s="5" t="s">
        <v>49</v>
      </c>
      <c r="G124" s="5" t="s">
        <v>404</v>
      </c>
      <c r="H124" s="5" t="s">
        <v>145</v>
      </c>
      <c r="I124" s="5" t="s">
        <v>13</v>
      </c>
      <c r="J124" s="5">
        <v>38</v>
      </c>
      <c r="K124" s="5">
        <v>21</v>
      </c>
      <c r="L124" s="5">
        <v>4</v>
      </c>
      <c r="M124" s="5">
        <v>2</v>
      </c>
      <c r="N124" s="5" t="s">
        <v>41</v>
      </c>
      <c r="O124" s="5"/>
      <c r="P124" s="6"/>
      <c r="Q124" s="5"/>
      <c r="R124" s="5">
        <f t="shared" si="15"/>
        <v>2023</v>
      </c>
      <c r="S124" s="5">
        <f t="shared" si="20"/>
        <v>7</v>
      </c>
      <c r="T124" s="5" t="s">
        <v>465</v>
      </c>
      <c r="V124" s="5">
        <f t="shared" si="21"/>
        <v>0</v>
      </c>
      <c r="W124" s="5" t="s">
        <v>145</v>
      </c>
      <c r="X124" s="5" t="s">
        <v>404</v>
      </c>
      <c r="Z124" s="5">
        <f t="shared" si="22"/>
        <v>0</v>
      </c>
      <c r="AA124" s="5" t="str">
        <f t="shared" si="16"/>
        <v>Big 12</v>
      </c>
      <c r="AB124">
        <f t="shared" si="17"/>
        <v>1</v>
      </c>
      <c r="AC124">
        <f t="shared" si="23"/>
        <v>1</v>
      </c>
      <c r="AD124">
        <f t="shared" si="24"/>
        <v>1</v>
      </c>
      <c r="AE124">
        <f t="shared" si="25"/>
        <v>0</v>
      </c>
      <c r="AF124">
        <f t="shared" si="27"/>
        <v>38</v>
      </c>
      <c r="AG124">
        <f t="shared" si="27"/>
        <v>21</v>
      </c>
      <c r="AH124">
        <f t="shared" si="27"/>
        <v>4</v>
      </c>
      <c r="AI124">
        <f t="shared" si="27"/>
        <v>2</v>
      </c>
      <c r="AJ124">
        <f t="shared" si="28"/>
        <v>6</v>
      </c>
      <c r="AK124" s="8">
        <f t="shared" si="26"/>
        <v>0.66666666666666663</v>
      </c>
      <c r="AL124">
        <f t="shared" si="19"/>
        <v>1</v>
      </c>
    </row>
    <row r="125" spans="1:38" ht="30" x14ac:dyDescent="0.2">
      <c r="A125" s="11">
        <v>7</v>
      </c>
      <c r="B125" s="4">
        <v>45220</v>
      </c>
      <c r="C125" s="13">
        <v>0.79166666666666663</v>
      </c>
      <c r="D125" s="5" t="s">
        <v>44</v>
      </c>
      <c r="E125" s="5" t="s">
        <v>465</v>
      </c>
      <c r="F125" s="5"/>
      <c r="G125" s="5" t="s">
        <v>545</v>
      </c>
      <c r="H125" s="5" t="s">
        <v>145</v>
      </c>
      <c r="I125" s="5" t="s">
        <v>13</v>
      </c>
      <c r="J125" s="5">
        <v>41</v>
      </c>
      <c r="K125" s="5">
        <v>3</v>
      </c>
      <c r="L125" s="5">
        <v>5</v>
      </c>
      <c r="M125" s="5">
        <v>2</v>
      </c>
      <c r="N125" s="5" t="s">
        <v>47</v>
      </c>
      <c r="O125" s="5"/>
      <c r="P125" s="6"/>
      <c r="Q125" s="5"/>
      <c r="R125" s="5">
        <f t="shared" si="15"/>
        <v>2023</v>
      </c>
      <c r="S125" s="5">
        <f t="shared" si="20"/>
        <v>8</v>
      </c>
      <c r="T125" s="5" t="s">
        <v>465</v>
      </c>
      <c r="V125" s="5">
        <f t="shared" si="21"/>
        <v>0</v>
      </c>
      <c r="W125" s="5" t="s">
        <v>145</v>
      </c>
      <c r="X125" s="5" t="s">
        <v>545</v>
      </c>
      <c r="Z125" s="5">
        <f t="shared" si="22"/>
        <v>0</v>
      </c>
      <c r="AA125" s="5" t="str">
        <f t="shared" si="16"/>
        <v>Big 12</v>
      </c>
      <c r="AB125">
        <f t="shared" si="17"/>
        <v>1</v>
      </c>
      <c r="AC125">
        <f t="shared" si="23"/>
        <v>1</v>
      </c>
      <c r="AD125">
        <f t="shared" si="24"/>
        <v>1</v>
      </c>
      <c r="AE125">
        <f t="shared" si="25"/>
        <v>0</v>
      </c>
      <c r="AF125">
        <f t="shared" si="27"/>
        <v>41</v>
      </c>
      <c r="AG125">
        <f t="shared" si="27"/>
        <v>3</v>
      </c>
      <c r="AH125">
        <f t="shared" si="27"/>
        <v>5</v>
      </c>
      <c r="AI125">
        <f t="shared" si="27"/>
        <v>2</v>
      </c>
      <c r="AJ125">
        <f t="shared" si="28"/>
        <v>7</v>
      </c>
      <c r="AK125" s="8">
        <f t="shared" si="26"/>
        <v>0.7142857142857143</v>
      </c>
      <c r="AL125">
        <f t="shared" si="19"/>
        <v>1</v>
      </c>
    </row>
    <row r="126" spans="1:38" ht="30" x14ac:dyDescent="0.2">
      <c r="A126" s="11">
        <v>8</v>
      </c>
      <c r="B126" s="4">
        <v>45227</v>
      </c>
      <c r="C126" s="13">
        <v>0.5</v>
      </c>
      <c r="D126" s="5" t="s">
        <v>44</v>
      </c>
      <c r="E126" s="5" t="s">
        <v>465</v>
      </c>
      <c r="F126" s="5"/>
      <c r="G126" s="5" t="s">
        <v>588</v>
      </c>
      <c r="H126" s="5" t="s">
        <v>145</v>
      </c>
      <c r="I126" s="5" t="s">
        <v>13</v>
      </c>
      <c r="J126" s="5">
        <v>41</v>
      </c>
      <c r="K126" s="5">
        <v>0</v>
      </c>
      <c r="L126" s="5">
        <v>6</v>
      </c>
      <c r="M126" s="5">
        <v>2</v>
      </c>
      <c r="N126" s="5" t="s">
        <v>51</v>
      </c>
      <c r="O126" s="5"/>
      <c r="P126" s="6"/>
      <c r="Q126" s="5"/>
      <c r="R126" s="5">
        <f t="shared" si="15"/>
        <v>2023</v>
      </c>
      <c r="S126" s="5">
        <f t="shared" si="20"/>
        <v>9</v>
      </c>
      <c r="T126" s="5" t="s">
        <v>465</v>
      </c>
      <c r="V126" s="5">
        <f t="shared" si="21"/>
        <v>0</v>
      </c>
      <c r="W126" s="5" t="s">
        <v>145</v>
      </c>
      <c r="X126" s="5" t="s">
        <v>588</v>
      </c>
      <c r="Z126" s="5">
        <f t="shared" si="22"/>
        <v>0</v>
      </c>
      <c r="AA126" s="5" t="str">
        <f t="shared" si="16"/>
        <v>Big 12</v>
      </c>
      <c r="AB126">
        <f t="shared" si="17"/>
        <v>1</v>
      </c>
      <c r="AC126">
        <f t="shared" si="23"/>
        <v>1</v>
      </c>
      <c r="AD126">
        <f t="shared" si="24"/>
        <v>1</v>
      </c>
      <c r="AE126">
        <f t="shared" si="25"/>
        <v>0</v>
      </c>
      <c r="AF126">
        <f t="shared" si="27"/>
        <v>41</v>
      </c>
      <c r="AG126">
        <f t="shared" si="27"/>
        <v>0</v>
      </c>
      <c r="AH126">
        <f t="shared" si="27"/>
        <v>6</v>
      </c>
      <c r="AI126">
        <f t="shared" si="27"/>
        <v>2</v>
      </c>
      <c r="AJ126">
        <f t="shared" si="28"/>
        <v>8</v>
      </c>
      <c r="AK126" s="8">
        <f t="shared" si="26"/>
        <v>0.75</v>
      </c>
      <c r="AL126">
        <f t="shared" si="19"/>
        <v>1</v>
      </c>
    </row>
    <row r="127" spans="1:38" ht="30" x14ac:dyDescent="0.2">
      <c r="A127" s="11">
        <v>9</v>
      </c>
      <c r="B127" s="4">
        <v>45234</v>
      </c>
      <c r="C127" s="13">
        <v>0.5</v>
      </c>
      <c r="D127" s="5" t="s">
        <v>44</v>
      </c>
      <c r="E127" s="5" t="s">
        <v>643</v>
      </c>
      <c r="F127" s="5" t="s">
        <v>49</v>
      </c>
      <c r="G127" s="5" t="s">
        <v>708</v>
      </c>
      <c r="H127" s="5" t="s">
        <v>145</v>
      </c>
      <c r="I127" s="5" t="s">
        <v>14</v>
      </c>
      <c r="J127" s="5">
        <v>30</v>
      </c>
      <c r="K127" s="5">
        <v>33</v>
      </c>
      <c r="L127" s="5">
        <v>6</v>
      </c>
      <c r="M127" s="5">
        <v>3</v>
      </c>
      <c r="N127" s="5" t="s">
        <v>92</v>
      </c>
      <c r="O127" s="5"/>
      <c r="P127" s="6"/>
      <c r="Q127" s="5"/>
      <c r="R127" s="5">
        <f t="shared" si="15"/>
        <v>2023</v>
      </c>
      <c r="S127" s="5">
        <f t="shared" si="20"/>
        <v>10</v>
      </c>
      <c r="T127" t="s">
        <v>565</v>
      </c>
      <c r="U127">
        <v>25</v>
      </c>
      <c r="V127" s="5">
        <f t="shared" si="21"/>
        <v>1</v>
      </c>
      <c r="W127" s="5" t="s">
        <v>145</v>
      </c>
      <c r="X127" t="s">
        <v>559</v>
      </c>
      <c r="Y127">
        <v>7</v>
      </c>
      <c r="Z127" s="5">
        <f t="shared" si="22"/>
        <v>1</v>
      </c>
      <c r="AA127" s="5" t="str">
        <f t="shared" si="16"/>
        <v>Big 12</v>
      </c>
      <c r="AB127">
        <f t="shared" si="17"/>
        <v>1</v>
      </c>
      <c r="AC127">
        <f t="shared" si="23"/>
        <v>1</v>
      </c>
      <c r="AD127">
        <f t="shared" si="24"/>
        <v>1</v>
      </c>
      <c r="AE127">
        <f t="shared" si="25"/>
        <v>0</v>
      </c>
      <c r="AF127">
        <f t="shared" si="27"/>
        <v>30</v>
      </c>
      <c r="AG127">
        <f t="shared" si="27"/>
        <v>33</v>
      </c>
      <c r="AH127">
        <f t="shared" si="27"/>
        <v>6</v>
      </c>
      <c r="AI127">
        <f t="shared" si="27"/>
        <v>3</v>
      </c>
      <c r="AJ127">
        <f t="shared" si="28"/>
        <v>9</v>
      </c>
      <c r="AK127" s="8">
        <f t="shared" si="26"/>
        <v>0.66666666666666663</v>
      </c>
      <c r="AL127">
        <f t="shared" si="19"/>
        <v>0</v>
      </c>
    </row>
    <row r="128" spans="1:38" ht="30" x14ac:dyDescent="0.2">
      <c r="A128" s="11">
        <v>10</v>
      </c>
      <c r="B128" s="4">
        <v>45241</v>
      </c>
      <c r="C128" s="13">
        <v>0.625</v>
      </c>
      <c r="D128" s="5" t="s">
        <v>44</v>
      </c>
      <c r="E128" s="5" t="s">
        <v>465</v>
      </c>
      <c r="F128" s="5"/>
      <c r="G128" s="5" t="s">
        <v>537</v>
      </c>
      <c r="H128" s="5" t="s">
        <v>145</v>
      </c>
      <c r="I128" s="5" t="s">
        <v>13</v>
      </c>
      <c r="J128" s="5">
        <v>59</v>
      </c>
      <c r="K128" s="5">
        <v>25</v>
      </c>
      <c r="L128" s="5">
        <v>7</v>
      </c>
      <c r="M128" s="5">
        <v>3</v>
      </c>
      <c r="N128" s="5" t="s">
        <v>41</v>
      </c>
      <c r="O128" s="5"/>
      <c r="P128" s="6"/>
      <c r="Q128" s="5"/>
      <c r="R128" s="5">
        <f t="shared" si="15"/>
        <v>2023</v>
      </c>
      <c r="S128" s="5">
        <f t="shared" si="20"/>
        <v>11</v>
      </c>
      <c r="T128" s="5" t="s">
        <v>465</v>
      </c>
      <c r="V128" s="5">
        <f t="shared" si="21"/>
        <v>0</v>
      </c>
      <c r="W128" s="5" t="s">
        <v>145</v>
      </c>
      <c r="X128" s="5" t="s">
        <v>537</v>
      </c>
      <c r="Z128" s="5">
        <f t="shared" si="22"/>
        <v>0</v>
      </c>
      <c r="AA128" s="5" t="str">
        <f t="shared" si="16"/>
        <v>Big 12</v>
      </c>
      <c r="AB128">
        <f t="shared" si="17"/>
        <v>1</v>
      </c>
      <c r="AC128">
        <f t="shared" si="23"/>
        <v>1</v>
      </c>
      <c r="AD128">
        <f t="shared" si="24"/>
        <v>1</v>
      </c>
      <c r="AE128">
        <f t="shared" si="25"/>
        <v>0</v>
      </c>
      <c r="AF128">
        <f t="shared" si="27"/>
        <v>59</v>
      </c>
      <c r="AG128">
        <f t="shared" si="27"/>
        <v>25</v>
      </c>
      <c r="AH128">
        <f t="shared" si="27"/>
        <v>7</v>
      </c>
      <c r="AI128">
        <f t="shared" si="27"/>
        <v>3</v>
      </c>
      <c r="AJ128">
        <f t="shared" si="28"/>
        <v>10</v>
      </c>
      <c r="AK128" s="8">
        <f t="shared" si="26"/>
        <v>0.7</v>
      </c>
      <c r="AL128">
        <f t="shared" si="19"/>
        <v>1</v>
      </c>
    </row>
    <row r="129" spans="1:38" ht="30" x14ac:dyDescent="0.2">
      <c r="A129" s="11">
        <v>11</v>
      </c>
      <c r="B129" s="4">
        <v>45248</v>
      </c>
      <c r="C129" s="13">
        <v>0.79166666666666663</v>
      </c>
      <c r="D129" s="5" t="s">
        <v>44</v>
      </c>
      <c r="E129" s="5" t="s">
        <v>667</v>
      </c>
      <c r="F129" s="5" t="s">
        <v>49</v>
      </c>
      <c r="G129" s="5" t="s">
        <v>193</v>
      </c>
      <c r="H129" s="5" t="s">
        <v>145</v>
      </c>
      <c r="I129" s="5" t="s">
        <v>13</v>
      </c>
      <c r="J129" s="5">
        <v>31</v>
      </c>
      <c r="K129" s="5">
        <v>27</v>
      </c>
      <c r="L129" s="5">
        <v>8</v>
      </c>
      <c r="M129" s="5">
        <v>3</v>
      </c>
      <c r="N129" s="5" t="s">
        <v>47</v>
      </c>
      <c r="O129" s="5"/>
      <c r="P129" s="6"/>
      <c r="Q129" s="5"/>
      <c r="R129" s="5">
        <f t="shared" si="15"/>
        <v>2023</v>
      </c>
      <c r="S129" s="5">
        <f t="shared" si="20"/>
        <v>12</v>
      </c>
      <c r="T129" t="s">
        <v>565</v>
      </c>
      <c r="U129">
        <v>23</v>
      </c>
      <c r="V129" s="5">
        <f t="shared" si="21"/>
        <v>1</v>
      </c>
      <c r="W129" s="5" t="s">
        <v>145</v>
      </c>
      <c r="X129" s="5" t="s">
        <v>193</v>
      </c>
      <c r="Z129" s="5">
        <f t="shared" si="22"/>
        <v>0</v>
      </c>
      <c r="AA129" s="5" t="str">
        <f t="shared" si="16"/>
        <v>Big 12</v>
      </c>
      <c r="AB129">
        <f t="shared" si="17"/>
        <v>1</v>
      </c>
      <c r="AC129">
        <f t="shared" si="23"/>
        <v>1</v>
      </c>
      <c r="AD129">
        <f t="shared" si="24"/>
        <v>1</v>
      </c>
      <c r="AE129">
        <f t="shared" si="25"/>
        <v>0</v>
      </c>
      <c r="AF129">
        <f t="shared" si="27"/>
        <v>31</v>
      </c>
      <c r="AG129">
        <f t="shared" si="27"/>
        <v>27</v>
      </c>
      <c r="AH129">
        <f t="shared" si="27"/>
        <v>8</v>
      </c>
      <c r="AI129">
        <f t="shared" si="27"/>
        <v>3</v>
      </c>
      <c r="AJ129">
        <f t="shared" si="28"/>
        <v>11</v>
      </c>
      <c r="AK129" s="8">
        <f t="shared" si="26"/>
        <v>0.72727272727272729</v>
      </c>
      <c r="AL129">
        <f t="shared" si="19"/>
        <v>1</v>
      </c>
    </row>
    <row r="130" spans="1:38" ht="30" x14ac:dyDescent="0.2">
      <c r="A130" s="11">
        <v>12</v>
      </c>
      <c r="B130" s="4">
        <v>45255</v>
      </c>
      <c r="C130" s="13">
        <v>0.83333333333333337</v>
      </c>
      <c r="D130" s="5" t="s">
        <v>44</v>
      </c>
      <c r="E130" s="5" t="s">
        <v>688</v>
      </c>
      <c r="F130" s="5"/>
      <c r="G130" s="5" t="s">
        <v>216</v>
      </c>
      <c r="H130" s="5" t="s">
        <v>145</v>
      </c>
      <c r="I130" s="5" t="s">
        <v>14</v>
      </c>
      <c r="J130" s="5">
        <v>35</v>
      </c>
      <c r="K130" s="5">
        <v>42</v>
      </c>
      <c r="L130" s="5">
        <v>8</v>
      </c>
      <c r="M130" s="5">
        <v>4</v>
      </c>
      <c r="N130" s="5" t="s">
        <v>92</v>
      </c>
      <c r="O130" s="5"/>
      <c r="P130" s="6"/>
      <c r="Q130" s="5"/>
      <c r="R130" s="5">
        <f t="shared" ref="R130:R180" si="29">IF(AND(B130&gt;=DATEVALUE("06/01/2019"),B130&lt;=DATEVALUE("05/31/2020")),2019,IF(AND(B130&gt;=DATEVALUE("06/01/2020"),B130&lt;=DATEVALUE("05/31/2021")),2020,IF(AND(B130&gt;=DATEVALUE("06/01/2021"),B130&lt;=DATEVALUE("05/31/2022")),2021,IF(AND(B130&gt;=DATEVALUE("06/01/2022"),B130&lt;=DATEVALUE("05/31/2023")),2022,IF(AND(B130&gt;=DATEVALUE("06/01/2023"),B130&lt;=DATEVALUE("05/31/2024")),2023,"N/A")))))</f>
        <v>2023</v>
      </c>
      <c r="S130" s="5">
        <f t="shared" si="20"/>
        <v>13</v>
      </c>
      <c r="T130" t="s">
        <v>565</v>
      </c>
      <c r="U130">
        <v>19</v>
      </c>
      <c r="V130" s="5">
        <f t="shared" si="21"/>
        <v>1</v>
      </c>
      <c r="W130" s="5" t="s">
        <v>145</v>
      </c>
      <c r="X130" s="5" t="s">
        <v>216</v>
      </c>
      <c r="Z130" s="5">
        <f t="shared" si="22"/>
        <v>0</v>
      </c>
      <c r="AA130" s="5" t="str">
        <f t="shared" ref="AA130:AA180" si="30">H130</f>
        <v>Big 12</v>
      </c>
      <c r="AB130">
        <f t="shared" ref="AB130:AB180" si="31">IF(W130=AA130,1,0)</f>
        <v>1</v>
      </c>
      <c r="AC130">
        <f t="shared" si="23"/>
        <v>1</v>
      </c>
      <c r="AD130">
        <f t="shared" si="24"/>
        <v>1</v>
      </c>
      <c r="AE130">
        <f t="shared" si="25"/>
        <v>0</v>
      </c>
      <c r="AF130">
        <f t="shared" si="27"/>
        <v>35</v>
      </c>
      <c r="AG130">
        <f t="shared" si="27"/>
        <v>42</v>
      </c>
      <c r="AH130">
        <f t="shared" si="27"/>
        <v>8</v>
      </c>
      <c r="AI130">
        <f t="shared" si="27"/>
        <v>4</v>
      </c>
      <c r="AJ130">
        <f t="shared" si="28"/>
        <v>12</v>
      </c>
      <c r="AK130" s="8">
        <f t="shared" si="26"/>
        <v>0.66666666666666663</v>
      </c>
      <c r="AL130">
        <f t="shared" ref="AL130:AL180" si="32">IF(I130="W",1,0)</f>
        <v>0</v>
      </c>
    </row>
    <row r="131" spans="1:38" ht="45" x14ac:dyDescent="0.2">
      <c r="A131" s="11">
        <v>13</v>
      </c>
      <c r="B131" s="4">
        <v>45288</v>
      </c>
      <c r="C131" s="13">
        <v>0.73958333333333337</v>
      </c>
      <c r="D131" s="5" t="s">
        <v>37</v>
      </c>
      <c r="E131" s="5" t="s">
        <v>465</v>
      </c>
      <c r="F131" s="5" t="s">
        <v>80</v>
      </c>
      <c r="G131" s="5" t="s">
        <v>464</v>
      </c>
      <c r="H131" s="5" t="s">
        <v>40</v>
      </c>
      <c r="I131" s="5" t="s">
        <v>13</v>
      </c>
      <c r="J131" s="5">
        <v>28</v>
      </c>
      <c r="K131" s="5">
        <v>19</v>
      </c>
      <c r="L131" s="5">
        <v>9</v>
      </c>
      <c r="M131" s="5">
        <v>4</v>
      </c>
      <c r="N131" s="5" t="s">
        <v>41</v>
      </c>
      <c r="O131" s="5" t="s">
        <v>466</v>
      </c>
      <c r="P131" s="6"/>
      <c r="Q131" s="5"/>
      <c r="R131" s="5">
        <f t="shared" si="29"/>
        <v>2023</v>
      </c>
      <c r="S131" s="5">
        <f t="shared" ref="S131:S180" si="33">IF(AND(B131&gt;=DATEVALUE("08/26/2023"),B131&lt;=DATEVALUE("09/04/2023")),1,IF(AND(B131&gt;=DATEVALUE("09/05/2023"),B131&lt;=DATEVALUE("09/11/2023")),2,IF(AND(B131&gt;=DATEVALUE("09/12/2023"),B131&lt;=DATEVALUE("09/18/2023")),3,IF(AND(B131&gt;=DATEVALUE("09/19/2023"),B131&lt;=DATEVALUE("09/25/2023")),4,IF(AND(B131&gt;=DATEVALUE("09/26/2023"),B131&lt;=DATEVALUE("10/02/2023")),5,IF(AND(B131&gt;=DATEVALUE("10/03/2023"),B131&lt;=DATEVALUE("10/09/2023")),6,IF(AND(B131&gt;=DATEVALUE("10/10/2023"),B131&lt;=DATEVALUE("10/16/2023")),7,IF(AND(B131&gt;=DATEVALUE("10/17/2023"),B131&lt;=DATEVALUE("10/23/2023")),8,IF(AND(B131&gt;=DATEVALUE("10/24/2023"),B131&lt;=DATEVALUE("10/30/2023")),9,IF(AND(B131&gt;=DATEVALUE("10/31/2023"),B131&lt;=DATEVALUE("11/06/2023")),10,IF(AND(B131&gt;=DATEVALUE("11/07/2023"),B131&lt;=DATEVALUE("11/13/2023")),11,IF(AND(B131&gt;=DATEVALUE("11/14/2023"),B131&lt;=DATEVALUE("11/20/2023")),12,IF(AND(B131&gt;=DATEVALUE("11/21/2023"),B131&lt;=DATEVALUE("11/27/2023")),13,IF(AND(B131&gt;=DATEVALUE("11/28/2023"),B131&lt;=DATEVALUE("12/04/2023")),14,IF(AND(B131&gt;=DATEVALUE("12/05/2023"),B131&lt;=DATEVALUE("12/11/2023")),15,IF(AND(B131&gt;=DATEVALUE("12/12/2023"),B131&lt;=DATEVALUE("12/18/2023")),16,IF(AND(B131&gt;=DATEVALUE("12/19/2023"),B131&lt;=DATEVALUE("12/25/2023")),17,IF(AND(B131&gt;=DATEVALUE("12/26/2023"),B131&lt;=DATEVALUE("01/01/2024")),18,IF(AND(B131&gt;=DATEVALUE("01/02/2024"),B131&lt;=DATEVALUE("01/08/2024")),19,IF(AND(B131&gt;=DATEVALUE("01/09/2024"),B131&lt;=DATEVALUE("01/15/2024")),20,"Bye"))))))))))))))))))))</f>
        <v>18</v>
      </c>
      <c r="T131" s="5" t="s">
        <v>465</v>
      </c>
      <c r="V131" s="5">
        <f t="shared" ref="V131:V180" si="34">IF(U131&gt;0,1,0)</f>
        <v>0</v>
      </c>
      <c r="W131" s="5" t="s">
        <v>145</v>
      </c>
      <c r="X131" t="s">
        <v>261</v>
      </c>
      <c r="Y131">
        <v>19</v>
      </c>
      <c r="Z131" s="5">
        <f t="shared" ref="Z131:Z180" si="35">IF(Y131&gt;0,1,0)</f>
        <v>1</v>
      </c>
      <c r="AA131" s="5" t="str">
        <f t="shared" si="30"/>
        <v>ACC</v>
      </c>
      <c r="AB131">
        <f t="shared" si="31"/>
        <v>0</v>
      </c>
      <c r="AC131">
        <f t="shared" ref="AC131:AC180" si="36">IF(AA131="Non-Major",0,1)</f>
        <v>1</v>
      </c>
      <c r="AD131">
        <f t="shared" ref="AD131:AD180" si="37">IF(OR(AA131="ACC",AA131="Big Ten",AA131="Big 12", AA131="Pac-12",AA131="SEC"),1,0)</f>
        <v>1</v>
      </c>
      <c r="AE131">
        <f t="shared" ref="AE131:AE180" si="38">IF(AND(Y131=1,U131=1),1,0)</f>
        <v>0</v>
      </c>
      <c r="AF131">
        <f t="shared" si="27"/>
        <v>28</v>
      </c>
      <c r="AG131">
        <f t="shared" si="27"/>
        <v>19</v>
      </c>
      <c r="AH131">
        <f t="shared" si="27"/>
        <v>9</v>
      </c>
      <c r="AI131">
        <f t="shared" si="27"/>
        <v>4</v>
      </c>
      <c r="AJ131">
        <f t="shared" si="28"/>
        <v>13</v>
      </c>
      <c r="AK131" s="8">
        <f t="shared" ref="AK131:AK180" si="39">AH131/(AH131+AI131)</f>
        <v>0.69230769230769229</v>
      </c>
      <c r="AL131">
        <f t="shared" si="32"/>
        <v>1</v>
      </c>
    </row>
    <row r="132" spans="1:38" x14ac:dyDescent="0.2">
      <c r="A132" s="11">
        <v>1</v>
      </c>
      <c r="B132" s="4">
        <v>45171</v>
      </c>
      <c r="C132" s="13">
        <v>0.79166666666666663</v>
      </c>
      <c r="D132" s="5" t="s">
        <v>44</v>
      </c>
      <c r="E132" s="5" t="s">
        <v>588</v>
      </c>
      <c r="F132" s="5"/>
      <c r="G132" s="5" t="s">
        <v>539</v>
      </c>
      <c r="H132" s="5" t="s">
        <v>140</v>
      </c>
      <c r="I132" s="5" t="s">
        <v>13</v>
      </c>
      <c r="J132" s="5">
        <v>17</v>
      </c>
      <c r="K132" s="5">
        <v>14</v>
      </c>
      <c r="L132" s="5">
        <v>1</v>
      </c>
      <c r="M132" s="5">
        <v>0</v>
      </c>
      <c r="N132" s="5" t="s">
        <v>41</v>
      </c>
      <c r="O132" s="5"/>
      <c r="P132" s="6"/>
      <c r="Q132" s="5"/>
      <c r="R132" s="5">
        <f t="shared" si="29"/>
        <v>2023</v>
      </c>
      <c r="S132" s="5">
        <f t="shared" si="33"/>
        <v>1</v>
      </c>
      <c r="T132" s="5" t="s">
        <v>588</v>
      </c>
      <c r="V132" s="5">
        <f t="shared" si="34"/>
        <v>0</v>
      </c>
      <c r="W132" s="5" t="s">
        <v>145</v>
      </c>
      <c r="X132" s="5" t="s">
        <v>539</v>
      </c>
      <c r="Z132" s="5">
        <f t="shared" si="35"/>
        <v>0</v>
      </c>
      <c r="AA132" s="5" t="str">
        <f t="shared" si="30"/>
        <v>American</v>
      </c>
      <c r="AB132">
        <f t="shared" si="31"/>
        <v>0</v>
      </c>
      <c r="AC132">
        <f t="shared" si="36"/>
        <v>1</v>
      </c>
      <c r="AD132">
        <f t="shared" si="37"/>
        <v>0</v>
      </c>
      <c r="AE132">
        <f t="shared" si="38"/>
        <v>0</v>
      </c>
      <c r="AF132">
        <f t="shared" si="27"/>
        <v>17</v>
      </c>
      <c r="AG132">
        <f t="shared" si="27"/>
        <v>14</v>
      </c>
      <c r="AH132">
        <f t="shared" si="27"/>
        <v>1</v>
      </c>
      <c r="AI132">
        <f t="shared" si="27"/>
        <v>0</v>
      </c>
      <c r="AJ132">
        <f t="shared" si="28"/>
        <v>1</v>
      </c>
      <c r="AK132" s="8">
        <f t="shared" si="39"/>
        <v>1</v>
      </c>
      <c r="AL132">
        <f t="shared" si="32"/>
        <v>1</v>
      </c>
    </row>
    <row r="133" spans="1:38" x14ac:dyDescent="0.2">
      <c r="A133" s="11">
        <v>2</v>
      </c>
      <c r="B133" s="4">
        <v>45178</v>
      </c>
      <c r="C133" s="13">
        <v>0.79166666666666663</v>
      </c>
      <c r="D133" s="5" t="s">
        <v>44</v>
      </c>
      <c r="E133" s="5" t="s">
        <v>588</v>
      </c>
      <c r="F133" s="5" t="s">
        <v>49</v>
      </c>
      <c r="G133" s="5" t="s">
        <v>153</v>
      </c>
      <c r="H133" s="5" t="s">
        <v>140</v>
      </c>
      <c r="I133" s="5" t="s">
        <v>14</v>
      </c>
      <c r="J133" s="5">
        <v>41</v>
      </c>
      <c r="K133" s="5">
        <v>43</v>
      </c>
      <c r="L133" s="5">
        <v>1</v>
      </c>
      <c r="M133" s="5">
        <v>1</v>
      </c>
      <c r="N133" s="5" t="s">
        <v>92</v>
      </c>
      <c r="O133" s="5"/>
      <c r="P133" s="6"/>
      <c r="Q133" s="5"/>
      <c r="R133" s="5">
        <f t="shared" si="29"/>
        <v>2023</v>
      </c>
      <c r="S133" s="5">
        <f t="shared" si="33"/>
        <v>2</v>
      </c>
      <c r="T133" s="5" t="s">
        <v>588</v>
      </c>
      <c r="V133" s="5">
        <f t="shared" si="34"/>
        <v>0</v>
      </c>
      <c r="W133" s="5" t="s">
        <v>145</v>
      </c>
      <c r="X133" s="5" t="s">
        <v>153</v>
      </c>
      <c r="Z133" s="5">
        <f t="shared" si="35"/>
        <v>0</v>
      </c>
      <c r="AA133" s="5" t="str">
        <f t="shared" si="30"/>
        <v>American</v>
      </c>
      <c r="AB133">
        <f t="shared" si="31"/>
        <v>0</v>
      </c>
      <c r="AC133">
        <f t="shared" si="36"/>
        <v>1</v>
      </c>
      <c r="AD133">
        <f t="shared" si="37"/>
        <v>0</v>
      </c>
      <c r="AE133">
        <f t="shared" si="38"/>
        <v>0</v>
      </c>
      <c r="AF133">
        <f t="shared" si="27"/>
        <v>41</v>
      </c>
      <c r="AG133">
        <f t="shared" si="27"/>
        <v>43</v>
      </c>
      <c r="AH133">
        <f t="shared" si="27"/>
        <v>1</v>
      </c>
      <c r="AI133">
        <f t="shared" si="27"/>
        <v>1</v>
      </c>
      <c r="AJ133">
        <f t="shared" si="28"/>
        <v>2</v>
      </c>
      <c r="AK133" s="8">
        <f t="shared" si="39"/>
        <v>0.5</v>
      </c>
      <c r="AL133">
        <f t="shared" si="32"/>
        <v>0</v>
      </c>
    </row>
    <row r="134" spans="1:38" ht="30" x14ac:dyDescent="0.2">
      <c r="A134" s="11">
        <v>3</v>
      </c>
      <c r="B134" s="4">
        <v>45185</v>
      </c>
      <c r="C134" s="13">
        <v>0.83333333333333337</v>
      </c>
      <c r="D134" s="5" t="s">
        <v>44</v>
      </c>
      <c r="E134" s="5" t="s">
        <v>588</v>
      </c>
      <c r="F134" s="5"/>
      <c r="G134" s="5" t="s">
        <v>545</v>
      </c>
      <c r="H134" s="5" t="s">
        <v>145</v>
      </c>
      <c r="I134" s="5" t="s">
        <v>14</v>
      </c>
      <c r="J134" s="5">
        <v>13</v>
      </c>
      <c r="K134" s="5">
        <v>36</v>
      </c>
      <c r="L134" s="5">
        <v>1</v>
      </c>
      <c r="M134" s="5">
        <v>2</v>
      </c>
      <c r="N134" s="5" t="s">
        <v>102</v>
      </c>
      <c r="O134" s="5"/>
      <c r="P134" s="6"/>
      <c r="Q134" s="5"/>
      <c r="R134" s="5">
        <f t="shared" si="29"/>
        <v>2023</v>
      </c>
      <c r="S134" s="5">
        <f t="shared" si="33"/>
        <v>3</v>
      </c>
      <c r="T134" s="5" t="s">
        <v>588</v>
      </c>
      <c r="V134" s="5">
        <f t="shared" si="34"/>
        <v>0</v>
      </c>
      <c r="W134" s="5" t="s">
        <v>145</v>
      </c>
      <c r="X134" s="5" t="s">
        <v>545</v>
      </c>
      <c r="Z134" s="5">
        <f t="shared" si="35"/>
        <v>0</v>
      </c>
      <c r="AA134" s="5" t="str">
        <f t="shared" si="30"/>
        <v>Big 12</v>
      </c>
      <c r="AB134">
        <f t="shared" si="31"/>
        <v>1</v>
      </c>
      <c r="AC134">
        <f t="shared" si="36"/>
        <v>1</v>
      </c>
      <c r="AD134">
        <f t="shared" si="37"/>
        <v>1</v>
      </c>
      <c r="AE134">
        <f t="shared" si="38"/>
        <v>0</v>
      </c>
      <c r="AF134">
        <f t="shared" si="27"/>
        <v>13</v>
      </c>
      <c r="AG134">
        <f t="shared" si="27"/>
        <v>36</v>
      </c>
      <c r="AH134">
        <f t="shared" si="27"/>
        <v>1</v>
      </c>
      <c r="AI134">
        <f t="shared" si="27"/>
        <v>2</v>
      </c>
      <c r="AJ134">
        <f t="shared" si="28"/>
        <v>3</v>
      </c>
      <c r="AK134" s="8">
        <f t="shared" si="39"/>
        <v>0.33333333333333331</v>
      </c>
      <c r="AL134">
        <f t="shared" si="32"/>
        <v>0</v>
      </c>
    </row>
    <row r="135" spans="1:38" ht="30" x14ac:dyDescent="0.2">
      <c r="A135" s="11">
        <v>4</v>
      </c>
      <c r="B135" s="4">
        <v>45192</v>
      </c>
      <c r="C135" s="13">
        <v>0.79166666666666663</v>
      </c>
      <c r="D135" s="5" t="s">
        <v>44</v>
      </c>
      <c r="E135" s="5" t="s">
        <v>588</v>
      </c>
      <c r="F135" s="5"/>
      <c r="G135" s="5" t="s">
        <v>727</v>
      </c>
      <c r="H135" s="5" t="s">
        <v>54</v>
      </c>
      <c r="I135" s="5" t="s">
        <v>13</v>
      </c>
      <c r="J135" s="5">
        <v>38</v>
      </c>
      <c r="K135" s="5">
        <v>7</v>
      </c>
      <c r="L135" s="5">
        <v>2</v>
      </c>
      <c r="M135" s="5">
        <v>2</v>
      </c>
      <c r="N135" s="5" t="s">
        <v>41</v>
      </c>
      <c r="O135" s="5"/>
      <c r="P135" s="6"/>
      <c r="Q135" s="5"/>
      <c r="R135" s="5">
        <f t="shared" si="29"/>
        <v>2023</v>
      </c>
      <c r="S135" s="5">
        <f t="shared" si="33"/>
        <v>4</v>
      </c>
      <c r="T135" s="5" t="s">
        <v>588</v>
      </c>
      <c r="V135" s="5">
        <f t="shared" si="34"/>
        <v>0</v>
      </c>
      <c r="W135" s="5" t="s">
        <v>145</v>
      </c>
      <c r="X135" s="5" t="s">
        <v>727</v>
      </c>
      <c r="Z135" s="5">
        <f t="shared" si="35"/>
        <v>0</v>
      </c>
      <c r="AA135" s="5" t="str">
        <f t="shared" si="30"/>
        <v>CUSA</v>
      </c>
      <c r="AB135">
        <f t="shared" si="31"/>
        <v>0</v>
      </c>
      <c r="AC135">
        <f t="shared" si="36"/>
        <v>1</v>
      </c>
      <c r="AD135">
        <f t="shared" si="37"/>
        <v>0</v>
      </c>
      <c r="AE135">
        <f t="shared" si="38"/>
        <v>0</v>
      </c>
      <c r="AF135">
        <f t="shared" si="27"/>
        <v>38</v>
      </c>
      <c r="AG135">
        <f t="shared" si="27"/>
        <v>7</v>
      </c>
      <c r="AH135">
        <f t="shared" si="27"/>
        <v>2</v>
      </c>
      <c r="AI135">
        <f t="shared" si="27"/>
        <v>2</v>
      </c>
      <c r="AJ135">
        <f t="shared" si="28"/>
        <v>4</v>
      </c>
      <c r="AK135" s="8">
        <f t="shared" si="39"/>
        <v>0.5</v>
      </c>
      <c r="AL135">
        <f t="shared" si="32"/>
        <v>1</v>
      </c>
    </row>
    <row r="136" spans="1:38" ht="30" x14ac:dyDescent="0.2">
      <c r="A136" s="11">
        <v>5</v>
      </c>
      <c r="B136" s="4">
        <v>45199</v>
      </c>
      <c r="C136" s="13">
        <v>0.625</v>
      </c>
      <c r="D136" s="5" t="s">
        <v>44</v>
      </c>
      <c r="E136" s="5" t="s">
        <v>588</v>
      </c>
      <c r="F136" s="5" t="s">
        <v>49</v>
      </c>
      <c r="G136" s="5" t="s">
        <v>404</v>
      </c>
      <c r="H136" s="5" t="s">
        <v>145</v>
      </c>
      <c r="I136" s="5" t="s">
        <v>14</v>
      </c>
      <c r="J136" s="5">
        <v>28</v>
      </c>
      <c r="K136" s="5">
        <v>49</v>
      </c>
      <c r="L136" s="5">
        <v>2</v>
      </c>
      <c r="M136" s="5">
        <v>3</v>
      </c>
      <c r="N136" s="5" t="s">
        <v>92</v>
      </c>
      <c r="O136" s="5"/>
      <c r="P136" s="6"/>
      <c r="Q136" s="5"/>
      <c r="R136" s="5">
        <f t="shared" si="29"/>
        <v>2023</v>
      </c>
      <c r="S136" s="5">
        <f t="shared" si="33"/>
        <v>5</v>
      </c>
      <c r="T136" s="5" t="s">
        <v>588</v>
      </c>
      <c r="V136" s="5">
        <f t="shared" si="34"/>
        <v>0</v>
      </c>
      <c r="W136" s="5" t="s">
        <v>145</v>
      </c>
      <c r="X136" s="5" t="s">
        <v>404</v>
      </c>
      <c r="Z136" s="5">
        <f t="shared" si="35"/>
        <v>0</v>
      </c>
      <c r="AA136" s="5" t="str">
        <f t="shared" si="30"/>
        <v>Big 12</v>
      </c>
      <c r="AB136">
        <f t="shared" si="31"/>
        <v>1</v>
      </c>
      <c r="AC136">
        <f t="shared" si="36"/>
        <v>1</v>
      </c>
      <c r="AD136">
        <f t="shared" si="37"/>
        <v>1</v>
      </c>
      <c r="AE136">
        <f t="shared" si="38"/>
        <v>0</v>
      </c>
      <c r="AF136">
        <f t="shared" si="27"/>
        <v>28</v>
      </c>
      <c r="AG136">
        <f t="shared" si="27"/>
        <v>49</v>
      </c>
      <c r="AH136">
        <f t="shared" si="27"/>
        <v>2</v>
      </c>
      <c r="AI136">
        <f t="shared" si="27"/>
        <v>3</v>
      </c>
      <c r="AJ136">
        <f t="shared" si="28"/>
        <v>5</v>
      </c>
      <c r="AK136" s="8">
        <f t="shared" si="39"/>
        <v>0.4</v>
      </c>
      <c r="AL136">
        <f t="shared" si="32"/>
        <v>0</v>
      </c>
    </row>
    <row r="137" spans="1:38" ht="30" x14ac:dyDescent="0.2">
      <c r="A137" s="11">
        <v>6</v>
      </c>
      <c r="B137" s="4">
        <v>45211</v>
      </c>
      <c r="C137" s="13">
        <v>0.79166666666666663</v>
      </c>
      <c r="D137" s="5" t="s">
        <v>37</v>
      </c>
      <c r="E137" s="5" t="s">
        <v>588</v>
      </c>
      <c r="F137" s="5"/>
      <c r="G137" s="5" t="s">
        <v>144</v>
      </c>
      <c r="H137" s="5" t="s">
        <v>145</v>
      </c>
      <c r="I137" s="5" t="s">
        <v>13</v>
      </c>
      <c r="J137" s="5">
        <v>41</v>
      </c>
      <c r="K137" s="5">
        <v>39</v>
      </c>
      <c r="L137" s="5">
        <v>3</v>
      </c>
      <c r="M137" s="5">
        <v>3</v>
      </c>
      <c r="N137" s="5" t="s">
        <v>41</v>
      </c>
      <c r="O137" s="5"/>
      <c r="P137" s="6"/>
      <c r="Q137" s="5"/>
      <c r="R137" s="5">
        <f t="shared" si="29"/>
        <v>2023</v>
      </c>
      <c r="S137" s="5">
        <f t="shared" si="33"/>
        <v>7</v>
      </c>
      <c r="T137" s="5" t="s">
        <v>588</v>
      </c>
      <c r="V137" s="5">
        <f t="shared" si="34"/>
        <v>0</v>
      </c>
      <c r="W137" s="5" t="s">
        <v>145</v>
      </c>
      <c r="X137" s="5" t="s">
        <v>144</v>
      </c>
      <c r="Z137" s="5">
        <f t="shared" si="35"/>
        <v>0</v>
      </c>
      <c r="AA137" s="5" t="str">
        <f t="shared" si="30"/>
        <v>Big 12</v>
      </c>
      <c r="AB137">
        <f t="shared" si="31"/>
        <v>1</v>
      </c>
      <c r="AC137">
        <f t="shared" si="36"/>
        <v>1</v>
      </c>
      <c r="AD137">
        <f t="shared" si="37"/>
        <v>1</v>
      </c>
      <c r="AE137">
        <f t="shared" si="38"/>
        <v>0</v>
      </c>
      <c r="AF137">
        <f t="shared" si="27"/>
        <v>41</v>
      </c>
      <c r="AG137">
        <f t="shared" si="27"/>
        <v>39</v>
      </c>
      <c r="AH137">
        <f t="shared" si="27"/>
        <v>3</v>
      </c>
      <c r="AI137">
        <f t="shared" si="27"/>
        <v>3</v>
      </c>
      <c r="AJ137">
        <f t="shared" si="28"/>
        <v>6</v>
      </c>
      <c r="AK137" s="8">
        <f t="shared" si="39"/>
        <v>0.5</v>
      </c>
      <c r="AL137">
        <f t="shared" si="32"/>
        <v>1</v>
      </c>
    </row>
    <row r="138" spans="1:38" x14ac:dyDescent="0.2">
      <c r="A138" s="11">
        <v>7</v>
      </c>
      <c r="B138" s="4">
        <v>45220</v>
      </c>
      <c r="C138" s="13">
        <v>0.66666666666666663</v>
      </c>
      <c r="D138" s="5" t="s">
        <v>44</v>
      </c>
      <c r="E138" s="5" t="s">
        <v>588</v>
      </c>
      <c r="F138" s="5"/>
      <c r="G138" s="5" t="s">
        <v>616</v>
      </c>
      <c r="H138" s="5" t="s">
        <v>145</v>
      </c>
      <c r="I138" s="5" t="s">
        <v>14</v>
      </c>
      <c r="J138" s="5">
        <v>24</v>
      </c>
      <c r="K138" s="5">
        <v>31</v>
      </c>
      <c r="L138" s="5">
        <v>3</v>
      </c>
      <c r="M138" s="5">
        <v>4</v>
      </c>
      <c r="N138" s="5" t="s">
        <v>92</v>
      </c>
      <c r="O138" s="5"/>
      <c r="P138" s="6"/>
      <c r="Q138" s="5"/>
      <c r="R138" s="5">
        <f t="shared" si="29"/>
        <v>2023</v>
      </c>
      <c r="S138" s="5">
        <f t="shared" si="33"/>
        <v>8</v>
      </c>
      <c r="T138" s="5" t="s">
        <v>588</v>
      </c>
      <c r="V138" s="5">
        <f t="shared" si="34"/>
        <v>0</v>
      </c>
      <c r="W138" s="5" t="s">
        <v>145</v>
      </c>
      <c r="X138" t="s">
        <v>559</v>
      </c>
      <c r="Y138">
        <v>8</v>
      </c>
      <c r="Z138" s="5">
        <f t="shared" si="35"/>
        <v>1</v>
      </c>
      <c r="AA138" s="5" t="str">
        <f t="shared" si="30"/>
        <v>Big 12</v>
      </c>
      <c r="AB138">
        <f t="shared" si="31"/>
        <v>1</v>
      </c>
      <c r="AC138">
        <f t="shared" si="36"/>
        <v>1</v>
      </c>
      <c r="AD138">
        <f t="shared" si="37"/>
        <v>1</v>
      </c>
      <c r="AE138">
        <f t="shared" si="38"/>
        <v>0</v>
      </c>
      <c r="AF138">
        <f t="shared" si="27"/>
        <v>24</v>
      </c>
      <c r="AG138">
        <f t="shared" si="27"/>
        <v>31</v>
      </c>
      <c r="AH138">
        <f t="shared" si="27"/>
        <v>3</v>
      </c>
      <c r="AI138">
        <f t="shared" si="27"/>
        <v>4</v>
      </c>
      <c r="AJ138">
        <f t="shared" si="28"/>
        <v>7</v>
      </c>
      <c r="AK138" s="8">
        <f t="shared" si="39"/>
        <v>0.42857142857142855</v>
      </c>
      <c r="AL138">
        <f t="shared" si="32"/>
        <v>0</v>
      </c>
    </row>
    <row r="139" spans="1:38" ht="30" x14ac:dyDescent="0.2">
      <c r="A139" s="11">
        <v>8</v>
      </c>
      <c r="B139" s="4">
        <v>45227</v>
      </c>
      <c r="C139" s="13">
        <v>0.5</v>
      </c>
      <c r="D139" s="5" t="s">
        <v>44</v>
      </c>
      <c r="E139" s="5" t="s">
        <v>588</v>
      </c>
      <c r="F139" s="5" t="s">
        <v>49</v>
      </c>
      <c r="G139" s="5" t="s">
        <v>465</v>
      </c>
      <c r="H139" s="5" t="s">
        <v>145</v>
      </c>
      <c r="I139" s="5" t="s">
        <v>14</v>
      </c>
      <c r="J139" s="5">
        <v>0</v>
      </c>
      <c r="K139" s="5">
        <v>41</v>
      </c>
      <c r="L139" s="5">
        <v>3</v>
      </c>
      <c r="M139" s="5">
        <v>5</v>
      </c>
      <c r="N139" s="5" t="s">
        <v>102</v>
      </c>
      <c r="O139" s="5"/>
      <c r="P139" s="6"/>
      <c r="Q139" s="5"/>
      <c r="R139" s="5">
        <f t="shared" si="29"/>
        <v>2023</v>
      </c>
      <c r="S139" s="5">
        <f t="shared" si="33"/>
        <v>9</v>
      </c>
      <c r="T139" s="5" t="s">
        <v>588</v>
      </c>
      <c r="V139" s="5">
        <f t="shared" si="34"/>
        <v>0</v>
      </c>
      <c r="W139" s="5" t="s">
        <v>145</v>
      </c>
      <c r="X139" s="5" t="s">
        <v>465</v>
      </c>
      <c r="Z139" s="5">
        <f t="shared" si="35"/>
        <v>0</v>
      </c>
      <c r="AA139" s="5" t="str">
        <f t="shared" si="30"/>
        <v>Big 12</v>
      </c>
      <c r="AB139">
        <f t="shared" si="31"/>
        <v>1</v>
      </c>
      <c r="AC139">
        <f t="shared" si="36"/>
        <v>1</v>
      </c>
      <c r="AD139">
        <f t="shared" si="37"/>
        <v>1</v>
      </c>
      <c r="AE139">
        <f t="shared" si="38"/>
        <v>0</v>
      </c>
      <c r="AF139">
        <f t="shared" si="27"/>
        <v>0</v>
      </c>
      <c r="AG139">
        <f t="shared" si="27"/>
        <v>41</v>
      </c>
      <c r="AH139">
        <f t="shared" si="27"/>
        <v>3</v>
      </c>
      <c r="AI139">
        <f t="shared" si="27"/>
        <v>5</v>
      </c>
      <c r="AJ139">
        <f t="shared" si="28"/>
        <v>8</v>
      </c>
      <c r="AK139" s="8">
        <f t="shared" si="39"/>
        <v>0.375</v>
      </c>
      <c r="AL139">
        <f t="shared" si="32"/>
        <v>0</v>
      </c>
    </row>
    <row r="140" spans="1:38" x14ac:dyDescent="0.2">
      <c r="A140" s="11">
        <v>9</v>
      </c>
      <c r="B140" s="4">
        <v>45234</v>
      </c>
      <c r="C140" s="13">
        <v>0.64583333333333337</v>
      </c>
      <c r="D140" s="5" t="s">
        <v>44</v>
      </c>
      <c r="E140" s="5" t="s">
        <v>588</v>
      </c>
      <c r="F140" s="5" t="s">
        <v>49</v>
      </c>
      <c r="G140" s="5" t="s">
        <v>537</v>
      </c>
      <c r="H140" s="5" t="s">
        <v>145</v>
      </c>
      <c r="I140" s="5" t="s">
        <v>13</v>
      </c>
      <c r="J140" s="5">
        <v>25</v>
      </c>
      <c r="K140" s="5">
        <v>24</v>
      </c>
      <c r="L140" s="5">
        <v>4</v>
      </c>
      <c r="M140" s="5">
        <v>5</v>
      </c>
      <c r="N140" s="5" t="s">
        <v>41</v>
      </c>
      <c r="O140" s="5"/>
      <c r="P140" s="6"/>
      <c r="Q140" s="5"/>
      <c r="R140" s="5">
        <f t="shared" si="29"/>
        <v>2023</v>
      </c>
      <c r="S140" s="5">
        <f t="shared" si="33"/>
        <v>10</v>
      </c>
      <c r="T140" s="5" t="s">
        <v>588</v>
      </c>
      <c r="V140" s="5">
        <f t="shared" si="34"/>
        <v>0</v>
      </c>
      <c r="W140" s="5" t="s">
        <v>145</v>
      </c>
      <c r="X140" s="5" t="s">
        <v>537</v>
      </c>
      <c r="Z140" s="5">
        <f t="shared" si="35"/>
        <v>0</v>
      </c>
      <c r="AA140" s="5" t="str">
        <f t="shared" si="30"/>
        <v>Big 12</v>
      </c>
      <c r="AB140">
        <f t="shared" si="31"/>
        <v>1</v>
      </c>
      <c r="AC140">
        <f t="shared" si="36"/>
        <v>1</v>
      </c>
      <c r="AD140">
        <f t="shared" si="37"/>
        <v>1</v>
      </c>
      <c r="AE140">
        <f t="shared" si="38"/>
        <v>0</v>
      </c>
      <c r="AF140">
        <f t="shared" si="27"/>
        <v>25</v>
      </c>
      <c r="AG140">
        <f t="shared" si="27"/>
        <v>24</v>
      </c>
      <c r="AH140">
        <f t="shared" si="27"/>
        <v>4</v>
      </c>
      <c r="AI140">
        <f t="shared" si="27"/>
        <v>5</v>
      </c>
      <c r="AJ140">
        <f t="shared" si="28"/>
        <v>9</v>
      </c>
      <c r="AK140" s="8">
        <f t="shared" si="39"/>
        <v>0.44444444444444442</v>
      </c>
      <c r="AL140">
        <f t="shared" si="32"/>
        <v>1</v>
      </c>
    </row>
    <row r="141" spans="1:38" x14ac:dyDescent="0.2">
      <c r="A141" s="11">
        <v>10</v>
      </c>
      <c r="B141" s="4">
        <v>45241</v>
      </c>
      <c r="C141" s="13">
        <v>0.79166666666666663</v>
      </c>
      <c r="D141" s="5" t="s">
        <v>44</v>
      </c>
      <c r="E141" s="5" t="s">
        <v>588</v>
      </c>
      <c r="F141" s="5"/>
      <c r="G141" s="5" t="s">
        <v>443</v>
      </c>
      <c r="H141" s="5" t="s">
        <v>145</v>
      </c>
      <c r="I141" s="5" t="s">
        <v>14</v>
      </c>
      <c r="J141" s="5">
        <v>14</v>
      </c>
      <c r="K141" s="5">
        <v>24</v>
      </c>
      <c r="L141" s="5">
        <v>4</v>
      </c>
      <c r="M141" s="5">
        <v>6</v>
      </c>
      <c r="N141" s="5" t="s">
        <v>92</v>
      </c>
      <c r="O141" s="5"/>
      <c r="P141" s="6"/>
      <c r="Q141" s="5"/>
      <c r="R141" s="5">
        <f t="shared" si="29"/>
        <v>2023</v>
      </c>
      <c r="S141" s="5">
        <f t="shared" si="33"/>
        <v>11</v>
      </c>
      <c r="T141" s="5" t="s">
        <v>588</v>
      </c>
      <c r="V141" s="5">
        <f t="shared" si="34"/>
        <v>0</v>
      </c>
      <c r="W141" s="5" t="s">
        <v>145</v>
      </c>
      <c r="X141" s="5" t="s">
        <v>443</v>
      </c>
      <c r="Z141" s="5">
        <f t="shared" si="35"/>
        <v>0</v>
      </c>
      <c r="AA141" s="5" t="str">
        <f t="shared" si="30"/>
        <v>Big 12</v>
      </c>
      <c r="AB141">
        <f t="shared" si="31"/>
        <v>1</v>
      </c>
      <c r="AC141">
        <f t="shared" si="36"/>
        <v>1</v>
      </c>
      <c r="AD141">
        <f t="shared" si="37"/>
        <v>1</v>
      </c>
      <c r="AE141">
        <f t="shared" si="38"/>
        <v>0</v>
      </c>
      <c r="AF141">
        <f t="shared" si="27"/>
        <v>14</v>
      </c>
      <c r="AG141">
        <f t="shared" si="27"/>
        <v>24</v>
      </c>
      <c r="AH141">
        <f t="shared" si="27"/>
        <v>4</v>
      </c>
      <c r="AI141">
        <f t="shared" si="27"/>
        <v>6</v>
      </c>
      <c r="AJ141">
        <f t="shared" si="28"/>
        <v>10</v>
      </c>
      <c r="AK141" s="8">
        <f t="shared" si="39"/>
        <v>0.4</v>
      </c>
      <c r="AL141">
        <f t="shared" si="32"/>
        <v>0</v>
      </c>
    </row>
    <row r="142" spans="1:38" ht="30" x14ac:dyDescent="0.2">
      <c r="A142" s="11">
        <v>11</v>
      </c>
      <c r="B142" s="4">
        <v>45248</v>
      </c>
      <c r="C142" s="13">
        <v>0.66666666666666663</v>
      </c>
      <c r="D142" s="5" t="s">
        <v>44</v>
      </c>
      <c r="E142" s="5" t="s">
        <v>588</v>
      </c>
      <c r="F142" s="5"/>
      <c r="G142" s="5" t="s">
        <v>675</v>
      </c>
      <c r="H142" s="5" t="s">
        <v>145</v>
      </c>
      <c r="I142" s="5" t="s">
        <v>14</v>
      </c>
      <c r="J142" s="5">
        <v>30</v>
      </c>
      <c r="K142" s="5">
        <v>43</v>
      </c>
      <c r="L142" s="5">
        <v>4</v>
      </c>
      <c r="M142" s="5">
        <v>7</v>
      </c>
      <c r="N142" s="5" t="s">
        <v>102</v>
      </c>
      <c r="O142" s="5"/>
      <c r="P142" s="6"/>
      <c r="Q142" s="5"/>
      <c r="R142" s="5">
        <f t="shared" si="29"/>
        <v>2023</v>
      </c>
      <c r="S142" s="5">
        <f t="shared" si="33"/>
        <v>12</v>
      </c>
      <c r="T142" s="5" t="s">
        <v>588</v>
      </c>
      <c r="V142" s="5">
        <f t="shared" si="34"/>
        <v>0</v>
      </c>
      <c r="W142" s="5" t="s">
        <v>145</v>
      </c>
      <c r="X142" t="s">
        <v>360</v>
      </c>
      <c r="Y142">
        <v>24</v>
      </c>
      <c r="Z142" s="5">
        <f t="shared" si="35"/>
        <v>1</v>
      </c>
      <c r="AA142" s="5" t="str">
        <f t="shared" si="30"/>
        <v>Big 12</v>
      </c>
      <c r="AB142">
        <f t="shared" si="31"/>
        <v>1</v>
      </c>
      <c r="AC142">
        <f t="shared" si="36"/>
        <v>1</v>
      </c>
      <c r="AD142">
        <f t="shared" si="37"/>
        <v>1</v>
      </c>
      <c r="AE142">
        <f t="shared" si="38"/>
        <v>0</v>
      </c>
      <c r="AF142">
        <f t="shared" si="27"/>
        <v>30</v>
      </c>
      <c r="AG142">
        <f t="shared" si="27"/>
        <v>43</v>
      </c>
      <c r="AH142">
        <f t="shared" si="27"/>
        <v>4</v>
      </c>
      <c r="AI142">
        <f t="shared" si="27"/>
        <v>7</v>
      </c>
      <c r="AJ142">
        <f t="shared" si="28"/>
        <v>11</v>
      </c>
      <c r="AK142" s="8">
        <f t="shared" si="39"/>
        <v>0.36363636363636365</v>
      </c>
      <c r="AL142">
        <f t="shared" si="32"/>
        <v>0</v>
      </c>
    </row>
    <row r="143" spans="1:38" x14ac:dyDescent="0.2">
      <c r="A143" s="11">
        <v>12</v>
      </c>
      <c r="B143" s="4">
        <v>45255</v>
      </c>
      <c r="C143" s="13">
        <v>0.5</v>
      </c>
      <c r="D143" s="5" t="s">
        <v>44</v>
      </c>
      <c r="E143" s="5" t="s">
        <v>588</v>
      </c>
      <c r="F143" s="5" t="s">
        <v>49</v>
      </c>
      <c r="G143" s="5" t="s">
        <v>369</v>
      </c>
      <c r="H143" s="5" t="s">
        <v>145</v>
      </c>
      <c r="I143" s="5" t="s">
        <v>14</v>
      </c>
      <c r="J143" s="5">
        <v>13</v>
      </c>
      <c r="K143" s="5">
        <v>27</v>
      </c>
      <c r="L143" s="5">
        <v>4</v>
      </c>
      <c r="M143" s="5">
        <v>8</v>
      </c>
      <c r="N143" s="5" t="s">
        <v>130</v>
      </c>
      <c r="O143" s="5"/>
      <c r="P143" s="6"/>
      <c r="Q143" s="5"/>
      <c r="R143" s="5">
        <f t="shared" si="29"/>
        <v>2023</v>
      </c>
      <c r="S143" s="5">
        <f t="shared" si="33"/>
        <v>13</v>
      </c>
      <c r="T143" s="5" t="s">
        <v>588</v>
      </c>
      <c r="V143" s="5">
        <f t="shared" si="34"/>
        <v>0</v>
      </c>
      <c r="W143" s="5" t="s">
        <v>145</v>
      </c>
      <c r="X143" s="5" t="s">
        <v>369</v>
      </c>
      <c r="Z143" s="5">
        <f t="shared" si="35"/>
        <v>0</v>
      </c>
      <c r="AA143" s="5" t="str">
        <f t="shared" si="30"/>
        <v>Big 12</v>
      </c>
      <c r="AB143">
        <f t="shared" si="31"/>
        <v>1</v>
      </c>
      <c r="AC143">
        <f t="shared" si="36"/>
        <v>1</v>
      </c>
      <c r="AD143">
        <f t="shared" si="37"/>
        <v>1</v>
      </c>
      <c r="AE143">
        <f t="shared" si="38"/>
        <v>0</v>
      </c>
      <c r="AF143">
        <f t="shared" si="27"/>
        <v>13</v>
      </c>
      <c r="AG143">
        <f t="shared" si="27"/>
        <v>27</v>
      </c>
      <c r="AH143">
        <f t="shared" si="27"/>
        <v>4</v>
      </c>
      <c r="AI143">
        <f t="shared" si="27"/>
        <v>8</v>
      </c>
      <c r="AJ143">
        <f t="shared" si="28"/>
        <v>12</v>
      </c>
      <c r="AK143" s="8">
        <f t="shared" si="39"/>
        <v>0.33333333333333331</v>
      </c>
      <c r="AL143">
        <f t="shared" si="32"/>
        <v>0</v>
      </c>
    </row>
    <row r="144" spans="1:38" x14ac:dyDescent="0.2">
      <c r="A144" s="11">
        <v>1</v>
      </c>
      <c r="B144" s="4">
        <v>45169</v>
      </c>
      <c r="C144" s="13">
        <v>0.79166666666666663</v>
      </c>
      <c r="D144" s="5" t="s">
        <v>37</v>
      </c>
      <c r="E144" s="5" t="s">
        <v>369</v>
      </c>
      <c r="F144" s="5"/>
      <c r="G144" s="5" t="s">
        <v>692</v>
      </c>
      <c r="H144" s="5" t="s">
        <v>148</v>
      </c>
      <c r="I144" s="5" t="s">
        <v>13</v>
      </c>
      <c r="J144" s="5">
        <v>56</v>
      </c>
      <c r="K144" s="5">
        <v>6</v>
      </c>
      <c r="L144" s="5">
        <v>1</v>
      </c>
      <c r="M144" s="5">
        <v>0</v>
      </c>
      <c r="N144" s="5" t="s">
        <v>41</v>
      </c>
      <c r="O144" s="5"/>
      <c r="P144" s="6"/>
      <c r="Q144" s="5"/>
      <c r="R144" s="5">
        <f t="shared" si="29"/>
        <v>2023</v>
      </c>
      <c r="S144" s="5">
        <f t="shared" si="33"/>
        <v>1</v>
      </c>
      <c r="T144" s="5" t="s">
        <v>369</v>
      </c>
      <c r="V144" s="5">
        <f t="shared" si="34"/>
        <v>0</v>
      </c>
      <c r="W144" s="5" t="s">
        <v>145</v>
      </c>
      <c r="X144" s="5" t="s">
        <v>692</v>
      </c>
      <c r="Z144" s="5">
        <f t="shared" si="35"/>
        <v>0</v>
      </c>
      <c r="AA144" s="5" t="str">
        <f t="shared" si="30"/>
        <v>MAC</v>
      </c>
      <c r="AB144">
        <f t="shared" si="31"/>
        <v>0</v>
      </c>
      <c r="AC144">
        <f t="shared" si="36"/>
        <v>1</v>
      </c>
      <c r="AD144">
        <f t="shared" si="37"/>
        <v>0</v>
      </c>
      <c r="AE144">
        <f t="shared" si="38"/>
        <v>0</v>
      </c>
      <c r="AF144">
        <f t="shared" si="27"/>
        <v>56</v>
      </c>
      <c r="AG144">
        <f t="shared" si="27"/>
        <v>6</v>
      </c>
      <c r="AH144">
        <f t="shared" si="27"/>
        <v>1</v>
      </c>
      <c r="AI144">
        <f t="shared" si="27"/>
        <v>0</v>
      </c>
      <c r="AJ144">
        <f t="shared" si="28"/>
        <v>1</v>
      </c>
      <c r="AK144" s="8">
        <f t="shared" si="39"/>
        <v>1</v>
      </c>
      <c r="AL144">
        <f t="shared" si="32"/>
        <v>1</v>
      </c>
    </row>
    <row r="145" spans="1:38" ht="30" x14ac:dyDescent="0.2">
      <c r="A145" s="11">
        <v>2</v>
      </c>
      <c r="B145" s="4">
        <v>45178</v>
      </c>
      <c r="C145" s="13">
        <v>0.79166666666666663</v>
      </c>
      <c r="D145" s="5" t="s">
        <v>44</v>
      </c>
      <c r="E145" s="5" t="s">
        <v>369</v>
      </c>
      <c r="F145" s="5" t="s">
        <v>49</v>
      </c>
      <c r="G145" s="5" t="s">
        <v>95</v>
      </c>
      <c r="H145" s="5" t="s">
        <v>96</v>
      </c>
      <c r="I145" s="5" t="s">
        <v>13</v>
      </c>
      <c r="J145" s="5">
        <v>18</v>
      </c>
      <c r="K145" s="5">
        <v>16</v>
      </c>
      <c r="L145" s="5">
        <v>2</v>
      </c>
      <c r="M145" s="5">
        <v>0</v>
      </c>
      <c r="N145" s="5" t="s">
        <v>47</v>
      </c>
      <c r="O145" s="5"/>
      <c r="P145" s="6"/>
      <c r="Q145" s="5"/>
      <c r="R145" s="5">
        <f t="shared" si="29"/>
        <v>2023</v>
      </c>
      <c r="S145" s="5">
        <f t="shared" si="33"/>
        <v>2</v>
      </c>
      <c r="T145" s="5" t="s">
        <v>369</v>
      </c>
      <c r="V145" s="5">
        <f t="shared" si="34"/>
        <v>0</v>
      </c>
      <c r="W145" s="5" t="s">
        <v>145</v>
      </c>
      <c r="X145" s="5" t="s">
        <v>95</v>
      </c>
      <c r="Z145" s="5">
        <f t="shared" si="35"/>
        <v>0</v>
      </c>
      <c r="AA145" s="5" t="str">
        <f t="shared" si="30"/>
        <v>MWC</v>
      </c>
      <c r="AB145">
        <f t="shared" si="31"/>
        <v>0</v>
      </c>
      <c r="AC145">
        <f t="shared" si="36"/>
        <v>1</v>
      </c>
      <c r="AD145">
        <f t="shared" si="37"/>
        <v>0</v>
      </c>
      <c r="AE145">
        <f t="shared" si="38"/>
        <v>0</v>
      </c>
      <c r="AF145">
        <f t="shared" si="27"/>
        <v>18</v>
      </c>
      <c r="AG145">
        <f t="shared" si="27"/>
        <v>16</v>
      </c>
      <c r="AH145">
        <f t="shared" si="27"/>
        <v>2</v>
      </c>
      <c r="AI145">
        <f t="shared" si="27"/>
        <v>0</v>
      </c>
      <c r="AJ145">
        <f t="shared" si="28"/>
        <v>2</v>
      </c>
      <c r="AK145" s="8">
        <f t="shared" si="39"/>
        <v>1</v>
      </c>
      <c r="AL145">
        <f t="shared" si="32"/>
        <v>1</v>
      </c>
    </row>
    <row r="146" spans="1:38" ht="30" x14ac:dyDescent="0.2">
      <c r="A146" s="11">
        <v>3</v>
      </c>
      <c r="B146" s="4">
        <v>45185</v>
      </c>
      <c r="C146" s="13">
        <v>0.77083333333333337</v>
      </c>
      <c r="D146" s="5" t="s">
        <v>44</v>
      </c>
      <c r="E146" s="5" t="s">
        <v>369</v>
      </c>
      <c r="F146" s="5"/>
      <c r="G146" s="5" t="s">
        <v>728</v>
      </c>
      <c r="H146" s="5" t="s">
        <v>70</v>
      </c>
      <c r="I146" s="5" t="s">
        <v>13</v>
      </c>
      <c r="J146" s="5">
        <v>48</v>
      </c>
      <c r="K146" s="5">
        <v>14</v>
      </c>
      <c r="L146" s="5">
        <v>3</v>
      </c>
      <c r="M146" s="5">
        <v>0</v>
      </c>
      <c r="N146" s="5" t="s">
        <v>51</v>
      </c>
      <c r="O146" s="5"/>
      <c r="P146" s="6"/>
      <c r="Q146" s="5"/>
      <c r="R146" s="5">
        <f t="shared" si="29"/>
        <v>2023</v>
      </c>
      <c r="S146" s="5">
        <f t="shared" si="33"/>
        <v>3</v>
      </c>
      <c r="T146" s="5" t="s">
        <v>369</v>
      </c>
      <c r="V146" s="5">
        <f t="shared" si="34"/>
        <v>0</v>
      </c>
      <c r="W146" s="5" t="s">
        <v>145</v>
      </c>
      <c r="X146" s="5" t="s">
        <v>728</v>
      </c>
      <c r="Z146" s="5">
        <f t="shared" si="35"/>
        <v>0</v>
      </c>
      <c r="AA146" s="5" t="str">
        <f t="shared" si="30"/>
        <v>Non-Major</v>
      </c>
      <c r="AB146">
        <f t="shared" si="31"/>
        <v>0</v>
      </c>
      <c r="AC146">
        <f t="shared" si="36"/>
        <v>0</v>
      </c>
      <c r="AD146">
        <f t="shared" si="37"/>
        <v>0</v>
      </c>
      <c r="AE146">
        <f t="shared" si="38"/>
        <v>0</v>
      </c>
      <c r="AF146">
        <f t="shared" si="27"/>
        <v>48</v>
      </c>
      <c r="AG146">
        <f t="shared" si="27"/>
        <v>14</v>
      </c>
      <c r="AH146">
        <f t="shared" si="27"/>
        <v>3</v>
      </c>
      <c r="AI146">
        <f t="shared" si="27"/>
        <v>0</v>
      </c>
      <c r="AJ146">
        <f t="shared" si="28"/>
        <v>3</v>
      </c>
      <c r="AK146" s="8">
        <f t="shared" si="39"/>
        <v>1</v>
      </c>
      <c r="AL146">
        <f t="shared" si="32"/>
        <v>1</v>
      </c>
    </row>
    <row r="147" spans="1:38" ht="30" x14ac:dyDescent="0.2">
      <c r="A147" s="11">
        <v>4</v>
      </c>
      <c r="B147" s="4">
        <v>45192</v>
      </c>
      <c r="C147" s="13">
        <v>0.83333333333333337</v>
      </c>
      <c r="D147" s="5" t="s">
        <v>44</v>
      </c>
      <c r="E147" s="5" t="s">
        <v>369</v>
      </c>
      <c r="F147" s="5" t="s">
        <v>49</v>
      </c>
      <c r="G147" s="5" t="s">
        <v>465</v>
      </c>
      <c r="H147" s="5" t="s">
        <v>145</v>
      </c>
      <c r="I147" s="5" t="s">
        <v>14</v>
      </c>
      <c r="J147" s="5">
        <v>31</v>
      </c>
      <c r="K147" s="5">
        <v>44</v>
      </c>
      <c r="L147" s="5">
        <v>3</v>
      </c>
      <c r="M147" s="5">
        <v>1</v>
      </c>
      <c r="N147" s="5" t="s">
        <v>92</v>
      </c>
      <c r="O147" s="5"/>
      <c r="P147" s="6"/>
      <c r="Q147" s="5"/>
      <c r="R147" s="5">
        <f t="shared" si="29"/>
        <v>2023</v>
      </c>
      <c r="S147" s="5">
        <f t="shared" si="33"/>
        <v>4</v>
      </c>
      <c r="T147" s="5" t="s">
        <v>369</v>
      </c>
      <c r="V147" s="5">
        <f t="shared" si="34"/>
        <v>0</v>
      </c>
      <c r="W147" s="5" t="s">
        <v>145</v>
      </c>
      <c r="X147" s="5" t="s">
        <v>465</v>
      </c>
      <c r="Z147" s="5">
        <f t="shared" si="35"/>
        <v>0</v>
      </c>
      <c r="AA147" s="5" t="str">
        <f t="shared" si="30"/>
        <v>Big 12</v>
      </c>
      <c r="AB147">
        <f t="shared" si="31"/>
        <v>1</v>
      </c>
      <c r="AC147">
        <f t="shared" si="36"/>
        <v>1</v>
      </c>
      <c r="AD147">
        <f t="shared" si="37"/>
        <v>1</v>
      </c>
      <c r="AE147">
        <f t="shared" si="38"/>
        <v>0</v>
      </c>
      <c r="AF147">
        <f t="shared" si="27"/>
        <v>31</v>
      </c>
      <c r="AG147">
        <f t="shared" si="27"/>
        <v>44</v>
      </c>
      <c r="AH147">
        <f t="shared" si="27"/>
        <v>3</v>
      </c>
      <c r="AI147">
        <f t="shared" si="27"/>
        <v>1</v>
      </c>
      <c r="AJ147">
        <f t="shared" si="28"/>
        <v>4</v>
      </c>
      <c r="AK147" s="8">
        <f t="shared" si="39"/>
        <v>0.75</v>
      </c>
      <c r="AL147">
        <f t="shared" si="32"/>
        <v>0</v>
      </c>
    </row>
    <row r="148" spans="1:38" x14ac:dyDescent="0.2">
      <c r="A148" s="11">
        <v>5</v>
      </c>
      <c r="B148" s="4">
        <v>45199</v>
      </c>
      <c r="C148" s="13">
        <v>0.64583333333333337</v>
      </c>
      <c r="D148" s="5" t="s">
        <v>44</v>
      </c>
      <c r="E148" s="5" t="s">
        <v>369</v>
      </c>
      <c r="F148" s="5"/>
      <c r="G148" s="5" t="s">
        <v>537</v>
      </c>
      <c r="H148" s="5" t="s">
        <v>145</v>
      </c>
      <c r="I148" s="5" t="s">
        <v>14</v>
      </c>
      <c r="J148" s="5">
        <v>35</v>
      </c>
      <c r="K148" s="5">
        <v>36</v>
      </c>
      <c r="L148" s="5">
        <v>3</v>
      </c>
      <c r="M148" s="5">
        <v>2</v>
      </c>
      <c r="N148" s="5" t="s">
        <v>102</v>
      </c>
      <c r="O148" s="5"/>
      <c r="P148" s="6"/>
      <c r="Q148" s="5"/>
      <c r="R148" s="5">
        <f t="shared" si="29"/>
        <v>2023</v>
      </c>
      <c r="S148" s="5">
        <f t="shared" si="33"/>
        <v>5</v>
      </c>
      <c r="T148" s="5" t="s">
        <v>369</v>
      </c>
      <c r="V148" s="5">
        <f t="shared" si="34"/>
        <v>0</v>
      </c>
      <c r="W148" s="5" t="s">
        <v>145</v>
      </c>
      <c r="X148" s="5" t="s">
        <v>537</v>
      </c>
      <c r="Z148" s="5">
        <f t="shared" si="35"/>
        <v>0</v>
      </c>
      <c r="AA148" s="5" t="str">
        <f t="shared" si="30"/>
        <v>Big 12</v>
      </c>
      <c r="AB148">
        <f t="shared" si="31"/>
        <v>1</v>
      </c>
      <c r="AC148">
        <f t="shared" si="36"/>
        <v>1</v>
      </c>
      <c r="AD148">
        <f t="shared" si="37"/>
        <v>1</v>
      </c>
      <c r="AE148">
        <f t="shared" si="38"/>
        <v>0</v>
      </c>
      <c r="AF148">
        <f t="shared" si="27"/>
        <v>35</v>
      </c>
      <c r="AG148">
        <f t="shared" si="27"/>
        <v>36</v>
      </c>
      <c r="AH148">
        <f t="shared" si="27"/>
        <v>3</v>
      </c>
      <c r="AI148">
        <f t="shared" si="27"/>
        <v>2</v>
      </c>
      <c r="AJ148">
        <f t="shared" si="28"/>
        <v>5</v>
      </c>
      <c r="AK148" s="8">
        <f t="shared" si="39"/>
        <v>0.6</v>
      </c>
      <c r="AL148">
        <f t="shared" si="32"/>
        <v>0</v>
      </c>
    </row>
    <row r="149" spans="1:38" x14ac:dyDescent="0.2">
      <c r="A149" s="11">
        <v>6</v>
      </c>
      <c r="B149" s="4">
        <v>45206</v>
      </c>
      <c r="C149" s="13">
        <v>0.66666666666666663</v>
      </c>
      <c r="D149" s="5" t="s">
        <v>44</v>
      </c>
      <c r="E149" s="5" t="s">
        <v>369</v>
      </c>
      <c r="F149" s="5" t="s">
        <v>49</v>
      </c>
      <c r="G149" s="5" t="s">
        <v>193</v>
      </c>
      <c r="H149" s="5" t="s">
        <v>145</v>
      </c>
      <c r="I149" s="5" t="s">
        <v>14</v>
      </c>
      <c r="J149" s="5">
        <v>22</v>
      </c>
      <c r="K149" s="5">
        <v>51</v>
      </c>
      <c r="L149" s="5">
        <v>3</v>
      </c>
      <c r="M149" s="5">
        <v>3</v>
      </c>
      <c r="N149" s="5" t="s">
        <v>130</v>
      </c>
      <c r="O149" s="5"/>
      <c r="P149" s="6"/>
      <c r="Q149" s="5"/>
      <c r="R149" s="5">
        <f t="shared" si="29"/>
        <v>2023</v>
      </c>
      <c r="S149" s="5">
        <f t="shared" si="33"/>
        <v>6</v>
      </c>
      <c r="T149" s="5" t="s">
        <v>369</v>
      </c>
      <c r="V149" s="5">
        <f t="shared" si="34"/>
        <v>0</v>
      </c>
      <c r="W149" s="5" t="s">
        <v>145</v>
      </c>
      <c r="X149" s="5" t="s">
        <v>193</v>
      </c>
      <c r="Z149" s="5">
        <f t="shared" si="35"/>
        <v>0</v>
      </c>
      <c r="AA149" s="5" t="str">
        <f t="shared" si="30"/>
        <v>Big 12</v>
      </c>
      <c r="AB149">
        <f t="shared" si="31"/>
        <v>1</v>
      </c>
      <c r="AC149">
        <f t="shared" si="36"/>
        <v>1</v>
      </c>
      <c r="AD149">
        <f t="shared" si="37"/>
        <v>1</v>
      </c>
      <c r="AE149">
        <f t="shared" si="38"/>
        <v>0</v>
      </c>
      <c r="AF149">
        <f t="shared" si="27"/>
        <v>22</v>
      </c>
      <c r="AG149">
        <f t="shared" si="27"/>
        <v>51</v>
      </c>
      <c r="AH149">
        <f t="shared" si="27"/>
        <v>3</v>
      </c>
      <c r="AI149">
        <f t="shared" si="27"/>
        <v>3</v>
      </c>
      <c r="AJ149">
        <f t="shared" si="28"/>
        <v>6</v>
      </c>
      <c r="AK149" s="8">
        <f t="shared" si="39"/>
        <v>0.5</v>
      </c>
      <c r="AL149">
        <f t="shared" si="32"/>
        <v>0</v>
      </c>
    </row>
    <row r="150" spans="1:38" ht="30" x14ac:dyDescent="0.2">
      <c r="A150" s="11">
        <v>7</v>
      </c>
      <c r="B150" s="4">
        <v>45220</v>
      </c>
      <c r="C150" s="13">
        <v>0.5</v>
      </c>
      <c r="D150" s="5" t="s">
        <v>44</v>
      </c>
      <c r="E150" s="5" t="s">
        <v>369</v>
      </c>
      <c r="F150" s="5" t="s">
        <v>49</v>
      </c>
      <c r="G150" s="5" t="s">
        <v>551</v>
      </c>
      <c r="H150" s="5" t="s">
        <v>145</v>
      </c>
      <c r="I150" s="5" t="s">
        <v>14</v>
      </c>
      <c r="J150" s="5">
        <v>29</v>
      </c>
      <c r="K150" s="5">
        <v>31</v>
      </c>
      <c r="L150" s="5">
        <v>3</v>
      </c>
      <c r="M150" s="5">
        <v>4</v>
      </c>
      <c r="N150" s="5" t="s">
        <v>132</v>
      </c>
      <c r="O150" s="5"/>
      <c r="P150" s="6"/>
      <c r="Q150" s="5"/>
      <c r="R150" s="5">
        <f t="shared" si="29"/>
        <v>2023</v>
      </c>
      <c r="S150" s="5">
        <f t="shared" si="33"/>
        <v>8</v>
      </c>
      <c r="T150" s="5" t="s">
        <v>369</v>
      </c>
      <c r="V150" s="5">
        <f t="shared" si="34"/>
        <v>0</v>
      </c>
      <c r="W150" s="5" t="s">
        <v>145</v>
      </c>
      <c r="X150" t="s">
        <v>547</v>
      </c>
      <c r="Y150">
        <v>6</v>
      </c>
      <c r="Z150" s="5">
        <f t="shared" si="35"/>
        <v>1</v>
      </c>
      <c r="AA150" s="5" t="str">
        <f t="shared" si="30"/>
        <v>Big 12</v>
      </c>
      <c r="AB150">
        <f t="shared" si="31"/>
        <v>1</v>
      </c>
      <c r="AC150">
        <f t="shared" si="36"/>
        <v>1</v>
      </c>
      <c r="AD150">
        <f t="shared" si="37"/>
        <v>1</v>
      </c>
      <c r="AE150">
        <f t="shared" si="38"/>
        <v>0</v>
      </c>
      <c r="AF150">
        <f t="shared" si="27"/>
        <v>29</v>
      </c>
      <c r="AG150">
        <f t="shared" si="27"/>
        <v>31</v>
      </c>
      <c r="AH150">
        <f t="shared" si="27"/>
        <v>3</v>
      </c>
      <c r="AI150">
        <f t="shared" si="27"/>
        <v>4</v>
      </c>
      <c r="AJ150">
        <f t="shared" si="28"/>
        <v>7</v>
      </c>
      <c r="AK150" s="8">
        <f t="shared" si="39"/>
        <v>0.42857142857142855</v>
      </c>
      <c r="AL150">
        <f t="shared" si="32"/>
        <v>0</v>
      </c>
    </row>
    <row r="151" spans="1:38" ht="30" x14ac:dyDescent="0.2">
      <c r="A151" s="11">
        <v>8</v>
      </c>
      <c r="B151" s="4">
        <v>45227</v>
      </c>
      <c r="C151" s="13">
        <v>0.5</v>
      </c>
      <c r="D151" s="5" t="s">
        <v>44</v>
      </c>
      <c r="E151" s="5" t="s">
        <v>369</v>
      </c>
      <c r="F151" s="5"/>
      <c r="G151" s="5" t="s">
        <v>144</v>
      </c>
      <c r="H151" s="5" t="s">
        <v>145</v>
      </c>
      <c r="I151" s="5" t="s">
        <v>14</v>
      </c>
      <c r="J151" s="5">
        <v>28</v>
      </c>
      <c r="K151" s="5">
        <v>41</v>
      </c>
      <c r="L151" s="5">
        <v>3</v>
      </c>
      <c r="M151" s="5">
        <v>5</v>
      </c>
      <c r="N151" s="5" t="s">
        <v>133</v>
      </c>
      <c r="O151" s="5"/>
      <c r="P151" s="6"/>
      <c r="Q151" s="5"/>
      <c r="R151" s="5">
        <f t="shared" si="29"/>
        <v>2023</v>
      </c>
      <c r="S151" s="5">
        <f t="shared" si="33"/>
        <v>9</v>
      </c>
      <c r="T151" s="5" t="s">
        <v>369</v>
      </c>
      <c r="V151" s="5">
        <f t="shared" si="34"/>
        <v>0</v>
      </c>
      <c r="W151" s="5" t="s">
        <v>145</v>
      </c>
      <c r="X151" s="5" t="s">
        <v>144</v>
      </c>
      <c r="Z151" s="5">
        <f t="shared" si="35"/>
        <v>0</v>
      </c>
      <c r="AA151" s="5" t="str">
        <f t="shared" si="30"/>
        <v>Big 12</v>
      </c>
      <c r="AB151">
        <f t="shared" si="31"/>
        <v>1</v>
      </c>
      <c r="AC151">
        <f t="shared" si="36"/>
        <v>1</v>
      </c>
      <c r="AD151">
        <f t="shared" si="37"/>
        <v>1</v>
      </c>
      <c r="AE151">
        <f t="shared" si="38"/>
        <v>0</v>
      </c>
      <c r="AF151">
        <f t="shared" si="27"/>
        <v>28</v>
      </c>
      <c r="AG151">
        <f t="shared" si="27"/>
        <v>41</v>
      </c>
      <c r="AH151">
        <f t="shared" si="27"/>
        <v>3</v>
      </c>
      <c r="AI151">
        <f t="shared" si="27"/>
        <v>5</v>
      </c>
      <c r="AJ151">
        <f t="shared" si="28"/>
        <v>8</v>
      </c>
      <c r="AK151" s="8">
        <f t="shared" si="39"/>
        <v>0.375</v>
      </c>
      <c r="AL151">
        <f t="shared" si="32"/>
        <v>0</v>
      </c>
    </row>
    <row r="152" spans="1:38" x14ac:dyDescent="0.2">
      <c r="A152" s="11">
        <v>9</v>
      </c>
      <c r="B152" s="4">
        <v>45234</v>
      </c>
      <c r="C152" s="13">
        <v>0.64583333333333337</v>
      </c>
      <c r="D152" s="5" t="s">
        <v>44</v>
      </c>
      <c r="E152" s="5" t="s">
        <v>369</v>
      </c>
      <c r="F152" s="5" t="s">
        <v>49</v>
      </c>
      <c r="G152" s="5" t="s">
        <v>443</v>
      </c>
      <c r="H152" s="5" t="s">
        <v>145</v>
      </c>
      <c r="I152" s="5" t="s">
        <v>13</v>
      </c>
      <c r="J152" s="5">
        <v>28</v>
      </c>
      <c r="K152" s="5">
        <v>26</v>
      </c>
      <c r="L152" s="5">
        <v>4</v>
      </c>
      <c r="M152" s="5">
        <v>5</v>
      </c>
      <c r="N152" s="5" t="s">
        <v>41</v>
      </c>
      <c r="O152" s="5"/>
      <c r="P152" s="6"/>
      <c r="Q152" s="5"/>
      <c r="R152" s="5">
        <f t="shared" si="29"/>
        <v>2023</v>
      </c>
      <c r="S152" s="5">
        <f t="shared" si="33"/>
        <v>10</v>
      </c>
      <c r="T152" s="5" t="s">
        <v>369</v>
      </c>
      <c r="V152" s="5">
        <f t="shared" si="34"/>
        <v>0</v>
      </c>
      <c r="W152" s="5" t="s">
        <v>145</v>
      </c>
      <c r="X152" s="5" t="s">
        <v>443</v>
      </c>
      <c r="Z152" s="5">
        <f t="shared" si="35"/>
        <v>0</v>
      </c>
      <c r="AA152" s="5" t="str">
        <f t="shared" si="30"/>
        <v>Big 12</v>
      </c>
      <c r="AB152">
        <f t="shared" si="31"/>
        <v>1</v>
      </c>
      <c r="AC152">
        <f t="shared" si="36"/>
        <v>1</v>
      </c>
      <c r="AD152">
        <f t="shared" si="37"/>
        <v>1</v>
      </c>
      <c r="AE152">
        <f t="shared" si="38"/>
        <v>0</v>
      </c>
      <c r="AF152">
        <f t="shared" si="27"/>
        <v>28</v>
      </c>
      <c r="AG152">
        <f t="shared" si="27"/>
        <v>26</v>
      </c>
      <c r="AH152">
        <f t="shared" si="27"/>
        <v>4</v>
      </c>
      <c r="AI152">
        <f t="shared" si="27"/>
        <v>5</v>
      </c>
      <c r="AJ152">
        <f t="shared" si="28"/>
        <v>9</v>
      </c>
      <c r="AK152" s="8">
        <f t="shared" si="39"/>
        <v>0.44444444444444442</v>
      </c>
      <c r="AL152">
        <f t="shared" si="32"/>
        <v>1</v>
      </c>
    </row>
    <row r="153" spans="1:38" ht="30" x14ac:dyDescent="0.2">
      <c r="A153" s="11">
        <v>10</v>
      </c>
      <c r="B153" s="4">
        <v>45241</v>
      </c>
      <c r="C153" s="13">
        <v>0.64583333333333337</v>
      </c>
      <c r="D153" s="5" t="s">
        <v>44</v>
      </c>
      <c r="E153" s="5" t="s">
        <v>369</v>
      </c>
      <c r="F153" s="5"/>
      <c r="G153" s="5" t="s">
        <v>610</v>
      </c>
      <c r="H153" s="5" t="s">
        <v>145</v>
      </c>
      <c r="I153" s="5" t="s">
        <v>13</v>
      </c>
      <c r="J153" s="5">
        <v>45</v>
      </c>
      <c r="K153" s="5">
        <v>3</v>
      </c>
      <c r="L153" s="5">
        <v>5</v>
      </c>
      <c r="M153" s="5">
        <v>5</v>
      </c>
      <c r="N153" s="5" t="s">
        <v>47</v>
      </c>
      <c r="O153" s="5"/>
      <c r="P153" s="6"/>
      <c r="Q153" s="5"/>
      <c r="R153" s="5">
        <f t="shared" si="29"/>
        <v>2023</v>
      </c>
      <c r="S153" s="5">
        <f t="shared" si="33"/>
        <v>11</v>
      </c>
      <c r="T153" s="5" t="s">
        <v>369</v>
      </c>
      <c r="V153" s="5">
        <f t="shared" si="34"/>
        <v>0</v>
      </c>
      <c r="W153" s="5" t="s">
        <v>145</v>
      </c>
      <c r="X153" t="s">
        <v>360</v>
      </c>
      <c r="Y153">
        <v>15</v>
      </c>
      <c r="Z153" s="5">
        <f t="shared" si="35"/>
        <v>1</v>
      </c>
      <c r="AA153" s="5" t="str">
        <f t="shared" si="30"/>
        <v>Big 12</v>
      </c>
      <c r="AB153">
        <f t="shared" si="31"/>
        <v>1</v>
      </c>
      <c r="AC153">
        <f t="shared" si="36"/>
        <v>1</v>
      </c>
      <c r="AD153">
        <f t="shared" si="37"/>
        <v>1</v>
      </c>
      <c r="AE153">
        <f t="shared" si="38"/>
        <v>0</v>
      </c>
      <c r="AF153">
        <f t="shared" si="27"/>
        <v>45</v>
      </c>
      <c r="AG153">
        <f t="shared" si="27"/>
        <v>3</v>
      </c>
      <c r="AH153">
        <f t="shared" si="27"/>
        <v>5</v>
      </c>
      <c r="AI153">
        <f t="shared" si="27"/>
        <v>5</v>
      </c>
      <c r="AJ153">
        <f t="shared" si="28"/>
        <v>10</v>
      </c>
      <c r="AK153" s="8">
        <f t="shared" si="39"/>
        <v>0.5</v>
      </c>
      <c r="AL153">
        <f t="shared" si="32"/>
        <v>1</v>
      </c>
    </row>
    <row r="154" spans="1:38" ht="30" x14ac:dyDescent="0.2">
      <c r="A154" s="11">
        <v>11</v>
      </c>
      <c r="B154" s="4">
        <v>45248</v>
      </c>
      <c r="C154" s="13">
        <v>0.70833333333333337</v>
      </c>
      <c r="D154" s="5" t="s">
        <v>44</v>
      </c>
      <c r="E154" s="5" t="s">
        <v>369</v>
      </c>
      <c r="F154" s="5" t="s">
        <v>49</v>
      </c>
      <c r="G154" s="5" t="s">
        <v>404</v>
      </c>
      <c r="H154" s="5" t="s">
        <v>145</v>
      </c>
      <c r="I154" s="5" t="s">
        <v>14</v>
      </c>
      <c r="J154" s="5">
        <v>23</v>
      </c>
      <c r="K154" s="5">
        <v>24</v>
      </c>
      <c r="L154" s="5">
        <v>5</v>
      </c>
      <c r="M154" s="5">
        <v>6</v>
      </c>
      <c r="N154" s="5" t="s">
        <v>92</v>
      </c>
      <c r="O154" s="5"/>
      <c r="P154" s="6"/>
      <c r="Q154" s="5"/>
      <c r="R154" s="5">
        <f t="shared" si="29"/>
        <v>2023</v>
      </c>
      <c r="S154" s="5">
        <f t="shared" si="33"/>
        <v>12</v>
      </c>
      <c r="T154" s="5" t="s">
        <v>369</v>
      </c>
      <c r="V154" s="5">
        <f t="shared" si="34"/>
        <v>0</v>
      </c>
      <c r="W154" s="5" t="s">
        <v>145</v>
      </c>
      <c r="X154" s="5" t="s">
        <v>404</v>
      </c>
      <c r="Z154" s="5">
        <f t="shared" si="35"/>
        <v>0</v>
      </c>
      <c r="AA154" s="5" t="str">
        <f t="shared" si="30"/>
        <v>Big 12</v>
      </c>
      <c r="AB154">
        <f t="shared" si="31"/>
        <v>1</v>
      </c>
      <c r="AC154">
        <f t="shared" si="36"/>
        <v>1</v>
      </c>
      <c r="AD154">
        <f t="shared" si="37"/>
        <v>1</v>
      </c>
      <c r="AE154">
        <f t="shared" si="38"/>
        <v>0</v>
      </c>
      <c r="AF154">
        <f t="shared" si="27"/>
        <v>23</v>
      </c>
      <c r="AG154">
        <f t="shared" si="27"/>
        <v>24</v>
      </c>
      <c r="AH154">
        <f t="shared" si="27"/>
        <v>5</v>
      </c>
      <c r="AI154">
        <f t="shared" si="27"/>
        <v>6</v>
      </c>
      <c r="AJ154">
        <f t="shared" si="28"/>
        <v>11</v>
      </c>
      <c r="AK154" s="8">
        <f t="shared" si="39"/>
        <v>0.45454545454545453</v>
      </c>
      <c r="AL154">
        <f t="shared" si="32"/>
        <v>0</v>
      </c>
    </row>
    <row r="155" spans="1:38" x14ac:dyDescent="0.2">
      <c r="A155" s="11">
        <v>12</v>
      </c>
      <c r="B155" s="4">
        <v>45255</v>
      </c>
      <c r="C155" s="13">
        <v>0.5</v>
      </c>
      <c r="D155" s="5" t="s">
        <v>44</v>
      </c>
      <c r="E155" s="5" t="s">
        <v>369</v>
      </c>
      <c r="F155" s="5"/>
      <c r="G155" s="5" t="s">
        <v>588</v>
      </c>
      <c r="H155" s="5" t="s">
        <v>145</v>
      </c>
      <c r="I155" s="5" t="s">
        <v>13</v>
      </c>
      <c r="J155" s="5">
        <v>27</v>
      </c>
      <c r="K155" s="5">
        <v>13</v>
      </c>
      <c r="L155" s="5">
        <v>6</v>
      </c>
      <c r="M155" s="5">
        <v>6</v>
      </c>
      <c r="N155" s="5" t="s">
        <v>41</v>
      </c>
      <c r="O155" s="5"/>
      <c r="P155" s="6"/>
      <c r="Q155" s="5"/>
      <c r="R155" s="5">
        <f t="shared" si="29"/>
        <v>2023</v>
      </c>
      <c r="S155" s="5">
        <f t="shared" si="33"/>
        <v>13</v>
      </c>
      <c r="T155" s="5" t="s">
        <v>369</v>
      </c>
      <c r="V155" s="5">
        <f t="shared" si="34"/>
        <v>0</v>
      </c>
      <c r="W155" s="5" t="s">
        <v>145</v>
      </c>
      <c r="X155" s="5" t="s">
        <v>588</v>
      </c>
      <c r="Z155" s="5">
        <f t="shared" si="35"/>
        <v>0</v>
      </c>
      <c r="AA155" s="5" t="str">
        <f t="shared" si="30"/>
        <v>Big 12</v>
      </c>
      <c r="AB155">
        <f t="shared" si="31"/>
        <v>1</v>
      </c>
      <c r="AC155">
        <f t="shared" si="36"/>
        <v>1</v>
      </c>
      <c r="AD155">
        <f t="shared" si="37"/>
        <v>1</v>
      </c>
      <c r="AE155">
        <f t="shared" si="38"/>
        <v>0</v>
      </c>
      <c r="AF155">
        <f t="shared" si="27"/>
        <v>27</v>
      </c>
      <c r="AG155">
        <f t="shared" si="27"/>
        <v>13</v>
      </c>
      <c r="AH155">
        <f t="shared" si="27"/>
        <v>6</v>
      </c>
      <c r="AI155">
        <f t="shared" si="27"/>
        <v>6</v>
      </c>
      <c r="AJ155">
        <f t="shared" si="28"/>
        <v>12</v>
      </c>
      <c r="AK155" s="8">
        <f t="shared" si="39"/>
        <v>0.5</v>
      </c>
      <c r="AL155">
        <f t="shared" si="32"/>
        <v>1</v>
      </c>
    </row>
    <row r="156" spans="1:38" ht="30" x14ac:dyDescent="0.2">
      <c r="A156" s="11">
        <v>13</v>
      </c>
      <c r="B156" s="4">
        <v>45282</v>
      </c>
      <c r="C156" s="13">
        <v>0.77083333333333337</v>
      </c>
      <c r="D156" s="5" t="s">
        <v>124</v>
      </c>
      <c r="E156" s="5" t="s">
        <v>369</v>
      </c>
      <c r="F156" s="5" t="s">
        <v>80</v>
      </c>
      <c r="G156" s="5" t="s">
        <v>39</v>
      </c>
      <c r="H156" s="5" t="s">
        <v>40</v>
      </c>
      <c r="I156" s="5" t="s">
        <v>14</v>
      </c>
      <c r="J156" s="5">
        <v>17</v>
      </c>
      <c r="K156" s="5">
        <v>30</v>
      </c>
      <c r="L156" s="5">
        <v>6</v>
      </c>
      <c r="M156" s="5">
        <v>7</v>
      </c>
      <c r="N156" s="5" t="s">
        <v>92</v>
      </c>
      <c r="O156" s="5" t="s">
        <v>413</v>
      </c>
      <c r="P156" s="6"/>
      <c r="Q156" s="5"/>
      <c r="R156" s="5">
        <f t="shared" si="29"/>
        <v>2023</v>
      </c>
      <c r="S156" s="5">
        <f t="shared" si="33"/>
        <v>17</v>
      </c>
      <c r="T156" s="5" t="s">
        <v>369</v>
      </c>
      <c r="V156" s="5">
        <f t="shared" si="34"/>
        <v>0</v>
      </c>
      <c r="W156" s="5" t="s">
        <v>145</v>
      </c>
      <c r="X156" s="5" t="s">
        <v>39</v>
      </c>
      <c r="Z156" s="5">
        <f t="shared" si="35"/>
        <v>0</v>
      </c>
      <c r="AA156" s="5" t="str">
        <f t="shared" si="30"/>
        <v>ACC</v>
      </c>
      <c r="AB156">
        <f t="shared" si="31"/>
        <v>0</v>
      </c>
      <c r="AC156">
        <f t="shared" si="36"/>
        <v>1</v>
      </c>
      <c r="AD156">
        <f t="shared" si="37"/>
        <v>1</v>
      </c>
      <c r="AE156">
        <f t="shared" si="38"/>
        <v>0</v>
      </c>
      <c r="AF156">
        <f t="shared" si="27"/>
        <v>17</v>
      </c>
      <c r="AG156">
        <f t="shared" si="27"/>
        <v>30</v>
      </c>
      <c r="AH156">
        <f t="shared" si="27"/>
        <v>6</v>
      </c>
      <c r="AI156">
        <f t="shared" si="27"/>
        <v>7</v>
      </c>
      <c r="AJ156">
        <f t="shared" si="28"/>
        <v>13</v>
      </c>
      <c r="AK156" s="8">
        <f t="shared" si="39"/>
        <v>0.46153846153846156</v>
      </c>
      <c r="AL156">
        <f t="shared" si="32"/>
        <v>0</v>
      </c>
    </row>
    <row r="157" spans="1:38" ht="30" x14ac:dyDescent="0.2">
      <c r="A157" s="11">
        <v>1</v>
      </c>
      <c r="B157" s="4">
        <v>45171</v>
      </c>
      <c r="C157" s="13">
        <v>0.64583333333333337</v>
      </c>
      <c r="D157" s="5" t="s">
        <v>44</v>
      </c>
      <c r="E157" s="5" t="s">
        <v>443</v>
      </c>
      <c r="F157" s="5"/>
      <c r="G157" s="5" t="s">
        <v>235</v>
      </c>
      <c r="H157" s="5" t="s">
        <v>70</v>
      </c>
      <c r="I157" s="5" t="s">
        <v>13</v>
      </c>
      <c r="J157" s="5">
        <v>66</v>
      </c>
      <c r="K157" s="5">
        <v>13</v>
      </c>
      <c r="L157" s="5">
        <v>1</v>
      </c>
      <c r="M157" s="5">
        <v>0</v>
      </c>
      <c r="N157" s="5" t="s">
        <v>41</v>
      </c>
      <c r="O157" s="5"/>
      <c r="P157" s="6"/>
      <c r="Q157" s="5"/>
      <c r="R157" s="5">
        <f t="shared" si="29"/>
        <v>2023</v>
      </c>
      <c r="S157" s="5">
        <f t="shared" si="33"/>
        <v>1</v>
      </c>
      <c r="T157" s="5" t="s">
        <v>443</v>
      </c>
      <c r="V157" s="5">
        <f t="shared" si="34"/>
        <v>0</v>
      </c>
      <c r="W157" s="5" t="s">
        <v>145</v>
      </c>
      <c r="X157" s="5" t="s">
        <v>235</v>
      </c>
      <c r="Z157" s="5">
        <f t="shared" si="35"/>
        <v>0</v>
      </c>
      <c r="AA157" s="5" t="str">
        <f t="shared" si="30"/>
        <v>Non-Major</v>
      </c>
      <c r="AB157">
        <f t="shared" si="31"/>
        <v>0</v>
      </c>
      <c r="AC157">
        <f t="shared" si="36"/>
        <v>0</v>
      </c>
      <c r="AD157">
        <f t="shared" si="37"/>
        <v>0</v>
      </c>
      <c r="AE157">
        <f t="shared" si="38"/>
        <v>0</v>
      </c>
      <c r="AF157">
        <f t="shared" si="27"/>
        <v>66</v>
      </c>
      <c r="AG157">
        <f t="shared" si="27"/>
        <v>13</v>
      </c>
      <c r="AH157">
        <f t="shared" si="27"/>
        <v>1</v>
      </c>
      <c r="AI157">
        <f t="shared" ref="AI157:AI180" si="40">M157</f>
        <v>0</v>
      </c>
      <c r="AJ157">
        <f t="shared" si="28"/>
        <v>1</v>
      </c>
      <c r="AK157" s="8">
        <f t="shared" si="39"/>
        <v>1</v>
      </c>
      <c r="AL157">
        <f t="shared" si="32"/>
        <v>1</v>
      </c>
    </row>
    <row r="158" spans="1:38" x14ac:dyDescent="0.2">
      <c r="A158" s="11">
        <v>2</v>
      </c>
      <c r="B158" s="4">
        <v>45178</v>
      </c>
      <c r="C158" s="13">
        <v>0.77083333333333337</v>
      </c>
      <c r="D158" s="5" t="s">
        <v>44</v>
      </c>
      <c r="E158" s="5" t="s">
        <v>443</v>
      </c>
      <c r="F158" s="5" t="s">
        <v>49</v>
      </c>
      <c r="G158" s="5" t="s">
        <v>127</v>
      </c>
      <c r="H158" s="5" t="s">
        <v>40</v>
      </c>
      <c r="I158" s="5" t="s">
        <v>13</v>
      </c>
      <c r="J158" s="5">
        <v>27</v>
      </c>
      <c r="K158" s="5">
        <v>21</v>
      </c>
      <c r="L158" s="5">
        <v>2</v>
      </c>
      <c r="M158" s="5">
        <v>0</v>
      </c>
      <c r="N158" s="5" t="s">
        <v>47</v>
      </c>
      <c r="O158" s="5"/>
      <c r="P158" s="6"/>
      <c r="Q158" s="5"/>
      <c r="R158" s="5">
        <f t="shared" si="29"/>
        <v>2023</v>
      </c>
      <c r="S158" s="5">
        <f t="shared" si="33"/>
        <v>2</v>
      </c>
      <c r="T158" s="5" t="s">
        <v>443</v>
      </c>
      <c r="V158" s="5">
        <f t="shared" si="34"/>
        <v>0</v>
      </c>
      <c r="W158" s="5" t="s">
        <v>145</v>
      </c>
      <c r="X158" s="5" t="s">
        <v>127</v>
      </c>
      <c r="Z158" s="5">
        <f t="shared" si="35"/>
        <v>0</v>
      </c>
      <c r="AA158" s="5" t="str">
        <f t="shared" si="30"/>
        <v>ACC</v>
      </c>
      <c r="AB158">
        <f t="shared" si="31"/>
        <v>0</v>
      </c>
      <c r="AC158">
        <f t="shared" si="36"/>
        <v>1</v>
      </c>
      <c r="AD158">
        <f t="shared" si="37"/>
        <v>1</v>
      </c>
      <c r="AE158">
        <f t="shared" si="38"/>
        <v>0</v>
      </c>
      <c r="AF158">
        <f t="shared" ref="AF158:AH180" si="41">J158</f>
        <v>27</v>
      </c>
      <c r="AG158">
        <f t="shared" si="41"/>
        <v>21</v>
      </c>
      <c r="AH158">
        <f t="shared" si="41"/>
        <v>2</v>
      </c>
      <c r="AI158">
        <f t="shared" si="40"/>
        <v>0</v>
      </c>
      <c r="AJ158">
        <f t="shared" ref="AJ158:AJ180" si="42">SUM(AH158:AI158)</f>
        <v>2</v>
      </c>
      <c r="AK158" s="8">
        <f t="shared" si="39"/>
        <v>1</v>
      </c>
      <c r="AL158">
        <f t="shared" si="32"/>
        <v>1</v>
      </c>
    </row>
    <row r="159" spans="1:38" ht="30" x14ac:dyDescent="0.2">
      <c r="A159" s="11">
        <v>3</v>
      </c>
      <c r="B159" s="4">
        <v>45185</v>
      </c>
      <c r="C159" s="13">
        <v>0.79166666666666663</v>
      </c>
      <c r="D159" s="5" t="s">
        <v>44</v>
      </c>
      <c r="E159" s="5" t="s">
        <v>443</v>
      </c>
      <c r="F159" s="5"/>
      <c r="G159" s="5" t="s">
        <v>470</v>
      </c>
      <c r="H159" s="5" t="s">
        <v>148</v>
      </c>
      <c r="I159" s="5" t="s">
        <v>14</v>
      </c>
      <c r="J159" s="5">
        <v>24</v>
      </c>
      <c r="K159" s="5">
        <v>31</v>
      </c>
      <c r="L159" s="5">
        <v>2</v>
      </c>
      <c r="M159" s="5">
        <v>1</v>
      </c>
      <c r="N159" s="5" t="s">
        <v>92</v>
      </c>
      <c r="O159" s="5"/>
      <c r="P159" s="6"/>
      <c r="Q159" s="5"/>
      <c r="R159" s="5">
        <f t="shared" si="29"/>
        <v>2023</v>
      </c>
      <c r="S159" s="5">
        <f t="shared" si="33"/>
        <v>3</v>
      </c>
      <c r="T159" s="5" t="s">
        <v>443</v>
      </c>
      <c r="V159" s="5">
        <f t="shared" si="34"/>
        <v>0</v>
      </c>
      <c r="W159" s="5" t="s">
        <v>145</v>
      </c>
      <c r="X159" s="5" t="s">
        <v>105</v>
      </c>
      <c r="Y159" t="s">
        <v>471</v>
      </c>
      <c r="Z159" s="5">
        <f t="shared" si="35"/>
        <v>1</v>
      </c>
      <c r="AA159" s="5" t="str">
        <f t="shared" si="30"/>
        <v>MAC</v>
      </c>
      <c r="AB159">
        <f t="shared" si="31"/>
        <v>0</v>
      </c>
      <c r="AC159">
        <f t="shared" si="36"/>
        <v>1</v>
      </c>
      <c r="AD159">
        <f t="shared" si="37"/>
        <v>0</v>
      </c>
      <c r="AE159">
        <f t="shared" si="38"/>
        <v>0</v>
      </c>
      <c r="AF159">
        <f t="shared" si="41"/>
        <v>24</v>
      </c>
      <c r="AG159">
        <f t="shared" si="41"/>
        <v>31</v>
      </c>
      <c r="AH159">
        <f t="shared" si="41"/>
        <v>2</v>
      </c>
      <c r="AI159">
        <f t="shared" si="40"/>
        <v>1</v>
      </c>
      <c r="AJ159">
        <f t="shared" si="42"/>
        <v>3</v>
      </c>
      <c r="AK159" s="8">
        <f t="shared" si="39"/>
        <v>0.66666666666666663</v>
      </c>
      <c r="AL159">
        <f t="shared" si="32"/>
        <v>0</v>
      </c>
    </row>
    <row r="160" spans="1:38" ht="30" x14ac:dyDescent="0.2">
      <c r="A160" s="11">
        <v>4</v>
      </c>
      <c r="B160" s="4">
        <v>45192</v>
      </c>
      <c r="C160" s="13">
        <v>0.5</v>
      </c>
      <c r="D160" s="5" t="s">
        <v>44</v>
      </c>
      <c r="E160" s="5" t="s">
        <v>443</v>
      </c>
      <c r="F160" s="5"/>
      <c r="G160" s="5" t="s">
        <v>723</v>
      </c>
      <c r="H160" s="5" t="s">
        <v>145</v>
      </c>
      <c r="I160" s="5" t="s">
        <v>14</v>
      </c>
      <c r="J160" s="5">
        <v>6</v>
      </c>
      <c r="K160" s="5">
        <v>20</v>
      </c>
      <c r="L160" s="5">
        <v>2</v>
      </c>
      <c r="M160" s="5">
        <v>2</v>
      </c>
      <c r="N160" s="5" t="s">
        <v>102</v>
      </c>
      <c r="O160" s="5"/>
      <c r="P160" s="6"/>
      <c r="Q160" s="5"/>
      <c r="R160" s="5">
        <f t="shared" si="29"/>
        <v>2023</v>
      </c>
      <c r="S160" s="5">
        <f t="shared" si="33"/>
        <v>4</v>
      </c>
      <c r="T160" s="5" t="s">
        <v>443</v>
      </c>
      <c r="V160" s="5">
        <f t="shared" si="34"/>
        <v>0</v>
      </c>
      <c r="W160" s="5" t="s">
        <v>145</v>
      </c>
      <c r="X160" t="s">
        <v>547</v>
      </c>
      <c r="Y160">
        <v>16</v>
      </c>
      <c r="Z160" s="5">
        <f t="shared" si="35"/>
        <v>1</v>
      </c>
      <c r="AA160" s="5" t="str">
        <f t="shared" si="30"/>
        <v>Big 12</v>
      </c>
      <c r="AB160">
        <f t="shared" si="31"/>
        <v>1</v>
      </c>
      <c r="AC160">
        <f t="shared" si="36"/>
        <v>1</v>
      </c>
      <c r="AD160">
        <f t="shared" si="37"/>
        <v>1</v>
      </c>
      <c r="AE160">
        <f t="shared" si="38"/>
        <v>0</v>
      </c>
      <c r="AF160">
        <f t="shared" si="41"/>
        <v>6</v>
      </c>
      <c r="AG160">
        <f t="shared" si="41"/>
        <v>20</v>
      </c>
      <c r="AH160">
        <f t="shared" si="41"/>
        <v>2</v>
      </c>
      <c r="AI160">
        <f t="shared" si="40"/>
        <v>2</v>
      </c>
      <c r="AJ160">
        <f t="shared" si="42"/>
        <v>4</v>
      </c>
      <c r="AK160" s="8">
        <f t="shared" si="39"/>
        <v>0.5</v>
      </c>
      <c r="AL160">
        <f t="shared" si="32"/>
        <v>0</v>
      </c>
    </row>
    <row r="161" spans="1:38" x14ac:dyDescent="0.2">
      <c r="A161" s="11">
        <v>5</v>
      </c>
      <c r="B161" s="4">
        <v>45198</v>
      </c>
      <c r="C161" s="13">
        <v>0.92708333333333337</v>
      </c>
      <c r="D161" s="5" t="s">
        <v>124</v>
      </c>
      <c r="E161" s="5" t="s">
        <v>443</v>
      </c>
      <c r="F161" s="5" t="s">
        <v>49</v>
      </c>
      <c r="G161" s="5" t="s">
        <v>707</v>
      </c>
      <c r="H161" s="5" t="s">
        <v>145</v>
      </c>
      <c r="I161" s="5" t="s">
        <v>14</v>
      </c>
      <c r="J161" s="5">
        <v>27</v>
      </c>
      <c r="K161" s="5">
        <v>35</v>
      </c>
      <c r="L161" s="5">
        <v>2</v>
      </c>
      <c r="M161" s="5">
        <v>3</v>
      </c>
      <c r="N161" s="5" t="s">
        <v>130</v>
      </c>
      <c r="O161" s="5"/>
      <c r="P161" s="6"/>
      <c r="Q161" s="5"/>
      <c r="R161" s="5">
        <f t="shared" si="29"/>
        <v>2023</v>
      </c>
      <c r="S161" s="5">
        <f t="shared" si="33"/>
        <v>5</v>
      </c>
      <c r="T161" s="5" t="s">
        <v>443</v>
      </c>
      <c r="V161" s="5">
        <f t="shared" si="34"/>
        <v>0</v>
      </c>
      <c r="W161" s="5" t="s">
        <v>145</v>
      </c>
      <c r="X161" s="5" t="s">
        <v>707</v>
      </c>
      <c r="Z161" s="5">
        <f t="shared" si="35"/>
        <v>0</v>
      </c>
      <c r="AA161" s="5" t="str">
        <f t="shared" si="30"/>
        <v>Big 12</v>
      </c>
      <c r="AB161">
        <f t="shared" si="31"/>
        <v>1</v>
      </c>
      <c r="AC161">
        <f t="shared" si="36"/>
        <v>1</v>
      </c>
      <c r="AD161">
        <f t="shared" si="37"/>
        <v>1</v>
      </c>
      <c r="AE161">
        <f t="shared" si="38"/>
        <v>0</v>
      </c>
      <c r="AF161">
        <f t="shared" si="41"/>
        <v>27</v>
      </c>
      <c r="AG161">
        <f t="shared" si="41"/>
        <v>35</v>
      </c>
      <c r="AH161">
        <f t="shared" si="41"/>
        <v>2</v>
      </c>
      <c r="AI161">
        <f t="shared" si="40"/>
        <v>3</v>
      </c>
      <c r="AJ161">
        <f t="shared" si="42"/>
        <v>5</v>
      </c>
      <c r="AK161" s="8">
        <f t="shared" si="39"/>
        <v>0.4</v>
      </c>
      <c r="AL161">
        <f t="shared" si="32"/>
        <v>0</v>
      </c>
    </row>
    <row r="162" spans="1:38" ht="30" x14ac:dyDescent="0.2">
      <c r="A162" s="11">
        <v>6</v>
      </c>
      <c r="B162" s="4">
        <v>45213</v>
      </c>
      <c r="C162" s="13">
        <v>0.5</v>
      </c>
      <c r="D162" s="5" t="s">
        <v>44</v>
      </c>
      <c r="E162" s="5" t="s">
        <v>443</v>
      </c>
      <c r="F162" s="5"/>
      <c r="G162" s="5" t="s">
        <v>216</v>
      </c>
      <c r="H162" s="5" t="s">
        <v>145</v>
      </c>
      <c r="I162" s="5" t="s">
        <v>14</v>
      </c>
      <c r="J162" s="5">
        <v>10</v>
      </c>
      <c r="K162" s="5">
        <v>30</v>
      </c>
      <c r="L162" s="5">
        <v>2</v>
      </c>
      <c r="M162" s="5">
        <v>4</v>
      </c>
      <c r="N162" s="5" t="s">
        <v>132</v>
      </c>
      <c r="O162" s="5"/>
      <c r="P162" s="6"/>
      <c r="Q162" s="5"/>
      <c r="R162" s="5">
        <f t="shared" si="29"/>
        <v>2023</v>
      </c>
      <c r="S162" s="5">
        <f t="shared" si="33"/>
        <v>7</v>
      </c>
      <c r="T162" s="5" t="s">
        <v>443</v>
      </c>
      <c r="V162" s="5">
        <f t="shared" si="34"/>
        <v>0</v>
      </c>
      <c r="W162" s="5" t="s">
        <v>145</v>
      </c>
      <c r="X162" s="5" t="s">
        <v>216</v>
      </c>
      <c r="Z162" s="5">
        <f t="shared" si="35"/>
        <v>0</v>
      </c>
      <c r="AA162" s="5" t="str">
        <f t="shared" si="30"/>
        <v>Big 12</v>
      </c>
      <c r="AB162">
        <f t="shared" si="31"/>
        <v>1</v>
      </c>
      <c r="AC162">
        <f t="shared" si="36"/>
        <v>1</v>
      </c>
      <c r="AD162">
        <f t="shared" si="37"/>
        <v>1</v>
      </c>
      <c r="AE162">
        <f t="shared" si="38"/>
        <v>0</v>
      </c>
      <c r="AF162">
        <f t="shared" si="41"/>
        <v>10</v>
      </c>
      <c r="AG162">
        <f t="shared" si="41"/>
        <v>30</v>
      </c>
      <c r="AH162">
        <f t="shared" si="41"/>
        <v>2</v>
      </c>
      <c r="AI162">
        <f t="shared" si="40"/>
        <v>4</v>
      </c>
      <c r="AJ162">
        <f t="shared" si="42"/>
        <v>6</v>
      </c>
      <c r="AK162" s="8">
        <f t="shared" si="39"/>
        <v>0.33333333333333331</v>
      </c>
      <c r="AL162">
        <f t="shared" si="32"/>
        <v>0</v>
      </c>
    </row>
    <row r="163" spans="1:38" x14ac:dyDescent="0.2">
      <c r="A163" s="11">
        <v>7</v>
      </c>
      <c r="B163" s="4">
        <v>45220</v>
      </c>
      <c r="C163" s="13">
        <v>0.5</v>
      </c>
      <c r="D163" s="5" t="s">
        <v>44</v>
      </c>
      <c r="E163" s="5" t="s">
        <v>443</v>
      </c>
      <c r="F163" s="5"/>
      <c r="G163" s="5" t="s">
        <v>537</v>
      </c>
      <c r="H163" s="5" t="s">
        <v>145</v>
      </c>
      <c r="I163" s="5" t="s">
        <v>14</v>
      </c>
      <c r="J163" s="5">
        <v>29</v>
      </c>
      <c r="K163" s="5">
        <v>32</v>
      </c>
      <c r="L163" s="5">
        <v>2</v>
      </c>
      <c r="M163" s="5">
        <v>5</v>
      </c>
      <c r="N163" s="5" t="s">
        <v>133</v>
      </c>
      <c r="O163" s="5"/>
      <c r="P163" s="6"/>
      <c r="Q163" s="5"/>
      <c r="R163" s="5">
        <f t="shared" si="29"/>
        <v>2023</v>
      </c>
      <c r="S163" s="5">
        <f t="shared" si="33"/>
        <v>8</v>
      </c>
      <c r="T163" s="5" t="s">
        <v>443</v>
      </c>
      <c r="V163" s="5">
        <f t="shared" si="34"/>
        <v>0</v>
      </c>
      <c r="W163" s="5" t="s">
        <v>145</v>
      </c>
      <c r="X163" s="5" t="s">
        <v>537</v>
      </c>
      <c r="Z163" s="5">
        <f t="shared" si="35"/>
        <v>0</v>
      </c>
      <c r="AA163" s="5" t="str">
        <f t="shared" si="30"/>
        <v>Big 12</v>
      </c>
      <c r="AB163">
        <f t="shared" si="31"/>
        <v>1</v>
      </c>
      <c r="AC163">
        <f t="shared" si="36"/>
        <v>1</v>
      </c>
      <c r="AD163">
        <f t="shared" si="37"/>
        <v>1</v>
      </c>
      <c r="AE163">
        <f t="shared" si="38"/>
        <v>0</v>
      </c>
      <c r="AF163">
        <f t="shared" si="41"/>
        <v>29</v>
      </c>
      <c r="AG163">
        <f t="shared" si="41"/>
        <v>32</v>
      </c>
      <c r="AH163">
        <f t="shared" si="41"/>
        <v>2</v>
      </c>
      <c r="AI163">
        <f t="shared" si="40"/>
        <v>5</v>
      </c>
      <c r="AJ163">
        <f t="shared" si="42"/>
        <v>7</v>
      </c>
      <c r="AK163" s="8">
        <f t="shared" si="39"/>
        <v>0.2857142857142857</v>
      </c>
      <c r="AL163">
        <f t="shared" si="32"/>
        <v>0</v>
      </c>
    </row>
    <row r="164" spans="1:38" ht="30" x14ac:dyDescent="0.2">
      <c r="A164" s="11">
        <v>8</v>
      </c>
      <c r="B164" s="4">
        <v>45227</v>
      </c>
      <c r="C164" s="13">
        <v>0.83333333333333337</v>
      </c>
      <c r="D164" s="5" t="s">
        <v>44</v>
      </c>
      <c r="E164" s="5" t="s">
        <v>443</v>
      </c>
      <c r="F164" s="5" t="s">
        <v>49</v>
      </c>
      <c r="G164" s="5" t="s">
        <v>287</v>
      </c>
      <c r="H164" s="5" t="s">
        <v>145</v>
      </c>
      <c r="I164" s="5" t="s">
        <v>14</v>
      </c>
      <c r="J164" s="5">
        <v>13</v>
      </c>
      <c r="K164" s="5">
        <v>45</v>
      </c>
      <c r="L164" s="5">
        <v>2</v>
      </c>
      <c r="M164" s="5">
        <v>6</v>
      </c>
      <c r="N164" s="5" t="s">
        <v>151</v>
      </c>
      <c r="O164" s="5"/>
      <c r="P164" s="6"/>
      <c r="Q164" s="5"/>
      <c r="R164" s="5">
        <f t="shared" si="29"/>
        <v>2023</v>
      </c>
      <c r="S164" s="5">
        <f t="shared" si="33"/>
        <v>9</v>
      </c>
      <c r="T164" s="5" t="s">
        <v>443</v>
      </c>
      <c r="V164" s="5">
        <f t="shared" si="34"/>
        <v>0</v>
      </c>
      <c r="W164" s="5" t="s">
        <v>145</v>
      </c>
      <c r="X164" s="5" t="s">
        <v>287</v>
      </c>
      <c r="Z164" s="5">
        <f t="shared" si="35"/>
        <v>0</v>
      </c>
      <c r="AA164" s="5" t="str">
        <f t="shared" si="30"/>
        <v>Big 12</v>
      </c>
      <c r="AB164">
        <f t="shared" si="31"/>
        <v>1</v>
      </c>
      <c r="AC164">
        <f t="shared" si="36"/>
        <v>1</v>
      </c>
      <c r="AD164">
        <f t="shared" si="37"/>
        <v>1</v>
      </c>
      <c r="AE164">
        <f t="shared" si="38"/>
        <v>0</v>
      </c>
      <c r="AF164">
        <f t="shared" si="41"/>
        <v>13</v>
      </c>
      <c r="AG164">
        <f t="shared" si="41"/>
        <v>45</v>
      </c>
      <c r="AH164">
        <f t="shared" si="41"/>
        <v>2</v>
      </c>
      <c r="AI164">
        <f t="shared" si="40"/>
        <v>6</v>
      </c>
      <c r="AJ164">
        <f t="shared" si="42"/>
        <v>8</v>
      </c>
      <c r="AK164" s="8">
        <f t="shared" si="39"/>
        <v>0.25</v>
      </c>
      <c r="AL164">
        <f t="shared" si="32"/>
        <v>0</v>
      </c>
    </row>
    <row r="165" spans="1:38" x14ac:dyDescent="0.2">
      <c r="A165" s="11">
        <v>9</v>
      </c>
      <c r="B165" s="4">
        <v>45234</v>
      </c>
      <c r="C165" s="13">
        <v>0.64583333333333337</v>
      </c>
      <c r="D165" s="5" t="s">
        <v>44</v>
      </c>
      <c r="E165" s="5" t="s">
        <v>443</v>
      </c>
      <c r="F165" s="5"/>
      <c r="G165" s="5" t="s">
        <v>369</v>
      </c>
      <c r="H165" s="5" t="s">
        <v>145</v>
      </c>
      <c r="I165" s="5" t="s">
        <v>14</v>
      </c>
      <c r="J165" s="5">
        <v>26</v>
      </c>
      <c r="K165" s="5">
        <v>28</v>
      </c>
      <c r="L165" s="5">
        <v>2</v>
      </c>
      <c r="M165" s="5">
        <v>7</v>
      </c>
      <c r="N165" s="5" t="s">
        <v>298</v>
      </c>
      <c r="O165" s="5"/>
      <c r="P165" s="6"/>
      <c r="Q165" s="5"/>
      <c r="R165" s="5">
        <f t="shared" si="29"/>
        <v>2023</v>
      </c>
      <c r="S165" s="5">
        <f t="shared" si="33"/>
        <v>10</v>
      </c>
      <c r="T165" s="5" t="s">
        <v>443</v>
      </c>
      <c r="V165" s="5">
        <f t="shared" si="34"/>
        <v>0</v>
      </c>
      <c r="W165" s="5" t="s">
        <v>145</v>
      </c>
      <c r="X165" s="5" t="s">
        <v>369</v>
      </c>
      <c r="Z165" s="5">
        <f t="shared" si="35"/>
        <v>0</v>
      </c>
      <c r="AA165" s="5" t="str">
        <f t="shared" si="30"/>
        <v>Big 12</v>
      </c>
      <c r="AB165">
        <f t="shared" si="31"/>
        <v>1</v>
      </c>
      <c r="AC165">
        <f t="shared" si="36"/>
        <v>1</v>
      </c>
      <c r="AD165">
        <f t="shared" si="37"/>
        <v>1</v>
      </c>
      <c r="AE165">
        <f t="shared" si="38"/>
        <v>0</v>
      </c>
      <c r="AF165">
        <f t="shared" si="41"/>
        <v>26</v>
      </c>
      <c r="AG165">
        <f t="shared" si="41"/>
        <v>28</v>
      </c>
      <c r="AH165">
        <f t="shared" si="41"/>
        <v>2</v>
      </c>
      <c r="AI165">
        <f t="shared" si="40"/>
        <v>7</v>
      </c>
      <c r="AJ165">
        <f t="shared" si="42"/>
        <v>9</v>
      </c>
      <c r="AK165" s="8">
        <f t="shared" si="39"/>
        <v>0.22222222222222221</v>
      </c>
      <c r="AL165">
        <f t="shared" si="32"/>
        <v>0</v>
      </c>
    </row>
    <row r="166" spans="1:38" x14ac:dyDescent="0.2">
      <c r="A166" s="11">
        <v>10</v>
      </c>
      <c r="B166" s="4">
        <v>45241</v>
      </c>
      <c r="C166" s="13">
        <v>0.79166666666666663</v>
      </c>
      <c r="D166" s="5" t="s">
        <v>44</v>
      </c>
      <c r="E166" s="5" t="s">
        <v>443</v>
      </c>
      <c r="F166" s="5" t="s">
        <v>49</v>
      </c>
      <c r="G166" s="5" t="s">
        <v>588</v>
      </c>
      <c r="H166" s="5" t="s">
        <v>145</v>
      </c>
      <c r="I166" s="5" t="s">
        <v>13</v>
      </c>
      <c r="J166" s="5">
        <v>24</v>
      </c>
      <c r="K166" s="5">
        <v>14</v>
      </c>
      <c r="L166" s="5">
        <v>3</v>
      </c>
      <c r="M166" s="5">
        <v>7</v>
      </c>
      <c r="N166" s="5" t="s">
        <v>41</v>
      </c>
      <c r="O166" s="5"/>
      <c r="P166" s="6"/>
      <c r="Q166" s="5"/>
      <c r="R166" s="5">
        <f t="shared" si="29"/>
        <v>2023</v>
      </c>
      <c r="S166" s="5">
        <f t="shared" si="33"/>
        <v>11</v>
      </c>
      <c r="T166" s="5" t="s">
        <v>443</v>
      </c>
      <c r="V166" s="5">
        <f t="shared" si="34"/>
        <v>0</v>
      </c>
      <c r="W166" s="5" t="s">
        <v>145</v>
      </c>
      <c r="X166" s="5" t="s">
        <v>588</v>
      </c>
      <c r="Z166" s="5">
        <f t="shared" si="35"/>
        <v>0</v>
      </c>
      <c r="AA166" s="5" t="str">
        <f t="shared" si="30"/>
        <v>Big 12</v>
      </c>
      <c r="AB166">
        <f t="shared" si="31"/>
        <v>1</v>
      </c>
      <c r="AC166">
        <f t="shared" si="36"/>
        <v>1</v>
      </c>
      <c r="AD166">
        <f t="shared" si="37"/>
        <v>1</v>
      </c>
      <c r="AE166">
        <f t="shared" si="38"/>
        <v>0</v>
      </c>
      <c r="AF166">
        <f t="shared" si="41"/>
        <v>24</v>
      </c>
      <c r="AG166">
        <f t="shared" si="41"/>
        <v>14</v>
      </c>
      <c r="AH166">
        <f t="shared" si="41"/>
        <v>3</v>
      </c>
      <c r="AI166">
        <f t="shared" si="40"/>
        <v>7</v>
      </c>
      <c r="AJ166">
        <f t="shared" si="42"/>
        <v>10</v>
      </c>
      <c r="AK166" s="8">
        <f t="shared" si="39"/>
        <v>0.3</v>
      </c>
      <c r="AL166">
        <f t="shared" si="32"/>
        <v>1</v>
      </c>
    </row>
    <row r="167" spans="1:38" ht="30" x14ac:dyDescent="0.2">
      <c r="A167" s="11">
        <v>11</v>
      </c>
      <c r="B167" s="4">
        <v>45248</v>
      </c>
      <c r="C167" s="13">
        <v>0.60416666666666663</v>
      </c>
      <c r="D167" s="5" t="s">
        <v>44</v>
      </c>
      <c r="E167" s="5" t="s">
        <v>443</v>
      </c>
      <c r="F167" s="5" t="s">
        <v>49</v>
      </c>
      <c r="G167" s="5" t="s">
        <v>144</v>
      </c>
      <c r="H167" s="5" t="s">
        <v>145</v>
      </c>
      <c r="I167" s="5" t="s">
        <v>14</v>
      </c>
      <c r="J167" s="5">
        <v>21</v>
      </c>
      <c r="K167" s="5">
        <v>42</v>
      </c>
      <c r="L167" s="5">
        <v>3</v>
      </c>
      <c r="M167" s="5">
        <v>8</v>
      </c>
      <c r="N167" s="5" t="s">
        <v>92</v>
      </c>
      <c r="O167" s="5"/>
      <c r="P167" s="6"/>
      <c r="Q167" s="5"/>
      <c r="R167" s="5">
        <f t="shared" si="29"/>
        <v>2023</v>
      </c>
      <c r="S167" s="5">
        <f t="shared" si="33"/>
        <v>12</v>
      </c>
      <c r="T167" s="5" t="s">
        <v>443</v>
      </c>
      <c r="V167" s="5">
        <f t="shared" si="34"/>
        <v>0</v>
      </c>
      <c r="W167" s="5" t="s">
        <v>145</v>
      </c>
      <c r="X167" s="5" t="s">
        <v>144</v>
      </c>
      <c r="Z167" s="5">
        <f t="shared" si="35"/>
        <v>0</v>
      </c>
      <c r="AA167" s="5" t="str">
        <f t="shared" si="30"/>
        <v>Big 12</v>
      </c>
      <c r="AB167">
        <f t="shared" si="31"/>
        <v>1</v>
      </c>
      <c r="AC167">
        <f t="shared" si="36"/>
        <v>1</v>
      </c>
      <c r="AD167">
        <f t="shared" si="37"/>
        <v>1</v>
      </c>
      <c r="AE167">
        <f t="shared" si="38"/>
        <v>0</v>
      </c>
      <c r="AF167">
        <f t="shared" si="41"/>
        <v>21</v>
      </c>
      <c r="AG167">
        <f t="shared" si="41"/>
        <v>42</v>
      </c>
      <c r="AH167">
        <f t="shared" si="41"/>
        <v>3</v>
      </c>
      <c r="AI167">
        <f t="shared" si="40"/>
        <v>8</v>
      </c>
      <c r="AJ167">
        <f t="shared" si="42"/>
        <v>11</v>
      </c>
      <c r="AK167" s="8">
        <f t="shared" si="39"/>
        <v>0.27272727272727271</v>
      </c>
      <c r="AL167">
        <f t="shared" si="32"/>
        <v>0</v>
      </c>
    </row>
    <row r="168" spans="1:38" x14ac:dyDescent="0.2">
      <c r="A168" s="11">
        <v>12</v>
      </c>
      <c r="B168" s="4">
        <v>45255</v>
      </c>
      <c r="C168" s="13">
        <v>0.8125</v>
      </c>
      <c r="D168" s="5" t="s">
        <v>44</v>
      </c>
      <c r="E168" s="5" t="s">
        <v>443</v>
      </c>
      <c r="F168" s="5"/>
      <c r="G168" s="5" t="s">
        <v>193</v>
      </c>
      <c r="H168" s="5" t="s">
        <v>145</v>
      </c>
      <c r="I168" s="5" t="s">
        <v>14</v>
      </c>
      <c r="J168" s="5">
        <v>16</v>
      </c>
      <c r="K168" s="5">
        <v>49</v>
      </c>
      <c r="L168" s="5">
        <v>3</v>
      </c>
      <c r="M168" s="5">
        <v>9</v>
      </c>
      <c r="N168" s="5" t="s">
        <v>102</v>
      </c>
      <c r="O168" s="5"/>
      <c r="P168" s="6"/>
      <c r="Q168" s="5"/>
      <c r="R168" s="5">
        <f t="shared" si="29"/>
        <v>2023</v>
      </c>
      <c r="S168" s="5">
        <f t="shared" si="33"/>
        <v>13</v>
      </c>
      <c r="T168" s="5" t="s">
        <v>443</v>
      </c>
      <c r="V168" s="5">
        <f t="shared" si="34"/>
        <v>0</v>
      </c>
      <c r="W168" s="5" t="s">
        <v>145</v>
      </c>
      <c r="X168" s="5" t="s">
        <v>193</v>
      </c>
      <c r="Z168" s="5">
        <f t="shared" si="35"/>
        <v>0</v>
      </c>
      <c r="AA168" s="5" t="str">
        <f t="shared" si="30"/>
        <v>Big 12</v>
      </c>
      <c r="AB168">
        <f t="shared" si="31"/>
        <v>1</v>
      </c>
      <c r="AC168">
        <f t="shared" si="36"/>
        <v>1</v>
      </c>
      <c r="AD168">
        <f t="shared" si="37"/>
        <v>1</v>
      </c>
      <c r="AE168">
        <f t="shared" si="38"/>
        <v>0</v>
      </c>
      <c r="AF168">
        <f t="shared" si="41"/>
        <v>16</v>
      </c>
      <c r="AG168">
        <f t="shared" si="41"/>
        <v>49</v>
      </c>
      <c r="AH168">
        <f t="shared" si="41"/>
        <v>3</v>
      </c>
      <c r="AI168">
        <f t="shared" si="40"/>
        <v>9</v>
      </c>
      <c r="AJ168">
        <f t="shared" si="42"/>
        <v>12</v>
      </c>
      <c r="AK168" s="8">
        <f t="shared" si="39"/>
        <v>0.25</v>
      </c>
      <c r="AL168">
        <f t="shared" si="32"/>
        <v>0</v>
      </c>
    </row>
    <row r="169" spans="1:38" ht="30" x14ac:dyDescent="0.2">
      <c r="A169" s="11">
        <v>1</v>
      </c>
      <c r="B169" s="4">
        <v>45171</v>
      </c>
      <c r="C169" s="13">
        <v>0.92708333333333337</v>
      </c>
      <c r="D169" s="5" t="s">
        <v>44</v>
      </c>
      <c r="E169" s="5" t="s">
        <v>707</v>
      </c>
      <c r="F169" s="5"/>
      <c r="G169" s="5" t="s">
        <v>727</v>
      </c>
      <c r="H169" s="5" t="s">
        <v>54</v>
      </c>
      <c r="I169" s="5" t="s">
        <v>13</v>
      </c>
      <c r="J169" s="5">
        <v>14</v>
      </c>
      <c r="K169" s="5">
        <v>0</v>
      </c>
      <c r="L169" s="5">
        <v>1</v>
      </c>
      <c r="M169" s="5">
        <v>0</v>
      </c>
      <c r="N169" s="5" t="s">
        <v>41</v>
      </c>
      <c r="O169" s="5"/>
      <c r="P169" s="6"/>
      <c r="Q169" s="5"/>
      <c r="R169" s="5">
        <f t="shared" si="29"/>
        <v>2023</v>
      </c>
      <c r="S169" s="5">
        <f t="shared" si="33"/>
        <v>1</v>
      </c>
      <c r="T169" s="5" t="s">
        <v>707</v>
      </c>
      <c r="V169" s="5">
        <f t="shared" si="34"/>
        <v>0</v>
      </c>
      <c r="W169" s="5" t="s">
        <v>145</v>
      </c>
      <c r="X169" s="5" t="s">
        <v>727</v>
      </c>
      <c r="Z169" s="5">
        <f t="shared" si="35"/>
        <v>0</v>
      </c>
      <c r="AA169" s="5" t="str">
        <f t="shared" si="30"/>
        <v>CUSA</v>
      </c>
      <c r="AB169">
        <f t="shared" si="31"/>
        <v>0</v>
      </c>
      <c r="AC169">
        <f t="shared" si="36"/>
        <v>1</v>
      </c>
      <c r="AD169">
        <f t="shared" si="37"/>
        <v>0</v>
      </c>
      <c r="AE169">
        <f t="shared" si="38"/>
        <v>0</v>
      </c>
      <c r="AF169">
        <f t="shared" si="41"/>
        <v>14</v>
      </c>
      <c r="AG169">
        <f t="shared" si="41"/>
        <v>0</v>
      </c>
      <c r="AH169">
        <f t="shared" si="41"/>
        <v>1</v>
      </c>
      <c r="AI169">
        <f t="shared" si="40"/>
        <v>0</v>
      </c>
      <c r="AJ169">
        <f t="shared" si="42"/>
        <v>1</v>
      </c>
      <c r="AK169" s="8">
        <f t="shared" si="39"/>
        <v>1</v>
      </c>
      <c r="AL169">
        <f t="shared" si="32"/>
        <v>1</v>
      </c>
    </row>
    <row r="170" spans="1:38" ht="30" x14ac:dyDescent="0.2">
      <c r="A170" s="11">
        <v>2</v>
      </c>
      <c r="B170" s="4">
        <v>45178</v>
      </c>
      <c r="C170" s="13">
        <v>0.625</v>
      </c>
      <c r="D170" s="5" t="s">
        <v>44</v>
      </c>
      <c r="E170" s="5" t="s">
        <v>707</v>
      </c>
      <c r="F170" s="5"/>
      <c r="G170" s="5" t="s">
        <v>729</v>
      </c>
      <c r="H170" s="5" t="s">
        <v>70</v>
      </c>
      <c r="I170" s="5" t="s">
        <v>13</v>
      </c>
      <c r="J170" s="5">
        <v>41</v>
      </c>
      <c r="K170" s="5">
        <v>16</v>
      </c>
      <c r="L170" s="5">
        <v>2</v>
      </c>
      <c r="M170" s="5">
        <v>0</v>
      </c>
      <c r="N170" s="5" t="s">
        <v>47</v>
      </c>
      <c r="O170" s="5"/>
      <c r="P170" s="6"/>
      <c r="Q170" s="5"/>
      <c r="R170" s="5">
        <f t="shared" si="29"/>
        <v>2023</v>
      </c>
      <c r="S170" s="5">
        <f t="shared" si="33"/>
        <v>2</v>
      </c>
      <c r="T170" s="5" t="s">
        <v>707</v>
      </c>
      <c r="V170" s="5">
        <f t="shared" si="34"/>
        <v>0</v>
      </c>
      <c r="W170" s="5" t="s">
        <v>145</v>
      </c>
      <c r="X170" s="5" t="s">
        <v>729</v>
      </c>
      <c r="Z170" s="5">
        <f t="shared" si="35"/>
        <v>0</v>
      </c>
      <c r="AA170" s="5" t="str">
        <f t="shared" si="30"/>
        <v>Non-Major</v>
      </c>
      <c r="AB170">
        <f t="shared" si="31"/>
        <v>0</v>
      </c>
      <c r="AC170">
        <f t="shared" si="36"/>
        <v>0</v>
      </c>
      <c r="AD170">
        <f t="shared" si="37"/>
        <v>0</v>
      </c>
      <c r="AE170">
        <f t="shared" si="38"/>
        <v>0</v>
      </c>
      <c r="AF170">
        <f t="shared" si="41"/>
        <v>41</v>
      </c>
      <c r="AG170">
        <f t="shared" si="41"/>
        <v>16</v>
      </c>
      <c r="AH170">
        <f t="shared" si="41"/>
        <v>2</v>
      </c>
      <c r="AI170">
        <f t="shared" si="40"/>
        <v>0</v>
      </c>
      <c r="AJ170">
        <f t="shared" si="42"/>
        <v>2</v>
      </c>
      <c r="AK170" s="8">
        <f t="shared" si="39"/>
        <v>1</v>
      </c>
      <c r="AL170">
        <f t="shared" si="32"/>
        <v>1</v>
      </c>
    </row>
    <row r="171" spans="1:38" x14ac:dyDescent="0.2">
      <c r="A171" s="11">
        <v>3</v>
      </c>
      <c r="B171" s="4">
        <v>45185</v>
      </c>
      <c r="C171" s="13">
        <v>0.8125</v>
      </c>
      <c r="D171" s="5" t="s">
        <v>44</v>
      </c>
      <c r="E171" s="5" t="s">
        <v>707</v>
      </c>
      <c r="F171" s="5" t="s">
        <v>49</v>
      </c>
      <c r="G171" s="5" t="s">
        <v>651</v>
      </c>
      <c r="H171" s="5" t="s">
        <v>46</v>
      </c>
      <c r="I171" s="5" t="s">
        <v>13</v>
      </c>
      <c r="J171" s="5">
        <v>38</v>
      </c>
      <c r="K171" s="5">
        <v>31</v>
      </c>
      <c r="L171" s="5">
        <v>3</v>
      </c>
      <c r="M171" s="5">
        <v>0</v>
      </c>
      <c r="N171" s="5" t="s">
        <v>51</v>
      </c>
      <c r="O171" s="5"/>
      <c r="P171" s="6"/>
      <c r="Q171" s="5"/>
      <c r="R171" s="5">
        <f t="shared" si="29"/>
        <v>2023</v>
      </c>
      <c r="S171" s="5">
        <f t="shared" si="33"/>
        <v>3</v>
      </c>
      <c r="T171" s="5" t="s">
        <v>707</v>
      </c>
      <c r="V171" s="5">
        <f t="shared" si="34"/>
        <v>0</v>
      </c>
      <c r="W171" s="5" t="s">
        <v>145</v>
      </c>
      <c r="X171" s="5" t="s">
        <v>651</v>
      </c>
      <c r="Z171" s="5">
        <f t="shared" si="35"/>
        <v>0</v>
      </c>
      <c r="AA171" s="5" t="str">
        <f t="shared" si="30"/>
        <v>SEC</v>
      </c>
      <c r="AB171">
        <f t="shared" si="31"/>
        <v>0</v>
      </c>
      <c r="AC171">
        <f t="shared" si="36"/>
        <v>1</v>
      </c>
      <c r="AD171">
        <f t="shared" si="37"/>
        <v>1</v>
      </c>
      <c r="AE171">
        <f t="shared" si="38"/>
        <v>0</v>
      </c>
      <c r="AF171">
        <f t="shared" si="41"/>
        <v>38</v>
      </c>
      <c r="AG171">
        <f t="shared" si="41"/>
        <v>31</v>
      </c>
      <c r="AH171">
        <f t="shared" si="41"/>
        <v>3</v>
      </c>
      <c r="AI171">
        <f t="shared" si="40"/>
        <v>0</v>
      </c>
      <c r="AJ171">
        <f t="shared" si="42"/>
        <v>3</v>
      </c>
      <c r="AK171" s="8">
        <f t="shared" si="39"/>
        <v>1</v>
      </c>
      <c r="AL171">
        <f t="shared" si="32"/>
        <v>1</v>
      </c>
    </row>
    <row r="172" spans="1:38" x14ac:dyDescent="0.2">
      <c r="A172" s="11">
        <v>4</v>
      </c>
      <c r="B172" s="4">
        <v>45192</v>
      </c>
      <c r="C172" s="13">
        <v>0.64583333333333337</v>
      </c>
      <c r="D172" s="5" t="s">
        <v>44</v>
      </c>
      <c r="E172" s="5" t="s">
        <v>707</v>
      </c>
      <c r="F172" s="5" t="s">
        <v>49</v>
      </c>
      <c r="G172" s="5" t="s">
        <v>193</v>
      </c>
      <c r="H172" s="5" t="s">
        <v>145</v>
      </c>
      <c r="I172" s="5" t="s">
        <v>14</v>
      </c>
      <c r="J172" s="5">
        <v>27</v>
      </c>
      <c r="K172" s="5">
        <v>38</v>
      </c>
      <c r="L172" s="5">
        <v>3</v>
      </c>
      <c r="M172" s="5">
        <v>1</v>
      </c>
      <c r="N172" s="5" t="s">
        <v>92</v>
      </c>
      <c r="O172" s="5"/>
      <c r="P172" s="6"/>
      <c r="Q172" s="5"/>
      <c r="R172" s="5">
        <f t="shared" si="29"/>
        <v>2023</v>
      </c>
      <c r="S172" s="5">
        <f t="shared" si="33"/>
        <v>4</v>
      </c>
      <c r="T172" s="5" t="s">
        <v>707</v>
      </c>
      <c r="V172" s="5">
        <f t="shared" si="34"/>
        <v>0</v>
      </c>
      <c r="W172" s="5" t="s">
        <v>145</v>
      </c>
      <c r="X172" s="5" t="s">
        <v>193</v>
      </c>
      <c r="Z172" s="5">
        <f t="shared" si="35"/>
        <v>0</v>
      </c>
      <c r="AA172" s="5" t="str">
        <f t="shared" si="30"/>
        <v>Big 12</v>
      </c>
      <c r="AB172">
        <f t="shared" si="31"/>
        <v>1</v>
      </c>
      <c r="AC172">
        <f t="shared" si="36"/>
        <v>1</v>
      </c>
      <c r="AD172">
        <f t="shared" si="37"/>
        <v>1</v>
      </c>
      <c r="AE172">
        <f t="shared" si="38"/>
        <v>0</v>
      </c>
      <c r="AF172">
        <f t="shared" si="41"/>
        <v>27</v>
      </c>
      <c r="AG172">
        <f t="shared" si="41"/>
        <v>38</v>
      </c>
      <c r="AH172">
        <f t="shared" si="41"/>
        <v>3</v>
      </c>
      <c r="AI172">
        <f t="shared" si="40"/>
        <v>1</v>
      </c>
      <c r="AJ172">
        <f t="shared" si="42"/>
        <v>4</v>
      </c>
      <c r="AK172" s="8">
        <f t="shared" si="39"/>
        <v>0.75</v>
      </c>
      <c r="AL172">
        <f t="shared" si="32"/>
        <v>0</v>
      </c>
    </row>
    <row r="173" spans="1:38" x14ac:dyDescent="0.2">
      <c r="A173" s="11">
        <v>5</v>
      </c>
      <c r="B173" s="4">
        <v>45198</v>
      </c>
      <c r="C173" s="13">
        <v>0.92708333333333337</v>
      </c>
      <c r="D173" s="5" t="s">
        <v>124</v>
      </c>
      <c r="E173" s="5" t="s">
        <v>707</v>
      </c>
      <c r="F173" s="5"/>
      <c r="G173" s="5" t="s">
        <v>443</v>
      </c>
      <c r="H173" s="5" t="s">
        <v>145</v>
      </c>
      <c r="I173" s="5" t="s">
        <v>13</v>
      </c>
      <c r="J173" s="5">
        <v>35</v>
      </c>
      <c r="K173" s="5">
        <v>27</v>
      </c>
      <c r="L173" s="5">
        <v>4</v>
      </c>
      <c r="M173" s="5">
        <v>1</v>
      </c>
      <c r="N173" s="5" t="s">
        <v>41</v>
      </c>
      <c r="O173" s="5"/>
      <c r="P173" s="6"/>
      <c r="Q173" s="5"/>
      <c r="R173" s="5">
        <f t="shared" si="29"/>
        <v>2023</v>
      </c>
      <c r="S173" s="5">
        <f t="shared" si="33"/>
        <v>5</v>
      </c>
      <c r="T173" s="5" t="s">
        <v>707</v>
      </c>
      <c r="V173" s="5">
        <f t="shared" si="34"/>
        <v>0</v>
      </c>
      <c r="W173" s="5" t="s">
        <v>145</v>
      </c>
      <c r="X173" s="5" t="s">
        <v>443</v>
      </c>
      <c r="Z173" s="5">
        <f t="shared" si="35"/>
        <v>0</v>
      </c>
      <c r="AA173" s="5" t="str">
        <f t="shared" si="30"/>
        <v>Big 12</v>
      </c>
      <c r="AB173">
        <f t="shared" si="31"/>
        <v>1</v>
      </c>
      <c r="AC173">
        <f t="shared" si="36"/>
        <v>1</v>
      </c>
      <c r="AD173">
        <f t="shared" si="37"/>
        <v>1</v>
      </c>
      <c r="AE173">
        <f t="shared" si="38"/>
        <v>0</v>
      </c>
      <c r="AF173">
        <f t="shared" si="41"/>
        <v>35</v>
      </c>
      <c r="AG173">
        <f t="shared" si="41"/>
        <v>27</v>
      </c>
      <c r="AH173">
        <f t="shared" si="41"/>
        <v>4</v>
      </c>
      <c r="AI173">
        <f t="shared" si="40"/>
        <v>1</v>
      </c>
      <c r="AJ173">
        <f t="shared" si="42"/>
        <v>5</v>
      </c>
      <c r="AK173" s="8">
        <f t="shared" si="39"/>
        <v>0.8</v>
      </c>
      <c r="AL173">
        <f t="shared" si="32"/>
        <v>1</v>
      </c>
    </row>
    <row r="174" spans="1:38" ht="30" x14ac:dyDescent="0.2">
      <c r="A174" s="11">
        <v>6</v>
      </c>
      <c r="B174" s="4">
        <v>45213</v>
      </c>
      <c r="C174" s="13">
        <v>0.64583333333333337</v>
      </c>
      <c r="D174" s="5" t="s">
        <v>44</v>
      </c>
      <c r="E174" s="5" t="s">
        <v>707</v>
      </c>
      <c r="F174" s="5" t="s">
        <v>49</v>
      </c>
      <c r="G174" s="5" t="s">
        <v>545</v>
      </c>
      <c r="H174" s="5" t="s">
        <v>145</v>
      </c>
      <c r="I174" s="5" t="s">
        <v>14</v>
      </c>
      <c r="J174" s="5">
        <v>11</v>
      </c>
      <c r="K174" s="5">
        <v>44</v>
      </c>
      <c r="L174" s="5">
        <v>4</v>
      </c>
      <c r="M174" s="5">
        <v>2</v>
      </c>
      <c r="N174" s="5" t="s">
        <v>92</v>
      </c>
      <c r="O174" s="5"/>
      <c r="P174" s="6"/>
      <c r="Q174" s="5"/>
      <c r="R174" s="5">
        <f t="shared" si="29"/>
        <v>2023</v>
      </c>
      <c r="S174" s="5">
        <f t="shared" si="33"/>
        <v>7</v>
      </c>
      <c r="T174" s="5" t="s">
        <v>707</v>
      </c>
      <c r="V174" s="5">
        <f t="shared" si="34"/>
        <v>0</v>
      </c>
      <c r="W174" s="5" t="s">
        <v>145</v>
      </c>
      <c r="X174" s="5" t="s">
        <v>545</v>
      </c>
      <c r="Z174" s="5">
        <f t="shared" si="35"/>
        <v>0</v>
      </c>
      <c r="AA174" s="5" t="str">
        <f t="shared" si="30"/>
        <v>Big 12</v>
      </c>
      <c r="AB174">
        <f t="shared" si="31"/>
        <v>1</v>
      </c>
      <c r="AC174">
        <f t="shared" si="36"/>
        <v>1</v>
      </c>
      <c r="AD174">
        <f t="shared" si="37"/>
        <v>1</v>
      </c>
      <c r="AE174">
        <f t="shared" si="38"/>
        <v>0</v>
      </c>
      <c r="AF174">
        <f t="shared" si="41"/>
        <v>11</v>
      </c>
      <c r="AG174">
        <f t="shared" si="41"/>
        <v>44</v>
      </c>
      <c r="AH174">
        <f t="shared" si="41"/>
        <v>4</v>
      </c>
      <c r="AI174">
        <f t="shared" si="40"/>
        <v>2</v>
      </c>
      <c r="AJ174">
        <f t="shared" si="42"/>
        <v>6</v>
      </c>
      <c r="AK174" s="8">
        <f t="shared" si="39"/>
        <v>0.66666666666666663</v>
      </c>
      <c r="AL174">
        <f t="shared" si="32"/>
        <v>0</v>
      </c>
    </row>
    <row r="175" spans="1:38" ht="30" x14ac:dyDescent="0.2">
      <c r="A175" s="11">
        <v>7</v>
      </c>
      <c r="B175" s="4">
        <v>45220</v>
      </c>
      <c r="C175" s="13">
        <v>0.79166666666666663</v>
      </c>
      <c r="D175" s="5" t="s">
        <v>44</v>
      </c>
      <c r="E175" s="5" t="s">
        <v>707</v>
      </c>
      <c r="F175" s="5"/>
      <c r="G175" s="5" t="s">
        <v>404</v>
      </c>
      <c r="H175" s="5" t="s">
        <v>145</v>
      </c>
      <c r="I175" s="5" t="s">
        <v>13</v>
      </c>
      <c r="J175" s="5">
        <v>27</v>
      </c>
      <c r="K175" s="5">
        <v>14</v>
      </c>
      <c r="L175" s="5">
        <v>5</v>
      </c>
      <c r="M175" s="5">
        <v>2</v>
      </c>
      <c r="N175" s="5" t="s">
        <v>41</v>
      </c>
      <c r="O175" s="5"/>
      <c r="P175" s="6"/>
      <c r="Q175" s="5"/>
      <c r="R175" s="5">
        <f t="shared" si="29"/>
        <v>2023</v>
      </c>
      <c r="S175" s="5">
        <f t="shared" si="33"/>
        <v>8</v>
      </c>
      <c r="T175" s="5" t="s">
        <v>707</v>
      </c>
      <c r="V175" s="5">
        <f t="shared" si="34"/>
        <v>0</v>
      </c>
      <c r="W175" s="5" t="s">
        <v>145</v>
      </c>
      <c r="X175" s="5" t="s">
        <v>404</v>
      </c>
      <c r="Z175" s="5">
        <f t="shared" si="35"/>
        <v>0</v>
      </c>
      <c r="AA175" s="5" t="str">
        <f t="shared" si="30"/>
        <v>Big 12</v>
      </c>
      <c r="AB175">
        <f t="shared" si="31"/>
        <v>1</v>
      </c>
      <c r="AC175">
        <f t="shared" si="36"/>
        <v>1</v>
      </c>
      <c r="AD175">
        <f t="shared" si="37"/>
        <v>1</v>
      </c>
      <c r="AE175">
        <f t="shared" si="38"/>
        <v>0</v>
      </c>
      <c r="AF175">
        <f t="shared" si="41"/>
        <v>27</v>
      </c>
      <c r="AG175">
        <f t="shared" si="41"/>
        <v>14</v>
      </c>
      <c r="AH175">
        <f t="shared" si="41"/>
        <v>5</v>
      </c>
      <c r="AI175">
        <f t="shared" si="40"/>
        <v>2</v>
      </c>
      <c r="AJ175">
        <f t="shared" si="42"/>
        <v>7</v>
      </c>
      <c r="AK175" s="8">
        <f t="shared" si="39"/>
        <v>0.7142857142857143</v>
      </c>
      <c r="AL175">
        <f t="shared" si="32"/>
        <v>1</v>
      </c>
    </row>
    <row r="176" spans="1:38" x14ac:dyDescent="0.2">
      <c r="A176" s="11">
        <v>8</v>
      </c>
      <c r="B176" s="4">
        <v>45227</v>
      </c>
      <c r="C176" s="13">
        <v>0.64583333333333337</v>
      </c>
      <c r="D176" s="5" t="s">
        <v>44</v>
      </c>
      <c r="E176" s="5" t="s">
        <v>707</v>
      </c>
      <c r="F176" s="5" t="s">
        <v>49</v>
      </c>
      <c r="G176" s="5" t="s">
        <v>708</v>
      </c>
      <c r="H176" s="5" t="s">
        <v>145</v>
      </c>
      <c r="I176" s="5" t="s">
        <v>14</v>
      </c>
      <c r="J176" s="5">
        <v>6</v>
      </c>
      <c r="K176" s="5">
        <v>35</v>
      </c>
      <c r="L176" s="5">
        <v>5</v>
      </c>
      <c r="M176" s="5">
        <v>3</v>
      </c>
      <c r="N176" s="5" t="s">
        <v>92</v>
      </c>
      <c r="O176" s="5"/>
      <c r="P176" s="6"/>
      <c r="Q176" s="5"/>
      <c r="R176" s="5">
        <f t="shared" si="29"/>
        <v>2023</v>
      </c>
      <c r="S176" s="5">
        <f t="shared" si="33"/>
        <v>9</v>
      </c>
      <c r="T176" s="5" t="s">
        <v>707</v>
      </c>
      <c r="V176" s="5">
        <f t="shared" si="34"/>
        <v>0</v>
      </c>
      <c r="W176" s="5" t="s">
        <v>145</v>
      </c>
      <c r="X176" t="s">
        <v>559</v>
      </c>
      <c r="Y176">
        <v>7</v>
      </c>
      <c r="Z176" s="5">
        <f t="shared" si="35"/>
        <v>1</v>
      </c>
      <c r="AA176" s="5" t="str">
        <f t="shared" si="30"/>
        <v>Big 12</v>
      </c>
      <c r="AB176">
        <f t="shared" si="31"/>
        <v>1</v>
      </c>
      <c r="AC176">
        <f t="shared" si="36"/>
        <v>1</v>
      </c>
      <c r="AD176">
        <f t="shared" si="37"/>
        <v>1</v>
      </c>
      <c r="AE176">
        <f t="shared" si="38"/>
        <v>0</v>
      </c>
      <c r="AF176">
        <f t="shared" si="41"/>
        <v>6</v>
      </c>
      <c r="AG176">
        <f t="shared" si="41"/>
        <v>35</v>
      </c>
      <c r="AH176">
        <f t="shared" si="41"/>
        <v>5</v>
      </c>
      <c r="AI176">
        <f t="shared" si="40"/>
        <v>3</v>
      </c>
      <c r="AJ176">
        <f t="shared" si="42"/>
        <v>8</v>
      </c>
      <c r="AK176" s="8">
        <f t="shared" si="39"/>
        <v>0.625</v>
      </c>
      <c r="AL176">
        <f t="shared" si="32"/>
        <v>0</v>
      </c>
    </row>
    <row r="177" spans="1:38" ht="30" x14ac:dyDescent="0.2">
      <c r="A177" s="11">
        <v>9</v>
      </c>
      <c r="B177" s="4">
        <v>45234</v>
      </c>
      <c r="C177" s="13">
        <v>0.79166666666666663</v>
      </c>
      <c r="D177" s="5" t="s">
        <v>44</v>
      </c>
      <c r="E177" s="5" t="s">
        <v>707</v>
      </c>
      <c r="F177" s="5" t="s">
        <v>49</v>
      </c>
      <c r="G177" s="5" t="s">
        <v>144</v>
      </c>
      <c r="H177" s="5" t="s">
        <v>145</v>
      </c>
      <c r="I177" s="5" t="s">
        <v>14</v>
      </c>
      <c r="J177" s="5">
        <v>7</v>
      </c>
      <c r="K177" s="5">
        <v>37</v>
      </c>
      <c r="L177" s="5">
        <v>5</v>
      </c>
      <c r="M177" s="5">
        <v>4</v>
      </c>
      <c r="N177" s="5" t="s">
        <v>102</v>
      </c>
      <c r="O177" s="5"/>
      <c r="P177" s="6"/>
      <c r="Q177" s="5"/>
      <c r="R177" s="5">
        <f t="shared" si="29"/>
        <v>2023</v>
      </c>
      <c r="S177" s="5">
        <f t="shared" si="33"/>
        <v>10</v>
      </c>
      <c r="T177" s="5" t="s">
        <v>707</v>
      </c>
      <c r="V177" s="5">
        <f t="shared" si="34"/>
        <v>0</v>
      </c>
      <c r="W177" s="5" t="s">
        <v>145</v>
      </c>
      <c r="X177" s="5" t="s">
        <v>144</v>
      </c>
      <c r="Z177" s="5">
        <f t="shared" si="35"/>
        <v>0</v>
      </c>
      <c r="AA177" s="5" t="str">
        <f t="shared" si="30"/>
        <v>Big 12</v>
      </c>
      <c r="AB177">
        <f t="shared" si="31"/>
        <v>1</v>
      </c>
      <c r="AC177">
        <f t="shared" si="36"/>
        <v>1</v>
      </c>
      <c r="AD177">
        <f t="shared" si="37"/>
        <v>1</v>
      </c>
      <c r="AE177">
        <f t="shared" si="38"/>
        <v>0</v>
      </c>
      <c r="AF177">
        <f t="shared" si="41"/>
        <v>7</v>
      </c>
      <c r="AG177">
        <f t="shared" si="41"/>
        <v>37</v>
      </c>
      <c r="AH177">
        <f t="shared" si="41"/>
        <v>5</v>
      </c>
      <c r="AI177">
        <f t="shared" si="40"/>
        <v>4</v>
      </c>
      <c r="AJ177">
        <f t="shared" si="42"/>
        <v>9</v>
      </c>
      <c r="AK177" s="8">
        <f t="shared" si="39"/>
        <v>0.55555555555555558</v>
      </c>
      <c r="AL177">
        <f t="shared" si="32"/>
        <v>0</v>
      </c>
    </row>
    <row r="178" spans="1:38" ht="30" x14ac:dyDescent="0.2">
      <c r="A178" s="11">
        <v>10</v>
      </c>
      <c r="B178" s="4">
        <v>45241</v>
      </c>
      <c r="C178" s="13">
        <v>0.92708333333333337</v>
      </c>
      <c r="D178" s="5" t="s">
        <v>44</v>
      </c>
      <c r="E178" s="5" t="s">
        <v>707</v>
      </c>
      <c r="F178" s="5"/>
      <c r="G178" s="5" t="s">
        <v>216</v>
      </c>
      <c r="H178" s="5" t="s">
        <v>145</v>
      </c>
      <c r="I178" s="5" t="s">
        <v>14</v>
      </c>
      <c r="J178" s="5">
        <v>13</v>
      </c>
      <c r="K178" s="5">
        <v>45</v>
      </c>
      <c r="L178" s="5">
        <v>5</v>
      </c>
      <c r="M178" s="5">
        <v>5</v>
      </c>
      <c r="N178" s="5" t="s">
        <v>130</v>
      </c>
      <c r="O178" s="5"/>
      <c r="P178" s="6"/>
      <c r="Q178" s="5"/>
      <c r="R178" s="5">
        <f t="shared" si="29"/>
        <v>2023</v>
      </c>
      <c r="S178" s="5">
        <f t="shared" si="33"/>
        <v>11</v>
      </c>
      <c r="T178" s="5" t="s">
        <v>707</v>
      </c>
      <c r="V178" s="5">
        <f t="shared" si="34"/>
        <v>0</v>
      </c>
      <c r="W178" s="5" t="s">
        <v>145</v>
      </c>
      <c r="X178" s="5" t="s">
        <v>216</v>
      </c>
      <c r="Z178" s="5">
        <f t="shared" si="35"/>
        <v>0</v>
      </c>
      <c r="AA178" s="5" t="str">
        <f t="shared" si="30"/>
        <v>Big 12</v>
      </c>
      <c r="AB178">
        <f t="shared" si="31"/>
        <v>1</v>
      </c>
      <c r="AC178">
        <f t="shared" si="36"/>
        <v>1</v>
      </c>
      <c r="AD178">
        <f t="shared" si="37"/>
        <v>1</v>
      </c>
      <c r="AE178">
        <f t="shared" si="38"/>
        <v>0</v>
      </c>
      <c r="AF178">
        <f t="shared" si="41"/>
        <v>13</v>
      </c>
      <c r="AG178">
        <f t="shared" si="41"/>
        <v>45</v>
      </c>
      <c r="AH178">
        <f t="shared" si="41"/>
        <v>5</v>
      </c>
      <c r="AI178">
        <f t="shared" si="40"/>
        <v>5</v>
      </c>
      <c r="AJ178">
        <f t="shared" si="42"/>
        <v>10</v>
      </c>
      <c r="AK178" s="8">
        <f t="shared" si="39"/>
        <v>0.5</v>
      </c>
      <c r="AL178">
        <f t="shared" si="32"/>
        <v>0</v>
      </c>
    </row>
    <row r="179" spans="1:38" ht="30" x14ac:dyDescent="0.2">
      <c r="A179" s="11">
        <v>11</v>
      </c>
      <c r="B179" s="4">
        <v>45248</v>
      </c>
      <c r="C179" s="13">
        <v>0.5</v>
      </c>
      <c r="D179" s="5" t="s">
        <v>44</v>
      </c>
      <c r="E179" s="5" t="s">
        <v>707</v>
      </c>
      <c r="F179" s="5"/>
      <c r="G179" s="5" t="s">
        <v>660</v>
      </c>
      <c r="H179" s="5" t="s">
        <v>145</v>
      </c>
      <c r="I179" s="5" t="s">
        <v>14</v>
      </c>
      <c r="J179" s="5">
        <v>24</v>
      </c>
      <c r="K179" s="5">
        <v>31</v>
      </c>
      <c r="L179" s="5">
        <v>5</v>
      </c>
      <c r="M179" s="5">
        <v>6</v>
      </c>
      <c r="N179" s="5" t="s">
        <v>132</v>
      </c>
      <c r="O179" s="5"/>
      <c r="P179" s="6"/>
      <c r="Q179" s="5"/>
      <c r="R179" s="5">
        <f t="shared" si="29"/>
        <v>2023</v>
      </c>
      <c r="S179" s="5">
        <f t="shared" si="33"/>
        <v>12</v>
      </c>
      <c r="T179" s="5" t="s">
        <v>707</v>
      </c>
      <c r="V179" s="5">
        <f t="shared" si="34"/>
        <v>0</v>
      </c>
      <c r="W179" s="5" t="s">
        <v>145</v>
      </c>
      <c r="X179" t="s">
        <v>547</v>
      </c>
      <c r="Y179">
        <v>14</v>
      </c>
      <c r="Z179" s="5">
        <f t="shared" si="35"/>
        <v>1</v>
      </c>
      <c r="AA179" s="5" t="str">
        <f t="shared" si="30"/>
        <v>Big 12</v>
      </c>
      <c r="AB179">
        <f t="shared" si="31"/>
        <v>1</v>
      </c>
      <c r="AC179">
        <f t="shared" si="36"/>
        <v>1</v>
      </c>
      <c r="AD179">
        <f t="shared" si="37"/>
        <v>1</v>
      </c>
      <c r="AE179">
        <f t="shared" si="38"/>
        <v>0</v>
      </c>
      <c r="AF179">
        <f t="shared" si="41"/>
        <v>24</v>
      </c>
      <c r="AG179">
        <f t="shared" si="41"/>
        <v>31</v>
      </c>
      <c r="AH179">
        <f t="shared" si="41"/>
        <v>5</v>
      </c>
      <c r="AI179">
        <f t="shared" si="40"/>
        <v>6</v>
      </c>
      <c r="AJ179">
        <f t="shared" si="42"/>
        <v>11</v>
      </c>
      <c r="AK179" s="8">
        <f t="shared" si="39"/>
        <v>0.45454545454545453</v>
      </c>
      <c r="AL179">
        <f t="shared" si="32"/>
        <v>0</v>
      </c>
    </row>
    <row r="180" spans="1:38" ht="30" x14ac:dyDescent="0.2">
      <c r="A180" s="11">
        <v>12</v>
      </c>
      <c r="B180" s="4">
        <v>45255</v>
      </c>
      <c r="C180" s="13">
        <v>0.64583333333333337</v>
      </c>
      <c r="D180" s="5" t="s">
        <v>44</v>
      </c>
      <c r="E180" s="5" t="s">
        <v>707</v>
      </c>
      <c r="F180" s="5" t="s">
        <v>49</v>
      </c>
      <c r="G180" s="5" t="s">
        <v>566</v>
      </c>
      <c r="H180" s="5" t="s">
        <v>145</v>
      </c>
      <c r="I180" s="5" t="s">
        <v>14</v>
      </c>
      <c r="J180" s="5">
        <v>34</v>
      </c>
      <c r="K180" s="5">
        <v>40</v>
      </c>
      <c r="L180" s="5">
        <v>5</v>
      </c>
      <c r="M180" s="5">
        <v>7</v>
      </c>
      <c r="N180" s="5" t="s">
        <v>133</v>
      </c>
      <c r="O180" s="5"/>
      <c r="P180" s="6"/>
      <c r="Q180" s="5"/>
      <c r="R180" s="5">
        <f t="shared" si="29"/>
        <v>2023</v>
      </c>
      <c r="S180" s="5">
        <f t="shared" si="33"/>
        <v>13</v>
      </c>
      <c r="T180" s="5" t="s">
        <v>707</v>
      </c>
      <c r="V180" s="5">
        <f t="shared" si="34"/>
        <v>0</v>
      </c>
      <c r="W180" s="5" t="s">
        <v>145</v>
      </c>
      <c r="X180" t="s">
        <v>360</v>
      </c>
      <c r="Y180">
        <v>21</v>
      </c>
      <c r="Z180" s="5">
        <f t="shared" si="35"/>
        <v>1</v>
      </c>
      <c r="AA180" s="5" t="str">
        <f t="shared" si="30"/>
        <v>Big 12</v>
      </c>
      <c r="AB180">
        <f t="shared" si="31"/>
        <v>1</v>
      </c>
      <c r="AC180">
        <f t="shared" si="36"/>
        <v>1</v>
      </c>
      <c r="AD180">
        <f t="shared" si="37"/>
        <v>1</v>
      </c>
      <c r="AE180">
        <f t="shared" si="38"/>
        <v>0</v>
      </c>
      <c r="AF180">
        <f t="shared" si="41"/>
        <v>34</v>
      </c>
      <c r="AG180">
        <f t="shared" si="41"/>
        <v>40</v>
      </c>
      <c r="AH180">
        <f t="shared" si="41"/>
        <v>5</v>
      </c>
      <c r="AI180">
        <f t="shared" si="40"/>
        <v>7</v>
      </c>
      <c r="AJ180">
        <f t="shared" si="42"/>
        <v>12</v>
      </c>
      <c r="AK180" s="8">
        <f t="shared" si="39"/>
        <v>0.41666666666666669</v>
      </c>
      <c r="AL180">
        <f t="shared" si="32"/>
        <v>0</v>
      </c>
    </row>
    <row r="181" spans="1:38" x14ac:dyDescent="0.2">
      <c r="W181" s="5"/>
    </row>
    <row r="182" spans="1:38" x14ac:dyDescent="0.2">
      <c r="W182" s="5"/>
    </row>
    <row r="183" spans="1:38" x14ac:dyDescent="0.2">
      <c r="W183" s="5"/>
    </row>
    <row r="184" spans="1:38" x14ac:dyDescent="0.2">
      <c r="W184" s="5"/>
    </row>
    <row r="185" spans="1:38" x14ac:dyDescent="0.2">
      <c r="W185" s="5"/>
    </row>
    <row r="186" spans="1:38" x14ac:dyDescent="0.2">
      <c r="W186" s="5"/>
    </row>
    <row r="187" spans="1:38" x14ac:dyDescent="0.2">
      <c r="W187" s="5"/>
    </row>
    <row r="188" spans="1:38" x14ac:dyDescent="0.2">
      <c r="W188" s="5"/>
    </row>
    <row r="189" spans="1:38" x14ac:dyDescent="0.2">
      <c r="W189" s="5"/>
    </row>
    <row r="190" spans="1:38" x14ac:dyDescent="0.2">
      <c r="W190" s="5"/>
    </row>
    <row r="191" spans="1:38" x14ac:dyDescent="0.2">
      <c r="W191" s="5"/>
    </row>
    <row r="192" spans="1:38" x14ac:dyDescent="0.2">
      <c r="W192" s="5"/>
    </row>
    <row r="193" spans="23:23" x14ac:dyDescent="0.2">
      <c r="W193" s="5"/>
    </row>
    <row r="194" spans="23:23" x14ac:dyDescent="0.2">
      <c r="W194" s="5"/>
    </row>
    <row r="195" spans="23:23" x14ac:dyDescent="0.2">
      <c r="W195" s="5"/>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X195"/>
  <sheetViews>
    <sheetView workbookViewId="0">
      <selection activeCell="K4" sqref="K4"/>
    </sheetView>
  </sheetViews>
  <sheetFormatPr baseColWidth="10" defaultColWidth="9.1640625" defaultRowHeight="15" x14ac:dyDescent="0.2"/>
  <cols>
    <col min="2" max="2" width="10.6640625" bestFit="1" customWidth="1"/>
    <col min="16" max="16" width="9.1640625" style="10"/>
    <col min="17" max="17" width="10.6640625" bestFit="1" customWidth="1"/>
    <col min="23" max="23" width="11.5" customWidth="1"/>
    <col min="27" max="27" width="11.5" customWidth="1"/>
    <col min="28" max="28" width="13" customWidth="1"/>
    <col min="29" max="30" width="10.33203125" customWidth="1"/>
    <col min="31" max="31" width="10.5" customWidth="1"/>
    <col min="37" max="37" width="9.5" customWidth="1"/>
    <col min="38" max="38" width="10" bestFit="1" customWidth="1"/>
  </cols>
  <sheetData>
    <row r="1" spans="1:206" ht="45" x14ac:dyDescent="0.2">
      <c r="A1" s="27" t="s">
        <v>4</v>
      </c>
      <c r="B1" s="27" t="s">
        <v>5</v>
      </c>
      <c r="C1" s="27" t="s">
        <v>6</v>
      </c>
      <c r="D1" s="27" t="s">
        <v>7</v>
      </c>
      <c r="E1" s="27" t="s">
        <v>8</v>
      </c>
      <c r="F1" s="27"/>
      <c r="G1" s="27" t="s">
        <v>9</v>
      </c>
      <c r="H1" s="27" t="s">
        <v>10</v>
      </c>
      <c r="I1" s="27"/>
      <c r="J1" s="27" t="s">
        <v>11</v>
      </c>
      <c r="K1" s="27" t="s">
        <v>12</v>
      </c>
      <c r="L1" s="27" t="s">
        <v>13</v>
      </c>
      <c r="M1" s="27" t="s">
        <v>14</v>
      </c>
      <c r="N1" s="27" t="s">
        <v>15</v>
      </c>
      <c r="O1" s="27" t="s">
        <v>16</v>
      </c>
      <c r="P1" s="2"/>
      <c r="Q1" s="1" t="s">
        <v>5</v>
      </c>
      <c r="R1" s="1" t="s">
        <v>17</v>
      </c>
      <c r="S1" s="1" t="s">
        <v>18</v>
      </c>
      <c r="T1" s="27" t="s">
        <v>8</v>
      </c>
      <c r="U1" s="1" t="s">
        <v>20</v>
      </c>
      <c r="V1" s="1" t="s">
        <v>21</v>
      </c>
      <c r="W1" s="1" t="s">
        <v>22</v>
      </c>
      <c r="X1" s="27" t="s">
        <v>9</v>
      </c>
      <c r="Y1" s="1" t="s">
        <v>23</v>
      </c>
      <c r="Z1" s="1" t="s">
        <v>24</v>
      </c>
      <c r="AA1" s="1" t="s">
        <v>25</v>
      </c>
      <c r="AB1" s="1" t="s">
        <v>26</v>
      </c>
      <c r="AC1" s="1" t="s">
        <v>27</v>
      </c>
      <c r="AD1" s="1" t="s">
        <v>28</v>
      </c>
      <c r="AE1" s="1" t="s">
        <v>29</v>
      </c>
      <c r="AF1" s="1" t="s">
        <v>30</v>
      </c>
      <c r="AG1" s="1" t="s">
        <v>31</v>
      </c>
      <c r="AH1" s="1" t="s">
        <v>32</v>
      </c>
      <c r="AI1" s="1" t="s">
        <v>33</v>
      </c>
      <c r="AJ1" s="1" t="s">
        <v>34</v>
      </c>
      <c r="AK1" s="1" t="s">
        <v>35</v>
      </c>
      <c r="AL1" s="1" t="s">
        <v>36</v>
      </c>
      <c r="GX1" s="3"/>
    </row>
    <row r="2" spans="1:206" ht="56" x14ac:dyDescent="0.2">
      <c r="A2" s="27">
        <v>1</v>
      </c>
      <c r="B2" s="28">
        <v>43708</v>
      </c>
      <c r="C2" s="5"/>
      <c r="D2" s="29" t="s">
        <v>44</v>
      </c>
      <c r="E2" s="29" t="s">
        <v>490</v>
      </c>
      <c r="F2" s="29" t="s">
        <v>80</v>
      </c>
      <c r="G2" s="29" t="s">
        <v>147</v>
      </c>
      <c r="H2" s="29" t="s">
        <v>148</v>
      </c>
      <c r="I2" s="29" t="s">
        <v>13</v>
      </c>
      <c r="J2" s="29">
        <v>34</v>
      </c>
      <c r="K2" s="29">
        <v>24</v>
      </c>
      <c r="L2" s="29">
        <v>1</v>
      </c>
      <c r="M2" s="29">
        <v>0</v>
      </c>
      <c r="N2" s="29" t="s">
        <v>41</v>
      </c>
      <c r="O2" s="29" t="s">
        <v>730</v>
      </c>
      <c r="P2" s="6"/>
      <c r="Q2" s="7">
        <f>B2</f>
        <v>43708</v>
      </c>
      <c r="R2" s="5">
        <f t="shared" ref="R2:R65" si="0">IF(AND(B2&gt;=DATEVALUE("06/01/2019"),B2&lt;=DATEVALUE("05/31/2020")),2019,IF(AND(B2&gt;=DATEVALUE("06/01/2020"),B2&lt;=DATEVALUE("05/31/2021")),2020,IF(AND(B2&gt;=DATEVALUE("06/01/2021"),B2&lt;=DATEVALUE("05/31/2022")),2021,IF(AND(B2&gt;=DATEVALUE("06/01/2022"),B2&lt;=DATEVALUE("05/31/2023")),2022,IF(AND(B2&gt;=DATEVALUE("06/01/2023"),B2&lt;=DATEVALUE("05/31/2024")),2023,"N/A")))))</f>
        <v>2019</v>
      </c>
      <c r="S2" s="5">
        <f>IF(AND(B2&gt;=DATEVALUE("07/25/2019"),B2&lt;=DATEVALUE("09/02/2019")),1,IF(AND(B2&gt;=DATEVALUE("09/03/2019"),B2&lt;=DATEVALUE("09/09/2019")),2,IF(AND(B2&gt;=DATEVALUE("09/10/2019"),B2&lt;=DATEVALUE("09/16/2019")),3,IF(AND(B2&gt;=DATEVALUE("09/17/2019"),B2&lt;=DATEVALUE("09/23/2019")),4,IF(AND(B2&gt;=DATEVALUE("09/24/2019"),B2&lt;=DATEVALUE("09/30/2019")),5,IF(AND(B2&gt;=DATEVALUE("10/01/2019"),B2&lt;=DATEVALUE("10/07/2019")),6,IF(AND(B2&gt;=DATEVALUE("10/08/2019"),B2&lt;=DATEVALUE("10/14/2019")),7,IF(AND(B2&gt;=DATEVALUE("10/15/2019"),B2&lt;=DATEVALUE("10/21/2019")),8,IF(AND(B2&gt;=DATEVALUE("10/22/2019"),B2&lt;=DATEVALUE("10/28/2019")),9,IF(AND(B2&gt;=DATEVALUE("10/29/2019"),B2&lt;=DATEVALUE("11/04/2019")),10,IF(AND(B2&gt;=DATEVALUE("11/05/2019"),B2&lt;=DATEVALUE("11/11/2019")),11,IF(AND(B2&gt;=DATEVALUE("11/12/2019"),B2&lt;=DATEVALUE("11/18/2019")),12,IF(AND(B2&gt;=DATEVALUE("11/19/2019"),B2&lt;=DATEVALUE("11/25/2019")),13,IF(AND(B2&gt;=DATEVALUE("11/26/2019"),B2&lt;=DATEVALUE("12/02/2019")),14,IF(AND(B2&gt;=DATEVALUE("12/03/2019"),B2&lt;=DATEVALUE("12/09/2019")),15,IF(AND(B2&gt;=DATEVALUE("12/10/2019"),B2&lt;=DATEVALUE("12/16/2019")),16,IF(AND(B2&gt;=DATEVALUE("12/17/2019"),B2&lt;=DATEVALUE("12/23/2019")),17,IF(AND(B2&gt;=DATEVALUE("12/24/2019"),B2&lt;=DATEVALUE("12/30/2019")),18,IF(AND(B2&gt;=DATEVALUE("12/31/2019"),B2&lt;=DATEVALUE("01/06/2020")),19,IF(AND(B2&gt;=DATEVALUE("01/07/2020"),B2&lt;=DATEVALUE("01/14/2020")),20,"Bye"))))))))))))))))))))</f>
        <v>1</v>
      </c>
      <c r="T2" s="29" t="s">
        <v>490</v>
      </c>
      <c r="U2" s="5"/>
      <c r="V2" s="5">
        <f>IF(U2&gt;0,1,0)</f>
        <v>0</v>
      </c>
      <c r="W2" s="5" t="s">
        <v>86</v>
      </c>
      <c r="X2" s="29" t="s">
        <v>147</v>
      </c>
      <c r="Y2" s="5"/>
      <c r="Z2" s="5">
        <f>IF(Y2&gt;0,1,0)</f>
        <v>0</v>
      </c>
      <c r="AA2" s="5" t="str">
        <f t="shared" ref="AA2:AA65" si="1">H2</f>
        <v>MAC</v>
      </c>
      <c r="AB2">
        <f t="shared" ref="AB2:AB65" si="2">IF(W2=AA2,1,0)</f>
        <v>0</v>
      </c>
      <c r="AC2">
        <f>IF(AA2="Non-Major",0,1)</f>
        <v>1</v>
      </c>
      <c r="AD2">
        <f>IF(OR(AA2="ACC",AA2="Big Ten",AA2="Big 12", AA2="Pac-12",AA2="SEC"),1,0)</f>
        <v>0</v>
      </c>
      <c r="AE2">
        <f t="shared" ref="AE2:AE65" si="3">IF(AND(Z2=1,V2=1),1,0)</f>
        <v>0</v>
      </c>
      <c r="AF2">
        <f t="shared" ref="AF2:AI33" si="4">J2</f>
        <v>34</v>
      </c>
      <c r="AG2">
        <f t="shared" si="4"/>
        <v>24</v>
      </c>
      <c r="AH2">
        <f>IF(AF2&gt;AG2,1,0)</f>
        <v>1</v>
      </c>
      <c r="AI2">
        <f>IF(AG2&gt;AF2,1,0)</f>
        <v>0</v>
      </c>
      <c r="AJ2">
        <f>SUM(AH2:AI2)</f>
        <v>1</v>
      </c>
      <c r="AK2" s="8">
        <f>AH2/(AH2+AI2)</f>
        <v>1</v>
      </c>
      <c r="AL2">
        <f t="shared" ref="AL2:AL65" si="5">IF(I2="W",1,0)</f>
        <v>1</v>
      </c>
      <c r="GX2" s="3"/>
    </row>
    <row r="3" spans="1:206" ht="70" x14ac:dyDescent="0.2">
      <c r="A3" s="27">
        <v>2</v>
      </c>
      <c r="B3" s="28">
        <v>43715</v>
      </c>
      <c r="C3" s="5"/>
      <c r="D3" s="29" t="s">
        <v>44</v>
      </c>
      <c r="E3" s="29" t="s">
        <v>490</v>
      </c>
      <c r="F3" s="5"/>
      <c r="G3" s="29" t="s">
        <v>731</v>
      </c>
      <c r="H3" s="29" t="s">
        <v>70</v>
      </c>
      <c r="I3" s="29" t="s">
        <v>13</v>
      </c>
      <c r="J3" s="29">
        <v>52</v>
      </c>
      <c r="K3" s="29">
        <v>0</v>
      </c>
      <c r="L3" s="29">
        <v>2</v>
      </c>
      <c r="M3" s="29">
        <v>0</v>
      </c>
      <c r="N3" s="29" t="s">
        <v>47</v>
      </c>
      <c r="O3" s="29" t="s">
        <v>732</v>
      </c>
      <c r="P3" s="9"/>
      <c r="Q3" s="7">
        <f t="shared" ref="Q3:Q66" si="6">B3</f>
        <v>43715</v>
      </c>
      <c r="R3" s="5">
        <f t="shared" si="0"/>
        <v>2019</v>
      </c>
      <c r="S3" s="5">
        <f t="shared" ref="S3:S66" si="7">IF(AND(B3&gt;=DATEVALUE("07/25/2019"),B3&lt;=DATEVALUE("09/02/2019")),1,IF(AND(B3&gt;=DATEVALUE("09/03/2019"),B3&lt;=DATEVALUE("09/09/2019")),2,IF(AND(B3&gt;=DATEVALUE("09/10/2019"),B3&lt;=DATEVALUE("09/16/2019")),3,IF(AND(B3&gt;=DATEVALUE("09/17/2019"),B3&lt;=DATEVALUE("09/23/2019")),4,IF(AND(B3&gt;=DATEVALUE("09/24/2019"),B3&lt;=DATEVALUE("09/30/2019")),5,IF(AND(B3&gt;=DATEVALUE("10/01/2019"),B3&lt;=DATEVALUE("10/07/2019")),6,IF(AND(B3&gt;=DATEVALUE("10/08/2019"),B3&lt;=DATEVALUE("10/14/2019")),7,IF(AND(B3&gt;=DATEVALUE("10/15/2019"),B3&lt;=DATEVALUE("10/21/2019")),8,IF(AND(B3&gt;=DATEVALUE("10/22/2019"),B3&lt;=DATEVALUE("10/28/2019")),9,IF(AND(B3&gt;=DATEVALUE("10/29/2019"),B3&lt;=DATEVALUE("11/04/2019")),10,IF(AND(B3&gt;=DATEVALUE("11/05/2019"),B3&lt;=DATEVALUE("11/11/2019")),11,IF(AND(B3&gt;=DATEVALUE("11/12/2019"),B3&lt;=DATEVALUE("11/18/2019")),12,IF(AND(B3&gt;=DATEVALUE("11/19/2019"),B3&lt;=DATEVALUE("11/25/2019")),13,IF(AND(B3&gt;=DATEVALUE("11/26/2019"),B3&lt;=DATEVALUE("12/02/2019")),14,IF(AND(B3&gt;=DATEVALUE("12/03/2019"),B3&lt;=DATEVALUE("12/09/2019")),15,IF(AND(B3&gt;=DATEVALUE("12/10/2019"),B3&lt;=DATEVALUE("12/16/2019")),16,IF(AND(B3&gt;=DATEVALUE("12/17/2019"),B3&lt;=DATEVALUE("12/23/2019")),17,IF(AND(B3&gt;=DATEVALUE("12/24/2019"),B3&lt;=DATEVALUE("12/30/2019")),18,IF(AND(B3&gt;=DATEVALUE("12/31/2019"),B3&lt;=DATEVALUE("01/06/2020")),19,IF(AND(B3&gt;=DATEVALUE("01/07/2020"),B3&lt;=DATEVALUE("01/14/2020")),20,"Bye"))))))))))))))))))))</f>
        <v>2</v>
      </c>
      <c r="T3" s="29" t="s">
        <v>490</v>
      </c>
      <c r="U3" s="5"/>
      <c r="V3" s="5">
        <f t="shared" ref="V3:V66" si="8">IF(U3&gt;0,1,0)</f>
        <v>0</v>
      </c>
      <c r="W3" s="5" t="s">
        <v>86</v>
      </c>
      <c r="X3" s="29" t="s">
        <v>731</v>
      </c>
      <c r="Y3" s="5"/>
      <c r="Z3" s="5">
        <f t="shared" ref="Z3:Z66" si="9">IF(Y3&gt;0,1,0)</f>
        <v>0</v>
      </c>
      <c r="AA3" s="5" t="str">
        <f t="shared" si="1"/>
        <v>Non-Major</v>
      </c>
      <c r="AB3">
        <f t="shared" si="2"/>
        <v>0</v>
      </c>
      <c r="AC3">
        <f t="shared" ref="AC3:AC66" si="10">IF(AA3="Non-Major",0,1)</f>
        <v>0</v>
      </c>
      <c r="AD3">
        <f t="shared" ref="AD3:AD66" si="11">IF(OR(AA3="ACC",AA3="Big Ten",AA3="Big 12", AA3="Pac-12",AA3="SEC"),1,0)</f>
        <v>0</v>
      </c>
      <c r="AE3">
        <f t="shared" si="3"/>
        <v>0</v>
      </c>
      <c r="AF3">
        <f t="shared" si="4"/>
        <v>52</v>
      </c>
      <c r="AG3">
        <f t="shared" si="4"/>
        <v>0</v>
      </c>
      <c r="AH3">
        <f t="shared" si="4"/>
        <v>2</v>
      </c>
      <c r="AI3">
        <f t="shared" si="4"/>
        <v>0</v>
      </c>
      <c r="AJ3">
        <f t="shared" ref="AJ3:AJ52" si="12">SUM(AH3:AI3)</f>
        <v>2</v>
      </c>
      <c r="AK3" s="8">
        <f t="shared" ref="AK3:AK66" si="13">AH3/(AH3+AI3)</f>
        <v>1</v>
      </c>
      <c r="AL3">
        <f t="shared" si="5"/>
        <v>1</v>
      </c>
      <c r="GX3" s="3"/>
    </row>
    <row r="4" spans="1:206" ht="70" x14ac:dyDescent="0.2">
      <c r="A4" s="27">
        <v>3</v>
      </c>
      <c r="B4" s="28">
        <v>43722</v>
      </c>
      <c r="C4" s="5"/>
      <c r="D4" s="29" t="s">
        <v>44</v>
      </c>
      <c r="E4" s="29" t="s">
        <v>490</v>
      </c>
      <c r="F4" s="5"/>
      <c r="G4" s="29" t="s">
        <v>480</v>
      </c>
      <c r="H4" s="29" t="s">
        <v>86</v>
      </c>
      <c r="I4" s="29" t="s">
        <v>14</v>
      </c>
      <c r="J4" s="29">
        <v>10</v>
      </c>
      <c r="K4" s="29">
        <v>51</v>
      </c>
      <c r="L4" s="29">
        <v>2</v>
      </c>
      <c r="M4" s="29">
        <v>1</v>
      </c>
      <c r="N4" s="29" t="s">
        <v>92</v>
      </c>
      <c r="O4" s="29" t="s">
        <v>732</v>
      </c>
      <c r="P4" s="9"/>
      <c r="Q4" s="7">
        <f t="shared" si="6"/>
        <v>43722</v>
      </c>
      <c r="R4" s="5">
        <f t="shared" si="0"/>
        <v>2019</v>
      </c>
      <c r="S4" s="5">
        <f t="shared" si="7"/>
        <v>3</v>
      </c>
      <c r="T4" s="29" t="s">
        <v>490</v>
      </c>
      <c r="U4" s="5"/>
      <c r="V4" s="5">
        <f t="shared" si="8"/>
        <v>0</v>
      </c>
      <c r="W4" s="5" t="s">
        <v>86</v>
      </c>
      <c r="X4" s="5" t="s">
        <v>89</v>
      </c>
      <c r="Y4" s="5">
        <v>6</v>
      </c>
      <c r="Z4" s="5">
        <f t="shared" si="9"/>
        <v>1</v>
      </c>
      <c r="AA4" s="5" t="str">
        <f t="shared" si="1"/>
        <v>Big Ten</v>
      </c>
      <c r="AB4">
        <f t="shared" si="2"/>
        <v>1</v>
      </c>
      <c r="AC4">
        <f t="shared" si="10"/>
        <v>1</v>
      </c>
      <c r="AD4">
        <f t="shared" si="11"/>
        <v>1</v>
      </c>
      <c r="AE4">
        <f t="shared" si="3"/>
        <v>0</v>
      </c>
      <c r="AF4">
        <f t="shared" si="4"/>
        <v>10</v>
      </c>
      <c r="AG4">
        <f t="shared" si="4"/>
        <v>51</v>
      </c>
      <c r="AH4">
        <f t="shared" si="4"/>
        <v>2</v>
      </c>
      <c r="AI4">
        <f t="shared" si="4"/>
        <v>1</v>
      </c>
      <c r="AJ4">
        <f t="shared" si="12"/>
        <v>3</v>
      </c>
      <c r="AK4" s="8">
        <f t="shared" si="13"/>
        <v>0.66666666666666663</v>
      </c>
      <c r="AL4">
        <f t="shared" si="5"/>
        <v>0</v>
      </c>
      <c r="GX4" s="3"/>
    </row>
    <row r="5" spans="1:206" ht="70" x14ac:dyDescent="0.2">
      <c r="A5" s="27">
        <v>4</v>
      </c>
      <c r="B5" s="28">
        <v>43729</v>
      </c>
      <c r="C5" s="5"/>
      <c r="D5" s="29" t="s">
        <v>44</v>
      </c>
      <c r="E5" s="29" t="s">
        <v>490</v>
      </c>
      <c r="F5" s="5"/>
      <c r="G5" s="29" t="s">
        <v>308</v>
      </c>
      <c r="H5" s="29" t="s">
        <v>140</v>
      </c>
      <c r="I5" s="29" t="s">
        <v>13</v>
      </c>
      <c r="J5" s="29">
        <v>38</v>
      </c>
      <c r="K5" s="29">
        <v>3</v>
      </c>
      <c r="L5" s="29">
        <v>3</v>
      </c>
      <c r="M5" s="29">
        <v>1</v>
      </c>
      <c r="N5" s="29" t="s">
        <v>41</v>
      </c>
      <c r="O5" s="29" t="s">
        <v>732</v>
      </c>
      <c r="P5" s="9"/>
      <c r="Q5" s="7">
        <f t="shared" si="6"/>
        <v>43729</v>
      </c>
      <c r="R5" s="5">
        <f t="shared" si="0"/>
        <v>2019</v>
      </c>
      <c r="S5" s="5">
        <f t="shared" si="7"/>
        <v>4</v>
      </c>
      <c r="T5" s="29" t="s">
        <v>490</v>
      </c>
      <c r="U5" s="5"/>
      <c r="V5" s="5">
        <f t="shared" si="8"/>
        <v>0</v>
      </c>
      <c r="W5" s="5" t="s">
        <v>86</v>
      </c>
      <c r="X5" s="29" t="s">
        <v>308</v>
      </c>
      <c r="Y5" s="5"/>
      <c r="Z5" s="5">
        <f t="shared" si="9"/>
        <v>0</v>
      </c>
      <c r="AA5" s="5" t="str">
        <f t="shared" si="1"/>
        <v>American</v>
      </c>
      <c r="AB5">
        <f t="shared" si="2"/>
        <v>0</v>
      </c>
      <c r="AC5">
        <f t="shared" si="10"/>
        <v>1</v>
      </c>
      <c r="AD5">
        <f t="shared" si="11"/>
        <v>0</v>
      </c>
      <c r="AE5">
        <f t="shared" si="3"/>
        <v>0</v>
      </c>
      <c r="AF5">
        <f t="shared" si="4"/>
        <v>38</v>
      </c>
      <c r="AG5">
        <f t="shared" si="4"/>
        <v>3</v>
      </c>
      <c r="AH5">
        <f t="shared" si="4"/>
        <v>3</v>
      </c>
      <c r="AI5">
        <f t="shared" si="4"/>
        <v>1</v>
      </c>
      <c r="AJ5">
        <f t="shared" si="12"/>
        <v>4</v>
      </c>
      <c r="AK5" s="8">
        <f t="shared" si="13"/>
        <v>0.75</v>
      </c>
      <c r="AL5">
        <f t="shared" si="5"/>
        <v>1</v>
      </c>
      <c r="GX5" s="3"/>
    </row>
    <row r="6" spans="1:206" ht="70" x14ac:dyDescent="0.2">
      <c r="A6" s="27">
        <v>5</v>
      </c>
      <c r="B6" s="28">
        <v>43736</v>
      </c>
      <c r="C6" s="5"/>
      <c r="D6" s="29" t="s">
        <v>44</v>
      </c>
      <c r="E6" s="29" t="s">
        <v>490</v>
      </c>
      <c r="F6" s="29" t="s">
        <v>49</v>
      </c>
      <c r="G6" s="29" t="s">
        <v>733</v>
      </c>
      <c r="H6" s="29" t="s">
        <v>86</v>
      </c>
      <c r="I6" s="29" t="s">
        <v>14</v>
      </c>
      <c r="J6" s="29">
        <v>31</v>
      </c>
      <c r="K6" s="29">
        <v>40</v>
      </c>
      <c r="L6" s="29">
        <v>3</v>
      </c>
      <c r="M6" s="29">
        <v>2</v>
      </c>
      <c r="N6" s="29" t="s">
        <v>92</v>
      </c>
      <c r="O6" s="29" t="s">
        <v>734</v>
      </c>
      <c r="P6" s="6"/>
      <c r="Q6" s="7">
        <f t="shared" si="6"/>
        <v>43736</v>
      </c>
      <c r="R6" s="5">
        <f t="shared" si="0"/>
        <v>2019</v>
      </c>
      <c r="S6" s="5">
        <f t="shared" si="7"/>
        <v>5</v>
      </c>
      <c r="T6" s="29" t="s">
        <v>490</v>
      </c>
      <c r="U6" s="5"/>
      <c r="V6" s="5">
        <f t="shared" si="8"/>
        <v>0</v>
      </c>
      <c r="W6" s="5" t="s">
        <v>86</v>
      </c>
      <c r="X6" s="5" t="s">
        <v>366</v>
      </c>
      <c r="Y6" s="5">
        <v>25</v>
      </c>
      <c r="Z6" s="5">
        <f t="shared" si="9"/>
        <v>1</v>
      </c>
      <c r="AA6" s="5" t="str">
        <f t="shared" si="1"/>
        <v>Big Ten</v>
      </c>
      <c r="AB6">
        <f t="shared" si="2"/>
        <v>1</v>
      </c>
      <c r="AC6">
        <f t="shared" si="10"/>
        <v>1</v>
      </c>
      <c r="AD6">
        <f t="shared" si="11"/>
        <v>1</v>
      </c>
      <c r="AE6">
        <f t="shared" si="3"/>
        <v>0</v>
      </c>
      <c r="AF6">
        <f t="shared" si="4"/>
        <v>31</v>
      </c>
      <c r="AG6">
        <f t="shared" si="4"/>
        <v>40</v>
      </c>
      <c r="AH6">
        <f t="shared" si="4"/>
        <v>3</v>
      </c>
      <c r="AI6">
        <f t="shared" si="4"/>
        <v>2</v>
      </c>
      <c r="AJ6">
        <f t="shared" si="12"/>
        <v>5</v>
      </c>
      <c r="AK6" s="8">
        <f t="shared" si="13"/>
        <v>0.6</v>
      </c>
      <c r="AL6">
        <f t="shared" si="5"/>
        <v>0</v>
      </c>
      <c r="GX6" s="3"/>
    </row>
    <row r="7" spans="1:206" ht="70" x14ac:dyDescent="0.2">
      <c r="A7" s="27">
        <v>6</v>
      </c>
      <c r="B7" s="28">
        <v>43750</v>
      </c>
      <c r="C7" s="5"/>
      <c r="D7" s="29" t="s">
        <v>44</v>
      </c>
      <c r="E7" s="29" t="s">
        <v>490</v>
      </c>
      <c r="F7" s="5"/>
      <c r="G7" s="29" t="s">
        <v>194</v>
      </c>
      <c r="H7" s="29" t="s">
        <v>86</v>
      </c>
      <c r="I7" s="29" t="s">
        <v>13</v>
      </c>
      <c r="J7" s="29">
        <v>35</v>
      </c>
      <c r="K7" s="29">
        <v>0</v>
      </c>
      <c r="L7" s="29">
        <v>4</v>
      </c>
      <c r="M7" s="29">
        <v>2</v>
      </c>
      <c r="N7" s="29" t="s">
        <v>41</v>
      </c>
      <c r="O7" s="29" t="s">
        <v>732</v>
      </c>
      <c r="P7" s="6"/>
      <c r="Q7" s="7">
        <f t="shared" si="6"/>
        <v>43750</v>
      </c>
      <c r="R7" s="5">
        <f t="shared" si="0"/>
        <v>2019</v>
      </c>
      <c r="S7" s="5">
        <f t="shared" si="7"/>
        <v>7</v>
      </c>
      <c r="T7" s="29" t="s">
        <v>490</v>
      </c>
      <c r="U7" s="5"/>
      <c r="V7" s="5">
        <f t="shared" si="8"/>
        <v>0</v>
      </c>
      <c r="W7" s="5" t="s">
        <v>86</v>
      </c>
      <c r="X7" s="29" t="s">
        <v>194</v>
      </c>
      <c r="Y7" s="5"/>
      <c r="Z7" s="5">
        <f t="shared" si="9"/>
        <v>0</v>
      </c>
      <c r="AA7" s="5" t="str">
        <f t="shared" si="1"/>
        <v>Big Ten</v>
      </c>
      <c r="AB7">
        <f t="shared" si="2"/>
        <v>1</v>
      </c>
      <c r="AC7">
        <f t="shared" si="10"/>
        <v>1</v>
      </c>
      <c r="AD7">
        <f t="shared" si="11"/>
        <v>1</v>
      </c>
      <c r="AE7">
        <f t="shared" si="3"/>
        <v>0</v>
      </c>
      <c r="AF7">
        <f t="shared" si="4"/>
        <v>35</v>
      </c>
      <c r="AG7">
        <f t="shared" si="4"/>
        <v>0</v>
      </c>
      <c r="AH7">
        <f t="shared" si="4"/>
        <v>4</v>
      </c>
      <c r="AI7">
        <f t="shared" si="4"/>
        <v>2</v>
      </c>
      <c r="AJ7">
        <f t="shared" si="12"/>
        <v>6</v>
      </c>
      <c r="AK7" s="8">
        <f t="shared" si="13"/>
        <v>0.66666666666666663</v>
      </c>
      <c r="AL7">
        <f t="shared" si="5"/>
        <v>1</v>
      </c>
      <c r="GX7" s="3"/>
    </row>
    <row r="8" spans="1:206" ht="98" x14ac:dyDescent="0.2">
      <c r="A8" s="27">
        <v>7</v>
      </c>
      <c r="B8" s="28">
        <v>43757</v>
      </c>
      <c r="C8" s="5"/>
      <c r="D8" s="29" t="s">
        <v>44</v>
      </c>
      <c r="E8" s="29" t="s">
        <v>490</v>
      </c>
      <c r="F8" s="29" t="s">
        <v>49</v>
      </c>
      <c r="G8" s="29" t="s">
        <v>230</v>
      </c>
      <c r="H8" s="29" t="s">
        <v>86</v>
      </c>
      <c r="I8" s="29" t="s">
        <v>13</v>
      </c>
      <c r="J8" s="29">
        <v>34</v>
      </c>
      <c r="K8" s="29">
        <v>28</v>
      </c>
      <c r="L8" s="29">
        <v>5</v>
      </c>
      <c r="M8" s="29">
        <v>2</v>
      </c>
      <c r="N8" s="29" t="s">
        <v>47</v>
      </c>
      <c r="O8" s="29" t="s">
        <v>231</v>
      </c>
      <c r="P8" s="6"/>
      <c r="Q8" s="7">
        <f t="shared" si="6"/>
        <v>43757</v>
      </c>
      <c r="R8" s="5">
        <f t="shared" si="0"/>
        <v>2019</v>
      </c>
      <c r="S8" s="5">
        <f t="shared" si="7"/>
        <v>8</v>
      </c>
      <c r="T8" s="29" t="s">
        <v>490</v>
      </c>
      <c r="U8" s="5"/>
      <c r="V8" s="5">
        <f t="shared" si="8"/>
        <v>0</v>
      </c>
      <c r="W8" s="5" t="s">
        <v>86</v>
      </c>
      <c r="X8" s="29" t="s">
        <v>230</v>
      </c>
      <c r="Y8" s="5"/>
      <c r="Z8" s="5">
        <f t="shared" si="9"/>
        <v>0</v>
      </c>
      <c r="AA8" s="5" t="str">
        <f t="shared" si="1"/>
        <v>Big Ten</v>
      </c>
      <c r="AB8">
        <f t="shared" si="2"/>
        <v>1</v>
      </c>
      <c r="AC8">
        <f t="shared" si="10"/>
        <v>1</v>
      </c>
      <c r="AD8">
        <f t="shared" si="11"/>
        <v>1</v>
      </c>
      <c r="AE8">
        <f t="shared" si="3"/>
        <v>0</v>
      </c>
      <c r="AF8">
        <f t="shared" si="4"/>
        <v>34</v>
      </c>
      <c r="AG8">
        <f t="shared" si="4"/>
        <v>28</v>
      </c>
      <c r="AH8">
        <f t="shared" si="4"/>
        <v>5</v>
      </c>
      <c r="AI8">
        <f t="shared" si="4"/>
        <v>2</v>
      </c>
      <c r="AJ8">
        <f t="shared" si="12"/>
        <v>7</v>
      </c>
      <c r="AK8" s="8">
        <f t="shared" si="13"/>
        <v>0.7142857142857143</v>
      </c>
      <c r="AL8">
        <f t="shared" si="5"/>
        <v>1</v>
      </c>
      <c r="GX8" s="3"/>
    </row>
    <row r="9" spans="1:206" ht="56" x14ac:dyDescent="0.2">
      <c r="A9" s="27">
        <v>8</v>
      </c>
      <c r="B9" s="28">
        <v>43764</v>
      </c>
      <c r="C9" s="5"/>
      <c r="D9" s="29" t="s">
        <v>44</v>
      </c>
      <c r="E9" s="29" t="s">
        <v>490</v>
      </c>
      <c r="F9" s="29" t="s">
        <v>49</v>
      </c>
      <c r="G9" s="29" t="s">
        <v>659</v>
      </c>
      <c r="H9" s="29" t="s">
        <v>86</v>
      </c>
      <c r="I9" s="29" t="s">
        <v>13</v>
      </c>
      <c r="J9" s="29">
        <v>38</v>
      </c>
      <c r="K9" s="29">
        <v>31</v>
      </c>
      <c r="L9" s="29">
        <v>6</v>
      </c>
      <c r="M9" s="29">
        <v>2</v>
      </c>
      <c r="N9" s="29" t="s">
        <v>51</v>
      </c>
      <c r="O9" s="29" t="s">
        <v>735</v>
      </c>
      <c r="P9" s="6"/>
      <c r="Q9" s="7">
        <f t="shared" si="6"/>
        <v>43764</v>
      </c>
      <c r="R9" s="5">
        <f t="shared" si="0"/>
        <v>2019</v>
      </c>
      <c r="S9" s="5">
        <f t="shared" si="7"/>
        <v>9</v>
      </c>
      <c r="T9" s="29" t="s">
        <v>490</v>
      </c>
      <c r="U9" s="5"/>
      <c r="V9" s="5">
        <f t="shared" si="8"/>
        <v>0</v>
      </c>
      <c r="W9" s="5" t="s">
        <v>86</v>
      </c>
      <c r="X9" s="29" t="s">
        <v>659</v>
      </c>
      <c r="Y9" s="5"/>
      <c r="Z9" s="5">
        <f t="shared" si="9"/>
        <v>0</v>
      </c>
      <c r="AA9" s="5" t="str">
        <f t="shared" si="1"/>
        <v>Big Ten</v>
      </c>
      <c r="AB9">
        <f t="shared" si="2"/>
        <v>1</v>
      </c>
      <c r="AC9">
        <f t="shared" si="10"/>
        <v>1</v>
      </c>
      <c r="AD9">
        <f t="shared" si="11"/>
        <v>1</v>
      </c>
      <c r="AE9">
        <f t="shared" si="3"/>
        <v>0</v>
      </c>
      <c r="AF9">
        <f t="shared" si="4"/>
        <v>38</v>
      </c>
      <c r="AG9">
        <f t="shared" si="4"/>
        <v>31</v>
      </c>
      <c r="AH9">
        <f t="shared" si="4"/>
        <v>6</v>
      </c>
      <c r="AI9">
        <f t="shared" si="4"/>
        <v>2</v>
      </c>
      <c r="AJ9">
        <f t="shared" si="12"/>
        <v>8</v>
      </c>
      <c r="AK9" s="8">
        <f t="shared" si="13"/>
        <v>0.75</v>
      </c>
      <c r="AL9">
        <f t="shared" si="5"/>
        <v>1</v>
      </c>
      <c r="GX9" s="3"/>
    </row>
    <row r="10" spans="1:206" ht="70" x14ac:dyDescent="0.2">
      <c r="A10" s="27">
        <v>9</v>
      </c>
      <c r="B10" s="28">
        <v>43771</v>
      </c>
      <c r="C10" s="5"/>
      <c r="D10" s="29" t="s">
        <v>44</v>
      </c>
      <c r="E10" s="29" t="s">
        <v>490</v>
      </c>
      <c r="F10" s="5"/>
      <c r="G10" s="29" t="s">
        <v>315</v>
      </c>
      <c r="H10" s="29" t="s">
        <v>86</v>
      </c>
      <c r="I10" s="29" t="s">
        <v>13</v>
      </c>
      <c r="J10" s="29">
        <v>34</v>
      </c>
      <c r="K10" s="29">
        <v>3</v>
      </c>
      <c r="L10" s="29">
        <v>7</v>
      </c>
      <c r="M10" s="29">
        <v>2</v>
      </c>
      <c r="N10" s="29" t="s">
        <v>55</v>
      </c>
      <c r="O10" s="29" t="s">
        <v>732</v>
      </c>
      <c r="P10" s="6"/>
      <c r="Q10" s="7">
        <f t="shared" si="6"/>
        <v>43771</v>
      </c>
      <c r="R10" s="5">
        <f t="shared" si="0"/>
        <v>2019</v>
      </c>
      <c r="S10" s="5">
        <f t="shared" si="7"/>
        <v>10</v>
      </c>
      <c r="T10" s="29" t="s">
        <v>490</v>
      </c>
      <c r="U10" s="5"/>
      <c r="V10" s="5">
        <f t="shared" si="8"/>
        <v>0</v>
      </c>
      <c r="W10" s="5" t="s">
        <v>86</v>
      </c>
      <c r="X10" s="29" t="s">
        <v>315</v>
      </c>
      <c r="Y10" s="5"/>
      <c r="Z10" s="5">
        <f t="shared" si="9"/>
        <v>0</v>
      </c>
      <c r="AA10" s="5" t="str">
        <f t="shared" si="1"/>
        <v>Big Ten</v>
      </c>
      <c r="AB10">
        <f t="shared" si="2"/>
        <v>1</v>
      </c>
      <c r="AC10">
        <f t="shared" si="10"/>
        <v>1</v>
      </c>
      <c r="AD10">
        <f t="shared" si="11"/>
        <v>1</v>
      </c>
      <c r="AE10">
        <f t="shared" si="3"/>
        <v>0</v>
      </c>
      <c r="AF10">
        <f t="shared" si="4"/>
        <v>34</v>
      </c>
      <c r="AG10">
        <f t="shared" si="4"/>
        <v>3</v>
      </c>
      <c r="AH10">
        <f t="shared" si="4"/>
        <v>7</v>
      </c>
      <c r="AI10">
        <f t="shared" si="4"/>
        <v>2</v>
      </c>
      <c r="AJ10">
        <f t="shared" si="12"/>
        <v>9</v>
      </c>
      <c r="AK10" s="8">
        <f t="shared" si="13"/>
        <v>0.77777777777777779</v>
      </c>
      <c r="AL10">
        <f t="shared" si="5"/>
        <v>1</v>
      </c>
      <c r="GX10" s="3"/>
    </row>
    <row r="11" spans="1:206" ht="84" x14ac:dyDescent="0.2">
      <c r="A11" s="27">
        <v>10</v>
      </c>
      <c r="B11" s="28">
        <v>43785</v>
      </c>
      <c r="C11" s="5"/>
      <c r="D11" s="29" t="s">
        <v>44</v>
      </c>
      <c r="E11" s="29" t="s">
        <v>736</v>
      </c>
      <c r="F11" s="29" t="s">
        <v>49</v>
      </c>
      <c r="G11" s="29" t="s">
        <v>737</v>
      </c>
      <c r="H11" s="29" t="s">
        <v>86</v>
      </c>
      <c r="I11" s="29" t="s">
        <v>14</v>
      </c>
      <c r="J11" s="29">
        <v>27</v>
      </c>
      <c r="K11" s="29">
        <v>34</v>
      </c>
      <c r="L11" s="29">
        <v>7</v>
      </c>
      <c r="M11" s="29">
        <v>3</v>
      </c>
      <c r="N11" s="29" t="s">
        <v>92</v>
      </c>
      <c r="O11" s="29" t="s">
        <v>220</v>
      </c>
      <c r="P11" s="6"/>
      <c r="Q11" s="7">
        <f t="shared" si="6"/>
        <v>43785</v>
      </c>
      <c r="R11" s="5">
        <f t="shared" si="0"/>
        <v>2019</v>
      </c>
      <c r="S11" s="5">
        <f t="shared" si="7"/>
        <v>12</v>
      </c>
      <c r="T11" s="5" t="s">
        <v>738</v>
      </c>
      <c r="U11" s="5">
        <v>24</v>
      </c>
      <c r="V11" s="5">
        <f t="shared" si="8"/>
        <v>1</v>
      </c>
      <c r="W11" s="5" t="s">
        <v>86</v>
      </c>
      <c r="X11" s="5" t="s">
        <v>221</v>
      </c>
      <c r="Y11" s="5">
        <v>9</v>
      </c>
      <c r="Z11" s="5">
        <f t="shared" si="9"/>
        <v>1</v>
      </c>
      <c r="AA11" s="5" t="str">
        <f t="shared" si="1"/>
        <v>Big Ten</v>
      </c>
      <c r="AB11">
        <f t="shared" si="2"/>
        <v>1</v>
      </c>
      <c r="AC11">
        <f t="shared" si="10"/>
        <v>1</v>
      </c>
      <c r="AD11">
        <f t="shared" si="11"/>
        <v>1</v>
      </c>
      <c r="AE11">
        <f t="shared" si="3"/>
        <v>1</v>
      </c>
      <c r="AF11">
        <f t="shared" si="4"/>
        <v>27</v>
      </c>
      <c r="AG11">
        <f t="shared" si="4"/>
        <v>34</v>
      </c>
      <c r="AH11">
        <f t="shared" si="4"/>
        <v>7</v>
      </c>
      <c r="AI11">
        <f t="shared" si="4"/>
        <v>3</v>
      </c>
      <c r="AJ11">
        <f t="shared" si="12"/>
        <v>10</v>
      </c>
      <c r="AK11" s="8">
        <f>AH11/(AH11+AI11)</f>
        <v>0.7</v>
      </c>
      <c r="AL11">
        <f t="shared" si="5"/>
        <v>0</v>
      </c>
      <c r="GX11" s="3"/>
    </row>
    <row r="12" spans="1:206" ht="70" x14ac:dyDescent="0.2">
      <c r="A12" s="27">
        <v>11</v>
      </c>
      <c r="B12" s="28">
        <v>43792</v>
      </c>
      <c r="C12" s="5"/>
      <c r="D12" s="29" t="s">
        <v>44</v>
      </c>
      <c r="E12" s="29" t="s">
        <v>490</v>
      </c>
      <c r="F12" s="5"/>
      <c r="G12" s="29" t="s">
        <v>739</v>
      </c>
      <c r="H12" s="29" t="s">
        <v>86</v>
      </c>
      <c r="I12" s="29" t="s">
        <v>14</v>
      </c>
      <c r="J12" s="29">
        <v>14</v>
      </c>
      <c r="K12" s="29">
        <v>39</v>
      </c>
      <c r="L12" s="29">
        <v>7</v>
      </c>
      <c r="M12" s="29">
        <v>4</v>
      </c>
      <c r="N12" s="29" t="s">
        <v>102</v>
      </c>
      <c r="O12" s="29" t="s">
        <v>732</v>
      </c>
      <c r="P12" s="6"/>
      <c r="Q12" s="7">
        <f t="shared" si="6"/>
        <v>43792</v>
      </c>
      <c r="R12" s="5">
        <f t="shared" si="0"/>
        <v>2019</v>
      </c>
      <c r="S12" s="5">
        <f t="shared" si="7"/>
        <v>13</v>
      </c>
      <c r="T12" s="29" t="s">
        <v>490</v>
      </c>
      <c r="U12" s="5"/>
      <c r="V12" s="5">
        <f t="shared" si="8"/>
        <v>0</v>
      </c>
      <c r="W12" s="5" t="s">
        <v>86</v>
      </c>
      <c r="X12" s="5" t="s">
        <v>210</v>
      </c>
      <c r="Y12" s="5">
        <v>12</v>
      </c>
      <c r="Z12" s="5">
        <f t="shared" si="9"/>
        <v>1</v>
      </c>
      <c r="AA12" s="5" t="str">
        <f t="shared" si="1"/>
        <v>Big Ten</v>
      </c>
      <c r="AB12">
        <f t="shared" si="2"/>
        <v>1</v>
      </c>
      <c r="AC12">
        <f t="shared" si="10"/>
        <v>1</v>
      </c>
      <c r="AD12">
        <f t="shared" si="11"/>
        <v>1</v>
      </c>
      <c r="AE12">
        <f t="shared" si="3"/>
        <v>0</v>
      </c>
      <c r="AF12">
        <f t="shared" si="4"/>
        <v>14</v>
      </c>
      <c r="AG12">
        <f t="shared" si="4"/>
        <v>39</v>
      </c>
      <c r="AH12">
        <f t="shared" si="4"/>
        <v>7</v>
      </c>
      <c r="AI12">
        <f t="shared" si="4"/>
        <v>4</v>
      </c>
      <c r="AJ12">
        <f t="shared" si="12"/>
        <v>11</v>
      </c>
      <c r="AK12" s="8">
        <f t="shared" si="13"/>
        <v>0.63636363636363635</v>
      </c>
      <c r="AL12">
        <f t="shared" si="5"/>
        <v>0</v>
      </c>
      <c r="GX12" s="3"/>
    </row>
    <row r="13" spans="1:206" ht="70" x14ac:dyDescent="0.2">
      <c r="A13" s="27">
        <v>12</v>
      </c>
      <c r="B13" s="28">
        <v>43799</v>
      </c>
      <c r="C13" s="5"/>
      <c r="D13" s="29" t="s">
        <v>44</v>
      </c>
      <c r="E13" s="29" t="s">
        <v>490</v>
      </c>
      <c r="F13" s="29" t="s">
        <v>49</v>
      </c>
      <c r="G13" s="29" t="s">
        <v>352</v>
      </c>
      <c r="H13" s="29" t="s">
        <v>86</v>
      </c>
      <c r="I13" s="29" t="s">
        <v>13</v>
      </c>
      <c r="J13" s="29">
        <v>44</v>
      </c>
      <c r="K13" s="29">
        <v>41</v>
      </c>
      <c r="L13" s="29">
        <v>8</v>
      </c>
      <c r="M13" s="29">
        <v>4</v>
      </c>
      <c r="N13" s="29" t="s">
        <v>41</v>
      </c>
      <c r="O13" s="29" t="s">
        <v>740</v>
      </c>
      <c r="P13" s="6"/>
      <c r="Q13" s="7">
        <f t="shared" si="6"/>
        <v>43799</v>
      </c>
      <c r="R13" s="5">
        <f t="shared" si="0"/>
        <v>2019</v>
      </c>
      <c r="S13" s="5">
        <f t="shared" si="7"/>
        <v>14</v>
      </c>
      <c r="T13" s="29" t="s">
        <v>490</v>
      </c>
      <c r="U13" s="5"/>
      <c r="V13" s="5">
        <f t="shared" si="8"/>
        <v>0</v>
      </c>
      <c r="W13" s="5" t="s">
        <v>86</v>
      </c>
      <c r="X13" s="29" t="s">
        <v>352</v>
      </c>
      <c r="Y13" s="5"/>
      <c r="Z13" s="5">
        <f t="shared" si="9"/>
        <v>0</v>
      </c>
      <c r="AA13" s="5" t="str">
        <f t="shared" si="1"/>
        <v>Big Ten</v>
      </c>
      <c r="AB13">
        <f t="shared" si="2"/>
        <v>1</v>
      </c>
      <c r="AC13">
        <f t="shared" si="10"/>
        <v>1</v>
      </c>
      <c r="AD13">
        <f t="shared" si="11"/>
        <v>1</v>
      </c>
      <c r="AE13">
        <f t="shared" si="3"/>
        <v>0</v>
      </c>
      <c r="AF13">
        <f t="shared" si="4"/>
        <v>44</v>
      </c>
      <c r="AG13">
        <f t="shared" si="4"/>
        <v>41</v>
      </c>
      <c r="AH13">
        <f t="shared" si="4"/>
        <v>8</v>
      </c>
      <c r="AI13">
        <f t="shared" si="4"/>
        <v>4</v>
      </c>
      <c r="AJ13">
        <f t="shared" si="12"/>
        <v>12</v>
      </c>
      <c r="AK13" s="8">
        <f t="shared" si="13"/>
        <v>0.66666666666666663</v>
      </c>
      <c r="AL13">
        <f t="shared" si="5"/>
        <v>1</v>
      </c>
      <c r="GX13" s="3"/>
    </row>
    <row r="14" spans="1:206" ht="70" x14ac:dyDescent="0.2">
      <c r="A14" s="27">
        <v>13</v>
      </c>
      <c r="B14" s="28">
        <v>43832</v>
      </c>
      <c r="C14" s="5"/>
      <c r="D14" s="29" t="s">
        <v>37</v>
      </c>
      <c r="E14" s="29" t="s">
        <v>490</v>
      </c>
      <c r="F14" s="29" t="s">
        <v>80</v>
      </c>
      <c r="G14" s="29" t="s">
        <v>361</v>
      </c>
      <c r="H14" s="29" t="s">
        <v>46</v>
      </c>
      <c r="I14" s="29" t="s">
        <v>14</v>
      </c>
      <c r="J14" s="29">
        <v>22</v>
      </c>
      <c r="K14" s="29">
        <v>23</v>
      </c>
      <c r="L14" s="29">
        <v>8</v>
      </c>
      <c r="M14" s="29">
        <v>5</v>
      </c>
      <c r="N14" s="29" t="s">
        <v>92</v>
      </c>
      <c r="O14" s="29" t="s">
        <v>273</v>
      </c>
      <c r="P14" s="6"/>
      <c r="Q14" s="7">
        <f t="shared" si="6"/>
        <v>43832</v>
      </c>
      <c r="R14" s="5">
        <f t="shared" si="0"/>
        <v>2019</v>
      </c>
      <c r="S14" s="5">
        <f t="shared" si="7"/>
        <v>19</v>
      </c>
      <c r="T14" s="29" t="s">
        <v>490</v>
      </c>
      <c r="U14" s="5"/>
      <c r="V14" s="5">
        <f t="shared" si="8"/>
        <v>0</v>
      </c>
      <c r="W14" s="5" t="s">
        <v>86</v>
      </c>
      <c r="X14" s="29" t="s">
        <v>361</v>
      </c>
      <c r="Y14" s="5"/>
      <c r="Z14" s="5">
        <f t="shared" si="9"/>
        <v>0</v>
      </c>
      <c r="AA14" s="5" t="str">
        <f t="shared" si="1"/>
        <v>SEC</v>
      </c>
      <c r="AB14">
        <f t="shared" si="2"/>
        <v>0</v>
      </c>
      <c r="AC14">
        <f t="shared" si="10"/>
        <v>1</v>
      </c>
      <c r="AD14">
        <f t="shared" si="11"/>
        <v>1</v>
      </c>
      <c r="AE14">
        <f t="shared" si="3"/>
        <v>0</v>
      </c>
      <c r="AF14">
        <f t="shared" si="4"/>
        <v>22</v>
      </c>
      <c r="AG14">
        <f t="shared" si="4"/>
        <v>23</v>
      </c>
      <c r="AH14">
        <f t="shared" si="4"/>
        <v>8</v>
      </c>
      <c r="AI14">
        <f t="shared" si="4"/>
        <v>5</v>
      </c>
      <c r="AJ14">
        <f t="shared" si="12"/>
        <v>13</v>
      </c>
      <c r="AK14" s="8">
        <f t="shared" si="13"/>
        <v>0.61538461538461542</v>
      </c>
      <c r="AL14">
        <f t="shared" si="5"/>
        <v>0</v>
      </c>
      <c r="GX14" s="3"/>
    </row>
    <row r="15" spans="1:206" ht="98" x14ac:dyDescent="0.2">
      <c r="A15" s="27">
        <v>1</v>
      </c>
      <c r="B15" s="28">
        <v>43708</v>
      </c>
      <c r="C15" s="5"/>
      <c r="D15" s="29" t="s">
        <v>44</v>
      </c>
      <c r="E15" s="29" t="s">
        <v>230</v>
      </c>
      <c r="F15" s="5"/>
      <c r="G15" s="29" t="s">
        <v>741</v>
      </c>
      <c r="H15" s="29" t="s">
        <v>70</v>
      </c>
      <c r="I15" s="29" t="s">
        <v>13</v>
      </c>
      <c r="J15" s="29">
        <v>79</v>
      </c>
      <c r="K15" s="29">
        <v>0</v>
      </c>
      <c r="L15" s="29">
        <v>1</v>
      </c>
      <c r="M15" s="29">
        <v>0</v>
      </c>
      <c r="N15" s="29" t="s">
        <v>41</v>
      </c>
      <c r="O15" s="29" t="s">
        <v>231</v>
      </c>
      <c r="P15" s="6"/>
      <c r="Q15" s="7">
        <f t="shared" si="6"/>
        <v>43708</v>
      </c>
      <c r="R15" s="5">
        <f t="shared" si="0"/>
        <v>2019</v>
      </c>
      <c r="S15" s="5">
        <f t="shared" si="7"/>
        <v>1</v>
      </c>
      <c r="T15" s="29" t="s">
        <v>230</v>
      </c>
      <c r="U15" s="5"/>
      <c r="V15" s="5">
        <f t="shared" si="8"/>
        <v>0</v>
      </c>
      <c r="W15" s="5" t="s">
        <v>86</v>
      </c>
      <c r="X15" s="29" t="s">
        <v>741</v>
      </c>
      <c r="Y15" s="5"/>
      <c r="Z15" s="5">
        <f t="shared" si="9"/>
        <v>0</v>
      </c>
      <c r="AA15" s="5" t="str">
        <f t="shared" si="1"/>
        <v>Non-Major</v>
      </c>
      <c r="AB15">
        <f t="shared" si="2"/>
        <v>0</v>
      </c>
      <c r="AC15">
        <f t="shared" si="10"/>
        <v>0</v>
      </c>
      <c r="AD15">
        <f t="shared" si="11"/>
        <v>0</v>
      </c>
      <c r="AE15">
        <f t="shared" si="3"/>
        <v>0</v>
      </c>
      <c r="AF15">
        <f t="shared" si="4"/>
        <v>79</v>
      </c>
      <c r="AG15">
        <f t="shared" si="4"/>
        <v>0</v>
      </c>
      <c r="AH15">
        <f t="shared" si="4"/>
        <v>1</v>
      </c>
      <c r="AI15">
        <f t="shared" si="4"/>
        <v>0</v>
      </c>
      <c r="AJ15">
        <f t="shared" si="12"/>
        <v>1</v>
      </c>
      <c r="AK15" s="8">
        <f t="shared" si="13"/>
        <v>1</v>
      </c>
      <c r="AL15">
        <f t="shared" si="5"/>
        <v>1</v>
      </c>
      <c r="GX15" s="3"/>
    </row>
    <row r="16" spans="1:206" ht="98" x14ac:dyDescent="0.2">
      <c r="A16" s="27">
        <v>2</v>
      </c>
      <c r="B16" s="28">
        <v>43715</v>
      </c>
      <c r="C16" s="5"/>
      <c r="D16" s="29" t="s">
        <v>44</v>
      </c>
      <c r="E16" s="29" t="s">
        <v>230</v>
      </c>
      <c r="F16" s="5"/>
      <c r="G16" s="29" t="s">
        <v>229</v>
      </c>
      <c r="H16" s="29" t="s">
        <v>40</v>
      </c>
      <c r="I16" s="29" t="s">
        <v>13</v>
      </c>
      <c r="J16" s="29">
        <v>63</v>
      </c>
      <c r="K16" s="29">
        <v>20</v>
      </c>
      <c r="L16" s="29">
        <v>2</v>
      </c>
      <c r="M16" s="29">
        <v>0</v>
      </c>
      <c r="N16" s="29" t="s">
        <v>47</v>
      </c>
      <c r="O16" s="29" t="s">
        <v>231</v>
      </c>
      <c r="P16" s="6"/>
      <c r="Q16" s="7">
        <f t="shared" si="6"/>
        <v>43715</v>
      </c>
      <c r="R16" s="5">
        <f t="shared" si="0"/>
        <v>2019</v>
      </c>
      <c r="S16" s="5">
        <f t="shared" si="7"/>
        <v>2</v>
      </c>
      <c r="T16" s="29" t="s">
        <v>230</v>
      </c>
      <c r="U16" s="5"/>
      <c r="V16" s="5">
        <f t="shared" si="8"/>
        <v>0</v>
      </c>
      <c r="W16" s="5" t="s">
        <v>86</v>
      </c>
      <c r="X16" s="5" t="s">
        <v>375</v>
      </c>
      <c r="Y16" s="5">
        <v>21</v>
      </c>
      <c r="Z16" s="5">
        <f t="shared" si="9"/>
        <v>1</v>
      </c>
      <c r="AA16" s="5" t="str">
        <f t="shared" si="1"/>
        <v>ACC</v>
      </c>
      <c r="AB16">
        <f t="shared" si="2"/>
        <v>0</v>
      </c>
      <c r="AC16">
        <f t="shared" si="10"/>
        <v>1</v>
      </c>
      <c r="AD16">
        <f t="shared" si="11"/>
        <v>1</v>
      </c>
      <c r="AE16">
        <f t="shared" si="3"/>
        <v>0</v>
      </c>
      <c r="AF16">
        <f t="shared" si="4"/>
        <v>63</v>
      </c>
      <c r="AG16">
        <f t="shared" si="4"/>
        <v>20</v>
      </c>
      <c r="AH16">
        <f t="shared" si="4"/>
        <v>2</v>
      </c>
      <c r="AI16">
        <f t="shared" si="4"/>
        <v>0</v>
      </c>
      <c r="AJ16">
        <f t="shared" si="12"/>
        <v>2</v>
      </c>
      <c r="AK16" s="8">
        <f t="shared" si="13"/>
        <v>1</v>
      </c>
      <c r="AL16">
        <f t="shared" si="5"/>
        <v>1</v>
      </c>
    </row>
    <row r="17" spans="1:38" ht="98" x14ac:dyDescent="0.2">
      <c r="A17" s="27">
        <v>3</v>
      </c>
      <c r="B17" s="28">
        <v>43722</v>
      </c>
      <c r="C17" s="5"/>
      <c r="D17" s="29" t="s">
        <v>44</v>
      </c>
      <c r="E17" s="29" t="s">
        <v>742</v>
      </c>
      <c r="F17" s="29" t="s">
        <v>49</v>
      </c>
      <c r="G17" s="29" t="s">
        <v>139</v>
      </c>
      <c r="H17" s="29" t="s">
        <v>140</v>
      </c>
      <c r="I17" s="29" t="s">
        <v>14</v>
      </c>
      <c r="J17" s="29">
        <v>17</v>
      </c>
      <c r="K17" s="29">
        <v>20</v>
      </c>
      <c r="L17" s="29">
        <v>2</v>
      </c>
      <c r="M17" s="29">
        <v>1</v>
      </c>
      <c r="N17" s="29" t="s">
        <v>92</v>
      </c>
      <c r="O17" s="29" t="s">
        <v>176</v>
      </c>
      <c r="P17" s="6"/>
      <c r="Q17" s="7">
        <f t="shared" si="6"/>
        <v>43722</v>
      </c>
      <c r="R17" s="5">
        <f t="shared" si="0"/>
        <v>2019</v>
      </c>
      <c r="S17" s="5">
        <f t="shared" si="7"/>
        <v>3</v>
      </c>
      <c r="T17" s="5" t="s">
        <v>743</v>
      </c>
      <c r="U17" s="5">
        <v>21</v>
      </c>
      <c r="V17" s="5">
        <f t="shared" si="8"/>
        <v>1</v>
      </c>
      <c r="W17" s="5" t="s">
        <v>86</v>
      </c>
      <c r="X17" s="29" t="s">
        <v>139</v>
      </c>
      <c r="Y17" s="5"/>
      <c r="Z17" s="5">
        <f t="shared" si="9"/>
        <v>0</v>
      </c>
      <c r="AA17" s="5" t="str">
        <f t="shared" si="1"/>
        <v>American</v>
      </c>
      <c r="AB17">
        <f t="shared" si="2"/>
        <v>0</v>
      </c>
      <c r="AC17">
        <f t="shared" si="10"/>
        <v>1</v>
      </c>
      <c r="AD17">
        <f t="shared" si="11"/>
        <v>0</v>
      </c>
      <c r="AE17">
        <f t="shared" si="3"/>
        <v>0</v>
      </c>
      <c r="AF17">
        <f t="shared" si="4"/>
        <v>17</v>
      </c>
      <c r="AG17">
        <f t="shared" si="4"/>
        <v>20</v>
      </c>
      <c r="AH17">
        <f t="shared" si="4"/>
        <v>2</v>
      </c>
      <c r="AI17">
        <f t="shared" si="4"/>
        <v>1</v>
      </c>
      <c r="AJ17">
        <f t="shared" si="12"/>
        <v>3</v>
      </c>
      <c r="AK17" s="8">
        <f t="shared" si="13"/>
        <v>0.66666666666666663</v>
      </c>
      <c r="AL17">
        <f t="shared" si="5"/>
        <v>0</v>
      </c>
    </row>
    <row r="18" spans="1:38" ht="98" x14ac:dyDescent="0.2">
      <c r="A18" s="27">
        <v>4</v>
      </c>
      <c r="B18" s="28">
        <v>43735</v>
      </c>
      <c r="C18" s="5"/>
      <c r="D18" s="29" t="s">
        <v>124</v>
      </c>
      <c r="E18" s="29" t="s">
        <v>230</v>
      </c>
      <c r="F18" s="5"/>
      <c r="G18" s="29" t="s">
        <v>744</v>
      </c>
      <c r="H18" s="29" t="s">
        <v>86</v>
      </c>
      <c r="I18" s="29" t="s">
        <v>14</v>
      </c>
      <c r="J18" s="29">
        <v>0</v>
      </c>
      <c r="K18" s="29">
        <v>59</v>
      </c>
      <c r="L18" s="29">
        <v>2</v>
      </c>
      <c r="M18" s="29">
        <v>2</v>
      </c>
      <c r="N18" s="29" t="s">
        <v>102</v>
      </c>
      <c r="O18" s="29" t="s">
        <v>231</v>
      </c>
      <c r="P18" s="6"/>
      <c r="Q18" s="7">
        <f t="shared" si="6"/>
        <v>43735</v>
      </c>
      <c r="R18" s="5">
        <f t="shared" si="0"/>
        <v>2019</v>
      </c>
      <c r="S18" s="5">
        <f t="shared" si="7"/>
        <v>5</v>
      </c>
      <c r="T18" s="29" t="s">
        <v>230</v>
      </c>
      <c r="U18" s="5"/>
      <c r="V18" s="5">
        <f t="shared" si="8"/>
        <v>0</v>
      </c>
      <c r="W18" s="5" t="s">
        <v>86</v>
      </c>
      <c r="X18" s="5" t="s">
        <v>221</v>
      </c>
      <c r="Y18" s="5">
        <v>12</v>
      </c>
      <c r="Z18" s="5">
        <f t="shared" si="9"/>
        <v>1</v>
      </c>
      <c r="AA18" s="5" t="str">
        <f t="shared" si="1"/>
        <v>Big Ten</v>
      </c>
      <c r="AB18">
        <f t="shared" si="2"/>
        <v>1</v>
      </c>
      <c r="AC18">
        <f t="shared" si="10"/>
        <v>1</v>
      </c>
      <c r="AD18">
        <f t="shared" si="11"/>
        <v>1</v>
      </c>
      <c r="AE18">
        <f t="shared" si="3"/>
        <v>0</v>
      </c>
      <c r="AF18">
        <f t="shared" si="4"/>
        <v>0</v>
      </c>
      <c r="AG18">
        <f t="shared" si="4"/>
        <v>59</v>
      </c>
      <c r="AH18">
        <f t="shared" si="4"/>
        <v>2</v>
      </c>
      <c r="AI18">
        <f t="shared" si="4"/>
        <v>2</v>
      </c>
      <c r="AJ18">
        <f t="shared" si="12"/>
        <v>4</v>
      </c>
      <c r="AK18" s="8">
        <f t="shared" si="13"/>
        <v>0.5</v>
      </c>
      <c r="AL18">
        <f t="shared" si="5"/>
        <v>0</v>
      </c>
    </row>
    <row r="19" spans="1:38" ht="56" x14ac:dyDescent="0.2">
      <c r="A19" s="27">
        <v>5</v>
      </c>
      <c r="B19" s="28">
        <v>43743</v>
      </c>
      <c r="C19" s="5"/>
      <c r="D19" s="29" t="s">
        <v>44</v>
      </c>
      <c r="E19" s="29" t="s">
        <v>230</v>
      </c>
      <c r="F19" s="29" t="s">
        <v>49</v>
      </c>
      <c r="G19" s="29" t="s">
        <v>194</v>
      </c>
      <c r="H19" s="29" t="s">
        <v>86</v>
      </c>
      <c r="I19" s="29" t="s">
        <v>13</v>
      </c>
      <c r="J19" s="29">
        <v>48</v>
      </c>
      <c r="K19" s="29">
        <v>7</v>
      </c>
      <c r="L19" s="29">
        <v>3</v>
      </c>
      <c r="M19" s="29">
        <v>2</v>
      </c>
      <c r="N19" s="29" t="s">
        <v>41</v>
      </c>
      <c r="O19" s="29" t="s">
        <v>195</v>
      </c>
      <c r="P19" s="6"/>
      <c r="Q19" s="7">
        <f t="shared" si="6"/>
        <v>43743</v>
      </c>
      <c r="R19" s="5">
        <f t="shared" si="0"/>
        <v>2019</v>
      </c>
      <c r="S19" s="5">
        <f t="shared" si="7"/>
        <v>6</v>
      </c>
      <c r="T19" s="29" t="s">
        <v>230</v>
      </c>
      <c r="U19" s="5"/>
      <c r="V19" s="5">
        <f t="shared" si="8"/>
        <v>0</v>
      </c>
      <c r="W19" s="5" t="s">
        <v>86</v>
      </c>
      <c r="X19" s="29" t="s">
        <v>194</v>
      </c>
      <c r="Y19" s="5"/>
      <c r="Z19" s="5">
        <f t="shared" si="9"/>
        <v>0</v>
      </c>
      <c r="AA19" s="5" t="str">
        <f t="shared" si="1"/>
        <v>Big Ten</v>
      </c>
      <c r="AB19">
        <f t="shared" si="2"/>
        <v>1</v>
      </c>
      <c r="AC19">
        <f t="shared" si="10"/>
        <v>1</v>
      </c>
      <c r="AD19">
        <f t="shared" si="11"/>
        <v>1</v>
      </c>
      <c r="AE19">
        <f t="shared" si="3"/>
        <v>0</v>
      </c>
      <c r="AF19">
        <f t="shared" si="4"/>
        <v>48</v>
      </c>
      <c r="AG19">
        <f t="shared" si="4"/>
        <v>7</v>
      </c>
      <c r="AH19">
        <f t="shared" si="4"/>
        <v>3</v>
      </c>
      <c r="AI19">
        <f t="shared" si="4"/>
        <v>2</v>
      </c>
      <c r="AJ19">
        <f t="shared" si="12"/>
        <v>5</v>
      </c>
      <c r="AK19" s="8">
        <f t="shared" si="13"/>
        <v>0.6</v>
      </c>
      <c r="AL19">
        <f t="shared" si="5"/>
        <v>1</v>
      </c>
    </row>
    <row r="20" spans="1:38" ht="70" x14ac:dyDescent="0.2">
      <c r="A20" s="27">
        <v>6</v>
      </c>
      <c r="B20" s="28">
        <v>43750</v>
      </c>
      <c r="C20" s="5"/>
      <c r="D20" s="29" t="s">
        <v>44</v>
      </c>
      <c r="E20" s="29" t="s">
        <v>230</v>
      </c>
      <c r="F20" s="29" t="s">
        <v>49</v>
      </c>
      <c r="G20" s="29" t="s">
        <v>352</v>
      </c>
      <c r="H20" s="29" t="s">
        <v>86</v>
      </c>
      <c r="I20" s="29" t="s">
        <v>14</v>
      </c>
      <c r="J20" s="29">
        <v>14</v>
      </c>
      <c r="K20" s="29">
        <v>40</v>
      </c>
      <c r="L20" s="29">
        <v>3</v>
      </c>
      <c r="M20" s="29">
        <v>3</v>
      </c>
      <c r="N20" s="29" t="s">
        <v>92</v>
      </c>
      <c r="O20" s="29" t="s">
        <v>740</v>
      </c>
      <c r="P20" s="6"/>
      <c r="Q20" s="7">
        <f t="shared" si="6"/>
        <v>43750</v>
      </c>
      <c r="R20" s="5">
        <f t="shared" si="0"/>
        <v>2019</v>
      </c>
      <c r="S20" s="5">
        <f t="shared" si="7"/>
        <v>7</v>
      </c>
      <c r="T20" s="29" t="s">
        <v>230</v>
      </c>
      <c r="U20" s="5"/>
      <c r="V20" s="5">
        <f t="shared" si="8"/>
        <v>0</v>
      </c>
      <c r="W20" s="5" t="s">
        <v>86</v>
      </c>
      <c r="X20" s="29" t="s">
        <v>352</v>
      </c>
      <c r="Y20" s="5"/>
      <c r="Z20" s="5">
        <f t="shared" si="9"/>
        <v>0</v>
      </c>
      <c r="AA20" s="5" t="str">
        <f t="shared" si="1"/>
        <v>Big Ten</v>
      </c>
      <c r="AB20">
        <f t="shared" si="2"/>
        <v>1</v>
      </c>
      <c r="AC20">
        <f t="shared" si="10"/>
        <v>1</v>
      </c>
      <c r="AD20">
        <f t="shared" si="11"/>
        <v>1</v>
      </c>
      <c r="AE20">
        <f t="shared" si="3"/>
        <v>0</v>
      </c>
      <c r="AF20">
        <f t="shared" si="4"/>
        <v>14</v>
      </c>
      <c r="AG20">
        <f t="shared" si="4"/>
        <v>40</v>
      </c>
      <c r="AH20">
        <f t="shared" si="4"/>
        <v>3</v>
      </c>
      <c r="AI20">
        <f t="shared" si="4"/>
        <v>3</v>
      </c>
      <c r="AJ20">
        <f t="shared" si="12"/>
        <v>6</v>
      </c>
      <c r="AK20" s="8">
        <f t="shared" si="13"/>
        <v>0.5</v>
      </c>
      <c r="AL20">
        <f t="shared" si="5"/>
        <v>0</v>
      </c>
    </row>
    <row r="21" spans="1:38" ht="98" x14ac:dyDescent="0.2">
      <c r="A21" s="27">
        <v>7</v>
      </c>
      <c r="B21" s="28">
        <v>43757</v>
      </c>
      <c r="C21" s="5"/>
      <c r="D21" s="29" t="s">
        <v>44</v>
      </c>
      <c r="E21" s="29" t="s">
        <v>230</v>
      </c>
      <c r="F21" s="5"/>
      <c r="G21" s="29" t="s">
        <v>490</v>
      </c>
      <c r="H21" s="29" t="s">
        <v>86</v>
      </c>
      <c r="I21" s="29" t="s">
        <v>14</v>
      </c>
      <c r="J21" s="29">
        <v>28</v>
      </c>
      <c r="K21" s="29">
        <v>34</v>
      </c>
      <c r="L21" s="29">
        <v>3</v>
      </c>
      <c r="M21" s="29">
        <v>4</v>
      </c>
      <c r="N21" s="29" t="s">
        <v>102</v>
      </c>
      <c r="O21" s="29" t="s">
        <v>231</v>
      </c>
      <c r="P21" s="6"/>
      <c r="Q21" s="7">
        <f t="shared" si="6"/>
        <v>43757</v>
      </c>
      <c r="R21" s="5">
        <f t="shared" si="0"/>
        <v>2019</v>
      </c>
      <c r="S21" s="5">
        <f t="shared" si="7"/>
        <v>8</v>
      </c>
      <c r="T21" s="29" t="s">
        <v>230</v>
      </c>
      <c r="U21" s="5"/>
      <c r="V21" s="5">
        <f t="shared" si="8"/>
        <v>0</v>
      </c>
      <c r="W21" s="5" t="s">
        <v>86</v>
      </c>
      <c r="X21" s="29" t="s">
        <v>490</v>
      </c>
      <c r="Y21" s="5"/>
      <c r="Z21" s="5">
        <f t="shared" si="9"/>
        <v>0</v>
      </c>
      <c r="AA21" s="5" t="str">
        <f t="shared" si="1"/>
        <v>Big Ten</v>
      </c>
      <c r="AB21">
        <f t="shared" si="2"/>
        <v>1</v>
      </c>
      <c r="AC21">
        <f t="shared" si="10"/>
        <v>1</v>
      </c>
      <c r="AD21">
        <f t="shared" si="11"/>
        <v>1</v>
      </c>
      <c r="AE21">
        <f t="shared" si="3"/>
        <v>0</v>
      </c>
      <c r="AF21">
        <f t="shared" si="4"/>
        <v>28</v>
      </c>
      <c r="AG21">
        <f t="shared" si="4"/>
        <v>34</v>
      </c>
      <c r="AH21">
        <f t="shared" si="4"/>
        <v>3</v>
      </c>
      <c r="AI21">
        <f t="shared" si="4"/>
        <v>4</v>
      </c>
      <c r="AJ21">
        <f t="shared" si="12"/>
        <v>7</v>
      </c>
      <c r="AK21" s="8">
        <f t="shared" si="13"/>
        <v>0.42857142857142855</v>
      </c>
      <c r="AL21">
        <f t="shared" si="5"/>
        <v>0</v>
      </c>
    </row>
    <row r="22" spans="1:38" ht="70" x14ac:dyDescent="0.2">
      <c r="A22" s="27">
        <v>8</v>
      </c>
      <c r="B22" s="28">
        <v>43764</v>
      </c>
      <c r="C22" s="5"/>
      <c r="D22" s="29" t="s">
        <v>44</v>
      </c>
      <c r="E22" s="29" t="s">
        <v>230</v>
      </c>
      <c r="F22" s="29" t="s">
        <v>49</v>
      </c>
      <c r="G22" s="29" t="s">
        <v>745</v>
      </c>
      <c r="H22" s="29" t="s">
        <v>86</v>
      </c>
      <c r="I22" s="29" t="s">
        <v>14</v>
      </c>
      <c r="J22" s="29">
        <v>10</v>
      </c>
      <c r="K22" s="29">
        <v>52</v>
      </c>
      <c r="L22" s="29">
        <v>3</v>
      </c>
      <c r="M22" s="29">
        <v>5</v>
      </c>
      <c r="N22" s="29" t="s">
        <v>130</v>
      </c>
      <c r="O22" s="29" t="s">
        <v>746</v>
      </c>
      <c r="P22" s="6"/>
      <c r="Q22" s="7">
        <f t="shared" si="6"/>
        <v>43764</v>
      </c>
      <c r="R22" s="5">
        <f t="shared" si="0"/>
        <v>2019</v>
      </c>
      <c r="S22" s="5">
        <f t="shared" si="7"/>
        <v>9</v>
      </c>
      <c r="T22" s="29" t="s">
        <v>230</v>
      </c>
      <c r="U22" s="5"/>
      <c r="V22" s="5">
        <f t="shared" si="8"/>
        <v>0</v>
      </c>
      <c r="W22" s="5" t="s">
        <v>86</v>
      </c>
      <c r="X22" s="5" t="s">
        <v>747</v>
      </c>
      <c r="Y22" s="5">
        <v>17</v>
      </c>
      <c r="Z22" s="5">
        <f t="shared" si="9"/>
        <v>1</v>
      </c>
      <c r="AA22" s="5" t="str">
        <f t="shared" si="1"/>
        <v>Big Ten</v>
      </c>
      <c r="AB22">
        <f t="shared" si="2"/>
        <v>1</v>
      </c>
      <c r="AC22">
        <f t="shared" si="10"/>
        <v>1</v>
      </c>
      <c r="AD22">
        <f t="shared" si="11"/>
        <v>1</v>
      </c>
      <c r="AE22">
        <f t="shared" si="3"/>
        <v>0</v>
      </c>
      <c r="AF22">
        <f t="shared" si="4"/>
        <v>10</v>
      </c>
      <c r="AG22">
        <f t="shared" si="4"/>
        <v>52</v>
      </c>
      <c r="AH22">
        <f t="shared" si="4"/>
        <v>3</v>
      </c>
      <c r="AI22">
        <f t="shared" si="4"/>
        <v>5</v>
      </c>
      <c r="AJ22">
        <f t="shared" si="12"/>
        <v>8</v>
      </c>
      <c r="AK22" s="8">
        <f t="shared" si="13"/>
        <v>0.375</v>
      </c>
      <c r="AL22">
        <f t="shared" si="5"/>
        <v>0</v>
      </c>
    </row>
    <row r="23" spans="1:38" ht="98" x14ac:dyDescent="0.2">
      <c r="A23" s="27">
        <v>9</v>
      </c>
      <c r="B23" s="28">
        <v>43771</v>
      </c>
      <c r="C23" s="5"/>
      <c r="D23" s="29" t="s">
        <v>44</v>
      </c>
      <c r="E23" s="29" t="s">
        <v>230</v>
      </c>
      <c r="F23" s="5"/>
      <c r="G23" s="29" t="s">
        <v>748</v>
      </c>
      <c r="H23" s="29" t="s">
        <v>86</v>
      </c>
      <c r="I23" s="29" t="s">
        <v>14</v>
      </c>
      <c r="J23" s="29">
        <v>7</v>
      </c>
      <c r="K23" s="29">
        <v>38</v>
      </c>
      <c r="L23" s="29">
        <v>3</v>
      </c>
      <c r="M23" s="29">
        <v>6</v>
      </c>
      <c r="N23" s="29" t="s">
        <v>132</v>
      </c>
      <c r="O23" s="29" t="s">
        <v>231</v>
      </c>
      <c r="P23" s="6"/>
      <c r="Q23" s="7">
        <f t="shared" si="6"/>
        <v>43771</v>
      </c>
      <c r="R23" s="5">
        <f t="shared" si="0"/>
        <v>2019</v>
      </c>
      <c r="S23" s="5">
        <f t="shared" si="7"/>
        <v>10</v>
      </c>
      <c r="T23" s="29" t="s">
        <v>230</v>
      </c>
      <c r="U23" s="5"/>
      <c r="V23" s="5">
        <f t="shared" si="8"/>
        <v>0</v>
      </c>
      <c r="W23" s="5" t="s">
        <v>86</v>
      </c>
      <c r="X23" s="5" t="s">
        <v>210</v>
      </c>
      <c r="Y23" s="5">
        <v>14</v>
      </c>
      <c r="Z23" s="5">
        <f t="shared" si="9"/>
        <v>1</v>
      </c>
      <c r="AA23" s="5" t="str">
        <f t="shared" si="1"/>
        <v>Big Ten</v>
      </c>
      <c r="AB23">
        <f t="shared" si="2"/>
        <v>1</v>
      </c>
      <c r="AC23">
        <f t="shared" si="10"/>
        <v>1</v>
      </c>
      <c r="AD23">
        <f t="shared" si="11"/>
        <v>1</v>
      </c>
      <c r="AE23">
        <f t="shared" si="3"/>
        <v>0</v>
      </c>
      <c r="AF23">
        <f t="shared" si="4"/>
        <v>7</v>
      </c>
      <c r="AG23">
        <f t="shared" si="4"/>
        <v>38</v>
      </c>
      <c r="AH23">
        <f t="shared" si="4"/>
        <v>3</v>
      </c>
      <c r="AI23">
        <f t="shared" si="4"/>
        <v>6</v>
      </c>
      <c r="AJ23">
        <f t="shared" si="12"/>
        <v>9</v>
      </c>
      <c r="AK23" s="8">
        <f t="shared" si="13"/>
        <v>0.33333333333333331</v>
      </c>
      <c r="AL23">
        <f t="shared" si="5"/>
        <v>0</v>
      </c>
    </row>
    <row r="24" spans="1:38" ht="56" x14ac:dyDescent="0.2">
      <c r="A24" s="27">
        <v>10</v>
      </c>
      <c r="B24" s="28">
        <v>43778</v>
      </c>
      <c r="C24" s="5"/>
      <c r="D24" s="29" t="s">
        <v>44</v>
      </c>
      <c r="E24" s="29" t="s">
        <v>230</v>
      </c>
      <c r="F24" s="29" t="s">
        <v>49</v>
      </c>
      <c r="G24" s="29" t="s">
        <v>246</v>
      </c>
      <c r="H24" s="29" t="s">
        <v>86</v>
      </c>
      <c r="I24" s="29" t="s">
        <v>14</v>
      </c>
      <c r="J24" s="29">
        <v>14</v>
      </c>
      <c r="K24" s="29">
        <v>73</v>
      </c>
      <c r="L24" s="29">
        <v>3</v>
      </c>
      <c r="M24" s="29">
        <v>7</v>
      </c>
      <c r="N24" s="29" t="s">
        <v>133</v>
      </c>
      <c r="O24" s="29" t="s">
        <v>749</v>
      </c>
      <c r="P24" s="6"/>
      <c r="Q24" s="7">
        <f t="shared" si="6"/>
        <v>43778</v>
      </c>
      <c r="R24" s="5">
        <f t="shared" si="0"/>
        <v>2019</v>
      </c>
      <c r="S24" s="5">
        <f t="shared" si="7"/>
        <v>11</v>
      </c>
      <c r="T24" s="29" t="s">
        <v>230</v>
      </c>
      <c r="U24" s="5"/>
      <c r="V24" s="5">
        <f t="shared" si="8"/>
        <v>0</v>
      </c>
      <c r="W24" s="5" t="s">
        <v>86</v>
      </c>
      <c r="X24" s="5" t="s">
        <v>89</v>
      </c>
      <c r="Y24" s="5">
        <v>3</v>
      </c>
      <c r="Z24" s="5">
        <f t="shared" si="9"/>
        <v>1</v>
      </c>
      <c r="AA24" s="5" t="str">
        <f t="shared" si="1"/>
        <v>Big Ten</v>
      </c>
      <c r="AB24">
        <f t="shared" si="2"/>
        <v>1</v>
      </c>
      <c r="AC24">
        <f t="shared" si="10"/>
        <v>1</v>
      </c>
      <c r="AD24">
        <f t="shared" si="11"/>
        <v>1</v>
      </c>
      <c r="AE24">
        <f t="shared" si="3"/>
        <v>0</v>
      </c>
      <c r="AF24">
        <f t="shared" si="4"/>
        <v>14</v>
      </c>
      <c r="AG24">
        <f t="shared" si="4"/>
        <v>73</v>
      </c>
      <c r="AH24">
        <f t="shared" si="4"/>
        <v>3</v>
      </c>
      <c r="AI24">
        <f t="shared" si="4"/>
        <v>7</v>
      </c>
      <c r="AJ24">
        <f t="shared" si="12"/>
        <v>10</v>
      </c>
      <c r="AK24" s="8">
        <f t="shared" si="13"/>
        <v>0.3</v>
      </c>
      <c r="AL24">
        <f t="shared" si="5"/>
        <v>0</v>
      </c>
    </row>
    <row r="25" spans="1:38" ht="98" x14ac:dyDescent="0.2">
      <c r="A25" s="27">
        <v>11</v>
      </c>
      <c r="B25" s="28">
        <v>43792</v>
      </c>
      <c r="C25" s="5"/>
      <c r="D25" s="29" t="s">
        <v>44</v>
      </c>
      <c r="E25" s="29" t="s">
        <v>230</v>
      </c>
      <c r="F25" s="5"/>
      <c r="G25" s="29" t="s">
        <v>659</v>
      </c>
      <c r="H25" s="29" t="s">
        <v>86</v>
      </c>
      <c r="I25" s="29" t="s">
        <v>14</v>
      </c>
      <c r="J25" s="29">
        <v>7</v>
      </c>
      <c r="K25" s="29">
        <v>54</v>
      </c>
      <c r="L25" s="29">
        <v>3</v>
      </c>
      <c r="M25" s="29">
        <v>8</v>
      </c>
      <c r="N25" s="29" t="s">
        <v>151</v>
      </c>
      <c r="O25" s="29" t="s">
        <v>231</v>
      </c>
      <c r="P25" s="6"/>
      <c r="Q25" s="7">
        <f t="shared" si="6"/>
        <v>43792</v>
      </c>
      <c r="R25" s="5">
        <f t="shared" si="0"/>
        <v>2019</v>
      </c>
      <c r="S25" s="5">
        <f t="shared" si="7"/>
        <v>13</v>
      </c>
      <c r="T25" s="29" t="s">
        <v>230</v>
      </c>
      <c r="U25" s="5"/>
      <c r="V25" s="5">
        <f t="shared" si="8"/>
        <v>0</v>
      </c>
      <c r="W25" s="5" t="s">
        <v>86</v>
      </c>
      <c r="X25" s="29" t="s">
        <v>659</v>
      </c>
      <c r="Y25" s="5"/>
      <c r="Z25" s="5">
        <f t="shared" si="9"/>
        <v>0</v>
      </c>
      <c r="AA25" s="5" t="str">
        <f t="shared" si="1"/>
        <v>Big Ten</v>
      </c>
      <c r="AB25">
        <f t="shared" si="2"/>
        <v>1</v>
      </c>
      <c r="AC25">
        <f t="shared" si="10"/>
        <v>1</v>
      </c>
      <c r="AD25">
        <f t="shared" si="11"/>
        <v>1</v>
      </c>
      <c r="AE25">
        <f t="shared" si="3"/>
        <v>0</v>
      </c>
      <c r="AF25">
        <f t="shared" si="4"/>
        <v>7</v>
      </c>
      <c r="AG25">
        <f t="shared" si="4"/>
        <v>54</v>
      </c>
      <c r="AH25">
        <f t="shared" si="4"/>
        <v>3</v>
      </c>
      <c r="AI25">
        <f t="shared" si="4"/>
        <v>8</v>
      </c>
      <c r="AJ25">
        <f t="shared" si="12"/>
        <v>11</v>
      </c>
      <c r="AK25" s="8">
        <f t="shared" si="13"/>
        <v>0.27272727272727271</v>
      </c>
      <c r="AL25">
        <f t="shared" si="5"/>
        <v>0</v>
      </c>
    </row>
    <row r="26" spans="1:38" ht="70" x14ac:dyDescent="0.2">
      <c r="A26" s="27">
        <v>12</v>
      </c>
      <c r="B26" s="28">
        <v>43799</v>
      </c>
      <c r="C26" s="5"/>
      <c r="D26" s="29" t="s">
        <v>44</v>
      </c>
      <c r="E26" s="29" t="s">
        <v>230</v>
      </c>
      <c r="F26" s="29" t="s">
        <v>49</v>
      </c>
      <c r="G26" s="29" t="s">
        <v>158</v>
      </c>
      <c r="H26" s="29" t="s">
        <v>86</v>
      </c>
      <c r="I26" s="29" t="s">
        <v>14</v>
      </c>
      <c r="J26" s="29">
        <v>16</v>
      </c>
      <c r="K26" s="29">
        <v>19</v>
      </c>
      <c r="L26" s="29">
        <v>3</v>
      </c>
      <c r="M26" s="29">
        <v>9</v>
      </c>
      <c r="N26" s="29" t="s">
        <v>298</v>
      </c>
      <c r="O26" s="29" t="s">
        <v>734</v>
      </c>
      <c r="P26" s="6"/>
      <c r="Q26" s="7">
        <f t="shared" si="6"/>
        <v>43799</v>
      </c>
      <c r="R26" s="5">
        <f t="shared" si="0"/>
        <v>2019</v>
      </c>
      <c r="S26" s="5">
        <f t="shared" si="7"/>
        <v>14</v>
      </c>
      <c r="T26" s="29" t="s">
        <v>230</v>
      </c>
      <c r="U26" s="5"/>
      <c r="V26" s="5">
        <f t="shared" si="8"/>
        <v>0</v>
      </c>
      <c r="W26" s="5" t="s">
        <v>86</v>
      </c>
      <c r="X26" s="29" t="s">
        <v>158</v>
      </c>
      <c r="Y26" s="5"/>
      <c r="Z26" s="5">
        <f t="shared" si="9"/>
        <v>0</v>
      </c>
      <c r="AA26" s="5" t="str">
        <f t="shared" si="1"/>
        <v>Big Ten</v>
      </c>
      <c r="AB26">
        <f t="shared" si="2"/>
        <v>1</v>
      </c>
      <c r="AC26">
        <f t="shared" si="10"/>
        <v>1</v>
      </c>
      <c r="AD26">
        <f t="shared" si="11"/>
        <v>1</v>
      </c>
      <c r="AE26">
        <f t="shared" si="3"/>
        <v>0</v>
      </c>
      <c r="AF26">
        <f t="shared" si="4"/>
        <v>16</v>
      </c>
      <c r="AG26">
        <f t="shared" si="4"/>
        <v>19</v>
      </c>
      <c r="AH26">
        <f t="shared" si="4"/>
        <v>3</v>
      </c>
      <c r="AI26">
        <f t="shared" si="4"/>
        <v>9</v>
      </c>
      <c r="AJ26">
        <f t="shared" si="12"/>
        <v>12</v>
      </c>
      <c r="AK26" s="8">
        <f t="shared" si="13"/>
        <v>0.25</v>
      </c>
      <c r="AL26">
        <f t="shared" si="5"/>
        <v>0</v>
      </c>
    </row>
    <row r="27" spans="1:38" ht="56" x14ac:dyDescent="0.2">
      <c r="A27" s="27">
        <v>1</v>
      </c>
      <c r="B27" s="28">
        <v>43708</v>
      </c>
      <c r="C27" s="5"/>
      <c r="D27" s="29" t="s">
        <v>44</v>
      </c>
      <c r="E27" s="29" t="s">
        <v>750</v>
      </c>
      <c r="F27" s="5"/>
      <c r="G27" s="29" t="s">
        <v>122</v>
      </c>
      <c r="H27" s="29" t="s">
        <v>54</v>
      </c>
      <c r="I27" s="29" t="s">
        <v>13</v>
      </c>
      <c r="J27" s="29">
        <v>40</v>
      </c>
      <c r="K27" s="29">
        <v>21</v>
      </c>
      <c r="L27" s="29">
        <v>1</v>
      </c>
      <c r="M27" s="29">
        <v>0</v>
      </c>
      <c r="N27" s="29" t="s">
        <v>41</v>
      </c>
      <c r="O27" s="29" t="s">
        <v>209</v>
      </c>
      <c r="P27" s="6"/>
      <c r="Q27" s="7">
        <f t="shared" si="6"/>
        <v>43708</v>
      </c>
      <c r="R27" s="5">
        <f t="shared" si="0"/>
        <v>2019</v>
      </c>
      <c r="S27" s="5">
        <f t="shared" si="7"/>
        <v>1</v>
      </c>
      <c r="T27" s="5" t="s">
        <v>210</v>
      </c>
      <c r="U27" s="5">
        <v>7</v>
      </c>
      <c r="V27" s="5">
        <f t="shared" si="8"/>
        <v>1</v>
      </c>
      <c r="W27" s="5" t="s">
        <v>86</v>
      </c>
      <c r="X27" s="29" t="s">
        <v>122</v>
      </c>
      <c r="Y27" s="5"/>
      <c r="Z27" s="5">
        <f t="shared" si="9"/>
        <v>0</v>
      </c>
      <c r="AA27" s="5" t="str">
        <f t="shared" si="1"/>
        <v>CUSA</v>
      </c>
      <c r="AB27">
        <f t="shared" si="2"/>
        <v>0</v>
      </c>
      <c r="AC27">
        <f t="shared" si="10"/>
        <v>1</v>
      </c>
      <c r="AD27">
        <f t="shared" si="11"/>
        <v>0</v>
      </c>
      <c r="AE27">
        <f t="shared" si="3"/>
        <v>0</v>
      </c>
      <c r="AF27">
        <f t="shared" si="4"/>
        <v>40</v>
      </c>
      <c r="AG27">
        <f t="shared" si="4"/>
        <v>21</v>
      </c>
      <c r="AH27">
        <f t="shared" si="4"/>
        <v>1</v>
      </c>
      <c r="AI27">
        <f t="shared" si="4"/>
        <v>0</v>
      </c>
      <c r="AJ27">
        <f t="shared" si="12"/>
        <v>1</v>
      </c>
      <c r="AK27" s="8">
        <f t="shared" si="13"/>
        <v>1</v>
      </c>
      <c r="AL27">
        <f t="shared" si="5"/>
        <v>1</v>
      </c>
    </row>
    <row r="28" spans="1:38" ht="56" x14ac:dyDescent="0.2">
      <c r="A28" s="27">
        <v>2</v>
      </c>
      <c r="B28" s="28">
        <v>43715</v>
      </c>
      <c r="C28" s="5"/>
      <c r="D28" s="29" t="s">
        <v>44</v>
      </c>
      <c r="E28" s="29" t="s">
        <v>750</v>
      </c>
      <c r="F28" s="5"/>
      <c r="G28" s="29" t="s">
        <v>329</v>
      </c>
      <c r="H28" s="29" t="s">
        <v>169</v>
      </c>
      <c r="I28" s="29" t="s">
        <v>13</v>
      </c>
      <c r="J28" s="29">
        <v>24</v>
      </c>
      <c r="K28" s="29">
        <v>21</v>
      </c>
      <c r="L28" s="29">
        <v>2</v>
      </c>
      <c r="M28" s="29">
        <v>0</v>
      </c>
      <c r="N28" s="29" t="s">
        <v>47</v>
      </c>
      <c r="O28" s="29" t="s">
        <v>209</v>
      </c>
      <c r="P28" s="6"/>
      <c r="Q28" s="7">
        <f t="shared" si="6"/>
        <v>43715</v>
      </c>
      <c r="R28" s="5">
        <f t="shared" si="0"/>
        <v>2019</v>
      </c>
      <c r="S28" s="5">
        <f t="shared" si="7"/>
        <v>2</v>
      </c>
      <c r="T28" s="5" t="s">
        <v>210</v>
      </c>
      <c r="U28" s="5">
        <v>7</v>
      </c>
      <c r="V28" s="5">
        <f t="shared" si="8"/>
        <v>1</v>
      </c>
      <c r="W28" s="5" t="s">
        <v>86</v>
      </c>
      <c r="X28" s="29" t="s">
        <v>329</v>
      </c>
      <c r="Y28" s="5"/>
      <c r="Z28" s="5">
        <f t="shared" si="9"/>
        <v>0</v>
      </c>
      <c r="AA28" s="5" t="str">
        <f t="shared" si="1"/>
        <v>Ind</v>
      </c>
      <c r="AB28">
        <f t="shared" si="2"/>
        <v>0</v>
      </c>
      <c r="AC28">
        <f t="shared" si="10"/>
        <v>1</v>
      </c>
      <c r="AD28">
        <f t="shared" si="11"/>
        <v>0</v>
      </c>
      <c r="AE28">
        <f t="shared" si="3"/>
        <v>0</v>
      </c>
      <c r="AF28">
        <f t="shared" si="4"/>
        <v>24</v>
      </c>
      <c r="AG28">
        <f t="shared" si="4"/>
        <v>21</v>
      </c>
      <c r="AH28">
        <f t="shared" si="4"/>
        <v>2</v>
      </c>
      <c r="AI28">
        <f t="shared" si="4"/>
        <v>0</v>
      </c>
      <c r="AJ28">
        <f t="shared" si="12"/>
        <v>2</v>
      </c>
      <c r="AK28" s="8">
        <f t="shared" si="13"/>
        <v>1</v>
      </c>
      <c r="AL28">
        <f t="shared" si="5"/>
        <v>1</v>
      </c>
    </row>
    <row r="29" spans="1:38" ht="70" x14ac:dyDescent="0.2">
      <c r="A29" s="27">
        <v>3</v>
      </c>
      <c r="B29" s="28">
        <v>43729</v>
      </c>
      <c r="C29" s="5"/>
      <c r="D29" s="29" t="s">
        <v>44</v>
      </c>
      <c r="E29" s="29" t="s">
        <v>751</v>
      </c>
      <c r="F29" s="29" t="s">
        <v>49</v>
      </c>
      <c r="G29" s="29" t="s">
        <v>752</v>
      </c>
      <c r="H29" s="29" t="s">
        <v>86</v>
      </c>
      <c r="I29" s="29" t="s">
        <v>14</v>
      </c>
      <c r="J29" s="29">
        <v>14</v>
      </c>
      <c r="K29" s="29">
        <v>35</v>
      </c>
      <c r="L29" s="29">
        <v>2</v>
      </c>
      <c r="M29" s="29">
        <v>1</v>
      </c>
      <c r="N29" s="29" t="s">
        <v>92</v>
      </c>
      <c r="O29" s="29" t="s">
        <v>753</v>
      </c>
      <c r="P29" s="6"/>
      <c r="Q29" s="7">
        <f t="shared" si="6"/>
        <v>43729</v>
      </c>
      <c r="R29" s="5">
        <f t="shared" si="0"/>
        <v>2019</v>
      </c>
      <c r="S29" s="5">
        <f t="shared" si="7"/>
        <v>4</v>
      </c>
      <c r="T29" s="5" t="s">
        <v>210</v>
      </c>
      <c r="U29" s="5">
        <v>11</v>
      </c>
      <c r="V29" s="5">
        <f t="shared" si="8"/>
        <v>1</v>
      </c>
      <c r="W29" s="5" t="s">
        <v>86</v>
      </c>
      <c r="X29" s="5" t="s">
        <v>355</v>
      </c>
      <c r="Y29" s="5">
        <v>13</v>
      </c>
      <c r="Z29" s="5">
        <f t="shared" si="9"/>
        <v>1</v>
      </c>
      <c r="AA29" s="5" t="str">
        <f t="shared" si="1"/>
        <v>Big Ten</v>
      </c>
      <c r="AB29">
        <f t="shared" si="2"/>
        <v>1</v>
      </c>
      <c r="AC29">
        <f t="shared" si="10"/>
        <v>1</v>
      </c>
      <c r="AD29">
        <f t="shared" si="11"/>
        <v>1</v>
      </c>
      <c r="AE29">
        <f t="shared" si="3"/>
        <v>1</v>
      </c>
      <c r="AF29">
        <f t="shared" si="4"/>
        <v>14</v>
      </c>
      <c r="AG29">
        <f t="shared" si="4"/>
        <v>35</v>
      </c>
      <c r="AH29">
        <f t="shared" si="4"/>
        <v>2</v>
      </c>
      <c r="AI29">
        <f t="shared" si="4"/>
        <v>1</v>
      </c>
      <c r="AJ29">
        <f t="shared" si="12"/>
        <v>3</v>
      </c>
      <c r="AK29" s="8">
        <f t="shared" si="13"/>
        <v>0.66666666666666663</v>
      </c>
      <c r="AL29">
        <f t="shared" si="5"/>
        <v>0</v>
      </c>
    </row>
    <row r="30" spans="1:38" ht="56" x14ac:dyDescent="0.2">
      <c r="A30" s="27">
        <v>4</v>
      </c>
      <c r="B30" s="28">
        <v>43736</v>
      </c>
      <c r="C30" s="5"/>
      <c r="D30" s="29" t="s">
        <v>44</v>
      </c>
      <c r="E30" s="29" t="s">
        <v>754</v>
      </c>
      <c r="F30" s="5"/>
      <c r="G30" s="29" t="s">
        <v>194</v>
      </c>
      <c r="H30" s="29" t="s">
        <v>86</v>
      </c>
      <c r="I30" s="29" t="s">
        <v>13</v>
      </c>
      <c r="J30" s="29">
        <v>52</v>
      </c>
      <c r="K30" s="29">
        <v>0</v>
      </c>
      <c r="L30" s="29">
        <v>3</v>
      </c>
      <c r="M30" s="29">
        <v>1</v>
      </c>
      <c r="N30" s="29" t="s">
        <v>41</v>
      </c>
      <c r="O30" s="29" t="s">
        <v>209</v>
      </c>
      <c r="P30" s="6"/>
      <c r="Q30" s="7">
        <f t="shared" si="6"/>
        <v>43736</v>
      </c>
      <c r="R30" s="5">
        <f t="shared" si="0"/>
        <v>2019</v>
      </c>
      <c r="S30" s="5">
        <f t="shared" si="7"/>
        <v>5</v>
      </c>
      <c r="T30" s="5" t="s">
        <v>210</v>
      </c>
      <c r="U30" s="5">
        <v>20</v>
      </c>
      <c r="V30" s="5">
        <f t="shared" si="8"/>
        <v>1</v>
      </c>
      <c r="W30" s="5" t="s">
        <v>86</v>
      </c>
      <c r="X30" s="29" t="s">
        <v>194</v>
      </c>
      <c r="Y30" s="5"/>
      <c r="Z30" s="5">
        <f t="shared" si="9"/>
        <v>0</v>
      </c>
      <c r="AA30" s="5" t="str">
        <f t="shared" si="1"/>
        <v>Big Ten</v>
      </c>
      <c r="AB30">
        <f t="shared" si="2"/>
        <v>1</v>
      </c>
      <c r="AC30">
        <f t="shared" si="10"/>
        <v>1</v>
      </c>
      <c r="AD30">
        <f t="shared" si="11"/>
        <v>1</v>
      </c>
      <c r="AE30">
        <f t="shared" si="3"/>
        <v>0</v>
      </c>
      <c r="AF30">
        <f t="shared" si="4"/>
        <v>52</v>
      </c>
      <c r="AG30">
        <f t="shared" si="4"/>
        <v>0</v>
      </c>
      <c r="AH30">
        <f t="shared" si="4"/>
        <v>3</v>
      </c>
      <c r="AI30">
        <f t="shared" si="4"/>
        <v>1</v>
      </c>
      <c r="AJ30">
        <f t="shared" si="12"/>
        <v>4</v>
      </c>
      <c r="AK30" s="8">
        <f t="shared" si="13"/>
        <v>0.75</v>
      </c>
      <c r="AL30">
        <f t="shared" si="5"/>
        <v>1</v>
      </c>
    </row>
    <row r="31" spans="1:38" ht="56" x14ac:dyDescent="0.2">
      <c r="A31" s="27">
        <v>5</v>
      </c>
      <c r="B31" s="28">
        <v>43743</v>
      </c>
      <c r="C31" s="5"/>
      <c r="D31" s="29" t="s">
        <v>44</v>
      </c>
      <c r="E31" s="29" t="s">
        <v>208</v>
      </c>
      <c r="F31" s="5"/>
      <c r="G31" s="29" t="s">
        <v>755</v>
      </c>
      <c r="H31" s="29" t="s">
        <v>86</v>
      </c>
      <c r="I31" s="29" t="s">
        <v>13</v>
      </c>
      <c r="J31" s="29">
        <v>10</v>
      </c>
      <c r="K31" s="29">
        <v>3</v>
      </c>
      <c r="L31" s="29">
        <v>4</v>
      </c>
      <c r="M31" s="29">
        <v>1</v>
      </c>
      <c r="N31" s="29" t="s">
        <v>47</v>
      </c>
      <c r="O31" s="29" t="s">
        <v>209</v>
      </c>
      <c r="P31" s="6"/>
      <c r="Q31" s="7">
        <f t="shared" si="6"/>
        <v>43743</v>
      </c>
      <c r="R31" s="5">
        <f t="shared" si="0"/>
        <v>2019</v>
      </c>
      <c r="S31" s="5">
        <f t="shared" si="7"/>
        <v>6</v>
      </c>
      <c r="T31" s="5" t="s">
        <v>210</v>
      </c>
      <c r="U31" s="5">
        <v>19</v>
      </c>
      <c r="V31" s="5">
        <f t="shared" si="8"/>
        <v>1</v>
      </c>
      <c r="W31" s="5" t="s">
        <v>86</v>
      </c>
      <c r="X31" s="5" t="s">
        <v>555</v>
      </c>
      <c r="Y31" s="5">
        <v>14</v>
      </c>
      <c r="Z31" s="5">
        <f t="shared" si="9"/>
        <v>1</v>
      </c>
      <c r="AA31" s="5" t="str">
        <f t="shared" si="1"/>
        <v>Big Ten</v>
      </c>
      <c r="AB31">
        <f t="shared" si="2"/>
        <v>1</v>
      </c>
      <c r="AC31">
        <f t="shared" si="10"/>
        <v>1</v>
      </c>
      <c r="AD31">
        <f t="shared" si="11"/>
        <v>1</v>
      </c>
      <c r="AE31">
        <f t="shared" si="3"/>
        <v>1</v>
      </c>
      <c r="AF31">
        <f t="shared" si="4"/>
        <v>10</v>
      </c>
      <c r="AG31">
        <f t="shared" si="4"/>
        <v>3</v>
      </c>
      <c r="AH31">
        <f t="shared" si="4"/>
        <v>4</v>
      </c>
      <c r="AI31">
        <f t="shared" si="4"/>
        <v>1</v>
      </c>
      <c r="AJ31">
        <f t="shared" si="12"/>
        <v>5</v>
      </c>
      <c r="AK31" s="8">
        <f t="shared" si="13"/>
        <v>0.8</v>
      </c>
      <c r="AL31">
        <f t="shared" si="5"/>
        <v>1</v>
      </c>
    </row>
    <row r="32" spans="1:38" ht="56" x14ac:dyDescent="0.2">
      <c r="A32" s="27">
        <v>6</v>
      </c>
      <c r="B32" s="28">
        <v>43750</v>
      </c>
      <c r="C32" s="5"/>
      <c r="D32" s="29" t="s">
        <v>44</v>
      </c>
      <c r="E32" s="29" t="s">
        <v>756</v>
      </c>
      <c r="F32" s="29" t="s">
        <v>49</v>
      </c>
      <c r="G32" s="29" t="s">
        <v>334</v>
      </c>
      <c r="H32" s="29" t="s">
        <v>86</v>
      </c>
      <c r="I32" s="29" t="s">
        <v>13</v>
      </c>
      <c r="J32" s="29">
        <v>42</v>
      </c>
      <c r="K32" s="29">
        <v>25</v>
      </c>
      <c r="L32" s="29">
        <v>5</v>
      </c>
      <c r="M32" s="29">
        <v>1</v>
      </c>
      <c r="N32" s="29" t="s">
        <v>51</v>
      </c>
      <c r="O32" s="29" t="s">
        <v>757</v>
      </c>
      <c r="P32" s="6"/>
      <c r="Q32" s="7">
        <f t="shared" si="6"/>
        <v>43750</v>
      </c>
      <c r="R32" s="5">
        <f t="shared" si="0"/>
        <v>2019</v>
      </c>
      <c r="S32" s="5">
        <f t="shared" si="7"/>
        <v>7</v>
      </c>
      <c r="T32" s="5" t="s">
        <v>210</v>
      </c>
      <c r="U32" s="5">
        <v>16</v>
      </c>
      <c r="V32" s="5">
        <f t="shared" si="8"/>
        <v>1</v>
      </c>
      <c r="W32" s="5" t="s">
        <v>86</v>
      </c>
      <c r="X32" s="29" t="s">
        <v>334</v>
      </c>
      <c r="Y32" s="5"/>
      <c r="Z32" s="5">
        <f t="shared" si="9"/>
        <v>0</v>
      </c>
      <c r="AA32" s="5" t="str">
        <f t="shared" si="1"/>
        <v>Big Ten</v>
      </c>
      <c r="AB32">
        <f t="shared" si="2"/>
        <v>1</v>
      </c>
      <c r="AC32">
        <f t="shared" si="10"/>
        <v>1</v>
      </c>
      <c r="AD32">
        <f t="shared" si="11"/>
        <v>1</v>
      </c>
      <c r="AE32">
        <f t="shared" si="3"/>
        <v>0</v>
      </c>
      <c r="AF32">
        <f t="shared" si="4"/>
        <v>42</v>
      </c>
      <c r="AG32">
        <f t="shared" si="4"/>
        <v>25</v>
      </c>
      <c r="AH32">
        <f t="shared" si="4"/>
        <v>5</v>
      </c>
      <c r="AI32">
        <f t="shared" si="4"/>
        <v>1</v>
      </c>
      <c r="AJ32">
        <f t="shared" si="12"/>
        <v>6</v>
      </c>
      <c r="AK32" s="8">
        <f t="shared" si="13"/>
        <v>0.83333333333333337</v>
      </c>
      <c r="AL32">
        <f t="shared" si="5"/>
        <v>1</v>
      </c>
    </row>
    <row r="33" spans="1:38" ht="84" x14ac:dyDescent="0.2">
      <c r="A33" s="27">
        <v>7</v>
      </c>
      <c r="B33" s="28">
        <v>43757</v>
      </c>
      <c r="C33" s="5"/>
      <c r="D33" s="29" t="s">
        <v>44</v>
      </c>
      <c r="E33" s="29" t="s">
        <v>756</v>
      </c>
      <c r="F33" s="29" t="s">
        <v>49</v>
      </c>
      <c r="G33" s="29" t="s">
        <v>718</v>
      </c>
      <c r="H33" s="29" t="s">
        <v>86</v>
      </c>
      <c r="I33" s="29" t="s">
        <v>14</v>
      </c>
      <c r="J33" s="29">
        <v>21</v>
      </c>
      <c r="K33" s="29">
        <v>28</v>
      </c>
      <c r="L33" s="29">
        <v>5</v>
      </c>
      <c r="M33" s="29">
        <v>2</v>
      </c>
      <c r="N33" s="29" t="s">
        <v>92</v>
      </c>
      <c r="O33" s="29" t="s">
        <v>220</v>
      </c>
      <c r="P33" s="6"/>
      <c r="Q33" s="7">
        <f t="shared" si="6"/>
        <v>43757</v>
      </c>
      <c r="R33" s="5">
        <f t="shared" si="0"/>
        <v>2019</v>
      </c>
      <c r="S33" s="5">
        <f t="shared" si="7"/>
        <v>8</v>
      </c>
      <c r="T33" s="5" t="s">
        <v>210</v>
      </c>
      <c r="U33" s="5">
        <v>16</v>
      </c>
      <c r="V33" s="5">
        <f t="shared" si="8"/>
        <v>1</v>
      </c>
      <c r="W33" s="5" t="s">
        <v>86</v>
      </c>
      <c r="X33" s="5" t="s">
        <v>221</v>
      </c>
      <c r="Y33" s="5">
        <v>7</v>
      </c>
      <c r="Z33" s="5">
        <f t="shared" si="9"/>
        <v>1</v>
      </c>
      <c r="AA33" s="5" t="str">
        <f t="shared" si="1"/>
        <v>Big Ten</v>
      </c>
      <c r="AB33">
        <f t="shared" si="2"/>
        <v>1</v>
      </c>
      <c r="AC33">
        <f t="shared" si="10"/>
        <v>1</v>
      </c>
      <c r="AD33">
        <f t="shared" si="11"/>
        <v>1</v>
      </c>
      <c r="AE33">
        <f t="shared" si="3"/>
        <v>1</v>
      </c>
      <c r="AF33">
        <f t="shared" si="4"/>
        <v>21</v>
      </c>
      <c r="AG33">
        <f t="shared" si="4"/>
        <v>28</v>
      </c>
      <c r="AH33">
        <f t="shared" si="4"/>
        <v>5</v>
      </c>
      <c r="AI33">
        <f t="shared" si="4"/>
        <v>2</v>
      </c>
      <c r="AJ33">
        <f t="shared" si="12"/>
        <v>7</v>
      </c>
      <c r="AK33" s="8">
        <f t="shared" si="13"/>
        <v>0.7142857142857143</v>
      </c>
      <c r="AL33">
        <f t="shared" si="5"/>
        <v>0</v>
      </c>
    </row>
    <row r="34" spans="1:38" ht="56" x14ac:dyDescent="0.2">
      <c r="A34" s="27">
        <v>8</v>
      </c>
      <c r="B34" s="28">
        <v>43764</v>
      </c>
      <c r="C34" s="5"/>
      <c r="D34" s="29" t="s">
        <v>44</v>
      </c>
      <c r="E34" s="29" t="s">
        <v>208</v>
      </c>
      <c r="F34" s="5"/>
      <c r="G34" s="29" t="s">
        <v>207</v>
      </c>
      <c r="H34" s="29" t="s">
        <v>40</v>
      </c>
      <c r="I34" s="29" t="s">
        <v>13</v>
      </c>
      <c r="J34" s="29">
        <v>45</v>
      </c>
      <c r="K34" s="29">
        <v>14</v>
      </c>
      <c r="L34" s="29">
        <v>6</v>
      </c>
      <c r="M34" s="29">
        <v>2</v>
      </c>
      <c r="N34" s="29" t="s">
        <v>41</v>
      </c>
      <c r="O34" s="29" t="s">
        <v>209</v>
      </c>
      <c r="P34" s="6"/>
      <c r="Q34" s="7">
        <f t="shared" si="6"/>
        <v>43764</v>
      </c>
      <c r="R34" s="5">
        <f t="shared" si="0"/>
        <v>2019</v>
      </c>
      <c r="S34" s="5">
        <f t="shared" si="7"/>
        <v>9</v>
      </c>
      <c r="T34" s="5" t="s">
        <v>210</v>
      </c>
      <c r="U34" s="5">
        <v>19</v>
      </c>
      <c r="V34" s="5">
        <f t="shared" si="8"/>
        <v>1</v>
      </c>
      <c r="W34" s="5" t="s">
        <v>86</v>
      </c>
      <c r="X34" s="5" t="s">
        <v>131</v>
      </c>
      <c r="Y34" s="5">
        <v>8</v>
      </c>
      <c r="Z34" s="5">
        <f t="shared" si="9"/>
        <v>1</v>
      </c>
      <c r="AA34" s="5" t="str">
        <f t="shared" si="1"/>
        <v>ACC</v>
      </c>
      <c r="AB34">
        <f t="shared" si="2"/>
        <v>0</v>
      </c>
      <c r="AC34">
        <f t="shared" si="10"/>
        <v>1</v>
      </c>
      <c r="AD34">
        <f t="shared" si="11"/>
        <v>1</v>
      </c>
      <c r="AE34">
        <f t="shared" si="3"/>
        <v>1</v>
      </c>
      <c r="AF34">
        <f t="shared" ref="AF34:AI65" si="14">J34</f>
        <v>45</v>
      </c>
      <c r="AG34">
        <f t="shared" si="14"/>
        <v>14</v>
      </c>
      <c r="AH34">
        <f t="shared" si="14"/>
        <v>6</v>
      </c>
      <c r="AI34">
        <f t="shared" si="14"/>
        <v>2</v>
      </c>
      <c r="AJ34">
        <f t="shared" si="12"/>
        <v>8</v>
      </c>
      <c r="AK34" s="8">
        <f t="shared" si="13"/>
        <v>0.75</v>
      </c>
      <c r="AL34">
        <f t="shared" si="5"/>
        <v>1</v>
      </c>
    </row>
    <row r="35" spans="1:38" ht="98" x14ac:dyDescent="0.2">
      <c r="A35" s="27">
        <v>9</v>
      </c>
      <c r="B35" s="28">
        <v>43771</v>
      </c>
      <c r="C35" s="5"/>
      <c r="D35" s="29" t="s">
        <v>44</v>
      </c>
      <c r="E35" s="29" t="s">
        <v>748</v>
      </c>
      <c r="F35" s="29" t="s">
        <v>49</v>
      </c>
      <c r="G35" s="29" t="s">
        <v>230</v>
      </c>
      <c r="H35" s="29" t="s">
        <v>86</v>
      </c>
      <c r="I35" s="29" t="s">
        <v>13</v>
      </c>
      <c r="J35" s="29">
        <v>38</v>
      </c>
      <c r="K35" s="29">
        <v>7</v>
      </c>
      <c r="L35" s="29">
        <v>7</v>
      </c>
      <c r="M35" s="29">
        <v>2</v>
      </c>
      <c r="N35" s="29" t="s">
        <v>47</v>
      </c>
      <c r="O35" s="29" t="s">
        <v>231</v>
      </c>
      <c r="P35" s="6"/>
      <c r="Q35" s="7">
        <f t="shared" si="6"/>
        <v>43771</v>
      </c>
      <c r="R35" s="5">
        <f t="shared" si="0"/>
        <v>2019</v>
      </c>
      <c r="S35" s="5">
        <f t="shared" si="7"/>
        <v>10</v>
      </c>
      <c r="T35" s="5" t="s">
        <v>210</v>
      </c>
      <c r="U35" s="5">
        <v>14</v>
      </c>
      <c r="V35" s="5">
        <f t="shared" si="8"/>
        <v>1</v>
      </c>
      <c r="W35" s="5" t="s">
        <v>86</v>
      </c>
      <c r="X35" s="29" t="s">
        <v>230</v>
      </c>
      <c r="Y35" s="5"/>
      <c r="Z35" s="5">
        <f t="shared" si="9"/>
        <v>0</v>
      </c>
      <c r="AA35" s="5" t="str">
        <f t="shared" si="1"/>
        <v>Big Ten</v>
      </c>
      <c r="AB35">
        <f t="shared" si="2"/>
        <v>1</v>
      </c>
      <c r="AC35">
        <f t="shared" si="10"/>
        <v>1</v>
      </c>
      <c r="AD35">
        <f t="shared" si="11"/>
        <v>1</v>
      </c>
      <c r="AE35">
        <f t="shared" si="3"/>
        <v>0</v>
      </c>
      <c r="AF35">
        <f t="shared" si="14"/>
        <v>38</v>
      </c>
      <c r="AG35">
        <f t="shared" si="14"/>
        <v>7</v>
      </c>
      <c r="AH35">
        <f t="shared" si="14"/>
        <v>7</v>
      </c>
      <c r="AI35">
        <f t="shared" si="14"/>
        <v>2</v>
      </c>
      <c r="AJ35">
        <f t="shared" si="12"/>
        <v>9</v>
      </c>
      <c r="AK35" s="8">
        <f t="shared" si="13"/>
        <v>0.77777777777777779</v>
      </c>
      <c r="AL35">
        <f t="shared" si="5"/>
        <v>1</v>
      </c>
    </row>
    <row r="36" spans="1:38" ht="56" x14ac:dyDescent="0.2">
      <c r="A36" s="27">
        <v>10</v>
      </c>
      <c r="B36" s="28">
        <v>43785</v>
      </c>
      <c r="C36" s="5"/>
      <c r="D36" s="29" t="s">
        <v>44</v>
      </c>
      <c r="E36" s="29" t="s">
        <v>748</v>
      </c>
      <c r="F36" s="5"/>
      <c r="G36" s="29" t="s">
        <v>158</v>
      </c>
      <c r="H36" s="29" t="s">
        <v>86</v>
      </c>
      <c r="I36" s="29" t="s">
        <v>13</v>
      </c>
      <c r="J36" s="29">
        <v>44</v>
      </c>
      <c r="K36" s="29">
        <v>10</v>
      </c>
      <c r="L36" s="29">
        <v>8</v>
      </c>
      <c r="M36" s="29">
        <v>2</v>
      </c>
      <c r="N36" s="29" t="s">
        <v>51</v>
      </c>
      <c r="O36" s="29" t="s">
        <v>209</v>
      </c>
      <c r="P36" s="6"/>
      <c r="Q36" s="7">
        <f t="shared" si="6"/>
        <v>43785</v>
      </c>
      <c r="R36" s="5">
        <f t="shared" si="0"/>
        <v>2019</v>
      </c>
      <c r="S36" s="5">
        <f t="shared" si="7"/>
        <v>12</v>
      </c>
      <c r="T36" s="5" t="s">
        <v>210</v>
      </c>
      <c r="U36" s="5">
        <v>14</v>
      </c>
      <c r="V36" s="5">
        <f t="shared" si="8"/>
        <v>1</v>
      </c>
      <c r="W36" s="5" t="s">
        <v>86</v>
      </c>
      <c r="X36" s="29" t="s">
        <v>158</v>
      </c>
      <c r="Y36" s="5"/>
      <c r="Z36" s="5">
        <f t="shared" si="9"/>
        <v>0</v>
      </c>
      <c r="AA36" s="5" t="str">
        <f t="shared" si="1"/>
        <v>Big Ten</v>
      </c>
      <c r="AB36">
        <f t="shared" si="2"/>
        <v>1</v>
      </c>
      <c r="AC36">
        <f t="shared" si="10"/>
        <v>1</v>
      </c>
      <c r="AD36">
        <f t="shared" si="11"/>
        <v>1</v>
      </c>
      <c r="AE36">
        <f t="shared" si="3"/>
        <v>0</v>
      </c>
      <c r="AF36">
        <f t="shared" si="14"/>
        <v>44</v>
      </c>
      <c r="AG36">
        <f t="shared" si="14"/>
        <v>10</v>
      </c>
      <c r="AH36">
        <f t="shared" si="14"/>
        <v>8</v>
      </c>
      <c r="AI36">
        <f t="shared" si="14"/>
        <v>2</v>
      </c>
      <c r="AJ36">
        <f t="shared" si="12"/>
        <v>10</v>
      </c>
      <c r="AK36" s="8">
        <f t="shared" si="13"/>
        <v>0.8</v>
      </c>
      <c r="AL36">
        <f t="shared" si="5"/>
        <v>1</v>
      </c>
    </row>
    <row r="37" spans="1:38" ht="70" x14ac:dyDescent="0.2">
      <c r="A37" s="27">
        <v>11</v>
      </c>
      <c r="B37" s="28">
        <v>43792</v>
      </c>
      <c r="C37" s="5"/>
      <c r="D37" s="29" t="s">
        <v>44</v>
      </c>
      <c r="E37" s="29" t="s">
        <v>739</v>
      </c>
      <c r="F37" s="29" t="s">
        <v>49</v>
      </c>
      <c r="G37" s="29" t="s">
        <v>490</v>
      </c>
      <c r="H37" s="29" t="s">
        <v>86</v>
      </c>
      <c r="I37" s="29" t="s">
        <v>13</v>
      </c>
      <c r="J37" s="29">
        <v>39</v>
      </c>
      <c r="K37" s="29">
        <v>14</v>
      </c>
      <c r="L37" s="29">
        <v>9</v>
      </c>
      <c r="M37" s="29">
        <v>2</v>
      </c>
      <c r="N37" s="29" t="s">
        <v>55</v>
      </c>
      <c r="O37" s="29" t="s">
        <v>732</v>
      </c>
      <c r="P37" s="6"/>
      <c r="Q37" s="7">
        <f t="shared" si="6"/>
        <v>43792</v>
      </c>
      <c r="R37" s="5">
        <f t="shared" si="0"/>
        <v>2019</v>
      </c>
      <c r="S37" s="5">
        <f t="shared" si="7"/>
        <v>13</v>
      </c>
      <c r="T37" s="5" t="s">
        <v>210</v>
      </c>
      <c r="U37" s="5">
        <v>12</v>
      </c>
      <c r="V37" s="5">
        <f t="shared" si="8"/>
        <v>1</v>
      </c>
      <c r="W37" s="5" t="s">
        <v>86</v>
      </c>
      <c r="X37" s="29" t="s">
        <v>490</v>
      </c>
      <c r="Y37" s="5"/>
      <c r="Z37" s="5">
        <f t="shared" si="9"/>
        <v>0</v>
      </c>
      <c r="AA37" s="5" t="str">
        <f t="shared" si="1"/>
        <v>Big Ten</v>
      </c>
      <c r="AB37">
        <f t="shared" si="2"/>
        <v>1</v>
      </c>
      <c r="AC37">
        <f t="shared" si="10"/>
        <v>1</v>
      </c>
      <c r="AD37">
        <f t="shared" si="11"/>
        <v>1</v>
      </c>
      <c r="AE37">
        <f t="shared" si="3"/>
        <v>0</v>
      </c>
      <c r="AF37">
        <f t="shared" si="14"/>
        <v>39</v>
      </c>
      <c r="AG37">
        <f t="shared" si="14"/>
        <v>14</v>
      </c>
      <c r="AH37">
        <f t="shared" si="14"/>
        <v>9</v>
      </c>
      <c r="AI37">
        <f t="shared" si="14"/>
        <v>2</v>
      </c>
      <c r="AJ37">
        <f t="shared" si="12"/>
        <v>11</v>
      </c>
      <c r="AK37" s="8">
        <f t="shared" si="13"/>
        <v>0.81818181818181823</v>
      </c>
      <c r="AL37">
        <f t="shared" si="5"/>
        <v>1</v>
      </c>
    </row>
    <row r="38" spans="1:38" ht="56" x14ac:dyDescent="0.2">
      <c r="A38" s="27">
        <v>12</v>
      </c>
      <c r="B38" s="28">
        <v>43799</v>
      </c>
      <c r="C38" s="5"/>
      <c r="D38" s="29" t="s">
        <v>44</v>
      </c>
      <c r="E38" s="29" t="s">
        <v>758</v>
      </c>
      <c r="F38" s="5"/>
      <c r="G38" s="29" t="s">
        <v>85</v>
      </c>
      <c r="H38" s="29" t="s">
        <v>86</v>
      </c>
      <c r="I38" s="29" t="s">
        <v>14</v>
      </c>
      <c r="J38" s="29">
        <v>27</v>
      </c>
      <c r="K38" s="29">
        <v>56</v>
      </c>
      <c r="L38" s="29">
        <v>9</v>
      </c>
      <c r="M38" s="29">
        <v>3</v>
      </c>
      <c r="N38" s="29" t="s">
        <v>92</v>
      </c>
      <c r="O38" s="29" t="s">
        <v>209</v>
      </c>
      <c r="P38" s="6"/>
      <c r="Q38" s="7">
        <f t="shared" si="6"/>
        <v>43799</v>
      </c>
      <c r="R38" s="5">
        <f t="shared" si="0"/>
        <v>2019</v>
      </c>
      <c r="S38" s="5">
        <f t="shared" si="7"/>
        <v>14</v>
      </c>
      <c r="T38" s="5" t="s">
        <v>210</v>
      </c>
      <c r="U38" s="5">
        <v>10</v>
      </c>
      <c r="V38" s="5">
        <f t="shared" si="8"/>
        <v>1</v>
      </c>
      <c r="W38" s="5" t="s">
        <v>86</v>
      </c>
      <c r="X38" s="5" t="s">
        <v>89</v>
      </c>
      <c r="Y38" s="5">
        <v>2</v>
      </c>
      <c r="Z38" s="5">
        <f t="shared" si="9"/>
        <v>1</v>
      </c>
      <c r="AA38" s="5" t="str">
        <f t="shared" si="1"/>
        <v>Big Ten</v>
      </c>
      <c r="AB38">
        <f t="shared" si="2"/>
        <v>1</v>
      </c>
      <c r="AC38">
        <f t="shared" si="10"/>
        <v>1</v>
      </c>
      <c r="AD38">
        <f t="shared" si="11"/>
        <v>1</v>
      </c>
      <c r="AE38">
        <f t="shared" si="3"/>
        <v>1</v>
      </c>
      <c r="AF38">
        <f t="shared" si="14"/>
        <v>27</v>
      </c>
      <c r="AG38">
        <f t="shared" si="14"/>
        <v>56</v>
      </c>
      <c r="AH38">
        <f t="shared" si="14"/>
        <v>9</v>
      </c>
      <c r="AI38">
        <f t="shared" si="14"/>
        <v>3</v>
      </c>
      <c r="AJ38">
        <f t="shared" si="12"/>
        <v>12</v>
      </c>
      <c r="AK38" s="8">
        <f t="shared" si="13"/>
        <v>0.75</v>
      </c>
      <c r="AL38">
        <f t="shared" si="5"/>
        <v>0</v>
      </c>
    </row>
    <row r="39" spans="1:38" ht="84" x14ac:dyDescent="0.2">
      <c r="A39" s="27">
        <v>13</v>
      </c>
      <c r="B39" s="28">
        <v>43831</v>
      </c>
      <c r="C39" s="5"/>
      <c r="D39" s="29" t="s">
        <v>275</v>
      </c>
      <c r="E39" s="29" t="s">
        <v>759</v>
      </c>
      <c r="F39" s="29" t="s">
        <v>80</v>
      </c>
      <c r="G39" s="29" t="s">
        <v>760</v>
      </c>
      <c r="H39" s="29" t="s">
        <v>46</v>
      </c>
      <c r="I39" s="29" t="s">
        <v>14</v>
      </c>
      <c r="J39" s="29">
        <v>16</v>
      </c>
      <c r="K39" s="29">
        <v>35</v>
      </c>
      <c r="L39" s="29">
        <v>9</v>
      </c>
      <c r="M39" s="29">
        <v>4</v>
      </c>
      <c r="N39" s="29" t="s">
        <v>102</v>
      </c>
      <c r="O39" s="29" t="s">
        <v>761</v>
      </c>
      <c r="P39" s="6"/>
      <c r="Q39" s="7">
        <f t="shared" si="6"/>
        <v>43831</v>
      </c>
      <c r="R39" s="5">
        <f t="shared" si="0"/>
        <v>2019</v>
      </c>
      <c r="S39" s="5">
        <f t="shared" si="7"/>
        <v>19</v>
      </c>
      <c r="T39" s="5" t="s">
        <v>210</v>
      </c>
      <c r="U39" s="5">
        <v>17</v>
      </c>
      <c r="V39" s="5">
        <f t="shared" si="8"/>
        <v>1</v>
      </c>
      <c r="W39" s="5" t="s">
        <v>86</v>
      </c>
      <c r="X39" s="5" t="s">
        <v>119</v>
      </c>
      <c r="Y39" s="5">
        <v>9</v>
      </c>
      <c r="Z39" s="5">
        <f t="shared" si="9"/>
        <v>1</v>
      </c>
      <c r="AA39" s="5" t="str">
        <f t="shared" si="1"/>
        <v>SEC</v>
      </c>
      <c r="AB39">
        <f t="shared" si="2"/>
        <v>0</v>
      </c>
      <c r="AC39">
        <f t="shared" si="10"/>
        <v>1</v>
      </c>
      <c r="AD39">
        <f t="shared" si="11"/>
        <v>1</v>
      </c>
      <c r="AE39">
        <f t="shared" si="3"/>
        <v>1</v>
      </c>
      <c r="AF39">
        <f t="shared" si="14"/>
        <v>16</v>
      </c>
      <c r="AG39">
        <f t="shared" si="14"/>
        <v>35</v>
      </c>
      <c r="AH39">
        <f t="shared" si="14"/>
        <v>9</v>
      </c>
      <c r="AI39">
        <f t="shared" si="14"/>
        <v>4</v>
      </c>
      <c r="AJ39">
        <f t="shared" si="12"/>
        <v>13</v>
      </c>
      <c r="AK39" s="8">
        <f t="shared" si="13"/>
        <v>0.69230769230769229</v>
      </c>
      <c r="AL39">
        <f t="shared" si="5"/>
        <v>0</v>
      </c>
    </row>
    <row r="40" spans="1:38" ht="70" x14ac:dyDescent="0.2">
      <c r="A40" s="27">
        <v>1</v>
      </c>
      <c r="B40" s="28">
        <v>43707</v>
      </c>
      <c r="C40" s="5"/>
      <c r="D40" s="29" t="s">
        <v>124</v>
      </c>
      <c r="E40" s="29" t="s">
        <v>762</v>
      </c>
      <c r="F40" s="5"/>
      <c r="G40" s="29" t="s">
        <v>562</v>
      </c>
      <c r="H40" s="29" t="s">
        <v>140</v>
      </c>
      <c r="I40" s="29" t="s">
        <v>13</v>
      </c>
      <c r="J40" s="29">
        <v>28</v>
      </c>
      <c r="K40" s="29">
        <v>7</v>
      </c>
      <c r="L40" s="29">
        <v>1</v>
      </c>
      <c r="M40" s="29">
        <v>0</v>
      </c>
      <c r="N40" s="29" t="s">
        <v>41</v>
      </c>
      <c r="O40" s="29" t="s">
        <v>734</v>
      </c>
      <c r="P40" s="6"/>
      <c r="Q40" s="7">
        <f t="shared" si="6"/>
        <v>43707</v>
      </c>
      <c r="R40" s="5">
        <f t="shared" si="0"/>
        <v>2019</v>
      </c>
      <c r="S40" s="5">
        <f t="shared" si="7"/>
        <v>1</v>
      </c>
      <c r="T40" s="5" t="s">
        <v>366</v>
      </c>
      <c r="U40" s="5">
        <v>18</v>
      </c>
      <c r="V40" s="5">
        <f t="shared" si="8"/>
        <v>1</v>
      </c>
      <c r="W40" s="5" t="s">
        <v>86</v>
      </c>
      <c r="X40" s="29" t="s">
        <v>562</v>
      </c>
      <c r="Y40" s="5"/>
      <c r="Z40" s="5">
        <f t="shared" si="9"/>
        <v>0</v>
      </c>
      <c r="AA40" s="5" t="str">
        <f t="shared" si="1"/>
        <v>American</v>
      </c>
      <c r="AB40">
        <f t="shared" si="2"/>
        <v>0</v>
      </c>
      <c r="AC40">
        <f t="shared" si="10"/>
        <v>1</v>
      </c>
      <c r="AD40">
        <f t="shared" si="11"/>
        <v>0</v>
      </c>
      <c r="AE40">
        <f t="shared" si="3"/>
        <v>0</v>
      </c>
      <c r="AF40">
        <f t="shared" si="14"/>
        <v>28</v>
      </c>
      <c r="AG40">
        <f t="shared" si="14"/>
        <v>7</v>
      </c>
      <c r="AH40">
        <f t="shared" si="14"/>
        <v>1</v>
      </c>
      <c r="AI40">
        <f t="shared" si="14"/>
        <v>0</v>
      </c>
      <c r="AJ40">
        <f t="shared" si="12"/>
        <v>1</v>
      </c>
      <c r="AK40" s="8">
        <f t="shared" si="13"/>
        <v>1</v>
      </c>
      <c r="AL40">
        <f t="shared" si="5"/>
        <v>1</v>
      </c>
    </row>
    <row r="41" spans="1:38" ht="70" x14ac:dyDescent="0.2">
      <c r="A41" s="27">
        <v>2</v>
      </c>
      <c r="B41" s="28">
        <v>43715</v>
      </c>
      <c r="C41" s="5"/>
      <c r="D41" s="29" t="s">
        <v>44</v>
      </c>
      <c r="E41" s="29" t="s">
        <v>763</v>
      </c>
      <c r="F41" s="5"/>
      <c r="G41" s="29" t="s">
        <v>233</v>
      </c>
      <c r="H41" s="29" t="s">
        <v>148</v>
      </c>
      <c r="I41" s="29" t="s">
        <v>13</v>
      </c>
      <c r="J41" s="29">
        <v>51</v>
      </c>
      <c r="K41" s="29">
        <v>17</v>
      </c>
      <c r="L41" s="29">
        <v>2</v>
      </c>
      <c r="M41" s="29">
        <v>0</v>
      </c>
      <c r="N41" s="29" t="s">
        <v>47</v>
      </c>
      <c r="O41" s="29" t="s">
        <v>734</v>
      </c>
      <c r="P41" s="6"/>
      <c r="Q41" s="7">
        <f t="shared" si="6"/>
        <v>43715</v>
      </c>
      <c r="R41" s="5">
        <f t="shared" si="0"/>
        <v>2019</v>
      </c>
      <c r="S41" s="5">
        <f t="shared" si="7"/>
        <v>2</v>
      </c>
      <c r="T41" s="5" t="s">
        <v>366</v>
      </c>
      <c r="U41" s="5">
        <v>19</v>
      </c>
      <c r="V41" s="5">
        <f t="shared" si="8"/>
        <v>1</v>
      </c>
      <c r="W41" s="5" t="s">
        <v>86</v>
      </c>
      <c r="X41" s="29" t="s">
        <v>233</v>
      </c>
      <c r="Y41" s="5"/>
      <c r="Z41" s="5">
        <f t="shared" si="9"/>
        <v>0</v>
      </c>
      <c r="AA41" s="5" t="str">
        <f t="shared" si="1"/>
        <v>MAC</v>
      </c>
      <c r="AB41">
        <f t="shared" si="2"/>
        <v>0</v>
      </c>
      <c r="AC41">
        <f t="shared" si="10"/>
        <v>1</v>
      </c>
      <c r="AD41">
        <f t="shared" si="11"/>
        <v>0</v>
      </c>
      <c r="AE41">
        <f t="shared" si="3"/>
        <v>0</v>
      </c>
      <c r="AF41">
        <f t="shared" si="14"/>
        <v>51</v>
      </c>
      <c r="AG41">
        <f t="shared" si="14"/>
        <v>17</v>
      </c>
      <c r="AH41">
        <f t="shared" si="14"/>
        <v>2</v>
      </c>
      <c r="AI41">
        <f t="shared" si="14"/>
        <v>0</v>
      </c>
      <c r="AJ41">
        <f t="shared" si="12"/>
        <v>2</v>
      </c>
      <c r="AK41" s="8">
        <f t="shared" si="13"/>
        <v>1</v>
      </c>
      <c r="AL41">
        <f t="shared" si="5"/>
        <v>1</v>
      </c>
    </row>
    <row r="42" spans="1:38" ht="70" x14ac:dyDescent="0.2">
      <c r="A42" s="27">
        <v>3</v>
      </c>
      <c r="B42" s="28">
        <v>43722</v>
      </c>
      <c r="C42" s="5"/>
      <c r="D42" s="29" t="s">
        <v>44</v>
      </c>
      <c r="E42" s="29" t="s">
        <v>762</v>
      </c>
      <c r="F42" s="5"/>
      <c r="G42" s="29" t="s">
        <v>113</v>
      </c>
      <c r="H42" s="29" t="s">
        <v>114</v>
      </c>
      <c r="I42" s="29" t="s">
        <v>14</v>
      </c>
      <c r="J42" s="29">
        <v>7</v>
      </c>
      <c r="K42" s="29">
        <v>10</v>
      </c>
      <c r="L42" s="29">
        <v>2</v>
      </c>
      <c r="M42" s="29">
        <v>1</v>
      </c>
      <c r="N42" s="29" t="s">
        <v>92</v>
      </c>
      <c r="O42" s="29" t="s">
        <v>734</v>
      </c>
      <c r="P42" s="6"/>
      <c r="Q42" s="7">
        <f t="shared" si="6"/>
        <v>43722</v>
      </c>
      <c r="R42" s="5">
        <f t="shared" si="0"/>
        <v>2019</v>
      </c>
      <c r="S42" s="5">
        <f t="shared" si="7"/>
        <v>3</v>
      </c>
      <c r="T42" s="5" t="s">
        <v>366</v>
      </c>
      <c r="U42" s="5">
        <v>18</v>
      </c>
      <c r="V42" s="5">
        <f t="shared" si="8"/>
        <v>1</v>
      </c>
      <c r="W42" s="5" t="s">
        <v>86</v>
      </c>
      <c r="X42" s="29" t="s">
        <v>113</v>
      </c>
      <c r="Y42" s="5"/>
      <c r="Z42" s="5">
        <f t="shared" si="9"/>
        <v>0</v>
      </c>
      <c r="AA42" s="5" t="str">
        <f t="shared" si="1"/>
        <v>Pac-12</v>
      </c>
      <c r="AB42">
        <f t="shared" si="2"/>
        <v>0</v>
      </c>
      <c r="AC42">
        <f t="shared" si="10"/>
        <v>1</v>
      </c>
      <c r="AD42">
        <f t="shared" si="11"/>
        <v>1</v>
      </c>
      <c r="AE42">
        <f t="shared" si="3"/>
        <v>0</v>
      </c>
      <c r="AF42">
        <f t="shared" si="14"/>
        <v>7</v>
      </c>
      <c r="AG42">
        <f t="shared" si="14"/>
        <v>10</v>
      </c>
      <c r="AH42">
        <f t="shared" si="14"/>
        <v>2</v>
      </c>
      <c r="AI42">
        <f t="shared" si="14"/>
        <v>1</v>
      </c>
      <c r="AJ42">
        <f t="shared" si="12"/>
        <v>3</v>
      </c>
      <c r="AK42" s="8">
        <f t="shared" si="13"/>
        <v>0.66666666666666663</v>
      </c>
      <c r="AL42">
        <f t="shared" si="5"/>
        <v>0</v>
      </c>
    </row>
    <row r="43" spans="1:38" ht="42" x14ac:dyDescent="0.2">
      <c r="A43" s="27">
        <v>4</v>
      </c>
      <c r="B43" s="28">
        <v>43729</v>
      </c>
      <c r="C43" s="5"/>
      <c r="D43" s="29" t="s">
        <v>44</v>
      </c>
      <c r="E43" s="29" t="s">
        <v>158</v>
      </c>
      <c r="F43" s="29" t="s">
        <v>49</v>
      </c>
      <c r="G43" s="29" t="s">
        <v>315</v>
      </c>
      <c r="H43" s="29" t="s">
        <v>86</v>
      </c>
      <c r="I43" s="29" t="s">
        <v>13</v>
      </c>
      <c r="J43" s="29">
        <v>31</v>
      </c>
      <c r="K43" s="29">
        <v>10</v>
      </c>
      <c r="L43" s="29">
        <v>3</v>
      </c>
      <c r="M43" s="29">
        <v>1</v>
      </c>
      <c r="N43" s="29" t="s">
        <v>41</v>
      </c>
      <c r="O43" s="29" t="s">
        <v>764</v>
      </c>
      <c r="P43" s="6"/>
      <c r="Q43" s="7">
        <f t="shared" si="6"/>
        <v>43729</v>
      </c>
      <c r="R43" s="5">
        <f t="shared" si="0"/>
        <v>2019</v>
      </c>
      <c r="S43" s="5">
        <f t="shared" si="7"/>
        <v>4</v>
      </c>
      <c r="T43" s="29" t="s">
        <v>158</v>
      </c>
      <c r="U43" s="5"/>
      <c r="V43" s="5">
        <f t="shared" si="8"/>
        <v>0</v>
      </c>
      <c r="W43" s="5" t="s">
        <v>86</v>
      </c>
      <c r="X43" s="29" t="s">
        <v>315</v>
      </c>
      <c r="Y43" s="5"/>
      <c r="Z43" s="5">
        <f t="shared" si="9"/>
        <v>0</v>
      </c>
      <c r="AA43" s="5" t="str">
        <f t="shared" si="1"/>
        <v>Big Ten</v>
      </c>
      <c r="AB43">
        <f t="shared" si="2"/>
        <v>1</v>
      </c>
      <c r="AC43">
        <f t="shared" si="10"/>
        <v>1</v>
      </c>
      <c r="AD43">
        <f t="shared" si="11"/>
        <v>1</v>
      </c>
      <c r="AE43">
        <f t="shared" si="3"/>
        <v>0</v>
      </c>
      <c r="AF43">
        <f t="shared" si="14"/>
        <v>31</v>
      </c>
      <c r="AG43">
        <f t="shared" si="14"/>
        <v>10</v>
      </c>
      <c r="AH43">
        <f t="shared" si="14"/>
        <v>3</v>
      </c>
      <c r="AI43">
        <f t="shared" si="14"/>
        <v>1</v>
      </c>
      <c r="AJ43">
        <f t="shared" si="12"/>
        <v>4</v>
      </c>
      <c r="AK43" s="8">
        <f t="shared" si="13"/>
        <v>0.75</v>
      </c>
      <c r="AL43">
        <f t="shared" si="5"/>
        <v>1</v>
      </c>
    </row>
    <row r="44" spans="1:38" ht="70" x14ac:dyDescent="0.2">
      <c r="A44" s="27">
        <v>5</v>
      </c>
      <c r="B44" s="28">
        <v>43736</v>
      </c>
      <c r="C44" s="5"/>
      <c r="D44" s="29" t="s">
        <v>44</v>
      </c>
      <c r="E44" s="29" t="s">
        <v>733</v>
      </c>
      <c r="F44" s="5"/>
      <c r="G44" s="29" t="s">
        <v>490</v>
      </c>
      <c r="H44" s="29" t="s">
        <v>86</v>
      </c>
      <c r="I44" s="29" t="s">
        <v>13</v>
      </c>
      <c r="J44" s="29">
        <v>40</v>
      </c>
      <c r="K44" s="29">
        <v>31</v>
      </c>
      <c r="L44" s="29">
        <v>4</v>
      </c>
      <c r="M44" s="29">
        <v>1</v>
      </c>
      <c r="N44" s="29" t="s">
        <v>47</v>
      </c>
      <c r="O44" s="29" t="s">
        <v>734</v>
      </c>
      <c r="P44" s="6"/>
      <c r="Q44" s="7">
        <f t="shared" si="6"/>
        <v>43736</v>
      </c>
      <c r="R44" s="5">
        <f t="shared" si="0"/>
        <v>2019</v>
      </c>
      <c r="S44" s="5">
        <f t="shared" si="7"/>
        <v>5</v>
      </c>
      <c r="T44" s="5" t="s">
        <v>366</v>
      </c>
      <c r="U44" s="5">
        <v>25</v>
      </c>
      <c r="V44" s="5">
        <f t="shared" si="8"/>
        <v>1</v>
      </c>
      <c r="W44" s="5" t="s">
        <v>86</v>
      </c>
      <c r="X44" s="29" t="s">
        <v>490</v>
      </c>
      <c r="Y44" s="5"/>
      <c r="Z44" s="5">
        <f t="shared" si="9"/>
        <v>0</v>
      </c>
      <c r="AA44" s="5" t="str">
        <f t="shared" si="1"/>
        <v>Big Ten</v>
      </c>
      <c r="AB44">
        <f t="shared" si="2"/>
        <v>1</v>
      </c>
      <c r="AC44">
        <f t="shared" si="10"/>
        <v>1</v>
      </c>
      <c r="AD44">
        <f t="shared" si="11"/>
        <v>1</v>
      </c>
      <c r="AE44">
        <f t="shared" si="3"/>
        <v>0</v>
      </c>
      <c r="AF44">
        <f t="shared" si="14"/>
        <v>40</v>
      </c>
      <c r="AG44">
        <f t="shared" si="14"/>
        <v>31</v>
      </c>
      <c r="AH44">
        <f t="shared" si="14"/>
        <v>4</v>
      </c>
      <c r="AI44">
        <f t="shared" si="14"/>
        <v>1</v>
      </c>
      <c r="AJ44">
        <f t="shared" si="12"/>
        <v>5</v>
      </c>
      <c r="AK44" s="8">
        <f t="shared" si="13"/>
        <v>0.8</v>
      </c>
      <c r="AL44">
        <f t="shared" si="5"/>
        <v>1</v>
      </c>
    </row>
    <row r="45" spans="1:38" ht="56" x14ac:dyDescent="0.2">
      <c r="A45" s="27">
        <v>6</v>
      </c>
      <c r="B45" s="28">
        <v>43743</v>
      </c>
      <c r="C45" s="5"/>
      <c r="D45" s="29" t="s">
        <v>44</v>
      </c>
      <c r="E45" s="29" t="s">
        <v>733</v>
      </c>
      <c r="F45" s="29" t="s">
        <v>49</v>
      </c>
      <c r="G45" s="29" t="s">
        <v>765</v>
      </c>
      <c r="H45" s="29" t="s">
        <v>86</v>
      </c>
      <c r="I45" s="29" t="s">
        <v>14</v>
      </c>
      <c r="J45" s="29">
        <v>10</v>
      </c>
      <c r="K45" s="29">
        <v>34</v>
      </c>
      <c r="L45" s="29">
        <v>4</v>
      </c>
      <c r="M45" s="29">
        <v>2</v>
      </c>
      <c r="N45" s="29" t="s">
        <v>92</v>
      </c>
      <c r="O45" s="29" t="s">
        <v>749</v>
      </c>
      <c r="P45" s="6"/>
      <c r="Q45" s="7">
        <f t="shared" si="6"/>
        <v>43743</v>
      </c>
      <c r="R45" s="5">
        <f t="shared" si="0"/>
        <v>2019</v>
      </c>
      <c r="S45" s="5">
        <f t="shared" si="7"/>
        <v>6</v>
      </c>
      <c r="T45" s="5" t="s">
        <v>366</v>
      </c>
      <c r="U45" s="5">
        <v>25</v>
      </c>
      <c r="V45" s="5">
        <f t="shared" si="8"/>
        <v>1</v>
      </c>
      <c r="W45" s="5" t="s">
        <v>86</v>
      </c>
      <c r="X45" s="5" t="s">
        <v>89</v>
      </c>
      <c r="Y45" s="5">
        <v>4</v>
      </c>
      <c r="Z45" s="5">
        <f t="shared" si="9"/>
        <v>1</v>
      </c>
      <c r="AA45" s="5" t="str">
        <f t="shared" si="1"/>
        <v>Big Ten</v>
      </c>
      <c r="AB45">
        <f t="shared" si="2"/>
        <v>1</v>
      </c>
      <c r="AC45">
        <f t="shared" si="10"/>
        <v>1</v>
      </c>
      <c r="AD45">
        <f t="shared" si="11"/>
        <v>1</v>
      </c>
      <c r="AE45">
        <f t="shared" si="3"/>
        <v>1</v>
      </c>
      <c r="AF45">
        <f t="shared" si="14"/>
        <v>10</v>
      </c>
      <c r="AG45">
        <f t="shared" si="14"/>
        <v>34</v>
      </c>
      <c r="AH45">
        <f t="shared" si="14"/>
        <v>4</v>
      </c>
      <c r="AI45">
        <f t="shared" si="14"/>
        <v>2</v>
      </c>
      <c r="AJ45">
        <f t="shared" si="12"/>
        <v>6</v>
      </c>
      <c r="AK45" s="8">
        <f t="shared" si="13"/>
        <v>0.66666666666666663</v>
      </c>
      <c r="AL45">
        <f t="shared" si="5"/>
        <v>0</v>
      </c>
    </row>
    <row r="46" spans="1:38" ht="70" x14ac:dyDescent="0.2">
      <c r="A46" s="27">
        <v>7</v>
      </c>
      <c r="B46" s="28">
        <v>43750</v>
      </c>
      <c r="C46" s="5"/>
      <c r="D46" s="29" t="s">
        <v>44</v>
      </c>
      <c r="E46" s="29" t="s">
        <v>158</v>
      </c>
      <c r="F46" s="29" t="s">
        <v>49</v>
      </c>
      <c r="G46" s="29" t="s">
        <v>766</v>
      </c>
      <c r="H46" s="29" t="s">
        <v>86</v>
      </c>
      <c r="I46" s="29" t="s">
        <v>14</v>
      </c>
      <c r="J46" s="29">
        <v>0</v>
      </c>
      <c r="K46" s="29">
        <v>38</v>
      </c>
      <c r="L46" s="29">
        <v>4</v>
      </c>
      <c r="M46" s="29">
        <v>3</v>
      </c>
      <c r="N46" s="29" t="s">
        <v>102</v>
      </c>
      <c r="O46" s="29" t="s">
        <v>753</v>
      </c>
      <c r="P46" s="6"/>
      <c r="Q46" s="7">
        <f t="shared" si="6"/>
        <v>43750</v>
      </c>
      <c r="R46" s="5">
        <f t="shared" si="0"/>
        <v>2019</v>
      </c>
      <c r="S46" s="5">
        <f t="shared" si="7"/>
        <v>7</v>
      </c>
      <c r="T46" s="29" t="s">
        <v>158</v>
      </c>
      <c r="U46" s="5"/>
      <c r="V46" s="5">
        <f t="shared" si="8"/>
        <v>0</v>
      </c>
      <c r="W46" s="5" t="s">
        <v>86</v>
      </c>
      <c r="X46" s="5" t="s">
        <v>355</v>
      </c>
      <c r="Y46" s="5">
        <v>8</v>
      </c>
      <c r="Z46" s="5">
        <f t="shared" si="9"/>
        <v>1</v>
      </c>
      <c r="AA46" s="5" t="str">
        <f t="shared" si="1"/>
        <v>Big Ten</v>
      </c>
      <c r="AB46">
        <f t="shared" si="2"/>
        <v>1</v>
      </c>
      <c r="AC46">
        <f t="shared" si="10"/>
        <v>1</v>
      </c>
      <c r="AD46">
        <f t="shared" si="11"/>
        <v>1</v>
      </c>
      <c r="AE46">
        <f t="shared" si="3"/>
        <v>0</v>
      </c>
      <c r="AF46">
        <f t="shared" si="14"/>
        <v>0</v>
      </c>
      <c r="AG46">
        <f t="shared" si="14"/>
        <v>38</v>
      </c>
      <c r="AH46">
        <f t="shared" si="14"/>
        <v>4</v>
      </c>
      <c r="AI46">
        <f t="shared" si="14"/>
        <v>3</v>
      </c>
      <c r="AJ46">
        <f t="shared" si="12"/>
        <v>7</v>
      </c>
      <c r="AK46" s="8">
        <f t="shared" si="13"/>
        <v>0.5714285714285714</v>
      </c>
      <c r="AL46">
        <f t="shared" si="5"/>
        <v>0</v>
      </c>
    </row>
    <row r="47" spans="1:38" ht="70" x14ac:dyDescent="0.2">
      <c r="A47" s="27">
        <v>8</v>
      </c>
      <c r="B47" s="28">
        <v>43764</v>
      </c>
      <c r="C47" s="5"/>
      <c r="D47" s="29" t="s">
        <v>44</v>
      </c>
      <c r="E47" s="29" t="s">
        <v>158</v>
      </c>
      <c r="F47" s="5"/>
      <c r="G47" s="29" t="s">
        <v>767</v>
      </c>
      <c r="H47" s="29" t="s">
        <v>86</v>
      </c>
      <c r="I47" s="29" t="s">
        <v>14</v>
      </c>
      <c r="J47" s="29">
        <v>7</v>
      </c>
      <c r="K47" s="29">
        <v>28</v>
      </c>
      <c r="L47" s="29">
        <v>4</v>
      </c>
      <c r="M47" s="29">
        <v>4</v>
      </c>
      <c r="N47" s="29" t="s">
        <v>130</v>
      </c>
      <c r="O47" s="29" t="s">
        <v>734</v>
      </c>
      <c r="P47" s="6"/>
      <c r="Q47" s="7">
        <f t="shared" si="6"/>
        <v>43764</v>
      </c>
      <c r="R47" s="5">
        <f t="shared" si="0"/>
        <v>2019</v>
      </c>
      <c r="S47" s="5">
        <f t="shared" si="7"/>
        <v>9</v>
      </c>
      <c r="T47" s="29" t="s">
        <v>158</v>
      </c>
      <c r="U47" s="5"/>
      <c r="V47" s="5">
        <f t="shared" si="8"/>
        <v>0</v>
      </c>
      <c r="W47" s="5" t="s">
        <v>86</v>
      </c>
      <c r="X47" s="5" t="s">
        <v>221</v>
      </c>
      <c r="Y47" s="5">
        <v>6</v>
      </c>
      <c r="Z47" s="5">
        <f t="shared" si="9"/>
        <v>1</v>
      </c>
      <c r="AA47" s="5" t="str">
        <f t="shared" si="1"/>
        <v>Big Ten</v>
      </c>
      <c r="AB47">
        <f t="shared" si="2"/>
        <v>1</v>
      </c>
      <c r="AC47">
        <f t="shared" si="10"/>
        <v>1</v>
      </c>
      <c r="AD47">
        <f t="shared" si="11"/>
        <v>1</v>
      </c>
      <c r="AE47">
        <f t="shared" si="3"/>
        <v>0</v>
      </c>
      <c r="AF47">
        <f t="shared" si="14"/>
        <v>7</v>
      </c>
      <c r="AG47">
        <f t="shared" si="14"/>
        <v>28</v>
      </c>
      <c r="AH47">
        <f t="shared" si="14"/>
        <v>4</v>
      </c>
      <c r="AI47">
        <f t="shared" si="14"/>
        <v>4</v>
      </c>
      <c r="AJ47">
        <f t="shared" si="12"/>
        <v>8</v>
      </c>
      <c r="AK47" s="8">
        <f t="shared" si="13"/>
        <v>0.5</v>
      </c>
      <c r="AL47">
        <f t="shared" si="5"/>
        <v>0</v>
      </c>
    </row>
    <row r="48" spans="1:38" ht="70" x14ac:dyDescent="0.2">
      <c r="A48" s="27">
        <v>9</v>
      </c>
      <c r="B48" s="28">
        <v>43778</v>
      </c>
      <c r="C48" s="5"/>
      <c r="D48" s="29" t="s">
        <v>44</v>
      </c>
      <c r="E48" s="29" t="s">
        <v>158</v>
      </c>
      <c r="F48" s="5"/>
      <c r="G48" s="29" t="s">
        <v>334</v>
      </c>
      <c r="H48" s="29" t="s">
        <v>86</v>
      </c>
      <c r="I48" s="29" t="s">
        <v>14</v>
      </c>
      <c r="J48" s="29">
        <v>34</v>
      </c>
      <c r="K48" s="29">
        <v>37</v>
      </c>
      <c r="L48" s="29">
        <v>4</v>
      </c>
      <c r="M48" s="29">
        <v>5</v>
      </c>
      <c r="N48" s="29" t="s">
        <v>132</v>
      </c>
      <c r="O48" s="29" t="s">
        <v>734</v>
      </c>
      <c r="P48" s="6"/>
      <c r="Q48" s="7">
        <f t="shared" si="6"/>
        <v>43778</v>
      </c>
      <c r="R48" s="5">
        <f t="shared" si="0"/>
        <v>2019</v>
      </c>
      <c r="S48" s="5">
        <f t="shared" si="7"/>
        <v>11</v>
      </c>
      <c r="T48" s="29" t="s">
        <v>158</v>
      </c>
      <c r="U48" s="5"/>
      <c r="V48" s="5">
        <f t="shared" si="8"/>
        <v>0</v>
      </c>
      <c r="W48" s="5" t="s">
        <v>86</v>
      </c>
      <c r="X48" s="29" t="s">
        <v>334</v>
      </c>
      <c r="Y48" s="5"/>
      <c r="Z48" s="5">
        <f t="shared" si="9"/>
        <v>0</v>
      </c>
      <c r="AA48" s="5" t="str">
        <f t="shared" si="1"/>
        <v>Big Ten</v>
      </c>
      <c r="AB48">
        <f t="shared" si="2"/>
        <v>1</v>
      </c>
      <c r="AC48">
        <f t="shared" si="10"/>
        <v>1</v>
      </c>
      <c r="AD48">
        <f t="shared" si="11"/>
        <v>1</v>
      </c>
      <c r="AE48">
        <f t="shared" si="3"/>
        <v>0</v>
      </c>
      <c r="AF48">
        <f t="shared" si="14"/>
        <v>34</v>
      </c>
      <c r="AG48">
        <f t="shared" si="14"/>
        <v>37</v>
      </c>
      <c r="AH48">
        <f t="shared" si="14"/>
        <v>4</v>
      </c>
      <c r="AI48">
        <f t="shared" si="14"/>
        <v>5</v>
      </c>
      <c r="AJ48">
        <f t="shared" si="12"/>
        <v>9</v>
      </c>
      <c r="AK48" s="8">
        <f t="shared" si="13"/>
        <v>0.44444444444444442</v>
      </c>
      <c r="AL48">
        <f t="shared" si="5"/>
        <v>0</v>
      </c>
    </row>
    <row r="49" spans="1:38" ht="56" x14ac:dyDescent="0.2">
      <c r="A49" s="27">
        <v>10</v>
      </c>
      <c r="B49" s="28">
        <v>43785</v>
      </c>
      <c r="C49" s="5"/>
      <c r="D49" s="29" t="s">
        <v>44</v>
      </c>
      <c r="E49" s="29" t="s">
        <v>158</v>
      </c>
      <c r="F49" s="29" t="s">
        <v>49</v>
      </c>
      <c r="G49" s="29" t="s">
        <v>748</v>
      </c>
      <c r="H49" s="29" t="s">
        <v>86</v>
      </c>
      <c r="I49" s="29" t="s">
        <v>14</v>
      </c>
      <c r="J49" s="29">
        <v>10</v>
      </c>
      <c r="K49" s="29">
        <v>44</v>
      </c>
      <c r="L49" s="29">
        <v>4</v>
      </c>
      <c r="M49" s="29">
        <v>6</v>
      </c>
      <c r="N49" s="29" t="s">
        <v>133</v>
      </c>
      <c r="O49" s="29" t="s">
        <v>209</v>
      </c>
      <c r="P49" s="6"/>
      <c r="Q49" s="7">
        <f t="shared" si="6"/>
        <v>43785</v>
      </c>
      <c r="R49" s="5">
        <f t="shared" si="0"/>
        <v>2019</v>
      </c>
      <c r="S49" s="5">
        <f t="shared" si="7"/>
        <v>12</v>
      </c>
      <c r="T49" s="29" t="s">
        <v>158</v>
      </c>
      <c r="U49" s="5"/>
      <c r="V49" s="5">
        <f t="shared" si="8"/>
        <v>0</v>
      </c>
      <c r="W49" s="5" t="s">
        <v>86</v>
      </c>
      <c r="X49" s="5" t="s">
        <v>210</v>
      </c>
      <c r="Y49" s="5">
        <v>14</v>
      </c>
      <c r="Z49" s="5">
        <f t="shared" si="9"/>
        <v>1</v>
      </c>
      <c r="AA49" s="5" t="str">
        <f t="shared" si="1"/>
        <v>Big Ten</v>
      </c>
      <c r="AB49">
        <f t="shared" si="2"/>
        <v>1</v>
      </c>
      <c r="AC49">
        <f t="shared" si="10"/>
        <v>1</v>
      </c>
      <c r="AD49">
        <f t="shared" si="11"/>
        <v>1</v>
      </c>
      <c r="AE49">
        <f t="shared" si="3"/>
        <v>0</v>
      </c>
      <c r="AF49">
        <f t="shared" si="14"/>
        <v>10</v>
      </c>
      <c r="AG49">
        <f t="shared" si="14"/>
        <v>44</v>
      </c>
      <c r="AH49">
        <f t="shared" si="14"/>
        <v>4</v>
      </c>
      <c r="AI49">
        <f t="shared" si="14"/>
        <v>6</v>
      </c>
      <c r="AJ49">
        <f t="shared" si="12"/>
        <v>10</v>
      </c>
      <c r="AK49" s="8">
        <f t="shared" si="13"/>
        <v>0.4</v>
      </c>
      <c r="AL49">
        <f t="shared" si="5"/>
        <v>0</v>
      </c>
    </row>
    <row r="50" spans="1:38" ht="56" x14ac:dyDescent="0.2">
      <c r="A50" s="27">
        <v>11</v>
      </c>
      <c r="B50" s="28">
        <v>43792</v>
      </c>
      <c r="C50" s="5"/>
      <c r="D50" s="29" t="s">
        <v>44</v>
      </c>
      <c r="E50" s="29" t="s">
        <v>158</v>
      </c>
      <c r="F50" s="29" t="s">
        <v>49</v>
      </c>
      <c r="G50" s="29" t="s">
        <v>194</v>
      </c>
      <c r="H50" s="29" t="s">
        <v>86</v>
      </c>
      <c r="I50" s="29" t="s">
        <v>13</v>
      </c>
      <c r="J50" s="29">
        <v>27</v>
      </c>
      <c r="K50" s="29">
        <v>0</v>
      </c>
      <c r="L50" s="29">
        <v>5</v>
      </c>
      <c r="M50" s="29">
        <v>6</v>
      </c>
      <c r="N50" s="29" t="s">
        <v>41</v>
      </c>
      <c r="O50" s="29" t="s">
        <v>195</v>
      </c>
      <c r="P50" s="6"/>
      <c r="Q50" s="7">
        <f t="shared" si="6"/>
        <v>43792</v>
      </c>
      <c r="R50" s="5">
        <f t="shared" si="0"/>
        <v>2019</v>
      </c>
      <c r="S50" s="5">
        <f t="shared" si="7"/>
        <v>13</v>
      </c>
      <c r="T50" s="29" t="s">
        <v>158</v>
      </c>
      <c r="U50" s="5"/>
      <c r="V50" s="5">
        <f t="shared" si="8"/>
        <v>0</v>
      </c>
      <c r="W50" s="5" t="s">
        <v>86</v>
      </c>
      <c r="X50" s="29" t="s">
        <v>194</v>
      </c>
      <c r="Y50" s="5"/>
      <c r="Z50" s="5">
        <f t="shared" si="9"/>
        <v>0</v>
      </c>
      <c r="AA50" s="5" t="str">
        <f t="shared" si="1"/>
        <v>Big Ten</v>
      </c>
      <c r="AB50">
        <f t="shared" si="2"/>
        <v>1</v>
      </c>
      <c r="AC50">
        <f t="shared" si="10"/>
        <v>1</v>
      </c>
      <c r="AD50">
        <f t="shared" si="11"/>
        <v>1</v>
      </c>
      <c r="AE50">
        <f t="shared" si="3"/>
        <v>0</v>
      </c>
      <c r="AF50">
        <f t="shared" si="14"/>
        <v>27</v>
      </c>
      <c r="AG50">
        <f t="shared" si="14"/>
        <v>0</v>
      </c>
      <c r="AH50">
        <f t="shared" si="14"/>
        <v>5</v>
      </c>
      <c r="AI50">
        <f t="shared" si="14"/>
        <v>6</v>
      </c>
      <c r="AJ50">
        <f t="shared" si="12"/>
        <v>11</v>
      </c>
      <c r="AK50" s="8">
        <f t="shared" si="13"/>
        <v>0.45454545454545453</v>
      </c>
      <c r="AL50">
        <f t="shared" si="5"/>
        <v>1</v>
      </c>
    </row>
    <row r="51" spans="1:38" ht="70" x14ac:dyDescent="0.2">
      <c r="A51" s="27">
        <v>12</v>
      </c>
      <c r="B51" s="28">
        <v>43799</v>
      </c>
      <c r="C51" s="5"/>
      <c r="D51" s="29" t="s">
        <v>44</v>
      </c>
      <c r="E51" s="29" t="s">
        <v>158</v>
      </c>
      <c r="F51" s="5"/>
      <c r="G51" s="29" t="s">
        <v>230</v>
      </c>
      <c r="H51" s="29" t="s">
        <v>86</v>
      </c>
      <c r="I51" s="29" t="s">
        <v>13</v>
      </c>
      <c r="J51" s="29">
        <v>19</v>
      </c>
      <c r="K51" s="29">
        <v>16</v>
      </c>
      <c r="L51" s="29">
        <v>6</v>
      </c>
      <c r="M51" s="29">
        <v>6</v>
      </c>
      <c r="N51" s="29" t="s">
        <v>47</v>
      </c>
      <c r="O51" s="29" t="s">
        <v>734</v>
      </c>
      <c r="P51" s="6"/>
      <c r="Q51" s="7">
        <f t="shared" si="6"/>
        <v>43799</v>
      </c>
      <c r="R51" s="5">
        <f t="shared" si="0"/>
        <v>2019</v>
      </c>
      <c r="S51" s="5">
        <f t="shared" si="7"/>
        <v>14</v>
      </c>
      <c r="T51" s="29" t="s">
        <v>158</v>
      </c>
      <c r="U51" s="5"/>
      <c r="V51" s="5">
        <f t="shared" si="8"/>
        <v>0</v>
      </c>
      <c r="W51" s="5" t="s">
        <v>86</v>
      </c>
      <c r="X51" s="29" t="s">
        <v>230</v>
      </c>
      <c r="Y51" s="5"/>
      <c r="Z51" s="5">
        <f t="shared" si="9"/>
        <v>0</v>
      </c>
      <c r="AA51" s="5" t="str">
        <f t="shared" si="1"/>
        <v>Big Ten</v>
      </c>
      <c r="AB51">
        <f t="shared" si="2"/>
        <v>1</v>
      </c>
      <c r="AC51">
        <f t="shared" si="10"/>
        <v>1</v>
      </c>
      <c r="AD51">
        <f t="shared" si="11"/>
        <v>1</v>
      </c>
      <c r="AE51">
        <f t="shared" si="3"/>
        <v>0</v>
      </c>
      <c r="AF51">
        <f t="shared" si="14"/>
        <v>19</v>
      </c>
      <c r="AG51">
        <f t="shared" si="14"/>
        <v>16</v>
      </c>
      <c r="AH51">
        <f t="shared" si="14"/>
        <v>6</v>
      </c>
      <c r="AI51">
        <f t="shared" si="14"/>
        <v>6</v>
      </c>
      <c r="AJ51">
        <f t="shared" si="12"/>
        <v>12</v>
      </c>
      <c r="AK51" s="8">
        <f t="shared" si="13"/>
        <v>0.5</v>
      </c>
      <c r="AL51">
        <f t="shared" si="5"/>
        <v>1</v>
      </c>
    </row>
    <row r="52" spans="1:38" ht="84" x14ac:dyDescent="0.2">
      <c r="A52" s="27">
        <v>13</v>
      </c>
      <c r="B52" s="28">
        <v>43826</v>
      </c>
      <c r="C52" s="5"/>
      <c r="D52" s="29" t="s">
        <v>124</v>
      </c>
      <c r="E52" s="29" t="s">
        <v>158</v>
      </c>
      <c r="F52" s="29" t="s">
        <v>80</v>
      </c>
      <c r="G52" s="29" t="s">
        <v>75</v>
      </c>
      <c r="H52" s="29" t="s">
        <v>40</v>
      </c>
      <c r="I52" s="29" t="s">
        <v>13</v>
      </c>
      <c r="J52" s="29">
        <v>27</v>
      </c>
      <c r="K52" s="29">
        <v>21</v>
      </c>
      <c r="L52" s="29">
        <v>7</v>
      </c>
      <c r="M52" s="29">
        <v>6</v>
      </c>
      <c r="N52" s="29" t="s">
        <v>51</v>
      </c>
      <c r="O52" s="29" t="s">
        <v>159</v>
      </c>
      <c r="P52" s="6"/>
      <c r="Q52" s="7">
        <f t="shared" si="6"/>
        <v>43826</v>
      </c>
      <c r="R52" s="5">
        <f t="shared" si="0"/>
        <v>2019</v>
      </c>
      <c r="S52" s="5">
        <f t="shared" si="7"/>
        <v>18</v>
      </c>
      <c r="T52" s="29" t="s">
        <v>158</v>
      </c>
      <c r="U52" s="5"/>
      <c r="V52" s="5">
        <f t="shared" si="8"/>
        <v>0</v>
      </c>
      <c r="W52" s="5" t="s">
        <v>86</v>
      </c>
      <c r="X52" s="29" t="s">
        <v>75</v>
      </c>
      <c r="Y52" s="5"/>
      <c r="Z52" s="5">
        <f t="shared" si="9"/>
        <v>0</v>
      </c>
      <c r="AA52" s="5" t="str">
        <f t="shared" si="1"/>
        <v>ACC</v>
      </c>
      <c r="AB52">
        <f t="shared" si="2"/>
        <v>0</v>
      </c>
      <c r="AC52">
        <f t="shared" si="10"/>
        <v>1</v>
      </c>
      <c r="AD52">
        <f t="shared" si="11"/>
        <v>1</v>
      </c>
      <c r="AE52">
        <f t="shared" si="3"/>
        <v>0</v>
      </c>
      <c r="AF52">
        <f t="shared" si="14"/>
        <v>27</v>
      </c>
      <c r="AG52">
        <f t="shared" si="14"/>
        <v>21</v>
      </c>
      <c r="AH52">
        <f t="shared" si="14"/>
        <v>7</v>
      </c>
      <c r="AI52">
        <f t="shared" si="14"/>
        <v>6</v>
      </c>
      <c r="AJ52">
        <f t="shared" si="12"/>
        <v>13</v>
      </c>
      <c r="AK52" s="8">
        <f t="shared" si="13"/>
        <v>0.53846153846153844</v>
      </c>
      <c r="AL52">
        <f t="shared" si="5"/>
        <v>1</v>
      </c>
    </row>
    <row r="53" spans="1:38" ht="56" x14ac:dyDescent="0.2">
      <c r="A53" s="27">
        <v>1</v>
      </c>
      <c r="B53" s="28">
        <v>43708</v>
      </c>
      <c r="C53" s="5"/>
      <c r="D53" s="29" t="s">
        <v>44</v>
      </c>
      <c r="E53" s="29" t="s">
        <v>768</v>
      </c>
      <c r="F53" s="5"/>
      <c r="G53" s="29" t="s">
        <v>445</v>
      </c>
      <c r="H53" s="29" t="s">
        <v>54</v>
      </c>
      <c r="I53" s="29" t="s">
        <v>13</v>
      </c>
      <c r="J53" s="29">
        <v>45</v>
      </c>
      <c r="K53" s="29">
        <v>21</v>
      </c>
      <c r="L53" s="29">
        <v>1</v>
      </c>
      <c r="M53" s="29">
        <v>0</v>
      </c>
      <c r="N53" s="29" t="s">
        <v>41</v>
      </c>
      <c r="O53" s="29" t="s">
        <v>749</v>
      </c>
      <c r="P53" s="6"/>
      <c r="Q53" s="7">
        <f t="shared" si="6"/>
        <v>43708</v>
      </c>
      <c r="R53" s="5">
        <f t="shared" si="0"/>
        <v>2019</v>
      </c>
      <c r="S53" s="5">
        <f t="shared" si="7"/>
        <v>1</v>
      </c>
      <c r="T53" s="5" t="s">
        <v>89</v>
      </c>
      <c r="U53" s="5">
        <v>5</v>
      </c>
      <c r="V53" s="5">
        <f t="shared" si="8"/>
        <v>1</v>
      </c>
      <c r="W53" s="5" t="s">
        <v>86</v>
      </c>
      <c r="X53" s="29" t="s">
        <v>445</v>
      </c>
      <c r="Y53" s="5"/>
      <c r="Z53" s="5">
        <f t="shared" si="9"/>
        <v>0</v>
      </c>
      <c r="AA53" s="5" t="str">
        <f t="shared" si="1"/>
        <v>CUSA</v>
      </c>
      <c r="AB53">
        <f t="shared" si="2"/>
        <v>0</v>
      </c>
      <c r="AC53">
        <f t="shared" si="10"/>
        <v>1</v>
      </c>
      <c r="AD53">
        <f t="shared" si="11"/>
        <v>0</v>
      </c>
      <c r="AE53">
        <f t="shared" si="3"/>
        <v>0</v>
      </c>
      <c r="AF53">
        <f t="shared" si="14"/>
        <v>45</v>
      </c>
      <c r="AG53">
        <f t="shared" si="14"/>
        <v>21</v>
      </c>
      <c r="AH53">
        <f t="shared" si="14"/>
        <v>1</v>
      </c>
      <c r="AI53">
        <f t="shared" si="14"/>
        <v>0</v>
      </c>
      <c r="AJ53">
        <f t="shared" ref="AJ53:AJ116" si="15">SUM(AH53:AI53)</f>
        <v>1</v>
      </c>
      <c r="AK53" s="8">
        <f t="shared" si="13"/>
        <v>1</v>
      </c>
      <c r="AL53">
        <f t="shared" si="5"/>
        <v>1</v>
      </c>
    </row>
    <row r="54" spans="1:38" ht="56" x14ac:dyDescent="0.2">
      <c r="A54" s="27">
        <v>2</v>
      </c>
      <c r="B54" s="28">
        <v>43715</v>
      </c>
      <c r="C54" s="5"/>
      <c r="D54" s="29" t="s">
        <v>44</v>
      </c>
      <c r="E54" s="29" t="s">
        <v>768</v>
      </c>
      <c r="F54" s="5"/>
      <c r="G54" s="29" t="s">
        <v>443</v>
      </c>
      <c r="H54" s="29" t="s">
        <v>140</v>
      </c>
      <c r="I54" s="29" t="s">
        <v>13</v>
      </c>
      <c r="J54" s="29">
        <v>42</v>
      </c>
      <c r="K54" s="29">
        <v>0</v>
      </c>
      <c r="L54" s="29">
        <v>2</v>
      </c>
      <c r="M54" s="29">
        <v>0</v>
      </c>
      <c r="N54" s="29" t="s">
        <v>47</v>
      </c>
      <c r="O54" s="29" t="s">
        <v>749</v>
      </c>
      <c r="Q54" s="7">
        <f t="shared" si="6"/>
        <v>43715</v>
      </c>
      <c r="R54" s="5">
        <f t="shared" si="0"/>
        <v>2019</v>
      </c>
      <c r="S54" s="5">
        <f t="shared" si="7"/>
        <v>2</v>
      </c>
      <c r="T54" s="5" t="s">
        <v>89</v>
      </c>
      <c r="U54" s="5">
        <v>5</v>
      </c>
      <c r="V54" s="5">
        <f t="shared" si="8"/>
        <v>1</v>
      </c>
      <c r="W54" s="5" t="s">
        <v>86</v>
      </c>
      <c r="X54" s="29" t="s">
        <v>443</v>
      </c>
      <c r="Y54" s="5"/>
      <c r="Z54" s="5">
        <f t="shared" si="9"/>
        <v>0</v>
      </c>
      <c r="AA54" s="5" t="str">
        <f t="shared" si="1"/>
        <v>American</v>
      </c>
      <c r="AB54">
        <f t="shared" si="2"/>
        <v>0</v>
      </c>
      <c r="AC54">
        <f t="shared" si="10"/>
        <v>1</v>
      </c>
      <c r="AD54">
        <f t="shared" si="11"/>
        <v>0</v>
      </c>
      <c r="AE54">
        <f t="shared" si="3"/>
        <v>0</v>
      </c>
      <c r="AF54">
        <f t="shared" si="14"/>
        <v>42</v>
      </c>
      <c r="AG54">
        <f t="shared" si="14"/>
        <v>0</v>
      </c>
      <c r="AH54">
        <f t="shared" si="14"/>
        <v>2</v>
      </c>
      <c r="AI54">
        <f t="shared" si="14"/>
        <v>0</v>
      </c>
      <c r="AJ54">
        <f t="shared" si="15"/>
        <v>2</v>
      </c>
      <c r="AK54" s="8">
        <f t="shared" si="13"/>
        <v>1</v>
      </c>
      <c r="AL54">
        <f t="shared" si="5"/>
        <v>1</v>
      </c>
    </row>
    <row r="55" spans="1:38" ht="70" x14ac:dyDescent="0.2">
      <c r="A55" s="27">
        <v>3</v>
      </c>
      <c r="B55" s="28">
        <v>43722</v>
      </c>
      <c r="C55" s="5"/>
      <c r="D55" s="29" t="s">
        <v>44</v>
      </c>
      <c r="E55" s="29" t="s">
        <v>480</v>
      </c>
      <c r="F55" s="29" t="s">
        <v>49</v>
      </c>
      <c r="G55" s="29" t="s">
        <v>490</v>
      </c>
      <c r="H55" s="29" t="s">
        <v>86</v>
      </c>
      <c r="I55" s="29" t="s">
        <v>13</v>
      </c>
      <c r="J55" s="29">
        <v>51</v>
      </c>
      <c r="K55" s="29">
        <v>10</v>
      </c>
      <c r="L55" s="29">
        <v>3</v>
      </c>
      <c r="M55" s="29">
        <v>0</v>
      </c>
      <c r="N55" s="29" t="s">
        <v>51</v>
      </c>
      <c r="O55" s="29" t="s">
        <v>732</v>
      </c>
      <c r="Q55" s="7">
        <f t="shared" si="6"/>
        <v>43722</v>
      </c>
      <c r="R55" s="5">
        <f t="shared" si="0"/>
        <v>2019</v>
      </c>
      <c r="S55" s="5">
        <f t="shared" si="7"/>
        <v>3</v>
      </c>
      <c r="T55" s="5" t="s">
        <v>89</v>
      </c>
      <c r="U55" s="5">
        <v>6</v>
      </c>
      <c r="V55" s="5">
        <f t="shared" si="8"/>
        <v>1</v>
      </c>
      <c r="W55" s="5" t="s">
        <v>86</v>
      </c>
      <c r="X55" s="29" t="s">
        <v>490</v>
      </c>
      <c r="Y55" s="5"/>
      <c r="Z55" s="5">
        <f t="shared" si="9"/>
        <v>0</v>
      </c>
      <c r="AA55" s="5" t="str">
        <f t="shared" si="1"/>
        <v>Big Ten</v>
      </c>
      <c r="AB55">
        <f t="shared" si="2"/>
        <v>1</v>
      </c>
      <c r="AC55">
        <f t="shared" si="10"/>
        <v>1</v>
      </c>
      <c r="AD55">
        <f t="shared" si="11"/>
        <v>1</v>
      </c>
      <c r="AE55">
        <f t="shared" si="3"/>
        <v>0</v>
      </c>
      <c r="AF55">
        <f t="shared" si="14"/>
        <v>51</v>
      </c>
      <c r="AG55">
        <f t="shared" si="14"/>
        <v>10</v>
      </c>
      <c r="AH55">
        <f t="shared" si="14"/>
        <v>3</v>
      </c>
      <c r="AI55">
        <f t="shared" si="14"/>
        <v>0</v>
      </c>
      <c r="AJ55">
        <f t="shared" si="15"/>
        <v>3</v>
      </c>
      <c r="AK55" s="8">
        <f t="shared" si="13"/>
        <v>1</v>
      </c>
      <c r="AL55">
        <f t="shared" si="5"/>
        <v>1</v>
      </c>
    </row>
    <row r="56" spans="1:38" ht="56" x14ac:dyDescent="0.2">
      <c r="A56" s="27">
        <v>4</v>
      </c>
      <c r="B56" s="28">
        <v>43729</v>
      </c>
      <c r="C56" s="5"/>
      <c r="D56" s="29" t="s">
        <v>44</v>
      </c>
      <c r="E56" s="29" t="s">
        <v>480</v>
      </c>
      <c r="F56" s="5"/>
      <c r="G56" s="29" t="s">
        <v>470</v>
      </c>
      <c r="H56" s="29" t="s">
        <v>148</v>
      </c>
      <c r="I56" s="29" t="s">
        <v>13</v>
      </c>
      <c r="J56" s="29">
        <v>76</v>
      </c>
      <c r="K56" s="29">
        <v>5</v>
      </c>
      <c r="L56" s="29">
        <v>4</v>
      </c>
      <c r="M56" s="29">
        <v>0</v>
      </c>
      <c r="N56" s="29" t="s">
        <v>55</v>
      </c>
      <c r="O56" s="29" t="s">
        <v>749</v>
      </c>
      <c r="Q56" s="7">
        <f t="shared" si="6"/>
        <v>43729</v>
      </c>
      <c r="R56" s="5">
        <f t="shared" si="0"/>
        <v>2019</v>
      </c>
      <c r="S56" s="5">
        <f t="shared" si="7"/>
        <v>4</v>
      </c>
      <c r="T56" s="5" t="s">
        <v>89</v>
      </c>
      <c r="U56" s="5">
        <v>6</v>
      </c>
      <c r="V56" s="5">
        <f t="shared" si="8"/>
        <v>1</v>
      </c>
      <c r="W56" s="5" t="s">
        <v>86</v>
      </c>
      <c r="X56" s="29" t="s">
        <v>105</v>
      </c>
      <c r="Y56" s="5" t="s">
        <v>471</v>
      </c>
      <c r="Z56" s="5">
        <f t="shared" si="9"/>
        <v>1</v>
      </c>
      <c r="AA56" s="5" t="str">
        <f t="shared" si="1"/>
        <v>MAC</v>
      </c>
      <c r="AB56">
        <f t="shared" si="2"/>
        <v>0</v>
      </c>
      <c r="AC56">
        <f t="shared" si="10"/>
        <v>1</v>
      </c>
      <c r="AD56">
        <f t="shared" si="11"/>
        <v>0</v>
      </c>
      <c r="AE56">
        <f t="shared" si="3"/>
        <v>1</v>
      </c>
      <c r="AF56">
        <f t="shared" si="14"/>
        <v>76</v>
      </c>
      <c r="AG56">
        <f t="shared" si="14"/>
        <v>5</v>
      </c>
      <c r="AH56">
        <f t="shared" si="14"/>
        <v>4</v>
      </c>
      <c r="AI56">
        <f t="shared" si="14"/>
        <v>0</v>
      </c>
      <c r="AJ56">
        <f t="shared" si="15"/>
        <v>4</v>
      </c>
      <c r="AK56" s="8">
        <f t="shared" si="13"/>
        <v>1</v>
      </c>
      <c r="AL56">
        <f t="shared" si="5"/>
        <v>1</v>
      </c>
    </row>
    <row r="57" spans="1:38" ht="56" x14ac:dyDescent="0.2">
      <c r="A57" s="27">
        <v>5</v>
      </c>
      <c r="B57" s="28">
        <v>43736</v>
      </c>
      <c r="C57" s="5"/>
      <c r="D57" s="29" t="s">
        <v>44</v>
      </c>
      <c r="E57" s="29" t="s">
        <v>768</v>
      </c>
      <c r="F57" s="29" t="s">
        <v>49</v>
      </c>
      <c r="G57" s="29" t="s">
        <v>659</v>
      </c>
      <c r="H57" s="29" t="s">
        <v>86</v>
      </c>
      <c r="I57" s="29" t="s">
        <v>13</v>
      </c>
      <c r="J57" s="29">
        <v>48</v>
      </c>
      <c r="K57" s="29">
        <v>7</v>
      </c>
      <c r="L57" s="29">
        <v>5</v>
      </c>
      <c r="M57" s="29">
        <v>0</v>
      </c>
      <c r="N57" s="29" t="s">
        <v>57</v>
      </c>
      <c r="O57" s="29" t="s">
        <v>735</v>
      </c>
      <c r="Q57" s="7">
        <f t="shared" si="6"/>
        <v>43736</v>
      </c>
      <c r="R57" s="5">
        <f t="shared" si="0"/>
        <v>2019</v>
      </c>
      <c r="S57" s="5">
        <f t="shared" si="7"/>
        <v>5</v>
      </c>
      <c r="T57" s="5" t="s">
        <v>89</v>
      </c>
      <c r="U57" s="5">
        <v>5</v>
      </c>
      <c r="V57" s="5">
        <f t="shared" si="8"/>
        <v>1</v>
      </c>
      <c r="W57" s="5" t="s">
        <v>86</v>
      </c>
      <c r="X57" s="29" t="s">
        <v>659</v>
      </c>
      <c r="Y57" s="5"/>
      <c r="Z57" s="5">
        <f t="shared" si="9"/>
        <v>0</v>
      </c>
      <c r="AA57" s="5" t="str">
        <f t="shared" si="1"/>
        <v>Big Ten</v>
      </c>
      <c r="AB57">
        <f t="shared" si="2"/>
        <v>1</v>
      </c>
      <c r="AC57">
        <f t="shared" si="10"/>
        <v>1</v>
      </c>
      <c r="AD57">
        <f t="shared" si="11"/>
        <v>1</v>
      </c>
      <c r="AE57">
        <f t="shared" si="3"/>
        <v>0</v>
      </c>
      <c r="AF57">
        <f t="shared" si="14"/>
        <v>48</v>
      </c>
      <c r="AG57">
        <f t="shared" si="14"/>
        <v>7</v>
      </c>
      <c r="AH57">
        <f t="shared" si="14"/>
        <v>5</v>
      </c>
      <c r="AI57">
        <f t="shared" si="14"/>
        <v>0</v>
      </c>
      <c r="AJ57">
        <f t="shared" si="15"/>
        <v>5</v>
      </c>
      <c r="AK57" s="8">
        <f t="shared" si="13"/>
        <v>1</v>
      </c>
      <c r="AL57">
        <f t="shared" si="5"/>
        <v>1</v>
      </c>
    </row>
    <row r="58" spans="1:38" ht="56" x14ac:dyDescent="0.2">
      <c r="A58" s="27">
        <v>6</v>
      </c>
      <c r="B58" s="28">
        <v>43743</v>
      </c>
      <c r="C58" s="5"/>
      <c r="D58" s="29" t="s">
        <v>44</v>
      </c>
      <c r="E58" s="29" t="s">
        <v>765</v>
      </c>
      <c r="F58" s="5"/>
      <c r="G58" s="29" t="s">
        <v>733</v>
      </c>
      <c r="H58" s="29" t="s">
        <v>86</v>
      </c>
      <c r="I58" s="29" t="s">
        <v>13</v>
      </c>
      <c r="J58" s="29">
        <v>34</v>
      </c>
      <c r="K58" s="29">
        <v>10</v>
      </c>
      <c r="L58" s="29">
        <v>6</v>
      </c>
      <c r="M58" s="29">
        <v>0</v>
      </c>
      <c r="N58" s="29" t="s">
        <v>61</v>
      </c>
      <c r="O58" s="29" t="s">
        <v>749</v>
      </c>
      <c r="Q58" s="7">
        <f t="shared" si="6"/>
        <v>43743</v>
      </c>
      <c r="R58" s="5">
        <f t="shared" si="0"/>
        <v>2019</v>
      </c>
      <c r="S58" s="5">
        <f t="shared" si="7"/>
        <v>6</v>
      </c>
      <c r="T58" s="5" t="s">
        <v>89</v>
      </c>
      <c r="U58" s="5">
        <v>4</v>
      </c>
      <c r="V58" s="5">
        <f t="shared" si="8"/>
        <v>1</v>
      </c>
      <c r="W58" s="5" t="s">
        <v>86</v>
      </c>
      <c r="X58" s="5" t="s">
        <v>366</v>
      </c>
      <c r="Y58" s="5">
        <v>25</v>
      </c>
      <c r="Z58" s="5">
        <f t="shared" si="9"/>
        <v>1</v>
      </c>
      <c r="AA58" s="5" t="str">
        <f t="shared" si="1"/>
        <v>Big Ten</v>
      </c>
      <c r="AB58">
        <f t="shared" si="2"/>
        <v>1</v>
      </c>
      <c r="AC58">
        <f t="shared" si="10"/>
        <v>1</v>
      </c>
      <c r="AD58">
        <f t="shared" si="11"/>
        <v>1</v>
      </c>
      <c r="AE58">
        <f t="shared" si="3"/>
        <v>1</v>
      </c>
      <c r="AF58">
        <f t="shared" si="14"/>
        <v>34</v>
      </c>
      <c r="AG58">
        <f t="shared" si="14"/>
        <v>10</v>
      </c>
      <c r="AH58">
        <f t="shared" si="14"/>
        <v>6</v>
      </c>
      <c r="AI58">
        <f t="shared" si="14"/>
        <v>0</v>
      </c>
      <c r="AJ58">
        <f t="shared" si="15"/>
        <v>6</v>
      </c>
      <c r="AK58" s="8">
        <f t="shared" si="13"/>
        <v>1</v>
      </c>
      <c r="AL58">
        <f t="shared" si="5"/>
        <v>1</v>
      </c>
    </row>
    <row r="59" spans="1:38" ht="42" x14ac:dyDescent="0.2">
      <c r="A59" s="27">
        <v>7</v>
      </c>
      <c r="B59" s="28">
        <v>43756</v>
      </c>
      <c r="C59" s="5"/>
      <c r="D59" s="29" t="s">
        <v>124</v>
      </c>
      <c r="E59" s="29" t="s">
        <v>765</v>
      </c>
      <c r="F59" s="29" t="s">
        <v>49</v>
      </c>
      <c r="G59" s="29" t="s">
        <v>315</v>
      </c>
      <c r="H59" s="29" t="s">
        <v>86</v>
      </c>
      <c r="I59" s="29" t="s">
        <v>13</v>
      </c>
      <c r="J59" s="29">
        <v>52</v>
      </c>
      <c r="K59" s="29">
        <v>3</v>
      </c>
      <c r="L59" s="29">
        <v>7</v>
      </c>
      <c r="M59" s="29">
        <v>0</v>
      </c>
      <c r="N59" s="29" t="s">
        <v>64</v>
      </c>
      <c r="O59" s="29" t="s">
        <v>764</v>
      </c>
      <c r="Q59" s="7">
        <f t="shared" si="6"/>
        <v>43756</v>
      </c>
      <c r="R59" s="5">
        <f t="shared" si="0"/>
        <v>2019</v>
      </c>
      <c r="S59" s="5">
        <f t="shared" si="7"/>
        <v>8</v>
      </c>
      <c r="T59" s="5" t="s">
        <v>89</v>
      </c>
      <c r="U59" s="5">
        <v>4</v>
      </c>
      <c r="V59" s="5">
        <f t="shared" si="8"/>
        <v>1</v>
      </c>
      <c r="W59" s="5" t="s">
        <v>86</v>
      </c>
      <c r="X59" s="29" t="s">
        <v>315</v>
      </c>
      <c r="Y59" s="5"/>
      <c r="Z59" s="5">
        <f t="shared" si="9"/>
        <v>0</v>
      </c>
      <c r="AA59" s="5" t="str">
        <f t="shared" si="1"/>
        <v>Big Ten</v>
      </c>
      <c r="AB59">
        <f t="shared" si="2"/>
        <v>1</v>
      </c>
      <c r="AC59">
        <f t="shared" si="10"/>
        <v>1</v>
      </c>
      <c r="AD59">
        <f t="shared" si="11"/>
        <v>1</v>
      </c>
      <c r="AE59">
        <f t="shared" si="3"/>
        <v>0</v>
      </c>
      <c r="AF59">
        <f t="shared" si="14"/>
        <v>52</v>
      </c>
      <c r="AG59">
        <f t="shared" si="14"/>
        <v>3</v>
      </c>
      <c r="AH59">
        <f t="shared" si="14"/>
        <v>7</v>
      </c>
      <c r="AI59">
        <f t="shared" si="14"/>
        <v>0</v>
      </c>
      <c r="AJ59">
        <f t="shared" si="15"/>
        <v>7</v>
      </c>
      <c r="AK59" s="8">
        <f t="shared" si="13"/>
        <v>1</v>
      </c>
      <c r="AL59">
        <f t="shared" si="5"/>
        <v>1</v>
      </c>
    </row>
    <row r="60" spans="1:38" ht="56" x14ac:dyDescent="0.2">
      <c r="A60" s="27">
        <v>8</v>
      </c>
      <c r="B60" s="28">
        <v>43764</v>
      </c>
      <c r="C60" s="5"/>
      <c r="D60" s="29" t="s">
        <v>44</v>
      </c>
      <c r="E60" s="29" t="s">
        <v>246</v>
      </c>
      <c r="F60" s="5"/>
      <c r="G60" s="29" t="s">
        <v>752</v>
      </c>
      <c r="H60" s="29" t="s">
        <v>86</v>
      </c>
      <c r="I60" s="29" t="s">
        <v>13</v>
      </c>
      <c r="J60" s="29">
        <v>38</v>
      </c>
      <c r="K60" s="29">
        <v>7</v>
      </c>
      <c r="L60" s="29">
        <v>8</v>
      </c>
      <c r="M60" s="29">
        <v>0</v>
      </c>
      <c r="N60" s="29" t="s">
        <v>68</v>
      </c>
      <c r="O60" s="29" t="s">
        <v>749</v>
      </c>
      <c r="Q60" s="7">
        <f t="shared" si="6"/>
        <v>43764</v>
      </c>
      <c r="R60" s="5">
        <f t="shared" si="0"/>
        <v>2019</v>
      </c>
      <c r="S60" s="5">
        <f t="shared" si="7"/>
        <v>9</v>
      </c>
      <c r="T60" s="5" t="s">
        <v>89</v>
      </c>
      <c r="U60" s="5">
        <v>3</v>
      </c>
      <c r="V60" s="5">
        <f t="shared" si="8"/>
        <v>1</v>
      </c>
      <c r="W60" s="5" t="s">
        <v>86</v>
      </c>
      <c r="X60" s="5" t="s">
        <v>355</v>
      </c>
      <c r="Y60" s="5">
        <v>13</v>
      </c>
      <c r="Z60" s="5">
        <f t="shared" si="9"/>
        <v>1</v>
      </c>
      <c r="AA60" s="5" t="str">
        <f t="shared" si="1"/>
        <v>Big Ten</v>
      </c>
      <c r="AB60">
        <f t="shared" si="2"/>
        <v>1</v>
      </c>
      <c r="AC60">
        <f t="shared" si="10"/>
        <v>1</v>
      </c>
      <c r="AD60">
        <f t="shared" si="11"/>
        <v>1</v>
      </c>
      <c r="AE60">
        <f t="shared" si="3"/>
        <v>1</v>
      </c>
      <c r="AF60">
        <f t="shared" si="14"/>
        <v>38</v>
      </c>
      <c r="AG60">
        <f t="shared" si="14"/>
        <v>7</v>
      </c>
      <c r="AH60">
        <f t="shared" si="14"/>
        <v>8</v>
      </c>
      <c r="AI60">
        <f t="shared" si="14"/>
        <v>0</v>
      </c>
      <c r="AJ60">
        <f t="shared" si="15"/>
        <v>8</v>
      </c>
      <c r="AK60" s="8">
        <f t="shared" si="13"/>
        <v>1</v>
      </c>
      <c r="AL60">
        <f t="shared" si="5"/>
        <v>1</v>
      </c>
    </row>
    <row r="61" spans="1:38" ht="56" x14ac:dyDescent="0.2">
      <c r="A61" s="27">
        <v>9</v>
      </c>
      <c r="B61" s="28">
        <v>43778</v>
      </c>
      <c r="C61" s="5"/>
      <c r="D61" s="29" t="s">
        <v>44</v>
      </c>
      <c r="E61" s="29" t="s">
        <v>246</v>
      </c>
      <c r="F61" s="5"/>
      <c r="G61" s="29" t="s">
        <v>230</v>
      </c>
      <c r="H61" s="29" t="s">
        <v>86</v>
      </c>
      <c r="I61" s="29" t="s">
        <v>13</v>
      </c>
      <c r="J61" s="29">
        <v>73</v>
      </c>
      <c r="K61" s="29">
        <v>14</v>
      </c>
      <c r="L61" s="29">
        <v>9</v>
      </c>
      <c r="M61" s="29">
        <v>0</v>
      </c>
      <c r="N61" s="29" t="s">
        <v>71</v>
      </c>
      <c r="O61" s="29" t="s">
        <v>749</v>
      </c>
      <c r="Q61" s="7">
        <f t="shared" si="6"/>
        <v>43778</v>
      </c>
      <c r="R61" s="5">
        <f t="shared" si="0"/>
        <v>2019</v>
      </c>
      <c r="S61" s="5">
        <f t="shared" si="7"/>
        <v>11</v>
      </c>
      <c r="T61" s="5" t="s">
        <v>89</v>
      </c>
      <c r="U61" s="5">
        <v>3</v>
      </c>
      <c r="V61" s="5">
        <f t="shared" si="8"/>
        <v>1</v>
      </c>
      <c r="W61" s="5" t="s">
        <v>86</v>
      </c>
      <c r="X61" s="29" t="s">
        <v>230</v>
      </c>
      <c r="Y61" s="5"/>
      <c r="Z61" s="5">
        <f t="shared" si="9"/>
        <v>0</v>
      </c>
      <c r="AA61" s="5" t="str">
        <f t="shared" si="1"/>
        <v>Big Ten</v>
      </c>
      <c r="AB61">
        <f t="shared" si="2"/>
        <v>1</v>
      </c>
      <c r="AC61">
        <f t="shared" si="10"/>
        <v>1</v>
      </c>
      <c r="AD61">
        <f t="shared" si="11"/>
        <v>1</v>
      </c>
      <c r="AE61">
        <f t="shared" si="3"/>
        <v>0</v>
      </c>
      <c r="AF61">
        <f t="shared" si="14"/>
        <v>73</v>
      </c>
      <c r="AG61">
        <f t="shared" si="14"/>
        <v>14</v>
      </c>
      <c r="AH61">
        <f t="shared" si="14"/>
        <v>9</v>
      </c>
      <c r="AI61">
        <f t="shared" si="14"/>
        <v>0</v>
      </c>
      <c r="AJ61">
        <f t="shared" si="15"/>
        <v>9</v>
      </c>
      <c r="AK61" s="8">
        <f t="shared" si="13"/>
        <v>1</v>
      </c>
      <c r="AL61">
        <f t="shared" si="5"/>
        <v>1</v>
      </c>
    </row>
    <row r="62" spans="1:38" ht="56" x14ac:dyDescent="0.2">
      <c r="A62" s="27">
        <v>10</v>
      </c>
      <c r="B62" s="28">
        <v>43785</v>
      </c>
      <c r="C62" s="5"/>
      <c r="D62" s="29" t="s">
        <v>44</v>
      </c>
      <c r="E62" s="29" t="s">
        <v>85</v>
      </c>
      <c r="F62" s="29" t="s">
        <v>49</v>
      </c>
      <c r="G62" s="29" t="s">
        <v>194</v>
      </c>
      <c r="H62" s="29" t="s">
        <v>86</v>
      </c>
      <c r="I62" s="29" t="s">
        <v>13</v>
      </c>
      <c r="J62" s="29">
        <v>56</v>
      </c>
      <c r="K62" s="29">
        <v>21</v>
      </c>
      <c r="L62" s="29">
        <v>10</v>
      </c>
      <c r="M62" s="29">
        <v>0</v>
      </c>
      <c r="N62" s="29" t="s">
        <v>73</v>
      </c>
      <c r="O62" s="29" t="s">
        <v>195</v>
      </c>
      <c r="Q62" s="7">
        <f t="shared" si="6"/>
        <v>43785</v>
      </c>
      <c r="R62" s="5">
        <f t="shared" si="0"/>
        <v>2019</v>
      </c>
      <c r="S62" s="5">
        <f t="shared" si="7"/>
        <v>12</v>
      </c>
      <c r="T62" s="5" t="s">
        <v>89</v>
      </c>
      <c r="U62" s="5">
        <v>2</v>
      </c>
      <c r="V62" s="5">
        <f t="shared" si="8"/>
        <v>1</v>
      </c>
      <c r="W62" s="5" t="s">
        <v>86</v>
      </c>
      <c r="X62" s="29" t="s">
        <v>194</v>
      </c>
      <c r="Y62" s="5"/>
      <c r="Z62" s="5">
        <f t="shared" si="9"/>
        <v>0</v>
      </c>
      <c r="AA62" s="5" t="str">
        <f t="shared" si="1"/>
        <v>Big Ten</v>
      </c>
      <c r="AB62">
        <f t="shared" si="2"/>
        <v>1</v>
      </c>
      <c r="AC62">
        <f t="shared" si="10"/>
        <v>1</v>
      </c>
      <c r="AD62">
        <f t="shared" si="11"/>
        <v>1</v>
      </c>
      <c r="AE62">
        <f t="shared" si="3"/>
        <v>0</v>
      </c>
      <c r="AF62">
        <f t="shared" si="14"/>
        <v>56</v>
      </c>
      <c r="AG62">
        <f t="shared" si="14"/>
        <v>21</v>
      </c>
      <c r="AH62">
        <f t="shared" si="14"/>
        <v>10</v>
      </c>
      <c r="AI62">
        <f t="shared" si="14"/>
        <v>0</v>
      </c>
      <c r="AJ62">
        <f t="shared" si="15"/>
        <v>10</v>
      </c>
      <c r="AK62" s="8">
        <f t="shared" si="13"/>
        <v>1</v>
      </c>
      <c r="AL62">
        <f t="shared" si="5"/>
        <v>1</v>
      </c>
    </row>
    <row r="63" spans="1:38" ht="56" x14ac:dyDescent="0.2">
      <c r="A63" s="27">
        <v>11</v>
      </c>
      <c r="B63" s="28">
        <v>43792</v>
      </c>
      <c r="C63" s="5"/>
      <c r="D63" s="29" t="s">
        <v>44</v>
      </c>
      <c r="E63" s="29" t="s">
        <v>85</v>
      </c>
      <c r="F63" s="5"/>
      <c r="G63" s="29" t="s">
        <v>737</v>
      </c>
      <c r="H63" s="29" t="s">
        <v>86</v>
      </c>
      <c r="I63" s="29" t="s">
        <v>13</v>
      </c>
      <c r="J63" s="29">
        <v>28</v>
      </c>
      <c r="K63" s="29">
        <v>17</v>
      </c>
      <c r="L63" s="29">
        <v>11</v>
      </c>
      <c r="M63" s="29">
        <v>0</v>
      </c>
      <c r="N63" s="29" t="s">
        <v>76</v>
      </c>
      <c r="O63" s="29" t="s">
        <v>749</v>
      </c>
      <c r="Q63" s="7">
        <f t="shared" si="6"/>
        <v>43792</v>
      </c>
      <c r="R63" s="5">
        <f t="shared" si="0"/>
        <v>2019</v>
      </c>
      <c r="S63" s="5">
        <f t="shared" si="7"/>
        <v>13</v>
      </c>
      <c r="T63" s="5" t="s">
        <v>89</v>
      </c>
      <c r="U63" s="5">
        <v>2</v>
      </c>
      <c r="V63" s="5">
        <f t="shared" si="8"/>
        <v>1</v>
      </c>
      <c r="W63" s="5" t="s">
        <v>86</v>
      </c>
      <c r="X63" s="5" t="s">
        <v>221</v>
      </c>
      <c r="Y63" s="5">
        <v>9</v>
      </c>
      <c r="Z63" s="5">
        <f t="shared" si="9"/>
        <v>1</v>
      </c>
      <c r="AA63" s="5" t="str">
        <f t="shared" si="1"/>
        <v>Big Ten</v>
      </c>
      <c r="AB63">
        <f t="shared" si="2"/>
        <v>1</v>
      </c>
      <c r="AC63">
        <f t="shared" si="10"/>
        <v>1</v>
      </c>
      <c r="AD63">
        <f t="shared" si="11"/>
        <v>1</v>
      </c>
      <c r="AE63">
        <f t="shared" si="3"/>
        <v>1</v>
      </c>
      <c r="AF63">
        <f t="shared" si="14"/>
        <v>28</v>
      </c>
      <c r="AG63">
        <f t="shared" si="14"/>
        <v>17</v>
      </c>
      <c r="AH63">
        <f t="shared" si="14"/>
        <v>11</v>
      </c>
      <c r="AI63">
        <f t="shared" si="14"/>
        <v>0</v>
      </c>
      <c r="AJ63">
        <f t="shared" si="15"/>
        <v>11</v>
      </c>
      <c r="AK63" s="8">
        <f t="shared" si="13"/>
        <v>1</v>
      </c>
      <c r="AL63">
        <f t="shared" si="5"/>
        <v>1</v>
      </c>
    </row>
    <row r="64" spans="1:38" ht="56" x14ac:dyDescent="0.2">
      <c r="A64" s="27">
        <v>12</v>
      </c>
      <c r="B64" s="28">
        <v>43799</v>
      </c>
      <c r="C64" s="5"/>
      <c r="D64" s="29" t="s">
        <v>44</v>
      </c>
      <c r="E64" s="29" t="s">
        <v>85</v>
      </c>
      <c r="F64" s="29" t="s">
        <v>49</v>
      </c>
      <c r="G64" s="29" t="s">
        <v>758</v>
      </c>
      <c r="H64" s="29" t="s">
        <v>86</v>
      </c>
      <c r="I64" s="29" t="s">
        <v>13</v>
      </c>
      <c r="J64" s="29">
        <v>56</v>
      </c>
      <c r="K64" s="29">
        <v>27</v>
      </c>
      <c r="L64" s="29">
        <v>12</v>
      </c>
      <c r="M64" s="29">
        <v>0</v>
      </c>
      <c r="N64" s="29" t="s">
        <v>78</v>
      </c>
      <c r="O64" s="29" t="s">
        <v>209</v>
      </c>
      <c r="Q64" s="7">
        <f t="shared" si="6"/>
        <v>43799</v>
      </c>
      <c r="R64" s="5">
        <f t="shared" si="0"/>
        <v>2019</v>
      </c>
      <c r="S64" s="5">
        <f t="shared" si="7"/>
        <v>14</v>
      </c>
      <c r="T64" s="5" t="s">
        <v>89</v>
      </c>
      <c r="U64" s="5">
        <v>2</v>
      </c>
      <c r="V64" s="5">
        <f t="shared" si="8"/>
        <v>1</v>
      </c>
      <c r="W64" s="5" t="s">
        <v>86</v>
      </c>
      <c r="X64" s="5" t="s">
        <v>210</v>
      </c>
      <c r="Y64" s="5">
        <v>10</v>
      </c>
      <c r="Z64" s="5">
        <f t="shared" si="9"/>
        <v>1</v>
      </c>
      <c r="AA64" s="5" t="str">
        <f t="shared" si="1"/>
        <v>Big Ten</v>
      </c>
      <c r="AB64">
        <f t="shared" si="2"/>
        <v>1</v>
      </c>
      <c r="AC64">
        <f t="shared" si="10"/>
        <v>1</v>
      </c>
      <c r="AD64">
        <f t="shared" si="11"/>
        <v>1</v>
      </c>
      <c r="AE64">
        <f t="shared" si="3"/>
        <v>1</v>
      </c>
      <c r="AF64">
        <f t="shared" si="14"/>
        <v>56</v>
      </c>
      <c r="AG64">
        <f t="shared" si="14"/>
        <v>27</v>
      </c>
      <c r="AH64">
        <f t="shared" si="14"/>
        <v>12</v>
      </c>
      <c r="AI64">
        <f t="shared" si="14"/>
        <v>0</v>
      </c>
      <c r="AJ64">
        <f t="shared" si="15"/>
        <v>12</v>
      </c>
      <c r="AK64" s="8">
        <f t="shared" si="13"/>
        <v>1</v>
      </c>
      <c r="AL64">
        <f t="shared" si="5"/>
        <v>1</v>
      </c>
    </row>
    <row r="65" spans="1:38" ht="42" x14ac:dyDescent="0.2">
      <c r="A65" s="27">
        <v>13</v>
      </c>
      <c r="B65" s="28">
        <v>43806</v>
      </c>
      <c r="C65" s="5"/>
      <c r="D65" s="29" t="s">
        <v>44</v>
      </c>
      <c r="E65" s="29" t="s">
        <v>85</v>
      </c>
      <c r="F65" s="29" t="s">
        <v>80</v>
      </c>
      <c r="G65" s="29" t="s">
        <v>769</v>
      </c>
      <c r="H65" s="29" t="s">
        <v>86</v>
      </c>
      <c r="I65" s="29" t="s">
        <v>13</v>
      </c>
      <c r="J65" s="29">
        <v>34</v>
      </c>
      <c r="K65" s="29">
        <v>21</v>
      </c>
      <c r="L65" s="29">
        <v>13</v>
      </c>
      <c r="M65" s="29">
        <v>0</v>
      </c>
      <c r="N65" s="29" t="s">
        <v>82</v>
      </c>
      <c r="O65" s="29" t="s">
        <v>770</v>
      </c>
      <c r="Q65" s="7">
        <f t="shared" si="6"/>
        <v>43806</v>
      </c>
      <c r="R65" s="5">
        <f t="shared" si="0"/>
        <v>2019</v>
      </c>
      <c r="S65" s="5">
        <f t="shared" si="7"/>
        <v>15</v>
      </c>
      <c r="T65" s="5" t="s">
        <v>89</v>
      </c>
      <c r="U65" s="5">
        <v>2</v>
      </c>
      <c r="V65" s="5">
        <f t="shared" si="8"/>
        <v>1</v>
      </c>
      <c r="W65" s="5" t="s">
        <v>86</v>
      </c>
      <c r="X65" s="5" t="s">
        <v>355</v>
      </c>
      <c r="Y65" s="5">
        <v>10</v>
      </c>
      <c r="Z65" s="5">
        <f t="shared" si="9"/>
        <v>1</v>
      </c>
      <c r="AA65" s="5" t="str">
        <f t="shared" si="1"/>
        <v>Big Ten</v>
      </c>
      <c r="AB65">
        <f t="shared" si="2"/>
        <v>1</v>
      </c>
      <c r="AC65">
        <f t="shared" si="10"/>
        <v>1</v>
      </c>
      <c r="AD65">
        <f t="shared" si="11"/>
        <v>1</v>
      </c>
      <c r="AE65">
        <f t="shared" si="3"/>
        <v>1</v>
      </c>
      <c r="AF65">
        <f t="shared" si="14"/>
        <v>34</v>
      </c>
      <c r="AG65">
        <f t="shared" si="14"/>
        <v>21</v>
      </c>
      <c r="AH65">
        <f t="shared" si="14"/>
        <v>13</v>
      </c>
      <c r="AI65">
        <f t="shared" si="14"/>
        <v>0</v>
      </c>
      <c r="AJ65">
        <f t="shared" si="15"/>
        <v>13</v>
      </c>
      <c r="AK65" s="8">
        <f t="shared" si="13"/>
        <v>1</v>
      </c>
      <c r="AL65">
        <f t="shared" si="5"/>
        <v>1</v>
      </c>
    </row>
    <row r="66" spans="1:38" ht="70" x14ac:dyDescent="0.2">
      <c r="A66" s="27">
        <v>14</v>
      </c>
      <c r="B66" s="28">
        <v>43827</v>
      </c>
      <c r="C66" s="5"/>
      <c r="D66" s="29" t="s">
        <v>44</v>
      </c>
      <c r="E66" s="29" t="s">
        <v>85</v>
      </c>
      <c r="F66" s="29" t="s">
        <v>80</v>
      </c>
      <c r="G66" s="29" t="s">
        <v>62</v>
      </c>
      <c r="H66" s="29" t="s">
        <v>40</v>
      </c>
      <c r="I66" s="29" t="s">
        <v>14</v>
      </c>
      <c r="J66" s="29">
        <v>23</v>
      </c>
      <c r="K66" s="29">
        <v>29</v>
      </c>
      <c r="L66" s="29">
        <v>13</v>
      </c>
      <c r="M66" s="29">
        <v>1</v>
      </c>
      <c r="N66" s="29" t="s">
        <v>92</v>
      </c>
      <c r="O66" s="29" t="s">
        <v>88</v>
      </c>
      <c r="Q66" s="7">
        <f t="shared" si="6"/>
        <v>43827</v>
      </c>
      <c r="R66" s="5">
        <f t="shared" ref="R66:R129" si="16">IF(AND(B66&gt;=DATEVALUE("06/01/2019"),B66&lt;=DATEVALUE("05/31/2020")),2019,IF(AND(B66&gt;=DATEVALUE("06/01/2020"),B66&lt;=DATEVALUE("05/31/2021")),2020,IF(AND(B66&gt;=DATEVALUE("06/01/2021"),B66&lt;=DATEVALUE("05/31/2022")),2021,IF(AND(B66&gt;=DATEVALUE("06/01/2022"),B66&lt;=DATEVALUE("05/31/2023")),2022,IF(AND(B66&gt;=DATEVALUE("06/01/2023"),B66&lt;=DATEVALUE("05/31/2024")),2023,"N/A")))))</f>
        <v>2019</v>
      </c>
      <c r="S66" s="5">
        <f t="shared" si="7"/>
        <v>18</v>
      </c>
      <c r="T66" s="5" t="s">
        <v>89</v>
      </c>
      <c r="U66" s="5">
        <v>2</v>
      </c>
      <c r="V66" s="5">
        <f t="shared" si="8"/>
        <v>1</v>
      </c>
      <c r="W66" s="5" t="s">
        <v>86</v>
      </c>
      <c r="X66" s="5" t="s">
        <v>43</v>
      </c>
      <c r="Y66" s="5">
        <v>3</v>
      </c>
      <c r="Z66" s="5">
        <f t="shared" si="9"/>
        <v>1</v>
      </c>
      <c r="AA66" s="5" t="str">
        <f t="shared" ref="AA66:AA129" si="17">H66</f>
        <v>ACC</v>
      </c>
      <c r="AB66">
        <f t="shared" ref="AB66:AB129" si="18">IF(W66=AA66,1,0)</f>
        <v>0</v>
      </c>
      <c r="AC66">
        <f t="shared" si="10"/>
        <v>1</v>
      </c>
      <c r="AD66">
        <f t="shared" si="11"/>
        <v>1</v>
      </c>
      <c r="AE66">
        <f t="shared" ref="AE66:AE129" si="19">IF(AND(Z66=1,V66=1),1,0)</f>
        <v>1</v>
      </c>
      <c r="AF66">
        <f t="shared" ref="AF66:AI97" si="20">J66</f>
        <v>23</v>
      </c>
      <c r="AG66">
        <f t="shared" si="20"/>
        <v>29</v>
      </c>
      <c r="AH66">
        <f t="shared" si="20"/>
        <v>13</v>
      </c>
      <c r="AI66">
        <f t="shared" si="20"/>
        <v>1</v>
      </c>
      <c r="AJ66">
        <f t="shared" si="15"/>
        <v>14</v>
      </c>
      <c r="AK66" s="8">
        <f t="shared" si="13"/>
        <v>0.9285714285714286</v>
      </c>
      <c r="AL66">
        <f t="shared" ref="AL66:AL129" si="21">IF(I66="W",1,0)</f>
        <v>0</v>
      </c>
    </row>
    <row r="67" spans="1:38" ht="84" x14ac:dyDescent="0.2">
      <c r="A67" s="27">
        <v>1</v>
      </c>
      <c r="B67" s="28">
        <v>43708</v>
      </c>
      <c r="C67" s="5"/>
      <c r="D67" s="29" t="s">
        <v>44</v>
      </c>
      <c r="E67" s="29" t="s">
        <v>771</v>
      </c>
      <c r="F67" s="5"/>
      <c r="G67" s="29" t="s">
        <v>772</v>
      </c>
      <c r="H67" s="29" t="s">
        <v>70</v>
      </c>
      <c r="I67" s="29" t="s">
        <v>13</v>
      </c>
      <c r="J67" s="29">
        <v>79</v>
      </c>
      <c r="K67" s="29">
        <v>7</v>
      </c>
      <c r="L67" s="29">
        <v>1</v>
      </c>
      <c r="M67" s="29">
        <v>0</v>
      </c>
      <c r="N67" s="29" t="s">
        <v>41</v>
      </c>
      <c r="O67" s="29" t="s">
        <v>220</v>
      </c>
      <c r="Q67" s="7">
        <f t="shared" ref="Q67:Q130" si="22">B67</f>
        <v>43708</v>
      </c>
      <c r="R67" s="5">
        <f t="shared" si="16"/>
        <v>2019</v>
      </c>
      <c r="S67" s="5">
        <f t="shared" ref="S67:S130" si="23">IF(AND(B67&gt;=DATEVALUE("07/25/2019"),B67&lt;=DATEVALUE("09/02/2019")),1,IF(AND(B67&gt;=DATEVALUE("09/03/2019"),B67&lt;=DATEVALUE("09/09/2019")),2,IF(AND(B67&gt;=DATEVALUE("09/10/2019"),B67&lt;=DATEVALUE("09/16/2019")),3,IF(AND(B67&gt;=DATEVALUE("09/17/2019"),B67&lt;=DATEVALUE("09/23/2019")),4,IF(AND(B67&gt;=DATEVALUE("09/24/2019"),B67&lt;=DATEVALUE("09/30/2019")),5,IF(AND(B67&gt;=DATEVALUE("10/01/2019"),B67&lt;=DATEVALUE("10/07/2019")),6,IF(AND(B67&gt;=DATEVALUE("10/08/2019"),B67&lt;=DATEVALUE("10/14/2019")),7,IF(AND(B67&gt;=DATEVALUE("10/15/2019"),B67&lt;=DATEVALUE("10/21/2019")),8,IF(AND(B67&gt;=DATEVALUE("10/22/2019"),B67&lt;=DATEVALUE("10/28/2019")),9,IF(AND(B67&gt;=DATEVALUE("10/29/2019"),B67&lt;=DATEVALUE("11/04/2019")),10,IF(AND(B67&gt;=DATEVALUE("11/05/2019"),B67&lt;=DATEVALUE("11/11/2019")),11,IF(AND(B67&gt;=DATEVALUE("11/12/2019"),B67&lt;=DATEVALUE("11/18/2019")),12,IF(AND(B67&gt;=DATEVALUE("11/19/2019"),B67&lt;=DATEVALUE("11/25/2019")),13,IF(AND(B67&gt;=DATEVALUE("11/26/2019"),B67&lt;=DATEVALUE("12/02/2019")),14,IF(AND(B67&gt;=DATEVALUE("12/03/2019"),B67&lt;=DATEVALUE("12/09/2019")),15,IF(AND(B67&gt;=DATEVALUE("12/10/2019"),B67&lt;=DATEVALUE("12/16/2019")),16,IF(AND(B67&gt;=DATEVALUE("12/17/2019"),B67&lt;=DATEVALUE("12/23/2019")),17,IF(AND(B67&gt;=DATEVALUE("12/24/2019"),B67&lt;=DATEVALUE("12/30/2019")),18,IF(AND(B67&gt;=DATEVALUE("12/31/2019"),B67&lt;=DATEVALUE("01/06/2020")),19,IF(AND(B67&gt;=DATEVALUE("01/07/2020"),B67&lt;=DATEVALUE("01/14/2020")),20,"Bye"))))))))))))))))))))</f>
        <v>1</v>
      </c>
      <c r="T67" s="5" t="s">
        <v>221</v>
      </c>
      <c r="U67" s="5">
        <v>15</v>
      </c>
      <c r="V67" s="5">
        <f t="shared" ref="V67:V130" si="24">IF(U67&gt;0,1,0)</f>
        <v>1</v>
      </c>
      <c r="W67" s="5" t="s">
        <v>86</v>
      </c>
      <c r="X67" s="29" t="s">
        <v>772</v>
      </c>
      <c r="Y67" s="5"/>
      <c r="Z67" s="5">
        <f t="shared" ref="Z67:Z130" si="25">IF(Y67&gt;0,1,0)</f>
        <v>0</v>
      </c>
      <c r="AA67" s="5" t="str">
        <f t="shared" si="17"/>
        <v>Non-Major</v>
      </c>
      <c r="AB67">
        <f t="shared" si="18"/>
        <v>0</v>
      </c>
      <c r="AC67">
        <f t="shared" ref="AC67:AC130" si="26">IF(AA67="Non-Major",0,1)</f>
        <v>0</v>
      </c>
      <c r="AD67">
        <f t="shared" ref="AD67:AD130" si="27">IF(OR(AA67="ACC",AA67="Big Ten",AA67="Big 12", AA67="Pac-12",AA67="SEC"),1,0)</f>
        <v>0</v>
      </c>
      <c r="AE67">
        <f t="shared" si="19"/>
        <v>0</v>
      </c>
      <c r="AF67">
        <f t="shared" si="20"/>
        <v>79</v>
      </c>
      <c r="AG67">
        <f t="shared" si="20"/>
        <v>7</v>
      </c>
      <c r="AH67">
        <f t="shared" si="20"/>
        <v>1</v>
      </c>
      <c r="AI67">
        <f t="shared" si="20"/>
        <v>0</v>
      </c>
      <c r="AJ67">
        <f t="shared" si="15"/>
        <v>1</v>
      </c>
      <c r="AK67" s="8">
        <f t="shared" ref="AK67:AK130" si="28">AH67/(AH67+AI67)</f>
        <v>1</v>
      </c>
      <c r="AL67">
        <f t="shared" si="21"/>
        <v>1</v>
      </c>
    </row>
    <row r="68" spans="1:38" ht="84" x14ac:dyDescent="0.2">
      <c r="A68" s="27">
        <v>2</v>
      </c>
      <c r="B68" s="28">
        <v>43715</v>
      </c>
      <c r="C68" s="5"/>
      <c r="D68" s="29" t="s">
        <v>44</v>
      </c>
      <c r="E68" s="29" t="s">
        <v>771</v>
      </c>
      <c r="F68" s="5"/>
      <c r="G68" s="29" t="s">
        <v>773</v>
      </c>
      <c r="H68" s="29" t="s">
        <v>148</v>
      </c>
      <c r="I68" s="29" t="s">
        <v>13</v>
      </c>
      <c r="J68" s="29">
        <v>45</v>
      </c>
      <c r="K68" s="29">
        <v>13</v>
      </c>
      <c r="L68" s="29">
        <v>2</v>
      </c>
      <c r="M68" s="29">
        <v>0</v>
      </c>
      <c r="N68" s="29" t="s">
        <v>47</v>
      </c>
      <c r="O68" s="29" t="s">
        <v>220</v>
      </c>
      <c r="Q68" s="7">
        <f t="shared" si="22"/>
        <v>43715</v>
      </c>
      <c r="R68" s="5">
        <f t="shared" si="16"/>
        <v>2019</v>
      </c>
      <c r="S68" s="5">
        <f t="shared" si="23"/>
        <v>2</v>
      </c>
      <c r="T68" s="5" t="s">
        <v>221</v>
      </c>
      <c r="U68" s="5">
        <v>15</v>
      </c>
      <c r="V68" s="5">
        <f t="shared" si="24"/>
        <v>1</v>
      </c>
      <c r="W68" s="5" t="s">
        <v>86</v>
      </c>
      <c r="X68" s="29" t="s">
        <v>773</v>
      </c>
      <c r="Y68" s="5"/>
      <c r="Z68" s="5">
        <f t="shared" si="25"/>
        <v>0</v>
      </c>
      <c r="AA68" s="5" t="str">
        <f t="shared" si="17"/>
        <v>MAC</v>
      </c>
      <c r="AB68">
        <f t="shared" si="18"/>
        <v>0</v>
      </c>
      <c r="AC68">
        <f t="shared" si="26"/>
        <v>1</v>
      </c>
      <c r="AD68">
        <f t="shared" si="27"/>
        <v>0</v>
      </c>
      <c r="AE68">
        <f t="shared" si="19"/>
        <v>0</v>
      </c>
      <c r="AF68">
        <f t="shared" si="20"/>
        <v>45</v>
      </c>
      <c r="AG68">
        <f t="shared" si="20"/>
        <v>13</v>
      </c>
      <c r="AH68">
        <f t="shared" si="20"/>
        <v>2</v>
      </c>
      <c r="AI68">
        <f t="shared" si="20"/>
        <v>0</v>
      </c>
      <c r="AJ68">
        <f t="shared" si="15"/>
        <v>2</v>
      </c>
      <c r="AK68" s="8">
        <f t="shared" si="28"/>
        <v>1</v>
      </c>
      <c r="AL68">
        <f t="shared" si="21"/>
        <v>1</v>
      </c>
    </row>
    <row r="69" spans="1:38" ht="84" x14ac:dyDescent="0.2">
      <c r="A69" s="27">
        <v>3</v>
      </c>
      <c r="B69" s="28">
        <v>43722</v>
      </c>
      <c r="C69" s="5"/>
      <c r="D69" s="29" t="s">
        <v>44</v>
      </c>
      <c r="E69" s="29" t="s">
        <v>219</v>
      </c>
      <c r="F69" s="5"/>
      <c r="G69" s="29" t="s">
        <v>127</v>
      </c>
      <c r="H69" s="29" t="s">
        <v>40</v>
      </c>
      <c r="I69" s="29" t="s">
        <v>13</v>
      </c>
      <c r="J69" s="29">
        <v>17</v>
      </c>
      <c r="K69" s="29">
        <v>10</v>
      </c>
      <c r="L69" s="29">
        <v>3</v>
      </c>
      <c r="M69" s="29">
        <v>0</v>
      </c>
      <c r="N69" s="29" t="s">
        <v>51</v>
      </c>
      <c r="O69" s="29" t="s">
        <v>220</v>
      </c>
      <c r="Q69" s="7">
        <f t="shared" si="22"/>
        <v>43722</v>
      </c>
      <c r="R69" s="5">
        <f t="shared" si="16"/>
        <v>2019</v>
      </c>
      <c r="S69" s="5">
        <f t="shared" si="23"/>
        <v>3</v>
      </c>
      <c r="T69" s="5" t="s">
        <v>221</v>
      </c>
      <c r="U69" s="5">
        <v>13</v>
      </c>
      <c r="V69" s="5">
        <f t="shared" si="24"/>
        <v>1</v>
      </c>
      <c r="W69" s="5" t="s">
        <v>86</v>
      </c>
      <c r="X69" s="29" t="s">
        <v>127</v>
      </c>
      <c r="Y69" s="5"/>
      <c r="Z69" s="5">
        <f t="shared" si="25"/>
        <v>0</v>
      </c>
      <c r="AA69" s="5" t="str">
        <f t="shared" si="17"/>
        <v>ACC</v>
      </c>
      <c r="AB69">
        <f t="shared" si="18"/>
        <v>0</v>
      </c>
      <c r="AC69">
        <f t="shared" si="26"/>
        <v>1</v>
      </c>
      <c r="AD69">
        <f t="shared" si="27"/>
        <v>1</v>
      </c>
      <c r="AE69">
        <f t="shared" si="19"/>
        <v>0</v>
      </c>
      <c r="AF69">
        <f t="shared" si="20"/>
        <v>17</v>
      </c>
      <c r="AG69">
        <f t="shared" si="20"/>
        <v>10</v>
      </c>
      <c r="AH69">
        <f t="shared" si="20"/>
        <v>3</v>
      </c>
      <c r="AI69">
        <f t="shared" si="20"/>
        <v>0</v>
      </c>
      <c r="AJ69">
        <f t="shared" si="15"/>
        <v>3</v>
      </c>
      <c r="AK69" s="8">
        <f t="shared" si="28"/>
        <v>1</v>
      </c>
      <c r="AL69">
        <f t="shared" si="21"/>
        <v>1</v>
      </c>
    </row>
    <row r="70" spans="1:38" ht="98" x14ac:dyDescent="0.2">
      <c r="A70" s="27">
        <v>4</v>
      </c>
      <c r="B70" s="28">
        <v>43735</v>
      </c>
      <c r="C70" s="5"/>
      <c r="D70" s="29" t="s">
        <v>124</v>
      </c>
      <c r="E70" s="29" t="s">
        <v>744</v>
      </c>
      <c r="F70" s="29" t="s">
        <v>49</v>
      </c>
      <c r="G70" s="29" t="s">
        <v>230</v>
      </c>
      <c r="H70" s="29" t="s">
        <v>86</v>
      </c>
      <c r="I70" s="29" t="s">
        <v>13</v>
      </c>
      <c r="J70" s="29">
        <v>59</v>
      </c>
      <c r="K70" s="29">
        <v>0</v>
      </c>
      <c r="L70" s="29">
        <v>4</v>
      </c>
      <c r="M70" s="29">
        <v>0</v>
      </c>
      <c r="N70" s="29" t="s">
        <v>55</v>
      </c>
      <c r="O70" s="29" t="s">
        <v>231</v>
      </c>
      <c r="Q70" s="7">
        <f t="shared" si="22"/>
        <v>43735</v>
      </c>
      <c r="R70" s="5">
        <f t="shared" si="16"/>
        <v>2019</v>
      </c>
      <c r="S70" s="5">
        <f t="shared" si="23"/>
        <v>5</v>
      </c>
      <c r="T70" s="5" t="s">
        <v>221</v>
      </c>
      <c r="U70" s="5">
        <v>12</v>
      </c>
      <c r="V70" s="5">
        <f t="shared" si="24"/>
        <v>1</v>
      </c>
      <c r="W70" s="5" t="s">
        <v>86</v>
      </c>
      <c r="X70" s="29" t="s">
        <v>230</v>
      </c>
      <c r="Y70" s="5"/>
      <c r="Z70" s="5">
        <f t="shared" si="25"/>
        <v>0</v>
      </c>
      <c r="AA70" s="5" t="str">
        <f t="shared" si="17"/>
        <v>Big Ten</v>
      </c>
      <c r="AB70">
        <f t="shared" si="18"/>
        <v>1</v>
      </c>
      <c r="AC70">
        <f t="shared" si="26"/>
        <v>1</v>
      </c>
      <c r="AD70">
        <f t="shared" si="27"/>
        <v>1</v>
      </c>
      <c r="AE70">
        <f t="shared" si="19"/>
        <v>0</v>
      </c>
      <c r="AF70">
        <f t="shared" si="20"/>
        <v>59</v>
      </c>
      <c r="AG70">
        <f t="shared" si="20"/>
        <v>0</v>
      </c>
      <c r="AH70">
        <f t="shared" si="20"/>
        <v>4</v>
      </c>
      <c r="AI70">
        <f t="shared" si="20"/>
        <v>0</v>
      </c>
      <c r="AJ70">
        <f t="shared" si="15"/>
        <v>4</v>
      </c>
      <c r="AK70" s="8">
        <f t="shared" si="28"/>
        <v>1</v>
      </c>
      <c r="AL70">
        <f t="shared" si="21"/>
        <v>1</v>
      </c>
    </row>
    <row r="71" spans="1:38" ht="84" x14ac:dyDescent="0.2">
      <c r="A71" s="27">
        <v>5</v>
      </c>
      <c r="B71" s="28">
        <v>43743</v>
      </c>
      <c r="C71" s="5"/>
      <c r="D71" s="29" t="s">
        <v>44</v>
      </c>
      <c r="E71" s="29" t="s">
        <v>744</v>
      </c>
      <c r="F71" s="5"/>
      <c r="G71" s="29" t="s">
        <v>352</v>
      </c>
      <c r="H71" s="29" t="s">
        <v>86</v>
      </c>
      <c r="I71" s="29" t="s">
        <v>13</v>
      </c>
      <c r="J71" s="29">
        <v>35</v>
      </c>
      <c r="K71" s="29">
        <v>7</v>
      </c>
      <c r="L71" s="29">
        <v>5</v>
      </c>
      <c r="M71" s="29">
        <v>0</v>
      </c>
      <c r="N71" s="29" t="s">
        <v>57</v>
      </c>
      <c r="O71" s="29" t="s">
        <v>220</v>
      </c>
      <c r="Q71" s="7">
        <f t="shared" si="22"/>
        <v>43743</v>
      </c>
      <c r="R71" s="5">
        <f t="shared" si="16"/>
        <v>2019</v>
      </c>
      <c r="S71" s="5">
        <f t="shared" si="23"/>
        <v>6</v>
      </c>
      <c r="T71" s="5" t="s">
        <v>221</v>
      </c>
      <c r="U71" s="5">
        <v>12</v>
      </c>
      <c r="V71" s="5">
        <f t="shared" si="24"/>
        <v>1</v>
      </c>
      <c r="W71" s="5" t="s">
        <v>86</v>
      </c>
      <c r="X71" s="29" t="s">
        <v>352</v>
      </c>
      <c r="Y71" s="5"/>
      <c r="Z71" s="5">
        <f t="shared" si="25"/>
        <v>0</v>
      </c>
      <c r="AA71" s="5" t="str">
        <f t="shared" si="17"/>
        <v>Big Ten</v>
      </c>
      <c r="AB71">
        <f t="shared" si="18"/>
        <v>1</v>
      </c>
      <c r="AC71">
        <f t="shared" si="26"/>
        <v>1</v>
      </c>
      <c r="AD71">
        <f t="shared" si="27"/>
        <v>1</v>
      </c>
      <c r="AE71">
        <f t="shared" si="19"/>
        <v>0</v>
      </c>
      <c r="AF71">
        <f t="shared" si="20"/>
        <v>35</v>
      </c>
      <c r="AG71">
        <f t="shared" si="20"/>
        <v>7</v>
      </c>
      <c r="AH71">
        <f t="shared" si="20"/>
        <v>5</v>
      </c>
      <c r="AI71">
        <f t="shared" si="20"/>
        <v>0</v>
      </c>
      <c r="AJ71">
        <f t="shared" si="15"/>
        <v>5</v>
      </c>
      <c r="AK71" s="8">
        <f t="shared" si="28"/>
        <v>1</v>
      </c>
      <c r="AL71">
        <f t="shared" si="21"/>
        <v>1</v>
      </c>
    </row>
    <row r="72" spans="1:38" ht="56" x14ac:dyDescent="0.2">
      <c r="A72" s="27">
        <v>6</v>
      </c>
      <c r="B72" s="28">
        <v>43750</v>
      </c>
      <c r="C72" s="5"/>
      <c r="D72" s="29" t="s">
        <v>44</v>
      </c>
      <c r="E72" s="29" t="s">
        <v>774</v>
      </c>
      <c r="F72" s="29" t="s">
        <v>49</v>
      </c>
      <c r="G72" s="29" t="s">
        <v>775</v>
      </c>
      <c r="H72" s="29" t="s">
        <v>86</v>
      </c>
      <c r="I72" s="29" t="s">
        <v>13</v>
      </c>
      <c r="J72" s="29">
        <v>17</v>
      </c>
      <c r="K72" s="29">
        <v>12</v>
      </c>
      <c r="L72" s="29">
        <v>6</v>
      </c>
      <c r="M72" s="29">
        <v>0</v>
      </c>
      <c r="N72" s="29" t="s">
        <v>61</v>
      </c>
      <c r="O72" s="29" t="s">
        <v>776</v>
      </c>
      <c r="Q72" s="7">
        <f t="shared" si="22"/>
        <v>43750</v>
      </c>
      <c r="R72" s="5">
        <f t="shared" si="16"/>
        <v>2019</v>
      </c>
      <c r="S72" s="5">
        <f t="shared" si="23"/>
        <v>7</v>
      </c>
      <c r="T72" s="5" t="s">
        <v>221</v>
      </c>
      <c r="U72" s="5">
        <v>10</v>
      </c>
      <c r="V72" s="5">
        <f t="shared" si="24"/>
        <v>1</v>
      </c>
      <c r="W72" s="5" t="s">
        <v>86</v>
      </c>
      <c r="X72" s="5" t="s">
        <v>555</v>
      </c>
      <c r="Y72" s="5">
        <v>17</v>
      </c>
      <c r="Z72" s="5">
        <f t="shared" si="25"/>
        <v>1</v>
      </c>
      <c r="AA72" s="5" t="str">
        <f t="shared" si="17"/>
        <v>Big Ten</v>
      </c>
      <c r="AB72">
        <f t="shared" si="18"/>
        <v>1</v>
      </c>
      <c r="AC72">
        <f t="shared" si="26"/>
        <v>1</v>
      </c>
      <c r="AD72">
        <f t="shared" si="27"/>
        <v>1</v>
      </c>
      <c r="AE72">
        <f t="shared" si="19"/>
        <v>1</v>
      </c>
      <c r="AF72">
        <f t="shared" si="20"/>
        <v>17</v>
      </c>
      <c r="AG72">
        <f t="shared" si="20"/>
        <v>12</v>
      </c>
      <c r="AH72">
        <f t="shared" si="20"/>
        <v>6</v>
      </c>
      <c r="AI72">
        <f t="shared" si="20"/>
        <v>0</v>
      </c>
      <c r="AJ72">
        <f t="shared" si="15"/>
        <v>6</v>
      </c>
      <c r="AK72" s="8">
        <f t="shared" si="28"/>
        <v>1</v>
      </c>
      <c r="AL72">
        <f t="shared" si="21"/>
        <v>1</v>
      </c>
    </row>
    <row r="73" spans="1:38" ht="84" x14ac:dyDescent="0.2">
      <c r="A73" s="27">
        <v>7</v>
      </c>
      <c r="B73" s="28">
        <v>43757</v>
      </c>
      <c r="C73" s="5"/>
      <c r="D73" s="29" t="s">
        <v>44</v>
      </c>
      <c r="E73" s="29" t="s">
        <v>718</v>
      </c>
      <c r="F73" s="5"/>
      <c r="G73" s="29" t="s">
        <v>756</v>
      </c>
      <c r="H73" s="29" t="s">
        <v>86</v>
      </c>
      <c r="I73" s="29" t="s">
        <v>13</v>
      </c>
      <c r="J73" s="29">
        <v>28</v>
      </c>
      <c r="K73" s="29">
        <v>21</v>
      </c>
      <c r="L73" s="29">
        <v>7</v>
      </c>
      <c r="M73" s="29">
        <v>0</v>
      </c>
      <c r="N73" s="29" t="s">
        <v>64</v>
      </c>
      <c r="O73" s="29" t="s">
        <v>220</v>
      </c>
      <c r="Q73" s="7">
        <f t="shared" si="22"/>
        <v>43757</v>
      </c>
      <c r="R73" s="5">
        <f t="shared" si="16"/>
        <v>2019</v>
      </c>
      <c r="S73" s="5">
        <f t="shared" si="23"/>
        <v>8</v>
      </c>
      <c r="T73" s="5" t="s">
        <v>221</v>
      </c>
      <c r="U73" s="5">
        <v>7</v>
      </c>
      <c r="V73" s="5">
        <f t="shared" si="24"/>
        <v>1</v>
      </c>
      <c r="W73" s="5" t="s">
        <v>86</v>
      </c>
      <c r="X73" s="5" t="s">
        <v>210</v>
      </c>
      <c r="Y73" s="5">
        <v>16</v>
      </c>
      <c r="Z73" s="5">
        <f t="shared" si="25"/>
        <v>1</v>
      </c>
      <c r="AA73" s="5" t="str">
        <f t="shared" si="17"/>
        <v>Big Ten</v>
      </c>
      <c r="AB73">
        <f t="shared" si="18"/>
        <v>1</v>
      </c>
      <c r="AC73">
        <f t="shared" si="26"/>
        <v>1</v>
      </c>
      <c r="AD73">
        <f t="shared" si="27"/>
        <v>1</v>
      </c>
      <c r="AE73">
        <f t="shared" si="19"/>
        <v>1</v>
      </c>
      <c r="AF73">
        <f t="shared" si="20"/>
        <v>28</v>
      </c>
      <c r="AG73">
        <f t="shared" si="20"/>
        <v>21</v>
      </c>
      <c r="AH73">
        <f t="shared" si="20"/>
        <v>7</v>
      </c>
      <c r="AI73">
        <f t="shared" si="20"/>
        <v>0</v>
      </c>
      <c r="AJ73">
        <f t="shared" si="15"/>
        <v>7</v>
      </c>
      <c r="AK73" s="8">
        <f t="shared" si="28"/>
        <v>1</v>
      </c>
      <c r="AL73">
        <f t="shared" si="21"/>
        <v>1</v>
      </c>
    </row>
    <row r="74" spans="1:38" ht="70" x14ac:dyDescent="0.2">
      <c r="A74" s="27">
        <v>8</v>
      </c>
      <c r="B74" s="28">
        <v>43764</v>
      </c>
      <c r="C74" s="5"/>
      <c r="D74" s="29" t="s">
        <v>44</v>
      </c>
      <c r="E74" s="29" t="s">
        <v>767</v>
      </c>
      <c r="F74" s="29" t="s">
        <v>49</v>
      </c>
      <c r="G74" s="29" t="s">
        <v>158</v>
      </c>
      <c r="H74" s="29" t="s">
        <v>86</v>
      </c>
      <c r="I74" s="29" t="s">
        <v>13</v>
      </c>
      <c r="J74" s="29">
        <v>28</v>
      </c>
      <c r="K74" s="29">
        <v>7</v>
      </c>
      <c r="L74" s="29">
        <v>8</v>
      </c>
      <c r="M74" s="29">
        <v>0</v>
      </c>
      <c r="N74" s="29" t="s">
        <v>68</v>
      </c>
      <c r="O74" s="29" t="s">
        <v>734</v>
      </c>
      <c r="Q74" s="7">
        <f t="shared" si="22"/>
        <v>43764</v>
      </c>
      <c r="R74" s="5">
        <f t="shared" si="16"/>
        <v>2019</v>
      </c>
      <c r="S74" s="5">
        <f t="shared" si="23"/>
        <v>9</v>
      </c>
      <c r="T74" s="5" t="s">
        <v>221</v>
      </c>
      <c r="U74" s="5">
        <v>6</v>
      </c>
      <c r="V74" s="5">
        <f t="shared" si="24"/>
        <v>1</v>
      </c>
      <c r="W74" s="5" t="s">
        <v>86</v>
      </c>
      <c r="X74" s="29" t="s">
        <v>158</v>
      </c>
      <c r="Y74" s="5"/>
      <c r="Z74" s="5">
        <f t="shared" si="25"/>
        <v>0</v>
      </c>
      <c r="AA74" s="5" t="str">
        <f t="shared" si="17"/>
        <v>Big Ten</v>
      </c>
      <c r="AB74">
        <f t="shared" si="18"/>
        <v>1</v>
      </c>
      <c r="AC74">
        <f t="shared" si="26"/>
        <v>1</v>
      </c>
      <c r="AD74">
        <f t="shared" si="27"/>
        <v>1</v>
      </c>
      <c r="AE74">
        <f t="shared" si="19"/>
        <v>0</v>
      </c>
      <c r="AF74">
        <f t="shared" si="20"/>
        <v>28</v>
      </c>
      <c r="AG74">
        <f t="shared" si="20"/>
        <v>7</v>
      </c>
      <c r="AH74">
        <f t="shared" si="20"/>
        <v>8</v>
      </c>
      <c r="AI74">
        <f t="shared" si="20"/>
        <v>0</v>
      </c>
      <c r="AJ74">
        <f t="shared" si="15"/>
        <v>8</v>
      </c>
      <c r="AK74" s="8">
        <f t="shared" si="28"/>
        <v>1</v>
      </c>
      <c r="AL74">
        <f t="shared" si="21"/>
        <v>1</v>
      </c>
    </row>
    <row r="75" spans="1:38" ht="70" x14ac:dyDescent="0.2">
      <c r="A75" s="27">
        <v>9</v>
      </c>
      <c r="B75" s="28">
        <v>43778</v>
      </c>
      <c r="C75" s="5"/>
      <c r="D75" s="29" t="s">
        <v>44</v>
      </c>
      <c r="E75" s="29" t="s">
        <v>777</v>
      </c>
      <c r="F75" s="29" t="s">
        <v>49</v>
      </c>
      <c r="G75" s="29" t="s">
        <v>778</v>
      </c>
      <c r="H75" s="29" t="s">
        <v>86</v>
      </c>
      <c r="I75" s="29" t="s">
        <v>14</v>
      </c>
      <c r="J75" s="29">
        <v>26</v>
      </c>
      <c r="K75" s="29">
        <v>31</v>
      </c>
      <c r="L75" s="29">
        <v>8</v>
      </c>
      <c r="M75" s="29">
        <v>1</v>
      </c>
      <c r="N75" s="29" t="s">
        <v>92</v>
      </c>
      <c r="O75" s="29" t="s">
        <v>746</v>
      </c>
      <c r="Q75" s="7">
        <f t="shared" si="22"/>
        <v>43778</v>
      </c>
      <c r="R75" s="5">
        <f t="shared" si="16"/>
        <v>2019</v>
      </c>
      <c r="S75" s="5">
        <f t="shared" si="23"/>
        <v>11</v>
      </c>
      <c r="T75" s="5" t="s">
        <v>221</v>
      </c>
      <c r="U75" s="5">
        <v>5</v>
      </c>
      <c r="V75" s="5">
        <f t="shared" si="24"/>
        <v>1</v>
      </c>
      <c r="W75" s="5" t="s">
        <v>86</v>
      </c>
      <c r="X75" s="5" t="s">
        <v>747</v>
      </c>
      <c r="Y75" s="5">
        <v>13</v>
      </c>
      <c r="Z75" s="5">
        <f t="shared" si="25"/>
        <v>1</v>
      </c>
      <c r="AA75" s="5" t="str">
        <f t="shared" si="17"/>
        <v>Big Ten</v>
      </c>
      <c r="AB75">
        <f t="shared" si="18"/>
        <v>1</v>
      </c>
      <c r="AC75">
        <f t="shared" si="26"/>
        <v>1</v>
      </c>
      <c r="AD75">
        <f t="shared" si="27"/>
        <v>1</v>
      </c>
      <c r="AE75">
        <f t="shared" si="19"/>
        <v>1</v>
      </c>
      <c r="AF75">
        <f t="shared" si="20"/>
        <v>26</v>
      </c>
      <c r="AG75">
        <f t="shared" si="20"/>
        <v>31</v>
      </c>
      <c r="AH75">
        <f t="shared" si="20"/>
        <v>8</v>
      </c>
      <c r="AI75">
        <f t="shared" si="20"/>
        <v>1</v>
      </c>
      <c r="AJ75">
        <f t="shared" si="15"/>
        <v>9</v>
      </c>
      <c r="AK75" s="8">
        <f t="shared" si="28"/>
        <v>0.88888888888888884</v>
      </c>
      <c r="AL75">
        <f t="shared" si="21"/>
        <v>0</v>
      </c>
    </row>
    <row r="76" spans="1:38" ht="84" x14ac:dyDescent="0.2">
      <c r="A76" s="27">
        <v>10</v>
      </c>
      <c r="B76" s="28">
        <v>43785</v>
      </c>
      <c r="C76" s="5"/>
      <c r="D76" s="29" t="s">
        <v>44</v>
      </c>
      <c r="E76" s="29" t="s">
        <v>737</v>
      </c>
      <c r="F76" s="5"/>
      <c r="G76" s="29" t="s">
        <v>736</v>
      </c>
      <c r="H76" s="29" t="s">
        <v>86</v>
      </c>
      <c r="I76" s="29" t="s">
        <v>13</v>
      </c>
      <c r="J76" s="29">
        <v>34</v>
      </c>
      <c r="K76" s="29">
        <v>27</v>
      </c>
      <c r="L76" s="29">
        <v>9</v>
      </c>
      <c r="M76" s="29">
        <v>1</v>
      </c>
      <c r="N76" s="29" t="s">
        <v>41</v>
      </c>
      <c r="O76" s="29" t="s">
        <v>220</v>
      </c>
      <c r="Q76" s="7">
        <f t="shared" si="22"/>
        <v>43785</v>
      </c>
      <c r="R76" s="5">
        <f t="shared" si="16"/>
        <v>2019</v>
      </c>
      <c r="S76" s="5">
        <f t="shared" si="23"/>
        <v>12</v>
      </c>
      <c r="T76" s="5" t="s">
        <v>221</v>
      </c>
      <c r="U76" s="5">
        <v>9</v>
      </c>
      <c r="V76" s="5">
        <f t="shared" si="24"/>
        <v>1</v>
      </c>
      <c r="W76" s="5" t="s">
        <v>86</v>
      </c>
      <c r="X76" s="5" t="s">
        <v>738</v>
      </c>
      <c r="Y76" s="5">
        <v>24</v>
      </c>
      <c r="Z76" s="5">
        <f t="shared" si="25"/>
        <v>1</v>
      </c>
      <c r="AA76" s="5" t="str">
        <f t="shared" si="17"/>
        <v>Big Ten</v>
      </c>
      <c r="AB76">
        <f t="shared" si="18"/>
        <v>1</v>
      </c>
      <c r="AC76">
        <f t="shared" si="26"/>
        <v>1</v>
      </c>
      <c r="AD76">
        <f t="shared" si="27"/>
        <v>1</v>
      </c>
      <c r="AE76">
        <f t="shared" si="19"/>
        <v>1</v>
      </c>
      <c r="AF76">
        <f t="shared" si="20"/>
        <v>34</v>
      </c>
      <c r="AG76">
        <f t="shared" si="20"/>
        <v>27</v>
      </c>
      <c r="AH76">
        <f t="shared" si="20"/>
        <v>9</v>
      </c>
      <c r="AI76">
        <f t="shared" si="20"/>
        <v>1</v>
      </c>
      <c r="AJ76">
        <f t="shared" si="15"/>
        <v>10</v>
      </c>
      <c r="AK76" s="8">
        <f t="shared" si="28"/>
        <v>0.9</v>
      </c>
      <c r="AL76">
        <f t="shared" si="21"/>
        <v>1</v>
      </c>
    </row>
    <row r="77" spans="1:38" ht="56" x14ac:dyDescent="0.2">
      <c r="A77" s="27">
        <v>11</v>
      </c>
      <c r="B77" s="28">
        <v>43792</v>
      </c>
      <c r="C77" s="5"/>
      <c r="D77" s="29" t="s">
        <v>44</v>
      </c>
      <c r="E77" s="29" t="s">
        <v>737</v>
      </c>
      <c r="F77" s="29" t="s">
        <v>49</v>
      </c>
      <c r="G77" s="29" t="s">
        <v>85</v>
      </c>
      <c r="H77" s="29" t="s">
        <v>86</v>
      </c>
      <c r="I77" s="29" t="s">
        <v>14</v>
      </c>
      <c r="J77" s="29">
        <v>17</v>
      </c>
      <c r="K77" s="29">
        <v>28</v>
      </c>
      <c r="L77" s="29">
        <v>9</v>
      </c>
      <c r="M77" s="29">
        <v>2</v>
      </c>
      <c r="N77" s="29" t="s">
        <v>92</v>
      </c>
      <c r="O77" s="29" t="s">
        <v>749</v>
      </c>
      <c r="Q77" s="7">
        <f t="shared" si="22"/>
        <v>43792</v>
      </c>
      <c r="R77" s="5">
        <f t="shared" si="16"/>
        <v>2019</v>
      </c>
      <c r="S77" s="5">
        <f t="shared" si="23"/>
        <v>13</v>
      </c>
      <c r="T77" s="5" t="s">
        <v>221</v>
      </c>
      <c r="U77" s="5">
        <v>9</v>
      </c>
      <c r="V77" s="5">
        <f t="shared" si="24"/>
        <v>1</v>
      </c>
      <c r="W77" s="5" t="s">
        <v>86</v>
      </c>
      <c r="X77" s="5" t="s">
        <v>89</v>
      </c>
      <c r="Y77" s="5">
        <v>2</v>
      </c>
      <c r="Z77" s="5">
        <f t="shared" si="25"/>
        <v>1</v>
      </c>
      <c r="AA77" s="5" t="str">
        <f t="shared" si="17"/>
        <v>Big Ten</v>
      </c>
      <c r="AB77">
        <f t="shared" si="18"/>
        <v>1</v>
      </c>
      <c r="AC77">
        <f t="shared" si="26"/>
        <v>1</v>
      </c>
      <c r="AD77">
        <f t="shared" si="27"/>
        <v>1</v>
      </c>
      <c r="AE77">
        <f t="shared" si="19"/>
        <v>1</v>
      </c>
      <c r="AF77">
        <f t="shared" si="20"/>
        <v>17</v>
      </c>
      <c r="AG77">
        <f t="shared" si="20"/>
        <v>28</v>
      </c>
      <c r="AH77">
        <f t="shared" si="20"/>
        <v>9</v>
      </c>
      <c r="AI77">
        <f t="shared" si="20"/>
        <v>2</v>
      </c>
      <c r="AJ77">
        <f t="shared" si="15"/>
        <v>11</v>
      </c>
      <c r="AK77" s="8">
        <f t="shared" si="28"/>
        <v>0.81818181818181823</v>
      </c>
      <c r="AL77">
        <f t="shared" si="21"/>
        <v>0</v>
      </c>
    </row>
    <row r="78" spans="1:38" ht="84" x14ac:dyDescent="0.2">
      <c r="A78" s="27">
        <v>12</v>
      </c>
      <c r="B78" s="28">
        <v>43799</v>
      </c>
      <c r="C78" s="5"/>
      <c r="D78" s="29" t="s">
        <v>44</v>
      </c>
      <c r="E78" s="29" t="s">
        <v>744</v>
      </c>
      <c r="F78" s="5"/>
      <c r="G78" s="29" t="s">
        <v>194</v>
      </c>
      <c r="H78" s="29" t="s">
        <v>86</v>
      </c>
      <c r="I78" s="29" t="s">
        <v>13</v>
      </c>
      <c r="J78" s="29">
        <v>27</v>
      </c>
      <c r="K78" s="29">
        <v>6</v>
      </c>
      <c r="L78" s="29">
        <v>10</v>
      </c>
      <c r="M78" s="29">
        <v>2</v>
      </c>
      <c r="N78" s="29" t="s">
        <v>41</v>
      </c>
      <c r="O78" s="29" t="s">
        <v>220</v>
      </c>
      <c r="Q78" s="7">
        <f t="shared" si="22"/>
        <v>43799</v>
      </c>
      <c r="R78" s="5">
        <f t="shared" si="16"/>
        <v>2019</v>
      </c>
      <c r="S78" s="5">
        <f t="shared" si="23"/>
        <v>14</v>
      </c>
      <c r="T78" s="5" t="s">
        <v>221</v>
      </c>
      <c r="U78" s="5">
        <v>12</v>
      </c>
      <c r="V78" s="5">
        <f t="shared" si="24"/>
        <v>1</v>
      </c>
      <c r="W78" s="5" t="s">
        <v>86</v>
      </c>
      <c r="X78" s="29" t="s">
        <v>194</v>
      </c>
      <c r="Y78" s="5"/>
      <c r="Z78" s="5">
        <f t="shared" si="25"/>
        <v>0</v>
      </c>
      <c r="AA78" s="5" t="str">
        <f t="shared" si="17"/>
        <v>Big Ten</v>
      </c>
      <c r="AB78">
        <f t="shared" si="18"/>
        <v>1</v>
      </c>
      <c r="AC78">
        <f t="shared" si="26"/>
        <v>1</v>
      </c>
      <c r="AD78">
        <f t="shared" si="27"/>
        <v>1</v>
      </c>
      <c r="AE78">
        <f t="shared" si="19"/>
        <v>0</v>
      </c>
      <c r="AF78">
        <f t="shared" si="20"/>
        <v>27</v>
      </c>
      <c r="AG78">
        <f t="shared" si="20"/>
        <v>6</v>
      </c>
      <c r="AH78">
        <f t="shared" si="20"/>
        <v>10</v>
      </c>
      <c r="AI78">
        <f t="shared" si="20"/>
        <v>2</v>
      </c>
      <c r="AJ78">
        <f t="shared" si="15"/>
        <v>12</v>
      </c>
      <c r="AK78" s="8">
        <f t="shared" si="28"/>
        <v>0.83333333333333337</v>
      </c>
      <c r="AL78">
        <f t="shared" si="21"/>
        <v>1</v>
      </c>
    </row>
    <row r="79" spans="1:38" ht="70" x14ac:dyDescent="0.2">
      <c r="A79" s="27">
        <v>13</v>
      </c>
      <c r="B79" s="28">
        <v>43827</v>
      </c>
      <c r="C79" s="5"/>
      <c r="D79" s="29" t="s">
        <v>44</v>
      </c>
      <c r="E79" s="29" t="s">
        <v>219</v>
      </c>
      <c r="F79" s="29" t="s">
        <v>80</v>
      </c>
      <c r="G79" s="29" t="s">
        <v>779</v>
      </c>
      <c r="H79" s="29" t="s">
        <v>140</v>
      </c>
      <c r="I79" s="29" t="s">
        <v>13</v>
      </c>
      <c r="J79" s="29">
        <v>53</v>
      </c>
      <c r="K79" s="29">
        <v>39</v>
      </c>
      <c r="L79" s="29">
        <v>11</v>
      </c>
      <c r="M79" s="29">
        <v>2</v>
      </c>
      <c r="N79" s="29" t="s">
        <v>47</v>
      </c>
      <c r="O79" s="29" t="s">
        <v>626</v>
      </c>
      <c r="P79" s="6"/>
      <c r="Q79" s="7">
        <f t="shared" si="22"/>
        <v>43827</v>
      </c>
      <c r="R79" s="5">
        <f t="shared" si="16"/>
        <v>2019</v>
      </c>
      <c r="S79" s="5">
        <f t="shared" si="23"/>
        <v>18</v>
      </c>
      <c r="T79" s="5" t="s">
        <v>221</v>
      </c>
      <c r="U79" s="5">
        <v>13</v>
      </c>
      <c r="V79" s="5">
        <f t="shared" si="24"/>
        <v>1</v>
      </c>
      <c r="W79" s="5" t="s">
        <v>86</v>
      </c>
      <c r="X79" s="5" t="s">
        <v>780</v>
      </c>
      <c r="Y79" s="5">
        <v>15</v>
      </c>
      <c r="Z79" s="5">
        <f t="shared" si="25"/>
        <v>1</v>
      </c>
      <c r="AA79" s="5" t="str">
        <f t="shared" si="17"/>
        <v>American</v>
      </c>
      <c r="AB79">
        <f t="shared" si="18"/>
        <v>0</v>
      </c>
      <c r="AC79">
        <f t="shared" si="26"/>
        <v>1</v>
      </c>
      <c r="AD79">
        <f t="shared" si="27"/>
        <v>0</v>
      </c>
      <c r="AE79">
        <f t="shared" si="19"/>
        <v>1</v>
      </c>
      <c r="AF79">
        <f t="shared" si="20"/>
        <v>53</v>
      </c>
      <c r="AG79">
        <f t="shared" si="20"/>
        <v>39</v>
      </c>
      <c r="AH79">
        <f t="shared" si="20"/>
        <v>11</v>
      </c>
      <c r="AI79">
        <f t="shared" si="20"/>
        <v>2</v>
      </c>
      <c r="AJ79">
        <f t="shared" si="15"/>
        <v>13</v>
      </c>
      <c r="AK79" s="8">
        <f t="shared" si="28"/>
        <v>0.84615384615384615</v>
      </c>
      <c r="AL79">
        <f t="shared" si="21"/>
        <v>1</v>
      </c>
    </row>
    <row r="80" spans="1:38" ht="56" x14ac:dyDescent="0.2">
      <c r="A80" s="27">
        <v>1</v>
      </c>
      <c r="B80" s="28">
        <v>43707</v>
      </c>
      <c r="C80" s="5"/>
      <c r="D80" s="29" t="s">
        <v>124</v>
      </c>
      <c r="E80" s="29" t="s">
        <v>194</v>
      </c>
      <c r="F80" s="5"/>
      <c r="G80" s="29" t="s">
        <v>313</v>
      </c>
      <c r="H80" s="29" t="s">
        <v>169</v>
      </c>
      <c r="I80" s="29" t="s">
        <v>13</v>
      </c>
      <c r="J80" s="29">
        <v>48</v>
      </c>
      <c r="K80" s="29">
        <v>21</v>
      </c>
      <c r="L80" s="29">
        <v>1</v>
      </c>
      <c r="M80" s="29">
        <v>0</v>
      </c>
      <c r="N80" s="29" t="s">
        <v>41</v>
      </c>
      <c r="O80" s="29" t="s">
        <v>195</v>
      </c>
      <c r="P80" s="6"/>
      <c r="Q80" s="7">
        <f t="shared" si="22"/>
        <v>43707</v>
      </c>
      <c r="R80" s="5">
        <f t="shared" si="16"/>
        <v>2019</v>
      </c>
      <c r="S80" s="5">
        <f t="shared" si="23"/>
        <v>1</v>
      </c>
      <c r="T80" s="29" t="s">
        <v>194</v>
      </c>
      <c r="U80" s="5"/>
      <c r="V80" s="5">
        <f t="shared" si="24"/>
        <v>0</v>
      </c>
      <c r="W80" s="5" t="s">
        <v>86</v>
      </c>
      <c r="X80" s="29" t="s">
        <v>313</v>
      </c>
      <c r="Y80" s="5"/>
      <c r="Z80" s="5">
        <f t="shared" si="25"/>
        <v>0</v>
      </c>
      <c r="AA80" s="5" t="str">
        <f t="shared" si="17"/>
        <v>Ind</v>
      </c>
      <c r="AB80">
        <f t="shared" si="18"/>
        <v>0</v>
      </c>
      <c r="AC80">
        <f t="shared" si="26"/>
        <v>1</v>
      </c>
      <c r="AD80">
        <f t="shared" si="27"/>
        <v>0</v>
      </c>
      <c r="AE80">
        <f t="shared" si="19"/>
        <v>0</v>
      </c>
      <c r="AF80">
        <f t="shared" si="20"/>
        <v>48</v>
      </c>
      <c r="AG80">
        <f t="shared" si="20"/>
        <v>21</v>
      </c>
      <c r="AH80">
        <f t="shared" si="20"/>
        <v>1</v>
      </c>
      <c r="AI80">
        <f t="shared" si="20"/>
        <v>0</v>
      </c>
      <c r="AJ80">
        <f t="shared" si="15"/>
        <v>1</v>
      </c>
      <c r="AK80" s="8">
        <f t="shared" si="28"/>
        <v>1</v>
      </c>
      <c r="AL80">
        <f t="shared" si="21"/>
        <v>1</v>
      </c>
    </row>
    <row r="81" spans="1:38" ht="56" x14ac:dyDescent="0.2">
      <c r="A81" s="27">
        <v>2</v>
      </c>
      <c r="B81" s="28">
        <v>43715</v>
      </c>
      <c r="C81" s="5"/>
      <c r="D81" s="29" t="s">
        <v>44</v>
      </c>
      <c r="E81" s="29" t="s">
        <v>194</v>
      </c>
      <c r="F81" s="29" t="s">
        <v>49</v>
      </c>
      <c r="G81" s="29" t="s">
        <v>781</v>
      </c>
      <c r="H81" s="29" t="s">
        <v>86</v>
      </c>
      <c r="I81" s="29" t="s">
        <v>14</v>
      </c>
      <c r="J81" s="29">
        <v>0</v>
      </c>
      <c r="K81" s="29">
        <v>30</v>
      </c>
      <c r="L81" s="29">
        <v>1</v>
      </c>
      <c r="M81" s="29">
        <v>1</v>
      </c>
      <c r="N81" s="29" t="s">
        <v>92</v>
      </c>
      <c r="O81" s="29" t="s">
        <v>776</v>
      </c>
      <c r="P81" s="6"/>
      <c r="Q81" s="7">
        <f t="shared" si="22"/>
        <v>43715</v>
      </c>
      <c r="R81" s="5">
        <f t="shared" si="16"/>
        <v>2019</v>
      </c>
      <c r="S81" s="5">
        <f t="shared" si="23"/>
        <v>2</v>
      </c>
      <c r="T81" s="29" t="s">
        <v>194</v>
      </c>
      <c r="U81" s="5"/>
      <c r="V81" s="5">
        <f t="shared" si="24"/>
        <v>0</v>
      </c>
      <c r="W81" s="5" t="s">
        <v>86</v>
      </c>
      <c r="X81" s="5" t="s">
        <v>555</v>
      </c>
      <c r="Y81" s="5">
        <v>20</v>
      </c>
      <c r="Z81" s="5">
        <f t="shared" si="25"/>
        <v>1</v>
      </c>
      <c r="AA81" s="5" t="str">
        <f t="shared" si="17"/>
        <v>Big Ten</v>
      </c>
      <c r="AB81">
        <f t="shared" si="18"/>
        <v>1</v>
      </c>
      <c r="AC81">
        <f t="shared" si="26"/>
        <v>1</v>
      </c>
      <c r="AD81">
        <f t="shared" si="27"/>
        <v>1</v>
      </c>
      <c r="AE81">
        <f t="shared" si="19"/>
        <v>0</v>
      </c>
      <c r="AF81">
        <f t="shared" si="20"/>
        <v>0</v>
      </c>
      <c r="AG81">
        <f t="shared" si="20"/>
        <v>30</v>
      </c>
      <c r="AH81">
        <f t="shared" si="20"/>
        <v>1</v>
      </c>
      <c r="AI81">
        <f t="shared" si="20"/>
        <v>1</v>
      </c>
      <c r="AJ81">
        <f t="shared" si="15"/>
        <v>2</v>
      </c>
      <c r="AK81" s="8">
        <f t="shared" si="28"/>
        <v>0.5</v>
      </c>
      <c r="AL81">
        <f t="shared" si="21"/>
        <v>0</v>
      </c>
    </row>
    <row r="82" spans="1:38" ht="56" x14ac:dyDescent="0.2">
      <c r="A82" s="27">
        <v>3</v>
      </c>
      <c r="B82" s="28">
        <v>43729</v>
      </c>
      <c r="C82" s="5"/>
      <c r="D82" s="29" t="s">
        <v>44</v>
      </c>
      <c r="E82" s="29" t="s">
        <v>194</v>
      </c>
      <c r="F82" s="5"/>
      <c r="G82" s="29" t="s">
        <v>67</v>
      </c>
      <c r="H82" s="29" t="s">
        <v>40</v>
      </c>
      <c r="I82" s="29" t="s">
        <v>14</v>
      </c>
      <c r="J82" s="29">
        <v>16</v>
      </c>
      <c r="K82" s="29">
        <v>30</v>
      </c>
      <c r="L82" s="29">
        <v>1</v>
      </c>
      <c r="M82" s="29">
        <v>2</v>
      </c>
      <c r="N82" s="29" t="s">
        <v>102</v>
      </c>
      <c r="O82" s="29" t="s">
        <v>195</v>
      </c>
      <c r="P82" s="6"/>
      <c r="Q82" s="7">
        <f t="shared" si="22"/>
        <v>43729</v>
      </c>
      <c r="R82" s="5">
        <f t="shared" si="16"/>
        <v>2019</v>
      </c>
      <c r="S82" s="5">
        <f t="shared" si="23"/>
        <v>4</v>
      </c>
      <c r="T82" s="29" t="s">
        <v>194</v>
      </c>
      <c r="U82" s="5"/>
      <c r="V82" s="5">
        <f t="shared" si="24"/>
        <v>0</v>
      </c>
      <c r="W82" s="5" t="s">
        <v>86</v>
      </c>
      <c r="X82" s="29" t="s">
        <v>67</v>
      </c>
      <c r="Y82" s="5"/>
      <c r="Z82" s="5">
        <f t="shared" si="25"/>
        <v>0</v>
      </c>
      <c r="AA82" s="5" t="str">
        <f t="shared" si="17"/>
        <v>ACC</v>
      </c>
      <c r="AB82">
        <f t="shared" si="18"/>
        <v>0</v>
      </c>
      <c r="AC82">
        <f t="shared" si="26"/>
        <v>1</v>
      </c>
      <c r="AD82">
        <f t="shared" si="27"/>
        <v>1</v>
      </c>
      <c r="AE82">
        <f t="shared" si="19"/>
        <v>0</v>
      </c>
      <c r="AF82">
        <f t="shared" si="20"/>
        <v>16</v>
      </c>
      <c r="AG82">
        <f t="shared" si="20"/>
        <v>30</v>
      </c>
      <c r="AH82">
        <f t="shared" si="20"/>
        <v>1</v>
      </c>
      <c r="AI82">
        <f t="shared" si="20"/>
        <v>2</v>
      </c>
      <c r="AJ82">
        <f t="shared" si="15"/>
        <v>3</v>
      </c>
      <c r="AK82" s="8">
        <f t="shared" si="28"/>
        <v>0.33333333333333331</v>
      </c>
      <c r="AL82">
        <f t="shared" si="21"/>
        <v>0</v>
      </c>
    </row>
    <row r="83" spans="1:38" ht="56" x14ac:dyDescent="0.2">
      <c r="A83" s="27">
        <v>4</v>
      </c>
      <c r="B83" s="28">
        <v>43736</v>
      </c>
      <c r="C83" s="5"/>
      <c r="D83" s="29" t="s">
        <v>44</v>
      </c>
      <c r="E83" s="29" t="s">
        <v>194</v>
      </c>
      <c r="F83" s="29" t="s">
        <v>49</v>
      </c>
      <c r="G83" s="29" t="s">
        <v>754</v>
      </c>
      <c r="H83" s="29" t="s">
        <v>86</v>
      </c>
      <c r="I83" s="29" t="s">
        <v>14</v>
      </c>
      <c r="J83" s="29">
        <v>0</v>
      </c>
      <c r="K83" s="29">
        <v>52</v>
      </c>
      <c r="L83" s="29">
        <v>1</v>
      </c>
      <c r="M83" s="29">
        <v>3</v>
      </c>
      <c r="N83" s="29" t="s">
        <v>130</v>
      </c>
      <c r="O83" s="29" t="s">
        <v>209</v>
      </c>
      <c r="P83" s="6"/>
      <c r="Q83" s="7">
        <f t="shared" si="22"/>
        <v>43736</v>
      </c>
      <c r="R83" s="5">
        <f t="shared" si="16"/>
        <v>2019</v>
      </c>
      <c r="S83" s="5">
        <f t="shared" si="23"/>
        <v>5</v>
      </c>
      <c r="T83" s="29" t="s">
        <v>194</v>
      </c>
      <c r="U83" s="5"/>
      <c r="V83" s="5">
        <f t="shared" si="24"/>
        <v>0</v>
      </c>
      <c r="W83" s="5" t="s">
        <v>86</v>
      </c>
      <c r="X83" s="5" t="s">
        <v>210</v>
      </c>
      <c r="Y83" s="5">
        <v>20</v>
      </c>
      <c r="Z83" s="5">
        <f t="shared" si="25"/>
        <v>1</v>
      </c>
      <c r="AA83" s="5" t="str">
        <f t="shared" si="17"/>
        <v>Big Ten</v>
      </c>
      <c r="AB83">
        <f t="shared" si="18"/>
        <v>1</v>
      </c>
      <c r="AC83">
        <f t="shared" si="26"/>
        <v>1</v>
      </c>
      <c r="AD83">
        <f t="shared" si="27"/>
        <v>1</v>
      </c>
      <c r="AE83">
        <f t="shared" si="19"/>
        <v>0</v>
      </c>
      <c r="AF83">
        <f t="shared" si="20"/>
        <v>0</v>
      </c>
      <c r="AG83">
        <f t="shared" si="20"/>
        <v>52</v>
      </c>
      <c r="AH83">
        <f t="shared" si="20"/>
        <v>1</v>
      </c>
      <c r="AI83">
        <f t="shared" si="20"/>
        <v>3</v>
      </c>
      <c r="AJ83">
        <f t="shared" si="15"/>
        <v>4</v>
      </c>
      <c r="AK83" s="8">
        <f t="shared" si="28"/>
        <v>0.25</v>
      </c>
      <c r="AL83">
        <f t="shared" si="21"/>
        <v>0</v>
      </c>
    </row>
    <row r="84" spans="1:38" ht="56" x14ac:dyDescent="0.2">
      <c r="A84" s="27">
        <v>5</v>
      </c>
      <c r="B84" s="28">
        <v>43743</v>
      </c>
      <c r="C84" s="5"/>
      <c r="D84" s="29" t="s">
        <v>44</v>
      </c>
      <c r="E84" s="29" t="s">
        <v>194</v>
      </c>
      <c r="F84" s="5"/>
      <c r="G84" s="29" t="s">
        <v>230</v>
      </c>
      <c r="H84" s="29" t="s">
        <v>86</v>
      </c>
      <c r="I84" s="29" t="s">
        <v>14</v>
      </c>
      <c r="J84" s="29">
        <v>7</v>
      </c>
      <c r="K84" s="29">
        <v>48</v>
      </c>
      <c r="L84" s="29">
        <v>1</v>
      </c>
      <c r="M84" s="29">
        <v>4</v>
      </c>
      <c r="N84" s="29" t="s">
        <v>132</v>
      </c>
      <c r="O84" s="29" t="s">
        <v>195</v>
      </c>
      <c r="P84" s="6"/>
      <c r="Q84" s="7">
        <f t="shared" si="22"/>
        <v>43743</v>
      </c>
      <c r="R84" s="5">
        <f t="shared" si="16"/>
        <v>2019</v>
      </c>
      <c r="S84" s="5">
        <f t="shared" si="23"/>
        <v>6</v>
      </c>
      <c r="T84" s="29" t="s">
        <v>194</v>
      </c>
      <c r="U84" s="5"/>
      <c r="V84" s="5">
        <f t="shared" si="24"/>
        <v>0</v>
      </c>
      <c r="W84" s="5" t="s">
        <v>86</v>
      </c>
      <c r="X84" s="29" t="s">
        <v>230</v>
      </c>
      <c r="Y84" s="5"/>
      <c r="Z84" s="5">
        <f t="shared" si="25"/>
        <v>0</v>
      </c>
      <c r="AA84" s="5" t="str">
        <f t="shared" si="17"/>
        <v>Big Ten</v>
      </c>
      <c r="AB84">
        <f t="shared" si="18"/>
        <v>1</v>
      </c>
      <c r="AC84">
        <f t="shared" si="26"/>
        <v>1</v>
      </c>
      <c r="AD84">
        <f t="shared" si="27"/>
        <v>1</v>
      </c>
      <c r="AE84">
        <f t="shared" si="19"/>
        <v>0</v>
      </c>
      <c r="AF84">
        <f t="shared" si="20"/>
        <v>7</v>
      </c>
      <c r="AG84">
        <f t="shared" si="20"/>
        <v>48</v>
      </c>
      <c r="AH84">
        <f t="shared" si="20"/>
        <v>1</v>
      </c>
      <c r="AI84">
        <f t="shared" si="20"/>
        <v>4</v>
      </c>
      <c r="AJ84">
        <f t="shared" si="15"/>
        <v>5</v>
      </c>
      <c r="AK84" s="8">
        <f t="shared" si="28"/>
        <v>0.2</v>
      </c>
      <c r="AL84">
        <f t="shared" si="21"/>
        <v>0</v>
      </c>
    </row>
    <row r="85" spans="1:38" ht="70" x14ac:dyDescent="0.2">
      <c r="A85" s="27">
        <v>6</v>
      </c>
      <c r="B85" s="28">
        <v>43750</v>
      </c>
      <c r="C85" s="5"/>
      <c r="D85" s="29" t="s">
        <v>44</v>
      </c>
      <c r="E85" s="29" t="s">
        <v>194</v>
      </c>
      <c r="F85" s="29" t="s">
        <v>49</v>
      </c>
      <c r="G85" s="29" t="s">
        <v>490</v>
      </c>
      <c r="H85" s="29" t="s">
        <v>86</v>
      </c>
      <c r="I85" s="29" t="s">
        <v>14</v>
      </c>
      <c r="J85" s="29">
        <v>0</v>
      </c>
      <c r="K85" s="29">
        <v>35</v>
      </c>
      <c r="L85" s="29">
        <v>1</v>
      </c>
      <c r="M85" s="29">
        <v>5</v>
      </c>
      <c r="N85" s="29" t="s">
        <v>133</v>
      </c>
      <c r="O85" s="29" t="s">
        <v>732</v>
      </c>
      <c r="P85" s="6"/>
      <c r="Q85" s="7">
        <f t="shared" si="22"/>
        <v>43750</v>
      </c>
      <c r="R85" s="5">
        <f t="shared" si="16"/>
        <v>2019</v>
      </c>
      <c r="S85" s="5">
        <f t="shared" si="23"/>
        <v>7</v>
      </c>
      <c r="T85" s="29" t="s">
        <v>194</v>
      </c>
      <c r="U85" s="5"/>
      <c r="V85" s="5">
        <f t="shared" si="24"/>
        <v>0</v>
      </c>
      <c r="W85" s="5" t="s">
        <v>86</v>
      </c>
      <c r="X85" s="29" t="s">
        <v>490</v>
      </c>
      <c r="Y85" s="5"/>
      <c r="Z85" s="5">
        <f t="shared" si="25"/>
        <v>0</v>
      </c>
      <c r="AA85" s="5" t="str">
        <f t="shared" si="17"/>
        <v>Big Ten</v>
      </c>
      <c r="AB85">
        <f t="shared" si="18"/>
        <v>1</v>
      </c>
      <c r="AC85">
        <f t="shared" si="26"/>
        <v>1</v>
      </c>
      <c r="AD85">
        <f t="shared" si="27"/>
        <v>1</v>
      </c>
      <c r="AE85">
        <f t="shared" si="19"/>
        <v>0</v>
      </c>
      <c r="AF85">
        <f t="shared" si="20"/>
        <v>0</v>
      </c>
      <c r="AG85">
        <f t="shared" si="20"/>
        <v>35</v>
      </c>
      <c r="AH85">
        <f t="shared" si="20"/>
        <v>1</v>
      </c>
      <c r="AI85">
        <f t="shared" si="20"/>
        <v>5</v>
      </c>
      <c r="AJ85">
        <f t="shared" si="15"/>
        <v>6</v>
      </c>
      <c r="AK85" s="8">
        <f t="shared" si="28"/>
        <v>0.16666666666666666</v>
      </c>
      <c r="AL85">
        <f t="shared" si="21"/>
        <v>0</v>
      </c>
    </row>
    <row r="86" spans="1:38" ht="56" x14ac:dyDescent="0.2">
      <c r="A86" s="27">
        <v>7</v>
      </c>
      <c r="B86" s="28">
        <v>43757</v>
      </c>
      <c r="C86" s="5"/>
      <c r="D86" s="29" t="s">
        <v>44</v>
      </c>
      <c r="E86" s="29" t="s">
        <v>194</v>
      </c>
      <c r="F86" s="5"/>
      <c r="G86" s="29" t="s">
        <v>782</v>
      </c>
      <c r="H86" s="29" t="s">
        <v>86</v>
      </c>
      <c r="I86" s="29" t="s">
        <v>14</v>
      </c>
      <c r="J86" s="29">
        <v>7</v>
      </c>
      <c r="K86" s="29">
        <v>42</v>
      </c>
      <c r="L86" s="29">
        <v>1</v>
      </c>
      <c r="M86" s="29">
        <v>6</v>
      </c>
      <c r="N86" s="29" t="s">
        <v>151</v>
      </c>
      <c r="O86" s="29" t="s">
        <v>195</v>
      </c>
      <c r="P86" s="6"/>
      <c r="Q86" s="7">
        <f t="shared" si="22"/>
        <v>43757</v>
      </c>
      <c r="R86" s="5">
        <f t="shared" si="16"/>
        <v>2019</v>
      </c>
      <c r="S86" s="5">
        <f t="shared" si="23"/>
        <v>8</v>
      </c>
      <c r="T86" s="29" t="s">
        <v>194</v>
      </c>
      <c r="U86" s="5"/>
      <c r="V86" s="5">
        <f t="shared" si="24"/>
        <v>0</v>
      </c>
      <c r="W86" s="5" t="s">
        <v>86</v>
      </c>
      <c r="X86" s="5" t="s">
        <v>747</v>
      </c>
      <c r="Y86" s="5">
        <v>20</v>
      </c>
      <c r="Z86" s="5">
        <f t="shared" si="25"/>
        <v>1</v>
      </c>
      <c r="AA86" s="5" t="str">
        <f t="shared" si="17"/>
        <v>Big Ten</v>
      </c>
      <c r="AB86">
        <f t="shared" si="18"/>
        <v>1</v>
      </c>
      <c r="AC86">
        <f t="shared" si="26"/>
        <v>1</v>
      </c>
      <c r="AD86">
        <f t="shared" si="27"/>
        <v>1</v>
      </c>
      <c r="AE86">
        <f t="shared" si="19"/>
        <v>0</v>
      </c>
      <c r="AF86">
        <f t="shared" si="20"/>
        <v>7</v>
      </c>
      <c r="AG86">
        <f t="shared" si="20"/>
        <v>42</v>
      </c>
      <c r="AH86">
        <f t="shared" si="20"/>
        <v>1</v>
      </c>
      <c r="AI86">
        <f t="shared" si="20"/>
        <v>6</v>
      </c>
      <c r="AJ86">
        <f t="shared" si="15"/>
        <v>7</v>
      </c>
      <c r="AK86" s="8">
        <f t="shared" si="28"/>
        <v>0.14285714285714285</v>
      </c>
      <c r="AL86">
        <f t="shared" si="21"/>
        <v>0</v>
      </c>
    </row>
    <row r="87" spans="1:38" ht="56" x14ac:dyDescent="0.2">
      <c r="A87" s="27">
        <v>8</v>
      </c>
      <c r="B87" s="28">
        <v>43764</v>
      </c>
      <c r="C87" s="5"/>
      <c r="D87" s="29" t="s">
        <v>44</v>
      </c>
      <c r="E87" s="29" t="s">
        <v>194</v>
      </c>
      <c r="F87" s="5"/>
      <c r="G87" s="29" t="s">
        <v>168</v>
      </c>
      <c r="H87" s="29" t="s">
        <v>169</v>
      </c>
      <c r="I87" s="29" t="s">
        <v>13</v>
      </c>
      <c r="J87" s="29">
        <v>44</v>
      </c>
      <c r="K87" s="29">
        <v>34</v>
      </c>
      <c r="L87" s="29">
        <v>2</v>
      </c>
      <c r="M87" s="29">
        <v>6</v>
      </c>
      <c r="N87" s="29" t="s">
        <v>41</v>
      </c>
      <c r="O87" s="29" t="s">
        <v>195</v>
      </c>
      <c r="P87" s="6"/>
      <c r="Q87" s="7">
        <f t="shared" si="22"/>
        <v>43764</v>
      </c>
      <c r="R87" s="5">
        <f t="shared" si="16"/>
        <v>2019</v>
      </c>
      <c r="S87" s="5">
        <f t="shared" si="23"/>
        <v>9</v>
      </c>
      <c r="T87" s="29" t="s">
        <v>194</v>
      </c>
      <c r="U87" s="5"/>
      <c r="V87" s="5">
        <f t="shared" si="24"/>
        <v>0</v>
      </c>
      <c r="W87" s="5" t="s">
        <v>86</v>
      </c>
      <c r="X87" s="29" t="s">
        <v>168</v>
      </c>
      <c r="Y87" s="5"/>
      <c r="Z87" s="5">
        <f t="shared" si="25"/>
        <v>0</v>
      </c>
      <c r="AA87" s="5" t="str">
        <f t="shared" si="17"/>
        <v>Ind</v>
      </c>
      <c r="AB87">
        <f t="shared" si="18"/>
        <v>0</v>
      </c>
      <c r="AC87">
        <f t="shared" si="26"/>
        <v>1</v>
      </c>
      <c r="AD87">
        <f t="shared" si="27"/>
        <v>0</v>
      </c>
      <c r="AE87">
        <f t="shared" si="19"/>
        <v>0</v>
      </c>
      <c r="AF87">
        <f t="shared" si="20"/>
        <v>44</v>
      </c>
      <c r="AG87">
        <f t="shared" si="20"/>
        <v>34</v>
      </c>
      <c r="AH87">
        <f t="shared" si="20"/>
        <v>2</v>
      </c>
      <c r="AI87">
        <f t="shared" si="20"/>
        <v>6</v>
      </c>
      <c r="AJ87">
        <f t="shared" si="15"/>
        <v>8</v>
      </c>
      <c r="AK87" s="8">
        <f t="shared" si="28"/>
        <v>0.25</v>
      </c>
      <c r="AL87">
        <f t="shared" si="21"/>
        <v>1</v>
      </c>
    </row>
    <row r="88" spans="1:38" ht="56" x14ac:dyDescent="0.2">
      <c r="A88" s="27">
        <v>9</v>
      </c>
      <c r="B88" s="28">
        <v>43771</v>
      </c>
      <c r="C88" s="5"/>
      <c r="D88" s="29" t="s">
        <v>44</v>
      </c>
      <c r="E88" s="29" t="s">
        <v>194</v>
      </c>
      <c r="F88" s="29" t="s">
        <v>49</v>
      </c>
      <c r="G88" s="29" t="s">
        <v>334</v>
      </c>
      <c r="H88" s="29" t="s">
        <v>86</v>
      </c>
      <c r="I88" s="29" t="s">
        <v>14</v>
      </c>
      <c r="J88" s="29">
        <v>10</v>
      </c>
      <c r="K88" s="29">
        <v>38</v>
      </c>
      <c r="L88" s="29">
        <v>2</v>
      </c>
      <c r="M88" s="29">
        <v>7</v>
      </c>
      <c r="N88" s="29" t="s">
        <v>92</v>
      </c>
      <c r="O88" s="29" t="s">
        <v>757</v>
      </c>
      <c r="P88" s="6"/>
      <c r="Q88" s="7">
        <f t="shared" si="22"/>
        <v>43771</v>
      </c>
      <c r="R88" s="5">
        <f t="shared" si="16"/>
        <v>2019</v>
      </c>
      <c r="S88" s="5">
        <f t="shared" si="23"/>
        <v>10</v>
      </c>
      <c r="T88" s="29" t="s">
        <v>194</v>
      </c>
      <c r="U88" s="5"/>
      <c r="V88" s="5">
        <f t="shared" si="24"/>
        <v>0</v>
      </c>
      <c r="W88" s="5" t="s">
        <v>86</v>
      </c>
      <c r="X88" s="29" t="s">
        <v>334</v>
      </c>
      <c r="Y88" s="5"/>
      <c r="Z88" s="5">
        <f t="shared" si="25"/>
        <v>0</v>
      </c>
      <c r="AA88" s="5" t="str">
        <f t="shared" si="17"/>
        <v>Big Ten</v>
      </c>
      <c r="AB88">
        <f t="shared" si="18"/>
        <v>1</v>
      </c>
      <c r="AC88">
        <f t="shared" si="26"/>
        <v>1</v>
      </c>
      <c r="AD88">
        <f t="shared" si="27"/>
        <v>1</v>
      </c>
      <c r="AE88">
        <f t="shared" si="19"/>
        <v>0</v>
      </c>
      <c r="AF88">
        <f t="shared" si="20"/>
        <v>10</v>
      </c>
      <c r="AG88">
        <f t="shared" si="20"/>
        <v>38</v>
      </c>
      <c r="AH88">
        <f t="shared" si="20"/>
        <v>2</v>
      </c>
      <c r="AI88">
        <f t="shared" si="20"/>
        <v>7</v>
      </c>
      <c r="AJ88">
        <f t="shared" si="15"/>
        <v>9</v>
      </c>
      <c r="AK88" s="8">
        <f t="shared" si="28"/>
        <v>0.22222222222222221</v>
      </c>
      <c r="AL88">
        <f t="shared" si="21"/>
        <v>0</v>
      </c>
    </row>
    <row r="89" spans="1:38" ht="56" x14ac:dyDescent="0.2">
      <c r="A89" s="27">
        <v>10</v>
      </c>
      <c r="B89" s="28">
        <v>43785</v>
      </c>
      <c r="C89" s="5"/>
      <c r="D89" s="29" t="s">
        <v>44</v>
      </c>
      <c r="E89" s="29" t="s">
        <v>194</v>
      </c>
      <c r="F89" s="5"/>
      <c r="G89" s="29" t="s">
        <v>85</v>
      </c>
      <c r="H89" s="29" t="s">
        <v>86</v>
      </c>
      <c r="I89" s="29" t="s">
        <v>14</v>
      </c>
      <c r="J89" s="29">
        <v>21</v>
      </c>
      <c r="K89" s="29">
        <v>56</v>
      </c>
      <c r="L89" s="29">
        <v>2</v>
      </c>
      <c r="M89" s="29">
        <v>8</v>
      </c>
      <c r="N89" s="29" t="s">
        <v>102</v>
      </c>
      <c r="O89" s="29" t="s">
        <v>195</v>
      </c>
      <c r="P89" s="6"/>
      <c r="Q89" s="7">
        <f t="shared" si="22"/>
        <v>43785</v>
      </c>
      <c r="R89" s="5">
        <f t="shared" si="16"/>
        <v>2019</v>
      </c>
      <c r="S89" s="5">
        <f t="shared" si="23"/>
        <v>12</v>
      </c>
      <c r="T89" s="29" t="s">
        <v>194</v>
      </c>
      <c r="U89" s="5"/>
      <c r="V89" s="5">
        <f t="shared" si="24"/>
        <v>0</v>
      </c>
      <c r="W89" s="5" t="s">
        <v>86</v>
      </c>
      <c r="X89" s="5" t="s">
        <v>89</v>
      </c>
      <c r="Y89" s="5">
        <v>2</v>
      </c>
      <c r="Z89" s="5">
        <f t="shared" si="25"/>
        <v>1</v>
      </c>
      <c r="AA89" s="5" t="str">
        <f t="shared" si="17"/>
        <v>Big Ten</v>
      </c>
      <c r="AB89">
        <f t="shared" si="18"/>
        <v>1</v>
      </c>
      <c r="AC89">
        <f t="shared" si="26"/>
        <v>1</v>
      </c>
      <c r="AD89">
        <f t="shared" si="27"/>
        <v>1</v>
      </c>
      <c r="AE89">
        <f t="shared" si="19"/>
        <v>0</v>
      </c>
      <c r="AF89">
        <f t="shared" si="20"/>
        <v>21</v>
      </c>
      <c r="AG89">
        <f t="shared" si="20"/>
        <v>56</v>
      </c>
      <c r="AH89">
        <f t="shared" si="20"/>
        <v>2</v>
      </c>
      <c r="AI89">
        <f t="shared" si="20"/>
        <v>8</v>
      </c>
      <c r="AJ89">
        <f t="shared" si="15"/>
        <v>10</v>
      </c>
      <c r="AK89" s="8">
        <f t="shared" si="28"/>
        <v>0.2</v>
      </c>
      <c r="AL89">
        <f t="shared" si="21"/>
        <v>0</v>
      </c>
    </row>
    <row r="90" spans="1:38" ht="56" x14ac:dyDescent="0.2">
      <c r="A90" s="27">
        <v>11</v>
      </c>
      <c r="B90" s="28">
        <v>43792</v>
      </c>
      <c r="C90" s="5"/>
      <c r="D90" s="29" t="s">
        <v>44</v>
      </c>
      <c r="E90" s="29" t="s">
        <v>194</v>
      </c>
      <c r="F90" s="5"/>
      <c r="G90" s="29" t="s">
        <v>158</v>
      </c>
      <c r="H90" s="29" t="s">
        <v>86</v>
      </c>
      <c r="I90" s="29" t="s">
        <v>14</v>
      </c>
      <c r="J90" s="29">
        <v>0</v>
      </c>
      <c r="K90" s="29">
        <v>27</v>
      </c>
      <c r="L90" s="29">
        <v>2</v>
      </c>
      <c r="M90" s="29">
        <v>9</v>
      </c>
      <c r="N90" s="29" t="s">
        <v>130</v>
      </c>
      <c r="O90" s="29" t="s">
        <v>195</v>
      </c>
      <c r="P90" s="6"/>
      <c r="Q90" s="7">
        <f t="shared" si="22"/>
        <v>43792</v>
      </c>
      <c r="R90" s="5">
        <f t="shared" si="16"/>
        <v>2019</v>
      </c>
      <c r="S90" s="5">
        <f t="shared" si="23"/>
        <v>13</v>
      </c>
      <c r="T90" s="29" t="s">
        <v>194</v>
      </c>
      <c r="U90" s="5"/>
      <c r="V90" s="5">
        <f t="shared" si="24"/>
        <v>0</v>
      </c>
      <c r="W90" s="5" t="s">
        <v>86</v>
      </c>
      <c r="X90" s="29" t="s">
        <v>158</v>
      </c>
      <c r="Y90" s="5"/>
      <c r="Z90" s="5">
        <f t="shared" si="25"/>
        <v>0</v>
      </c>
      <c r="AA90" s="5" t="str">
        <f t="shared" si="17"/>
        <v>Big Ten</v>
      </c>
      <c r="AB90">
        <f t="shared" si="18"/>
        <v>1</v>
      </c>
      <c r="AC90">
        <f t="shared" si="26"/>
        <v>1</v>
      </c>
      <c r="AD90">
        <f t="shared" si="27"/>
        <v>1</v>
      </c>
      <c r="AE90">
        <f t="shared" si="19"/>
        <v>0</v>
      </c>
      <c r="AF90">
        <f t="shared" si="20"/>
        <v>0</v>
      </c>
      <c r="AG90">
        <f t="shared" si="20"/>
        <v>27</v>
      </c>
      <c r="AH90">
        <f t="shared" si="20"/>
        <v>2</v>
      </c>
      <c r="AI90">
        <f t="shared" si="20"/>
        <v>9</v>
      </c>
      <c r="AJ90">
        <f t="shared" si="15"/>
        <v>11</v>
      </c>
      <c r="AK90" s="8">
        <f t="shared" si="28"/>
        <v>0.18181818181818182</v>
      </c>
      <c r="AL90">
        <f t="shared" si="21"/>
        <v>0</v>
      </c>
    </row>
    <row r="91" spans="1:38" ht="84" x14ac:dyDescent="0.2">
      <c r="A91" s="27">
        <v>12</v>
      </c>
      <c r="B91" s="28">
        <v>43799</v>
      </c>
      <c r="C91" s="5"/>
      <c r="D91" s="29" t="s">
        <v>44</v>
      </c>
      <c r="E91" s="29" t="s">
        <v>194</v>
      </c>
      <c r="F91" s="29" t="s">
        <v>49</v>
      </c>
      <c r="G91" s="29" t="s">
        <v>744</v>
      </c>
      <c r="H91" s="29" t="s">
        <v>86</v>
      </c>
      <c r="I91" s="29" t="s">
        <v>14</v>
      </c>
      <c r="J91" s="29">
        <v>6</v>
      </c>
      <c r="K91" s="29">
        <v>27</v>
      </c>
      <c r="L91" s="29">
        <v>2</v>
      </c>
      <c r="M91" s="29">
        <v>10</v>
      </c>
      <c r="N91" s="29" t="s">
        <v>132</v>
      </c>
      <c r="O91" s="29" t="s">
        <v>220</v>
      </c>
      <c r="Q91" s="7">
        <f t="shared" si="22"/>
        <v>43799</v>
      </c>
      <c r="R91" s="5">
        <f t="shared" si="16"/>
        <v>2019</v>
      </c>
      <c r="S91" s="5">
        <f t="shared" si="23"/>
        <v>14</v>
      </c>
      <c r="T91" s="29" t="s">
        <v>194</v>
      </c>
      <c r="U91" s="5"/>
      <c r="V91" s="5">
        <f t="shared" si="24"/>
        <v>0</v>
      </c>
      <c r="W91" s="5" t="s">
        <v>86</v>
      </c>
      <c r="X91" s="5" t="s">
        <v>221</v>
      </c>
      <c r="Y91" s="5">
        <v>12</v>
      </c>
      <c r="Z91" s="5">
        <f t="shared" si="25"/>
        <v>1</v>
      </c>
      <c r="AA91" s="5" t="str">
        <f t="shared" si="17"/>
        <v>Big Ten</v>
      </c>
      <c r="AB91">
        <f t="shared" si="18"/>
        <v>1</v>
      </c>
      <c r="AC91">
        <f t="shared" si="26"/>
        <v>1</v>
      </c>
      <c r="AD91">
        <f t="shared" si="27"/>
        <v>1</v>
      </c>
      <c r="AE91">
        <f t="shared" si="19"/>
        <v>0</v>
      </c>
      <c r="AF91">
        <f t="shared" si="20"/>
        <v>6</v>
      </c>
      <c r="AG91">
        <f t="shared" si="20"/>
        <v>27</v>
      </c>
      <c r="AH91">
        <f t="shared" si="20"/>
        <v>2</v>
      </c>
      <c r="AI91">
        <f t="shared" si="20"/>
        <v>10</v>
      </c>
      <c r="AJ91">
        <f t="shared" si="15"/>
        <v>12</v>
      </c>
      <c r="AK91" s="8">
        <f t="shared" si="28"/>
        <v>0.16666666666666666</v>
      </c>
      <c r="AL91">
        <f t="shared" si="21"/>
        <v>0</v>
      </c>
    </row>
    <row r="92" spans="1:38" ht="56" x14ac:dyDescent="0.2">
      <c r="A92" s="27">
        <v>1</v>
      </c>
      <c r="B92" s="28">
        <v>43708</v>
      </c>
      <c r="C92" s="5"/>
      <c r="D92" s="29" t="s">
        <v>44</v>
      </c>
      <c r="E92" s="29" t="s">
        <v>334</v>
      </c>
      <c r="F92" s="5"/>
      <c r="G92" s="29" t="s">
        <v>783</v>
      </c>
      <c r="H92" s="29" t="s">
        <v>148</v>
      </c>
      <c r="I92" s="29" t="s">
        <v>13</v>
      </c>
      <c r="J92" s="29">
        <v>42</v>
      </c>
      <c r="K92" s="29">
        <v>3</v>
      </c>
      <c r="L92" s="29">
        <v>1</v>
      </c>
      <c r="M92" s="29">
        <v>0</v>
      </c>
      <c r="N92" s="29" t="s">
        <v>41</v>
      </c>
      <c r="O92" s="29" t="s">
        <v>757</v>
      </c>
      <c r="Q92" s="7">
        <f t="shared" si="22"/>
        <v>43708</v>
      </c>
      <c r="R92" s="5">
        <f t="shared" si="16"/>
        <v>2019</v>
      </c>
      <c r="S92" s="5">
        <f t="shared" si="23"/>
        <v>1</v>
      </c>
      <c r="T92" s="29" t="s">
        <v>334</v>
      </c>
      <c r="U92" s="5"/>
      <c r="V92" s="5">
        <f t="shared" si="24"/>
        <v>0</v>
      </c>
      <c r="W92" s="5" t="s">
        <v>86</v>
      </c>
      <c r="X92" s="29" t="s">
        <v>783</v>
      </c>
      <c r="Y92" s="5"/>
      <c r="Z92" s="5">
        <f t="shared" si="25"/>
        <v>0</v>
      </c>
      <c r="AA92" s="5" t="str">
        <f t="shared" si="17"/>
        <v>MAC</v>
      </c>
      <c r="AB92">
        <f t="shared" si="18"/>
        <v>0</v>
      </c>
      <c r="AC92">
        <f t="shared" si="26"/>
        <v>1</v>
      </c>
      <c r="AD92">
        <f t="shared" si="27"/>
        <v>0</v>
      </c>
      <c r="AE92">
        <f t="shared" si="19"/>
        <v>0</v>
      </c>
      <c r="AF92">
        <f t="shared" si="20"/>
        <v>42</v>
      </c>
      <c r="AG92">
        <f t="shared" si="20"/>
        <v>3</v>
      </c>
      <c r="AH92">
        <f t="shared" si="20"/>
        <v>1</v>
      </c>
      <c r="AI92">
        <f t="shared" si="20"/>
        <v>0</v>
      </c>
      <c r="AJ92">
        <f t="shared" si="15"/>
        <v>1</v>
      </c>
      <c r="AK92" s="8">
        <f t="shared" si="28"/>
        <v>1</v>
      </c>
      <c r="AL92">
        <f t="shared" si="21"/>
        <v>1</v>
      </c>
    </row>
    <row r="93" spans="1:38" ht="98" x14ac:dyDescent="0.2">
      <c r="A93" s="27">
        <v>2</v>
      </c>
      <c r="B93" s="28">
        <v>43715</v>
      </c>
      <c r="C93" s="5"/>
      <c r="D93" s="29" t="s">
        <v>44</v>
      </c>
      <c r="E93" s="29" t="s">
        <v>334</v>
      </c>
      <c r="F93" s="29" t="s">
        <v>49</v>
      </c>
      <c r="G93" s="29" t="s">
        <v>308</v>
      </c>
      <c r="H93" s="29" t="s">
        <v>140</v>
      </c>
      <c r="I93" s="29" t="s">
        <v>13</v>
      </c>
      <c r="J93" s="29">
        <v>31</v>
      </c>
      <c r="K93" s="29">
        <v>23</v>
      </c>
      <c r="L93" s="29">
        <v>2</v>
      </c>
      <c r="M93" s="29">
        <v>0</v>
      </c>
      <c r="N93" s="29" t="s">
        <v>47</v>
      </c>
      <c r="O93" s="29" t="s">
        <v>784</v>
      </c>
      <c r="Q93" s="7">
        <f t="shared" si="22"/>
        <v>43715</v>
      </c>
      <c r="R93" s="5">
        <f t="shared" si="16"/>
        <v>2019</v>
      </c>
      <c r="S93" s="5">
        <f t="shared" si="23"/>
        <v>2</v>
      </c>
      <c r="T93" s="29" t="s">
        <v>334</v>
      </c>
      <c r="U93" s="5"/>
      <c r="V93" s="5">
        <f t="shared" si="24"/>
        <v>0</v>
      </c>
      <c r="W93" s="5" t="s">
        <v>86</v>
      </c>
      <c r="X93" s="29" t="s">
        <v>308</v>
      </c>
      <c r="Y93" s="5"/>
      <c r="Z93" s="5">
        <f t="shared" si="25"/>
        <v>0</v>
      </c>
      <c r="AA93" s="5" t="str">
        <f t="shared" si="17"/>
        <v>American</v>
      </c>
      <c r="AB93">
        <f t="shared" si="18"/>
        <v>0</v>
      </c>
      <c r="AC93">
        <f t="shared" si="26"/>
        <v>1</v>
      </c>
      <c r="AD93">
        <f t="shared" si="27"/>
        <v>0</v>
      </c>
      <c r="AE93">
        <f t="shared" si="19"/>
        <v>0</v>
      </c>
      <c r="AF93">
        <f t="shared" si="20"/>
        <v>31</v>
      </c>
      <c r="AG93">
        <f t="shared" si="20"/>
        <v>23</v>
      </c>
      <c r="AH93">
        <f t="shared" si="20"/>
        <v>2</v>
      </c>
      <c r="AI93">
        <f t="shared" si="20"/>
        <v>0</v>
      </c>
      <c r="AJ93">
        <f t="shared" si="15"/>
        <v>2</v>
      </c>
      <c r="AK93" s="8">
        <f t="shared" si="28"/>
        <v>1</v>
      </c>
      <c r="AL93">
        <f t="shared" si="21"/>
        <v>1</v>
      </c>
    </row>
    <row r="94" spans="1:38" ht="56" x14ac:dyDescent="0.2">
      <c r="A94" s="27">
        <v>3</v>
      </c>
      <c r="B94" s="28">
        <v>43722</v>
      </c>
      <c r="C94" s="5"/>
      <c r="D94" s="29" t="s">
        <v>44</v>
      </c>
      <c r="E94" s="29" t="s">
        <v>334</v>
      </c>
      <c r="F94" s="5"/>
      <c r="G94" s="29" t="s">
        <v>225</v>
      </c>
      <c r="H94" s="29" t="s">
        <v>148</v>
      </c>
      <c r="I94" s="29" t="s">
        <v>14</v>
      </c>
      <c r="J94" s="29">
        <v>31</v>
      </c>
      <c r="K94" s="29">
        <v>34</v>
      </c>
      <c r="L94" s="29">
        <v>2</v>
      </c>
      <c r="M94" s="29">
        <v>1</v>
      </c>
      <c r="N94" s="29" t="s">
        <v>92</v>
      </c>
      <c r="O94" s="29" t="s">
        <v>757</v>
      </c>
      <c r="Q94" s="7">
        <f t="shared" si="22"/>
        <v>43722</v>
      </c>
      <c r="R94" s="5">
        <f t="shared" si="16"/>
        <v>2019</v>
      </c>
      <c r="S94" s="5">
        <f t="shared" si="23"/>
        <v>3</v>
      </c>
      <c r="T94" s="29" t="s">
        <v>334</v>
      </c>
      <c r="U94" s="5"/>
      <c r="V94" s="5">
        <f t="shared" si="24"/>
        <v>0</v>
      </c>
      <c r="W94" s="5" t="s">
        <v>86</v>
      </c>
      <c r="X94" s="29" t="s">
        <v>225</v>
      </c>
      <c r="Y94" s="5"/>
      <c r="Z94" s="5">
        <f t="shared" si="25"/>
        <v>0</v>
      </c>
      <c r="AA94" s="5" t="str">
        <f t="shared" si="17"/>
        <v>MAC</v>
      </c>
      <c r="AB94">
        <f t="shared" si="18"/>
        <v>0</v>
      </c>
      <c r="AC94">
        <f t="shared" si="26"/>
        <v>1</v>
      </c>
      <c r="AD94">
        <f t="shared" si="27"/>
        <v>0</v>
      </c>
      <c r="AE94">
        <f t="shared" si="19"/>
        <v>0</v>
      </c>
      <c r="AF94">
        <f t="shared" si="20"/>
        <v>31</v>
      </c>
      <c r="AG94">
        <f t="shared" si="20"/>
        <v>34</v>
      </c>
      <c r="AH94">
        <f t="shared" si="20"/>
        <v>2</v>
      </c>
      <c r="AI94">
        <f t="shared" si="20"/>
        <v>1</v>
      </c>
      <c r="AJ94">
        <f t="shared" si="15"/>
        <v>3</v>
      </c>
      <c r="AK94" s="8">
        <f t="shared" si="28"/>
        <v>0.66666666666666663</v>
      </c>
      <c r="AL94">
        <f t="shared" si="21"/>
        <v>0</v>
      </c>
    </row>
    <row r="95" spans="1:38" ht="56" x14ac:dyDescent="0.2">
      <c r="A95" s="27">
        <v>4</v>
      </c>
      <c r="B95" s="28">
        <v>43729</v>
      </c>
      <c r="C95" s="5"/>
      <c r="D95" s="29" t="s">
        <v>44</v>
      </c>
      <c r="E95" s="29" t="s">
        <v>334</v>
      </c>
      <c r="F95" s="5"/>
      <c r="G95" s="29" t="s">
        <v>659</v>
      </c>
      <c r="H95" s="29" t="s">
        <v>86</v>
      </c>
      <c r="I95" s="29" t="s">
        <v>14</v>
      </c>
      <c r="J95" s="29">
        <v>38</v>
      </c>
      <c r="K95" s="29">
        <v>42</v>
      </c>
      <c r="L95" s="29">
        <v>2</v>
      </c>
      <c r="M95" s="29">
        <v>2</v>
      </c>
      <c r="N95" s="29" t="s">
        <v>102</v>
      </c>
      <c r="O95" s="29" t="s">
        <v>757</v>
      </c>
      <c r="Q95" s="7">
        <f t="shared" si="22"/>
        <v>43729</v>
      </c>
      <c r="R95" s="5">
        <f t="shared" si="16"/>
        <v>2019</v>
      </c>
      <c r="S95" s="5">
        <f t="shared" si="23"/>
        <v>4</v>
      </c>
      <c r="T95" s="29" t="s">
        <v>334</v>
      </c>
      <c r="U95" s="5"/>
      <c r="V95" s="5">
        <f t="shared" si="24"/>
        <v>0</v>
      </c>
      <c r="W95" s="5" t="s">
        <v>86</v>
      </c>
      <c r="X95" s="29" t="s">
        <v>659</v>
      </c>
      <c r="Y95" s="5"/>
      <c r="Z95" s="5">
        <f t="shared" si="25"/>
        <v>0</v>
      </c>
      <c r="AA95" s="5" t="str">
        <f t="shared" si="17"/>
        <v>Big Ten</v>
      </c>
      <c r="AB95">
        <f t="shared" si="18"/>
        <v>1</v>
      </c>
      <c r="AC95">
        <f t="shared" si="26"/>
        <v>1</v>
      </c>
      <c r="AD95">
        <f t="shared" si="27"/>
        <v>1</v>
      </c>
      <c r="AE95">
        <f t="shared" si="19"/>
        <v>0</v>
      </c>
      <c r="AF95">
        <f t="shared" si="20"/>
        <v>38</v>
      </c>
      <c r="AG95">
        <f t="shared" si="20"/>
        <v>42</v>
      </c>
      <c r="AH95">
        <f t="shared" si="20"/>
        <v>2</v>
      </c>
      <c r="AI95">
        <f t="shared" si="20"/>
        <v>2</v>
      </c>
      <c r="AJ95">
        <f t="shared" si="15"/>
        <v>4</v>
      </c>
      <c r="AK95" s="8">
        <f t="shared" si="28"/>
        <v>0.5</v>
      </c>
      <c r="AL95">
        <f t="shared" si="21"/>
        <v>0</v>
      </c>
    </row>
    <row r="96" spans="1:38" ht="70" x14ac:dyDescent="0.2">
      <c r="A96" s="27">
        <v>5</v>
      </c>
      <c r="B96" s="28">
        <v>43743</v>
      </c>
      <c r="C96" s="5"/>
      <c r="D96" s="29" t="s">
        <v>44</v>
      </c>
      <c r="E96" s="29" t="s">
        <v>334</v>
      </c>
      <c r="F96" s="29" t="s">
        <v>49</v>
      </c>
      <c r="G96" s="29" t="s">
        <v>440</v>
      </c>
      <c r="H96" s="29" t="s">
        <v>86</v>
      </c>
      <c r="I96" s="29" t="s">
        <v>14</v>
      </c>
      <c r="J96" s="29">
        <v>17</v>
      </c>
      <c r="K96" s="29">
        <v>40</v>
      </c>
      <c r="L96" s="29">
        <v>2</v>
      </c>
      <c r="M96" s="29">
        <v>3</v>
      </c>
      <c r="N96" s="29" t="s">
        <v>130</v>
      </c>
      <c r="O96" s="29" t="s">
        <v>746</v>
      </c>
      <c r="Q96" s="7">
        <f t="shared" si="22"/>
        <v>43743</v>
      </c>
      <c r="R96" s="5">
        <f t="shared" si="16"/>
        <v>2019</v>
      </c>
      <c r="S96" s="5">
        <f t="shared" si="23"/>
        <v>6</v>
      </c>
      <c r="T96" s="29" t="s">
        <v>334</v>
      </c>
      <c r="U96" s="5"/>
      <c r="V96" s="5">
        <f t="shared" si="24"/>
        <v>0</v>
      </c>
      <c r="W96" s="5" t="s">
        <v>86</v>
      </c>
      <c r="X96" s="29" t="s">
        <v>440</v>
      </c>
      <c r="Y96" s="5"/>
      <c r="Z96" s="5">
        <f t="shared" si="25"/>
        <v>0</v>
      </c>
      <c r="AA96" s="5" t="str">
        <f t="shared" si="17"/>
        <v>Big Ten</v>
      </c>
      <c r="AB96">
        <f t="shared" si="18"/>
        <v>1</v>
      </c>
      <c r="AC96">
        <f t="shared" si="26"/>
        <v>1</v>
      </c>
      <c r="AD96">
        <f t="shared" si="27"/>
        <v>1</v>
      </c>
      <c r="AE96">
        <f t="shared" si="19"/>
        <v>0</v>
      </c>
      <c r="AF96">
        <f t="shared" si="20"/>
        <v>17</v>
      </c>
      <c r="AG96">
        <f t="shared" si="20"/>
        <v>40</v>
      </c>
      <c r="AH96">
        <f t="shared" si="20"/>
        <v>2</v>
      </c>
      <c r="AI96">
        <f t="shared" si="20"/>
        <v>3</v>
      </c>
      <c r="AJ96">
        <f t="shared" si="15"/>
        <v>5</v>
      </c>
      <c r="AK96" s="8">
        <f t="shared" si="28"/>
        <v>0.4</v>
      </c>
      <c r="AL96">
        <f t="shared" si="21"/>
        <v>0</v>
      </c>
    </row>
    <row r="97" spans="1:38" ht="56" x14ac:dyDescent="0.2">
      <c r="A97" s="27">
        <v>6</v>
      </c>
      <c r="B97" s="28">
        <v>43750</v>
      </c>
      <c r="C97" s="5"/>
      <c r="D97" s="29" t="s">
        <v>44</v>
      </c>
      <c r="E97" s="29" t="s">
        <v>334</v>
      </c>
      <c r="F97" s="5"/>
      <c r="G97" s="29" t="s">
        <v>756</v>
      </c>
      <c r="H97" s="29" t="s">
        <v>86</v>
      </c>
      <c r="I97" s="29" t="s">
        <v>14</v>
      </c>
      <c r="J97" s="29">
        <v>25</v>
      </c>
      <c r="K97" s="29">
        <v>42</v>
      </c>
      <c r="L97" s="29">
        <v>2</v>
      </c>
      <c r="M97" s="29">
        <v>4</v>
      </c>
      <c r="N97" s="29" t="s">
        <v>132</v>
      </c>
      <c r="O97" s="29" t="s">
        <v>757</v>
      </c>
      <c r="Q97" s="7">
        <f t="shared" si="22"/>
        <v>43750</v>
      </c>
      <c r="R97" s="5">
        <f t="shared" si="16"/>
        <v>2019</v>
      </c>
      <c r="S97" s="5">
        <f t="shared" si="23"/>
        <v>7</v>
      </c>
      <c r="T97" s="29" t="s">
        <v>334</v>
      </c>
      <c r="U97" s="5"/>
      <c r="V97" s="5">
        <f t="shared" si="24"/>
        <v>0</v>
      </c>
      <c r="W97" s="5" t="s">
        <v>86</v>
      </c>
      <c r="X97" s="5" t="s">
        <v>210</v>
      </c>
      <c r="Y97" s="5">
        <v>16</v>
      </c>
      <c r="Z97" s="5">
        <f t="shared" si="25"/>
        <v>1</v>
      </c>
      <c r="AA97" s="5" t="str">
        <f t="shared" si="17"/>
        <v>Big Ten</v>
      </c>
      <c r="AB97">
        <f t="shared" si="18"/>
        <v>1</v>
      </c>
      <c r="AC97">
        <f t="shared" si="26"/>
        <v>1</v>
      </c>
      <c r="AD97">
        <f t="shared" si="27"/>
        <v>1</v>
      </c>
      <c r="AE97">
        <f t="shared" si="19"/>
        <v>0</v>
      </c>
      <c r="AF97">
        <f t="shared" si="20"/>
        <v>25</v>
      </c>
      <c r="AG97">
        <f t="shared" si="20"/>
        <v>42</v>
      </c>
      <c r="AH97">
        <f t="shared" si="20"/>
        <v>2</v>
      </c>
      <c r="AI97">
        <f t="shared" si="20"/>
        <v>4</v>
      </c>
      <c r="AJ97">
        <f t="shared" si="15"/>
        <v>6</v>
      </c>
      <c r="AK97" s="8">
        <f t="shared" si="28"/>
        <v>0.33333333333333331</v>
      </c>
      <c r="AL97">
        <f t="shared" si="21"/>
        <v>0</v>
      </c>
    </row>
    <row r="98" spans="1:38" ht="56" x14ac:dyDescent="0.2">
      <c r="A98" s="27">
        <v>7</v>
      </c>
      <c r="B98" s="28">
        <v>43757</v>
      </c>
      <c r="C98" s="5"/>
      <c r="D98" s="29" t="s">
        <v>44</v>
      </c>
      <c r="E98" s="29" t="s">
        <v>334</v>
      </c>
      <c r="F98" s="5"/>
      <c r="G98" s="29" t="s">
        <v>785</v>
      </c>
      <c r="H98" s="29" t="s">
        <v>86</v>
      </c>
      <c r="I98" s="29" t="s">
        <v>13</v>
      </c>
      <c r="J98" s="29">
        <v>24</v>
      </c>
      <c r="K98" s="29">
        <v>23</v>
      </c>
      <c r="L98" s="29">
        <v>3</v>
      </c>
      <c r="M98" s="29">
        <v>4</v>
      </c>
      <c r="N98" s="29" t="s">
        <v>41</v>
      </c>
      <c r="O98" s="29" t="s">
        <v>757</v>
      </c>
      <c r="Q98" s="7">
        <f t="shared" si="22"/>
        <v>43757</v>
      </c>
      <c r="R98" s="5">
        <f t="shared" si="16"/>
        <v>2019</v>
      </c>
      <c r="S98" s="5">
        <f t="shared" si="23"/>
        <v>8</v>
      </c>
      <c r="T98" s="29" t="s">
        <v>334</v>
      </c>
      <c r="U98" s="5"/>
      <c r="V98" s="5">
        <f t="shared" si="24"/>
        <v>0</v>
      </c>
      <c r="W98" s="5" t="s">
        <v>86</v>
      </c>
      <c r="X98" s="5" t="s">
        <v>355</v>
      </c>
      <c r="Y98" s="5">
        <v>6</v>
      </c>
      <c r="Z98" s="5">
        <f t="shared" si="25"/>
        <v>1</v>
      </c>
      <c r="AA98" s="5" t="str">
        <f t="shared" si="17"/>
        <v>Big Ten</v>
      </c>
      <c r="AB98">
        <f t="shared" si="18"/>
        <v>1</v>
      </c>
      <c r="AC98">
        <f t="shared" si="26"/>
        <v>1</v>
      </c>
      <c r="AD98">
        <f t="shared" si="27"/>
        <v>1</v>
      </c>
      <c r="AE98">
        <f t="shared" si="19"/>
        <v>0</v>
      </c>
      <c r="AF98">
        <f t="shared" ref="AF98:AI129" si="29">J98</f>
        <v>24</v>
      </c>
      <c r="AG98">
        <f t="shared" si="29"/>
        <v>23</v>
      </c>
      <c r="AH98">
        <f t="shared" si="29"/>
        <v>3</v>
      </c>
      <c r="AI98">
        <f t="shared" si="29"/>
        <v>4</v>
      </c>
      <c r="AJ98">
        <f t="shared" si="15"/>
        <v>7</v>
      </c>
      <c r="AK98" s="8">
        <f t="shared" si="28"/>
        <v>0.42857142857142855</v>
      </c>
      <c r="AL98">
        <f t="shared" si="21"/>
        <v>1</v>
      </c>
    </row>
    <row r="99" spans="1:38" ht="70" x14ac:dyDescent="0.2">
      <c r="A99" s="27">
        <v>8</v>
      </c>
      <c r="B99" s="28">
        <v>43764</v>
      </c>
      <c r="C99" s="5"/>
      <c r="D99" s="29" t="s">
        <v>44</v>
      </c>
      <c r="E99" s="29" t="s">
        <v>334</v>
      </c>
      <c r="F99" s="29" t="s">
        <v>49</v>
      </c>
      <c r="G99" s="29" t="s">
        <v>352</v>
      </c>
      <c r="H99" s="29" t="s">
        <v>86</v>
      </c>
      <c r="I99" s="29" t="s">
        <v>13</v>
      </c>
      <c r="J99" s="29">
        <v>24</v>
      </c>
      <c r="K99" s="29">
        <v>6</v>
      </c>
      <c r="L99" s="29">
        <v>4</v>
      </c>
      <c r="M99" s="29">
        <v>4</v>
      </c>
      <c r="N99" s="29" t="s">
        <v>47</v>
      </c>
      <c r="O99" s="29" t="s">
        <v>740</v>
      </c>
      <c r="Q99" s="7">
        <f t="shared" si="22"/>
        <v>43764</v>
      </c>
      <c r="R99" s="5">
        <f t="shared" si="16"/>
        <v>2019</v>
      </c>
      <c r="S99" s="5">
        <f t="shared" si="23"/>
        <v>9</v>
      </c>
      <c r="T99" s="29" t="s">
        <v>334</v>
      </c>
      <c r="U99" s="5"/>
      <c r="V99" s="5">
        <f t="shared" si="24"/>
        <v>0</v>
      </c>
      <c r="W99" s="5" t="s">
        <v>86</v>
      </c>
      <c r="X99" s="29" t="s">
        <v>352</v>
      </c>
      <c r="Y99" s="5"/>
      <c r="Z99" s="5">
        <f t="shared" si="25"/>
        <v>0</v>
      </c>
      <c r="AA99" s="5" t="str">
        <f t="shared" si="17"/>
        <v>Big Ten</v>
      </c>
      <c r="AB99">
        <f t="shared" si="18"/>
        <v>1</v>
      </c>
      <c r="AC99">
        <f t="shared" si="26"/>
        <v>1</v>
      </c>
      <c r="AD99">
        <f t="shared" si="27"/>
        <v>1</v>
      </c>
      <c r="AE99">
        <f t="shared" si="19"/>
        <v>0</v>
      </c>
      <c r="AF99">
        <f t="shared" si="29"/>
        <v>24</v>
      </c>
      <c r="AG99">
        <f t="shared" si="29"/>
        <v>6</v>
      </c>
      <c r="AH99">
        <f t="shared" si="29"/>
        <v>4</v>
      </c>
      <c r="AI99">
        <f t="shared" si="29"/>
        <v>4</v>
      </c>
      <c r="AJ99">
        <f t="shared" si="15"/>
        <v>8</v>
      </c>
      <c r="AK99" s="8">
        <f t="shared" si="28"/>
        <v>0.5</v>
      </c>
      <c r="AL99">
        <f t="shared" si="21"/>
        <v>1</v>
      </c>
    </row>
    <row r="100" spans="1:38" ht="56" x14ac:dyDescent="0.2">
      <c r="A100" s="27">
        <v>9</v>
      </c>
      <c r="B100" s="28">
        <v>43771</v>
      </c>
      <c r="C100" s="5"/>
      <c r="D100" s="29" t="s">
        <v>44</v>
      </c>
      <c r="E100" s="29" t="s">
        <v>334</v>
      </c>
      <c r="F100" s="5"/>
      <c r="G100" s="29" t="s">
        <v>194</v>
      </c>
      <c r="H100" s="29" t="s">
        <v>86</v>
      </c>
      <c r="I100" s="29" t="s">
        <v>13</v>
      </c>
      <c r="J100" s="29">
        <v>38</v>
      </c>
      <c r="K100" s="29">
        <v>10</v>
      </c>
      <c r="L100" s="29">
        <v>5</v>
      </c>
      <c r="M100" s="29">
        <v>4</v>
      </c>
      <c r="N100" s="29" t="s">
        <v>51</v>
      </c>
      <c r="O100" s="29" t="s">
        <v>757</v>
      </c>
      <c r="Q100" s="7">
        <f t="shared" si="22"/>
        <v>43771</v>
      </c>
      <c r="R100" s="5">
        <f t="shared" si="16"/>
        <v>2019</v>
      </c>
      <c r="S100" s="5">
        <f t="shared" si="23"/>
        <v>10</v>
      </c>
      <c r="T100" s="29" t="s">
        <v>334</v>
      </c>
      <c r="U100" s="5"/>
      <c r="V100" s="5">
        <f t="shared" si="24"/>
        <v>0</v>
      </c>
      <c r="W100" s="5" t="s">
        <v>86</v>
      </c>
      <c r="X100" s="29" t="s">
        <v>194</v>
      </c>
      <c r="Y100" s="5"/>
      <c r="Z100" s="5">
        <f t="shared" si="25"/>
        <v>0</v>
      </c>
      <c r="AA100" s="5" t="str">
        <f t="shared" si="17"/>
        <v>Big Ten</v>
      </c>
      <c r="AB100">
        <f t="shared" si="18"/>
        <v>1</v>
      </c>
      <c r="AC100">
        <f t="shared" si="26"/>
        <v>1</v>
      </c>
      <c r="AD100">
        <f t="shared" si="27"/>
        <v>1</v>
      </c>
      <c r="AE100">
        <f t="shared" si="19"/>
        <v>0</v>
      </c>
      <c r="AF100">
        <f t="shared" si="29"/>
        <v>38</v>
      </c>
      <c r="AG100">
        <f t="shared" si="29"/>
        <v>10</v>
      </c>
      <c r="AH100">
        <f t="shared" si="29"/>
        <v>5</v>
      </c>
      <c r="AI100">
        <f t="shared" si="29"/>
        <v>4</v>
      </c>
      <c r="AJ100">
        <f t="shared" si="15"/>
        <v>9</v>
      </c>
      <c r="AK100" s="8">
        <f t="shared" si="28"/>
        <v>0.55555555555555558</v>
      </c>
      <c r="AL100">
        <f t="shared" si="21"/>
        <v>1</v>
      </c>
    </row>
    <row r="101" spans="1:38" ht="70" x14ac:dyDescent="0.2">
      <c r="A101" s="27">
        <v>10</v>
      </c>
      <c r="B101" s="28">
        <v>43778</v>
      </c>
      <c r="C101" s="5"/>
      <c r="D101" s="29" t="s">
        <v>44</v>
      </c>
      <c r="E101" s="29" t="s">
        <v>334</v>
      </c>
      <c r="F101" s="29" t="s">
        <v>49</v>
      </c>
      <c r="G101" s="29" t="s">
        <v>158</v>
      </c>
      <c r="H101" s="29" t="s">
        <v>86</v>
      </c>
      <c r="I101" s="29" t="s">
        <v>13</v>
      </c>
      <c r="J101" s="29">
        <v>37</v>
      </c>
      <c r="K101" s="29">
        <v>34</v>
      </c>
      <c r="L101" s="29">
        <v>6</v>
      </c>
      <c r="M101" s="29">
        <v>4</v>
      </c>
      <c r="N101" s="29" t="s">
        <v>55</v>
      </c>
      <c r="O101" s="29" t="s">
        <v>734</v>
      </c>
      <c r="Q101" s="7">
        <f t="shared" si="22"/>
        <v>43778</v>
      </c>
      <c r="R101" s="5">
        <f t="shared" si="16"/>
        <v>2019</v>
      </c>
      <c r="S101" s="5">
        <f t="shared" si="23"/>
        <v>11</v>
      </c>
      <c r="T101" s="29" t="s">
        <v>334</v>
      </c>
      <c r="U101" s="5"/>
      <c r="V101" s="5">
        <f t="shared" si="24"/>
        <v>0</v>
      </c>
      <c r="W101" s="5" t="s">
        <v>86</v>
      </c>
      <c r="X101" s="29" t="s">
        <v>158</v>
      </c>
      <c r="Y101" s="5"/>
      <c r="Z101" s="5">
        <f t="shared" si="25"/>
        <v>0</v>
      </c>
      <c r="AA101" s="5" t="str">
        <f t="shared" si="17"/>
        <v>Big Ten</v>
      </c>
      <c r="AB101">
        <f t="shared" si="18"/>
        <v>1</v>
      </c>
      <c r="AC101">
        <f t="shared" si="26"/>
        <v>1</v>
      </c>
      <c r="AD101">
        <f t="shared" si="27"/>
        <v>1</v>
      </c>
      <c r="AE101">
        <f t="shared" si="19"/>
        <v>0</v>
      </c>
      <c r="AF101">
        <f t="shared" si="29"/>
        <v>37</v>
      </c>
      <c r="AG101">
        <f t="shared" si="29"/>
        <v>34</v>
      </c>
      <c r="AH101">
        <f t="shared" si="29"/>
        <v>6</v>
      </c>
      <c r="AI101">
        <f t="shared" si="29"/>
        <v>4</v>
      </c>
      <c r="AJ101">
        <f t="shared" si="15"/>
        <v>10</v>
      </c>
      <c r="AK101" s="8">
        <f t="shared" si="28"/>
        <v>0.6</v>
      </c>
      <c r="AL101">
        <f t="shared" si="21"/>
        <v>1</v>
      </c>
    </row>
    <row r="102" spans="1:38" ht="56" x14ac:dyDescent="0.2">
      <c r="A102" s="27">
        <v>11</v>
      </c>
      <c r="B102" s="28">
        <v>43792</v>
      </c>
      <c r="C102" s="5"/>
      <c r="D102" s="29" t="s">
        <v>44</v>
      </c>
      <c r="E102" s="29" t="s">
        <v>334</v>
      </c>
      <c r="F102" s="29" t="s">
        <v>49</v>
      </c>
      <c r="G102" s="29" t="s">
        <v>554</v>
      </c>
      <c r="H102" s="29" t="s">
        <v>86</v>
      </c>
      <c r="I102" s="29" t="s">
        <v>14</v>
      </c>
      <c r="J102" s="29">
        <v>10</v>
      </c>
      <c r="K102" s="29">
        <v>19</v>
      </c>
      <c r="L102" s="29">
        <v>6</v>
      </c>
      <c r="M102" s="29">
        <v>5</v>
      </c>
      <c r="N102" s="29" t="s">
        <v>92</v>
      </c>
      <c r="O102" s="29" t="s">
        <v>776</v>
      </c>
      <c r="Q102" s="7">
        <f t="shared" si="22"/>
        <v>43792</v>
      </c>
      <c r="R102" s="5">
        <f t="shared" si="16"/>
        <v>2019</v>
      </c>
      <c r="S102" s="5">
        <f t="shared" si="23"/>
        <v>13</v>
      </c>
      <c r="T102" s="29" t="s">
        <v>334</v>
      </c>
      <c r="U102" s="5"/>
      <c r="V102" s="5">
        <f t="shared" si="24"/>
        <v>0</v>
      </c>
      <c r="W102" s="5" t="s">
        <v>86</v>
      </c>
      <c r="X102" s="5" t="s">
        <v>555</v>
      </c>
      <c r="Y102" s="5">
        <v>19</v>
      </c>
      <c r="Z102" s="5">
        <f t="shared" si="25"/>
        <v>1</v>
      </c>
      <c r="AA102" s="5" t="str">
        <f t="shared" si="17"/>
        <v>Big Ten</v>
      </c>
      <c r="AB102">
        <f t="shared" si="18"/>
        <v>1</v>
      </c>
      <c r="AC102">
        <f t="shared" si="26"/>
        <v>1</v>
      </c>
      <c r="AD102">
        <f t="shared" si="27"/>
        <v>1</v>
      </c>
      <c r="AE102">
        <f t="shared" si="19"/>
        <v>0</v>
      </c>
      <c r="AF102">
        <f t="shared" si="29"/>
        <v>10</v>
      </c>
      <c r="AG102">
        <f t="shared" si="29"/>
        <v>19</v>
      </c>
      <c r="AH102">
        <f t="shared" si="29"/>
        <v>6</v>
      </c>
      <c r="AI102">
        <f t="shared" si="29"/>
        <v>5</v>
      </c>
      <c r="AJ102">
        <f t="shared" si="15"/>
        <v>11</v>
      </c>
      <c r="AK102" s="8">
        <f t="shared" si="28"/>
        <v>0.54545454545454541</v>
      </c>
      <c r="AL102">
        <f t="shared" si="21"/>
        <v>0</v>
      </c>
    </row>
    <row r="103" spans="1:38" ht="56" x14ac:dyDescent="0.2">
      <c r="A103" s="27">
        <v>12</v>
      </c>
      <c r="B103" s="28">
        <v>43799</v>
      </c>
      <c r="C103" s="5"/>
      <c r="D103" s="29" t="s">
        <v>44</v>
      </c>
      <c r="E103" s="29" t="s">
        <v>334</v>
      </c>
      <c r="F103" s="5"/>
      <c r="G103" s="29" t="s">
        <v>315</v>
      </c>
      <c r="H103" s="29" t="s">
        <v>86</v>
      </c>
      <c r="I103" s="29" t="s">
        <v>14</v>
      </c>
      <c r="J103" s="29">
        <v>10</v>
      </c>
      <c r="K103" s="29">
        <v>29</v>
      </c>
      <c r="L103" s="29">
        <v>6</v>
      </c>
      <c r="M103" s="29">
        <v>6</v>
      </c>
      <c r="N103" s="29" t="s">
        <v>102</v>
      </c>
      <c r="O103" s="29" t="s">
        <v>757</v>
      </c>
      <c r="Q103" s="7">
        <f t="shared" si="22"/>
        <v>43799</v>
      </c>
      <c r="R103" s="5">
        <f t="shared" si="16"/>
        <v>2019</v>
      </c>
      <c r="S103" s="5">
        <f t="shared" si="23"/>
        <v>14</v>
      </c>
      <c r="T103" s="29" t="s">
        <v>334</v>
      </c>
      <c r="U103" s="5"/>
      <c r="V103" s="5">
        <f t="shared" si="24"/>
        <v>0</v>
      </c>
      <c r="W103" s="5" t="s">
        <v>86</v>
      </c>
      <c r="X103" s="29" t="s">
        <v>315</v>
      </c>
      <c r="Y103" s="5"/>
      <c r="Z103" s="5">
        <f t="shared" si="25"/>
        <v>0</v>
      </c>
      <c r="AA103" s="5" t="str">
        <f t="shared" si="17"/>
        <v>Big Ten</v>
      </c>
      <c r="AB103">
        <f t="shared" si="18"/>
        <v>1</v>
      </c>
      <c r="AC103">
        <f t="shared" si="26"/>
        <v>1</v>
      </c>
      <c r="AD103">
        <f t="shared" si="27"/>
        <v>1</v>
      </c>
      <c r="AE103">
        <f t="shared" si="19"/>
        <v>0</v>
      </c>
      <c r="AF103">
        <f t="shared" si="29"/>
        <v>10</v>
      </c>
      <c r="AG103">
        <f t="shared" si="29"/>
        <v>29</v>
      </c>
      <c r="AH103">
        <f t="shared" si="29"/>
        <v>6</v>
      </c>
      <c r="AI103">
        <f t="shared" si="29"/>
        <v>6</v>
      </c>
      <c r="AJ103">
        <f t="shared" si="15"/>
        <v>12</v>
      </c>
      <c r="AK103" s="8">
        <f t="shared" si="28"/>
        <v>0.5</v>
      </c>
      <c r="AL103">
        <f t="shared" si="21"/>
        <v>0</v>
      </c>
    </row>
    <row r="104" spans="1:38" ht="70" x14ac:dyDescent="0.2">
      <c r="A104" s="27">
        <v>13</v>
      </c>
      <c r="B104" s="28">
        <v>43829</v>
      </c>
      <c r="C104" s="5"/>
      <c r="D104" s="29" t="s">
        <v>90</v>
      </c>
      <c r="E104" s="29" t="s">
        <v>334</v>
      </c>
      <c r="F104" s="29" t="s">
        <v>80</v>
      </c>
      <c r="G104" s="29" t="s">
        <v>424</v>
      </c>
      <c r="H104" s="29" t="s">
        <v>114</v>
      </c>
      <c r="I104" s="29" t="s">
        <v>14</v>
      </c>
      <c r="J104" s="29">
        <v>20</v>
      </c>
      <c r="K104" s="29">
        <v>35</v>
      </c>
      <c r="L104" s="29">
        <v>6</v>
      </c>
      <c r="M104" s="29">
        <v>7</v>
      </c>
      <c r="N104" s="29" t="s">
        <v>130</v>
      </c>
      <c r="O104" s="29" t="s">
        <v>786</v>
      </c>
      <c r="Q104" s="7">
        <f t="shared" si="22"/>
        <v>43829</v>
      </c>
      <c r="R104" s="5">
        <f t="shared" si="16"/>
        <v>2019</v>
      </c>
      <c r="S104" s="5">
        <f t="shared" si="23"/>
        <v>18</v>
      </c>
      <c r="T104" s="29" t="s">
        <v>334</v>
      </c>
      <c r="U104" s="5"/>
      <c r="V104" s="5">
        <f t="shared" si="24"/>
        <v>0</v>
      </c>
      <c r="W104" s="5" t="s">
        <v>86</v>
      </c>
      <c r="X104" s="29" t="s">
        <v>424</v>
      </c>
      <c r="Y104" s="5"/>
      <c r="Z104" s="5">
        <f t="shared" si="25"/>
        <v>0</v>
      </c>
      <c r="AA104" s="5" t="str">
        <f t="shared" si="17"/>
        <v>Pac-12</v>
      </c>
      <c r="AB104">
        <f t="shared" si="18"/>
        <v>0</v>
      </c>
      <c r="AC104">
        <f t="shared" si="26"/>
        <v>1</v>
      </c>
      <c r="AD104">
        <f t="shared" si="27"/>
        <v>1</v>
      </c>
      <c r="AE104">
        <f t="shared" si="19"/>
        <v>0</v>
      </c>
      <c r="AF104">
        <f t="shared" si="29"/>
        <v>20</v>
      </c>
      <c r="AG104">
        <f t="shared" si="29"/>
        <v>35</v>
      </c>
      <c r="AH104">
        <f t="shared" si="29"/>
        <v>6</v>
      </c>
      <c r="AI104">
        <f t="shared" si="29"/>
        <v>7</v>
      </c>
      <c r="AJ104">
        <f t="shared" si="15"/>
        <v>13</v>
      </c>
      <c r="AK104" s="8">
        <f t="shared" si="28"/>
        <v>0.46153846153846156</v>
      </c>
      <c r="AL104">
        <f t="shared" si="21"/>
        <v>0</v>
      </c>
    </row>
    <row r="105" spans="1:38" ht="56" x14ac:dyDescent="0.2">
      <c r="A105" s="27">
        <v>1</v>
      </c>
      <c r="B105" s="28">
        <v>43708</v>
      </c>
      <c r="C105" s="5"/>
      <c r="D105" s="29" t="s">
        <v>44</v>
      </c>
      <c r="E105" s="29" t="s">
        <v>781</v>
      </c>
      <c r="F105" s="5"/>
      <c r="G105" s="29" t="s">
        <v>470</v>
      </c>
      <c r="H105" s="29" t="s">
        <v>148</v>
      </c>
      <c r="I105" s="29" t="s">
        <v>13</v>
      </c>
      <c r="J105" s="29">
        <v>38</v>
      </c>
      <c r="K105" s="29">
        <v>14</v>
      </c>
      <c r="L105" s="29">
        <v>1</v>
      </c>
      <c r="M105" s="29">
        <v>0</v>
      </c>
      <c r="N105" s="29" t="s">
        <v>41</v>
      </c>
      <c r="O105" s="29" t="s">
        <v>776</v>
      </c>
      <c r="P105" s="6"/>
      <c r="Q105" s="7">
        <f t="shared" si="22"/>
        <v>43708</v>
      </c>
      <c r="R105" s="5">
        <f t="shared" si="16"/>
        <v>2019</v>
      </c>
      <c r="S105" s="5">
        <f t="shared" si="23"/>
        <v>1</v>
      </c>
      <c r="T105" s="5" t="s">
        <v>555</v>
      </c>
      <c r="U105" s="5">
        <v>20</v>
      </c>
      <c r="V105" s="5">
        <f t="shared" si="24"/>
        <v>1</v>
      </c>
      <c r="W105" s="5" t="s">
        <v>86</v>
      </c>
      <c r="X105" s="29" t="s">
        <v>105</v>
      </c>
      <c r="Y105" s="5" t="s">
        <v>471</v>
      </c>
      <c r="Z105" s="5">
        <f t="shared" si="25"/>
        <v>1</v>
      </c>
      <c r="AA105" s="5" t="str">
        <f t="shared" si="17"/>
        <v>MAC</v>
      </c>
      <c r="AB105">
        <f t="shared" si="18"/>
        <v>0</v>
      </c>
      <c r="AC105">
        <f t="shared" si="26"/>
        <v>1</v>
      </c>
      <c r="AD105">
        <f t="shared" si="27"/>
        <v>0</v>
      </c>
      <c r="AE105">
        <f t="shared" si="19"/>
        <v>1</v>
      </c>
      <c r="AF105">
        <f t="shared" si="29"/>
        <v>38</v>
      </c>
      <c r="AG105">
        <f t="shared" si="29"/>
        <v>14</v>
      </c>
      <c r="AH105">
        <f t="shared" si="29"/>
        <v>1</v>
      </c>
      <c r="AI105">
        <f t="shared" si="29"/>
        <v>0</v>
      </c>
      <c r="AJ105">
        <f t="shared" si="15"/>
        <v>1</v>
      </c>
      <c r="AK105" s="8">
        <f t="shared" si="28"/>
        <v>1</v>
      </c>
      <c r="AL105">
        <f t="shared" si="21"/>
        <v>1</v>
      </c>
    </row>
    <row r="106" spans="1:38" ht="56" x14ac:dyDescent="0.2">
      <c r="A106" s="27">
        <v>2</v>
      </c>
      <c r="B106" s="28">
        <v>43715</v>
      </c>
      <c r="C106" s="5"/>
      <c r="D106" s="29" t="s">
        <v>44</v>
      </c>
      <c r="E106" s="29" t="s">
        <v>781</v>
      </c>
      <c r="F106" s="5"/>
      <c r="G106" s="29" t="s">
        <v>194</v>
      </c>
      <c r="H106" s="29" t="s">
        <v>86</v>
      </c>
      <c r="I106" s="29" t="s">
        <v>13</v>
      </c>
      <c r="J106" s="29">
        <v>30</v>
      </c>
      <c r="K106" s="29">
        <v>0</v>
      </c>
      <c r="L106" s="29">
        <v>2</v>
      </c>
      <c r="M106" s="29">
        <v>0</v>
      </c>
      <c r="N106" s="29" t="s">
        <v>47</v>
      </c>
      <c r="O106" s="29" t="s">
        <v>776</v>
      </c>
      <c r="P106" s="6"/>
      <c r="Q106" s="7">
        <f t="shared" si="22"/>
        <v>43715</v>
      </c>
      <c r="R106" s="5">
        <f t="shared" si="16"/>
        <v>2019</v>
      </c>
      <c r="S106" s="5">
        <f t="shared" si="23"/>
        <v>2</v>
      </c>
      <c r="T106" s="5" t="s">
        <v>555</v>
      </c>
      <c r="U106" s="5">
        <v>20</v>
      </c>
      <c r="V106" s="5">
        <f t="shared" si="24"/>
        <v>1</v>
      </c>
      <c r="W106" s="5" t="s">
        <v>86</v>
      </c>
      <c r="X106" s="29" t="s">
        <v>194</v>
      </c>
      <c r="Y106" s="5"/>
      <c r="Z106" s="5">
        <f t="shared" si="25"/>
        <v>0</v>
      </c>
      <c r="AA106" s="5" t="str">
        <f t="shared" si="17"/>
        <v>Big Ten</v>
      </c>
      <c r="AB106">
        <f t="shared" si="18"/>
        <v>1</v>
      </c>
      <c r="AC106">
        <f t="shared" si="26"/>
        <v>1</v>
      </c>
      <c r="AD106">
        <f t="shared" si="27"/>
        <v>1</v>
      </c>
      <c r="AE106">
        <f t="shared" si="19"/>
        <v>0</v>
      </c>
      <c r="AF106">
        <f t="shared" si="29"/>
        <v>30</v>
      </c>
      <c r="AG106">
        <f t="shared" si="29"/>
        <v>0</v>
      </c>
      <c r="AH106">
        <f t="shared" si="29"/>
        <v>2</v>
      </c>
      <c r="AI106">
        <f t="shared" si="29"/>
        <v>0</v>
      </c>
      <c r="AJ106">
        <f t="shared" si="15"/>
        <v>2</v>
      </c>
      <c r="AK106" s="8">
        <f t="shared" si="28"/>
        <v>1</v>
      </c>
      <c r="AL106">
        <f t="shared" si="21"/>
        <v>1</v>
      </c>
    </row>
    <row r="107" spans="1:38" ht="42" x14ac:dyDescent="0.2">
      <c r="A107" s="27">
        <v>3</v>
      </c>
      <c r="B107" s="28">
        <v>43722</v>
      </c>
      <c r="C107" s="5"/>
      <c r="D107" s="29" t="s">
        <v>44</v>
      </c>
      <c r="E107" s="29" t="s">
        <v>554</v>
      </c>
      <c r="F107" s="29" t="s">
        <v>49</v>
      </c>
      <c r="G107" s="29" t="s">
        <v>216</v>
      </c>
      <c r="H107" s="29" t="s">
        <v>145</v>
      </c>
      <c r="I107" s="29" t="s">
        <v>13</v>
      </c>
      <c r="J107" s="29">
        <v>18</v>
      </c>
      <c r="K107" s="29">
        <v>17</v>
      </c>
      <c r="L107" s="29">
        <v>3</v>
      </c>
      <c r="M107" s="29">
        <v>0</v>
      </c>
      <c r="N107" s="29" t="s">
        <v>51</v>
      </c>
      <c r="O107" s="29" t="s">
        <v>787</v>
      </c>
      <c r="P107" s="6"/>
      <c r="Q107" s="7">
        <f t="shared" si="22"/>
        <v>43722</v>
      </c>
      <c r="R107" s="5">
        <f t="shared" si="16"/>
        <v>2019</v>
      </c>
      <c r="S107" s="5">
        <f t="shared" si="23"/>
        <v>3</v>
      </c>
      <c r="T107" s="5" t="s">
        <v>555</v>
      </c>
      <c r="U107" s="5">
        <v>19</v>
      </c>
      <c r="V107" s="5">
        <f t="shared" si="24"/>
        <v>1</v>
      </c>
      <c r="W107" s="5" t="s">
        <v>86</v>
      </c>
      <c r="X107" s="29" t="s">
        <v>216</v>
      </c>
      <c r="Y107" s="5"/>
      <c r="Z107" s="5">
        <f t="shared" si="25"/>
        <v>0</v>
      </c>
      <c r="AA107" s="5" t="str">
        <f t="shared" si="17"/>
        <v>Big 12</v>
      </c>
      <c r="AB107">
        <f t="shared" si="18"/>
        <v>0</v>
      </c>
      <c r="AC107">
        <f t="shared" si="26"/>
        <v>1</v>
      </c>
      <c r="AD107">
        <f t="shared" si="27"/>
        <v>1</v>
      </c>
      <c r="AE107">
        <f t="shared" si="19"/>
        <v>0</v>
      </c>
      <c r="AF107">
        <f t="shared" si="29"/>
        <v>18</v>
      </c>
      <c r="AG107">
        <f t="shared" si="29"/>
        <v>17</v>
      </c>
      <c r="AH107">
        <f t="shared" si="29"/>
        <v>3</v>
      </c>
      <c r="AI107">
        <f t="shared" si="29"/>
        <v>0</v>
      </c>
      <c r="AJ107">
        <f t="shared" si="15"/>
        <v>3</v>
      </c>
      <c r="AK107" s="8">
        <f t="shared" si="28"/>
        <v>1</v>
      </c>
      <c r="AL107">
        <f t="shared" si="21"/>
        <v>1</v>
      </c>
    </row>
    <row r="108" spans="1:38" ht="56" x14ac:dyDescent="0.2">
      <c r="A108" s="27">
        <v>4</v>
      </c>
      <c r="B108" s="28">
        <v>43736</v>
      </c>
      <c r="C108" s="5"/>
      <c r="D108" s="29" t="s">
        <v>44</v>
      </c>
      <c r="E108" s="29" t="s">
        <v>755</v>
      </c>
      <c r="F108" s="5"/>
      <c r="G108" s="29" t="s">
        <v>122</v>
      </c>
      <c r="H108" s="29" t="s">
        <v>54</v>
      </c>
      <c r="I108" s="29" t="s">
        <v>13</v>
      </c>
      <c r="J108" s="29">
        <v>48</v>
      </c>
      <c r="K108" s="29">
        <v>3</v>
      </c>
      <c r="L108" s="29">
        <v>4</v>
      </c>
      <c r="M108" s="29">
        <v>0</v>
      </c>
      <c r="N108" s="29" t="s">
        <v>55</v>
      </c>
      <c r="O108" s="29" t="s">
        <v>776</v>
      </c>
      <c r="P108" s="6"/>
      <c r="Q108" s="7">
        <f t="shared" si="22"/>
        <v>43736</v>
      </c>
      <c r="R108" s="5">
        <f t="shared" si="16"/>
        <v>2019</v>
      </c>
      <c r="S108" s="5">
        <f t="shared" si="23"/>
        <v>5</v>
      </c>
      <c r="T108" s="5" t="s">
        <v>555</v>
      </c>
      <c r="U108" s="5">
        <v>14</v>
      </c>
      <c r="V108" s="5">
        <f t="shared" si="24"/>
        <v>1</v>
      </c>
      <c r="W108" s="5" t="s">
        <v>86</v>
      </c>
      <c r="X108" s="29" t="s">
        <v>122</v>
      </c>
      <c r="Y108" s="5"/>
      <c r="Z108" s="5">
        <f t="shared" si="25"/>
        <v>0</v>
      </c>
      <c r="AA108" s="5" t="str">
        <f t="shared" si="17"/>
        <v>CUSA</v>
      </c>
      <c r="AB108">
        <f t="shared" si="18"/>
        <v>0</v>
      </c>
      <c r="AC108">
        <f t="shared" si="26"/>
        <v>1</v>
      </c>
      <c r="AD108">
        <f t="shared" si="27"/>
        <v>0</v>
      </c>
      <c r="AE108">
        <f t="shared" si="19"/>
        <v>0</v>
      </c>
      <c r="AF108">
        <f t="shared" si="29"/>
        <v>48</v>
      </c>
      <c r="AG108">
        <f t="shared" si="29"/>
        <v>3</v>
      </c>
      <c r="AH108">
        <f t="shared" si="29"/>
        <v>4</v>
      </c>
      <c r="AI108">
        <f t="shared" si="29"/>
        <v>0</v>
      </c>
      <c r="AJ108">
        <f t="shared" si="15"/>
        <v>4</v>
      </c>
      <c r="AK108" s="8">
        <f t="shared" si="28"/>
        <v>1</v>
      </c>
      <c r="AL108">
        <f t="shared" si="21"/>
        <v>1</v>
      </c>
    </row>
    <row r="109" spans="1:38" ht="56" x14ac:dyDescent="0.2">
      <c r="A109" s="27">
        <v>5</v>
      </c>
      <c r="B109" s="28">
        <v>43743</v>
      </c>
      <c r="C109" s="5"/>
      <c r="D109" s="29" t="s">
        <v>44</v>
      </c>
      <c r="E109" s="29" t="s">
        <v>755</v>
      </c>
      <c r="F109" s="29" t="s">
        <v>49</v>
      </c>
      <c r="G109" s="29" t="s">
        <v>208</v>
      </c>
      <c r="H109" s="29" t="s">
        <v>86</v>
      </c>
      <c r="I109" s="29" t="s">
        <v>14</v>
      </c>
      <c r="J109" s="29">
        <v>3</v>
      </c>
      <c r="K109" s="29">
        <v>10</v>
      </c>
      <c r="L109" s="29">
        <v>4</v>
      </c>
      <c r="M109" s="29">
        <v>1</v>
      </c>
      <c r="N109" s="29" t="s">
        <v>92</v>
      </c>
      <c r="O109" s="29" t="s">
        <v>209</v>
      </c>
      <c r="P109" s="6"/>
      <c r="Q109" s="7">
        <f t="shared" si="22"/>
        <v>43743</v>
      </c>
      <c r="R109" s="5">
        <f t="shared" si="16"/>
        <v>2019</v>
      </c>
      <c r="S109" s="5">
        <f t="shared" si="23"/>
        <v>6</v>
      </c>
      <c r="T109" s="5" t="s">
        <v>555</v>
      </c>
      <c r="U109" s="5">
        <v>14</v>
      </c>
      <c r="V109" s="5">
        <f t="shared" si="24"/>
        <v>1</v>
      </c>
      <c r="W109" s="5" t="s">
        <v>86</v>
      </c>
      <c r="X109" s="5" t="s">
        <v>210</v>
      </c>
      <c r="Y109" s="5">
        <v>19</v>
      </c>
      <c r="Z109" s="5">
        <f t="shared" si="25"/>
        <v>1</v>
      </c>
      <c r="AA109" s="5" t="str">
        <f t="shared" si="17"/>
        <v>Big Ten</v>
      </c>
      <c r="AB109">
        <f t="shared" si="18"/>
        <v>1</v>
      </c>
      <c r="AC109">
        <f t="shared" si="26"/>
        <v>1</v>
      </c>
      <c r="AD109">
        <f t="shared" si="27"/>
        <v>1</v>
      </c>
      <c r="AE109">
        <f t="shared" si="19"/>
        <v>1</v>
      </c>
      <c r="AF109">
        <f t="shared" si="29"/>
        <v>3</v>
      </c>
      <c r="AG109">
        <f t="shared" si="29"/>
        <v>10</v>
      </c>
      <c r="AH109">
        <f t="shared" si="29"/>
        <v>4</v>
      </c>
      <c r="AI109">
        <f t="shared" si="29"/>
        <v>1</v>
      </c>
      <c r="AJ109">
        <f t="shared" si="15"/>
        <v>5</v>
      </c>
      <c r="AK109" s="8">
        <f t="shared" si="28"/>
        <v>0.8</v>
      </c>
      <c r="AL109">
        <f t="shared" si="21"/>
        <v>0</v>
      </c>
    </row>
    <row r="110" spans="1:38" ht="56" x14ac:dyDescent="0.2">
      <c r="A110" s="27">
        <v>6</v>
      </c>
      <c r="B110" s="28">
        <v>43750</v>
      </c>
      <c r="C110" s="5"/>
      <c r="D110" s="29" t="s">
        <v>44</v>
      </c>
      <c r="E110" s="29" t="s">
        <v>775</v>
      </c>
      <c r="F110" s="5"/>
      <c r="G110" s="29" t="s">
        <v>774</v>
      </c>
      <c r="H110" s="29" t="s">
        <v>86</v>
      </c>
      <c r="I110" s="29" t="s">
        <v>14</v>
      </c>
      <c r="J110" s="29">
        <v>12</v>
      </c>
      <c r="K110" s="29">
        <v>17</v>
      </c>
      <c r="L110" s="29">
        <v>4</v>
      </c>
      <c r="M110" s="29">
        <v>2</v>
      </c>
      <c r="N110" s="29" t="s">
        <v>102</v>
      </c>
      <c r="O110" s="29" t="s">
        <v>776</v>
      </c>
      <c r="P110" s="6"/>
      <c r="Q110" s="7">
        <f t="shared" si="22"/>
        <v>43750</v>
      </c>
      <c r="R110" s="5">
        <f t="shared" si="16"/>
        <v>2019</v>
      </c>
      <c r="S110" s="5">
        <f t="shared" si="23"/>
        <v>7</v>
      </c>
      <c r="T110" s="5" t="s">
        <v>555</v>
      </c>
      <c r="U110" s="5">
        <v>17</v>
      </c>
      <c r="V110" s="5">
        <f t="shared" si="24"/>
        <v>1</v>
      </c>
      <c r="W110" s="5" t="s">
        <v>86</v>
      </c>
      <c r="X110" s="5" t="s">
        <v>221</v>
      </c>
      <c r="Y110" s="5">
        <v>10</v>
      </c>
      <c r="Z110" s="5">
        <f t="shared" si="25"/>
        <v>1</v>
      </c>
      <c r="AA110" s="5" t="str">
        <f t="shared" si="17"/>
        <v>Big Ten</v>
      </c>
      <c r="AB110">
        <f t="shared" si="18"/>
        <v>1</v>
      </c>
      <c r="AC110">
        <f t="shared" si="26"/>
        <v>1</v>
      </c>
      <c r="AD110">
        <f t="shared" si="27"/>
        <v>1</v>
      </c>
      <c r="AE110">
        <f t="shared" si="19"/>
        <v>1</v>
      </c>
      <c r="AF110">
        <f t="shared" si="29"/>
        <v>12</v>
      </c>
      <c r="AG110">
        <f t="shared" si="29"/>
        <v>17</v>
      </c>
      <c r="AH110">
        <f t="shared" si="29"/>
        <v>4</v>
      </c>
      <c r="AI110">
        <f t="shared" si="29"/>
        <v>2</v>
      </c>
      <c r="AJ110">
        <f t="shared" si="15"/>
        <v>6</v>
      </c>
      <c r="AK110" s="8">
        <f t="shared" si="28"/>
        <v>0.66666666666666663</v>
      </c>
      <c r="AL110">
        <f t="shared" si="21"/>
        <v>0</v>
      </c>
    </row>
    <row r="111" spans="1:38" ht="56" x14ac:dyDescent="0.2">
      <c r="A111" s="27">
        <v>7</v>
      </c>
      <c r="B111" s="28">
        <v>43757</v>
      </c>
      <c r="C111" s="5"/>
      <c r="D111" s="29" t="s">
        <v>44</v>
      </c>
      <c r="E111" s="29" t="s">
        <v>788</v>
      </c>
      <c r="F111" s="5"/>
      <c r="G111" s="29" t="s">
        <v>352</v>
      </c>
      <c r="H111" s="29" t="s">
        <v>86</v>
      </c>
      <c r="I111" s="29" t="s">
        <v>13</v>
      </c>
      <c r="J111" s="29">
        <v>26</v>
      </c>
      <c r="K111" s="29">
        <v>20</v>
      </c>
      <c r="L111" s="29">
        <v>5</v>
      </c>
      <c r="M111" s="29">
        <v>2</v>
      </c>
      <c r="N111" s="29" t="s">
        <v>41</v>
      </c>
      <c r="O111" s="29" t="s">
        <v>776</v>
      </c>
      <c r="P111" s="6"/>
      <c r="Q111" s="7">
        <f t="shared" si="22"/>
        <v>43757</v>
      </c>
      <c r="R111" s="5">
        <f t="shared" si="16"/>
        <v>2019</v>
      </c>
      <c r="S111" s="5">
        <f t="shared" si="23"/>
        <v>8</v>
      </c>
      <c r="T111" s="5" t="s">
        <v>555</v>
      </c>
      <c r="U111" s="5">
        <v>23</v>
      </c>
      <c r="V111" s="5">
        <f t="shared" si="24"/>
        <v>1</v>
      </c>
      <c r="W111" s="5" t="s">
        <v>86</v>
      </c>
      <c r="X111" s="29" t="s">
        <v>352</v>
      </c>
      <c r="Y111" s="5"/>
      <c r="Z111" s="5">
        <f t="shared" si="25"/>
        <v>0</v>
      </c>
      <c r="AA111" s="5" t="str">
        <f t="shared" si="17"/>
        <v>Big Ten</v>
      </c>
      <c r="AB111">
        <f t="shared" si="18"/>
        <v>1</v>
      </c>
      <c r="AC111">
        <f t="shared" si="26"/>
        <v>1</v>
      </c>
      <c r="AD111">
        <f t="shared" si="27"/>
        <v>1</v>
      </c>
      <c r="AE111">
        <f t="shared" si="19"/>
        <v>0</v>
      </c>
      <c r="AF111">
        <f t="shared" si="29"/>
        <v>26</v>
      </c>
      <c r="AG111">
        <f t="shared" si="29"/>
        <v>20</v>
      </c>
      <c r="AH111">
        <f t="shared" si="29"/>
        <v>5</v>
      </c>
      <c r="AI111">
        <f t="shared" si="29"/>
        <v>2</v>
      </c>
      <c r="AJ111">
        <f t="shared" si="15"/>
        <v>7</v>
      </c>
      <c r="AK111" s="8">
        <f t="shared" si="28"/>
        <v>0.7142857142857143</v>
      </c>
      <c r="AL111">
        <f t="shared" si="21"/>
        <v>1</v>
      </c>
    </row>
    <row r="112" spans="1:38" ht="42" x14ac:dyDescent="0.2">
      <c r="A112" s="27">
        <v>8</v>
      </c>
      <c r="B112" s="28">
        <v>43764</v>
      </c>
      <c r="C112" s="5"/>
      <c r="D112" s="29" t="s">
        <v>44</v>
      </c>
      <c r="E112" s="29" t="s">
        <v>781</v>
      </c>
      <c r="F112" s="29" t="s">
        <v>49</v>
      </c>
      <c r="G112" s="29" t="s">
        <v>315</v>
      </c>
      <c r="H112" s="29" t="s">
        <v>86</v>
      </c>
      <c r="I112" s="29" t="s">
        <v>13</v>
      </c>
      <c r="J112" s="29">
        <v>20</v>
      </c>
      <c r="K112" s="29">
        <v>0</v>
      </c>
      <c r="L112" s="29">
        <v>6</v>
      </c>
      <c r="M112" s="29">
        <v>2</v>
      </c>
      <c r="N112" s="29" t="s">
        <v>47</v>
      </c>
      <c r="O112" s="29" t="s">
        <v>764</v>
      </c>
      <c r="P112" s="6"/>
      <c r="Q112" s="7">
        <f t="shared" si="22"/>
        <v>43764</v>
      </c>
      <c r="R112" s="5">
        <f t="shared" si="16"/>
        <v>2019</v>
      </c>
      <c r="S112" s="5">
        <f t="shared" si="23"/>
        <v>9</v>
      </c>
      <c r="T112" s="5" t="s">
        <v>555</v>
      </c>
      <c r="U112" s="5">
        <v>20</v>
      </c>
      <c r="V112" s="5">
        <f t="shared" si="24"/>
        <v>1</v>
      </c>
      <c r="W112" s="5" t="s">
        <v>86</v>
      </c>
      <c r="X112" s="29" t="s">
        <v>315</v>
      </c>
      <c r="Y112" s="5"/>
      <c r="Z112" s="5">
        <f t="shared" si="25"/>
        <v>0</v>
      </c>
      <c r="AA112" s="5" t="str">
        <f t="shared" si="17"/>
        <v>Big Ten</v>
      </c>
      <c r="AB112">
        <f t="shared" si="18"/>
        <v>1</v>
      </c>
      <c r="AC112">
        <f t="shared" si="26"/>
        <v>1</v>
      </c>
      <c r="AD112">
        <f t="shared" si="27"/>
        <v>1</v>
      </c>
      <c r="AE112">
        <f t="shared" si="19"/>
        <v>0</v>
      </c>
      <c r="AF112">
        <f t="shared" si="29"/>
        <v>20</v>
      </c>
      <c r="AG112">
        <f t="shared" si="29"/>
        <v>0</v>
      </c>
      <c r="AH112">
        <f t="shared" si="29"/>
        <v>6</v>
      </c>
      <c r="AI112">
        <f t="shared" si="29"/>
        <v>2</v>
      </c>
      <c r="AJ112">
        <f t="shared" si="15"/>
        <v>8</v>
      </c>
      <c r="AK112" s="8">
        <f t="shared" si="28"/>
        <v>0.75</v>
      </c>
      <c r="AL112">
        <f t="shared" si="21"/>
        <v>1</v>
      </c>
    </row>
    <row r="113" spans="1:38" ht="70" x14ac:dyDescent="0.2">
      <c r="A113" s="27">
        <v>9</v>
      </c>
      <c r="B113" s="28">
        <v>43778</v>
      </c>
      <c r="C113" s="5"/>
      <c r="D113" s="29" t="s">
        <v>44</v>
      </c>
      <c r="E113" s="29" t="s">
        <v>789</v>
      </c>
      <c r="F113" s="29" t="s">
        <v>49</v>
      </c>
      <c r="G113" s="29" t="s">
        <v>790</v>
      </c>
      <c r="H113" s="29" t="s">
        <v>86</v>
      </c>
      <c r="I113" s="29" t="s">
        <v>14</v>
      </c>
      <c r="J113" s="29">
        <v>22</v>
      </c>
      <c r="K113" s="29">
        <v>24</v>
      </c>
      <c r="L113" s="29">
        <v>6</v>
      </c>
      <c r="M113" s="29">
        <v>3</v>
      </c>
      <c r="N113" s="29" t="s">
        <v>92</v>
      </c>
      <c r="O113" s="29" t="s">
        <v>753</v>
      </c>
      <c r="P113" s="6"/>
      <c r="Q113" s="7">
        <f t="shared" si="22"/>
        <v>43778</v>
      </c>
      <c r="R113" s="5">
        <f t="shared" si="16"/>
        <v>2019</v>
      </c>
      <c r="S113" s="5">
        <f t="shared" si="23"/>
        <v>11</v>
      </c>
      <c r="T113" s="5" t="s">
        <v>555</v>
      </c>
      <c r="U113" s="5">
        <v>18</v>
      </c>
      <c r="V113" s="5">
        <f t="shared" si="24"/>
        <v>1</v>
      </c>
      <c r="W113" s="5" t="s">
        <v>86</v>
      </c>
      <c r="X113" s="5" t="s">
        <v>355</v>
      </c>
      <c r="Y113" s="5">
        <v>16</v>
      </c>
      <c r="Z113" s="5">
        <f t="shared" si="25"/>
        <v>1</v>
      </c>
      <c r="AA113" s="5" t="str">
        <f t="shared" si="17"/>
        <v>Big Ten</v>
      </c>
      <c r="AB113">
        <f t="shared" si="18"/>
        <v>1</v>
      </c>
      <c r="AC113">
        <f t="shared" si="26"/>
        <v>1</v>
      </c>
      <c r="AD113">
        <f t="shared" si="27"/>
        <v>1</v>
      </c>
      <c r="AE113">
        <f t="shared" si="19"/>
        <v>1</v>
      </c>
      <c r="AF113">
        <f t="shared" si="29"/>
        <v>22</v>
      </c>
      <c r="AG113">
        <f t="shared" si="29"/>
        <v>24</v>
      </c>
      <c r="AH113">
        <f t="shared" si="29"/>
        <v>6</v>
      </c>
      <c r="AI113">
        <f t="shared" si="29"/>
        <v>3</v>
      </c>
      <c r="AJ113">
        <f t="shared" si="15"/>
        <v>9</v>
      </c>
      <c r="AK113" s="8">
        <f t="shared" si="28"/>
        <v>0.66666666666666663</v>
      </c>
      <c r="AL113">
        <f t="shared" si="21"/>
        <v>0</v>
      </c>
    </row>
    <row r="114" spans="1:38" ht="56" x14ac:dyDescent="0.2">
      <c r="A114" s="27">
        <v>10</v>
      </c>
      <c r="B114" s="28">
        <v>43785</v>
      </c>
      <c r="C114" s="5"/>
      <c r="D114" s="29" t="s">
        <v>44</v>
      </c>
      <c r="E114" s="29" t="s">
        <v>788</v>
      </c>
      <c r="F114" s="5"/>
      <c r="G114" s="29" t="s">
        <v>791</v>
      </c>
      <c r="H114" s="29" t="s">
        <v>86</v>
      </c>
      <c r="I114" s="29" t="s">
        <v>13</v>
      </c>
      <c r="J114" s="29">
        <v>23</v>
      </c>
      <c r="K114" s="29">
        <v>19</v>
      </c>
      <c r="L114" s="29">
        <v>7</v>
      </c>
      <c r="M114" s="29">
        <v>3</v>
      </c>
      <c r="N114" s="29" t="s">
        <v>41</v>
      </c>
      <c r="O114" s="29" t="s">
        <v>776</v>
      </c>
      <c r="P114" s="6"/>
      <c r="Q114" s="7">
        <f t="shared" si="22"/>
        <v>43785</v>
      </c>
      <c r="R114" s="5">
        <f t="shared" si="16"/>
        <v>2019</v>
      </c>
      <c r="S114" s="5">
        <f t="shared" si="23"/>
        <v>12</v>
      </c>
      <c r="T114" s="5" t="s">
        <v>555</v>
      </c>
      <c r="U114" s="5">
        <v>23</v>
      </c>
      <c r="V114" s="5">
        <f t="shared" si="24"/>
        <v>1</v>
      </c>
      <c r="W114" s="5" t="s">
        <v>86</v>
      </c>
      <c r="X114" s="5" t="s">
        <v>747</v>
      </c>
      <c r="Y114" s="5">
        <v>7</v>
      </c>
      <c r="Z114" s="5">
        <f t="shared" si="25"/>
        <v>1</v>
      </c>
      <c r="AA114" s="5" t="str">
        <f t="shared" si="17"/>
        <v>Big Ten</v>
      </c>
      <c r="AB114">
        <f t="shared" si="18"/>
        <v>1</v>
      </c>
      <c r="AC114">
        <f t="shared" si="26"/>
        <v>1</v>
      </c>
      <c r="AD114">
        <f t="shared" si="27"/>
        <v>1</v>
      </c>
      <c r="AE114">
        <f t="shared" si="19"/>
        <v>1</v>
      </c>
      <c r="AF114">
        <f t="shared" si="29"/>
        <v>23</v>
      </c>
      <c r="AG114">
        <f t="shared" si="29"/>
        <v>19</v>
      </c>
      <c r="AH114">
        <f t="shared" si="29"/>
        <v>7</v>
      </c>
      <c r="AI114">
        <f t="shared" si="29"/>
        <v>3</v>
      </c>
      <c r="AJ114">
        <f t="shared" si="15"/>
        <v>10</v>
      </c>
      <c r="AK114" s="8">
        <f t="shared" si="28"/>
        <v>0.7</v>
      </c>
      <c r="AL114">
        <f t="shared" si="21"/>
        <v>1</v>
      </c>
    </row>
    <row r="115" spans="1:38" ht="56" x14ac:dyDescent="0.2">
      <c r="A115" s="27">
        <v>11</v>
      </c>
      <c r="B115" s="28">
        <v>43792</v>
      </c>
      <c r="C115" s="5"/>
      <c r="D115" s="29" t="s">
        <v>44</v>
      </c>
      <c r="E115" s="29" t="s">
        <v>554</v>
      </c>
      <c r="F115" s="5"/>
      <c r="G115" s="29" t="s">
        <v>334</v>
      </c>
      <c r="H115" s="29" t="s">
        <v>86</v>
      </c>
      <c r="I115" s="29" t="s">
        <v>13</v>
      </c>
      <c r="J115" s="29">
        <v>19</v>
      </c>
      <c r="K115" s="29">
        <v>10</v>
      </c>
      <c r="L115" s="29">
        <v>8</v>
      </c>
      <c r="M115" s="29">
        <v>3</v>
      </c>
      <c r="N115" s="29" t="s">
        <v>47</v>
      </c>
      <c r="O115" s="29" t="s">
        <v>776</v>
      </c>
      <c r="Q115" s="7">
        <f t="shared" si="22"/>
        <v>43792</v>
      </c>
      <c r="R115" s="5">
        <f t="shared" si="16"/>
        <v>2019</v>
      </c>
      <c r="S115" s="5">
        <f t="shared" si="23"/>
        <v>13</v>
      </c>
      <c r="T115" s="5" t="s">
        <v>555</v>
      </c>
      <c r="U115" s="5">
        <v>19</v>
      </c>
      <c r="V115" s="5">
        <f t="shared" si="24"/>
        <v>1</v>
      </c>
      <c r="W115" s="5" t="s">
        <v>86</v>
      </c>
      <c r="X115" s="29" t="s">
        <v>334</v>
      </c>
      <c r="Y115" s="5"/>
      <c r="Z115" s="5">
        <f t="shared" si="25"/>
        <v>0</v>
      </c>
      <c r="AA115" s="5" t="str">
        <f t="shared" si="17"/>
        <v>Big Ten</v>
      </c>
      <c r="AB115">
        <f t="shared" si="18"/>
        <v>1</v>
      </c>
      <c r="AC115">
        <f t="shared" si="26"/>
        <v>1</v>
      </c>
      <c r="AD115">
        <f t="shared" si="27"/>
        <v>1</v>
      </c>
      <c r="AE115">
        <f t="shared" si="19"/>
        <v>0</v>
      </c>
      <c r="AF115">
        <f t="shared" si="29"/>
        <v>19</v>
      </c>
      <c r="AG115">
        <f t="shared" si="29"/>
        <v>10</v>
      </c>
      <c r="AH115">
        <f t="shared" si="29"/>
        <v>8</v>
      </c>
      <c r="AI115">
        <f t="shared" si="29"/>
        <v>3</v>
      </c>
      <c r="AJ115">
        <f t="shared" si="15"/>
        <v>11</v>
      </c>
      <c r="AK115" s="8">
        <f t="shared" si="28"/>
        <v>0.72727272727272729</v>
      </c>
      <c r="AL115">
        <f t="shared" si="21"/>
        <v>1</v>
      </c>
    </row>
    <row r="116" spans="1:38" ht="56" x14ac:dyDescent="0.2">
      <c r="A116" s="27">
        <v>12</v>
      </c>
      <c r="B116" s="28">
        <v>43798</v>
      </c>
      <c r="C116" s="5"/>
      <c r="D116" s="29" t="s">
        <v>124</v>
      </c>
      <c r="E116" s="29" t="s">
        <v>554</v>
      </c>
      <c r="F116" s="29" t="s">
        <v>49</v>
      </c>
      <c r="G116" s="29" t="s">
        <v>659</v>
      </c>
      <c r="H116" s="29" t="s">
        <v>86</v>
      </c>
      <c r="I116" s="29" t="s">
        <v>13</v>
      </c>
      <c r="J116" s="29">
        <v>27</v>
      </c>
      <c r="K116" s="29">
        <v>24</v>
      </c>
      <c r="L116" s="29">
        <v>9</v>
      </c>
      <c r="M116" s="29">
        <v>3</v>
      </c>
      <c r="N116" s="29" t="s">
        <v>51</v>
      </c>
      <c r="O116" s="29" t="s">
        <v>735</v>
      </c>
      <c r="Q116" s="7">
        <f t="shared" si="22"/>
        <v>43798</v>
      </c>
      <c r="R116" s="5">
        <f t="shared" si="16"/>
        <v>2019</v>
      </c>
      <c r="S116" s="5">
        <f t="shared" si="23"/>
        <v>14</v>
      </c>
      <c r="T116" s="5" t="s">
        <v>555</v>
      </c>
      <c r="U116" s="5">
        <v>19</v>
      </c>
      <c r="V116" s="5">
        <f t="shared" si="24"/>
        <v>1</v>
      </c>
      <c r="W116" s="5" t="s">
        <v>86</v>
      </c>
      <c r="X116" s="29" t="s">
        <v>659</v>
      </c>
      <c r="Y116" s="5"/>
      <c r="Z116" s="5">
        <f t="shared" si="25"/>
        <v>0</v>
      </c>
      <c r="AA116" s="5" t="str">
        <f t="shared" si="17"/>
        <v>Big Ten</v>
      </c>
      <c r="AB116">
        <f t="shared" si="18"/>
        <v>1</v>
      </c>
      <c r="AC116">
        <f t="shared" si="26"/>
        <v>1</v>
      </c>
      <c r="AD116">
        <f t="shared" si="27"/>
        <v>1</v>
      </c>
      <c r="AE116">
        <f t="shared" si="19"/>
        <v>0</v>
      </c>
      <c r="AF116">
        <f t="shared" si="29"/>
        <v>27</v>
      </c>
      <c r="AG116">
        <f t="shared" si="29"/>
        <v>24</v>
      </c>
      <c r="AH116">
        <f t="shared" si="29"/>
        <v>9</v>
      </c>
      <c r="AI116">
        <f t="shared" si="29"/>
        <v>3</v>
      </c>
      <c r="AJ116">
        <f t="shared" si="15"/>
        <v>12</v>
      </c>
      <c r="AK116" s="8">
        <f t="shared" si="28"/>
        <v>0.75</v>
      </c>
      <c r="AL116">
        <f t="shared" si="21"/>
        <v>1</v>
      </c>
    </row>
    <row r="117" spans="1:38" ht="84" x14ac:dyDescent="0.2">
      <c r="A117" s="27">
        <v>13</v>
      </c>
      <c r="B117" s="28">
        <v>43826</v>
      </c>
      <c r="C117" s="5"/>
      <c r="D117" s="29" t="s">
        <v>124</v>
      </c>
      <c r="E117" s="29" t="s">
        <v>554</v>
      </c>
      <c r="F117" s="29" t="s">
        <v>80</v>
      </c>
      <c r="G117" s="29" t="s">
        <v>792</v>
      </c>
      <c r="H117" s="29" t="s">
        <v>114</v>
      </c>
      <c r="I117" s="29" t="s">
        <v>13</v>
      </c>
      <c r="J117" s="29">
        <v>49</v>
      </c>
      <c r="K117" s="29">
        <v>24</v>
      </c>
      <c r="L117" s="29">
        <v>10</v>
      </c>
      <c r="M117" s="29">
        <v>3</v>
      </c>
      <c r="N117" s="29" t="s">
        <v>55</v>
      </c>
      <c r="O117" s="29" t="s">
        <v>793</v>
      </c>
      <c r="Q117" s="7">
        <f t="shared" si="22"/>
        <v>43826</v>
      </c>
      <c r="R117" s="5">
        <f t="shared" si="16"/>
        <v>2019</v>
      </c>
      <c r="S117" s="5">
        <f t="shared" si="23"/>
        <v>18</v>
      </c>
      <c r="T117" s="5" t="s">
        <v>555</v>
      </c>
      <c r="U117" s="5">
        <v>19</v>
      </c>
      <c r="V117" s="5">
        <f t="shared" si="24"/>
        <v>1</v>
      </c>
      <c r="W117" s="5" t="s">
        <v>86</v>
      </c>
      <c r="X117" s="5" t="s">
        <v>430</v>
      </c>
      <c r="Y117" s="5">
        <v>22</v>
      </c>
      <c r="Z117" s="5">
        <f t="shared" si="25"/>
        <v>1</v>
      </c>
      <c r="AA117" s="5" t="str">
        <f t="shared" si="17"/>
        <v>Pac-12</v>
      </c>
      <c r="AB117">
        <f t="shared" si="18"/>
        <v>0</v>
      </c>
      <c r="AC117">
        <f t="shared" si="26"/>
        <v>1</v>
      </c>
      <c r="AD117">
        <f t="shared" si="27"/>
        <v>1</v>
      </c>
      <c r="AE117">
        <f t="shared" si="19"/>
        <v>1</v>
      </c>
      <c r="AF117">
        <f t="shared" si="29"/>
        <v>49</v>
      </c>
      <c r="AG117">
        <f t="shared" si="29"/>
        <v>24</v>
      </c>
      <c r="AH117">
        <f t="shared" si="29"/>
        <v>10</v>
      </c>
      <c r="AI117">
        <f t="shared" si="29"/>
        <v>3</v>
      </c>
      <c r="AJ117">
        <f t="shared" ref="AJ117:AJ129" si="30">SUM(AH117:AI117)</f>
        <v>13</v>
      </c>
      <c r="AK117" s="8">
        <f t="shared" si="28"/>
        <v>0.76923076923076927</v>
      </c>
      <c r="AL117">
        <f t="shared" si="21"/>
        <v>1</v>
      </c>
    </row>
    <row r="118" spans="1:38" ht="70" x14ac:dyDescent="0.2">
      <c r="A118" s="27">
        <v>1</v>
      </c>
      <c r="B118" s="28">
        <v>43706</v>
      </c>
      <c r="C118" s="5"/>
      <c r="D118" s="29" t="s">
        <v>37</v>
      </c>
      <c r="E118" s="29" t="s">
        <v>440</v>
      </c>
      <c r="F118" s="5"/>
      <c r="G118" s="29" t="s">
        <v>794</v>
      </c>
      <c r="H118" s="29" t="s">
        <v>70</v>
      </c>
      <c r="I118" s="29" t="s">
        <v>13</v>
      </c>
      <c r="J118" s="29">
        <v>28</v>
      </c>
      <c r="K118" s="29">
        <v>21</v>
      </c>
      <c r="L118" s="29">
        <v>1</v>
      </c>
      <c r="M118" s="29">
        <v>0</v>
      </c>
      <c r="N118" s="29" t="s">
        <v>41</v>
      </c>
      <c r="O118" s="29" t="s">
        <v>746</v>
      </c>
      <c r="Q118" s="7">
        <f t="shared" si="22"/>
        <v>43706</v>
      </c>
      <c r="R118" s="5">
        <f t="shared" si="16"/>
        <v>2019</v>
      </c>
      <c r="S118" s="5">
        <f t="shared" si="23"/>
        <v>1</v>
      </c>
      <c r="T118" s="29" t="s">
        <v>440</v>
      </c>
      <c r="U118" s="5"/>
      <c r="V118" s="5">
        <f t="shared" si="24"/>
        <v>0</v>
      </c>
      <c r="W118" s="5" t="s">
        <v>86</v>
      </c>
      <c r="X118" s="29" t="s">
        <v>794</v>
      </c>
      <c r="Y118" s="5"/>
      <c r="Z118" s="5">
        <f t="shared" si="25"/>
        <v>0</v>
      </c>
      <c r="AA118" s="5" t="str">
        <f t="shared" si="17"/>
        <v>Non-Major</v>
      </c>
      <c r="AB118">
        <f t="shared" si="18"/>
        <v>0</v>
      </c>
      <c r="AC118">
        <f t="shared" si="26"/>
        <v>0</v>
      </c>
      <c r="AD118">
        <f t="shared" si="27"/>
        <v>0</v>
      </c>
      <c r="AE118">
        <f t="shared" si="19"/>
        <v>0</v>
      </c>
      <c r="AF118">
        <f t="shared" si="29"/>
        <v>28</v>
      </c>
      <c r="AG118">
        <f t="shared" si="29"/>
        <v>21</v>
      </c>
      <c r="AH118">
        <f t="shared" si="29"/>
        <v>1</v>
      </c>
      <c r="AI118">
        <f t="shared" si="29"/>
        <v>0</v>
      </c>
      <c r="AJ118">
        <f t="shared" si="30"/>
        <v>1</v>
      </c>
      <c r="AK118" s="8">
        <f t="shared" si="28"/>
        <v>1</v>
      </c>
      <c r="AL118">
        <f t="shared" si="21"/>
        <v>1</v>
      </c>
    </row>
    <row r="119" spans="1:38" ht="56" x14ac:dyDescent="0.2">
      <c r="A119" s="27">
        <v>2</v>
      </c>
      <c r="B119" s="28">
        <v>43715</v>
      </c>
      <c r="C119" s="5"/>
      <c r="D119" s="29" t="s">
        <v>44</v>
      </c>
      <c r="E119" s="29" t="s">
        <v>440</v>
      </c>
      <c r="F119" s="29" t="s">
        <v>49</v>
      </c>
      <c r="G119" s="29" t="s">
        <v>795</v>
      </c>
      <c r="H119" s="29" t="s">
        <v>96</v>
      </c>
      <c r="I119" s="29" t="s">
        <v>13</v>
      </c>
      <c r="J119" s="29">
        <v>38</v>
      </c>
      <c r="K119" s="29">
        <v>35</v>
      </c>
      <c r="L119" s="29">
        <v>2</v>
      </c>
      <c r="M119" s="29">
        <v>0</v>
      </c>
      <c r="N119" s="29" t="s">
        <v>47</v>
      </c>
      <c r="O119" s="29" t="s">
        <v>796</v>
      </c>
      <c r="Q119" s="7">
        <f t="shared" si="22"/>
        <v>43715</v>
      </c>
      <c r="R119" s="5">
        <f t="shared" si="16"/>
        <v>2019</v>
      </c>
      <c r="S119" s="5">
        <f t="shared" si="23"/>
        <v>2</v>
      </c>
      <c r="T119" s="29" t="s">
        <v>440</v>
      </c>
      <c r="U119" s="5"/>
      <c r="V119" s="5">
        <f t="shared" si="24"/>
        <v>0</v>
      </c>
      <c r="W119" s="5" t="s">
        <v>86</v>
      </c>
      <c r="X119" s="29" t="s">
        <v>795</v>
      </c>
      <c r="Y119" s="5"/>
      <c r="Z119" s="5">
        <f t="shared" si="25"/>
        <v>0</v>
      </c>
      <c r="AA119" s="5" t="str">
        <f t="shared" si="17"/>
        <v>MWC</v>
      </c>
      <c r="AB119">
        <f t="shared" si="18"/>
        <v>0</v>
      </c>
      <c r="AC119">
        <f t="shared" si="26"/>
        <v>1</v>
      </c>
      <c r="AD119">
        <f t="shared" si="27"/>
        <v>0</v>
      </c>
      <c r="AE119">
        <f t="shared" si="19"/>
        <v>0</v>
      </c>
      <c r="AF119">
        <f t="shared" si="29"/>
        <v>38</v>
      </c>
      <c r="AG119">
        <f t="shared" si="29"/>
        <v>35</v>
      </c>
      <c r="AH119">
        <f t="shared" si="29"/>
        <v>2</v>
      </c>
      <c r="AI119">
        <f t="shared" si="29"/>
        <v>0</v>
      </c>
      <c r="AJ119">
        <f t="shared" si="30"/>
        <v>2</v>
      </c>
      <c r="AK119" s="8">
        <f t="shared" si="28"/>
        <v>1</v>
      </c>
      <c r="AL119">
        <f t="shared" si="21"/>
        <v>1</v>
      </c>
    </row>
    <row r="120" spans="1:38" ht="70" x14ac:dyDescent="0.2">
      <c r="A120" s="27">
        <v>3</v>
      </c>
      <c r="B120" s="28">
        <v>43722</v>
      </c>
      <c r="C120" s="5"/>
      <c r="D120" s="29" t="s">
        <v>44</v>
      </c>
      <c r="E120" s="29" t="s">
        <v>440</v>
      </c>
      <c r="F120" s="5"/>
      <c r="G120" s="29" t="s">
        <v>797</v>
      </c>
      <c r="H120" s="29" t="s">
        <v>99</v>
      </c>
      <c r="I120" s="29" t="s">
        <v>13</v>
      </c>
      <c r="J120" s="29">
        <v>35</v>
      </c>
      <c r="K120" s="29">
        <v>32</v>
      </c>
      <c r="L120" s="29">
        <v>3</v>
      </c>
      <c r="M120" s="29">
        <v>0</v>
      </c>
      <c r="N120" s="29" t="s">
        <v>51</v>
      </c>
      <c r="O120" s="29" t="s">
        <v>746</v>
      </c>
      <c r="Q120" s="7">
        <f t="shared" si="22"/>
        <v>43722</v>
      </c>
      <c r="R120" s="5">
        <f t="shared" si="16"/>
        <v>2019</v>
      </c>
      <c r="S120" s="5">
        <f t="shared" si="23"/>
        <v>3</v>
      </c>
      <c r="T120" s="29" t="s">
        <v>440</v>
      </c>
      <c r="U120" s="5"/>
      <c r="V120" s="5">
        <f t="shared" si="24"/>
        <v>0</v>
      </c>
      <c r="W120" s="5" t="s">
        <v>86</v>
      </c>
      <c r="X120" s="29" t="s">
        <v>797</v>
      </c>
      <c r="Y120" s="5"/>
      <c r="Z120" s="5">
        <f t="shared" si="25"/>
        <v>0</v>
      </c>
      <c r="AA120" s="5" t="str">
        <f t="shared" si="17"/>
        <v>Sun Belt</v>
      </c>
      <c r="AB120">
        <f t="shared" si="18"/>
        <v>0</v>
      </c>
      <c r="AC120">
        <f t="shared" si="26"/>
        <v>1</v>
      </c>
      <c r="AD120">
        <f t="shared" si="27"/>
        <v>0</v>
      </c>
      <c r="AE120">
        <f t="shared" si="19"/>
        <v>0</v>
      </c>
      <c r="AF120">
        <f t="shared" si="29"/>
        <v>35</v>
      </c>
      <c r="AG120">
        <f t="shared" si="29"/>
        <v>32</v>
      </c>
      <c r="AH120">
        <f t="shared" si="29"/>
        <v>3</v>
      </c>
      <c r="AI120">
        <f t="shared" si="29"/>
        <v>0</v>
      </c>
      <c r="AJ120">
        <f t="shared" si="30"/>
        <v>3</v>
      </c>
      <c r="AK120" s="8">
        <f t="shared" si="28"/>
        <v>1</v>
      </c>
      <c r="AL120">
        <f t="shared" si="21"/>
        <v>1</v>
      </c>
    </row>
    <row r="121" spans="1:38" ht="70" x14ac:dyDescent="0.2">
      <c r="A121" s="27">
        <v>4</v>
      </c>
      <c r="B121" s="28">
        <v>43736</v>
      </c>
      <c r="C121" s="5"/>
      <c r="D121" s="29" t="s">
        <v>44</v>
      </c>
      <c r="E121" s="29" t="s">
        <v>440</v>
      </c>
      <c r="F121" s="29" t="s">
        <v>49</v>
      </c>
      <c r="G121" s="29" t="s">
        <v>352</v>
      </c>
      <c r="H121" s="29" t="s">
        <v>86</v>
      </c>
      <c r="I121" s="29" t="s">
        <v>13</v>
      </c>
      <c r="J121" s="29">
        <v>38</v>
      </c>
      <c r="K121" s="29">
        <v>31</v>
      </c>
      <c r="L121" s="29">
        <v>4</v>
      </c>
      <c r="M121" s="29">
        <v>0</v>
      </c>
      <c r="N121" s="29" t="s">
        <v>55</v>
      </c>
      <c r="O121" s="29" t="s">
        <v>740</v>
      </c>
      <c r="Q121" s="7">
        <f t="shared" si="22"/>
        <v>43736</v>
      </c>
      <c r="R121" s="5">
        <f t="shared" si="16"/>
        <v>2019</v>
      </c>
      <c r="S121" s="5">
        <f t="shared" si="23"/>
        <v>5</v>
      </c>
      <c r="T121" s="29" t="s">
        <v>440</v>
      </c>
      <c r="U121" s="5"/>
      <c r="V121" s="5">
        <f t="shared" si="24"/>
        <v>0</v>
      </c>
      <c r="W121" s="5" t="s">
        <v>86</v>
      </c>
      <c r="X121" s="29" t="s">
        <v>352</v>
      </c>
      <c r="Y121" s="5"/>
      <c r="Z121" s="5">
        <f t="shared" si="25"/>
        <v>0</v>
      </c>
      <c r="AA121" s="5" t="str">
        <f t="shared" si="17"/>
        <v>Big Ten</v>
      </c>
      <c r="AB121">
        <f t="shared" si="18"/>
        <v>1</v>
      </c>
      <c r="AC121">
        <f t="shared" si="26"/>
        <v>1</v>
      </c>
      <c r="AD121">
        <f t="shared" si="27"/>
        <v>1</v>
      </c>
      <c r="AE121">
        <f t="shared" si="19"/>
        <v>0</v>
      </c>
      <c r="AF121">
        <f t="shared" si="29"/>
        <v>38</v>
      </c>
      <c r="AG121">
        <f t="shared" si="29"/>
        <v>31</v>
      </c>
      <c r="AH121">
        <f t="shared" si="29"/>
        <v>4</v>
      </c>
      <c r="AI121">
        <f t="shared" si="29"/>
        <v>0</v>
      </c>
      <c r="AJ121">
        <f t="shared" si="30"/>
        <v>4</v>
      </c>
      <c r="AK121" s="8">
        <f t="shared" si="28"/>
        <v>1</v>
      </c>
      <c r="AL121">
        <f t="shared" si="21"/>
        <v>1</v>
      </c>
    </row>
    <row r="122" spans="1:38" ht="70" x14ac:dyDescent="0.2">
      <c r="A122" s="27">
        <v>5</v>
      </c>
      <c r="B122" s="28">
        <v>43743</v>
      </c>
      <c r="C122" s="5"/>
      <c r="D122" s="29" t="s">
        <v>44</v>
      </c>
      <c r="E122" s="29" t="s">
        <v>440</v>
      </c>
      <c r="F122" s="5"/>
      <c r="G122" s="29" t="s">
        <v>334</v>
      </c>
      <c r="H122" s="29" t="s">
        <v>86</v>
      </c>
      <c r="I122" s="29" t="s">
        <v>13</v>
      </c>
      <c r="J122" s="29">
        <v>40</v>
      </c>
      <c r="K122" s="29">
        <v>17</v>
      </c>
      <c r="L122" s="29">
        <v>5</v>
      </c>
      <c r="M122" s="29">
        <v>0</v>
      </c>
      <c r="N122" s="29" t="s">
        <v>57</v>
      </c>
      <c r="O122" s="29" t="s">
        <v>746</v>
      </c>
      <c r="Q122" s="7">
        <f t="shared" si="22"/>
        <v>43743</v>
      </c>
      <c r="R122" s="5">
        <f t="shared" si="16"/>
        <v>2019</v>
      </c>
      <c r="S122" s="5">
        <f t="shared" si="23"/>
        <v>6</v>
      </c>
      <c r="T122" s="29" t="s">
        <v>440</v>
      </c>
      <c r="U122" s="5"/>
      <c r="V122" s="5">
        <f t="shared" si="24"/>
        <v>0</v>
      </c>
      <c r="W122" s="5" t="s">
        <v>86</v>
      </c>
      <c r="X122" s="29" t="s">
        <v>334</v>
      </c>
      <c r="Y122" s="5"/>
      <c r="Z122" s="5">
        <f t="shared" si="25"/>
        <v>0</v>
      </c>
      <c r="AA122" s="5" t="str">
        <f t="shared" si="17"/>
        <v>Big Ten</v>
      </c>
      <c r="AB122">
        <f t="shared" si="18"/>
        <v>1</v>
      </c>
      <c r="AC122">
        <f t="shared" si="26"/>
        <v>1</v>
      </c>
      <c r="AD122">
        <f t="shared" si="27"/>
        <v>1</v>
      </c>
      <c r="AE122">
        <f t="shared" si="19"/>
        <v>0</v>
      </c>
      <c r="AF122">
        <f t="shared" si="29"/>
        <v>40</v>
      </c>
      <c r="AG122">
        <f t="shared" si="29"/>
        <v>17</v>
      </c>
      <c r="AH122">
        <f t="shared" si="29"/>
        <v>5</v>
      </c>
      <c r="AI122">
        <f t="shared" si="29"/>
        <v>0</v>
      </c>
      <c r="AJ122">
        <f t="shared" si="30"/>
        <v>5</v>
      </c>
      <c r="AK122" s="8">
        <f t="shared" si="28"/>
        <v>1</v>
      </c>
      <c r="AL122">
        <f t="shared" si="21"/>
        <v>1</v>
      </c>
    </row>
    <row r="123" spans="1:38" ht="70" x14ac:dyDescent="0.2">
      <c r="A123" s="27">
        <v>6</v>
      </c>
      <c r="B123" s="28">
        <v>43750</v>
      </c>
      <c r="C123" s="5"/>
      <c r="D123" s="29" t="s">
        <v>44</v>
      </c>
      <c r="E123" s="29" t="s">
        <v>440</v>
      </c>
      <c r="F123" s="5"/>
      <c r="G123" s="29" t="s">
        <v>659</v>
      </c>
      <c r="H123" s="29" t="s">
        <v>86</v>
      </c>
      <c r="I123" s="29" t="s">
        <v>13</v>
      </c>
      <c r="J123" s="29">
        <v>34</v>
      </c>
      <c r="K123" s="29">
        <v>7</v>
      </c>
      <c r="L123" s="29">
        <v>6</v>
      </c>
      <c r="M123" s="29">
        <v>0</v>
      </c>
      <c r="N123" s="29" t="s">
        <v>61</v>
      </c>
      <c r="O123" s="29" t="s">
        <v>746</v>
      </c>
      <c r="Q123" s="7">
        <f t="shared" si="22"/>
        <v>43750</v>
      </c>
      <c r="R123" s="5">
        <f t="shared" si="16"/>
        <v>2019</v>
      </c>
      <c r="S123" s="5">
        <f t="shared" si="23"/>
        <v>7</v>
      </c>
      <c r="T123" s="29" t="s">
        <v>440</v>
      </c>
      <c r="U123" s="5"/>
      <c r="V123" s="5">
        <f t="shared" si="24"/>
        <v>0</v>
      </c>
      <c r="W123" s="5" t="s">
        <v>86</v>
      </c>
      <c r="X123" s="29" t="s">
        <v>659</v>
      </c>
      <c r="Y123" s="5"/>
      <c r="Z123" s="5">
        <f t="shared" si="25"/>
        <v>0</v>
      </c>
      <c r="AA123" s="5" t="str">
        <f t="shared" si="17"/>
        <v>Big Ten</v>
      </c>
      <c r="AB123">
        <f t="shared" si="18"/>
        <v>1</v>
      </c>
      <c r="AC123">
        <f t="shared" si="26"/>
        <v>1</v>
      </c>
      <c r="AD123">
        <f t="shared" si="27"/>
        <v>1</v>
      </c>
      <c r="AE123">
        <f t="shared" si="19"/>
        <v>0</v>
      </c>
      <c r="AF123">
        <f t="shared" si="29"/>
        <v>34</v>
      </c>
      <c r="AG123">
        <f t="shared" si="29"/>
        <v>7</v>
      </c>
      <c r="AH123">
        <f t="shared" si="29"/>
        <v>6</v>
      </c>
      <c r="AI123">
        <f t="shared" si="29"/>
        <v>0</v>
      </c>
      <c r="AJ123">
        <f t="shared" si="30"/>
        <v>6</v>
      </c>
      <c r="AK123" s="8">
        <f t="shared" si="28"/>
        <v>1</v>
      </c>
      <c r="AL123">
        <f t="shared" si="21"/>
        <v>1</v>
      </c>
    </row>
    <row r="124" spans="1:38" ht="56" x14ac:dyDescent="0.2">
      <c r="A124" s="27">
        <v>7</v>
      </c>
      <c r="B124" s="28">
        <v>43757</v>
      </c>
      <c r="C124" s="5"/>
      <c r="D124" s="29" t="s">
        <v>44</v>
      </c>
      <c r="E124" s="29" t="s">
        <v>782</v>
      </c>
      <c r="F124" s="29" t="s">
        <v>49</v>
      </c>
      <c r="G124" s="29" t="s">
        <v>194</v>
      </c>
      <c r="H124" s="29" t="s">
        <v>86</v>
      </c>
      <c r="I124" s="29" t="s">
        <v>13</v>
      </c>
      <c r="J124" s="29">
        <v>42</v>
      </c>
      <c r="K124" s="29">
        <v>7</v>
      </c>
      <c r="L124" s="29">
        <v>7</v>
      </c>
      <c r="M124" s="29">
        <v>0</v>
      </c>
      <c r="N124" s="29" t="s">
        <v>64</v>
      </c>
      <c r="O124" s="29" t="s">
        <v>195</v>
      </c>
      <c r="Q124" s="7">
        <f t="shared" si="22"/>
        <v>43757</v>
      </c>
      <c r="R124" s="5">
        <f t="shared" si="16"/>
        <v>2019</v>
      </c>
      <c r="S124" s="5">
        <f t="shared" si="23"/>
        <v>8</v>
      </c>
      <c r="T124" s="5" t="s">
        <v>747</v>
      </c>
      <c r="U124" s="5">
        <v>20</v>
      </c>
      <c r="V124" s="5">
        <f t="shared" si="24"/>
        <v>1</v>
      </c>
      <c r="W124" s="5" t="s">
        <v>86</v>
      </c>
      <c r="X124" s="29" t="s">
        <v>194</v>
      </c>
      <c r="Y124" s="5"/>
      <c r="Z124" s="5">
        <f t="shared" si="25"/>
        <v>0</v>
      </c>
      <c r="AA124" s="5" t="str">
        <f t="shared" si="17"/>
        <v>Big Ten</v>
      </c>
      <c r="AB124">
        <f t="shared" si="18"/>
        <v>1</v>
      </c>
      <c r="AC124">
        <f t="shared" si="26"/>
        <v>1</v>
      </c>
      <c r="AD124">
        <f t="shared" si="27"/>
        <v>1</v>
      </c>
      <c r="AE124">
        <f t="shared" si="19"/>
        <v>0</v>
      </c>
      <c r="AF124">
        <f t="shared" si="29"/>
        <v>42</v>
      </c>
      <c r="AG124">
        <f t="shared" si="29"/>
        <v>7</v>
      </c>
      <c r="AH124">
        <f t="shared" si="29"/>
        <v>7</v>
      </c>
      <c r="AI124">
        <f t="shared" si="29"/>
        <v>0</v>
      </c>
      <c r="AJ124">
        <f t="shared" si="30"/>
        <v>7</v>
      </c>
      <c r="AK124" s="8">
        <f t="shared" si="28"/>
        <v>1</v>
      </c>
      <c r="AL124">
        <f t="shared" si="21"/>
        <v>1</v>
      </c>
    </row>
    <row r="125" spans="1:38" ht="70" x14ac:dyDescent="0.2">
      <c r="A125" s="27">
        <v>8</v>
      </c>
      <c r="B125" s="28">
        <v>43764</v>
      </c>
      <c r="C125" s="5"/>
      <c r="D125" s="29" t="s">
        <v>44</v>
      </c>
      <c r="E125" s="29" t="s">
        <v>745</v>
      </c>
      <c r="F125" s="5"/>
      <c r="G125" s="29" t="s">
        <v>230</v>
      </c>
      <c r="H125" s="29" t="s">
        <v>86</v>
      </c>
      <c r="I125" s="29" t="s">
        <v>13</v>
      </c>
      <c r="J125" s="29">
        <v>52</v>
      </c>
      <c r="K125" s="29">
        <v>10</v>
      </c>
      <c r="L125" s="29">
        <v>8</v>
      </c>
      <c r="M125" s="29">
        <v>0</v>
      </c>
      <c r="N125" s="29" t="s">
        <v>68</v>
      </c>
      <c r="O125" s="29" t="s">
        <v>746</v>
      </c>
      <c r="Q125" s="7">
        <f t="shared" si="22"/>
        <v>43764</v>
      </c>
      <c r="R125" s="5">
        <f t="shared" si="16"/>
        <v>2019</v>
      </c>
      <c r="S125" s="5">
        <f t="shared" si="23"/>
        <v>9</v>
      </c>
      <c r="T125" s="5" t="s">
        <v>747</v>
      </c>
      <c r="U125" s="5">
        <v>17</v>
      </c>
      <c r="V125" s="5">
        <f t="shared" si="24"/>
        <v>1</v>
      </c>
      <c r="W125" s="5" t="s">
        <v>86</v>
      </c>
      <c r="X125" s="29" t="s">
        <v>230</v>
      </c>
      <c r="Y125" s="5"/>
      <c r="Z125" s="5">
        <f t="shared" si="25"/>
        <v>0</v>
      </c>
      <c r="AA125" s="5" t="str">
        <f t="shared" si="17"/>
        <v>Big Ten</v>
      </c>
      <c r="AB125">
        <f t="shared" si="18"/>
        <v>1</v>
      </c>
      <c r="AC125">
        <f t="shared" si="26"/>
        <v>1</v>
      </c>
      <c r="AD125">
        <f t="shared" si="27"/>
        <v>1</v>
      </c>
      <c r="AE125">
        <f t="shared" si="19"/>
        <v>0</v>
      </c>
      <c r="AF125">
        <f t="shared" si="29"/>
        <v>52</v>
      </c>
      <c r="AG125">
        <f t="shared" si="29"/>
        <v>10</v>
      </c>
      <c r="AH125">
        <f t="shared" si="29"/>
        <v>8</v>
      </c>
      <c r="AI125">
        <f t="shared" si="29"/>
        <v>0</v>
      </c>
      <c r="AJ125">
        <f t="shared" si="30"/>
        <v>8</v>
      </c>
      <c r="AK125" s="8">
        <f t="shared" si="28"/>
        <v>1</v>
      </c>
      <c r="AL125">
        <f t="shared" si="21"/>
        <v>1</v>
      </c>
    </row>
    <row r="126" spans="1:38" ht="70" x14ac:dyDescent="0.2">
      <c r="A126" s="27">
        <v>9</v>
      </c>
      <c r="B126" s="28">
        <v>43778</v>
      </c>
      <c r="C126" s="5"/>
      <c r="D126" s="29" t="s">
        <v>44</v>
      </c>
      <c r="E126" s="29" t="s">
        <v>778</v>
      </c>
      <c r="F126" s="5"/>
      <c r="G126" s="29" t="s">
        <v>777</v>
      </c>
      <c r="H126" s="29" t="s">
        <v>86</v>
      </c>
      <c r="I126" s="29" t="s">
        <v>13</v>
      </c>
      <c r="J126" s="29">
        <v>31</v>
      </c>
      <c r="K126" s="29">
        <v>26</v>
      </c>
      <c r="L126" s="29">
        <v>9</v>
      </c>
      <c r="M126" s="29">
        <v>0</v>
      </c>
      <c r="N126" s="29" t="s">
        <v>71</v>
      </c>
      <c r="O126" s="29" t="s">
        <v>746</v>
      </c>
      <c r="Q126" s="7">
        <f t="shared" si="22"/>
        <v>43778</v>
      </c>
      <c r="R126" s="5">
        <f t="shared" si="16"/>
        <v>2019</v>
      </c>
      <c r="S126" s="5">
        <f t="shared" si="23"/>
        <v>11</v>
      </c>
      <c r="T126" s="5" t="s">
        <v>747</v>
      </c>
      <c r="U126" s="5">
        <v>13</v>
      </c>
      <c r="V126" s="5">
        <f t="shared" si="24"/>
        <v>1</v>
      </c>
      <c r="W126" s="5" t="s">
        <v>86</v>
      </c>
      <c r="X126" s="5" t="s">
        <v>221</v>
      </c>
      <c r="Y126" s="5">
        <v>5</v>
      </c>
      <c r="Z126" s="5">
        <f t="shared" si="25"/>
        <v>1</v>
      </c>
      <c r="AA126" s="5" t="str">
        <f t="shared" si="17"/>
        <v>Big Ten</v>
      </c>
      <c r="AB126">
        <f t="shared" si="18"/>
        <v>1</v>
      </c>
      <c r="AC126">
        <f t="shared" si="26"/>
        <v>1</v>
      </c>
      <c r="AD126">
        <f t="shared" si="27"/>
        <v>1</v>
      </c>
      <c r="AE126">
        <f t="shared" si="19"/>
        <v>1</v>
      </c>
      <c r="AF126">
        <f t="shared" si="29"/>
        <v>31</v>
      </c>
      <c r="AG126">
        <f t="shared" si="29"/>
        <v>26</v>
      </c>
      <c r="AH126">
        <f t="shared" si="29"/>
        <v>9</v>
      </c>
      <c r="AI126">
        <f t="shared" si="29"/>
        <v>0</v>
      </c>
      <c r="AJ126">
        <f t="shared" si="30"/>
        <v>9</v>
      </c>
      <c r="AK126" s="8">
        <f t="shared" si="28"/>
        <v>1</v>
      </c>
      <c r="AL126">
        <f t="shared" si="21"/>
        <v>1</v>
      </c>
    </row>
    <row r="127" spans="1:38" ht="56" x14ac:dyDescent="0.2">
      <c r="A127" s="27">
        <v>10</v>
      </c>
      <c r="B127" s="28">
        <v>43785</v>
      </c>
      <c r="C127" s="5"/>
      <c r="D127" s="29" t="s">
        <v>44</v>
      </c>
      <c r="E127" s="29" t="s">
        <v>791</v>
      </c>
      <c r="F127" s="29" t="s">
        <v>49</v>
      </c>
      <c r="G127" s="29" t="s">
        <v>788</v>
      </c>
      <c r="H127" s="29" t="s">
        <v>86</v>
      </c>
      <c r="I127" s="29" t="s">
        <v>14</v>
      </c>
      <c r="J127" s="29">
        <v>19</v>
      </c>
      <c r="K127" s="29">
        <v>23</v>
      </c>
      <c r="L127" s="29">
        <v>9</v>
      </c>
      <c r="M127" s="29">
        <v>1</v>
      </c>
      <c r="N127" s="29" t="s">
        <v>92</v>
      </c>
      <c r="O127" s="29" t="s">
        <v>776</v>
      </c>
      <c r="Q127" s="7">
        <f t="shared" si="22"/>
        <v>43785</v>
      </c>
      <c r="R127" s="5">
        <f t="shared" si="16"/>
        <v>2019</v>
      </c>
      <c r="S127" s="5">
        <f t="shared" si="23"/>
        <v>12</v>
      </c>
      <c r="T127" s="5" t="s">
        <v>747</v>
      </c>
      <c r="U127" s="5">
        <v>7</v>
      </c>
      <c r="V127" s="5">
        <f t="shared" si="24"/>
        <v>1</v>
      </c>
      <c r="W127" s="5" t="s">
        <v>86</v>
      </c>
      <c r="X127" s="5" t="s">
        <v>555</v>
      </c>
      <c r="Y127" s="5">
        <v>23</v>
      </c>
      <c r="Z127" s="5">
        <f t="shared" si="25"/>
        <v>1</v>
      </c>
      <c r="AA127" s="5" t="str">
        <f t="shared" si="17"/>
        <v>Big Ten</v>
      </c>
      <c r="AB127">
        <f t="shared" si="18"/>
        <v>1</v>
      </c>
      <c r="AC127">
        <f t="shared" si="26"/>
        <v>1</v>
      </c>
      <c r="AD127">
        <f t="shared" si="27"/>
        <v>1</v>
      </c>
      <c r="AE127">
        <f t="shared" si="19"/>
        <v>1</v>
      </c>
      <c r="AF127">
        <f t="shared" si="29"/>
        <v>19</v>
      </c>
      <c r="AG127">
        <f t="shared" si="29"/>
        <v>23</v>
      </c>
      <c r="AH127">
        <f t="shared" si="29"/>
        <v>9</v>
      </c>
      <c r="AI127">
        <f t="shared" si="29"/>
        <v>1</v>
      </c>
      <c r="AJ127">
        <f t="shared" si="30"/>
        <v>10</v>
      </c>
      <c r="AK127" s="8">
        <f t="shared" si="28"/>
        <v>0.9</v>
      </c>
      <c r="AL127">
        <f t="shared" si="21"/>
        <v>0</v>
      </c>
    </row>
    <row r="128" spans="1:38" ht="42" x14ac:dyDescent="0.2">
      <c r="A128" s="27">
        <v>11</v>
      </c>
      <c r="B128" s="28">
        <v>43792</v>
      </c>
      <c r="C128" s="5"/>
      <c r="D128" s="29" t="s">
        <v>44</v>
      </c>
      <c r="E128" s="29" t="s">
        <v>798</v>
      </c>
      <c r="F128" s="29" t="s">
        <v>49</v>
      </c>
      <c r="G128" s="29" t="s">
        <v>315</v>
      </c>
      <c r="H128" s="29" t="s">
        <v>86</v>
      </c>
      <c r="I128" s="29" t="s">
        <v>13</v>
      </c>
      <c r="J128" s="29">
        <v>38</v>
      </c>
      <c r="K128" s="29">
        <v>22</v>
      </c>
      <c r="L128" s="29">
        <v>10</v>
      </c>
      <c r="M128" s="29">
        <v>1</v>
      </c>
      <c r="N128" s="29" t="s">
        <v>41</v>
      </c>
      <c r="O128" s="29" t="s">
        <v>764</v>
      </c>
      <c r="Q128" s="7">
        <f t="shared" si="22"/>
        <v>43792</v>
      </c>
      <c r="R128" s="5">
        <f t="shared" si="16"/>
        <v>2019</v>
      </c>
      <c r="S128" s="5">
        <f t="shared" si="23"/>
        <v>13</v>
      </c>
      <c r="T128" s="5" t="s">
        <v>747</v>
      </c>
      <c r="U128" s="5">
        <v>11</v>
      </c>
      <c r="V128" s="5">
        <f t="shared" si="24"/>
        <v>1</v>
      </c>
      <c r="W128" s="5" t="s">
        <v>86</v>
      </c>
      <c r="X128" s="29" t="s">
        <v>315</v>
      </c>
      <c r="Y128" s="5"/>
      <c r="Z128" s="5">
        <f t="shared" si="25"/>
        <v>0</v>
      </c>
      <c r="AA128" s="5" t="str">
        <f t="shared" si="17"/>
        <v>Big Ten</v>
      </c>
      <c r="AB128">
        <f t="shared" si="18"/>
        <v>1</v>
      </c>
      <c r="AC128">
        <f t="shared" si="26"/>
        <v>1</v>
      </c>
      <c r="AD128">
        <f t="shared" si="27"/>
        <v>1</v>
      </c>
      <c r="AE128">
        <f t="shared" si="19"/>
        <v>0</v>
      </c>
      <c r="AF128">
        <f t="shared" si="29"/>
        <v>38</v>
      </c>
      <c r="AG128">
        <f t="shared" si="29"/>
        <v>22</v>
      </c>
      <c r="AH128">
        <f t="shared" si="29"/>
        <v>10</v>
      </c>
      <c r="AI128">
        <f t="shared" si="29"/>
        <v>1</v>
      </c>
      <c r="AJ128">
        <f t="shared" si="30"/>
        <v>11</v>
      </c>
      <c r="AK128" s="8">
        <f t="shared" si="28"/>
        <v>0.90909090909090906</v>
      </c>
      <c r="AL128">
        <f t="shared" si="21"/>
        <v>1</v>
      </c>
    </row>
    <row r="129" spans="1:38" ht="70" x14ac:dyDescent="0.2">
      <c r="A129" s="27">
        <v>12</v>
      </c>
      <c r="B129" s="28">
        <v>43799</v>
      </c>
      <c r="C129" s="5"/>
      <c r="D129" s="29" t="s">
        <v>44</v>
      </c>
      <c r="E129" s="29" t="s">
        <v>799</v>
      </c>
      <c r="F129" s="5"/>
      <c r="G129" s="29" t="s">
        <v>752</v>
      </c>
      <c r="H129" s="29" t="s">
        <v>86</v>
      </c>
      <c r="I129" s="29" t="s">
        <v>14</v>
      </c>
      <c r="J129" s="29">
        <v>17</v>
      </c>
      <c r="K129" s="29">
        <v>38</v>
      </c>
      <c r="L129" s="29">
        <v>10</v>
      </c>
      <c r="M129" s="29">
        <v>2</v>
      </c>
      <c r="N129" s="29" t="s">
        <v>92</v>
      </c>
      <c r="O129" s="29" t="s">
        <v>746</v>
      </c>
      <c r="Q129" s="7">
        <f t="shared" si="22"/>
        <v>43799</v>
      </c>
      <c r="R129" s="5">
        <f t="shared" si="16"/>
        <v>2019</v>
      </c>
      <c r="S129" s="5">
        <f t="shared" si="23"/>
        <v>14</v>
      </c>
      <c r="T129" s="5" t="s">
        <v>747</v>
      </c>
      <c r="U129" s="5">
        <v>9</v>
      </c>
      <c r="V129" s="5">
        <f t="shared" si="24"/>
        <v>1</v>
      </c>
      <c r="W129" s="5" t="s">
        <v>86</v>
      </c>
      <c r="X129" s="5" t="s">
        <v>355</v>
      </c>
      <c r="Y129" s="5">
        <v>13</v>
      </c>
      <c r="Z129" s="5">
        <f t="shared" si="25"/>
        <v>1</v>
      </c>
      <c r="AA129" s="5" t="str">
        <f t="shared" si="17"/>
        <v>Big Ten</v>
      </c>
      <c r="AB129">
        <f t="shared" si="18"/>
        <v>1</v>
      </c>
      <c r="AC129">
        <f t="shared" si="26"/>
        <v>1</v>
      </c>
      <c r="AD129">
        <f t="shared" si="27"/>
        <v>1</v>
      </c>
      <c r="AE129">
        <f t="shared" si="19"/>
        <v>1</v>
      </c>
      <c r="AF129">
        <f t="shared" si="29"/>
        <v>17</v>
      </c>
      <c r="AG129">
        <f t="shared" si="29"/>
        <v>38</v>
      </c>
      <c r="AH129">
        <f t="shared" si="29"/>
        <v>10</v>
      </c>
      <c r="AI129">
        <f t="shared" si="29"/>
        <v>2</v>
      </c>
      <c r="AJ129">
        <f t="shared" si="30"/>
        <v>12</v>
      </c>
      <c r="AK129" s="8">
        <f t="shared" si="28"/>
        <v>0.83333333333333337</v>
      </c>
      <c r="AL129">
        <f t="shared" si="21"/>
        <v>0</v>
      </c>
    </row>
    <row r="130" spans="1:38" ht="98" x14ac:dyDescent="0.2">
      <c r="A130" s="27">
        <v>13</v>
      </c>
      <c r="B130" s="28">
        <v>43831</v>
      </c>
      <c r="C130" s="5"/>
      <c r="D130" s="29" t="s">
        <v>275</v>
      </c>
      <c r="E130" s="29" t="s">
        <v>800</v>
      </c>
      <c r="F130" s="29" t="s">
        <v>80</v>
      </c>
      <c r="G130" s="29" t="s">
        <v>801</v>
      </c>
      <c r="H130" s="29" t="s">
        <v>46</v>
      </c>
      <c r="I130" s="29" t="s">
        <v>13</v>
      </c>
      <c r="J130" s="29">
        <v>31</v>
      </c>
      <c r="K130" s="29">
        <v>24</v>
      </c>
      <c r="L130" s="29">
        <v>11</v>
      </c>
      <c r="M130" s="29">
        <v>2</v>
      </c>
      <c r="N130" s="29" t="s">
        <v>41</v>
      </c>
      <c r="O130" s="29" t="s">
        <v>802</v>
      </c>
      <c r="Q130" s="7">
        <f t="shared" si="22"/>
        <v>43831</v>
      </c>
      <c r="R130" s="5">
        <f t="shared" ref="R130:R180" si="31">IF(AND(B130&gt;=DATEVALUE("06/01/2019"),B130&lt;=DATEVALUE("05/31/2020")),2019,IF(AND(B130&gt;=DATEVALUE("06/01/2020"),B130&lt;=DATEVALUE("05/31/2021")),2020,IF(AND(B130&gt;=DATEVALUE("06/01/2021"),B130&lt;=DATEVALUE("05/31/2022")),2021,IF(AND(B130&gt;=DATEVALUE("06/01/2022"),B130&lt;=DATEVALUE("05/31/2023")),2022,IF(AND(B130&gt;=DATEVALUE("06/01/2023"),B130&lt;=DATEVALUE("05/31/2024")),2023,"N/A")))))</f>
        <v>2019</v>
      </c>
      <c r="S130" s="5">
        <f t="shared" si="23"/>
        <v>19</v>
      </c>
      <c r="T130" s="5" t="s">
        <v>747</v>
      </c>
      <c r="U130" s="5">
        <v>16</v>
      </c>
      <c r="V130" s="5">
        <f t="shared" si="24"/>
        <v>1</v>
      </c>
      <c r="W130" s="5" t="s">
        <v>86</v>
      </c>
      <c r="X130" s="5" t="s">
        <v>803</v>
      </c>
      <c r="Y130" s="5">
        <v>9</v>
      </c>
      <c r="Z130" s="5">
        <f t="shared" si="25"/>
        <v>1</v>
      </c>
      <c r="AA130" s="5" t="str">
        <f t="shared" ref="AA130:AA180" si="32">H130</f>
        <v>SEC</v>
      </c>
      <c r="AB130">
        <f t="shared" ref="AB130:AB180" si="33">IF(W130=AA130,1,0)</f>
        <v>0</v>
      </c>
      <c r="AC130">
        <f t="shared" si="26"/>
        <v>1</v>
      </c>
      <c r="AD130">
        <f t="shared" si="27"/>
        <v>1</v>
      </c>
      <c r="AE130">
        <f t="shared" ref="AE130:AE180" si="34">IF(AND(Z130=1,V130=1),1,0)</f>
        <v>1</v>
      </c>
      <c r="AF130">
        <f t="shared" ref="AF130:AI180" si="35">J130</f>
        <v>31</v>
      </c>
      <c r="AG130">
        <f t="shared" si="35"/>
        <v>24</v>
      </c>
      <c r="AH130">
        <f t="shared" si="35"/>
        <v>11</v>
      </c>
      <c r="AI130">
        <f t="shared" si="35"/>
        <v>2</v>
      </c>
      <c r="AJ130">
        <f t="shared" ref="AJ130:AJ180" si="36">SUM(AH130:AI130)</f>
        <v>13</v>
      </c>
      <c r="AK130" s="8">
        <f t="shared" si="28"/>
        <v>0.84615384615384615</v>
      </c>
      <c r="AL130">
        <f t="shared" ref="AL130:AL180" si="37">IF(I130="W",1,0)</f>
        <v>1</v>
      </c>
    </row>
    <row r="131" spans="1:38" ht="56" x14ac:dyDescent="0.2">
      <c r="A131" s="27">
        <v>1</v>
      </c>
      <c r="B131" s="28">
        <v>43708</v>
      </c>
      <c r="C131" s="5"/>
      <c r="D131" s="29" t="s">
        <v>44</v>
      </c>
      <c r="E131" s="29" t="s">
        <v>804</v>
      </c>
      <c r="F131" s="5"/>
      <c r="G131" s="29" t="s">
        <v>711</v>
      </c>
      <c r="H131" s="29" t="s">
        <v>99</v>
      </c>
      <c r="I131" s="29" t="s">
        <v>13</v>
      </c>
      <c r="J131" s="29">
        <v>35</v>
      </c>
      <c r="K131" s="29">
        <v>21</v>
      </c>
      <c r="L131" s="29">
        <v>1</v>
      </c>
      <c r="M131" s="29">
        <v>0</v>
      </c>
      <c r="N131" s="29" t="s">
        <v>41</v>
      </c>
      <c r="O131" s="29" t="s">
        <v>735</v>
      </c>
      <c r="Q131" s="7">
        <f t="shared" ref="Q131:Q180" si="38">B131</f>
        <v>43708</v>
      </c>
      <c r="R131" s="5">
        <f t="shared" si="31"/>
        <v>2019</v>
      </c>
      <c r="S131" s="5">
        <f t="shared" ref="S131:S180" si="39">IF(AND(B131&gt;=DATEVALUE("07/25/2019"),B131&lt;=DATEVALUE("09/02/2019")),1,IF(AND(B131&gt;=DATEVALUE("09/03/2019"),B131&lt;=DATEVALUE("09/09/2019")),2,IF(AND(B131&gt;=DATEVALUE("09/10/2019"),B131&lt;=DATEVALUE("09/16/2019")),3,IF(AND(B131&gt;=DATEVALUE("09/17/2019"),B131&lt;=DATEVALUE("09/23/2019")),4,IF(AND(B131&gt;=DATEVALUE("09/24/2019"),B131&lt;=DATEVALUE("09/30/2019")),5,IF(AND(B131&gt;=DATEVALUE("10/01/2019"),B131&lt;=DATEVALUE("10/07/2019")),6,IF(AND(B131&gt;=DATEVALUE("10/08/2019"),B131&lt;=DATEVALUE("10/14/2019")),7,IF(AND(B131&gt;=DATEVALUE("10/15/2019"),B131&lt;=DATEVALUE("10/21/2019")),8,IF(AND(B131&gt;=DATEVALUE("10/22/2019"),B131&lt;=DATEVALUE("10/28/2019")),9,IF(AND(B131&gt;=DATEVALUE("10/29/2019"),B131&lt;=DATEVALUE("11/04/2019")),10,IF(AND(B131&gt;=DATEVALUE("11/05/2019"),B131&lt;=DATEVALUE("11/11/2019")),11,IF(AND(B131&gt;=DATEVALUE("11/12/2019"),B131&lt;=DATEVALUE("11/18/2019")),12,IF(AND(B131&gt;=DATEVALUE("11/19/2019"),B131&lt;=DATEVALUE("11/25/2019")),13,IF(AND(B131&gt;=DATEVALUE("11/26/2019"),B131&lt;=DATEVALUE("12/02/2019")),14,IF(AND(B131&gt;=DATEVALUE("12/03/2019"),B131&lt;=DATEVALUE("12/09/2019")),15,IF(AND(B131&gt;=DATEVALUE("12/10/2019"),B131&lt;=DATEVALUE("12/16/2019")),16,IF(AND(B131&gt;=DATEVALUE("12/17/2019"),B131&lt;=DATEVALUE("12/23/2019")),17,IF(AND(B131&gt;=DATEVALUE("12/24/2019"),B131&lt;=DATEVALUE("12/30/2019")),18,IF(AND(B131&gt;=DATEVALUE("12/31/2019"),B131&lt;=DATEVALUE("01/06/2020")),19,IF(AND(B131&gt;=DATEVALUE("01/07/2020"),B131&lt;=DATEVALUE("01/14/2020")),20,"Bye"))))))))))))))))))))</f>
        <v>1</v>
      </c>
      <c r="T131" s="5" t="s">
        <v>805</v>
      </c>
      <c r="U131" s="5">
        <v>24</v>
      </c>
      <c r="V131" s="5">
        <f t="shared" ref="V131:V180" si="40">IF(U131&gt;0,1,0)</f>
        <v>1</v>
      </c>
      <c r="W131" s="5" t="s">
        <v>86</v>
      </c>
      <c r="X131" s="29" t="s">
        <v>711</v>
      </c>
      <c r="Y131" s="5"/>
      <c r="Z131" s="5">
        <f t="shared" ref="Z131:Z180" si="41">IF(Y131&gt;0,1,0)</f>
        <v>0</v>
      </c>
      <c r="AA131" s="5" t="str">
        <f t="shared" si="32"/>
        <v>Sun Belt</v>
      </c>
      <c r="AB131">
        <f t="shared" si="33"/>
        <v>0</v>
      </c>
      <c r="AC131">
        <f t="shared" ref="AC131:AC180" si="42">IF(AA131="Non-Major",0,1)</f>
        <v>1</v>
      </c>
      <c r="AD131">
        <f t="shared" ref="AD131:AD195" si="43">IF(OR(AA131="ACC",AA131="Big Ten",AA131="Big 12", AA131="Pac-12",AA131="SEC"),1,0)</f>
        <v>0</v>
      </c>
      <c r="AE131">
        <f t="shared" si="34"/>
        <v>0</v>
      </c>
      <c r="AF131">
        <f t="shared" si="35"/>
        <v>35</v>
      </c>
      <c r="AG131">
        <f t="shared" si="35"/>
        <v>21</v>
      </c>
      <c r="AH131">
        <f t="shared" si="35"/>
        <v>1</v>
      </c>
      <c r="AI131">
        <f t="shared" si="35"/>
        <v>0</v>
      </c>
      <c r="AJ131">
        <f t="shared" si="36"/>
        <v>1</v>
      </c>
      <c r="AK131" s="8">
        <f t="shared" ref="AK131:AK180" si="44">AH131/(AH131+AI131)</f>
        <v>1</v>
      </c>
      <c r="AL131">
        <f t="shared" si="37"/>
        <v>1</v>
      </c>
    </row>
    <row r="132" spans="1:38" ht="56" x14ac:dyDescent="0.2">
      <c r="A132" s="27">
        <v>2</v>
      </c>
      <c r="B132" s="28">
        <v>43715</v>
      </c>
      <c r="C132" s="5"/>
      <c r="D132" s="29" t="s">
        <v>44</v>
      </c>
      <c r="E132" s="29" t="s">
        <v>806</v>
      </c>
      <c r="F132" s="29" t="s">
        <v>49</v>
      </c>
      <c r="G132" s="29" t="s">
        <v>617</v>
      </c>
      <c r="H132" s="29" t="s">
        <v>114</v>
      </c>
      <c r="I132" s="29" t="s">
        <v>14</v>
      </c>
      <c r="J132" s="29">
        <v>31</v>
      </c>
      <c r="K132" s="29">
        <v>34</v>
      </c>
      <c r="L132" s="29">
        <v>1</v>
      </c>
      <c r="M132" s="29">
        <v>1</v>
      </c>
      <c r="N132" s="29" t="s">
        <v>92</v>
      </c>
      <c r="O132" s="29" t="s">
        <v>807</v>
      </c>
      <c r="Q132" s="7">
        <f t="shared" si="38"/>
        <v>43715</v>
      </c>
      <c r="R132" s="5">
        <f t="shared" si="31"/>
        <v>2019</v>
      </c>
      <c r="S132" s="5">
        <f t="shared" si="39"/>
        <v>2</v>
      </c>
      <c r="T132" s="5" t="s">
        <v>805</v>
      </c>
      <c r="U132" s="5">
        <v>25</v>
      </c>
      <c r="V132" s="5">
        <f t="shared" si="40"/>
        <v>1</v>
      </c>
      <c r="W132" s="5" t="s">
        <v>86</v>
      </c>
      <c r="X132" s="29" t="s">
        <v>617</v>
      </c>
      <c r="Y132" s="5"/>
      <c r="Z132" s="5">
        <f t="shared" si="41"/>
        <v>0</v>
      </c>
      <c r="AA132" s="5" t="str">
        <f t="shared" si="32"/>
        <v>Pac-12</v>
      </c>
      <c r="AB132">
        <f t="shared" si="33"/>
        <v>0</v>
      </c>
      <c r="AC132">
        <f t="shared" si="42"/>
        <v>1</v>
      </c>
      <c r="AD132">
        <f t="shared" si="43"/>
        <v>1</v>
      </c>
      <c r="AE132">
        <f t="shared" si="34"/>
        <v>0</v>
      </c>
      <c r="AF132">
        <f t="shared" si="35"/>
        <v>31</v>
      </c>
      <c r="AG132">
        <f t="shared" si="35"/>
        <v>34</v>
      </c>
      <c r="AH132">
        <f t="shared" si="35"/>
        <v>1</v>
      </c>
      <c r="AI132">
        <f t="shared" si="35"/>
        <v>1</v>
      </c>
      <c r="AJ132">
        <f t="shared" si="36"/>
        <v>2</v>
      </c>
      <c r="AK132" s="8">
        <f t="shared" si="44"/>
        <v>0.5</v>
      </c>
      <c r="AL132">
        <f t="shared" si="37"/>
        <v>0</v>
      </c>
    </row>
    <row r="133" spans="1:38" ht="56" x14ac:dyDescent="0.2">
      <c r="A133" s="27">
        <v>3</v>
      </c>
      <c r="B133" s="28">
        <v>43722</v>
      </c>
      <c r="C133" s="5"/>
      <c r="D133" s="29" t="s">
        <v>44</v>
      </c>
      <c r="E133" s="29" t="s">
        <v>659</v>
      </c>
      <c r="F133" s="5"/>
      <c r="G133" s="29" t="s">
        <v>338</v>
      </c>
      <c r="H133" s="29" t="s">
        <v>148</v>
      </c>
      <c r="I133" s="29" t="s">
        <v>13</v>
      </c>
      <c r="J133" s="29">
        <v>44</v>
      </c>
      <c r="K133" s="29">
        <v>8</v>
      </c>
      <c r="L133" s="29">
        <v>2</v>
      </c>
      <c r="M133" s="29">
        <v>1</v>
      </c>
      <c r="N133" s="29" t="s">
        <v>41</v>
      </c>
      <c r="O133" s="29" t="s">
        <v>735</v>
      </c>
      <c r="Q133" s="7">
        <f t="shared" si="38"/>
        <v>43722</v>
      </c>
      <c r="R133" s="5">
        <f t="shared" si="31"/>
        <v>2019</v>
      </c>
      <c r="S133" s="5">
        <f t="shared" si="39"/>
        <v>3</v>
      </c>
      <c r="T133" s="29" t="s">
        <v>659</v>
      </c>
      <c r="U133" s="5"/>
      <c r="V133" s="5">
        <f t="shared" si="40"/>
        <v>0</v>
      </c>
      <c r="W133" s="5" t="s">
        <v>86</v>
      </c>
      <c r="X133" s="29" t="s">
        <v>338</v>
      </c>
      <c r="Y133" s="5"/>
      <c r="Z133" s="5">
        <f t="shared" si="41"/>
        <v>0</v>
      </c>
      <c r="AA133" s="5" t="str">
        <f t="shared" si="32"/>
        <v>MAC</v>
      </c>
      <c r="AB133">
        <f t="shared" si="33"/>
        <v>0</v>
      </c>
      <c r="AC133">
        <f t="shared" si="42"/>
        <v>1</v>
      </c>
      <c r="AD133">
        <f t="shared" si="43"/>
        <v>0</v>
      </c>
      <c r="AE133">
        <f t="shared" si="34"/>
        <v>0</v>
      </c>
      <c r="AF133">
        <f t="shared" si="35"/>
        <v>44</v>
      </c>
      <c r="AG133">
        <f t="shared" si="35"/>
        <v>8</v>
      </c>
      <c r="AH133">
        <f t="shared" si="35"/>
        <v>2</v>
      </c>
      <c r="AI133">
        <f t="shared" si="35"/>
        <v>1</v>
      </c>
      <c r="AJ133">
        <f t="shared" si="36"/>
        <v>3</v>
      </c>
      <c r="AK133" s="8">
        <f t="shared" si="44"/>
        <v>0.66666666666666663</v>
      </c>
      <c r="AL133">
        <f t="shared" si="37"/>
        <v>1</v>
      </c>
    </row>
    <row r="134" spans="1:38" ht="56" x14ac:dyDescent="0.2">
      <c r="A134" s="27">
        <v>4</v>
      </c>
      <c r="B134" s="28">
        <v>43729</v>
      </c>
      <c r="C134" s="5"/>
      <c r="D134" s="29" t="s">
        <v>44</v>
      </c>
      <c r="E134" s="29" t="s">
        <v>659</v>
      </c>
      <c r="F134" s="29" t="s">
        <v>49</v>
      </c>
      <c r="G134" s="29" t="s">
        <v>334</v>
      </c>
      <c r="H134" s="29" t="s">
        <v>86</v>
      </c>
      <c r="I134" s="29" t="s">
        <v>13</v>
      </c>
      <c r="J134" s="29">
        <v>42</v>
      </c>
      <c r="K134" s="29">
        <v>38</v>
      </c>
      <c r="L134" s="29">
        <v>3</v>
      </c>
      <c r="M134" s="29">
        <v>1</v>
      </c>
      <c r="N134" s="29" t="s">
        <v>47</v>
      </c>
      <c r="O134" s="29" t="s">
        <v>757</v>
      </c>
      <c r="Q134" s="7">
        <f t="shared" si="38"/>
        <v>43729</v>
      </c>
      <c r="R134" s="5">
        <f t="shared" si="31"/>
        <v>2019</v>
      </c>
      <c r="S134" s="5">
        <f t="shared" si="39"/>
        <v>4</v>
      </c>
      <c r="T134" s="29" t="s">
        <v>659</v>
      </c>
      <c r="U134" s="5"/>
      <c r="V134" s="5">
        <f t="shared" si="40"/>
        <v>0</v>
      </c>
      <c r="W134" s="5" t="s">
        <v>86</v>
      </c>
      <c r="X134" s="29" t="s">
        <v>334</v>
      </c>
      <c r="Y134" s="5"/>
      <c r="Z134" s="5">
        <f t="shared" si="41"/>
        <v>0</v>
      </c>
      <c r="AA134" s="5" t="str">
        <f t="shared" si="32"/>
        <v>Big Ten</v>
      </c>
      <c r="AB134">
        <f t="shared" si="33"/>
        <v>1</v>
      </c>
      <c r="AC134">
        <f t="shared" si="42"/>
        <v>1</v>
      </c>
      <c r="AD134">
        <f t="shared" si="43"/>
        <v>1</v>
      </c>
      <c r="AE134">
        <f t="shared" si="34"/>
        <v>0</v>
      </c>
      <c r="AF134">
        <f t="shared" si="35"/>
        <v>42</v>
      </c>
      <c r="AG134">
        <f t="shared" si="35"/>
        <v>38</v>
      </c>
      <c r="AH134">
        <f t="shared" si="35"/>
        <v>3</v>
      </c>
      <c r="AI134">
        <f t="shared" si="35"/>
        <v>1</v>
      </c>
      <c r="AJ134">
        <f t="shared" si="36"/>
        <v>4</v>
      </c>
      <c r="AK134" s="8">
        <f t="shared" si="44"/>
        <v>0.75</v>
      </c>
      <c r="AL134">
        <f t="shared" si="37"/>
        <v>1</v>
      </c>
    </row>
    <row r="135" spans="1:38" ht="56" x14ac:dyDescent="0.2">
      <c r="A135" s="27">
        <v>5</v>
      </c>
      <c r="B135" s="28">
        <v>43736</v>
      </c>
      <c r="C135" s="5"/>
      <c r="D135" s="29" t="s">
        <v>44</v>
      </c>
      <c r="E135" s="29" t="s">
        <v>659</v>
      </c>
      <c r="F135" s="5"/>
      <c r="G135" s="29" t="s">
        <v>768</v>
      </c>
      <c r="H135" s="29" t="s">
        <v>86</v>
      </c>
      <c r="I135" s="29" t="s">
        <v>14</v>
      </c>
      <c r="J135" s="29">
        <v>7</v>
      </c>
      <c r="K135" s="29">
        <v>48</v>
      </c>
      <c r="L135" s="29">
        <v>3</v>
      </c>
      <c r="M135" s="29">
        <v>2</v>
      </c>
      <c r="N135" s="29" t="s">
        <v>92</v>
      </c>
      <c r="O135" s="29" t="s">
        <v>735</v>
      </c>
      <c r="Q135" s="7">
        <f t="shared" si="38"/>
        <v>43736</v>
      </c>
      <c r="R135" s="5">
        <f t="shared" si="31"/>
        <v>2019</v>
      </c>
      <c r="S135" s="5">
        <f t="shared" si="39"/>
        <v>5</v>
      </c>
      <c r="T135" s="29" t="s">
        <v>659</v>
      </c>
      <c r="U135" s="5"/>
      <c r="V135" s="5">
        <f t="shared" si="40"/>
        <v>0</v>
      </c>
      <c r="W135" s="5" t="s">
        <v>86</v>
      </c>
      <c r="X135" s="5" t="s">
        <v>89</v>
      </c>
      <c r="Y135" s="5">
        <v>5</v>
      </c>
      <c r="Z135" s="5">
        <f t="shared" si="41"/>
        <v>1</v>
      </c>
      <c r="AA135" s="5" t="str">
        <f t="shared" si="32"/>
        <v>Big Ten</v>
      </c>
      <c r="AB135">
        <f t="shared" si="33"/>
        <v>1</v>
      </c>
      <c r="AC135">
        <f t="shared" si="42"/>
        <v>1</v>
      </c>
      <c r="AD135">
        <f t="shared" si="43"/>
        <v>1</v>
      </c>
      <c r="AE135">
        <f t="shared" si="34"/>
        <v>0</v>
      </c>
      <c r="AF135">
        <f t="shared" si="35"/>
        <v>7</v>
      </c>
      <c r="AG135">
        <f t="shared" si="35"/>
        <v>48</v>
      </c>
      <c r="AH135">
        <f t="shared" si="35"/>
        <v>3</v>
      </c>
      <c r="AI135">
        <f t="shared" si="35"/>
        <v>2</v>
      </c>
      <c r="AJ135">
        <f t="shared" si="36"/>
        <v>5</v>
      </c>
      <c r="AK135" s="8">
        <f t="shared" si="44"/>
        <v>0.6</v>
      </c>
      <c r="AL135">
        <f t="shared" si="37"/>
        <v>0</v>
      </c>
    </row>
    <row r="136" spans="1:38" ht="56" x14ac:dyDescent="0.2">
      <c r="A136" s="27">
        <v>6</v>
      </c>
      <c r="B136" s="28">
        <v>43743</v>
      </c>
      <c r="C136" s="5"/>
      <c r="D136" s="29" t="s">
        <v>44</v>
      </c>
      <c r="E136" s="29" t="s">
        <v>659</v>
      </c>
      <c r="F136" s="5"/>
      <c r="G136" s="29" t="s">
        <v>315</v>
      </c>
      <c r="H136" s="29" t="s">
        <v>86</v>
      </c>
      <c r="I136" s="29" t="s">
        <v>13</v>
      </c>
      <c r="J136" s="29">
        <v>13</v>
      </c>
      <c r="K136" s="29">
        <v>10</v>
      </c>
      <c r="L136" s="29">
        <v>4</v>
      </c>
      <c r="M136" s="29">
        <v>2</v>
      </c>
      <c r="N136" s="29" t="s">
        <v>41</v>
      </c>
      <c r="O136" s="29" t="s">
        <v>735</v>
      </c>
      <c r="Q136" s="7">
        <f t="shared" si="38"/>
        <v>43743</v>
      </c>
      <c r="R136" s="5">
        <f t="shared" si="31"/>
        <v>2019</v>
      </c>
      <c r="S136" s="5">
        <f t="shared" si="39"/>
        <v>6</v>
      </c>
      <c r="T136" s="29" t="s">
        <v>659</v>
      </c>
      <c r="U136" s="5"/>
      <c r="V136" s="5">
        <f t="shared" si="40"/>
        <v>0</v>
      </c>
      <c r="W136" s="5" t="s">
        <v>86</v>
      </c>
      <c r="X136" s="29" t="s">
        <v>315</v>
      </c>
      <c r="Y136" s="5"/>
      <c r="Z136" s="5">
        <f t="shared" si="41"/>
        <v>0</v>
      </c>
      <c r="AA136" s="5" t="str">
        <f t="shared" si="32"/>
        <v>Big Ten</v>
      </c>
      <c r="AB136">
        <f t="shared" si="33"/>
        <v>1</v>
      </c>
      <c r="AC136">
        <f t="shared" si="42"/>
        <v>1</v>
      </c>
      <c r="AD136">
        <f t="shared" si="43"/>
        <v>1</v>
      </c>
      <c r="AE136">
        <f t="shared" si="34"/>
        <v>0</v>
      </c>
      <c r="AF136">
        <f t="shared" si="35"/>
        <v>13</v>
      </c>
      <c r="AG136">
        <f t="shared" si="35"/>
        <v>10</v>
      </c>
      <c r="AH136">
        <f t="shared" si="35"/>
        <v>4</v>
      </c>
      <c r="AI136">
        <f t="shared" si="35"/>
        <v>2</v>
      </c>
      <c r="AJ136">
        <f t="shared" si="36"/>
        <v>6</v>
      </c>
      <c r="AK136" s="8">
        <f t="shared" si="44"/>
        <v>0.66666666666666663</v>
      </c>
      <c r="AL136">
        <f t="shared" si="37"/>
        <v>1</v>
      </c>
    </row>
    <row r="137" spans="1:38" ht="70" x14ac:dyDescent="0.2">
      <c r="A137" s="27">
        <v>7</v>
      </c>
      <c r="B137" s="28">
        <v>43750</v>
      </c>
      <c r="C137" s="5"/>
      <c r="D137" s="29" t="s">
        <v>44</v>
      </c>
      <c r="E137" s="29" t="s">
        <v>659</v>
      </c>
      <c r="F137" s="29" t="s">
        <v>49</v>
      </c>
      <c r="G137" s="29" t="s">
        <v>440</v>
      </c>
      <c r="H137" s="29" t="s">
        <v>86</v>
      </c>
      <c r="I137" s="29" t="s">
        <v>14</v>
      </c>
      <c r="J137" s="29">
        <v>7</v>
      </c>
      <c r="K137" s="29">
        <v>34</v>
      </c>
      <c r="L137" s="29">
        <v>4</v>
      </c>
      <c r="M137" s="29">
        <v>3</v>
      </c>
      <c r="N137" s="29" t="s">
        <v>92</v>
      </c>
      <c r="O137" s="29" t="s">
        <v>746</v>
      </c>
      <c r="Q137" s="7">
        <f t="shared" si="38"/>
        <v>43750</v>
      </c>
      <c r="R137" s="5">
        <f t="shared" si="31"/>
        <v>2019</v>
      </c>
      <c r="S137" s="5">
        <f t="shared" si="39"/>
        <v>7</v>
      </c>
      <c r="T137" s="29" t="s">
        <v>659</v>
      </c>
      <c r="U137" s="5"/>
      <c r="V137" s="5">
        <f t="shared" si="40"/>
        <v>0</v>
      </c>
      <c r="W137" s="5" t="s">
        <v>86</v>
      </c>
      <c r="X137" s="29" t="s">
        <v>440</v>
      </c>
      <c r="Y137" s="5"/>
      <c r="Z137" s="5">
        <f t="shared" si="41"/>
        <v>0</v>
      </c>
      <c r="AA137" s="5" t="str">
        <f t="shared" si="32"/>
        <v>Big Ten</v>
      </c>
      <c r="AB137">
        <f t="shared" si="33"/>
        <v>1</v>
      </c>
      <c r="AC137">
        <f t="shared" si="42"/>
        <v>1</v>
      </c>
      <c r="AD137">
        <f t="shared" si="43"/>
        <v>1</v>
      </c>
      <c r="AE137">
        <f t="shared" si="34"/>
        <v>0</v>
      </c>
      <c r="AF137">
        <f t="shared" si="35"/>
        <v>7</v>
      </c>
      <c r="AG137">
        <f t="shared" si="35"/>
        <v>34</v>
      </c>
      <c r="AH137">
        <f t="shared" si="35"/>
        <v>4</v>
      </c>
      <c r="AI137">
        <f t="shared" si="35"/>
        <v>3</v>
      </c>
      <c r="AJ137">
        <f t="shared" si="36"/>
        <v>7</v>
      </c>
      <c r="AK137" s="8">
        <f t="shared" si="44"/>
        <v>0.5714285714285714</v>
      </c>
      <c r="AL137">
        <f t="shared" si="37"/>
        <v>0</v>
      </c>
    </row>
    <row r="138" spans="1:38" ht="56" x14ac:dyDescent="0.2">
      <c r="A138" s="27">
        <v>8</v>
      </c>
      <c r="B138" s="28">
        <v>43764</v>
      </c>
      <c r="C138" s="5"/>
      <c r="D138" s="29" t="s">
        <v>44</v>
      </c>
      <c r="E138" s="29" t="s">
        <v>659</v>
      </c>
      <c r="F138" s="5"/>
      <c r="G138" s="29" t="s">
        <v>490</v>
      </c>
      <c r="H138" s="29" t="s">
        <v>86</v>
      </c>
      <c r="I138" s="29" t="s">
        <v>14</v>
      </c>
      <c r="J138" s="29">
        <v>31</v>
      </c>
      <c r="K138" s="29">
        <v>38</v>
      </c>
      <c r="L138" s="29">
        <v>4</v>
      </c>
      <c r="M138" s="29">
        <v>4</v>
      </c>
      <c r="N138" s="29" t="s">
        <v>102</v>
      </c>
      <c r="O138" s="29" t="s">
        <v>735</v>
      </c>
      <c r="Q138" s="7">
        <f t="shared" si="38"/>
        <v>43764</v>
      </c>
      <c r="R138" s="5">
        <f t="shared" si="31"/>
        <v>2019</v>
      </c>
      <c r="S138" s="5">
        <f t="shared" si="39"/>
        <v>9</v>
      </c>
      <c r="T138" s="29" t="s">
        <v>659</v>
      </c>
      <c r="U138" s="5"/>
      <c r="V138" s="5">
        <f t="shared" si="40"/>
        <v>0</v>
      </c>
      <c r="W138" s="5" t="s">
        <v>86</v>
      </c>
      <c r="X138" s="29" t="s">
        <v>490</v>
      </c>
      <c r="Y138" s="5"/>
      <c r="Z138" s="5">
        <f t="shared" si="41"/>
        <v>0</v>
      </c>
      <c r="AA138" s="5" t="str">
        <f t="shared" si="32"/>
        <v>Big Ten</v>
      </c>
      <c r="AB138">
        <f t="shared" si="33"/>
        <v>1</v>
      </c>
      <c r="AC138">
        <f t="shared" si="42"/>
        <v>1</v>
      </c>
      <c r="AD138">
        <f t="shared" si="43"/>
        <v>1</v>
      </c>
      <c r="AE138">
        <f t="shared" si="34"/>
        <v>0</v>
      </c>
      <c r="AF138">
        <f t="shared" si="35"/>
        <v>31</v>
      </c>
      <c r="AG138">
        <f t="shared" si="35"/>
        <v>38</v>
      </c>
      <c r="AH138">
        <f t="shared" si="35"/>
        <v>4</v>
      </c>
      <c r="AI138">
        <f t="shared" si="35"/>
        <v>4</v>
      </c>
      <c r="AJ138">
        <f t="shared" si="36"/>
        <v>8</v>
      </c>
      <c r="AK138" s="8">
        <f t="shared" si="44"/>
        <v>0.5</v>
      </c>
      <c r="AL138">
        <f t="shared" si="37"/>
        <v>0</v>
      </c>
    </row>
    <row r="139" spans="1:38" ht="70" x14ac:dyDescent="0.2">
      <c r="A139" s="27">
        <v>9</v>
      </c>
      <c r="B139" s="28">
        <v>43771</v>
      </c>
      <c r="C139" s="5"/>
      <c r="D139" s="29" t="s">
        <v>44</v>
      </c>
      <c r="E139" s="29" t="s">
        <v>659</v>
      </c>
      <c r="F139" s="29" t="s">
        <v>49</v>
      </c>
      <c r="G139" s="29" t="s">
        <v>352</v>
      </c>
      <c r="H139" s="29" t="s">
        <v>86</v>
      </c>
      <c r="I139" s="29" t="s">
        <v>14</v>
      </c>
      <c r="J139" s="29">
        <v>27</v>
      </c>
      <c r="K139" s="29">
        <v>31</v>
      </c>
      <c r="L139" s="29">
        <v>4</v>
      </c>
      <c r="M139" s="29">
        <v>5</v>
      </c>
      <c r="N139" s="29" t="s">
        <v>130</v>
      </c>
      <c r="O139" s="29" t="s">
        <v>740</v>
      </c>
      <c r="Q139" s="7">
        <f t="shared" si="38"/>
        <v>43771</v>
      </c>
      <c r="R139" s="5">
        <f t="shared" si="31"/>
        <v>2019</v>
      </c>
      <c r="S139" s="5">
        <f t="shared" si="39"/>
        <v>10</v>
      </c>
      <c r="T139" s="29" t="s">
        <v>659</v>
      </c>
      <c r="U139" s="5"/>
      <c r="V139" s="5">
        <f t="shared" si="40"/>
        <v>0</v>
      </c>
      <c r="W139" s="5" t="s">
        <v>86</v>
      </c>
      <c r="X139" s="29" t="s">
        <v>352</v>
      </c>
      <c r="Y139" s="5"/>
      <c r="Z139" s="5">
        <f t="shared" si="41"/>
        <v>0</v>
      </c>
      <c r="AA139" s="5" t="str">
        <f t="shared" si="32"/>
        <v>Big Ten</v>
      </c>
      <c r="AB139">
        <f t="shared" si="33"/>
        <v>1</v>
      </c>
      <c r="AC139">
        <f t="shared" si="42"/>
        <v>1</v>
      </c>
      <c r="AD139">
        <f t="shared" si="43"/>
        <v>1</v>
      </c>
      <c r="AE139">
        <f t="shared" si="34"/>
        <v>0</v>
      </c>
      <c r="AF139">
        <f t="shared" si="35"/>
        <v>27</v>
      </c>
      <c r="AG139">
        <f t="shared" si="35"/>
        <v>31</v>
      </c>
      <c r="AH139">
        <f t="shared" si="35"/>
        <v>4</v>
      </c>
      <c r="AI139">
        <f t="shared" si="35"/>
        <v>5</v>
      </c>
      <c r="AJ139">
        <f t="shared" si="36"/>
        <v>9</v>
      </c>
      <c r="AK139" s="8">
        <f t="shared" si="44"/>
        <v>0.44444444444444442</v>
      </c>
      <c r="AL139">
        <f t="shared" si="37"/>
        <v>0</v>
      </c>
    </row>
    <row r="140" spans="1:38" ht="56" x14ac:dyDescent="0.2">
      <c r="A140" s="27">
        <v>10</v>
      </c>
      <c r="B140" s="28">
        <v>43785</v>
      </c>
      <c r="C140" s="5"/>
      <c r="D140" s="29" t="s">
        <v>44</v>
      </c>
      <c r="E140" s="29" t="s">
        <v>659</v>
      </c>
      <c r="F140" s="5"/>
      <c r="G140" s="29" t="s">
        <v>808</v>
      </c>
      <c r="H140" s="29" t="s">
        <v>86</v>
      </c>
      <c r="I140" s="29" t="s">
        <v>14</v>
      </c>
      <c r="J140" s="29">
        <v>21</v>
      </c>
      <c r="K140" s="29">
        <v>37</v>
      </c>
      <c r="L140" s="29">
        <v>4</v>
      </c>
      <c r="M140" s="29">
        <v>6</v>
      </c>
      <c r="N140" s="29" t="s">
        <v>132</v>
      </c>
      <c r="O140" s="29" t="s">
        <v>735</v>
      </c>
      <c r="Q140" s="7">
        <f t="shared" si="38"/>
        <v>43785</v>
      </c>
      <c r="R140" s="5">
        <f t="shared" si="31"/>
        <v>2019</v>
      </c>
      <c r="S140" s="5">
        <f t="shared" si="39"/>
        <v>12</v>
      </c>
      <c r="T140" s="29" t="s">
        <v>659</v>
      </c>
      <c r="U140" s="5"/>
      <c r="V140" s="5">
        <f t="shared" si="40"/>
        <v>0</v>
      </c>
      <c r="W140" s="5" t="s">
        <v>86</v>
      </c>
      <c r="X140" s="5" t="s">
        <v>355</v>
      </c>
      <c r="Y140" s="5">
        <v>15</v>
      </c>
      <c r="Z140" s="5">
        <f t="shared" si="41"/>
        <v>1</v>
      </c>
      <c r="AA140" s="5" t="str">
        <f t="shared" si="32"/>
        <v>Big Ten</v>
      </c>
      <c r="AB140">
        <f t="shared" si="33"/>
        <v>1</v>
      </c>
      <c r="AC140">
        <f t="shared" si="42"/>
        <v>1</v>
      </c>
      <c r="AD140">
        <f t="shared" si="43"/>
        <v>1</v>
      </c>
      <c r="AE140">
        <f t="shared" si="34"/>
        <v>0</v>
      </c>
      <c r="AF140">
        <f t="shared" si="35"/>
        <v>21</v>
      </c>
      <c r="AG140">
        <f t="shared" si="35"/>
        <v>37</v>
      </c>
      <c r="AH140">
        <f t="shared" si="35"/>
        <v>4</v>
      </c>
      <c r="AI140">
        <f t="shared" si="35"/>
        <v>6</v>
      </c>
      <c r="AJ140">
        <f t="shared" si="36"/>
        <v>10</v>
      </c>
      <c r="AK140" s="8">
        <f t="shared" si="44"/>
        <v>0.4</v>
      </c>
      <c r="AL140">
        <f t="shared" si="37"/>
        <v>0</v>
      </c>
    </row>
    <row r="141" spans="1:38" ht="98" x14ac:dyDescent="0.2">
      <c r="A141" s="27">
        <v>11</v>
      </c>
      <c r="B141" s="28">
        <v>43792</v>
      </c>
      <c r="C141" s="5"/>
      <c r="D141" s="29" t="s">
        <v>44</v>
      </c>
      <c r="E141" s="29" t="s">
        <v>659</v>
      </c>
      <c r="F141" s="29" t="s">
        <v>49</v>
      </c>
      <c r="G141" s="29" t="s">
        <v>230</v>
      </c>
      <c r="H141" s="29" t="s">
        <v>86</v>
      </c>
      <c r="I141" s="29" t="s">
        <v>13</v>
      </c>
      <c r="J141" s="29">
        <v>54</v>
      </c>
      <c r="K141" s="29">
        <v>7</v>
      </c>
      <c r="L141" s="29">
        <v>5</v>
      </c>
      <c r="M141" s="29">
        <v>6</v>
      </c>
      <c r="N141" s="29" t="s">
        <v>41</v>
      </c>
      <c r="O141" s="29" t="s">
        <v>231</v>
      </c>
      <c r="Q141" s="7">
        <f t="shared" si="38"/>
        <v>43792</v>
      </c>
      <c r="R141" s="5">
        <f t="shared" si="31"/>
        <v>2019</v>
      </c>
      <c r="S141" s="5">
        <f t="shared" si="39"/>
        <v>13</v>
      </c>
      <c r="T141" s="29" t="s">
        <v>659</v>
      </c>
      <c r="U141" s="5"/>
      <c r="V141" s="5">
        <f t="shared" si="40"/>
        <v>0</v>
      </c>
      <c r="W141" s="5" t="s">
        <v>86</v>
      </c>
      <c r="X141" s="29" t="s">
        <v>230</v>
      </c>
      <c r="Y141" s="5"/>
      <c r="Z141" s="5">
        <f t="shared" si="41"/>
        <v>0</v>
      </c>
      <c r="AA141" s="5" t="str">
        <f t="shared" si="32"/>
        <v>Big Ten</v>
      </c>
      <c r="AB141">
        <f t="shared" si="33"/>
        <v>1</v>
      </c>
      <c r="AC141">
        <f t="shared" si="42"/>
        <v>1</v>
      </c>
      <c r="AD141">
        <f t="shared" si="43"/>
        <v>1</v>
      </c>
      <c r="AE141">
        <f t="shared" si="34"/>
        <v>0</v>
      </c>
      <c r="AF141">
        <f t="shared" si="35"/>
        <v>54</v>
      </c>
      <c r="AG141">
        <f t="shared" si="35"/>
        <v>7</v>
      </c>
      <c r="AH141">
        <f t="shared" si="35"/>
        <v>5</v>
      </c>
      <c r="AI141">
        <f t="shared" si="35"/>
        <v>6</v>
      </c>
      <c r="AJ141">
        <f t="shared" si="36"/>
        <v>11</v>
      </c>
      <c r="AK141" s="8">
        <f t="shared" si="44"/>
        <v>0.45454545454545453</v>
      </c>
      <c r="AL141">
        <f t="shared" si="37"/>
        <v>1</v>
      </c>
    </row>
    <row r="142" spans="1:38" ht="56" x14ac:dyDescent="0.2">
      <c r="A142" s="27">
        <v>12</v>
      </c>
      <c r="B142" s="28">
        <v>43798</v>
      </c>
      <c r="C142" s="5"/>
      <c r="D142" s="29" t="s">
        <v>124</v>
      </c>
      <c r="E142" s="29" t="s">
        <v>659</v>
      </c>
      <c r="F142" s="5"/>
      <c r="G142" s="29" t="s">
        <v>554</v>
      </c>
      <c r="H142" s="29" t="s">
        <v>86</v>
      </c>
      <c r="I142" s="29" t="s">
        <v>14</v>
      </c>
      <c r="J142" s="29">
        <v>24</v>
      </c>
      <c r="K142" s="29">
        <v>27</v>
      </c>
      <c r="L142" s="29">
        <v>5</v>
      </c>
      <c r="M142" s="29">
        <v>7</v>
      </c>
      <c r="N142" s="29" t="s">
        <v>92</v>
      </c>
      <c r="O142" s="29" t="s">
        <v>735</v>
      </c>
      <c r="Q142" s="7">
        <f t="shared" si="38"/>
        <v>43798</v>
      </c>
      <c r="R142" s="5">
        <f t="shared" si="31"/>
        <v>2019</v>
      </c>
      <c r="S142" s="5">
        <f t="shared" si="39"/>
        <v>14</v>
      </c>
      <c r="T142" s="29" t="s">
        <v>659</v>
      </c>
      <c r="U142" s="5"/>
      <c r="V142" s="5">
        <f t="shared" si="40"/>
        <v>0</v>
      </c>
      <c r="W142" s="5" t="s">
        <v>86</v>
      </c>
      <c r="X142" s="5" t="s">
        <v>555</v>
      </c>
      <c r="Y142" s="5">
        <v>19</v>
      </c>
      <c r="Z142" s="5">
        <f t="shared" si="41"/>
        <v>1</v>
      </c>
      <c r="AA142" s="5" t="str">
        <f t="shared" si="32"/>
        <v>Big Ten</v>
      </c>
      <c r="AB142">
        <f t="shared" si="33"/>
        <v>1</v>
      </c>
      <c r="AC142">
        <f t="shared" si="42"/>
        <v>1</v>
      </c>
      <c r="AD142">
        <f t="shared" si="43"/>
        <v>1</v>
      </c>
      <c r="AE142">
        <f t="shared" si="34"/>
        <v>0</v>
      </c>
      <c r="AF142">
        <f t="shared" si="35"/>
        <v>24</v>
      </c>
      <c r="AG142">
        <f t="shared" si="35"/>
        <v>27</v>
      </c>
      <c r="AH142">
        <f t="shared" si="35"/>
        <v>5</v>
      </c>
      <c r="AI142">
        <f t="shared" si="35"/>
        <v>7</v>
      </c>
      <c r="AJ142">
        <f t="shared" si="36"/>
        <v>12</v>
      </c>
      <c r="AK142" s="8">
        <f t="shared" si="44"/>
        <v>0.41666666666666669</v>
      </c>
      <c r="AL142">
        <f t="shared" si="37"/>
        <v>0</v>
      </c>
    </row>
    <row r="143" spans="1:38" ht="56" x14ac:dyDescent="0.2">
      <c r="A143" s="27">
        <v>1</v>
      </c>
      <c r="B143" s="28">
        <v>43708</v>
      </c>
      <c r="C143" s="5"/>
      <c r="D143" s="29" t="s">
        <v>44</v>
      </c>
      <c r="E143" s="29" t="s">
        <v>315</v>
      </c>
      <c r="F143" s="29" t="s">
        <v>49</v>
      </c>
      <c r="G143" s="29" t="s">
        <v>809</v>
      </c>
      <c r="H143" s="29" t="s">
        <v>114</v>
      </c>
      <c r="I143" s="29" t="s">
        <v>14</v>
      </c>
      <c r="J143" s="29">
        <v>7</v>
      </c>
      <c r="K143" s="29">
        <v>17</v>
      </c>
      <c r="L143" s="29">
        <v>0</v>
      </c>
      <c r="M143" s="29">
        <v>1</v>
      </c>
      <c r="N143" s="29" t="s">
        <v>92</v>
      </c>
      <c r="O143" s="29" t="s">
        <v>214</v>
      </c>
      <c r="Q143" s="7">
        <f t="shared" si="38"/>
        <v>43708</v>
      </c>
      <c r="R143" s="5">
        <f t="shared" si="31"/>
        <v>2019</v>
      </c>
      <c r="S143" s="5">
        <f t="shared" si="39"/>
        <v>1</v>
      </c>
      <c r="T143" s="29" t="s">
        <v>315</v>
      </c>
      <c r="U143" s="5"/>
      <c r="V143" s="5">
        <f t="shared" si="40"/>
        <v>0</v>
      </c>
      <c r="W143" s="5" t="s">
        <v>86</v>
      </c>
      <c r="X143" s="5" t="s">
        <v>810</v>
      </c>
      <c r="Y143" s="5">
        <v>25</v>
      </c>
      <c r="Z143" s="5">
        <f t="shared" si="41"/>
        <v>1</v>
      </c>
      <c r="AA143" s="5" t="str">
        <f t="shared" si="32"/>
        <v>Pac-12</v>
      </c>
      <c r="AB143">
        <f t="shared" si="33"/>
        <v>0</v>
      </c>
      <c r="AC143">
        <f t="shared" si="42"/>
        <v>1</v>
      </c>
      <c r="AD143">
        <f t="shared" si="43"/>
        <v>1</v>
      </c>
      <c r="AE143">
        <f t="shared" si="34"/>
        <v>0</v>
      </c>
      <c r="AF143">
        <f t="shared" si="35"/>
        <v>7</v>
      </c>
      <c r="AG143">
        <f t="shared" si="35"/>
        <v>17</v>
      </c>
      <c r="AH143">
        <f t="shared" si="35"/>
        <v>0</v>
      </c>
      <c r="AI143">
        <f t="shared" si="35"/>
        <v>1</v>
      </c>
      <c r="AJ143">
        <f t="shared" si="36"/>
        <v>1</v>
      </c>
      <c r="AK143" s="8">
        <f t="shared" si="44"/>
        <v>0</v>
      </c>
      <c r="AL143">
        <f t="shared" si="37"/>
        <v>0</v>
      </c>
    </row>
    <row r="144" spans="1:38" ht="42" x14ac:dyDescent="0.2">
      <c r="A144" s="27">
        <v>2</v>
      </c>
      <c r="B144" s="28">
        <v>43722</v>
      </c>
      <c r="C144" s="5"/>
      <c r="D144" s="29" t="s">
        <v>44</v>
      </c>
      <c r="E144" s="29" t="s">
        <v>315</v>
      </c>
      <c r="F144" s="5"/>
      <c r="G144" s="29" t="s">
        <v>426</v>
      </c>
      <c r="H144" s="29" t="s">
        <v>96</v>
      </c>
      <c r="I144" s="29" t="s">
        <v>13</v>
      </c>
      <c r="J144" s="29">
        <v>30</v>
      </c>
      <c r="K144" s="29">
        <v>14</v>
      </c>
      <c r="L144" s="29">
        <v>1</v>
      </c>
      <c r="M144" s="29">
        <v>1</v>
      </c>
      <c r="N144" s="29" t="s">
        <v>41</v>
      </c>
      <c r="O144" s="29" t="s">
        <v>764</v>
      </c>
      <c r="Q144" s="7">
        <f t="shared" si="38"/>
        <v>43722</v>
      </c>
      <c r="R144" s="5">
        <f t="shared" si="31"/>
        <v>2019</v>
      </c>
      <c r="S144" s="5">
        <f t="shared" si="39"/>
        <v>3</v>
      </c>
      <c r="T144" s="29" t="s">
        <v>315</v>
      </c>
      <c r="U144" s="5"/>
      <c r="V144" s="5">
        <f t="shared" si="40"/>
        <v>0</v>
      </c>
      <c r="W144" s="5" t="s">
        <v>86</v>
      </c>
      <c r="X144" s="29" t="s">
        <v>426</v>
      </c>
      <c r="Y144" s="5"/>
      <c r="Z144" s="5">
        <f t="shared" si="41"/>
        <v>0</v>
      </c>
      <c r="AA144" s="5" t="str">
        <f t="shared" si="32"/>
        <v>MWC</v>
      </c>
      <c r="AB144">
        <f t="shared" si="33"/>
        <v>0</v>
      </c>
      <c r="AC144">
        <f t="shared" si="42"/>
        <v>1</v>
      </c>
      <c r="AD144">
        <f t="shared" si="43"/>
        <v>0</v>
      </c>
      <c r="AE144">
        <f t="shared" si="34"/>
        <v>0</v>
      </c>
      <c r="AF144">
        <f t="shared" si="35"/>
        <v>30</v>
      </c>
      <c r="AG144">
        <f t="shared" si="35"/>
        <v>14</v>
      </c>
      <c r="AH144">
        <f t="shared" si="35"/>
        <v>1</v>
      </c>
      <c r="AI144">
        <f t="shared" si="35"/>
        <v>1</v>
      </c>
      <c r="AJ144">
        <f t="shared" si="36"/>
        <v>2</v>
      </c>
      <c r="AK144" s="8">
        <f t="shared" si="44"/>
        <v>0.5</v>
      </c>
      <c r="AL144">
        <f t="shared" si="37"/>
        <v>1</v>
      </c>
    </row>
    <row r="145" spans="1:38" ht="42" x14ac:dyDescent="0.2">
      <c r="A145" s="27">
        <v>3</v>
      </c>
      <c r="B145" s="28">
        <v>43729</v>
      </c>
      <c r="C145" s="5"/>
      <c r="D145" s="29" t="s">
        <v>44</v>
      </c>
      <c r="E145" s="29" t="s">
        <v>315</v>
      </c>
      <c r="F145" s="5"/>
      <c r="G145" s="29" t="s">
        <v>158</v>
      </c>
      <c r="H145" s="29" t="s">
        <v>86</v>
      </c>
      <c r="I145" s="29" t="s">
        <v>14</v>
      </c>
      <c r="J145" s="29">
        <v>10</v>
      </c>
      <c r="K145" s="29">
        <v>31</v>
      </c>
      <c r="L145" s="29">
        <v>1</v>
      </c>
      <c r="M145" s="29">
        <v>2</v>
      </c>
      <c r="N145" s="29" t="s">
        <v>92</v>
      </c>
      <c r="O145" s="29" t="s">
        <v>764</v>
      </c>
      <c r="Q145" s="7">
        <f t="shared" si="38"/>
        <v>43729</v>
      </c>
      <c r="R145" s="5">
        <f t="shared" si="31"/>
        <v>2019</v>
      </c>
      <c r="S145" s="5">
        <f t="shared" si="39"/>
        <v>4</v>
      </c>
      <c r="T145" s="29" t="s">
        <v>315</v>
      </c>
      <c r="U145" s="5"/>
      <c r="V145" s="5">
        <f t="shared" si="40"/>
        <v>0</v>
      </c>
      <c r="W145" s="5" t="s">
        <v>86</v>
      </c>
      <c r="X145" s="29" t="s">
        <v>158</v>
      </c>
      <c r="Y145" s="5"/>
      <c r="Z145" s="5">
        <f t="shared" si="41"/>
        <v>0</v>
      </c>
      <c r="AA145" s="5" t="str">
        <f t="shared" si="32"/>
        <v>Big Ten</v>
      </c>
      <c r="AB145">
        <f t="shared" si="33"/>
        <v>1</v>
      </c>
      <c r="AC145">
        <f t="shared" si="42"/>
        <v>1</v>
      </c>
      <c r="AD145">
        <f t="shared" si="43"/>
        <v>1</v>
      </c>
      <c r="AE145">
        <f t="shared" si="34"/>
        <v>0</v>
      </c>
      <c r="AF145">
        <f t="shared" si="35"/>
        <v>10</v>
      </c>
      <c r="AG145">
        <f t="shared" si="35"/>
        <v>31</v>
      </c>
      <c r="AH145">
        <f t="shared" si="35"/>
        <v>1</v>
      </c>
      <c r="AI145">
        <f t="shared" si="35"/>
        <v>2</v>
      </c>
      <c r="AJ145">
        <f t="shared" si="36"/>
        <v>3</v>
      </c>
      <c r="AK145" s="8">
        <f t="shared" si="44"/>
        <v>0.33333333333333331</v>
      </c>
      <c r="AL145">
        <f t="shared" si="37"/>
        <v>0</v>
      </c>
    </row>
    <row r="146" spans="1:38" ht="70" x14ac:dyDescent="0.2">
      <c r="A146" s="27">
        <v>4</v>
      </c>
      <c r="B146" s="28">
        <v>43736</v>
      </c>
      <c r="C146" s="5"/>
      <c r="D146" s="29" t="s">
        <v>44</v>
      </c>
      <c r="E146" s="29" t="s">
        <v>315</v>
      </c>
      <c r="F146" s="29" t="s">
        <v>49</v>
      </c>
      <c r="G146" s="29" t="s">
        <v>766</v>
      </c>
      <c r="H146" s="29" t="s">
        <v>86</v>
      </c>
      <c r="I146" s="29" t="s">
        <v>14</v>
      </c>
      <c r="J146" s="29">
        <v>15</v>
      </c>
      <c r="K146" s="29">
        <v>24</v>
      </c>
      <c r="L146" s="29">
        <v>1</v>
      </c>
      <c r="M146" s="29">
        <v>3</v>
      </c>
      <c r="N146" s="29" t="s">
        <v>102</v>
      </c>
      <c r="O146" s="29" t="s">
        <v>753</v>
      </c>
      <c r="Q146" s="7">
        <f t="shared" si="38"/>
        <v>43736</v>
      </c>
      <c r="R146" s="5">
        <f t="shared" si="31"/>
        <v>2019</v>
      </c>
      <c r="S146" s="5">
        <f t="shared" si="39"/>
        <v>5</v>
      </c>
      <c r="T146" s="29" t="s">
        <v>315</v>
      </c>
      <c r="U146" s="5"/>
      <c r="V146" s="5">
        <f t="shared" si="40"/>
        <v>0</v>
      </c>
      <c r="W146" s="5" t="s">
        <v>86</v>
      </c>
      <c r="X146" s="5" t="s">
        <v>355</v>
      </c>
      <c r="Y146" s="5">
        <v>8</v>
      </c>
      <c r="Z146" s="5">
        <f t="shared" si="41"/>
        <v>1</v>
      </c>
      <c r="AA146" s="5" t="str">
        <f t="shared" si="32"/>
        <v>Big Ten</v>
      </c>
      <c r="AB146">
        <f t="shared" si="33"/>
        <v>1</v>
      </c>
      <c r="AC146">
        <f t="shared" si="42"/>
        <v>1</v>
      </c>
      <c r="AD146">
        <f t="shared" si="43"/>
        <v>1</v>
      </c>
      <c r="AE146">
        <f t="shared" si="34"/>
        <v>0</v>
      </c>
      <c r="AF146">
        <f t="shared" si="35"/>
        <v>15</v>
      </c>
      <c r="AG146">
        <f t="shared" si="35"/>
        <v>24</v>
      </c>
      <c r="AH146">
        <f t="shared" si="35"/>
        <v>1</v>
      </c>
      <c r="AI146">
        <f t="shared" si="35"/>
        <v>3</v>
      </c>
      <c r="AJ146">
        <f t="shared" si="36"/>
        <v>4</v>
      </c>
      <c r="AK146" s="8">
        <f t="shared" si="44"/>
        <v>0.25</v>
      </c>
      <c r="AL146">
        <f t="shared" si="37"/>
        <v>0</v>
      </c>
    </row>
    <row r="147" spans="1:38" ht="56" x14ac:dyDescent="0.2">
      <c r="A147" s="27">
        <v>5</v>
      </c>
      <c r="B147" s="28">
        <v>43743</v>
      </c>
      <c r="C147" s="5"/>
      <c r="D147" s="29" t="s">
        <v>44</v>
      </c>
      <c r="E147" s="29" t="s">
        <v>315</v>
      </c>
      <c r="F147" s="29" t="s">
        <v>49</v>
      </c>
      <c r="G147" s="29" t="s">
        <v>659</v>
      </c>
      <c r="H147" s="29" t="s">
        <v>86</v>
      </c>
      <c r="I147" s="29" t="s">
        <v>14</v>
      </c>
      <c r="J147" s="29">
        <v>10</v>
      </c>
      <c r="K147" s="29">
        <v>13</v>
      </c>
      <c r="L147" s="29">
        <v>1</v>
      </c>
      <c r="M147" s="29">
        <v>4</v>
      </c>
      <c r="N147" s="29" t="s">
        <v>130</v>
      </c>
      <c r="O147" s="29" t="s">
        <v>735</v>
      </c>
      <c r="Q147" s="7">
        <f t="shared" si="38"/>
        <v>43743</v>
      </c>
      <c r="R147" s="5">
        <f t="shared" si="31"/>
        <v>2019</v>
      </c>
      <c r="S147" s="5">
        <f t="shared" si="39"/>
        <v>6</v>
      </c>
      <c r="T147" s="29" t="s">
        <v>315</v>
      </c>
      <c r="U147" s="5"/>
      <c r="V147" s="5">
        <f t="shared" si="40"/>
        <v>0</v>
      </c>
      <c r="W147" s="5" t="s">
        <v>86</v>
      </c>
      <c r="X147" s="29" t="s">
        <v>659</v>
      </c>
      <c r="Y147" s="5"/>
      <c r="Z147" s="5">
        <f t="shared" si="41"/>
        <v>0</v>
      </c>
      <c r="AA147" s="5" t="str">
        <f t="shared" si="32"/>
        <v>Big Ten</v>
      </c>
      <c r="AB147">
        <f t="shared" si="33"/>
        <v>1</v>
      </c>
      <c r="AC147">
        <f t="shared" si="42"/>
        <v>1</v>
      </c>
      <c r="AD147">
        <f t="shared" si="43"/>
        <v>1</v>
      </c>
      <c r="AE147">
        <f t="shared" si="34"/>
        <v>0</v>
      </c>
      <c r="AF147">
        <f t="shared" si="35"/>
        <v>10</v>
      </c>
      <c r="AG147">
        <f t="shared" si="35"/>
        <v>13</v>
      </c>
      <c r="AH147">
        <f t="shared" si="35"/>
        <v>1</v>
      </c>
      <c r="AI147">
        <f t="shared" si="35"/>
        <v>4</v>
      </c>
      <c r="AJ147">
        <f t="shared" si="36"/>
        <v>5</v>
      </c>
      <c r="AK147" s="8">
        <f t="shared" si="44"/>
        <v>0.2</v>
      </c>
      <c r="AL147">
        <f t="shared" si="37"/>
        <v>0</v>
      </c>
    </row>
    <row r="148" spans="1:38" ht="42" x14ac:dyDescent="0.2">
      <c r="A148" s="27">
        <v>6</v>
      </c>
      <c r="B148" s="28">
        <v>43756</v>
      </c>
      <c r="C148" s="5"/>
      <c r="D148" s="29" t="s">
        <v>124</v>
      </c>
      <c r="E148" s="29" t="s">
        <v>315</v>
      </c>
      <c r="F148" s="5"/>
      <c r="G148" s="29" t="s">
        <v>765</v>
      </c>
      <c r="H148" s="29" t="s">
        <v>86</v>
      </c>
      <c r="I148" s="29" t="s">
        <v>14</v>
      </c>
      <c r="J148" s="29">
        <v>3</v>
      </c>
      <c r="K148" s="29">
        <v>52</v>
      </c>
      <c r="L148" s="29">
        <v>1</v>
      </c>
      <c r="M148" s="29">
        <v>5</v>
      </c>
      <c r="N148" s="29" t="s">
        <v>132</v>
      </c>
      <c r="O148" s="29" t="s">
        <v>764</v>
      </c>
      <c r="Q148" s="7">
        <f t="shared" si="38"/>
        <v>43756</v>
      </c>
      <c r="R148" s="5">
        <f t="shared" si="31"/>
        <v>2019</v>
      </c>
      <c r="S148" s="5">
        <f t="shared" si="39"/>
        <v>8</v>
      </c>
      <c r="T148" s="29" t="s">
        <v>315</v>
      </c>
      <c r="U148" s="5"/>
      <c r="V148" s="5">
        <f t="shared" si="40"/>
        <v>0</v>
      </c>
      <c r="W148" s="5" t="s">
        <v>86</v>
      </c>
      <c r="X148" s="5" t="s">
        <v>89</v>
      </c>
      <c r="Y148" s="5">
        <v>4</v>
      </c>
      <c r="Z148" s="5">
        <f t="shared" si="41"/>
        <v>1</v>
      </c>
      <c r="AA148" s="5" t="str">
        <f t="shared" si="32"/>
        <v>Big Ten</v>
      </c>
      <c r="AB148">
        <f t="shared" si="33"/>
        <v>1</v>
      </c>
      <c r="AC148">
        <f t="shared" si="42"/>
        <v>1</v>
      </c>
      <c r="AD148">
        <f t="shared" si="43"/>
        <v>1</v>
      </c>
      <c r="AE148">
        <f t="shared" si="34"/>
        <v>0</v>
      </c>
      <c r="AF148">
        <f t="shared" si="35"/>
        <v>3</v>
      </c>
      <c r="AG148">
        <f t="shared" si="35"/>
        <v>52</v>
      </c>
      <c r="AH148">
        <f t="shared" si="35"/>
        <v>1</v>
      </c>
      <c r="AI148">
        <f t="shared" si="35"/>
        <v>5</v>
      </c>
      <c r="AJ148">
        <f t="shared" si="36"/>
        <v>6</v>
      </c>
      <c r="AK148" s="8">
        <f t="shared" si="44"/>
        <v>0.16666666666666666</v>
      </c>
      <c r="AL148">
        <f t="shared" si="37"/>
        <v>0</v>
      </c>
    </row>
    <row r="149" spans="1:38" ht="42" x14ac:dyDescent="0.2">
      <c r="A149" s="27">
        <v>7</v>
      </c>
      <c r="B149" s="28">
        <v>43764</v>
      </c>
      <c r="C149" s="5"/>
      <c r="D149" s="29" t="s">
        <v>44</v>
      </c>
      <c r="E149" s="29" t="s">
        <v>315</v>
      </c>
      <c r="F149" s="5"/>
      <c r="G149" s="29" t="s">
        <v>781</v>
      </c>
      <c r="H149" s="29" t="s">
        <v>86</v>
      </c>
      <c r="I149" s="29" t="s">
        <v>14</v>
      </c>
      <c r="J149" s="29">
        <v>0</v>
      </c>
      <c r="K149" s="29">
        <v>20</v>
      </c>
      <c r="L149" s="29">
        <v>1</v>
      </c>
      <c r="M149" s="29">
        <v>6</v>
      </c>
      <c r="N149" s="29" t="s">
        <v>133</v>
      </c>
      <c r="O149" s="29" t="s">
        <v>764</v>
      </c>
      <c r="Q149" s="7">
        <f t="shared" si="38"/>
        <v>43764</v>
      </c>
      <c r="R149" s="5">
        <f t="shared" si="31"/>
        <v>2019</v>
      </c>
      <c r="S149" s="5">
        <f t="shared" si="39"/>
        <v>9</v>
      </c>
      <c r="T149" s="29" t="s">
        <v>315</v>
      </c>
      <c r="U149" s="5"/>
      <c r="V149" s="5">
        <f t="shared" si="40"/>
        <v>0</v>
      </c>
      <c r="W149" s="5" t="s">
        <v>86</v>
      </c>
      <c r="X149" s="5" t="s">
        <v>555</v>
      </c>
      <c r="Y149" s="5">
        <v>20</v>
      </c>
      <c r="Z149" s="5">
        <f t="shared" si="41"/>
        <v>1</v>
      </c>
      <c r="AA149" s="5" t="str">
        <f t="shared" si="32"/>
        <v>Big Ten</v>
      </c>
      <c r="AB149">
        <f t="shared" si="33"/>
        <v>1</v>
      </c>
      <c r="AC149">
        <f t="shared" si="42"/>
        <v>1</v>
      </c>
      <c r="AD149">
        <f t="shared" si="43"/>
        <v>1</v>
      </c>
      <c r="AE149">
        <f t="shared" si="34"/>
        <v>0</v>
      </c>
      <c r="AF149">
        <f t="shared" si="35"/>
        <v>0</v>
      </c>
      <c r="AG149">
        <f t="shared" si="35"/>
        <v>20</v>
      </c>
      <c r="AH149">
        <f t="shared" si="35"/>
        <v>1</v>
      </c>
      <c r="AI149">
        <f t="shared" si="35"/>
        <v>6</v>
      </c>
      <c r="AJ149">
        <f t="shared" si="36"/>
        <v>7</v>
      </c>
      <c r="AK149" s="8">
        <f t="shared" si="44"/>
        <v>0.14285714285714285</v>
      </c>
      <c r="AL149">
        <f t="shared" si="37"/>
        <v>0</v>
      </c>
    </row>
    <row r="150" spans="1:38" ht="70" x14ac:dyDescent="0.2">
      <c r="A150" s="27">
        <v>8</v>
      </c>
      <c r="B150" s="28">
        <v>43771</v>
      </c>
      <c r="C150" s="5"/>
      <c r="D150" s="29" t="s">
        <v>44</v>
      </c>
      <c r="E150" s="29" t="s">
        <v>315</v>
      </c>
      <c r="F150" s="29" t="s">
        <v>49</v>
      </c>
      <c r="G150" s="29" t="s">
        <v>490</v>
      </c>
      <c r="H150" s="29" t="s">
        <v>86</v>
      </c>
      <c r="I150" s="29" t="s">
        <v>14</v>
      </c>
      <c r="J150" s="29">
        <v>3</v>
      </c>
      <c r="K150" s="29">
        <v>34</v>
      </c>
      <c r="L150" s="29">
        <v>1</v>
      </c>
      <c r="M150" s="29">
        <v>7</v>
      </c>
      <c r="N150" s="29" t="s">
        <v>151</v>
      </c>
      <c r="O150" s="29" t="s">
        <v>732</v>
      </c>
      <c r="Q150" s="7">
        <f t="shared" si="38"/>
        <v>43771</v>
      </c>
      <c r="R150" s="5">
        <f t="shared" si="31"/>
        <v>2019</v>
      </c>
      <c r="S150" s="5">
        <f t="shared" si="39"/>
        <v>10</v>
      </c>
      <c r="T150" s="29" t="s">
        <v>315</v>
      </c>
      <c r="U150" s="5"/>
      <c r="V150" s="5">
        <f t="shared" si="40"/>
        <v>0</v>
      </c>
      <c r="W150" s="5" t="s">
        <v>86</v>
      </c>
      <c r="X150" s="29" t="s">
        <v>490</v>
      </c>
      <c r="Y150" s="5"/>
      <c r="Z150" s="5">
        <f t="shared" si="41"/>
        <v>0</v>
      </c>
      <c r="AA150" s="5" t="str">
        <f t="shared" si="32"/>
        <v>Big Ten</v>
      </c>
      <c r="AB150">
        <f t="shared" si="33"/>
        <v>1</v>
      </c>
      <c r="AC150">
        <f t="shared" si="42"/>
        <v>1</v>
      </c>
      <c r="AD150">
        <f t="shared" si="43"/>
        <v>1</v>
      </c>
      <c r="AE150">
        <f t="shared" si="34"/>
        <v>0</v>
      </c>
      <c r="AF150">
        <f t="shared" si="35"/>
        <v>3</v>
      </c>
      <c r="AG150">
        <f t="shared" si="35"/>
        <v>34</v>
      </c>
      <c r="AH150">
        <f t="shared" si="35"/>
        <v>1</v>
      </c>
      <c r="AI150">
        <f t="shared" si="35"/>
        <v>7</v>
      </c>
      <c r="AJ150">
        <f t="shared" si="36"/>
        <v>8</v>
      </c>
      <c r="AK150" s="8">
        <f t="shared" si="44"/>
        <v>0.125</v>
      </c>
      <c r="AL150">
        <f t="shared" si="37"/>
        <v>0</v>
      </c>
    </row>
    <row r="151" spans="1:38" ht="42" x14ac:dyDescent="0.2">
      <c r="A151" s="27">
        <v>9</v>
      </c>
      <c r="B151" s="28">
        <v>43778</v>
      </c>
      <c r="C151" s="5"/>
      <c r="D151" s="29" t="s">
        <v>44</v>
      </c>
      <c r="E151" s="29" t="s">
        <v>315</v>
      </c>
      <c r="F151" s="5"/>
      <c r="G151" s="29" t="s">
        <v>352</v>
      </c>
      <c r="H151" s="29" t="s">
        <v>86</v>
      </c>
      <c r="I151" s="29" t="s">
        <v>14</v>
      </c>
      <c r="J151" s="29">
        <v>22</v>
      </c>
      <c r="K151" s="29">
        <v>24</v>
      </c>
      <c r="L151" s="29">
        <v>1</v>
      </c>
      <c r="M151" s="29">
        <v>8</v>
      </c>
      <c r="N151" s="29" t="s">
        <v>298</v>
      </c>
      <c r="O151" s="29" t="s">
        <v>764</v>
      </c>
      <c r="Q151" s="7">
        <f t="shared" si="38"/>
        <v>43778</v>
      </c>
      <c r="R151" s="5">
        <f t="shared" si="31"/>
        <v>2019</v>
      </c>
      <c r="S151" s="5">
        <f t="shared" si="39"/>
        <v>11</v>
      </c>
      <c r="T151" s="29" t="s">
        <v>315</v>
      </c>
      <c r="U151" s="5"/>
      <c r="V151" s="5">
        <f t="shared" si="40"/>
        <v>0</v>
      </c>
      <c r="W151" s="5" t="s">
        <v>86</v>
      </c>
      <c r="X151" s="29" t="s">
        <v>352</v>
      </c>
      <c r="Y151" s="5"/>
      <c r="Z151" s="5">
        <f t="shared" si="41"/>
        <v>0</v>
      </c>
      <c r="AA151" s="5" t="str">
        <f t="shared" si="32"/>
        <v>Big Ten</v>
      </c>
      <c r="AB151">
        <f t="shared" si="33"/>
        <v>1</v>
      </c>
      <c r="AC151">
        <f t="shared" si="42"/>
        <v>1</v>
      </c>
      <c r="AD151">
        <f t="shared" si="43"/>
        <v>1</v>
      </c>
      <c r="AE151">
        <f t="shared" si="34"/>
        <v>0</v>
      </c>
      <c r="AF151">
        <f t="shared" si="35"/>
        <v>22</v>
      </c>
      <c r="AG151">
        <f t="shared" si="35"/>
        <v>24</v>
      </c>
      <c r="AH151">
        <f t="shared" si="35"/>
        <v>1</v>
      </c>
      <c r="AI151">
        <f t="shared" si="35"/>
        <v>8</v>
      </c>
      <c r="AJ151">
        <f t="shared" si="36"/>
        <v>9</v>
      </c>
      <c r="AK151" s="8">
        <f t="shared" si="44"/>
        <v>0.1111111111111111</v>
      </c>
      <c r="AL151">
        <f t="shared" si="37"/>
        <v>0</v>
      </c>
    </row>
    <row r="152" spans="1:38" ht="42" x14ac:dyDescent="0.2">
      <c r="A152" s="27">
        <v>10</v>
      </c>
      <c r="B152" s="28">
        <v>43785</v>
      </c>
      <c r="C152" s="5"/>
      <c r="D152" s="29" t="s">
        <v>44</v>
      </c>
      <c r="E152" s="29" t="s">
        <v>315</v>
      </c>
      <c r="F152" s="5"/>
      <c r="G152" s="29" t="s">
        <v>313</v>
      </c>
      <c r="H152" s="29" t="s">
        <v>169</v>
      </c>
      <c r="I152" s="29" t="s">
        <v>13</v>
      </c>
      <c r="J152" s="29">
        <v>45</v>
      </c>
      <c r="K152" s="29">
        <v>6</v>
      </c>
      <c r="L152" s="29">
        <v>2</v>
      </c>
      <c r="M152" s="29">
        <v>8</v>
      </c>
      <c r="N152" s="29" t="s">
        <v>41</v>
      </c>
      <c r="O152" s="29" t="s">
        <v>764</v>
      </c>
      <c r="Q152" s="7">
        <f t="shared" si="38"/>
        <v>43785</v>
      </c>
      <c r="R152" s="5">
        <f t="shared" si="31"/>
        <v>2019</v>
      </c>
      <c r="S152" s="5">
        <f t="shared" si="39"/>
        <v>12</v>
      </c>
      <c r="T152" s="29" t="s">
        <v>315</v>
      </c>
      <c r="U152" s="5"/>
      <c r="V152" s="5">
        <f t="shared" si="40"/>
        <v>0</v>
      </c>
      <c r="W152" s="5" t="s">
        <v>86</v>
      </c>
      <c r="X152" s="29" t="s">
        <v>313</v>
      </c>
      <c r="Y152" s="5"/>
      <c r="Z152" s="5">
        <f t="shared" si="41"/>
        <v>0</v>
      </c>
      <c r="AA152" s="5" t="str">
        <f t="shared" si="32"/>
        <v>Ind</v>
      </c>
      <c r="AB152">
        <f t="shared" si="33"/>
        <v>0</v>
      </c>
      <c r="AC152">
        <f t="shared" si="42"/>
        <v>1</v>
      </c>
      <c r="AD152">
        <f t="shared" si="43"/>
        <v>0</v>
      </c>
      <c r="AE152">
        <f t="shared" si="34"/>
        <v>0</v>
      </c>
      <c r="AF152">
        <f t="shared" si="35"/>
        <v>45</v>
      </c>
      <c r="AG152">
        <f t="shared" si="35"/>
        <v>6</v>
      </c>
      <c r="AH152">
        <f t="shared" si="35"/>
        <v>2</v>
      </c>
      <c r="AI152">
        <f t="shared" si="35"/>
        <v>8</v>
      </c>
      <c r="AJ152">
        <f t="shared" si="36"/>
        <v>10</v>
      </c>
      <c r="AK152" s="8">
        <f t="shared" si="44"/>
        <v>0.2</v>
      </c>
      <c r="AL152">
        <f t="shared" si="37"/>
        <v>1</v>
      </c>
    </row>
    <row r="153" spans="1:38" ht="42" x14ac:dyDescent="0.2">
      <c r="A153" s="27">
        <v>11</v>
      </c>
      <c r="B153" s="28">
        <v>43792</v>
      </c>
      <c r="C153" s="5"/>
      <c r="D153" s="29" t="s">
        <v>44</v>
      </c>
      <c r="E153" s="29" t="s">
        <v>315</v>
      </c>
      <c r="F153" s="5"/>
      <c r="G153" s="29" t="s">
        <v>798</v>
      </c>
      <c r="H153" s="29" t="s">
        <v>86</v>
      </c>
      <c r="I153" s="29" t="s">
        <v>14</v>
      </c>
      <c r="J153" s="29">
        <v>22</v>
      </c>
      <c r="K153" s="29">
        <v>38</v>
      </c>
      <c r="L153" s="29">
        <v>2</v>
      </c>
      <c r="M153" s="29">
        <v>9</v>
      </c>
      <c r="N153" s="29" t="s">
        <v>92</v>
      </c>
      <c r="O153" s="29" t="s">
        <v>764</v>
      </c>
      <c r="Q153" s="7">
        <f t="shared" si="38"/>
        <v>43792</v>
      </c>
      <c r="R153" s="5">
        <f t="shared" si="31"/>
        <v>2019</v>
      </c>
      <c r="S153" s="5">
        <f t="shared" si="39"/>
        <v>13</v>
      </c>
      <c r="T153" s="29" t="s">
        <v>315</v>
      </c>
      <c r="U153" s="5"/>
      <c r="V153" s="5">
        <f t="shared" si="40"/>
        <v>0</v>
      </c>
      <c r="W153" s="5" t="s">
        <v>86</v>
      </c>
      <c r="X153" s="5" t="s">
        <v>747</v>
      </c>
      <c r="Y153" s="5">
        <v>11</v>
      </c>
      <c r="Z153" s="5">
        <f t="shared" si="41"/>
        <v>1</v>
      </c>
      <c r="AA153" s="5" t="str">
        <f t="shared" si="32"/>
        <v>Big Ten</v>
      </c>
      <c r="AB153">
        <f t="shared" si="33"/>
        <v>1</v>
      </c>
      <c r="AC153">
        <f t="shared" si="42"/>
        <v>1</v>
      </c>
      <c r="AD153">
        <f t="shared" si="43"/>
        <v>1</v>
      </c>
      <c r="AE153">
        <f t="shared" si="34"/>
        <v>0</v>
      </c>
      <c r="AF153">
        <f t="shared" si="35"/>
        <v>22</v>
      </c>
      <c r="AG153">
        <f t="shared" si="35"/>
        <v>38</v>
      </c>
      <c r="AH153">
        <f t="shared" si="35"/>
        <v>2</v>
      </c>
      <c r="AI153">
        <f t="shared" si="35"/>
        <v>9</v>
      </c>
      <c r="AJ153">
        <f t="shared" si="36"/>
        <v>11</v>
      </c>
      <c r="AK153" s="8">
        <f t="shared" si="44"/>
        <v>0.18181818181818182</v>
      </c>
      <c r="AL153">
        <f t="shared" si="37"/>
        <v>0</v>
      </c>
    </row>
    <row r="154" spans="1:38" ht="56" x14ac:dyDescent="0.2">
      <c r="A154" s="27">
        <v>12</v>
      </c>
      <c r="B154" s="28">
        <v>43799</v>
      </c>
      <c r="C154" s="5"/>
      <c r="D154" s="29" t="s">
        <v>44</v>
      </c>
      <c r="E154" s="29" t="s">
        <v>315</v>
      </c>
      <c r="F154" s="29" t="s">
        <v>49</v>
      </c>
      <c r="G154" s="29" t="s">
        <v>334</v>
      </c>
      <c r="H154" s="29" t="s">
        <v>86</v>
      </c>
      <c r="I154" s="29" t="s">
        <v>13</v>
      </c>
      <c r="J154" s="29">
        <v>29</v>
      </c>
      <c r="K154" s="29">
        <v>10</v>
      </c>
      <c r="L154" s="29">
        <v>3</v>
      </c>
      <c r="M154" s="29">
        <v>9</v>
      </c>
      <c r="N154" s="29" t="s">
        <v>41</v>
      </c>
      <c r="O154" s="29" t="s">
        <v>757</v>
      </c>
      <c r="Q154" s="7">
        <f t="shared" si="38"/>
        <v>43799</v>
      </c>
      <c r="R154" s="5">
        <f t="shared" si="31"/>
        <v>2019</v>
      </c>
      <c r="S154" s="5">
        <f t="shared" si="39"/>
        <v>14</v>
      </c>
      <c r="T154" s="29" t="s">
        <v>315</v>
      </c>
      <c r="U154" s="5"/>
      <c r="V154" s="5">
        <f t="shared" si="40"/>
        <v>0</v>
      </c>
      <c r="W154" s="5" t="s">
        <v>86</v>
      </c>
      <c r="X154" s="29" t="s">
        <v>334</v>
      </c>
      <c r="Y154" s="5"/>
      <c r="Z154" s="5">
        <f t="shared" si="41"/>
        <v>0</v>
      </c>
      <c r="AA154" s="5" t="str">
        <f t="shared" si="32"/>
        <v>Big Ten</v>
      </c>
      <c r="AB154">
        <f t="shared" si="33"/>
        <v>1</v>
      </c>
      <c r="AC154">
        <f t="shared" si="42"/>
        <v>1</v>
      </c>
      <c r="AD154">
        <f t="shared" si="43"/>
        <v>1</v>
      </c>
      <c r="AE154">
        <f t="shared" si="34"/>
        <v>0</v>
      </c>
      <c r="AF154">
        <f t="shared" si="35"/>
        <v>29</v>
      </c>
      <c r="AG154">
        <f t="shared" si="35"/>
        <v>10</v>
      </c>
      <c r="AH154">
        <f t="shared" si="35"/>
        <v>3</v>
      </c>
      <c r="AI154">
        <f t="shared" si="35"/>
        <v>9</v>
      </c>
      <c r="AJ154">
        <f t="shared" si="36"/>
        <v>12</v>
      </c>
      <c r="AK154" s="8">
        <f t="shared" si="44"/>
        <v>0.25</v>
      </c>
      <c r="AL154">
        <f t="shared" si="37"/>
        <v>1</v>
      </c>
    </row>
    <row r="155" spans="1:38" ht="56" x14ac:dyDescent="0.2">
      <c r="A155" s="27">
        <v>1</v>
      </c>
      <c r="B155" s="28">
        <v>43707</v>
      </c>
      <c r="C155" s="5"/>
      <c r="D155" s="29" t="s">
        <v>124</v>
      </c>
      <c r="E155" s="29" t="s">
        <v>352</v>
      </c>
      <c r="F155" s="29" t="s">
        <v>49</v>
      </c>
      <c r="G155" s="29" t="s">
        <v>663</v>
      </c>
      <c r="H155" s="29" t="s">
        <v>96</v>
      </c>
      <c r="I155" s="29" t="s">
        <v>14</v>
      </c>
      <c r="J155" s="29">
        <v>31</v>
      </c>
      <c r="K155" s="29">
        <v>34</v>
      </c>
      <c r="L155" s="29">
        <v>0</v>
      </c>
      <c r="M155" s="29">
        <v>1</v>
      </c>
      <c r="N155" s="29" t="s">
        <v>92</v>
      </c>
      <c r="O155" s="29" t="s">
        <v>811</v>
      </c>
      <c r="Q155" s="7">
        <f t="shared" si="38"/>
        <v>43707</v>
      </c>
      <c r="R155" s="5">
        <f t="shared" si="31"/>
        <v>2019</v>
      </c>
      <c r="S155" s="5">
        <f t="shared" si="39"/>
        <v>1</v>
      </c>
      <c r="T155" s="29" t="s">
        <v>352</v>
      </c>
      <c r="U155" s="5"/>
      <c r="V155" s="5">
        <f t="shared" si="40"/>
        <v>0</v>
      </c>
      <c r="W155" s="5" t="s">
        <v>86</v>
      </c>
      <c r="X155" s="29" t="s">
        <v>663</v>
      </c>
      <c r="Y155" s="5"/>
      <c r="Z155" s="5">
        <f t="shared" si="41"/>
        <v>0</v>
      </c>
      <c r="AA155" s="5" t="str">
        <f t="shared" si="32"/>
        <v>MWC</v>
      </c>
      <c r="AB155">
        <f t="shared" si="33"/>
        <v>0</v>
      </c>
      <c r="AC155">
        <f t="shared" si="42"/>
        <v>1</v>
      </c>
      <c r="AD155">
        <f t="shared" si="43"/>
        <v>0</v>
      </c>
      <c r="AE155">
        <f t="shared" si="34"/>
        <v>0</v>
      </c>
      <c r="AF155">
        <f t="shared" si="35"/>
        <v>31</v>
      </c>
      <c r="AG155">
        <f t="shared" si="35"/>
        <v>34</v>
      </c>
      <c r="AH155">
        <f t="shared" si="35"/>
        <v>0</v>
      </c>
      <c r="AI155">
        <f t="shared" si="35"/>
        <v>1</v>
      </c>
      <c r="AJ155">
        <f t="shared" si="36"/>
        <v>1</v>
      </c>
      <c r="AK155" s="8">
        <f t="shared" si="44"/>
        <v>0</v>
      </c>
      <c r="AL155">
        <f t="shared" si="37"/>
        <v>0</v>
      </c>
    </row>
    <row r="156" spans="1:38" ht="70" x14ac:dyDescent="0.2">
      <c r="A156" s="27">
        <v>2</v>
      </c>
      <c r="B156" s="28">
        <v>43715</v>
      </c>
      <c r="C156" s="5"/>
      <c r="D156" s="29" t="s">
        <v>44</v>
      </c>
      <c r="E156" s="29" t="s">
        <v>352</v>
      </c>
      <c r="F156" s="5"/>
      <c r="G156" s="29" t="s">
        <v>411</v>
      </c>
      <c r="H156" s="29" t="s">
        <v>46</v>
      </c>
      <c r="I156" s="29" t="s">
        <v>13</v>
      </c>
      <c r="J156" s="29">
        <v>42</v>
      </c>
      <c r="K156" s="29">
        <v>24</v>
      </c>
      <c r="L156" s="29">
        <v>1</v>
      </c>
      <c r="M156" s="29">
        <v>1</v>
      </c>
      <c r="N156" s="29" t="s">
        <v>41</v>
      </c>
      <c r="O156" s="29" t="s">
        <v>740</v>
      </c>
      <c r="Q156" s="7">
        <f t="shared" si="38"/>
        <v>43715</v>
      </c>
      <c r="R156" s="5">
        <f t="shared" si="31"/>
        <v>2019</v>
      </c>
      <c r="S156" s="5">
        <f t="shared" si="39"/>
        <v>2</v>
      </c>
      <c r="T156" s="29" t="s">
        <v>352</v>
      </c>
      <c r="U156" s="5"/>
      <c r="V156" s="5">
        <f t="shared" si="40"/>
        <v>0</v>
      </c>
      <c r="W156" s="5" t="s">
        <v>86</v>
      </c>
      <c r="X156" s="29" t="s">
        <v>411</v>
      </c>
      <c r="Y156" s="5"/>
      <c r="Z156" s="5">
        <f t="shared" si="41"/>
        <v>0</v>
      </c>
      <c r="AA156" s="5" t="str">
        <f t="shared" si="32"/>
        <v>SEC</v>
      </c>
      <c r="AB156">
        <f t="shared" si="33"/>
        <v>0</v>
      </c>
      <c r="AC156">
        <f t="shared" si="42"/>
        <v>1</v>
      </c>
      <c r="AD156">
        <f t="shared" si="43"/>
        <v>1</v>
      </c>
      <c r="AE156">
        <f t="shared" si="34"/>
        <v>0</v>
      </c>
      <c r="AF156">
        <f t="shared" si="35"/>
        <v>42</v>
      </c>
      <c r="AG156">
        <f t="shared" si="35"/>
        <v>24</v>
      </c>
      <c r="AH156">
        <f t="shared" si="35"/>
        <v>1</v>
      </c>
      <c r="AI156">
        <f t="shared" si="35"/>
        <v>1</v>
      </c>
      <c r="AJ156">
        <f t="shared" si="36"/>
        <v>2</v>
      </c>
      <c r="AK156" s="8">
        <f t="shared" si="44"/>
        <v>0.5</v>
      </c>
      <c r="AL156">
        <f t="shared" si="37"/>
        <v>1</v>
      </c>
    </row>
    <row r="157" spans="1:38" ht="70" x14ac:dyDescent="0.2">
      <c r="A157" s="27">
        <v>3</v>
      </c>
      <c r="B157" s="28">
        <v>43722</v>
      </c>
      <c r="C157" s="5"/>
      <c r="D157" s="29" t="s">
        <v>44</v>
      </c>
      <c r="E157" s="29" t="s">
        <v>352</v>
      </c>
      <c r="F157" s="5"/>
      <c r="G157" s="29" t="s">
        <v>545</v>
      </c>
      <c r="H157" s="29" t="s">
        <v>145</v>
      </c>
      <c r="I157" s="29" t="s">
        <v>14</v>
      </c>
      <c r="J157" s="29">
        <v>13</v>
      </c>
      <c r="K157" s="29">
        <v>34</v>
      </c>
      <c r="L157" s="29">
        <v>1</v>
      </c>
      <c r="M157" s="29">
        <v>2</v>
      </c>
      <c r="N157" s="29" t="s">
        <v>92</v>
      </c>
      <c r="O157" s="29" t="s">
        <v>740</v>
      </c>
      <c r="Q157" s="7">
        <f t="shared" si="38"/>
        <v>43722</v>
      </c>
      <c r="R157" s="5">
        <f t="shared" si="31"/>
        <v>2019</v>
      </c>
      <c r="S157" s="5">
        <f t="shared" si="39"/>
        <v>3</v>
      </c>
      <c r="T157" s="29" t="s">
        <v>352</v>
      </c>
      <c r="U157" s="5"/>
      <c r="V157" s="5">
        <f t="shared" si="40"/>
        <v>0</v>
      </c>
      <c r="W157" s="5" t="s">
        <v>86</v>
      </c>
      <c r="X157" s="29" t="s">
        <v>545</v>
      </c>
      <c r="Y157" s="5"/>
      <c r="Z157" s="5">
        <f t="shared" si="41"/>
        <v>0</v>
      </c>
      <c r="AA157" s="5" t="str">
        <f t="shared" si="32"/>
        <v>Big 12</v>
      </c>
      <c r="AB157">
        <f t="shared" si="33"/>
        <v>0</v>
      </c>
      <c r="AC157">
        <f t="shared" si="42"/>
        <v>1</v>
      </c>
      <c r="AD157">
        <f t="shared" si="43"/>
        <v>1</v>
      </c>
      <c r="AE157">
        <f t="shared" si="34"/>
        <v>0</v>
      </c>
      <c r="AF157">
        <f t="shared" si="35"/>
        <v>13</v>
      </c>
      <c r="AG157">
        <f t="shared" si="35"/>
        <v>34</v>
      </c>
      <c r="AH157">
        <f t="shared" si="35"/>
        <v>1</v>
      </c>
      <c r="AI157">
        <f t="shared" si="35"/>
        <v>2</v>
      </c>
      <c r="AJ157">
        <f t="shared" si="36"/>
        <v>3</v>
      </c>
      <c r="AK157" s="8">
        <f t="shared" si="44"/>
        <v>0.33333333333333331</v>
      </c>
      <c r="AL157">
        <f t="shared" si="37"/>
        <v>0</v>
      </c>
    </row>
    <row r="158" spans="1:38" ht="70" x14ac:dyDescent="0.2">
      <c r="A158" s="27">
        <v>4</v>
      </c>
      <c r="B158" s="28">
        <v>43736</v>
      </c>
      <c r="C158" s="5"/>
      <c r="D158" s="29" t="s">
        <v>44</v>
      </c>
      <c r="E158" s="29" t="s">
        <v>352</v>
      </c>
      <c r="F158" s="5"/>
      <c r="G158" s="29" t="s">
        <v>440</v>
      </c>
      <c r="H158" s="29" t="s">
        <v>86</v>
      </c>
      <c r="I158" s="29" t="s">
        <v>14</v>
      </c>
      <c r="J158" s="29">
        <v>31</v>
      </c>
      <c r="K158" s="29">
        <v>38</v>
      </c>
      <c r="L158" s="29">
        <v>1</v>
      </c>
      <c r="M158" s="29">
        <v>3</v>
      </c>
      <c r="N158" s="29" t="s">
        <v>102</v>
      </c>
      <c r="O158" s="29" t="s">
        <v>740</v>
      </c>
      <c r="Q158" s="7">
        <f t="shared" si="38"/>
        <v>43736</v>
      </c>
      <c r="R158" s="5">
        <f t="shared" si="31"/>
        <v>2019</v>
      </c>
      <c r="S158" s="5">
        <f t="shared" si="39"/>
        <v>5</v>
      </c>
      <c r="T158" s="29" t="s">
        <v>352</v>
      </c>
      <c r="U158" s="5"/>
      <c r="V158" s="5">
        <f t="shared" si="40"/>
        <v>0</v>
      </c>
      <c r="W158" s="5" t="s">
        <v>86</v>
      </c>
      <c r="X158" s="29" t="s">
        <v>440</v>
      </c>
      <c r="Y158" s="5"/>
      <c r="Z158" s="5">
        <f t="shared" si="41"/>
        <v>0</v>
      </c>
      <c r="AA158" s="5" t="str">
        <f t="shared" si="32"/>
        <v>Big Ten</v>
      </c>
      <c r="AB158">
        <f t="shared" si="33"/>
        <v>1</v>
      </c>
      <c r="AC158">
        <f t="shared" si="42"/>
        <v>1</v>
      </c>
      <c r="AD158">
        <f t="shared" si="43"/>
        <v>1</v>
      </c>
      <c r="AE158">
        <f t="shared" si="34"/>
        <v>0</v>
      </c>
      <c r="AF158">
        <f t="shared" si="35"/>
        <v>31</v>
      </c>
      <c r="AG158">
        <f t="shared" si="35"/>
        <v>38</v>
      </c>
      <c r="AH158">
        <f t="shared" si="35"/>
        <v>1</v>
      </c>
      <c r="AI158">
        <f t="shared" si="35"/>
        <v>3</v>
      </c>
      <c r="AJ158">
        <f t="shared" si="36"/>
        <v>4</v>
      </c>
      <c r="AK158" s="8">
        <f t="shared" si="44"/>
        <v>0.25</v>
      </c>
      <c r="AL158">
        <f t="shared" si="37"/>
        <v>0</v>
      </c>
    </row>
    <row r="159" spans="1:38" ht="84" x14ac:dyDescent="0.2">
      <c r="A159" s="27">
        <v>5</v>
      </c>
      <c r="B159" s="28">
        <v>43743</v>
      </c>
      <c r="C159" s="5"/>
      <c r="D159" s="29" t="s">
        <v>44</v>
      </c>
      <c r="E159" s="29" t="s">
        <v>352</v>
      </c>
      <c r="F159" s="29" t="s">
        <v>49</v>
      </c>
      <c r="G159" s="29" t="s">
        <v>744</v>
      </c>
      <c r="H159" s="29" t="s">
        <v>86</v>
      </c>
      <c r="I159" s="29" t="s">
        <v>14</v>
      </c>
      <c r="J159" s="29">
        <v>7</v>
      </c>
      <c r="K159" s="29">
        <v>35</v>
      </c>
      <c r="L159" s="29">
        <v>1</v>
      </c>
      <c r="M159" s="29">
        <v>4</v>
      </c>
      <c r="N159" s="29" t="s">
        <v>130</v>
      </c>
      <c r="O159" s="29" t="s">
        <v>220</v>
      </c>
      <c r="Q159" s="7">
        <f t="shared" si="38"/>
        <v>43743</v>
      </c>
      <c r="R159" s="5">
        <f t="shared" si="31"/>
        <v>2019</v>
      </c>
      <c r="S159" s="5">
        <f t="shared" si="39"/>
        <v>6</v>
      </c>
      <c r="T159" s="29" t="s">
        <v>352</v>
      </c>
      <c r="U159" s="5"/>
      <c r="V159" s="5">
        <f t="shared" si="40"/>
        <v>0</v>
      </c>
      <c r="W159" s="5" t="s">
        <v>86</v>
      </c>
      <c r="X159" s="5" t="s">
        <v>221</v>
      </c>
      <c r="Y159" s="5">
        <v>12</v>
      </c>
      <c r="Z159" s="5">
        <f t="shared" si="41"/>
        <v>1</v>
      </c>
      <c r="AA159" s="5" t="str">
        <f t="shared" si="32"/>
        <v>Big Ten</v>
      </c>
      <c r="AB159">
        <f t="shared" si="33"/>
        <v>1</v>
      </c>
      <c r="AC159">
        <f t="shared" si="42"/>
        <v>1</v>
      </c>
      <c r="AD159">
        <f t="shared" si="43"/>
        <v>1</v>
      </c>
      <c r="AE159">
        <f t="shared" si="34"/>
        <v>0</v>
      </c>
      <c r="AF159">
        <f t="shared" si="35"/>
        <v>7</v>
      </c>
      <c r="AG159">
        <f t="shared" si="35"/>
        <v>35</v>
      </c>
      <c r="AH159">
        <f t="shared" si="35"/>
        <v>1</v>
      </c>
      <c r="AI159">
        <f t="shared" si="35"/>
        <v>4</v>
      </c>
      <c r="AJ159">
        <f t="shared" si="36"/>
        <v>5</v>
      </c>
      <c r="AK159" s="8">
        <f t="shared" si="44"/>
        <v>0.2</v>
      </c>
      <c r="AL159">
        <f t="shared" si="37"/>
        <v>0</v>
      </c>
    </row>
    <row r="160" spans="1:38" ht="70" x14ac:dyDescent="0.2">
      <c r="A160" s="27">
        <v>6</v>
      </c>
      <c r="B160" s="28">
        <v>43750</v>
      </c>
      <c r="C160" s="5"/>
      <c r="D160" s="29" t="s">
        <v>44</v>
      </c>
      <c r="E160" s="29" t="s">
        <v>352</v>
      </c>
      <c r="F160" s="5"/>
      <c r="G160" s="29" t="s">
        <v>230</v>
      </c>
      <c r="H160" s="29" t="s">
        <v>86</v>
      </c>
      <c r="I160" s="29" t="s">
        <v>13</v>
      </c>
      <c r="J160" s="29">
        <v>40</v>
      </c>
      <c r="K160" s="29">
        <v>14</v>
      </c>
      <c r="L160" s="29">
        <v>2</v>
      </c>
      <c r="M160" s="29">
        <v>4</v>
      </c>
      <c r="N160" s="29" t="s">
        <v>41</v>
      </c>
      <c r="O160" s="29" t="s">
        <v>740</v>
      </c>
      <c r="Q160" s="7">
        <f t="shared" si="38"/>
        <v>43750</v>
      </c>
      <c r="R160" s="5">
        <f t="shared" si="31"/>
        <v>2019</v>
      </c>
      <c r="S160" s="5">
        <f t="shared" si="39"/>
        <v>7</v>
      </c>
      <c r="T160" s="29" t="s">
        <v>352</v>
      </c>
      <c r="U160" s="5"/>
      <c r="V160" s="5">
        <f t="shared" si="40"/>
        <v>0</v>
      </c>
      <c r="W160" s="5" t="s">
        <v>86</v>
      </c>
      <c r="X160" s="29" t="s">
        <v>230</v>
      </c>
      <c r="Y160" s="5"/>
      <c r="Z160" s="5">
        <f t="shared" si="41"/>
        <v>0</v>
      </c>
      <c r="AA160" s="5" t="str">
        <f t="shared" si="32"/>
        <v>Big Ten</v>
      </c>
      <c r="AB160">
        <f t="shared" si="33"/>
        <v>1</v>
      </c>
      <c r="AC160">
        <f t="shared" si="42"/>
        <v>1</v>
      </c>
      <c r="AD160">
        <f t="shared" si="43"/>
        <v>1</v>
      </c>
      <c r="AE160">
        <f t="shared" si="34"/>
        <v>0</v>
      </c>
      <c r="AF160">
        <f t="shared" si="35"/>
        <v>40</v>
      </c>
      <c r="AG160">
        <f t="shared" si="35"/>
        <v>14</v>
      </c>
      <c r="AH160">
        <f t="shared" si="35"/>
        <v>2</v>
      </c>
      <c r="AI160">
        <f t="shared" si="35"/>
        <v>4</v>
      </c>
      <c r="AJ160">
        <f t="shared" si="36"/>
        <v>6</v>
      </c>
      <c r="AK160" s="8">
        <f t="shared" si="44"/>
        <v>0.33333333333333331</v>
      </c>
      <c r="AL160">
        <f t="shared" si="37"/>
        <v>1</v>
      </c>
    </row>
    <row r="161" spans="1:38" ht="56" x14ac:dyDescent="0.2">
      <c r="A161" s="27">
        <v>7</v>
      </c>
      <c r="B161" s="28">
        <v>43757</v>
      </c>
      <c r="C161" s="5"/>
      <c r="D161" s="29" t="s">
        <v>44</v>
      </c>
      <c r="E161" s="29" t="s">
        <v>352</v>
      </c>
      <c r="F161" s="29" t="s">
        <v>49</v>
      </c>
      <c r="G161" s="29" t="s">
        <v>788</v>
      </c>
      <c r="H161" s="29" t="s">
        <v>86</v>
      </c>
      <c r="I161" s="29" t="s">
        <v>14</v>
      </c>
      <c r="J161" s="29">
        <v>20</v>
      </c>
      <c r="K161" s="29">
        <v>26</v>
      </c>
      <c r="L161" s="29">
        <v>2</v>
      </c>
      <c r="M161" s="29">
        <v>5</v>
      </c>
      <c r="N161" s="29" t="s">
        <v>92</v>
      </c>
      <c r="O161" s="29" t="s">
        <v>776</v>
      </c>
      <c r="Q161" s="7">
        <f t="shared" si="38"/>
        <v>43757</v>
      </c>
      <c r="R161" s="5">
        <f t="shared" si="31"/>
        <v>2019</v>
      </c>
      <c r="S161" s="5">
        <f t="shared" si="39"/>
        <v>8</v>
      </c>
      <c r="T161" s="29" t="s">
        <v>352</v>
      </c>
      <c r="U161" s="5"/>
      <c r="V161" s="5">
        <f t="shared" si="40"/>
        <v>0</v>
      </c>
      <c r="W161" s="5" t="s">
        <v>86</v>
      </c>
      <c r="X161" s="5" t="s">
        <v>555</v>
      </c>
      <c r="Y161" s="5">
        <v>23</v>
      </c>
      <c r="Z161" s="5">
        <f t="shared" si="41"/>
        <v>1</v>
      </c>
      <c r="AA161" s="5" t="str">
        <f t="shared" si="32"/>
        <v>Big Ten</v>
      </c>
      <c r="AB161">
        <f t="shared" si="33"/>
        <v>1</v>
      </c>
      <c r="AC161">
        <f t="shared" si="42"/>
        <v>1</v>
      </c>
      <c r="AD161">
        <f t="shared" si="43"/>
        <v>1</v>
      </c>
      <c r="AE161">
        <f t="shared" si="34"/>
        <v>0</v>
      </c>
      <c r="AF161">
        <f t="shared" si="35"/>
        <v>20</v>
      </c>
      <c r="AG161">
        <f t="shared" si="35"/>
        <v>26</v>
      </c>
      <c r="AH161">
        <f t="shared" si="35"/>
        <v>2</v>
      </c>
      <c r="AI161">
        <f t="shared" si="35"/>
        <v>5</v>
      </c>
      <c r="AJ161">
        <f t="shared" si="36"/>
        <v>7</v>
      </c>
      <c r="AK161" s="8">
        <f t="shared" si="44"/>
        <v>0.2857142857142857</v>
      </c>
      <c r="AL161">
        <f t="shared" si="37"/>
        <v>0</v>
      </c>
    </row>
    <row r="162" spans="1:38" ht="70" x14ac:dyDescent="0.2">
      <c r="A162" s="27">
        <v>8</v>
      </c>
      <c r="B162" s="28">
        <v>43764</v>
      </c>
      <c r="C162" s="5"/>
      <c r="D162" s="29" t="s">
        <v>44</v>
      </c>
      <c r="E162" s="29" t="s">
        <v>352</v>
      </c>
      <c r="F162" s="5"/>
      <c r="G162" s="29" t="s">
        <v>334</v>
      </c>
      <c r="H162" s="29" t="s">
        <v>86</v>
      </c>
      <c r="I162" s="29" t="s">
        <v>14</v>
      </c>
      <c r="J162" s="29">
        <v>6</v>
      </c>
      <c r="K162" s="29">
        <v>24</v>
      </c>
      <c r="L162" s="29">
        <v>2</v>
      </c>
      <c r="M162" s="29">
        <v>6</v>
      </c>
      <c r="N162" s="29" t="s">
        <v>102</v>
      </c>
      <c r="O162" s="29" t="s">
        <v>740</v>
      </c>
      <c r="Q162" s="7">
        <f t="shared" si="38"/>
        <v>43764</v>
      </c>
      <c r="R162" s="5">
        <f t="shared" si="31"/>
        <v>2019</v>
      </c>
      <c r="S162" s="5">
        <f t="shared" si="39"/>
        <v>9</v>
      </c>
      <c r="T162" s="29" t="s">
        <v>352</v>
      </c>
      <c r="U162" s="5"/>
      <c r="V162" s="5">
        <f t="shared" si="40"/>
        <v>0</v>
      </c>
      <c r="W162" s="5" t="s">
        <v>86</v>
      </c>
      <c r="X162" s="29" t="s">
        <v>334</v>
      </c>
      <c r="Y162" s="5"/>
      <c r="Z162" s="5">
        <f t="shared" si="41"/>
        <v>0</v>
      </c>
      <c r="AA162" s="5" t="str">
        <f t="shared" si="32"/>
        <v>Big Ten</v>
      </c>
      <c r="AB162">
        <f t="shared" si="33"/>
        <v>1</v>
      </c>
      <c r="AC162">
        <f t="shared" si="42"/>
        <v>1</v>
      </c>
      <c r="AD162">
        <f t="shared" si="43"/>
        <v>1</v>
      </c>
      <c r="AE162">
        <f t="shared" si="34"/>
        <v>0</v>
      </c>
      <c r="AF162">
        <f t="shared" si="35"/>
        <v>6</v>
      </c>
      <c r="AG162">
        <f t="shared" si="35"/>
        <v>24</v>
      </c>
      <c r="AH162">
        <f t="shared" si="35"/>
        <v>2</v>
      </c>
      <c r="AI162">
        <f t="shared" si="35"/>
        <v>6</v>
      </c>
      <c r="AJ162">
        <f t="shared" si="36"/>
        <v>8</v>
      </c>
      <c r="AK162" s="8">
        <f t="shared" si="44"/>
        <v>0.25</v>
      </c>
      <c r="AL162">
        <f t="shared" si="37"/>
        <v>0</v>
      </c>
    </row>
    <row r="163" spans="1:38" ht="70" x14ac:dyDescent="0.2">
      <c r="A163" s="27">
        <v>9</v>
      </c>
      <c r="B163" s="28">
        <v>43771</v>
      </c>
      <c r="C163" s="5"/>
      <c r="D163" s="29" t="s">
        <v>44</v>
      </c>
      <c r="E163" s="29" t="s">
        <v>352</v>
      </c>
      <c r="F163" s="5"/>
      <c r="G163" s="29" t="s">
        <v>659</v>
      </c>
      <c r="H163" s="29" t="s">
        <v>86</v>
      </c>
      <c r="I163" s="29" t="s">
        <v>13</v>
      </c>
      <c r="J163" s="29">
        <v>31</v>
      </c>
      <c r="K163" s="29">
        <v>27</v>
      </c>
      <c r="L163" s="29">
        <v>3</v>
      </c>
      <c r="M163" s="29">
        <v>6</v>
      </c>
      <c r="N163" s="29" t="s">
        <v>41</v>
      </c>
      <c r="O163" s="29" t="s">
        <v>740</v>
      </c>
      <c r="Q163" s="7">
        <f t="shared" si="38"/>
        <v>43771</v>
      </c>
      <c r="R163" s="5">
        <f t="shared" si="31"/>
        <v>2019</v>
      </c>
      <c r="S163" s="5">
        <f t="shared" si="39"/>
        <v>10</v>
      </c>
      <c r="T163" s="29" t="s">
        <v>352</v>
      </c>
      <c r="U163" s="5"/>
      <c r="V163" s="5">
        <f t="shared" si="40"/>
        <v>0</v>
      </c>
      <c r="W163" s="5" t="s">
        <v>86</v>
      </c>
      <c r="X163" s="29" t="s">
        <v>659</v>
      </c>
      <c r="Y163" s="5"/>
      <c r="Z163" s="5">
        <f t="shared" si="41"/>
        <v>0</v>
      </c>
      <c r="AA163" s="5" t="str">
        <f t="shared" si="32"/>
        <v>Big Ten</v>
      </c>
      <c r="AB163">
        <f t="shared" si="33"/>
        <v>1</v>
      </c>
      <c r="AC163">
        <f t="shared" si="42"/>
        <v>1</v>
      </c>
      <c r="AD163">
        <f t="shared" si="43"/>
        <v>1</v>
      </c>
      <c r="AE163">
        <f t="shared" si="34"/>
        <v>0</v>
      </c>
      <c r="AF163">
        <f t="shared" si="35"/>
        <v>31</v>
      </c>
      <c r="AG163">
        <f t="shared" si="35"/>
        <v>27</v>
      </c>
      <c r="AH163">
        <f t="shared" si="35"/>
        <v>3</v>
      </c>
      <c r="AI163">
        <f t="shared" si="35"/>
        <v>6</v>
      </c>
      <c r="AJ163">
        <f t="shared" si="36"/>
        <v>9</v>
      </c>
      <c r="AK163" s="8">
        <f t="shared" si="44"/>
        <v>0.33333333333333331</v>
      </c>
      <c r="AL163">
        <f t="shared" si="37"/>
        <v>1</v>
      </c>
    </row>
    <row r="164" spans="1:38" ht="42" x14ac:dyDescent="0.2">
      <c r="A164" s="27">
        <v>10</v>
      </c>
      <c r="B164" s="28">
        <v>43778</v>
      </c>
      <c r="C164" s="5"/>
      <c r="D164" s="29" t="s">
        <v>44</v>
      </c>
      <c r="E164" s="29" t="s">
        <v>352</v>
      </c>
      <c r="F164" s="29" t="s">
        <v>49</v>
      </c>
      <c r="G164" s="29" t="s">
        <v>315</v>
      </c>
      <c r="H164" s="29" t="s">
        <v>86</v>
      </c>
      <c r="I164" s="29" t="s">
        <v>13</v>
      </c>
      <c r="J164" s="29">
        <v>24</v>
      </c>
      <c r="K164" s="29">
        <v>22</v>
      </c>
      <c r="L164" s="29">
        <v>4</v>
      </c>
      <c r="M164" s="29">
        <v>6</v>
      </c>
      <c r="N164" s="29" t="s">
        <v>47</v>
      </c>
      <c r="O164" s="29" t="s">
        <v>764</v>
      </c>
      <c r="Q164" s="7">
        <f t="shared" si="38"/>
        <v>43778</v>
      </c>
      <c r="R164" s="5">
        <f t="shared" si="31"/>
        <v>2019</v>
      </c>
      <c r="S164" s="5">
        <f t="shared" si="39"/>
        <v>11</v>
      </c>
      <c r="T164" s="29" t="s">
        <v>352</v>
      </c>
      <c r="U164" s="5"/>
      <c r="V164" s="5">
        <f t="shared" si="40"/>
        <v>0</v>
      </c>
      <c r="W164" s="5" t="s">
        <v>86</v>
      </c>
      <c r="X164" s="29" t="s">
        <v>315</v>
      </c>
      <c r="Y164" s="5"/>
      <c r="Z164" s="5">
        <f t="shared" si="41"/>
        <v>0</v>
      </c>
      <c r="AA164" s="5" t="str">
        <f t="shared" si="32"/>
        <v>Big Ten</v>
      </c>
      <c r="AB164">
        <f t="shared" si="33"/>
        <v>1</v>
      </c>
      <c r="AC164">
        <f t="shared" si="42"/>
        <v>1</v>
      </c>
      <c r="AD164">
        <f t="shared" si="43"/>
        <v>1</v>
      </c>
      <c r="AE164">
        <f t="shared" si="34"/>
        <v>0</v>
      </c>
      <c r="AF164">
        <f t="shared" si="35"/>
        <v>24</v>
      </c>
      <c r="AG164">
        <f t="shared" si="35"/>
        <v>22</v>
      </c>
      <c r="AH164">
        <f t="shared" si="35"/>
        <v>4</v>
      </c>
      <c r="AI164">
        <f t="shared" si="35"/>
        <v>6</v>
      </c>
      <c r="AJ164">
        <f t="shared" si="36"/>
        <v>10</v>
      </c>
      <c r="AK164" s="8">
        <f t="shared" si="44"/>
        <v>0.4</v>
      </c>
      <c r="AL164">
        <f t="shared" si="37"/>
        <v>1</v>
      </c>
    </row>
    <row r="165" spans="1:38" ht="70" x14ac:dyDescent="0.2">
      <c r="A165" s="27">
        <v>11</v>
      </c>
      <c r="B165" s="28">
        <v>43792</v>
      </c>
      <c r="C165" s="5"/>
      <c r="D165" s="29" t="s">
        <v>44</v>
      </c>
      <c r="E165" s="29" t="s">
        <v>352</v>
      </c>
      <c r="F165" s="29" t="s">
        <v>49</v>
      </c>
      <c r="G165" s="29" t="s">
        <v>812</v>
      </c>
      <c r="H165" s="29" t="s">
        <v>86</v>
      </c>
      <c r="I165" s="29" t="s">
        <v>14</v>
      </c>
      <c r="J165" s="29">
        <v>24</v>
      </c>
      <c r="K165" s="29">
        <v>45</v>
      </c>
      <c r="L165" s="29">
        <v>4</v>
      </c>
      <c r="M165" s="29">
        <v>7</v>
      </c>
      <c r="N165" s="29" t="s">
        <v>92</v>
      </c>
      <c r="O165" s="29" t="s">
        <v>753</v>
      </c>
      <c r="Q165" s="7">
        <f t="shared" si="38"/>
        <v>43792</v>
      </c>
      <c r="R165" s="5">
        <f t="shared" si="31"/>
        <v>2019</v>
      </c>
      <c r="S165" s="5">
        <f t="shared" si="39"/>
        <v>13</v>
      </c>
      <c r="T165" s="29" t="s">
        <v>352</v>
      </c>
      <c r="U165" s="5"/>
      <c r="V165" s="5">
        <f t="shared" si="40"/>
        <v>0</v>
      </c>
      <c r="W165" s="5" t="s">
        <v>86</v>
      </c>
      <c r="X165" s="5" t="s">
        <v>355</v>
      </c>
      <c r="Y165" s="5">
        <v>14</v>
      </c>
      <c r="Z165" s="5">
        <f t="shared" si="41"/>
        <v>1</v>
      </c>
      <c r="AA165" s="5" t="str">
        <f t="shared" si="32"/>
        <v>Big Ten</v>
      </c>
      <c r="AB165">
        <f t="shared" si="33"/>
        <v>1</v>
      </c>
      <c r="AC165">
        <f t="shared" si="42"/>
        <v>1</v>
      </c>
      <c r="AD165">
        <f t="shared" si="43"/>
        <v>1</v>
      </c>
      <c r="AE165">
        <f t="shared" si="34"/>
        <v>0</v>
      </c>
      <c r="AF165">
        <f t="shared" si="35"/>
        <v>24</v>
      </c>
      <c r="AG165">
        <f t="shared" si="35"/>
        <v>45</v>
      </c>
      <c r="AH165">
        <f t="shared" si="35"/>
        <v>4</v>
      </c>
      <c r="AI165">
        <f t="shared" si="35"/>
        <v>7</v>
      </c>
      <c r="AJ165">
        <f t="shared" si="36"/>
        <v>11</v>
      </c>
      <c r="AK165" s="8">
        <f t="shared" si="44"/>
        <v>0.36363636363636365</v>
      </c>
      <c r="AL165">
        <f t="shared" si="37"/>
        <v>0</v>
      </c>
    </row>
    <row r="166" spans="1:38" ht="70" x14ac:dyDescent="0.2">
      <c r="A166" s="27">
        <v>12</v>
      </c>
      <c r="B166" s="28">
        <v>43799</v>
      </c>
      <c r="C166" s="5"/>
      <c r="D166" s="29" t="s">
        <v>44</v>
      </c>
      <c r="E166" s="29" t="s">
        <v>352</v>
      </c>
      <c r="F166" s="5"/>
      <c r="G166" s="29" t="s">
        <v>490</v>
      </c>
      <c r="H166" s="29" t="s">
        <v>86</v>
      </c>
      <c r="I166" s="29" t="s">
        <v>14</v>
      </c>
      <c r="J166" s="29">
        <v>41</v>
      </c>
      <c r="K166" s="29">
        <v>44</v>
      </c>
      <c r="L166" s="29">
        <v>4</v>
      </c>
      <c r="M166" s="29">
        <v>8</v>
      </c>
      <c r="N166" s="29" t="s">
        <v>102</v>
      </c>
      <c r="O166" s="29" t="s">
        <v>740</v>
      </c>
      <c r="Q166" s="7">
        <f t="shared" si="38"/>
        <v>43799</v>
      </c>
      <c r="R166" s="5">
        <f t="shared" si="31"/>
        <v>2019</v>
      </c>
      <c r="S166" s="5">
        <f t="shared" si="39"/>
        <v>14</v>
      </c>
      <c r="T166" s="29" t="s">
        <v>352</v>
      </c>
      <c r="U166" s="5"/>
      <c r="V166" s="5">
        <f t="shared" si="40"/>
        <v>0</v>
      </c>
      <c r="W166" s="5" t="s">
        <v>86</v>
      </c>
      <c r="X166" s="29" t="s">
        <v>490</v>
      </c>
      <c r="Y166" s="5"/>
      <c r="Z166" s="5">
        <f t="shared" si="41"/>
        <v>0</v>
      </c>
      <c r="AA166" s="5" t="str">
        <f t="shared" si="32"/>
        <v>Big Ten</v>
      </c>
      <c r="AB166">
        <f t="shared" si="33"/>
        <v>1</v>
      </c>
      <c r="AC166">
        <f t="shared" si="42"/>
        <v>1</v>
      </c>
      <c r="AD166">
        <f t="shared" si="43"/>
        <v>1</v>
      </c>
      <c r="AE166">
        <f t="shared" si="34"/>
        <v>0</v>
      </c>
      <c r="AF166">
        <f t="shared" si="35"/>
        <v>41</v>
      </c>
      <c r="AG166">
        <f t="shared" si="35"/>
        <v>44</v>
      </c>
      <c r="AH166">
        <f t="shared" si="35"/>
        <v>4</v>
      </c>
      <c r="AI166">
        <f t="shared" si="35"/>
        <v>8</v>
      </c>
      <c r="AJ166">
        <f t="shared" si="36"/>
        <v>12</v>
      </c>
      <c r="AK166" s="8">
        <f t="shared" si="44"/>
        <v>0.33333333333333331</v>
      </c>
      <c r="AL166">
        <f t="shared" si="37"/>
        <v>0</v>
      </c>
    </row>
    <row r="167" spans="1:38" ht="70" x14ac:dyDescent="0.2">
      <c r="A167" s="27">
        <v>1</v>
      </c>
      <c r="B167" s="28">
        <v>43707</v>
      </c>
      <c r="C167" s="5"/>
      <c r="D167" s="29" t="s">
        <v>124</v>
      </c>
      <c r="E167" s="29" t="s">
        <v>813</v>
      </c>
      <c r="F167" s="29" t="s">
        <v>49</v>
      </c>
      <c r="G167" s="29" t="s">
        <v>174</v>
      </c>
      <c r="H167" s="29" t="s">
        <v>140</v>
      </c>
      <c r="I167" s="29" t="s">
        <v>13</v>
      </c>
      <c r="J167" s="29">
        <v>49</v>
      </c>
      <c r="K167" s="29">
        <v>0</v>
      </c>
      <c r="L167" s="29">
        <v>1</v>
      </c>
      <c r="M167" s="29">
        <v>0</v>
      </c>
      <c r="N167" s="29" t="s">
        <v>41</v>
      </c>
      <c r="O167" s="29" t="s">
        <v>814</v>
      </c>
      <c r="Q167" s="7">
        <f t="shared" si="38"/>
        <v>43707</v>
      </c>
      <c r="R167" s="5">
        <f t="shared" si="31"/>
        <v>2019</v>
      </c>
      <c r="S167" s="5">
        <f t="shared" si="39"/>
        <v>1</v>
      </c>
      <c r="T167" s="5" t="s">
        <v>355</v>
      </c>
      <c r="U167" s="5">
        <v>19</v>
      </c>
      <c r="V167" s="5">
        <f t="shared" si="40"/>
        <v>1</v>
      </c>
      <c r="W167" s="5" t="s">
        <v>86</v>
      </c>
      <c r="X167" s="29" t="s">
        <v>174</v>
      </c>
      <c r="Y167" s="5"/>
      <c r="Z167" s="5">
        <f t="shared" si="41"/>
        <v>0</v>
      </c>
      <c r="AA167" s="5" t="str">
        <f t="shared" si="32"/>
        <v>American</v>
      </c>
      <c r="AB167">
        <f t="shared" si="33"/>
        <v>0</v>
      </c>
      <c r="AC167">
        <f t="shared" si="42"/>
        <v>1</v>
      </c>
      <c r="AD167">
        <f t="shared" si="43"/>
        <v>0</v>
      </c>
      <c r="AE167">
        <f t="shared" si="34"/>
        <v>0</v>
      </c>
      <c r="AF167">
        <f t="shared" si="35"/>
        <v>49</v>
      </c>
      <c r="AG167">
        <f t="shared" si="35"/>
        <v>0</v>
      </c>
      <c r="AH167">
        <f t="shared" si="35"/>
        <v>1</v>
      </c>
      <c r="AI167">
        <f t="shared" si="35"/>
        <v>0</v>
      </c>
      <c r="AJ167">
        <f t="shared" si="36"/>
        <v>1</v>
      </c>
      <c r="AK167" s="8">
        <f t="shared" si="44"/>
        <v>1</v>
      </c>
      <c r="AL167">
        <f t="shared" si="37"/>
        <v>1</v>
      </c>
    </row>
    <row r="168" spans="1:38" ht="70" x14ac:dyDescent="0.2">
      <c r="A168" s="27">
        <v>2</v>
      </c>
      <c r="B168" s="28">
        <v>43715</v>
      </c>
      <c r="C168" s="5"/>
      <c r="D168" s="29" t="s">
        <v>44</v>
      </c>
      <c r="E168" s="29" t="s">
        <v>815</v>
      </c>
      <c r="F168" s="5"/>
      <c r="G168" s="29" t="s">
        <v>181</v>
      </c>
      <c r="H168" s="29" t="s">
        <v>148</v>
      </c>
      <c r="I168" s="29" t="s">
        <v>13</v>
      </c>
      <c r="J168" s="29">
        <v>61</v>
      </c>
      <c r="K168" s="29">
        <v>0</v>
      </c>
      <c r="L168" s="29">
        <v>2</v>
      </c>
      <c r="M168" s="29">
        <v>0</v>
      </c>
      <c r="N168" s="29" t="s">
        <v>47</v>
      </c>
      <c r="O168" s="29" t="s">
        <v>753</v>
      </c>
      <c r="Q168" s="7">
        <f t="shared" si="38"/>
        <v>43715</v>
      </c>
      <c r="R168" s="5">
        <f t="shared" si="31"/>
        <v>2019</v>
      </c>
      <c r="S168" s="5">
        <f t="shared" si="39"/>
        <v>2</v>
      </c>
      <c r="T168" s="5" t="s">
        <v>355</v>
      </c>
      <c r="U168" s="5">
        <v>17</v>
      </c>
      <c r="V168" s="5">
        <f t="shared" si="40"/>
        <v>1</v>
      </c>
      <c r="W168" s="5" t="s">
        <v>86</v>
      </c>
      <c r="X168" s="29" t="s">
        <v>181</v>
      </c>
      <c r="Y168" s="5"/>
      <c r="Z168" s="5">
        <f t="shared" si="41"/>
        <v>0</v>
      </c>
      <c r="AA168" s="5" t="str">
        <f t="shared" si="32"/>
        <v>MAC</v>
      </c>
      <c r="AB168">
        <f t="shared" si="33"/>
        <v>0</v>
      </c>
      <c r="AC168">
        <f t="shared" si="42"/>
        <v>1</v>
      </c>
      <c r="AD168">
        <f t="shared" si="43"/>
        <v>0</v>
      </c>
      <c r="AE168">
        <f t="shared" si="34"/>
        <v>0</v>
      </c>
      <c r="AF168">
        <f t="shared" si="35"/>
        <v>61</v>
      </c>
      <c r="AG168">
        <f t="shared" si="35"/>
        <v>0</v>
      </c>
      <c r="AH168">
        <f t="shared" si="35"/>
        <v>2</v>
      </c>
      <c r="AI168">
        <f t="shared" si="35"/>
        <v>0</v>
      </c>
      <c r="AJ168">
        <f t="shared" si="36"/>
        <v>2</v>
      </c>
      <c r="AK168" s="8">
        <f t="shared" si="44"/>
        <v>1</v>
      </c>
      <c r="AL168">
        <f t="shared" si="37"/>
        <v>1</v>
      </c>
    </row>
    <row r="169" spans="1:38" ht="70" x14ac:dyDescent="0.2">
      <c r="A169" s="27">
        <v>3</v>
      </c>
      <c r="B169" s="28">
        <v>43729</v>
      </c>
      <c r="C169" s="5"/>
      <c r="D169" s="29" t="s">
        <v>44</v>
      </c>
      <c r="E169" s="29" t="s">
        <v>752</v>
      </c>
      <c r="F169" s="5"/>
      <c r="G169" s="29" t="s">
        <v>751</v>
      </c>
      <c r="H169" s="29" t="s">
        <v>86</v>
      </c>
      <c r="I169" s="29" t="s">
        <v>13</v>
      </c>
      <c r="J169" s="29">
        <v>35</v>
      </c>
      <c r="K169" s="29">
        <v>14</v>
      </c>
      <c r="L169" s="29">
        <v>3</v>
      </c>
      <c r="M169" s="29">
        <v>0</v>
      </c>
      <c r="N169" s="29" t="s">
        <v>51</v>
      </c>
      <c r="O169" s="29" t="s">
        <v>753</v>
      </c>
      <c r="Q169" s="7">
        <f t="shared" si="38"/>
        <v>43729</v>
      </c>
      <c r="R169" s="5">
        <f t="shared" si="31"/>
        <v>2019</v>
      </c>
      <c r="S169" s="5">
        <f t="shared" si="39"/>
        <v>4</v>
      </c>
      <c r="T169" s="5" t="s">
        <v>355</v>
      </c>
      <c r="U169" s="5">
        <v>13</v>
      </c>
      <c r="V169" s="5">
        <f t="shared" si="40"/>
        <v>1</v>
      </c>
      <c r="W169" s="5" t="s">
        <v>86</v>
      </c>
      <c r="X169" s="5" t="s">
        <v>210</v>
      </c>
      <c r="Y169" s="5">
        <v>11</v>
      </c>
      <c r="Z169" s="5">
        <f t="shared" si="41"/>
        <v>1</v>
      </c>
      <c r="AA169" s="5" t="str">
        <f t="shared" si="32"/>
        <v>Big Ten</v>
      </c>
      <c r="AB169">
        <f t="shared" si="33"/>
        <v>1</v>
      </c>
      <c r="AC169">
        <f t="shared" si="42"/>
        <v>1</v>
      </c>
      <c r="AD169">
        <f t="shared" si="43"/>
        <v>1</v>
      </c>
      <c r="AE169">
        <f t="shared" si="34"/>
        <v>1</v>
      </c>
      <c r="AF169">
        <f t="shared" si="35"/>
        <v>35</v>
      </c>
      <c r="AG169">
        <f t="shared" si="35"/>
        <v>14</v>
      </c>
      <c r="AH169">
        <f t="shared" si="35"/>
        <v>3</v>
      </c>
      <c r="AI169">
        <f t="shared" si="35"/>
        <v>0</v>
      </c>
      <c r="AJ169">
        <f t="shared" si="36"/>
        <v>3</v>
      </c>
      <c r="AK169" s="8">
        <f t="shared" si="44"/>
        <v>1</v>
      </c>
      <c r="AL169">
        <f t="shared" si="37"/>
        <v>1</v>
      </c>
    </row>
    <row r="170" spans="1:38" ht="70" x14ac:dyDescent="0.2">
      <c r="A170" s="27">
        <v>4</v>
      </c>
      <c r="B170" s="28">
        <v>43736</v>
      </c>
      <c r="C170" s="5"/>
      <c r="D170" s="29" t="s">
        <v>44</v>
      </c>
      <c r="E170" s="29" t="s">
        <v>766</v>
      </c>
      <c r="F170" s="5"/>
      <c r="G170" s="29" t="s">
        <v>315</v>
      </c>
      <c r="H170" s="29" t="s">
        <v>86</v>
      </c>
      <c r="I170" s="29" t="s">
        <v>13</v>
      </c>
      <c r="J170" s="29">
        <v>24</v>
      </c>
      <c r="K170" s="29">
        <v>15</v>
      </c>
      <c r="L170" s="29">
        <v>4</v>
      </c>
      <c r="M170" s="29">
        <v>0</v>
      </c>
      <c r="N170" s="29" t="s">
        <v>55</v>
      </c>
      <c r="O170" s="29" t="s">
        <v>753</v>
      </c>
      <c r="Q170" s="7">
        <f t="shared" si="38"/>
        <v>43736</v>
      </c>
      <c r="R170" s="5">
        <f t="shared" si="31"/>
        <v>2019</v>
      </c>
      <c r="S170" s="5">
        <f t="shared" si="39"/>
        <v>5</v>
      </c>
      <c r="T170" s="5" t="s">
        <v>355</v>
      </c>
      <c r="U170" s="5">
        <v>8</v>
      </c>
      <c r="V170" s="5">
        <f t="shared" si="40"/>
        <v>1</v>
      </c>
      <c r="W170" s="5" t="s">
        <v>86</v>
      </c>
      <c r="X170" s="29" t="s">
        <v>315</v>
      </c>
      <c r="Y170" s="5"/>
      <c r="Z170" s="5">
        <f t="shared" si="41"/>
        <v>0</v>
      </c>
      <c r="AA170" s="5" t="str">
        <f t="shared" si="32"/>
        <v>Big Ten</v>
      </c>
      <c r="AB170">
        <f t="shared" si="33"/>
        <v>1</v>
      </c>
      <c r="AC170">
        <f t="shared" si="42"/>
        <v>1</v>
      </c>
      <c r="AD170">
        <f t="shared" si="43"/>
        <v>1</v>
      </c>
      <c r="AE170">
        <f t="shared" si="34"/>
        <v>0</v>
      </c>
      <c r="AF170">
        <f t="shared" si="35"/>
        <v>24</v>
      </c>
      <c r="AG170">
        <f t="shared" si="35"/>
        <v>15</v>
      </c>
      <c r="AH170">
        <f t="shared" si="35"/>
        <v>4</v>
      </c>
      <c r="AI170">
        <f t="shared" si="35"/>
        <v>0</v>
      </c>
      <c r="AJ170">
        <f t="shared" si="36"/>
        <v>4</v>
      </c>
      <c r="AK170" s="8">
        <f t="shared" si="44"/>
        <v>1</v>
      </c>
      <c r="AL170">
        <f t="shared" si="37"/>
        <v>1</v>
      </c>
    </row>
    <row r="171" spans="1:38" ht="70" x14ac:dyDescent="0.2">
      <c r="A171" s="27">
        <v>5</v>
      </c>
      <c r="B171" s="28">
        <v>43743</v>
      </c>
      <c r="C171" s="5"/>
      <c r="D171" s="29" t="s">
        <v>44</v>
      </c>
      <c r="E171" s="29" t="s">
        <v>766</v>
      </c>
      <c r="F171" s="5"/>
      <c r="G171" s="29" t="s">
        <v>692</v>
      </c>
      <c r="H171" s="29" t="s">
        <v>148</v>
      </c>
      <c r="I171" s="29" t="s">
        <v>13</v>
      </c>
      <c r="J171" s="29">
        <v>48</v>
      </c>
      <c r="K171" s="29">
        <v>0</v>
      </c>
      <c r="L171" s="29">
        <v>5</v>
      </c>
      <c r="M171" s="29">
        <v>0</v>
      </c>
      <c r="N171" s="29" t="s">
        <v>57</v>
      </c>
      <c r="O171" s="29" t="s">
        <v>753</v>
      </c>
      <c r="Q171" s="7">
        <f t="shared" si="38"/>
        <v>43743</v>
      </c>
      <c r="R171" s="5">
        <f t="shared" si="31"/>
        <v>2019</v>
      </c>
      <c r="S171" s="5">
        <f t="shared" si="39"/>
        <v>6</v>
      </c>
      <c r="T171" s="5" t="s">
        <v>355</v>
      </c>
      <c r="U171" s="5">
        <v>8</v>
      </c>
      <c r="V171" s="5">
        <f t="shared" si="40"/>
        <v>1</v>
      </c>
      <c r="W171" s="5" t="s">
        <v>86</v>
      </c>
      <c r="X171" s="29" t="s">
        <v>692</v>
      </c>
      <c r="Y171" s="5"/>
      <c r="Z171" s="5">
        <f t="shared" si="41"/>
        <v>0</v>
      </c>
      <c r="AA171" s="5" t="str">
        <f t="shared" si="32"/>
        <v>MAC</v>
      </c>
      <c r="AB171">
        <f t="shared" si="33"/>
        <v>0</v>
      </c>
      <c r="AC171">
        <f t="shared" si="42"/>
        <v>1</v>
      </c>
      <c r="AD171">
        <f t="shared" si="43"/>
        <v>0</v>
      </c>
      <c r="AE171">
        <f t="shared" si="34"/>
        <v>0</v>
      </c>
      <c r="AF171">
        <f t="shared" si="35"/>
        <v>48</v>
      </c>
      <c r="AG171">
        <f t="shared" si="35"/>
        <v>0</v>
      </c>
      <c r="AH171">
        <f t="shared" si="35"/>
        <v>5</v>
      </c>
      <c r="AI171">
        <f t="shared" si="35"/>
        <v>0</v>
      </c>
      <c r="AJ171">
        <f t="shared" si="36"/>
        <v>5</v>
      </c>
      <c r="AK171" s="8">
        <f t="shared" si="44"/>
        <v>1</v>
      </c>
      <c r="AL171">
        <f t="shared" si="37"/>
        <v>1</v>
      </c>
    </row>
    <row r="172" spans="1:38" ht="70" x14ac:dyDescent="0.2">
      <c r="A172" s="27">
        <v>6</v>
      </c>
      <c r="B172" s="28">
        <v>43750</v>
      </c>
      <c r="C172" s="5"/>
      <c r="D172" s="29" t="s">
        <v>44</v>
      </c>
      <c r="E172" s="29" t="s">
        <v>766</v>
      </c>
      <c r="F172" s="5"/>
      <c r="G172" s="29" t="s">
        <v>158</v>
      </c>
      <c r="H172" s="29" t="s">
        <v>86</v>
      </c>
      <c r="I172" s="29" t="s">
        <v>13</v>
      </c>
      <c r="J172" s="29">
        <v>38</v>
      </c>
      <c r="K172" s="29">
        <v>0</v>
      </c>
      <c r="L172" s="29">
        <v>6</v>
      </c>
      <c r="M172" s="29">
        <v>0</v>
      </c>
      <c r="N172" s="29" t="s">
        <v>61</v>
      </c>
      <c r="O172" s="29" t="s">
        <v>753</v>
      </c>
      <c r="Q172" s="7">
        <f t="shared" si="38"/>
        <v>43750</v>
      </c>
      <c r="R172" s="5">
        <f t="shared" si="31"/>
        <v>2019</v>
      </c>
      <c r="S172" s="5">
        <f t="shared" si="39"/>
        <v>7</v>
      </c>
      <c r="T172" s="5" t="s">
        <v>355</v>
      </c>
      <c r="U172" s="5">
        <v>8</v>
      </c>
      <c r="V172" s="5">
        <f t="shared" si="40"/>
        <v>1</v>
      </c>
      <c r="W172" s="5" t="s">
        <v>86</v>
      </c>
      <c r="X172" s="29" t="s">
        <v>158</v>
      </c>
      <c r="Y172" s="5"/>
      <c r="Z172" s="5">
        <f t="shared" si="41"/>
        <v>0</v>
      </c>
      <c r="AA172" s="5" t="str">
        <f t="shared" si="32"/>
        <v>Big Ten</v>
      </c>
      <c r="AB172">
        <f t="shared" si="33"/>
        <v>1</v>
      </c>
      <c r="AC172">
        <f t="shared" si="42"/>
        <v>1</v>
      </c>
      <c r="AD172">
        <f t="shared" si="43"/>
        <v>1</v>
      </c>
      <c r="AE172">
        <f t="shared" si="34"/>
        <v>0</v>
      </c>
      <c r="AF172">
        <f t="shared" si="35"/>
        <v>38</v>
      </c>
      <c r="AG172">
        <f t="shared" si="35"/>
        <v>0</v>
      </c>
      <c r="AH172">
        <f t="shared" si="35"/>
        <v>6</v>
      </c>
      <c r="AI172">
        <f t="shared" si="35"/>
        <v>0</v>
      </c>
      <c r="AJ172">
        <f t="shared" si="36"/>
        <v>6</v>
      </c>
      <c r="AK172" s="8">
        <f t="shared" si="44"/>
        <v>1</v>
      </c>
      <c r="AL172">
        <f t="shared" si="37"/>
        <v>1</v>
      </c>
    </row>
    <row r="173" spans="1:38" ht="56" x14ac:dyDescent="0.2">
      <c r="A173" s="27">
        <v>7</v>
      </c>
      <c r="B173" s="28">
        <v>43757</v>
      </c>
      <c r="C173" s="5"/>
      <c r="D173" s="29" t="s">
        <v>44</v>
      </c>
      <c r="E173" s="29" t="s">
        <v>785</v>
      </c>
      <c r="F173" s="29" t="s">
        <v>49</v>
      </c>
      <c r="G173" s="29" t="s">
        <v>334</v>
      </c>
      <c r="H173" s="29" t="s">
        <v>86</v>
      </c>
      <c r="I173" s="29" t="s">
        <v>14</v>
      </c>
      <c r="J173" s="29">
        <v>23</v>
      </c>
      <c r="K173" s="29">
        <v>24</v>
      </c>
      <c r="L173" s="29">
        <v>6</v>
      </c>
      <c r="M173" s="29">
        <v>1</v>
      </c>
      <c r="N173" s="29" t="s">
        <v>92</v>
      </c>
      <c r="O173" s="29" t="s">
        <v>757</v>
      </c>
      <c r="Q173" s="7">
        <f t="shared" si="38"/>
        <v>43757</v>
      </c>
      <c r="R173" s="5">
        <f t="shared" si="31"/>
        <v>2019</v>
      </c>
      <c r="S173" s="5">
        <f t="shared" si="39"/>
        <v>8</v>
      </c>
      <c r="T173" s="5" t="s">
        <v>355</v>
      </c>
      <c r="U173" s="5">
        <v>6</v>
      </c>
      <c r="V173" s="5">
        <f t="shared" si="40"/>
        <v>1</v>
      </c>
      <c r="W173" s="5" t="s">
        <v>86</v>
      </c>
      <c r="X173" s="29" t="s">
        <v>334</v>
      </c>
      <c r="Y173" s="5"/>
      <c r="Z173" s="5">
        <f t="shared" si="41"/>
        <v>0</v>
      </c>
      <c r="AA173" s="5" t="str">
        <f t="shared" si="32"/>
        <v>Big Ten</v>
      </c>
      <c r="AB173">
        <f t="shared" si="33"/>
        <v>1</v>
      </c>
      <c r="AC173">
        <f t="shared" si="42"/>
        <v>1</v>
      </c>
      <c r="AD173">
        <f t="shared" si="43"/>
        <v>1</v>
      </c>
      <c r="AE173">
        <f t="shared" si="34"/>
        <v>0</v>
      </c>
      <c r="AF173">
        <f t="shared" si="35"/>
        <v>23</v>
      </c>
      <c r="AG173">
        <f t="shared" si="35"/>
        <v>24</v>
      </c>
      <c r="AH173">
        <f t="shared" si="35"/>
        <v>6</v>
      </c>
      <c r="AI173">
        <f t="shared" si="35"/>
        <v>1</v>
      </c>
      <c r="AJ173">
        <f t="shared" si="36"/>
        <v>7</v>
      </c>
      <c r="AK173" s="8">
        <f t="shared" si="44"/>
        <v>0.8571428571428571</v>
      </c>
      <c r="AL173">
        <f t="shared" si="37"/>
        <v>0</v>
      </c>
    </row>
    <row r="174" spans="1:38" ht="56" x14ac:dyDescent="0.2">
      <c r="A174" s="27">
        <v>8</v>
      </c>
      <c r="B174" s="28">
        <v>43764</v>
      </c>
      <c r="C174" s="5"/>
      <c r="D174" s="29" t="s">
        <v>44</v>
      </c>
      <c r="E174" s="29" t="s">
        <v>752</v>
      </c>
      <c r="F174" s="29" t="s">
        <v>49</v>
      </c>
      <c r="G174" s="29" t="s">
        <v>246</v>
      </c>
      <c r="H174" s="29" t="s">
        <v>86</v>
      </c>
      <c r="I174" s="29" t="s">
        <v>14</v>
      </c>
      <c r="J174" s="29">
        <v>7</v>
      </c>
      <c r="K174" s="29">
        <v>38</v>
      </c>
      <c r="L174" s="29">
        <v>6</v>
      </c>
      <c r="M174" s="29">
        <v>2</v>
      </c>
      <c r="N174" s="29" t="s">
        <v>102</v>
      </c>
      <c r="O174" s="29" t="s">
        <v>749</v>
      </c>
      <c r="Q174" s="7">
        <f t="shared" si="38"/>
        <v>43764</v>
      </c>
      <c r="R174" s="5">
        <f t="shared" si="31"/>
        <v>2019</v>
      </c>
      <c r="S174" s="5">
        <f t="shared" si="39"/>
        <v>9</v>
      </c>
      <c r="T174" s="5" t="s">
        <v>355</v>
      </c>
      <c r="U174" s="5">
        <v>13</v>
      </c>
      <c r="V174" s="5">
        <f t="shared" si="40"/>
        <v>1</v>
      </c>
      <c r="W174" s="5" t="s">
        <v>86</v>
      </c>
      <c r="X174" s="5" t="s">
        <v>89</v>
      </c>
      <c r="Y174" s="5">
        <v>3</v>
      </c>
      <c r="Z174" s="5">
        <f t="shared" si="41"/>
        <v>1</v>
      </c>
      <c r="AA174" s="5" t="str">
        <f t="shared" si="32"/>
        <v>Big Ten</v>
      </c>
      <c r="AB174">
        <f t="shared" si="33"/>
        <v>1</v>
      </c>
      <c r="AC174">
        <f t="shared" si="42"/>
        <v>1</v>
      </c>
      <c r="AD174">
        <f t="shared" si="43"/>
        <v>1</v>
      </c>
      <c r="AE174">
        <f t="shared" si="34"/>
        <v>1</v>
      </c>
      <c r="AF174">
        <f t="shared" si="35"/>
        <v>7</v>
      </c>
      <c r="AG174">
        <f t="shared" si="35"/>
        <v>38</v>
      </c>
      <c r="AH174">
        <f t="shared" si="35"/>
        <v>6</v>
      </c>
      <c r="AI174">
        <f t="shared" si="35"/>
        <v>2</v>
      </c>
      <c r="AJ174">
        <f t="shared" si="36"/>
        <v>8</v>
      </c>
      <c r="AK174" s="8">
        <f t="shared" si="44"/>
        <v>0.75</v>
      </c>
      <c r="AL174">
        <f t="shared" si="37"/>
        <v>0</v>
      </c>
    </row>
    <row r="175" spans="1:38" ht="70" x14ac:dyDescent="0.2">
      <c r="A175" s="27">
        <v>9</v>
      </c>
      <c r="B175" s="28">
        <v>43778</v>
      </c>
      <c r="C175" s="5"/>
      <c r="D175" s="29" t="s">
        <v>44</v>
      </c>
      <c r="E175" s="29" t="s">
        <v>790</v>
      </c>
      <c r="F175" s="5"/>
      <c r="G175" s="29" t="s">
        <v>789</v>
      </c>
      <c r="H175" s="29" t="s">
        <v>86</v>
      </c>
      <c r="I175" s="29" t="s">
        <v>13</v>
      </c>
      <c r="J175" s="29">
        <v>24</v>
      </c>
      <c r="K175" s="29">
        <v>22</v>
      </c>
      <c r="L175" s="29">
        <v>7</v>
      </c>
      <c r="M175" s="29">
        <v>2</v>
      </c>
      <c r="N175" s="29" t="s">
        <v>41</v>
      </c>
      <c r="O175" s="29" t="s">
        <v>753</v>
      </c>
      <c r="Q175" s="7">
        <f t="shared" si="38"/>
        <v>43778</v>
      </c>
      <c r="R175" s="5">
        <f t="shared" si="31"/>
        <v>2019</v>
      </c>
      <c r="S175" s="5">
        <f t="shared" si="39"/>
        <v>11</v>
      </c>
      <c r="T175" s="5" t="s">
        <v>355</v>
      </c>
      <c r="U175" s="5">
        <v>16</v>
      </c>
      <c r="V175" s="5">
        <f t="shared" si="40"/>
        <v>1</v>
      </c>
      <c r="W175" s="5" t="s">
        <v>86</v>
      </c>
      <c r="X175" s="5" t="s">
        <v>555</v>
      </c>
      <c r="Y175" s="5">
        <v>18</v>
      </c>
      <c r="Z175" s="5">
        <f t="shared" si="41"/>
        <v>1</v>
      </c>
      <c r="AA175" s="5" t="str">
        <f t="shared" si="32"/>
        <v>Big Ten</v>
      </c>
      <c r="AB175">
        <f t="shared" si="33"/>
        <v>1</v>
      </c>
      <c r="AC175">
        <f t="shared" si="42"/>
        <v>1</v>
      </c>
      <c r="AD175">
        <f t="shared" si="43"/>
        <v>1</v>
      </c>
      <c r="AE175">
        <f t="shared" si="34"/>
        <v>1</v>
      </c>
      <c r="AF175">
        <f t="shared" si="35"/>
        <v>24</v>
      </c>
      <c r="AG175">
        <f t="shared" si="35"/>
        <v>22</v>
      </c>
      <c r="AH175">
        <f t="shared" si="35"/>
        <v>7</v>
      </c>
      <c r="AI175">
        <f t="shared" si="35"/>
        <v>2</v>
      </c>
      <c r="AJ175">
        <f t="shared" si="36"/>
        <v>9</v>
      </c>
      <c r="AK175" s="8">
        <f t="shared" si="44"/>
        <v>0.77777777777777779</v>
      </c>
      <c r="AL175">
        <f t="shared" si="37"/>
        <v>1</v>
      </c>
    </row>
    <row r="176" spans="1:38" ht="56" x14ac:dyDescent="0.2">
      <c r="A176" s="27">
        <v>10</v>
      </c>
      <c r="B176" s="28">
        <v>43785</v>
      </c>
      <c r="C176" s="5"/>
      <c r="D176" s="29" t="s">
        <v>44</v>
      </c>
      <c r="E176" s="29" t="s">
        <v>808</v>
      </c>
      <c r="F176" s="29" t="s">
        <v>49</v>
      </c>
      <c r="G176" s="29" t="s">
        <v>659</v>
      </c>
      <c r="H176" s="29" t="s">
        <v>86</v>
      </c>
      <c r="I176" s="29" t="s">
        <v>13</v>
      </c>
      <c r="J176" s="29">
        <v>37</v>
      </c>
      <c r="K176" s="29">
        <v>21</v>
      </c>
      <c r="L176" s="29">
        <v>8</v>
      </c>
      <c r="M176" s="29">
        <v>2</v>
      </c>
      <c r="N176" s="29" t="s">
        <v>47</v>
      </c>
      <c r="O176" s="29" t="s">
        <v>735</v>
      </c>
      <c r="Q176" s="7">
        <f t="shared" si="38"/>
        <v>43785</v>
      </c>
      <c r="R176" s="5">
        <f t="shared" si="31"/>
        <v>2019</v>
      </c>
      <c r="S176" s="5">
        <f t="shared" si="39"/>
        <v>12</v>
      </c>
      <c r="T176" s="5" t="s">
        <v>355</v>
      </c>
      <c r="U176" s="5">
        <v>15</v>
      </c>
      <c r="V176" s="5">
        <f t="shared" si="40"/>
        <v>1</v>
      </c>
      <c r="W176" s="5" t="s">
        <v>86</v>
      </c>
      <c r="X176" s="29" t="s">
        <v>659</v>
      </c>
      <c r="Y176" s="5"/>
      <c r="Z176" s="5">
        <f t="shared" si="41"/>
        <v>0</v>
      </c>
      <c r="AA176" s="5" t="str">
        <f t="shared" si="32"/>
        <v>Big Ten</v>
      </c>
      <c r="AB176">
        <f t="shared" si="33"/>
        <v>1</v>
      </c>
      <c r="AC176">
        <f t="shared" si="42"/>
        <v>1</v>
      </c>
      <c r="AD176">
        <f t="shared" si="43"/>
        <v>1</v>
      </c>
      <c r="AE176">
        <f t="shared" si="34"/>
        <v>0</v>
      </c>
      <c r="AF176">
        <f t="shared" si="35"/>
        <v>37</v>
      </c>
      <c r="AG176">
        <f t="shared" si="35"/>
        <v>21</v>
      </c>
      <c r="AH176">
        <f t="shared" si="35"/>
        <v>8</v>
      </c>
      <c r="AI176">
        <f t="shared" si="35"/>
        <v>2</v>
      </c>
      <c r="AJ176">
        <f t="shared" si="36"/>
        <v>10</v>
      </c>
      <c r="AK176" s="8">
        <f t="shared" si="44"/>
        <v>0.8</v>
      </c>
      <c r="AL176">
        <f t="shared" si="37"/>
        <v>1</v>
      </c>
    </row>
    <row r="177" spans="1:38" ht="70" x14ac:dyDescent="0.2">
      <c r="A177" s="27">
        <v>11</v>
      </c>
      <c r="B177" s="28">
        <v>43792</v>
      </c>
      <c r="C177" s="5"/>
      <c r="D177" s="29" t="s">
        <v>44</v>
      </c>
      <c r="E177" s="29" t="s">
        <v>812</v>
      </c>
      <c r="F177" s="5"/>
      <c r="G177" s="29" t="s">
        <v>352</v>
      </c>
      <c r="H177" s="29" t="s">
        <v>86</v>
      </c>
      <c r="I177" s="29" t="s">
        <v>13</v>
      </c>
      <c r="J177" s="29">
        <v>45</v>
      </c>
      <c r="K177" s="29">
        <v>24</v>
      </c>
      <c r="L177" s="29">
        <v>9</v>
      </c>
      <c r="M177" s="29">
        <v>2</v>
      </c>
      <c r="N177" s="29" t="s">
        <v>51</v>
      </c>
      <c r="O177" s="29" t="s">
        <v>753</v>
      </c>
      <c r="Q177" s="7">
        <f t="shared" si="38"/>
        <v>43792</v>
      </c>
      <c r="R177" s="5">
        <f t="shared" si="31"/>
        <v>2019</v>
      </c>
      <c r="S177" s="5">
        <f t="shared" si="39"/>
        <v>13</v>
      </c>
      <c r="T177" s="5" t="s">
        <v>355</v>
      </c>
      <c r="U177" s="5">
        <v>14</v>
      </c>
      <c r="V177" s="5">
        <f t="shared" si="40"/>
        <v>1</v>
      </c>
      <c r="W177" s="5" t="s">
        <v>86</v>
      </c>
      <c r="X177" s="29" t="s">
        <v>352</v>
      </c>
      <c r="Y177" s="5"/>
      <c r="Z177" s="5">
        <f t="shared" si="41"/>
        <v>0</v>
      </c>
      <c r="AA177" s="5" t="str">
        <f t="shared" si="32"/>
        <v>Big Ten</v>
      </c>
      <c r="AB177">
        <f t="shared" si="33"/>
        <v>1</v>
      </c>
      <c r="AC177">
        <f t="shared" si="42"/>
        <v>1</v>
      </c>
      <c r="AD177">
        <f t="shared" si="43"/>
        <v>1</v>
      </c>
      <c r="AE177">
        <f t="shared" si="34"/>
        <v>0</v>
      </c>
      <c r="AF177">
        <f t="shared" si="35"/>
        <v>45</v>
      </c>
      <c r="AG177">
        <f t="shared" si="35"/>
        <v>24</v>
      </c>
      <c r="AH177">
        <f t="shared" si="35"/>
        <v>9</v>
      </c>
      <c r="AI177">
        <f t="shared" si="35"/>
        <v>2</v>
      </c>
      <c r="AJ177">
        <f t="shared" si="36"/>
        <v>11</v>
      </c>
      <c r="AK177" s="8">
        <f t="shared" si="44"/>
        <v>0.81818181818181823</v>
      </c>
      <c r="AL177">
        <f t="shared" si="37"/>
        <v>1</v>
      </c>
    </row>
    <row r="178" spans="1:38" ht="70" x14ac:dyDescent="0.2">
      <c r="A178" s="27">
        <v>12</v>
      </c>
      <c r="B178" s="28">
        <v>43799</v>
      </c>
      <c r="C178" s="5"/>
      <c r="D178" s="29" t="s">
        <v>44</v>
      </c>
      <c r="E178" s="29" t="s">
        <v>752</v>
      </c>
      <c r="F178" s="29" t="s">
        <v>49</v>
      </c>
      <c r="G178" s="29" t="s">
        <v>799</v>
      </c>
      <c r="H178" s="29" t="s">
        <v>86</v>
      </c>
      <c r="I178" s="29" t="s">
        <v>13</v>
      </c>
      <c r="J178" s="29">
        <v>38</v>
      </c>
      <c r="K178" s="29">
        <v>17</v>
      </c>
      <c r="L178" s="29">
        <v>10</v>
      </c>
      <c r="M178" s="29">
        <v>2</v>
      </c>
      <c r="N178" s="29" t="s">
        <v>55</v>
      </c>
      <c r="O178" s="29" t="s">
        <v>746</v>
      </c>
      <c r="Q178" s="7">
        <f t="shared" si="38"/>
        <v>43799</v>
      </c>
      <c r="R178" s="5">
        <f t="shared" si="31"/>
        <v>2019</v>
      </c>
      <c r="S178" s="5">
        <f t="shared" si="39"/>
        <v>14</v>
      </c>
      <c r="T178" s="5" t="s">
        <v>355</v>
      </c>
      <c r="U178" s="5">
        <v>13</v>
      </c>
      <c r="V178" s="5">
        <f t="shared" si="40"/>
        <v>1</v>
      </c>
      <c r="W178" s="5" t="s">
        <v>86</v>
      </c>
      <c r="X178" s="5" t="s">
        <v>747</v>
      </c>
      <c r="Y178" s="5">
        <v>9</v>
      </c>
      <c r="Z178" s="5">
        <f t="shared" si="41"/>
        <v>1</v>
      </c>
      <c r="AA178" s="5" t="str">
        <f t="shared" si="32"/>
        <v>Big Ten</v>
      </c>
      <c r="AB178">
        <f t="shared" si="33"/>
        <v>1</v>
      </c>
      <c r="AC178">
        <f t="shared" si="42"/>
        <v>1</v>
      </c>
      <c r="AD178">
        <f t="shared" si="43"/>
        <v>1</v>
      </c>
      <c r="AE178">
        <f t="shared" si="34"/>
        <v>1</v>
      </c>
      <c r="AF178">
        <f t="shared" si="35"/>
        <v>38</v>
      </c>
      <c r="AG178">
        <f t="shared" si="35"/>
        <v>17</v>
      </c>
      <c r="AH178">
        <f t="shared" si="35"/>
        <v>10</v>
      </c>
      <c r="AI178">
        <f t="shared" si="35"/>
        <v>2</v>
      </c>
      <c r="AJ178">
        <f t="shared" si="36"/>
        <v>12</v>
      </c>
      <c r="AK178" s="8">
        <f t="shared" si="44"/>
        <v>0.83333333333333337</v>
      </c>
      <c r="AL178">
        <f t="shared" si="37"/>
        <v>1</v>
      </c>
    </row>
    <row r="179" spans="1:38" ht="42" x14ac:dyDescent="0.2">
      <c r="A179" s="27">
        <v>13</v>
      </c>
      <c r="B179" s="28">
        <v>43806</v>
      </c>
      <c r="C179" s="5"/>
      <c r="D179" s="29" t="s">
        <v>44</v>
      </c>
      <c r="E179" s="29" t="s">
        <v>769</v>
      </c>
      <c r="F179" s="29" t="s">
        <v>80</v>
      </c>
      <c r="G179" s="29" t="s">
        <v>85</v>
      </c>
      <c r="H179" s="29" t="s">
        <v>86</v>
      </c>
      <c r="I179" s="29" t="s">
        <v>14</v>
      </c>
      <c r="J179" s="29">
        <v>21</v>
      </c>
      <c r="K179" s="29">
        <v>34</v>
      </c>
      <c r="L179" s="29">
        <v>10</v>
      </c>
      <c r="M179" s="29">
        <v>3</v>
      </c>
      <c r="N179" s="29" t="s">
        <v>92</v>
      </c>
      <c r="O179" s="29" t="s">
        <v>770</v>
      </c>
      <c r="Q179" s="7">
        <f t="shared" si="38"/>
        <v>43806</v>
      </c>
      <c r="R179" s="5">
        <f t="shared" si="31"/>
        <v>2019</v>
      </c>
      <c r="S179" s="5">
        <f t="shared" si="39"/>
        <v>15</v>
      </c>
      <c r="T179" s="5" t="s">
        <v>355</v>
      </c>
      <c r="U179" s="5">
        <v>10</v>
      </c>
      <c r="V179" s="5">
        <f t="shared" si="40"/>
        <v>1</v>
      </c>
      <c r="W179" s="5" t="s">
        <v>86</v>
      </c>
      <c r="X179" s="5" t="s">
        <v>89</v>
      </c>
      <c r="Y179" s="5">
        <v>2</v>
      </c>
      <c r="Z179" s="5">
        <f t="shared" si="41"/>
        <v>1</v>
      </c>
      <c r="AA179" s="5" t="str">
        <f t="shared" si="32"/>
        <v>Big Ten</v>
      </c>
      <c r="AB179">
        <f t="shared" si="33"/>
        <v>1</v>
      </c>
      <c r="AC179">
        <f t="shared" si="42"/>
        <v>1</v>
      </c>
      <c r="AD179">
        <f t="shared" si="43"/>
        <v>1</v>
      </c>
      <c r="AE179">
        <f t="shared" si="34"/>
        <v>1</v>
      </c>
      <c r="AF179">
        <f t="shared" si="35"/>
        <v>21</v>
      </c>
      <c r="AG179">
        <f t="shared" si="35"/>
        <v>34</v>
      </c>
      <c r="AH179">
        <f t="shared" si="35"/>
        <v>10</v>
      </c>
      <c r="AI179">
        <f t="shared" si="35"/>
        <v>3</v>
      </c>
      <c r="AJ179">
        <f t="shared" si="36"/>
        <v>13</v>
      </c>
      <c r="AK179" s="8">
        <f t="shared" si="44"/>
        <v>0.76923076923076927</v>
      </c>
      <c r="AL179">
        <f t="shared" si="37"/>
        <v>0</v>
      </c>
    </row>
    <row r="180" spans="1:38" ht="56" x14ac:dyDescent="0.2">
      <c r="A180" s="27">
        <v>14</v>
      </c>
      <c r="B180" s="28">
        <v>43831</v>
      </c>
      <c r="C180" s="5"/>
      <c r="D180" s="29" t="s">
        <v>275</v>
      </c>
      <c r="E180" s="29" t="s">
        <v>816</v>
      </c>
      <c r="F180" s="29" t="s">
        <v>80</v>
      </c>
      <c r="G180" s="29" t="s">
        <v>817</v>
      </c>
      <c r="H180" s="29" t="s">
        <v>114</v>
      </c>
      <c r="I180" s="29" t="s">
        <v>14</v>
      </c>
      <c r="J180" s="29">
        <v>27</v>
      </c>
      <c r="K180" s="29">
        <v>28</v>
      </c>
      <c r="L180" s="29">
        <v>10</v>
      </c>
      <c r="M180" s="29">
        <v>4</v>
      </c>
      <c r="N180" s="29" t="s">
        <v>102</v>
      </c>
      <c r="O180" s="29" t="s">
        <v>818</v>
      </c>
      <c r="Q180" s="7">
        <f t="shared" si="38"/>
        <v>43831</v>
      </c>
      <c r="R180" s="5">
        <f t="shared" si="31"/>
        <v>2019</v>
      </c>
      <c r="S180" s="5">
        <f t="shared" si="39"/>
        <v>19</v>
      </c>
      <c r="T180" s="5" t="s">
        <v>355</v>
      </c>
      <c r="U180" s="5">
        <v>11</v>
      </c>
      <c r="V180" s="5">
        <f t="shared" si="40"/>
        <v>1</v>
      </c>
      <c r="W180" s="5" t="s">
        <v>86</v>
      </c>
      <c r="X180" s="5" t="s">
        <v>400</v>
      </c>
      <c r="Y180" s="5">
        <v>7</v>
      </c>
      <c r="Z180" s="5">
        <f t="shared" si="41"/>
        <v>1</v>
      </c>
      <c r="AA180" s="5" t="str">
        <f t="shared" si="32"/>
        <v>Pac-12</v>
      </c>
      <c r="AB180">
        <f t="shared" si="33"/>
        <v>0</v>
      </c>
      <c r="AC180">
        <f t="shared" si="42"/>
        <v>1</v>
      </c>
      <c r="AD180">
        <f t="shared" si="43"/>
        <v>1</v>
      </c>
      <c r="AE180">
        <f t="shared" si="34"/>
        <v>1</v>
      </c>
      <c r="AF180">
        <f t="shared" si="35"/>
        <v>27</v>
      </c>
      <c r="AG180">
        <f t="shared" si="35"/>
        <v>28</v>
      </c>
      <c r="AH180">
        <f t="shared" si="35"/>
        <v>10</v>
      </c>
      <c r="AI180">
        <f t="shared" si="35"/>
        <v>4</v>
      </c>
      <c r="AJ180">
        <f t="shared" si="36"/>
        <v>14</v>
      </c>
      <c r="AK180" s="8">
        <f t="shared" si="44"/>
        <v>0.7142857142857143</v>
      </c>
      <c r="AL180">
        <f t="shared" si="37"/>
        <v>0</v>
      </c>
    </row>
    <row r="181" spans="1:38" x14ac:dyDescent="0.2">
      <c r="AD181">
        <f t="shared" si="43"/>
        <v>0</v>
      </c>
    </row>
    <row r="182" spans="1:38" x14ac:dyDescent="0.2">
      <c r="AD182">
        <f t="shared" si="43"/>
        <v>0</v>
      </c>
    </row>
    <row r="183" spans="1:38" x14ac:dyDescent="0.2">
      <c r="AD183">
        <f t="shared" si="43"/>
        <v>0</v>
      </c>
    </row>
    <row r="184" spans="1:38" x14ac:dyDescent="0.2">
      <c r="AD184">
        <f t="shared" si="43"/>
        <v>0</v>
      </c>
    </row>
    <row r="185" spans="1:38" x14ac:dyDescent="0.2">
      <c r="AD185">
        <f t="shared" si="43"/>
        <v>0</v>
      </c>
    </row>
    <row r="186" spans="1:38" x14ac:dyDescent="0.2">
      <c r="AD186">
        <f t="shared" si="43"/>
        <v>0</v>
      </c>
    </row>
    <row r="187" spans="1:38" x14ac:dyDescent="0.2">
      <c r="AD187">
        <f t="shared" si="43"/>
        <v>0</v>
      </c>
    </row>
    <row r="188" spans="1:38" x14ac:dyDescent="0.2">
      <c r="AD188">
        <f t="shared" si="43"/>
        <v>0</v>
      </c>
    </row>
    <row r="189" spans="1:38" x14ac:dyDescent="0.2">
      <c r="AD189">
        <f t="shared" si="43"/>
        <v>0</v>
      </c>
    </row>
    <row r="190" spans="1:38" x14ac:dyDescent="0.2">
      <c r="AD190">
        <f t="shared" si="43"/>
        <v>0</v>
      </c>
    </row>
    <row r="191" spans="1:38" x14ac:dyDescent="0.2">
      <c r="AD191">
        <f t="shared" si="43"/>
        <v>0</v>
      </c>
    </row>
    <row r="192" spans="1:38" x14ac:dyDescent="0.2">
      <c r="AD192">
        <f t="shared" si="43"/>
        <v>0</v>
      </c>
    </row>
    <row r="193" spans="30:30" x14ac:dyDescent="0.2">
      <c r="AD193">
        <f t="shared" si="43"/>
        <v>0</v>
      </c>
    </row>
    <row r="194" spans="30:30" x14ac:dyDescent="0.2">
      <c r="AD194">
        <f t="shared" si="43"/>
        <v>0</v>
      </c>
    </row>
    <row r="195" spans="30:30" x14ac:dyDescent="0.2">
      <c r="AD195">
        <f t="shared" si="43"/>
        <v>0</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R195"/>
  <sheetViews>
    <sheetView workbookViewId="0">
      <selection activeCell="F9" sqref="F9"/>
    </sheetView>
  </sheetViews>
  <sheetFormatPr baseColWidth="10" defaultColWidth="8.83203125" defaultRowHeight="15" x14ac:dyDescent="0.2"/>
  <cols>
    <col min="2" max="2" width="10.6640625" bestFit="1" customWidth="1"/>
    <col min="16" max="16" width="8.83203125" style="10"/>
    <col min="17" max="17" width="10.5" customWidth="1"/>
    <col min="30" max="30" width="10.33203125" customWidth="1"/>
  </cols>
  <sheetData>
    <row r="1" spans="1:200" ht="45" x14ac:dyDescent="0.2">
      <c r="A1" s="27" t="s">
        <v>4</v>
      </c>
      <c r="B1" s="27" t="s">
        <v>5</v>
      </c>
      <c r="C1" s="27" t="s">
        <v>6</v>
      </c>
      <c r="D1" s="27" t="s">
        <v>7</v>
      </c>
      <c r="E1" s="27" t="s">
        <v>8</v>
      </c>
      <c r="F1" s="27"/>
      <c r="G1" s="27" t="s">
        <v>9</v>
      </c>
      <c r="H1" s="27" t="s">
        <v>10</v>
      </c>
      <c r="I1" s="27"/>
      <c r="J1" s="27" t="s">
        <v>11</v>
      </c>
      <c r="K1" s="27" t="s">
        <v>12</v>
      </c>
      <c r="L1" s="27" t="s">
        <v>13</v>
      </c>
      <c r="M1" s="27" t="s">
        <v>14</v>
      </c>
      <c r="N1" s="27" t="s">
        <v>15</v>
      </c>
      <c r="O1" s="27" t="s">
        <v>16</v>
      </c>
      <c r="P1" s="2"/>
      <c r="Q1" s="1" t="s">
        <v>5</v>
      </c>
      <c r="R1" s="5" t="s">
        <v>17</v>
      </c>
      <c r="S1" s="5" t="s">
        <v>241</v>
      </c>
      <c r="T1" s="27" t="s">
        <v>19</v>
      </c>
      <c r="U1" s="1" t="s">
        <v>20</v>
      </c>
      <c r="V1" s="1" t="s">
        <v>21</v>
      </c>
      <c r="W1" s="1" t="s">
        <v>22</v>
      </c>
      <c r="X1" s="27" t="s">
        <v>9</v>
      </c>
      <c r="Y1" s="1" t="s">
        <v>23</v>
      </c>
      <c r="Z1" s="1" t="s">
        <v>24</v>
      </c>
      <c r="AA1" s="1" t="s">
        <v>25</v>
      </c>
      <c r="AB1" s="1" t="s">
        <v>26</v>
      </c>
      <c r="AC1" s="1" t="s">
        <v>27</v>
      </c>
      <c r="AD1" s="1" t="s">
        <v>28</v>
      </c>
      <c r="AE1" s="1" t="s">
        <v>29</v>
      </c>
      <c r="AF1" s="1" t="s">
        <v>30</v>
      </c>
      <c r="AG1" s="1" t="s">
        <v>31</v>
      </c>
      <c r="AH1" s="1" t="s">
        <v>32</v>
      </c>
      <c r="AI1" s="1" t="s">
        <v>33</v>
      </c>
      <c r="AJ1" s="1" t="s">
        <v>34</v>
      </c>
      <c r="AK1" s="1" t="s">
        <v>35</v>
      </c>
      <c r="AL1" s="1" t="s">
        <v>36</v>
      </c>
      <c r="GR1" s="3"/>
    </row>
    <row r="2" spans="1:200" ht="30" x14ac:dyDescent="0.2">
      <c r="A2" s="27">
        <v>1</v>
      </c>
      <c r="B2" s="28">
        <v>44128</v>
      </c>
      <c r="C2" s="30">
        <v>0.64583333333333337</v>
      </c>
      <c r="D2" s="29" t="s">
        <v>44</v>
      </c>
      <c r="E2" s="29" t="s">
        <v>490</v>
      </c>
      <c r="F2" s="5"/>
      <c r="G2" s="29" t="s">
        <v>819</v>
      </c>
      <c r="H2" s="29" t="s">
        <v>86</v>
      </c>
      <c r="I2" s="29" t="s">
        <v>13</v>
      </c>
      <c r="J2" s="29">
        <v>36</v>
      </c>
      <c r="K2" s="29">
        <v>35</v>
      </c>
      <c r="L2" s="29">
        <v>1</v>
      </c>
      <c r="M2" s="29">
        <v>0</v>
      </c>
      <c r="N2" s="29" t="s">
        <v>41</v>
      </c>
      <c r="O2" s="5"/>
      <c r="P2" s="6"/>
      <c r="Q2" s="7">
        <f>B2</f>
        <v>44128</v>
      </c>
      <c r="R2" s="5">
        <f t="shared" ref="R2:R65" si="0">IF(AND(B2&gt;=DATEVALUE("06/01/2019"),B2&lt;=DATEVALUE("05/31/2020")),2019,IF(AND(B2&gt;=DATEVALUE("06/01/2020"),B2&lt;=DATEVALUE("05/31/2021")),2020,IF(AND(B2&gt;=DATEVALUE("06/01/2021"),B2&lt;=DATEVALUE("05/31/2022")),2021,IF(AND(B2&gt;=DATEVALUE("06/01/2022"),B2&lt;=DATEVALUE("05/31/2023")),2022,IF(AND(B2&gt;=DATEVALUE("06/01/2023"),B2&lt;=DATEVALUE("05/31/2024")),2023,"N/A")))))</f>
        <v>2020</v>
      </c>
      <c r="S2" s="5">
        <f>IF(AND(B2&gt;=DATEVALUE("08/25/2020"),B2&lt;=DATEVALUE("09/07/2020")),1,IF(AND(B2&gt;=DATEVALUE("09/08/2020"),B2&lt;=DATEVALUE("09/14/2020")),2,IF(AND(B2&gt;=DATEVALUE("09/15/2020"),B2&lt;=DATEVALUE("09/21/2020")),3,IF(AND(B2&gt;=DATEVALUE("09/22/2020"),B2&lt;=DATEVALUE("09/28/2020")),4,IF(AND(B2&gt;=DATEVALUE("09/29/2020"),B2&lt;=DATEVALUE("10/05/2020")),5,IF(AND(B2&gt;=DATEVALUE("10/06/2020"),B2&lt;=DATEVALUE("10/12/2020")),6,IF(AND(B2&gt;=DATEVALUE("10/13/2020"),B2&lt;=DATEVALUE("10/19/2020")),7,IF(AND(B2&gt;=DATEVALUE("10/20/2020"),B2&lt;=DATEVALUE("10/26/2020")),8,IF(AND(B2&gt;=DATEVALUE("10/27/2020"),B2&lt;=DATEVALUE("11/02/2020")),9,IF(AND(B2&gt;=DATEVALUE("11/03/2020"),B2&lt;=DATEVALUE("11/09/2020")),10,IF(AND(B2&gt;=DATEVALUE("11/10/2020"),B2&lt;=DATEVALUE("11/16/2020")),11,IF(AND(B2&gt;=DATEVALUE("11/17/2020"),B2&lt;=DATEVALUE("11/23/2020")),12,IF(AND(B2&gt;=DATEVALUE("11/24/2020"),B2&lt;=DATEVALUE("11/30/2020")),13,IF(AND(B2&gt;=DATEVALUE("12/01/2020"),B2&lt;=DATEVALUE("12/07/2020")),14,IF(AND(B2&gt;=DATEVALUE("12/08/2020"),B2&lt;=DATEVALUE("12/14/2020")),15,IF(AND(B2&gt;=DATEVALUE("12/15/2020"),B2&lt;=DATEVALUE("12/20/2020")),16,IF(AND(B2&gt;=DATEVALUE("12/21/2020"),B2&lt;=DATEVALUE("12/27/2020")),17,IF(AND(B2&gt;=DATEVALUE("12/28/2020"),B2&lt;=DATEVALUE("01/03/2021")),18,IF(AND(B2&gt;=DATEVALUE("01/04/2021"),B2&lt;=DATEVALUE("01/10/2021")),19,IF(AND(B2&gt;=DATEVALUE("01/11/2021"),B2&lt;=DATEVALUE("01/17/2021")),20,IF(AND(B2&gt;=DATEVALUE("01/18/2021"),B2&lt;=DATEVALUE("01/24/2021")),21,"Bye")))))))))))))))))))))</f>
        <v>8</v>
      </c>
      <c r="T2" s="29" t="s">
        <v>490</v>
      </c>
      <c r="U2" s="5"/>
      <c r="V2" s="5">
        <f>IF(U2&gt;0,1,0)</f>
        <v>0</v>
      </c>
      <c r="W2" s="5" t="s">
        <v>86</v>
      </c>
      <c r="X2" s="5" t="s">
        <v>221</v>
      </c>
      <c r="Y2" s="5">
        <v>8</v>
      </c>
      <c r="Z2" s="5">
        <f>IF(Y2&gt;0,1,0)</f>
        <v>1</v>
      </c>
      <c r="AA2" s="5" t="str">
        <f t="shared" ref="AA2:AA65" si="1">H2</f>
        <v>Big Ten</v>
      </c>
      <c r="AB2">
        <f t="shared" ref="AB2:AB65" si="2">IF(W2=AA2,1,0)</f>
        <v>1</v>
      </c>
      <c r="AC2">
        <f>IF(AA2="Non-Major",0,1)</f>
        <v>1</v>
      </c>
      <c r="AD2">
        <f>IF(OR(AA2="ACC",AA2="Big Ten",AA2="Big 12", AA2="Pac-12",AA2="SEC"),1,0)</f>
        <v>1</v>
      </c>
      <c r="AE2">
        <f>IF(AND(Z2=1,V2=1),1,0)</f>
        <v>0</v>
      </c>
      <c r="AF2">
        <f t="shared" ref="AF2:AI33" si="3">J2</f>
        <v>36</v>
      </c>
      <c r="AG2">
        <f t="shared" si="3"/>
        <v>35</v>
      </c>
      <c r="AH2">
        <f>IF(AF2&gt;AG2,1,0)</f>
        <v>1</v>
      </c>
      <c r="AI2">
        <f>IF(AG2&gt;AF2,1,0)</f>
        <v>0</v>
      </c>
      <c r="AJ2">
        <f>SUM(AH2:AI2)</f>
        <v>1</v>
      </c>
      <c r="AK2" s="8">
        <f>AH2/(AH2+AI2)</f>
        <v>1</v>
      </c>
      <c r="AL2">
        <f t="shared" ref="AL2:AL65" si="4">IF(I2="W",1,0)</f>
        <v>1</v>
      </c>
      <c r="GR2" s="3"/>
    </row>
    <row r="3" spans="1:200" ht="28" x14ac:dyDescent="0.2">
      <c r="A3" s="27">
        <v>2</v>
      </c>
      <c r="B3" s="28">
        <v>44135</v>
      </c>
      <c r="C3" s="30">
        <v>0.64583333333333337</v>
      </c>
      <c r="D3" s="29" t="s">
        <v>44</v>
      </c>
      <c r="E3" s="29" t="s">
        <v>820</v>
      </c>
      <c r="F3" s="29" t="s">
        <v>49</v>
      </c>
      <c r="G3" s="29" t="s">
        <v>194</v>
      </c>
      <c r="H3" s="29" t="s">
        <v>86</v>
      </c>
      <c r="I3" s="29" t="s">
        <v>13</v>
      </c>
      <c r="J3" s="29">
        <v>37</v>
      </c>
      <c r="K3" s="29">
        <v>21</v>
      </c>
      <c r="L3" s="29">
        <v>2</v>
      </c>
      <c r="M3" s="29">
        <v>0</v>
      </c>
      <c r="N3" s="29" t="s">
        <v>47</v>
      </c>
      <c r="O3" s="5"/>
      <c r="P3" s="6"/>
      <c r="Q3" s="7">
        <f t="shared" ref="Q3:Q66" si="5">B3</f>
        <v>44135</v>
      </c>
      <c r="R3" s="5">
        <f>IF(AND(B3&gt;=DATEVALUE("06/01/2019"),B3&lt;=DATEVALUE("05/31/2020")),2019,IF(AND(B3&gt;=DATEVALUE("06/01/2020"),B3&lt;=DATEVALUE("05/31/2021")),2020,IF(AND(B3&gt;=DATEVALUE("06/01/2021"),B3&lt;=DATEVALUE("05/31/2022")),2021,IF(AND(B3&gt;=DATEVALUE("06/01/2022"),B3&lt;=DATEVALUE("05/31/2023")),2022,IF(AND(B3&gt;=DATEVALUE("06/01/2023"),B3&lt;=DATEVALUE("05/31/2024")),2023,"N/A")))))</f>
        <v>2020</v>
      </c>
      <c r="S3" s="5">
        <f t="shared" ref="S3:S66" si="6">IF(AND(B3&gt;=DATEVALUE("08/25/2020"),B3&lt;=DATEVALUE("09/07/2020")),1,IF(AND(B3&gt;=DATEVALUE("09/08/2020"),B3&lt;=DATEVALUE("09/14/2020")),2,IF(AND(B3&gt;=DATEVALUE("09/15/2020"),B3&lt;=DATEVALUE("09/21/2020")),3,IF(AND(B3&gt;=DATEVALUE("09/22/2020"),B3&lt;=DATEVALUE("09/28/2020")),4,IF(AND(B3&gt;=DATEVALUE("09/29/2020"),B3&lt;=DATEVALUE("10/05/2020")),5,IF(AND(B3&gt;=DATEVALUE("10/06/2020"),B3&lt;=DATEVALUE("10/12/2020")),6,IF(AND(B3&gt;=DATEVALUE("10/13/2020"),B3&lt;=DATEVALUE("10/19/2020")),7,IF(AND(B3&gt;=DATEVALUE("10/20/2020"),B3&lt;=DATEVALUE("10/26/2020")),8,IF(AND(B3&gt;=DATEVALUE("10/27/2020"),B3&lt;=DATEVALUE("11/02/2020")),9,IF(AND(B3&gt;=DATEVALUE("11/03/2020"),B3&lt;=DATEVALUE("11/09/2020")),10,IF(AND(B3&gt;=DATEVALUE("11/10/2020"),B3&lt;=DATEVALUE("11/16/2020")),11,IF(AND(B3&gt;=DATEVALUE("11/17/2020"),B3&lt;=DATEVALUE("11/23/2020")),12,IF(AND(B3&gt;=DATEVALUE("11/24/2020"),B3&lt;=DATEVALUE("11/30/2020")),13,IF(AND(B3&gt;=DATEVALUE("12/01/2020"),B3&lt;=DATEVALUE("12/07/2020")),14,IF(AND(B3&gt;=DATEVALUE("12/08/2020"),B3&lt;=DATEVALUE("12/14/2020")),15,IF(AND(B3&gt;=DATEVALUE("12/15/2020"),B3&lt;=DATEVALUE("12/20/2020")),16,IF(AND(B3&gt;=DATEVALUE("12/21/2020"),B3&lt;=DATEVALUE("12/27/2020")),17,IF(AND(B3&gt;=DATEVALUE("12/28/2020"),B3&lt;=DATEVALUE("01/03/2021")),18,IF(AND(B3&gt;=DATEVALUE("01/04/2021"),B3&lt;=DATEVALUE("01/10/2021")),19,IF(AND(B3&gt;=DATEVALUE("01/11/2021"),B3&lt;=DATEVALUE("01/17/2021")),20,IF(AND(B3&gt;=DATEVALUE("01/18/2021"),B3&lt;=DATEVALUE("01/24/2021")),21,"Bye")))))))))))))))))))))</f>
        <v>9</v>
      </c>
      <c r="T3" s="5" t="s">
        <v>738</v>
      </c>
      <c r="U3" s="5">
        <v>17</v>
      </c>
      <c r="V3" s="5">
        <f t="shared" ref="V3:V66" si="7">IF(U3&gt;0,1,0)</f>
        <v>1</v>
      </c>
      <c r="W3" s="5" t="s">
        <v>86</v>
      </c>
      <c r="X3" s="29" t="s">
        <v>194</v>
      </c>
      <c r="Y3" s="5"/>
      <c r="Z3" s="5">
        <f t="shared" ref="Z3:Z66" si="8">IF(Y3&gt;0,1,0)</f>
        <v>0</v>
      </c>
      <c r="AA3" s="5" t="str">
        <f t="shared" si="1"/>
        <v>Big Ten</v>
      </c>
      <c r="AB3">
        <f t="shared" si="2"/>
        <v>1</v>
      </c>
      <c r="AC3">
        <f t="shared" ref="AC3:AC66" si="9">IF(AA3="Non-Major",0,1)</f>
        <v>1</v>
      </c>
      <c r="AD3">
        <f t="shared" ref="AD3:AD66" si="10">IF(OR(AA3="ACC",AA3="Big Ten",AA3="Big 12", AA3="Pac-12",AA3="SEC"),1,0)</f>
        <v>1</v>
      </c>
      <c r="AE3">
        <f t="shared" ref="AE3:AE66" si="11">IF(AND(Z3=1,V3=1),1,0)</f>
        <v>0</v>
      </c>
      <c r="AF3">
        <f t="shared" si="3"/>
        <v>37</v>
      </c>
      <c r="AG3">
        <f t="shared" si="3"/>
        <v>21</v>
      </c>
      <c r="AH3">
        <f t="shared" si="3"/>
        <v>2</v>
      </c>
      <c r="AI3">
        <f t="shared" si="3"/>
        <v>0</v>
      </c>
      <c r="AJ3">
        <f t="shared" ref="AJ3:AJ43" si="12">SUM(AH3:AI3)</f>
        <v>2</v>
      </c>
      <c r="AK3" s="8">
        <f t="shared" ref="AK3:AK66" si="13">AH3/(AH3+AI3)</f>
        <v>1</v>
      </c>
      <c r="AL3">
        <f t="shared" si="4"/>
        <v>1</v>
      </c>
      <c r="GR3" s="3"/>
    </row>
    <row r="4" spans="1:200" ht="28" x14ac:dyDescent="0.2">
      <c r="A4" s="27">
        <v>3</v>
      </c>
      <c r="B4" s="28">
        <v>44142</v>
      </c>
      <c r="C4" s="30">
        <v>0.5</v>
      </c>
      <c r="D4" s="29" t="s">
        <v>44</v>
      </c>
      <c r="E4" s="29" t="s">
        <v>821</v>
      </c>
      <c r="F4" s="5"/>
      <c r="G4" s="29" t="s">
        <v>822</v>
      </c>
      <c r="H4" s="29" t="s">
        <v>86</v>
      </c>
      <c r="I4" s="29" t="s">
        <v>13</v>
      </c>
      <c r="J4" s="29">
        <v>38</v>
      </c>
      <c r="K4" s="29">
        <v>21</v>
      </c>
      <c r="L4" s="29">
        <v>3</v>
      </c>
      <c r="M4" s="29">
        <v>0</v>
      </c>
      <c r="N4" s="29" t="s">
        <v>51</v>
      </c>
      <c r="O4" s="5"/>
      <c r="P4" s="6"/>
      <c r="Q4" s="7">
        <f t="shared" si="5"/>
        <v>44142</v>
      </c>
      <c r="R4" s="5">
        <f t="shared" si="0"/>
        <v>2020</v>
      </c>
      <c r="S4" s="5">
        <f t="shared" si="6"/>
        <v>10</v>
      </c>
      <c r="T4" s="5" t="s">
        <v>738</v>
      </c>
      <c r="U4" s="5">
        <v>13</v>
      </c>
      <c r="V4" s="5">
        <f t="shared" si="7"/>
        <v>1</v>
      </c>
      <c r="W4" s="5" t="s">
        <v>86</v>
      </c>
      <c r="X4" s="5" t="s">
        <v>210</v>
      </c>
      <c r="Y4" s="5">
        <v>23</v>
      </c>
      <c r="Z4" s="5">
        <f t="shared" si="8"/>
        <v>1</v>
      </c>
      <c r="AA4" s="5" t="str">
        <f t="shared" si="1"/>
        <v>Big Ten</v>
      </c>
      <c r="AB4">
        <f t="shared" si="2"/>
        <v>1</v>
      </c>
      <c r="AC4">
        <f t="shared" si="9"/>
        <v>1</v>
      </c>
      <c r="AD4">
        <f t="shared" si="10"/>
        <v>1</v>
      </c>
      <c r="AE4">
        <f t="shared" si="11"/>
        <v>1</v>
      </c>
      <c r="AF4">
        <f t="shared" si="3"/>
        <v>38</v>
      </c>
      <c r="AG4">
        <f t="shared" si="3"/>
        <v>21</v>
      </c>
      <c r="AH4">
        <f t="shared" si="3"/>
        <v>3</v>
      </c>
      <c r="AI4">
        <f t="shared" si="3"/>
        <v>0</v>
      </c>
      <c r="AJ4">
        <f t="shared" si="12"/>
        <v>3</v>
      </c>
      <c r="AK4" s="8">
        <f t="shared" si="13"/>
        <v>1</v>
      </c>
      <c r="AL4">
        <f t="shared" si="4"/>
        <v>1</v>
      </c>
      <c r="GR4" s="3"/>
    </row>
    <row r="5" spans="1:200" ht="28" x14ac:dyDescent="0.2">
      <c r="A5" s="27">
        <v>4</v>
      </c>
      <c r="B5" s="28">
        <v>44149</v>
      </c>
      <c r="C5" s="30">
        <v>0.5</v>
      </c>
      <c r="D5" s="29" t="s">
        <v>44</v>
      </c>
      <c r="E5" s="29" t="s">
        <v>823</v>
      </c>
      <c r="F5" s="29" t="s">
        <v>49</v>
      </c>
      <c r="G5" s="29" t="s">
        <v>158</v>
      </c>
      <c r="H5" s="29" t="s">
        <v>86</v>
      </c>
      <c r="I5" s="29" t="s">
        <v>13</v>
      </c>
      <c r="J5" s="29">
        <v>24</v>
      </c>
      <c r="K5" s="29">
        <v>0</v>
      </c>
      <c r="L5" s="29">
        <v>4</v>
      </c>
      <c r="M5" s="29">
        <v>0</v>
      </c>
      <c r="N5" s="29" t="s">
        <v>55</v>
      </c>
      <c r="O5" s="5"/>
      <c r="P5" s="6"/>
      <c r="Q5" s="7">
        <f t="shared" si="5"/>
        <v>44149</v>
      </c>
      <c r="R5" s="5">
        <f t="shared" si="0"/>
        <v>2020</v>
      </c>
      <c r="S5" s="5">
        <f t="shared" si="6"/>
        <v>11</v>
      </c>
      <c r="T5" s="5" t="s">
        <v>738</v>
      </c>
      <c r="U5" s="5">
        <v>10</v>
      </c>
      <c r="V5" s="5">
        <f t="shared" si="7"/>
        <v>1</v>
      </c>
      <c r="W5" s="5" t="s">
        <v>86</v>
      </c>
      <c r="X5" s="29" t="s">
        <v>158</v>
      </c>
      <c r="Y5" s="5"/>
      <c r="Z5" s="5">
        <f t="shared" si="8"/>
        <v>0</v>
      </c>
      <c r="AA5" s="5" t="str">
        <f t="shared" si="1"/>
        <v>Big Ten</v>
      </c>
      <c r="AB5">
        <f t="shared" si="2"/>
        <v>1</v>
      </c>
      <c r="AC5">
        <f t="shared" si="9"/>
        <v>1</v>
      </c>
      <c r="AD5">
        <f t="shared" si="10"/>
        <v>1</v>
      </c>
      <c r="AE5">
        <f t="shared" si="11"/>
        <v>0</v>
      </c>
      <c r="AF5">
        <f t="shared" si="3"/>
        <v>24</v>
      </c>
      <c r="AG5">
        <f t="shared" si="3"/>
        <v>0</v>
      </c>
      <c r="AH5">
        <f t="shared" si="3"/>
        <v>4</v>
      </c>
      <c r="AI5">
        <f t="shared" si="3"/>
        <v>0</v>
      </c>
      <c r="AJ5">
        <f t="shared" si="12"/>
        <v>4</v>
      </c>
      <c r="AK5" s="8">
        <f t="shared" si="13"/>
        <v>1</v>
      </c>
      <c r="AL5">
        <f t="shared" si="4"/>
        <v>1</v>
      </c>
      <c r="GR5" s="3"/>
    </row>
    <row r="6" spans="1:200" ht="30" x14ac:dyDescent="0.2">
      <c r="A6" s="27">
        <v>5</v>
      </c>
      <c r="B6" s="28">
        <v>44156</v>
      </c>
      <c r="C6" s="30">
        <v>0.5</v>
      </c>
      <c r="D6" s="29" t="s">
        <v>44</v>
      </c>
      <c r="E6" s="29" t="s">
        <v>824</v>
      </c>
      <c r="F6" s="29" t="s">
        <v>49</v>
      </c>
      <c r="G6" s="29" t="s">
        <v>246</v>
      </c>
      <c r="H6" s="29" t="s">
        <v>86</v>
      </c>
      <c r="I6" s="29" t="s">
        <v>14</v>
      </c>
      <c r="J6" s="29">
        <v>35</v>
      </c>
      <c r="K6" s="29">
        <v>42</v>
      </c>
      <c r="L6" s="29">
        <v>4</v>
      </c>
      <c r="M6" s="29">
        <v>1</v>
      </c>
      <c r="N6" s="29" t="s">
        <v>92</v>
      </c>
      <c r="O6" s="5"/>
      <c r="P6" s="6"/>
      <c r="Q6" s="7">
        <f t="shared" si="5"/>
        <v>44156</v>
      </c>
      <c r="R6" s="5">
        <f t="shared" si="0"/>
        <v>2020</v>
      </c>
      <c r="S6" s="5">
        <f t="shared" si="6"/>
        <v>12</v>
      </c>
      <c r="T6" s="5" t="s">
        <v>738</v>
      </c>
      <c r="U6" s="5">
        <v>9</v>
      </c>
      <c r="V6" s="5">
        <f t="shared" si="7"/>
        <v>1</v>
      </c>
      <c r="W6" s="5" t="s">
        <v>86</v>
      </c>
      <c r="X6" s="5" t="s">
        <v>89</v>
      </c>
      <c r="Y6" s="5">
        <v>3</v>
      </c>
      <c r="Z6" s="5">
        <f t="shared" si="8"/>
        <v>1</v>
      </c>
      <c r="AA6" s="5" t="str">
        <f t="shared" si="1"/>
        <v>Big Ten</v>
      </c>
      <c r="AB6">
        <f t="shared" si="2"/>
        <v>1</v>
      </c>
      <c r="AC6">
        <f t="shared" si="9"/>
        <v>1</v>
      </c>
      <c r="AD6">
        <f t="shared" si="10"/>
        <v>1</v>
      </c>
      <c r="AE6">
        <f t="shared" si="11"/>
        <v>1</v>
      </c>
      <c r="AF6">
        <f t="shared" si="3"/>
        <v>35</v>
      </c>
      <c r="AG6">
        <f t="shared" si="3"/>
        <v>42</v>
      </c>
      <c r="AH6">
        <f t="shared" si="3"/>
        <v>4</v>
      </c>
      <c r="AI6">
        <f t="shared" si="3"/>
        <v>1</v>
      </c>
      <c r="AJ6">
        <f t="shared" si="12"/>
        <v>5</v>
      </c>
      <c r="AK6" s="8">
        <f t="shared" si="13"/>
        <v>0.8</v>
      </c>
      <c r="AL6">
        <f t="shared" si="4"/>
        <v>0</v>
      </c>
      <c r="GR6" s="3"/>
    </row>
    <row r="7" spans="1:200" ht="28" x14ac:dyDescent="0.2">
      <c r="A7" s="27">
        <v>6</v>
      </c>
      <c r="B7" s="28">
        <v>44163</v>
      </c>
      <c r="C7" s="30">
        <v>0.5</v>
      </c>
      <c r="D7" s="29" t="s">
        <v>44</v>
      </c>
      <c r="E7" s="29" t="s">
        <v>825</v>
      </c>
      <c r="F7" s="5"/>
      <c r="G7" s="29" t="s">
        <v>230</v>
      </c>
      <c r="H7" s="29" t="s">
        <v>86</v>
      </c>
      <c r="I7" s="29" t="s">
        <v>13</v>
      </c>
      <c r="J7" s="29">
        <v>27</v>
      </c>
      <c r="K7" s="29">
        <v>11</v>
      </c>
      <c r="L7" s="29">
        <v>5</v>
      </c>
      <c r="M7" s="29">
        <v>1</v>
      </c>
      <c r="N7" s="29" t="s">
        <v>41</v>
      </c>
      <c r="O7" s="5"/>
      <c r="P7" s="6"/>
      <c r="Q7" s="7">
        <f t="shared" si="5"/>
        <v>44163</v>
      </c>
      <c r="R7" s="5">
        <f t="shared" si="0"/>
        <v>2020</v>
      </c>
      <c r="S7" s="5">
        <f t="shared" si="6"/>
        <v>13</v>
      </c>
      <c r="T7" s="5" t="s">
        <v>738</v>
      </c>
      <c r="U7" s="5">
        <v>12</v>
      </c>
      <c r="V7" s="5">
        <f t="shared" si="7"/>
        <v>1</v>
      </c>
      <c r="W7" s="5" t="s">
        <v>86</v>
      </c>
      <c r="X7" s="29" t="s">
        <v>230</v>
      </c>
      <c r="Y7" s="5"/>
      <c r="Z7" s="5">
        <f t="shared" si="8"/>
        <v>0</v>
      </c>
      <c r="AA7" s="5" t="str">
        <f t="shared" si="1"/>
        <v>Big Ten</v>
      </c>
      <c r="AB7">
        <f t="shared" si="2"/>
        <v>1</v>
      </c>
      <c r="AC7">
        <f t="shared" si="9"/>
        <v>1</v>
      </c>
      <c r="AD7">
        <f t="shared" si="10"/>
        <v>1</v>
      </c>
      <c r="AE7">
        <f t="shared" si="11"/>
        <v>0</v>
      </c>
      <c r="AF7">
        <f t="shared" si="3"/>
        <v>27</v>
      </c>
      <c r="AG7">
        <f t="shared" si="3"/>
        <v>11</v>
      </c>
      <c r="AH7">
        <f t="shared" si="3"/>
        <v>5</v>
      </c>
      <c r="AI7">
        <f t="shared" si="3"/>
        <v>1</v>
      </c>
      <c r="AJ7">
        <f t="shared" si="12"/>
        <v>6</v>
      </c>
      <c r="AK7" s="8">
        <f t="shared" si="13"/>
        <v>0.83333333333333337</v>
      </c>
      <c r="AL7">
        <f t="shared" si="4"/>
        <v>1</v>
      </c>
      <c r="GR7" s="3"/>
    </row>
    <row r="8" spans="1:200" ht="30" x14ac:dyDescent="0.2">
      <c r="A8" s="27">
        <v>7</v>
      </c>
      <c r="B8" s="28">
        <v>44170</v>
      </c>
      <c r="C8" s="30">
        <v>0.64583333333333337</v>
      </c>
      <c r="D8" s="29" t="s">
        <v>44</v>
      </c>
      <c r="E8" s="29" t="s">
        <v>823</v>
      </c>
      <c r="F8" s="29" t="s">
        <v>49</v>
      </c>
      <c r="G8" s="29" t="s">
        <v>353</v>
      </c>
      <c r="H8" s="29" t="s">
        <v>86</v>
      </c>
      <c r="I8" s="29" t="s">
        <v>13</v>
      </c>
      <c r="J8" s="29">
        <v>14</v>
      </c>
      <c r="K8" s="29">
        <v>6</v>
      </c>
      <c r="L8" s="29">
        <v>6</v>
      </c>
      <c r="M8" s="29">
        <v>1</v>
      </c>
      <c r="N8" s="29" t="s">
        <v>47</v>
      </c>
      <c r="O8" s="5"/>
      <c r="P8" s="6"/>
      <c r="Q8" s="7">
        <f t="shared" si="5"/>
        <v>44170</v>
      </c>
      <c r="R8" s="5">
        <f t="shared" si="0"/>
        <v>2020</v>
      </c>
      <c r="S8" s="5">
        <f t="shared" si="6"/>
        <v>14</v>
      </c>
      <c r="T8" s="5" t="s">
        <v>738</v>
      </c>
      <c r="U8" s="5">
        <v>10</v>
      </c>
      <c r="V8" s="5">
        <f t="shared" si="7"/>
        <v>1</v>
      </c>
      <c r="W8" s="5" t="s">
        <v>86</v>
      </c>
      <c r="X8" s="5" t="s">
        <v>355</v>
      </c>
      <c r="Y8" s="5">
        <v>18</v>
      </c>
      <c r="Z8" s="5">
        <f t="shared" si="8"/>
        <v>1</v>
      </c>
      <c r="AA8" s="5" t="str">
        <f t="shared" si="1"/>
        <v>Big Ten</v>
      </c>
      <c r="AB8">
        <f t="shared" si="2"/>
        <v>1</v>
      </c>
      <c r="AC8">
        <f t="shared" si="9"/>
        <v>1</v>
      </c>
      <c r="AD8">
        <f t="shared" si="10"/>
        <v>1</v>
      </c>
      <c r="AE8">
        <f t="shared" si="11"/>
        <v>1</v>
      </c>
      <c r="AF8">
        <f t="shared" si="3"/>
        <v>14</v>
      </c>
      <c r="AG8">
        <f t="shared" si="3"/>
        <v>6</v>
      </c>
      <c r="AH8">
        <f t="shared" si="3"/>
        <v>6</v>
      </c>
      <c r="AI8">
        <f t="shared" si="3"/>
        <v>1</v>
      </c>
      <c r="AJ8">
        <f t="shared" si="12"/>
        <v>7</v>
      </c>
      <c r="AK8" s="8">
        <f t="shared" si="13"/>
        <v>0.8571428571428571</v>
      </c>
      <c r="AL8">
        <f t="shared" si="4"/>
        <v>1</v>
      </c>
      <c r="GR8" s="3"/>
    </row>
    <row r="9" spans="1:200" ht="98" x14ac:dyDescent="0.2">
      <c r="A9" s="27">
        <v>8</v>
      </c>
      <c r="B9" s="28">
        <v>44198</v>
      </c>
      <c r="C9" s="30">
        <v>0.52083333333333337</v>
      </c>
      <c r="D9" s="29" t="s">
        <v>44</v>
      </c>
      <c r="E9" s="29" t="s">
        <v>826</v>
      </c>
      <c r="F9" s="29" t="s">
        <v>80</v>
      </c>
      <c r="G9" s="29" t="s">
        <v>368</v>
      </c>
      <c r="H9" s="29" t="s">
        <v>46</v>
      </c>
      <c r="I9" s="29" t="s">
        <v>14</v>
      </c>
      <c r="J9" s="29">
        <v>20</v>
      </c>
      <c r="K9" s="29">
        <v>26</v>
      </c>
      <c r="L9" s="29">
        <v>6</v>
      </c>
      <c r="M9" s="29">
        <v>2</v>
      </c>
      <c r="N9" s="29" t="s">
        <v>92</v>
      </c>
      <c r="O9" s="29" t="s">
        <v>802</v>
      </c>
      <c r="P9" s="6"/>
      <c r="Q9" s="7">
        <f t="shared" si="5"/>
        <v>44198</v>
      </c>
      <c r="R9" s="5">
        <f t="shared" si="0"/>
        <v>2020</v>
      </c>
      <c r="S9" s="5">
        <f t="shared" si="6"/>
        <v>18</v>
      </c>
      <c r="T9" s="5" t="s">
        <v>738</v>
      </c>
      <c r="U9" s="5">
        <v>7</v>
      </c>
      <c r="V9" s="5">
        <f t="shared" si="7"/>
        <v>1</v>
      </c>
      <c r="W9" s="5" t="s">
        <v>86</v>
      </c>
      <c r="X9" s="29" t="s">
        <v>368</v>
      </c>
      <c r="Y9" s="5"/>
      <c r="Z9" s="5">
        <f t="shared" si="8"/>
        <v>0</v>
      </c>
      <c r="AA9" s="5" t="str">
        <f t="shared" si="1"/>
        <v>SEC</v>
      </c>
      <c r="AB9">
        <f t="shared" si="2"/>
        <v>0</v>
      </c>
      <c r="AC9">
        <f t="shared" si="9"/>
        <v>1</v>
      </c>
      <c r="AD9">
        <f t="shared" si="10"/>
        <v>1</v>
      </c>
      <c r="AE9">
        <f t="shared" si="11"/>
        <v>0</v>
      </c>
      <c r="AF9">
        <f t="shared" si="3"/>
        <v>20</v>
      </c>
      <c r="AG9">
        <f t="shared" si="3"/>
        <v>26</v>
      </c>
      <c r="AH9">
        <f t="shared" si="3"/>
        <v>6</v>
      </c>
      <c r="AI9">
        <f t="shared" si="3"/>
        <v>2</v>
      </c>
      <c r="AJ9">
        <f t="shared" si="12"/>
        <v>8</v>
      </c>
      <c r="AK9" s="8">
        <f t="shared" si="13"/>
        <v>0.75</v>
      </c>
      <c r="AL9">
        <f t="shared" si="4"/>
        <v>0</v>
      </c>
      <c r="GR9" s="3"/>
    </row>
    <row r="10" spans="1:200" ht="28" x14ac:dyDescent="0.2">
      <c r="A10" s="27">
        <v>1</v>
      </c>
      <c r="B10" s="28">
        <v>44128</v>
      </c>
      <c r="C10" s="30">
        <v>0.8125</v>
      </c>
      <c r="D10" s="29" t="s">
        <v>44</v>
      </c>
      <c r="E10" s="29" t="s">
        <v>230</v>
      </c>
      <c r="F10" s="29" t="s">
        <v>49</v>
      </c>
      <c r="G10" s="29" t="s">
        <v>315</v>
      </c>
      <c r="H10" s="29" t="s">
        <v>86</v>
      </c>
      <c r="I10" s="29" t="s">
        <v>14</v>
      </c>
      <c r="J10" s="29">
        <v>3</v>
      </c>
      <c r="K10" s="29">
        <v>43</v>
      </c>
      <c r="L10" s="29">
        <v>0</v>
      </c>
      <c r="M10" s="29">
        <v>1</v>
      </c>
      <c r="N10" s="29" t="s">
        <v>92</v>
      </c>
      <c r="O10" s="5"/>
      <c r="P10" s="6"/>
      <c r="Q10" s="7">
        <f t="shared" si="5"/>
        <v>44128</v>
      </c>
      <c r="R10" s="5">
        <f t="shared" si="0"/>
        <v>2020</v>
      </c>
      <c r="S10" s="5">
        <f t="shared" si="6"/>
        <v>8</v>
      </c>
      <c r="T10" s="29" t="s">
        <v>230</v>
      </c>
      <c r="U10" s="5"/>
      <c r="V10" s="5">
        <f t="shared" si="7"/>
        <v>0</v>
      </c>
      <c r="W10" s="5" t="s">
        <v>86</v>
      </c>
      <c r="X10" s="29" t="s">
        <v>315</v>
      </c>
      <c r="Y10" s="5"/>
      <c r="Z10" s="5">
        <f t="shared" si="8"/>
        <v>0</v>
      </c>
      <c r="AA10" s="5" t="str">
        <f t="shared" si="1"/>
        <v>Big Ten</v>
      </c>
      <c r="AB10">
        <f t="shared" si="2"/>
        <v>1</v>
      </c>
      <c r="AC10">
        <f t="shared" si="9"/>
        <v>1</v>
      </c>
      <c r="AD10">
        <f t="shared" si="10"/>
        <v>1</v>
      </c>
      <c r="AE10">
        <f t="shared" si="11"/>
        <v>0</v>
      </c>
      <c r="AF10">
        <f t="shared" si="3"/>
        <v>3</v>
      </c>
      <c r="AG10">
        <f t="shared" si="3"/>
        <v>43</v>
      </c>
      <c r="AH10">
        <f t="shared" si="3"/>
        <v>0</v>
      </c>
      <c r="AI10">
        <f t="shared" si="3"/>
        <v>1</v>
      </c>
      <c r="AJ10">
        <f t="shared" si="12"/>
        <v>1</v>
      </c>
      <c r="AK10" s="8">
        <f t="shared" si="13"/>
        <v>0</v>
      </c>
      <c r="AL10">
        <f t="shared" si="4"/>
        <v>0</v>
      </c>
      <c r="GR10" s="3"/>
    </row>
    <row r="11" spans="1:200" x14ac:dyDescent="0.2">
      <c r="A11" s="27">
        <v>2</v>
      </c>
      <c r="B11" s="28">
        <v>44134</v>
      </c>
      <c r="C11" s="30">
        <v>0.5</v>
      </c>
      <c r="D11" s="29" t="s">
        <v>124</v>
      </c>
      <c r="E11" s="29" t="s">
        <v>230</v>
      </c>
      <c r="F11" s="5"/>
      <c r="G11" s="29" t="s">
        <v>440</v>
      </c>
      <c r="H11" s="29" t="s">
        <v>86</v>
      </c>
      <c r="I11" s="29" t="s">
        <v>13</v>
      </c>
      <c r="J11" s="29">
        <v>45</v>
      </c>
      <c r="K11" s="29">
        <v>44</v>
      </c>
      <c r="L11" s="29">
        <v>1</v>
      </c>
      <c r="M11" s="29">
        <v>1</v>
      </c>
      <c r="N11" s="29" t="s">
        <v>41</v>
      </c>
      <c r="O11" s="5"/>
      <c r="P11" s="6"/>
      <c r="Q11" s="7">
        <f t="shared" si="5"/>
        <v>44134</v>
      </c>
      <c r="R11" s="5">
        <f t="shared" si="0"/>
        <v>2020</v>
      </c>
      <c r="S11" s="5">
        <f t="shared" si="6"/>
        <v>9</v>
      </c>
      <c r="T11" s="29" t="s">
        <v>230</v>
      </c>
      <c r="U11" s="5"/>
      <c r="V11" s="5">
        <f t="shared" si="7"/>
        <v>0</v>
      </c>
      <c r="W11" s="5" t="s">
        <v>86</v>
      </c>
      <c r="X11" s="29" t="s">
        <v>440</v>
      </c>
      <c r="Y11" s="5"/>
      <c r="Z11" s="5">
        <f t="shared" si="8"/>
        <v>0</v>
      </c>
      <c r="AA11" s="5" t="str">
        <f t="shared" si="1"/>
        <v>Big Ten</v>
      </c>
      <c r="AB11">
        <f t="shared" si="2"/>
        <v>1</v>
      </c>
      <c r="AC11">
        <f t="shared" si="9"/>
        <v>1</v>
      </c>
      <c r="AD11">
        <f t="shared" si="10"/>
        <v>1</v>
      </c>
      <c r="AE11">
        <f t="shared" si="11"/>
        <v>0</v>
      </c>
      <c r="AF11">
        <f t="shared" si="3"/>
        <v>45</v>
      </c>
      <c r="AG11">
        <f t="shared" si="3"/>
        <v>44</v>
      </c>
      <c r="AH11">
        <f t="shared" si="3"/>
        <v>1</v>
      </c>
      <c r="AI11">
        <f t="shared" si="3"/>
        <v>1</v>
      </c>
      <c r="AJ11">
        <f t="shared" si="12"/>
        <v>2</v>
      </c>
      <c r="AK11" s="8">
        <f t="shared" si="13"/>
        <v>0.5</v>
      </c>
      <c r="AL11">
        <f t="shared" si="4"/>
        <v>1</v>
      </c>
    </row>
    <row r="12" spans="1:200" x14ac:dyDescent="0.2">
      <c r="A12" s="27">
        <v>3</v>
      </c>
      <c r="B12" s="28">
        <v>44142</v>
      </c>
      <c r="C12" s="30">
        <v>0.64583333333333337</v>
      </c>
      <c r="D12" s="29" t="s">
        <v>44</v>
      </c>
      <c r="E12" s="29" t="s">
        <v>230</v>
      </c>
      <c r="F12" s="29" t="s">
        <v>49</v>
      </c>
      <c r="G12" s="29" t="s">
        <v>827</v>
      </c>
      <c r="H12" s="29" t="s">
        <v>86</v>
      </c>
      <c r="I12" s="29" t="s">
        <v>13</v>
      </c>
      <c r="J12" s="29">
        <v>35</v>
      </c>
      <c r="K12" s="29">
        <v>19</v>
      </c>
      <c r="L12" s="29">
        <v>2</v>
      </c>
      <c r="M12" s="29">
        <v>1</v>
      </c>
      <c r="N12" s="29" t="s">
        <v>47</v>
      </c>
      <c r="O12" s="5"/>
      <c r="P12" s="6"/>
      <c r="Q12" s="7">
        <f t="shared" si="5"/>
        <v>44142</v>
      </c>
      <c r="R12" s="5">
        <f t="shared" si="0"/>
        <v>2020</v>
      </c>
      <c r="S12" s="5">
        <f t="shared" si="6"/>
        <v>10</v>
      </c>
      <c r="T12" s="29" t="s">
        <v>230</v>
      </c>
      <c r="U12" s="5"/>
      <c r="V12" s="5">
        <f t="shared" si="7"/>
        <v>0</v>
      </c>
      <c r="W12" s="5" t="s">
        <v>86</v>
      </c>
      <c r="X12" s="29" t="s">
        <v>827</v>
      </c>
      <c r="Y12" s="5"/>
      <c r="Z12" s="5">
        <f t="shared" si="8"/>
        <v>0</v>
      </c>
      <c r="AA12" s="5" t="str">
        <f t="shared" si="1"/>
        <v>Big Ten</v>
      </c>
      <c r="AB12">
        <f t="shared" si="2"/>
        <v>1</v>
      </c>
      <c r="AC12">
        <f t="shared" si="9"/>
        <v>1</v>
      </c>
      <c r="AD12">
        <f t="shared" si="10"/>
        <v>1</v>
      </c>
      <c r="AE12">
        <f t="shared" si="11"/>
        <v>0</v>
      </c>
      <c r="AF12">
        <f t="shared" si="3"/>
        <v>35</v>
      </c>
      <c r="AG12">
        <f t="shared" si="3"/>
        <v>19</v>
      </c>
      <c r="AH12">
        <f t="shared" si="3"/>
        <v>2</v>
      </c>
      <c r="AI12">
        <f t="shared" si="3"/>
        <v>1</v>
      </c>
      <c r="AJ12">
        <f t="shared" si="12"/>
        <v>3</v>
      </c>
      <c r="AK12" s="8">
        <f t="shared" si="13"/>
        <v>0.66666666666666663</v>
      </c>
      <c r="AL12">
        <f t="shared" si="4"/>
        <v>1</v>
      </c>
    </row>
    <row r="13" spans="1:200" ht="28" x14ac:dyDescent="0.2">
      <c r="A13" s="27">
        <v>4</v>
      </c>
      <c r="B13" s="28">
        <v>44163</v>
      </c>
      <c r="C13" s="30">
        <v>0.5</v>
      </c>
      <c r="D13" s="29" t="s">
        <v>44</v>
      </c>
      <c r="E13" s="29" t="s">
        <v>230</v>
      </c>
      <c r="F13" s="29" t="s">
        <v>49</v>
      </c>
      <c r="G13" s="29" t="s">
        <v>825</v>
      </c>
      <c r="H13" s="29" t="s">
        <v>86</v>
      </c>
      <c r="I13" s="29" t="s">
        <v>14</v>
      </c>
      <c r="J13" s="29">
        <v>11</v>
      </c>
      <c r="K13" s="29">
        <v>27</v>
      </c>
      <c r="L13" s="29">
        <v>2</v>
      </c>
      <c r="M13" s="29">
        <v>2</v>
      </c>
      <c r="N13" s="29" t="s">
        <v>92</v>
      </c>
      <c r="O13" s="5"/>
      <c r="P13" s="6"/>
      <c r="Q13" s="7">
        <f t="shared" si="5"/>
        <v>44163</v>
      </c>
      <c r="R13" s="5">
        <f t="shared" si="0"/>
        <v>2020</v>
      </c>
      <c r="S13" s="5">
        <f t="shared" si="6"/>
        <v>13</v>
      </c>
      <c r="T13" s="29" t="s">
        <v>230</v>
      </c>
      <c r="U13" s="5"/>
      <c r="V13" s="5">
        <f t="shared" si="7"/>
        <v>0</v>
      </c>
      <c r="W13" s="5" t="s">
        <v>86</v>
      </c>
      <c r="X13" s="5" t="s">
        <v>738</v>
      </c>
      <c r="Y13" s="5">
        <v>12</v>
      </c>
      <c r="Z13" s="5">
        <f t="shared" si="8"/>
        <v>1</v>
      </c>
      <c r="AA13" s="5" t="str">
        <f t="shared" si="1"/>
        <v>Big Ten</v>
      </c>
      <c r="AB13">
        <f t="shared" si="2"/>
        <v>1</v>
      </c>
      <c r="AC13">
        <f t="shared" si="9"/>
        <v>1</v>
      </c>
      <c r="AD13">
        <f t="shared" si="10"/>
        <v>1</v>
      </c>
      <c r="AE13">
        <f t="shared" si="11"/>
        <v>0</v>
      </c>
      <c r="AF13">
        <f t="shared" si="3"/>
        <v>11</v>
      </c>
      <c r="AG13">
        <f t="shared" si="3"/>
        <v>27</v>
      </c>
      <c r="AH13">
        <f t="shared" si="3"/>
        <v>2</v>
      </c>
      <c r="AI13">
        <f t="shared" si="3"/>
        <v>2</v>
      </c>
      <c r="AJ13">
        <f t="shared" si="12"/>
        <v>4</v>
      </c>
      <c r="AK13" s="8">
        <f t="shared" si="13"/>
        <v>0.5</v>
      </c>
      <c r="AL13">
        <f t="shared" si="4"/>
        <v>0</v>
      </c>
    </row>
    <row r="14" spans="1:200" x14ac:dyDescent="0.2">
      <c r="A14" s="27">
        <v>5</v>
      </c>
      <c r="B14" s="28">
        <v>44177</v>
      </c>
      <c r="C14" s="30">
        <v>0.5</v>
      </c>
      <c r="D14" s="29" t="s">
        <v>44</v>
      </c>
      <c r="E14" s="29" t="s">
        <v>230</v>
      </c>
      <c r="F14" s="5"/>
      <c r="G14" s="29" t="s">
        <v>194</v>
      </c>
      <c r="H14" s="29" t="s">
        <v>86</v>
      </c>
      <c r="I14" s="29" t="s">
        <v>14</v>
      </c>
      <c r="J14" s="29">
        <v>24</v>
      </c>
      <c r="K14" s="29">
        <v>27</v>
      </c>
      <c r="L14" s="29">
        <v>2</v>
      </c>
      <c r="M14" s="29">
        <v>3</v>
      </c>
      <c r="N14" s="29" t="s">
        <v>102</v>
      </c>
      <c r="O14" s="5"/>
      <c r="P14" s="6"/>
      <c r="Q14" s="7">
        <f t="shared" si="5"/>
        <v>44177</v>
      </c>
      <c r="R14" s="5">
        <f t="shared" si="0"/>
        <v>2020</v>
      </c>
      <c r="S14" s="5">
        <f t="shared" si="6"/>
        <v>15</v>
      </c>
      <c r="T14" s="29" t="s">
        <v>230</v>
      </c>
      <c r="U14" s="5"/>
      <c r="V14" s="5">
        <f t="shared" si="7"/>
        <v>0</v>
      </c>
      <c r="W14" s="5" t="s">
        <v>86</v>
      </c>
      <c r="X14" s="29" t="s">
        <v>194</v>
      </c>
      <c r="Y14" s="5"/>
      <c r="Z14" s="5">
        <f t="shared" si="8"/>
        <v>0</v>
      </c>
      <c r="AA14" s="5" t="str">
        <f t="shared" si="1"/>
        <v>Big Ten</v>
      </c>
      <c r="AB14">
        <f t="shared" si="2"/>
        <v>1</v>
      </c>
      <c r="AC14">
        <f t="shared" si="9"/>
        <v>1</v>
      </c>
      <c r="AD14">
        <f t="shared" si="10"/>
        <v>1</v>
      </c>
      <c r="AE14">
        <f t="shared" si="11"/>
        <v>0</v>
      </c>
      <c r="AF14">
        <f t="shared" si="3"/>
        <v>24</v>
      </c>
      <c r="AG14">
        <f t="shared" si="3"/>
        <v>27</v>
      </c>
      <c r="AH14">
        <f t="shared" si="3"/>
        <v>2</v>
      </c>
      <c r="AI14">
        <f t="shared" si="3"/>
        <v>3</v>
      </c>
      <c r="AJ14">
        <f t="shared" si="12"/>
        <v>5</v>
      </c>
      <c r="AK14" s="8">
        <f t="shared" si="13"/>
        <v>0.4</v>
      </c>
      <c r="AL14">
        <f t="shared" si="4"/>
        <v>0</v>
      </c>
    </row>
    <row r="15" spans="1:200" x14ac:dyDescent="0.2">
      <c r="P15" s="6"/>
      <c r="Q15" s="7">
        <f t="shared" si="5"/>
        <v>0</v>
      </c>
      <c r="R15" s="5" t="str">
        <f t="shared" si="0"/>
        <v>N/A</v>
      </c>
      <c r="S15" s="5" t="str">
        <f t="shared" si="6"/>
        <v>Bye</v>
      </c>
      <c r="U15" s="5"/>
      <c r="V15" s="5">
        <f t="shared" si="7"/>
        <v>0</v>
      </c>
      <c r="W15" s="5" t="s">
        <v>86</v>
      </c>
      <c r="Y15" s="5"/>
      <c r="Z15" s="5">
        <f t="shared" si="8"/>
        <v>0</v>
      </c>
      <c r="AA15" s="5">
        <f t="shared" si="1"/>
        <v>0</v>
      </c>
      <c r="AB15">
        <f t="shared" si="2"/>
        <v>0</v>
      </c>
      <c r="AC15">
        <f t="shared" si="9"/>
        <v>1</v>
      </c>
      <c r="AD15">
        <f t="shared" si="10"/>
        <v>0</v>
      </c>
      <c r="AE15">
        <f t="shared" si="11"/>
        <v>0</v>
      </c>
      <c r="AF15">
        <f t="shared" si="3"/>
        <v>0</v>
      </c>
      <c r="AG15">
        <f t="shared" si="3"/>
        <v>0</v>
      </c>
      <c r="AH15">
        <f t="shared" si="3"/>
        <v>0</v>
      </c>
      <c r="AI15">
        <f t="shared" si="3"/>
        <v>0</v>
      </c>
      <c r="AJ15">
        <f t="shared" si="12"/>
        <v>0</v>
      </c>
      <c r="AK15" s="8" t="e">
        <f t="shared" si="13"/>
        <v>#DIV/0!</v>
      </c>
      <c r="AL15">
        <f t="shared" si="4"/>
        <v>0</v>
      </c>
    </row>
    <row r="16" spans="1:200" ht="30" x14ac:dyDescent="0.2">
      <c r="A16" s="27">
        <v>1</v>
      </c>
      <c r="B16" s="28">
        <v>44128</v>
      </c>
      <c r="C16" s="30">
        <v>0.8125</v>
      </c>
      <c r="D16" s="29" t="s">
        <v>44</v>
      </c>
      <c r="E16" s="29" t="s">
        <v>828</v>
      </c>
      <c r="F16" s="29" t="s">
        <v>49</v>
      </c>
      <c r="G16" s="29" t="s">
        <v>829</v>
      </c>
      <c r="H16" s="29" t="s">
        <v>86</v>
      </c>
      <c r="I16" s="29" t="s">
        <v>13</v>
      </c>
      <c r="J16" s="29">
        <v>49</v>
      </c>
      <c r="K16" s="29">
        <v>24</v>
      </c>
      <c r="L16" s="29">
        <v>1</v>
      </c>
      <c r="M16" s="29">
        <v>0</v>
      </c>
      <c r="N16" s="29" t="s">
        <v>41</v>
      </c>
      <c r="O16" s="5"/>
      <c r="P16" s="6"/>
      <c r="Q16" s="7">
        <f t="shared" si="5"/>
        <v>44128</v>
      </c>
      <c r="R16" s="5">
        <f t="shared" si="0"/>
        <v>2020</v>
      </c>
      <c r="S16" s="5">
        <f t="shared" si="6"/>
        <v>8</v>
      </c>
      <c r="T16" s="5" t="s">
        <v>210</v>
      </c>
      <c r="U16" s="5">
        <v>18</v>
      </c>
      <c r="V16" s="5">
        <f t="shared" si="7"/>
        <v>1</v>
      </c>
      <c r="W16" s="5" t="s">
        <v>86</v>
      </c>
      <c r="X16" s="5" t="s">
        <v>747</v>
      </c>
      <c r="Y16" s="5">
        <v>21</v>
      </c>
      <c r="Z16" s="5">
        <f t="shared" si="8"/>
        <v>1</v>
      </c>
      <c r="AA16" s="5" t="str">
        <f t="shared" si="1"/>
        <v>Big Ten</v>
      </c>
      <c r="AB16">
        <f t="shared" si="2"/>
        <v>1</v>
      </c>
      <c r="AC16">
        <f t="shared" si="9"/>
        <v>1</v>
      </c>
      <c r="AD16">
        <f t="shared" si="10"/>
        <v>1</v>
      </c>
      <c r="AE16">
        <f t="shared" si="11"/>
        <v>1</v>
      </c>
      <c r="AF16">
        <f t="shared" si="3"/>
        <v>49</v>
      </c>
      <c r="AG16">
        <f t="shared" si="3"/>
        <v>24</v>
      </c>
      <c r="AH16">
        <f t="shared" si="3"/>
        <v>1</v>
      </c>
      <c r="AI16">
        <f t="shared" si="3"/>
        <v>0</v>
      </c>
      <c r="AJ16">
        <f t="shared" si="12"/>
        <v>1</v>
      </c>
      <c r="AK16" s="8">
        <f t="shared" si="13"/>
        <v>1</v>
      </c>
      <c r="AL16">
        <f t="shared" si="4"/>
        <v>1</v>
      </c>
    </row>
    <row r="17" spans="1:38" ht="28" x14ac:dyDescent="0.2">
      <c r="A17" s="27">
        <v>2</v>
      </c>
      <c r="B17" s="28">
        <v>44135</v>
      </c>
      <c r="C17" s="30">
        <v>0.5</v>
      </c>
      <c r="D17" s="29" t="s">
        <v>44</v>
      </c>
      <c r="E17" s="29" t="s">
        <v>830</v>
      </c>
      <c r="F17" s="5"/>
      <c r="G17" s="29" t="s">
        <v>158</v>
      </c>
      <c r="H17" s="29" t="s">
        <v>86</v>
      </c>
      <c r="I17" s="29" t="s">
        <v>14</v>
      </c>
      <c r="J17" s="29">
        <v>24</v>
      </c>
      <c r="K17" s="29">
        <v>27</v>
      </c>
      <c r="L17" s="29">
        <v>1</v>
      </c>
      <c r="M17" s="29">
        <v>1</v>
      </c>
      <c r="N17" s="29" t="s">
        <v>92</v>
      </c>
      <c r="O17" s="5"/>
      <c r="P17" s="6"/>
      <c r="Q17" s="7">
        <f t="shared" si="5"/>
        <v>44135</v>
      </c>
      <c r="R17" s="5">
        <f t="shared" si="0"/>
        <v>2020</v>
      </c>
      <c r="S17" s="5">
        <f t="shared" si="6"/>
        <v>9</v>
      </c>
      <c r="T17" s="5" t="s">
        <v>210</v>
      </c>
      <c r="U17" s="5">
        <v>13</v>
      </c>
      <c r="V17" s="5">
        <f t="shared" si="7"/>
        <v>1</v>
      </c>
      <c r="W17" s="5" t="s">
        <v>86</v>
      </c>
      <c r="X17" s="29" t="s">
        <v>158</v>
      </c>
      <c r="Y17" s="5"/>
      <c r="Z17" s="5">
        <f t="shared" si="8"/>
        <v>0</v>
      </c>
      <c r="AA17" s="5" t="str">
        <f t="shared" si="1"/>
        <v>Big Ten</v>
      </c>
      <c r="AB17">
        <f t="shared" si="2"/>
        <v>1</v>
      </c>
      <c r="AC17">
        <f t="shared" si="9"/>
        <v>1</v>
      </c>
      <c r="AD17">
        <f t="shared" si="10"/>
        <v>1</v>
      </c>
      <c r="AE17">
        <f t="shared" si="11"/>
        <v>0</v>
      </c>
      <c r="AF17">
        <f t="shared" si="3"/>
        <v>24</v>
      </c>
      <c r="AG17">
        <f t="shared" si="3"/>
        <v>27</v>
      </c>
      <c r="AH17">
        <f t="shared" si="3"/>
        <v>1</v>
      </c>
      <c r="AI17">
        <f t="shared" si="3"/>
        <v>1</v>
      </c>
      <c r="AJ17">
        <f t="shared" si="12"/>
        <v>2</v>
      </c>
      <c r="AK17" s="8">
        <f t="shared" si="13"/>
        <v>0.5</v>
      </c>
      <c r="AL17">
        <f t="shared" si="4"/>
        <v>0</v>
      </c>
    </row>
    <row r="18" spans="1:38" ht="28" x14ac:dyDescent="0.2">
      <c r="A18" s="27">
        <v>3</v>
      </c>
      <c r="B18" s="28">
        <v>44142</v>
      </c>
      <c r="C18" s="30">
        <v>0.5</v>
      </c>
      <c r="D18" s="29" t="s">
        <v>44</v>
      </c>
      <c r="E18" s="29" t="s">
        <v>822</v>
      </c>
      <c r="F18" s="29" t="s">
        <v>49</v>
      </c>
      <c r="G18" s="29" t="s">
        <v>821</v>
      </c>
      <c r="H18" s="29" t="s">
        <v>86</v>
      </c>
      <c r="I18" s="29" t="s">
        <v>14</v>
      </c>
      <c r="J18" s="29">
        <v>21</v>
      </c>
      <c r="K18" s="29">
        <v>38</v>
      </c>
      <c r="L18" s="29">
        <v>1</v>
      </c>
      <c r="M18" s="29">
        <v>2</v>
      </c>
      <c r="N18" s="29" t="s">
        <v>102</v>
      </c>
      <c r="O18" s="5"/>
      <c r="P18" s="6"/>
      <c r="Q18" s="7">
        <f t="shared" si="5"/>
        <v>44142</v>
      </c>
      <c r="R18" s="5">
        <f t="shared" si="0"/>
        <v>2020</v>
      </c>
      <c r="S18" s="5">
        <f t="shared" si="6"/>
        <v>10</v>
      </c>
      <c r="T18" s="5" t="s">
        <v>210</v>
      </c>
      <c r="U18" s="5">
        <v>23</v>
      </c>
      <c r="V18" s="5">
        <f t="shared" si="7"/>
        <v>1</v>
      </c>
      <c r="W18" s="5" t="s">
        <v>86</v>
      </c>
      <c r="X18" s="5" t="s">
        <v>738</v>
      </c>
      <c r="Y18" s="5">
        <v>13</v>
      </c>
      <c r="Z18" s="5">
        <f t="shared" si="8"/>
        <v>1</v>
      </c>
      <c r="AA18" s="5" t="str">
        <f t="shared" si="1"/>
        <v>Big Ten</v>
      </c>
      <c r="AB18">
        <f t="shared" si="2"/>
        <v>1</v>
      </c>
      <c r="AC18">
        <f t="shared" si="9"/>
        <v>1</v>
      </c>
      <c r="AD18">
        <f t="shared" si="10"/>
        <v>1</v>
      </c>
      <c r="AE18">
        <f t="shared" si="11"/>
        <v>1</v>
      </c>
      <c r="AF18">
        <f t="shared" si="3"/>
        <v>21</v>
      </c>
      <c r="AG18">
        <f t="shared" si="3"/>
        <v>38</v>
      </c>
      <c r="AH18">
        <f t="shared" si="3"/>
        <v>1</v>
      </c>
      <c r="AI18">
        <f t="shared" si="3"/>
        <v>2</v>
      </c>
      <c r="AJ18">
        <f t="shared" si="12"/>
        <v>3</v>
      </c>
      <c r="AK18" s="8">
        <f t="shared" si="13"/>
        <v>0.33333333333333331</v>
      </c>
      <c r="AL18">
        <f t="shared" si="4"/>
        <v>0</v>
      </c>
    </row>
    <row r="19" spans="1:38" ht="30" x14ac:dyDescent="0.2">
      <c r="A19" s="27">
        <v>4</v>
      </c>
      <c r="B19" s="28">
        <v>44149</v>
      </c>
      <c r="C19" s="30">
        <v>0.8125</v>
      </c>
      <c r="D19" s="29" t="s">
        <v>44</v>
      </c>
      <c r="E19" s="29" t="s">
        <v>831</v>
      </c>
      <c r="F19" s="5"/>
      <c r="G19" s="29" t="s">
        <v>752</v>
      </c>
      <c r="H19" s="29" t="s">
        <v>86</v>
      </c>
      <c r="I19" s="29" t="s">
        <v>14</v>
      </c>
      <c r="J19" s="29">
        <v>11</v>
      </c>
      <c r="K19" s="29">
        <v>49</v>
      </c>
      <c r="L19" s="29">
        <v>1</v>
      </c>
      <c r="M19" s="29">
        <v>3</v>
      </c>
      <c r="N19" s="29" t="s">
        <v>130</v>
      </c>
      <c r="O19" s="5"/>
      <c r="P19" s="6"/>
      <c r="Q19" s="7">
        <f t="shared" si="5"/>
        <v>44149</v>
      </c>
      <c r="R19" s="5">
        <f t="shared" si="0"/>
        <v>2020</v>
      </c>
      <c r="S19" s="5">
        <f t="shared" si="6"/>
        <v>11</v>
      </c>
      <c r="T19" s="29" t="s">
        <v>831</v>
      </c>
      <c r="U19" s="5"/>
      <c r="V19" s="5">
        <f t="shared" si="7"/>
        <v>0</v>
      </c>
      <c r="W19" s="5" t="s">
        <v>86</v>
      </c>
      <c r="X19" s="5" t="s">
        <v>355</v>
      </c>
      <c r="Y19" s="5">
        <v>13</v>
      </c>
      <c r="Z19" s="5">
        <f t="shared" si="8"/>
        <v>1</v>
      </c>
      <c r="AA19" s="5" t="str">
        <f t="shared" si="1"/>
        <v>Big Ten</v>
      </c>
      <c r="AB19">
        <f t="shared" si="2"/>
        <v>1</v>
      </c>
      <c r="AC19">
        <f t="shared" si="9"/>
        <v>1</v>
      </c>
      <c r="AD19">
        <f t="shared" si="10"/>
        <v>1</v>
      </c>
      <c r="AE19">
        <f t="shared" si="11"/>
        <v>0</v>
      </c>
      <c r="AF19">
        <f t="shared" si="3"/>
        <v>11</v>
      </c>
      <c r="AG19">
        <f t="shared" si="3"/>
        <v>49</v>
      </c>
      <c r="AH19">
        <f t="shared" si="3"/>
        <v>1</v>
      </c>
      <c r="AI19">
        <f t="shared" si="3"/>
        <v>3</v>
      </c>
      <c r="AJ19">
        <f t="shared" si="12"/>
        <v>4</v>
      </c>
      <c r="AK19" s="8">
        <f t="shared" si="13"/>
        <v>0.25</v>
      </c>
      <c r="AL19">
        <f t="shared" si="4"/>
        <v>0</v>
      </c>
    </row>
    <row r="20" spans="1:38" x14ac:dyDescent="0.2">
      <c r="A20" s="27">
        <v>5</v>
      </c>
      <c r="B20" s="28">
        <v>44156</v>
      </c>
      <c r="C20" s="30">
        <v>0.8125</v>
      </c>
      <c r="D20" s="29" t="s">
        <v>44</v>
      </c>
      <c r="E20" s="29" t="s">
        <v>831</v>
      </c>
      <c r="F20" s="29" t="s">
        <v>49</v>
      </c>
      <c r="G20" s="29" t="s">
        <v>194</v>
      </c>
      <c r="H20" s="29" t="s">
        <v>86</v>
      </c>
      <c r="I20" s="29" t="s">
        <v>13</v>
      </c>
      <c r="J20" s="29">
        <v>48</v>
      </c>
      <c r="K20" s="29">
        <v>42</v>
      </c>
      <c r="L20" s="29">
        <v>2</v>
      </c>
      <c r="M20" s="29">
        <v>3</v>
      </c>
      <c r="N20" s="29" t="s">
        <v>41</v>
      </c>
      <c r="O20" s="5"/>
      <c r="P20" s="6"/>
      <c r="Q20" s="7">
        <f t="shared" si="5"/>
        <v>44156</v>
      </c>
      <c r="R20" s="5">
        <f t="shared" si="0"/>
        <v>2020</v>
      </c>
      <c r="S20" s="5">
        <f t="shared" si="6"/>
        <v>12</v>
      </c>
      <c r="T20" s="29" t="s">
        <v>831</v>
      </c>
      <c r="U20" s="5"/>
      <c r="V20" s="5">
        <f t="shared" si="7"/>
        <v>0</v>
      </c>
      <c r="W20" s="5" t="s">
        <v>86</v>
      </c>
      <c r="X20" s="29" t="s">
        <v>194</v>
      </c>
      <c r="Y20" s="5"/>
      <c r="Z20" s="5">
        <f t="shared" si="8"/>
        <v>0</v>
      </c>
      <c r="AA20" s="5" t="str">
        <f t="shared" si="1"/>
        <v>Big Ten</v>
      </c>
      <c r="AB20">
        <f t="shared" si="2"/>
        <v>1</v>
      </c>
      <c r="AC20">
        <f t="shared" si="9"/>
        <v>1</v>
      </c>
      <c r="AD20">
        <f t="shared" si="10"/>
        <v>1</v>
      </c>
      <c r="AE20">
        <f t="shared" si="11"/>
        <v>0</v>
      </c>
      <c r="AF20">
        <f t="shared" si="3"/>
        <v>48</v>
      </c>
      <c r="AG20">
        <f t="shared" si="3"/>
        <v>42</v>
      </c>
      <c r="AH20">
        <f t="shared" si="3"/>
        <v>2</v>
      </c>
      <c r="AI20">
        <f t="shared" si="3"/>
        <v>3</v>
      </c>
      <c r="AJ20">
        <f t="shared" si="12"/>
        <v>5</v>
      </c>
      <c r="AK20" s="8">
        <f t="shared" si="13"/>
        <v>0.4</v>
      </c>
      <c r="AL20">
        <f t="shared" si="4"/>
        <v>1</v>
      </c>
    </row>
    <row r="21" spans="1:38" x14ac:dyDescent="0.2">
      <c r="A21" s="27">
        <v>6</v>
      </c>
      <c r="B21" s="28">
        <v>44163</v>
      </c>
      <c r="C21" s="30">
        <v>0.5</v>
      </c>
      <c r="D21" s="29" t="s">
        <v>44</v>
      </c>
      <c r="E21" s="29" t="s">
        <v>831</v>
      </c>
      <c r="F21" s="5"/>
      <c r="G21" s="29" t="s">
        <v>827</v>
      </c>
      <c r="H21" s="29" t="s">
        <v>86</v>
      </c>
      <c r="I21" s="29" t="s">
        <v>14</v>
      </c>
      <c r="J21" s="29">
        <v>17</v>
      </c>
      <c r="K21" s="29">
        <v>27</v>
      </c>
      <c r="L21" s="29">
        <v>2</v>
      </c>
      <c r="M21" s="29">
        <v>4</v>
      </c>
      <c r="N21" s="29" t="s">
        <v>92</v>
      </c>
      <c r="O21" s="5"/>
      <c r="P21" s="6"/>
      <c r="Q21" s="7">
        <f t="shared" si="5"/>
        <v>44163</v>
      </c>
      <c r="R21" s="5">
        <f t="shared" si="0"/>
        <v>2020</v>
      </c>
      <c r="S21" s="5">
        <f t="shared" si="6"/>
        <v>13</v>
      </c>
      <c r="T21" s="29" t="s">
        <v>831</v>
      </c>
      <c r="U21" s="5"/>
      <c r="V21" s="5">
        <f t="shared" si="7"/>
        <v>0</v>
      </c>
      <c r="W21" s="5" t="s">
        <v>86</v>
      </c>
      <c r="X21" s="29" t="s">
        <v>827</v>
      </c>
      <c r="Y21" s="5"/>
      <c r="Z21" s="5">
        <f t="shared" si="8"/>
        <v>0</v>
      </c>
      <c r="AA21" s="5" t="str">
        <f t="shared" si="1"/>
        <v>Big Ten</v>
      </c>
      <c r="AB21">
        <f t="shared" si="2"/>
        <v>1</v>
      </c>
      <c r="AC21">
        <f t="shared" si="9"/>
        <v>1</v>
      </c>
      <c r="AD21">
        <f t="shared" si="10"/>
        <v>1</v>
      </c>
      <c r="AE21">
        <f t="shared" si="11"/>
        <v>0</v>
      </c>
      <c r="AF21">
        <f t="shared" si="3"/>
        <v>17</v>
      </c>
      <c r="AG21">
        <f t="shared" si="3"/>
        <v>27</v>
      </c>
      <c r="AH21">
        <f t="shared" si="3"/>
        <v>2</v>
      </c>
      <c r="AI21">
        <f t="shared" si="3"/>
        <v>4</v>
      </c>
      <c r="AJ21">
        <f t="shared" si="12"/>
        <v>6</v>
      </c>
      <c r="AK21" s="8">
        <f t="shared" si="13"/>
        <v>0.33333333333333331</v>
      </c>
      <c r="AL21">
        <f t="shared" si="4"/>
        <v>0</v>
      </c>
    </row>
    <row r="22" spans="1:38" ht="28" x14ac:dyDescent="0.2">
      <c r="A22" s="27">
        <v>1</v>
      </c>
      <c r="B22" s="28">
        <v>44128</v>
      </c>
      <c r="C22" s="30">
        <v>0.5</v>
      </c>
      <c r="D22" s="29" t="s">
        <v>44</v>
      </c>
      <c r="E22" s="29" t="s">
        <v>158</v>
      </c>
      <c r="F22" s="5"/>
      <c r="G22" s="29" t="s">
        <v>194</v>
      </c>
      <c r="H22" s="29" t="s">
        <v>86</v>
      </c>
      <c r="I22" s="29" t="s">
        <v>14</v>
      </c>
      <c r="J22" s="29">
        <v>27</v>
      </c>
      <c r="K22" s="29">
        <v>38</v>
      </c>
      <c r="L22" s="29">
        <v>0</v>
      </c>
      <c r="M22" s="29">
        <v>1</v>
      </c>
      <c r="N22" s="29" t="s">
        <v>92</v>
      </c>
      <c r="O22" s="5"/>
      <c r="P22" s="6"/>
      <c r="Q22" s="7">
        <f t="shared" si="5"/>
        <v>44128</v>
      </c>
      <c r="R22" s="5">
        <f t="shared" si="0"/>
        <v>2020</v>
      </c>
      <c r="S22" s="5">
        <f t="shared" si="6"/>
        <v>8</v>
      </c>
      <c r="T22" s="29" t="s">
        <v>158</v>
      </c>
      <c r="U22" s="5"/>
      <c r="V22" s="5">
        <f t="shared" si="7"/>
        <v>0</v>
      </c>
      <c r="W22" s="5" t="s">
        <v>86</v>
      </c>
      <c r="X22" s="29" t="s">
        <v>194</v>
      </c>
      <c r="Y22" s="5"/>
      <c r="Z22" s="5">
        <f t="shared" si="8"/>
        <v>0</v>
      </c>
      <c r="AA22" s="5" t="str">
        <f t="shared" si="1"/>
        <v>Big Ten</v>
      </c>
      <c r="AB22">
        <f t="shared" si="2"/>
        <v>1</v>
      </c>
      <c r="AC22">
        <f t="shared" si="9"/>
        <v>1</v>
      </c>
      <c r="AD22">
        <f t="shared" si="10"/>
        <v>1</v>
      </c>
      <c r="AE22">
        <f t="shared" si="11"/>
        <v>0</v>
      </c>
      <c r="AF22">
        <f t="shared" si="3"/>
        <v>27</v>
      </c>
      <c r="AG22">
        <f t="shared" si="3"/>
        <v>38</v>
      </c>
      <c r="AH22">
        <f t="shared" si="3"/>
        <v>0</v>
      </c>
      <c r="AI22">
        <f t="shared" si="3"/>
        <v>1</v>
      </c>
      <c r="AJ22">
        <f t="shared" si="12"/>
        <v>1</v>
      </c>
      <c r="AK22" s="8">
        <f t="shared" si="13"/>
        <v>0</v>
      </c>
      <c r="AL22">
        <f t="shared" si="4"/>
        <v>0</v>
      </c>
    </row>
    <row r="23" spans="1:38" ht="28" x14ac:dyDescent="0.2">
      <c r="A23" s="27">
        <v>2</v>
      </c>
      <c r="B23" s="28">
        <v>44135</v>
      </c>
      <c r="C23" s="30">
        <v>0.5</v>
      </c>
      <c r="D23" s="29" t="s">
        <v>44</v>
      </c>
      <c r="E23" s="29" t="s">
        <v>158</v>
      </c>
      <c r="F23" s="29" t="s">
        <v>49</v>
      </c>
      <c r="G23" s="29" t="s">
        <v>830</v>
      </c>
      <c r="H23" s="29" t="s">
        <v>86</v>
      </c>
      <c r="I23" s="29" t="s">
        <v>13</v>
      </c>
      <c r="J23" s="29">
        <v>27</v>
      </c>
      <c r="K23" s="29">
        <v>24</v>
      </c>
      <c r="L23" s="29">
        <v>1</v>
      </c>
      <c r="M23" s="29">
        <v>1</v>
      </c>
      <c r="N23" s="29" t="s">
        <v>41</v>
      </c>
      <c r="O23" s="5"/>
      <c r="P23" s="6"/>
      <c r="Q23" s="7">
        <f t="shared" si="5"/>
        <v>44135</v>
      </c>
      <c r="R23" s="5">
        <f t="shared" si="0"/>
        <v>2020</v>
      </c>
      <c r="S23" s="5">
        <f t="shared" si="6"/>
        <v>9</v>
      </c>
      <c r="T23" s="29" t="s">
        <v>158</v>
      </c>
      <c r="U23" s="5"/>
      <c r="V23" s="5">
        <f t="shared" si="7"/>
        <v>0</v>
      </c>
      <c r="W23" s="5" t="s">
        <v>86</v>
      </c>
      <c r="X23" s="5" t="s">
        <v>210</v>
      </c>
      <c r="Y23" s="5">
        <v>13</v>
      </c>
      <c r="Z23" s="5">
        <f t="shared" si="8"/>
        <v>1</v>
      </c>
      <c r="AA23" s="5" t="str">
        <f t="shared" si="1"/>
        <v>Big Ten</v>
      </c>
      <c r="AB23">
        <f t="shared" si="2"/>
        <v>1</v>
      </c>
      <c r="AC23">
        <f t="shared" si="9"/>
        <v>1</v>
      </c>
      <c r="AD23">
        <f t="shared" si="10"/>
        <v>1</v>
      </c>
      <c r="AE23">
        <f t="shared" si="11"/>
        <v>0</v>
      </c>
      <c r="AF23">
        <f t="shared" si="3"/>
        <v>27</v>
      </c>
      <c r="AG23">
        <f t="shared" si="3"/>
        <v>24</v>
      </c>
      <c r="AH23">
        <f t="shared" si="3"/>
        <v>1</v>
      </c>
      <c r="AI23">
        <f t="shared" si="3"/>
        <v>1</v>
      </c>
      <c r="AJ23">
        <f t="shared" si="12"/>
        <v>2</v>
      </c>
      <c r="AK23" s="8">
        <f t="shared" si="13"/>
        <v>0.5</v>
      </c>
      <c r="AL23">
        <f t="shared" si="4"/>
        <v>1</v>
      </c>
    </row>
    <row r="24" spans="1:38" ht="28" x14ac:dyDescent="0.2">
      <c r="A24" s="27">
        <v>3</v>
      </c>
      <c r="B24" s="28">
        <v>44142</v>
      </c>
      <c r="C24" s="30">
        <v>0.5</v>
      </c>
      <c r="D24" s="29" t="s">
        <v>44</v>
      </c>
      <c r="E24" s="29" t="s">
        <v>158</v>
      </c>
      <c r="F24" s="29" t="s">
        <v>49</v>
      </c>
      <c r="G24" s="29" t="s">
        <v>672</v>
      </c>
      <c r="H24" s="29" t="s">
        <v>86</v>
      </c>
      <c r="I24" s="29" t="s">
        <v>14</v>
      </c>
      <c r="J24" s="29">
        <v>7</v>
      </c>
      <c r="K24" s="29">
        <v>49</v>
      </c>
      <c r="L24" s="29">
        <v>1</v>
      </c>
      <c r="M24" s="29">
        <v>2</v>
      </c>
      <c r="N24" s="29" t="s">
        <v>92</v>
      </c>
      <c r="O24" s="5"/>
      <c r="P24" s="6"/>
      <c r="Q24" s="7">
        <f t="shared" si="5"/>
        <v>44142</v>
      </c>
      <c r="R24" s="5">
        <f t="shared" si="0"/>
        <v>2020</v>
      </c>
      <c r="S24" s="5">
        <f t="shared" si="6"/>
        <v>10</v>
      </c>
      <c r="T24" s="29" t="s">
        <v>158</v>
      </c>
      <c r="U24" s="5"/>
      <c r="V24" s="5">
        <f t="shared" si="7"/>
        <v>0</v>
      </c>
      <c r="W24" s="5" t="s">
        <v>86</v>
      </c>
      <c r="X24" s="29" t="s">
        <v>672</v>
      </c>
      <c r="Y24" s="5"/>
      <c r="Z24" s="5">
        <f t="shared" si="8"/>
        <v>0</v>
      </c>
      <c r="AA24" s="5" t="str">
        <f t="shared" si="1"/>
        <v>Big Ten</v>
      </c>
      <c r="AB24">
        <f t="shared" si="2"/>
        <v>1</v>
      </c>
      <c r="AC24">
        <f t="shared" si="9"/>
        <v>1</v>
      </c>
      <c r="AD24">
        <f t="shared" si="10"/>
        <v>1</v>
      </c>
      <c r="AE24">
        <f t="shared" si="11"/>
        <v>0</v>
      </c>
      <c r="AF24">
        <f t="shared" si="3"/>
        <v>7</v>
      </c>
      <c r="AG24">
        <f t="shared" si="3"/>
        <v>49</v>
      </c>
      <c r="AH24">
        <f t="shared" si="3"/>
        <v>1</v>
      </c>
      <c r="AI24">
        <f t="shared" si="3"/>
        <v>2</v>
      </c>
      <c r="AJ24">
        <f t="shared" si="12"/>
        <v>3</v>
      </c>
      <c r="AK24" s="8">
        <f t="shared" si="13"/>
        <v>0.33333333333333331</v>
      </c>
      <c r="AL24">
        <f t="shared" si="4"/>
        <v>0</v>
      </c>
    </row>
    <row r="25" spans="1:38" ht="28" x14ac:dyDescent="0.2">
      <c r="A25" s="27">
        <v>4</v>
      </c>
      <c r="B25" s="28">
        <v>44149</v>
      </c>
      <c r="C25" s="30">
        <v>0.5</v>
      </c>
      <c r="D25" s="29" t="s">
        <v>44</v>
      </c>
      <c r="E25" s="29" t="s">
        <v>158</v>
      </c>
      <c r="F25" s="5"/>
      <c r="G25" s="29" t="s">
        <v>823</v>
      </c>
      <c r="H25" s="29" t="s">
        <v>86</v>
      </c>
      <c r="I25" s="29" t="s">
        <v>14</v>
      </c>
      <c r="J25" s="29">
        <v>0</v>
      </c>
      <c r="K25" s="29">
        <v>24</v>
      </c>
      <c r="L25" s="29">
        <v>1</v>
      </c>
      <c r="M25" s="29">
        <v>3</v>
      </c>
      <c r="N25" s="29" t="s">
        <v>102</v>
      </c>
      <c r="O25" s="5"/>
      <c r="P25" s="6"/>
      <c r="Q25" s="7">
        <f t="shared" si="5"/>
        <v>44149</v>
      </c>
      <c r="R25" s="5">
        <f t="shared" si="0"/>
        <v>2020</v>
      </c>
      <c r="S25" s="5">
        <f t="shared" si="6"/>
        <v>11</v>
      </c>
      <c r="T25" s="29" t="s">
        <v>158</v>
      </c>
      <c r="U25" s="5"/>
      <c r="V25" s="5">
        <f t="shared" si="7"/>
        <v>0</v>
      </c>
      <c r="W25" s="5" t="s">
        <v>86</v>
      </c>
      <c r="X25" s="5" t="s">
        <v>738</v>
      </c>
      <c r="Y25" s="5">
        <v>10</v>
      </c>
      <c r="Z25" s="5">
        <f t="shared" si="8"/>
        <v>1</v>
      </c>
      <c r="AA25" s="5" t="str">
        <f t="shared" si="1"/>
        <v>Big Ten</v>
      </c>
      <c r="AB25">
        <f t="shared" si="2"/>
        <v>1</v>
      </c>
      <c r="AC25">
        <f t="shared" si="9"/>
        <v>1</v>
      </c>
      <c r="AD25">
        <f t="shared" si="10"/>
        <v>1</v>
      </c>
      <c r="AE25">
        <f t="shared" si="11"/>
        <v>0</v>
      </c>
      <c r="AF25">
        <f t="shared" si="3"/>
        <v>0</v>
      </c>
      <c r="AG25">
        <f t="shared" si="3"/>
        <v>24</v>
      </c>
      <c r="AH25">
        <f t="shared" si="3"/>
        <v>1</v>
      </c>
      <c r="AI25">
        <f t="shared" si="3"/>
        <v>3</v>
      </c>
      <c r="AJ25">
        <f t="shared" si="12"/>
        <v>4</v>
      </c>
      <c r="AK25" s="8">
        <f t="shared" si="13"/>
        <v>0.25</v>
      </c>
      <c r="AL25">
        <f t="shared" si="4"/>
        <v>0</v>
      </c>
    </row>
    <row r="26" spans="1:38" ht="30" x14ac:dyDescent="0.2">
      <c r="A26" s="27">
        <v>5</v>
      </c>
      <c r="B26" s="28">
        <v>44163</v>
      </c>
      <c r="C26" s="30">
        <v>0.64583333333333337</v>
      </c>
      <c r="D26" s="29" t="s">
        <v>44</v>
      </c>
      <c r="E26" s="29" t="s">
        <v>158</v>
      </c>
      <c r="F26" s="5"/>
      <c r="G26" s="29" t="s">
        <v>832</v>
      </c>
      <c r="H26" s="29" t="s">
        <v>86</v>
      </c>
      <c r="I26" s="29" t="s">
        <v>13</v>
      </c>
      <c r="J26" s="29">
        <v>29</v>
      </c>
      <c r="K26" s="29">
        <v>20</v>
      </c>
      <c r="L26" s="29">
        <v>2</v>
      </c>
      <c r="M26" s="29">
        <v>3</v>
      </c>
      <c r="N26" s="29" t="s">
        <v>41</v>
      </c>
      <c r="O26" s="5"/>
      <c r="P26" s="6"/>
      <c r="Q26" s="7">
        <f t="shared" si="5"/>
        <v>44163</v>
      </c>
      <c r="R26" s="5">
        <f t="shared" si="0"/>
        <v>2020</v>
      </c>
      <c r="S26" s="5">
        <f t="shared" si="6"/>
        <v>13</v>
      </c>
      <c r="T26" s="29" t="s">
        <v>158</v>
      </c>
      <c r="U26" s="5"/>
      <c r="V26" s="5">
        <f t="shared" si="7"/>
        <v>0</v>
      </c>
      <c r="W26" s="5" t="s">
        <v>86</v>
      </c>
      <c r="X26" s="5" t="s">
        <v>833</v>
      </c>
      <c r="Y26" s="5">
        <v>11</v>
      </c>
      <c r="Z26" s="5">
        <f t="shared" si="8"/>
        <v>1</v>
      </c>
      <c r="AA26" s="5" t="str">
        <f t="shared" si="1"/>
        <v>Big Ten</v>
      </c>
      <c r="AB26">
        <f t="shared" si="2"/>
        <v>1</v>
      </c>
      <c r="AC26">
        <f t="shared" si="9"/>
        <v>1</v>
      </c>
      <c r="AD26">
        <f t="shared" si="10"/>
        <v>1</v>
      </c>
      <c r="AE26">
        <f t="shared" si="11"/>
        <v>0</v>
      </c>
      <c r="AF26">
        <f t="shared" si="3"/>
        <v>29</v>
      </c>
      <c r="AG26">
        <f t="shared" si="3"/>
        <v>20</v>
      </c>
      <c r="AH26">
        <f t="shared" si="3"/>
        <v>2</v>
      </c>
      <c r="AI26">
        <f t="shared" si="3"/>
        <v>3</v>
      </c>
      <c r="AJ26">
        <f t="shared" si="12"/>
        <v>5</v>
      </c>
      <c r="AK26" s="8">
        <f t="shared" si="13"/>
        <v>0.4</v>
      </c>
      <c r="AL26">
        <f t="shared" si="4"/>
        <v>1</v>
      </c>
    </row>
    <row r="27" spans="1:38" ht="30" x14ac:dyDescent="0.2">
      <c r="A27" s="27">
        <v>6</v>
      </c>
      <c r="B27" s="28">
        <v>44170</v>
      </c>
      <c r="C27" s="30">
        <v>0.5</v>
      </c>
      <c r="D27" s="29" t="s">
        <v>44</v>
      </c>
      <c r="E27" s="29" t="s">
        <v>158</v>
      </c>
      <c r="F27" s="5"/>
      <c r="G27" s="29" t="s">
        <v>246</v>
      </c>
      <c r="H27" s="29" t="s">
        <v>86</v>
      </c>
      <c r="I27" s="29" t="s">
        <v>14</v>
      </c>
      <c r="J27" s="29">
        <v>12</v>
      </c>
      <c r="K27" s="29">
        <v>52</v>
      </c>
      <c r="L27" s="29">
        <v>2</v>
      </c>
      <c r="M27" s="29">
        <v>4</v>
      </c>
      <c r="N27" s="29" t="s">
        <v>92</v>
      </c>
      <c r="O27" s="5"/>
      <c r="P27" s="6"/>
      <c r="Q27" s="7">
        <f t="shared" si="5"/>
        <v>44170</v>
      </c>
      <c r="R27" s="5">
        <f t="shared" si="0"/>
        <v>2020</v>
      </c>
      <c r="S27" s="5">
        <f t="shared" si="6"/>
        <v>14</v>
      </c>
      <c r="T27" s="29" t="s">
        <v>158</v>
      </c>
      <c r="U27" s="5"/>
      <c r="V27" s="5">
        <f t="shared" si="7"/>
        <v>0</v>
      </c>
      <c r="W27" s="5" t="s">
        <v>86</v>
      </c>
      <c r="X27" s="5" t="s">
        <v>89</v>
      </c>
      <c r="Y27" s="5">
        <v>3</v>
      </c>
      <c r="Z27" s="5">
        <f t="shared" si="8"/>
        <v>1</v>
      </c>
      <c r="AA27" s="5" t="str">
        <f t="shared" si="1"/>
        <v>Big Ten</v>
      </c>
      <c r="AB27">
        <f t="shared" si="2"/>
        <v>1</v>
      </c>
      <c r="AC27">
        <f t="shared" si="9"/>
        <v>1</v>
      </c>
      <c r="AD27">
        <f t="shared" si="10"/>
        <v>1</v>
      </c>
      <c r="AE27">
        <f t="shared" si="11"/>
        <v>0</v>
      </c>
      <c r="AF27">
        <f t="shared" si="3"/>
        <v>12</v>
      </c>
      <c r="AG27">
        <f t="shared" si="3"/>
        <v>52</v>
      </c>
      <c r="AH27">
        <f t="shared" si="3"/>
        <v>2</v>
      </c>
      <c r="AI27">
        <f t="shared" si="3"/>
        <v>4</v>
      </c>
      <c r="AJ27">
        <f t="shared" si="12"/>
        <v>6</v>
      </c>
      <c r="AK27" s="8">
        <f t="shared" si="13"/>
        <v>0.33333333333333331</v>
      </c>
      <c r="AL27">
        <f t="shared" si="4"/>
        <v>0</v>
      </c>
    </row>
    <row r="28" spans="1:38" ht="28" x14ac:dyDescent="0.2">
      <c r="A28" s="27">
        <v>7</v>
      </c>
      <c r="B28" s="28">
        <v>44177</v>
      </c>
      <c r="C28" s="30">
        <v>0.5</v>
      </c>
      <c r="D28" s="29" t="s">
        <v>44</v>
      </c>
      <c r="E28" s="29" t="s">
        <v>158</v>
      </c>
      <c r="F28" s="29" t="s">
        <v>49</v>
      </c>
      <c r="G28" s="29" t="s">
        <v>827</v>
      </c>
      <c r="H28" s="29" t="s">
        <v>86</v>
      </c>
      <c r="I28" s="29" t="s">
        <v>14</v>
      </c>
      <c r="J28" s="29">
        <v>24</v>
      </c>
      <c r="K28" s="29">
        <v>39</v>
      </c>
      <c r="L28" s="29">
        <v>2</v>
      </c>
      <c r="M28" s="29">
        <v>5</v>
      </c>
      <c r="N28" s="29" t="s">
        <v>102</v>
      </c>
      <c r="O28" s="5"/>
      <c r="P28" s="6"/>
      <c r="Q28" s="7">
        <f t="shared" si="5"/>
        <v>44177</v>
      </c>
      <c r="R28" s="5">
        <f t="shared" si="0"/>
        <v>2020</v>
      </c>
      <c r="S28" s="5">
        <f t="shared" si="6"/>
        <v>15</v>
      </c>
      <c r="T28" s="29" t="s">
        <v>158</v>
      </c>
      <c r="U28" s="5"/>
      <c r="V28" s="5">
        <f t="shared" si="7"/>
        <v>0</v>
      </c>
      <c r="W28" s="5" t="s">
        <v>86</v>
      </c>
      <c r="X28" s="29" t="s">
        <v>827</v>
      </c>
      <c r="Y28" s="5"/>
      <c r="Z28" s="5">
        <f t="shared" si="8"/>
        <v>0</v>
      </c>
      <c r="AA28" s="5" t="str">
        <f t="shared" si="1"/>
        <v>Big Ten</v>
      </c>
      <c r="AB28">
        <f t="shared" si="2"/>
        <v>1</v>
      </c>
      <c r="AC28">
        <f t="shared" si="9"/>
        <v>1</v>
      </c>
      <c r="AD28">
        <f t="shared" si="10"/>
        <v>1</v>
      </c>
      <c r="AE28">
        <f t="shared" si="11"/>
        <v>0</v>
      </c>
      <c r="AF28">
        <f t="shared" si="3"/>
        <v>24</v>
      </c>
      <c r="AG28">
        <f t="shared" si="3"/>
        <v>39</v>
      </c>
      <c r="AH28">
        <f t="shared" si="3"/>
        <v>2</v>
      </c>
      <c r="AI28">
        <f t="shared" si="3"/>
        <v>5</v>
      </c>
      <c r="AJ28">
        <f t="shared" si="12"/>
        <v>7</v>
      </c>
      <c r="AK28" s="8">
        <f t="shared" si="13"/>
        <v>0.2857142857142857</v>
      </c>
      <c r="AL28">
        <f t="shared" si="4"/>
        <v>0</v>
      </c>
    </row>
    <row r="29" spans="1:38" ht="30" x14ac:dyDescent="0.2">
      <c r="A29" s="27">
        <v>1</v>
      </c>
      <c r="B29" s="28">
        <v>44128</v>
      </c>
      <c r="C29" s="30">
        <v>0.5</v>
      </c>
      <c r="D29" s="29" t="s">
        <v>44</v>
      </c>
      <c r="E29" s="29" t="s">
        <v>768</v>
      </c>
      <c r="F29" s="5"/>
      <c r="G29" s="29" t="s">
        <v>659</v>
      </c>
      <c r="H29" s="29" t="s">
        <v>86</v>
      </c>
      <c r="I29" s="29" t="s">
        <v>13</v>
      </c>
      <c r="J29" s="29">
        <v>52</v>
      </c>
      <c r="K29" s="29">
        <v>17</v>
      </c>
      <c r="L29" s="29">
        <v>1</v>
      </c>
      <c r="M29" s="29">
        <v>0</v>
      </c>
      <c r="N29" s="29" t="s">
        <v>41</v>
      </c>
      <c r="O29" s="5"/>
      <c r="P29" s="6"/>
      <c r="Q29" s="7">
        <f t="shared" si="5"/>
        <v>44128</v>
      </c>
      <c r="R29" s="5">
        <f t="shared" si="0"/>
        <v>2020</v>
      </c>
      <c r="S29" s="5">
        <f t="shared" si="6"/>
        <v>8</v>
      </c>
      <c r="T29" s="5" t="s">
        <v>89</v>
      </c>
      <c r="U29" s="5">
        <v>5</v>
      </c>
      <c r="V29" s="5">
        <f t="shared" si="7"/>
        <v>1</v>
      </c>
      <c r="W29" s="5" t="s">
        <v>86</v>
      </c>
      <c r="X29" s="29" t="s">
        <v>659</v>
      </c>
      <c r="Y29" s="5"/>
      <c r="Z29" s="5">
        <f t="shared" si="8"/>
        <v>0</v>
      </c>
      <c r="AA29" s="5" t="str">
        <f t="shared" si="1"/>
        <v>Big Ten</v>
      </c>
      <c r="AB29">
        <f t="shared" si="2"/>
        <v>1</v>
      </c>
      <c r="AC29">
        <f t="shared" si="9"/>
        <v>1</v>
      </c>
      <c r="AD29">
        <f t="shared" si="10"/>
        <v>1</v>
      </c>
      <c r="AE29">
        <f t="shared" si="11"/>
        <v>0</v>
      </c>
      <c r="AF29">
        <f t="shared" si="3"/>
        <v>52</v>
      </c>
      <c r="AG29">
        <f t="shared" si="3"/>
        <v>17</v>
      </c>
      <c r="AH29">
        <f t="shared" si="3"/>
        <v>1</v>
      </c>
      <c r="AI29">
        <f t="shared" si="3"/>
        <v>0</v>
      </c>
      <c r="AJ29">
        <f t="shared" si="12"/>
        <v>1</v>
      </c>
      <c r="AK29" s="8">
        <f t="shared" si="13"/>
        <v>1</v>
      </c>
      <c r="AL29">
        <f t="shared" si="4"/>
        <v>1</v>
      </c>
    </row>
    <row r="30" spans="1:38" ht="30" x14ac:dyDescent="0.2">
      <c r="A30" s="27">
        <v>2</v>
      </c>
      <c r="B30" s="28">
        <v>44135</v>
      </c>
      <c r="C30" s="30">
        <v>0.8125</v>
      </c>
      <c r="D30" s="29" t="s">
        <v>44</v>
      </c>
      <c r="E30" s="29" t="s">
        <v>246</v>
      </c>
      <c r="F30" s="29" t="s">
        <v>49</v>
      </c>
      <c r="G30" s="29" t="s">
        <v>834</v>
      </c>
      <c r="H30" s="29" t="s">
        <v>86</v>
      </c>
      <c r="I30" s="29" t="s">
        <v>13</v>
      </c>
      <c r="J30" s="29">
        <v>38</v>
      </c>
      <c r="K30" s="29">
        <v>25</v>
      </c>
      <c r="L30" s="29">
        <v>2</v>
      </c>
      <c r="M30" s="29">
        <v>0</v>
      </c>
      <c r="N30" s="29" t="s">
        <v>47</v>
      </c>
      <c r="O30" s="5"/>
      <c r="P30" s="6"/>
      <c r="Q30" s="7">
        <f t="shared" si="5"/>
        <v>44135</v>
      </c>
      <c r="R30" s="5">
        <f t="shared" si="0"/>
        <v>2020</v>
      </c>
      <c r="S30" s="5">
        <f t="shared" si="6"/>
        <v>9</v>
      </c>
      <c r="T30" s="5" t="s">
        <v>89</v>
      </c>
      <c r="U30" s="5">
        <v>3</v>
      </c>
      <c r="V30" s="5">
        <f t="shared" si="7"/>
        <v>1</v>
      </c>
      <c r="W30" s="5" t="s">
        <v>86</v>
      </c>
      <c r="X30" s="5" t="s">
        <v>221</v>
      </c>
      <c r="Y30" s="5">
        <v>18</v>
      </c>
      <c r="Z30" s="5">
        <f t="shared" si="8"/>
        <v>1</v>
      </c>
      <c r="AA30" s="5" t="str">
        <f t="shared" si="1"/>
        <v>Big Ten</v>
      </c>
      <c r="AB30">
        <f t="shared" si="2"/>
        <v>1</v>
      </c>
      <c r="AC30">
        <f t="shared" si="9"/>
        <v>1</v>
      </c>
      <c r="AD30">
        <f t="shared" si="10"/>
        <v>1</v>
      </c>
      <c r="AE30">
        <f t="shared" si="11"/>
        <v>1</v>
      </c>
      <c r="AF30">
        <f t="shared" si="3"/>
        <v>38</v>
      </c>
      <c r="AG30">
        <f t="shared" si="3"/>
        <v>25</v>
      </c>
      <c r="AH30">
        <f t="shared" si="3"/>
        <v>2</v>
      </c>
      <c r="AI30">
        <f t="shared" si="3"/>
        <v>0</v>
      </c>
      <c r="AJ30">
        <f t="shared" si="12"/>
        <v>2</v>
      </c>
      <c r="AK30" s="8">
        <f t="shared" si="13"/>
        <v>1</v>
      </c>
      <c r="AL30">
        <f t="shared" si="4"/>
        <v>1</v>
      </c>
    </row>
    <row r="31" spans="1:38" ht="30" x14ac:dyDescent="0.2">
      <c r="A31" s="27">
        <v>3</v>
      </c>
      <c r="B31" s="28">
        <v>44142</v>
      </c>
      <c r="C31" s="30">
        <v>0.8125</v>
      </c>
      <c r="D31" s="29" t="s">
        <v>44</v>
      </c>
      <c r="E31" s="29" t="s">
        <v>246</v>
      </c>
      <c r="F31" s="5"/>
      <c r="G31" s="29" t="s">
        <v>194</v>
      </c>
      <c r="H31" s="29" t="s">
        <v>86</v>
      </c>
      <c r="I31" s="29" t="s">
        <v>13</v>
      </c>
      <c r="J31" s="29">
        <v>49</v>
      </c>
      <c r="K31" s="29">
        <v>27</v>
      </c>
      <c r="L31" s="29">
        <v>3</v>
      </c>
      <c r="M31" s="29">
        <v>0</v>
      </c>
      <c r="N31" s="29" t="s">
        <v>51</v>
      </c>
      <c r="O31" s="5"/>
      <c r="P31" s="6"/>
      <c r="Q31" s="7">
        <f t="shared" si="5"/>
        <v>44142</v>
      </c>
      <c r="R31" s="5">
        <f t="shared" si="0"/>
        <v>2020</v>
      </c>
      <c r="S31" s="5">
        <f t="shared" si="6"/>
        <v>10</v>
      </c>
      <c r="T31" s="5" t="s">
        <v>89</v>
      </c>
      <c r="U31" s="5">
        <v>3</v>
      </c>
      <c r="V31" s="5">
        <f t="shared" si="7"/>
        <v>1</v>
      </c>
      <c r="W31" s="5" t="s">
        <v>86</v>
      </c>
      <c r="X31" s="29" t="s">
        <v>194</v>
      </c>
      <c r="Y31" s="5"/>
      <c r="Z31" s="5">
        <f t="shared" si="8"/>
        <v>0</v>
      </c>
      <c r="AA31" s="5" t="str">
        <f t="shared" si="1"/>
        <v>Big Ten</v>
      </c>
      <c r="AB31">
        <f t="shared" si="2"/>
        <v>1</v>
      </c>
      <c r="AC31">
        <f t="shared" si="9"/>
        <v>1</v>
      </c>
      <c r="AD31">
        <f t="shared" si="10"/>
        <v>1</v>
      </c>
      <c r="AE31">
        <f t="shared" si="11"/>
        <v>0</v>
      </c>
      <c r="AF31">
        <f t="shared" si="3"/>
        <v>49</v>
      </c>
      <c r="AG31">
        <f t="shared" si="3"/>
        <v>27</v>
      </c>
      <c r="AH31">
        <f t="shared" si="3"/>
        <v>3</v>
      </c>
      <c r="AI31">
        <f t="shared" si="3"/>
        <v>0</v>
      </c>
      <c r="AJ31">
        <f t="shared" si="12"/>
        <v>3</v>
      </c>
      <c r="AK31" s="8">
        <f t="shared" si="13"/>
        <v>1</v>
      </c>
      <c r="AL31">
        <f t="shared" si="4"/>
        <v>1</v>
      </c>
    </row>
    <row r="32" spans="1:38" ht="30" x14ac:dyDescent="0.2">
      <c r="A32" s="27">
        <v>4</v>
      </c>
      <c r="B32" s="28">
        <v>44156</v>
      </c>
      <c r="C32" s="30">
        <v>0.5</v>
      </c>
      <c r="D32" s="29" t="s">
        <v>44</v>
      </c>
      <c r="E32" s="29" t="s">
        <v>246</v>
      </c>
      <c r="F32" s="5"/>
      <c r="G32" s="29" t="s">
        <v>824</v>
      </c>
      <c r="H32" s="29" t="s">
        <v>86</v>
      </c>
      <c r="I32" s="29" t="s">
        <v>13</v>
      </c>
      <c r="J32" s="29">
        <v>42</v>
      </c>
      <c r="K32" s="29">
        <v>35</v>
      </c>
      <c r="L32" s="29">
        <v>4</v>
      </c>
      <c r="M32" s="29">
        <v>0</v>
      </c>
      <c r="N32" s="29" t="s">
        <v>55</v>
      </c>
      <c r="O32" s="5"/>
      <c r="P32" s="6"/>
      <c r="Q32" s="7">
        <f t="shared" si="5"/>
        <v>44156</v>
      </c>
      <c r="R32" s="5">
        <f t="shared" si="0"/>
        <v>2020</v>
      </c>
      <c r="S32" s="5">
        <f t="shared" si="6"/>
        <v>12</v>
      </c>
      <c r="T32" s="5" t="s">
        <v>89</v>
      </c>
      <c r="U32" s="5">
        <v>3</v>
      </c>
      <c r="V32" s="5">
        <f t="shared" si="7"/>
        <v>1</v>
      </c>
      <c r="W32" s="5" t="s">
        <v>86</v>
      </c>
      <c r="X32" s="5" t="s">
        <v>738</v>
      </c>
      <c r="Y32" s="5">
        <v>9</v>
      </c>
      <c r="Z32" s="5">
        <f t="shared" si="8"/>
        <v>1</v>
      </c>
      <c r="AA32" s="5" t="str">
        <f t="shared" si="1"/>
        <v>Big Ten</v>
      </c>
      <c r="AB32">
        <f t="shared" si="2"/>
        <v>1</v>
      </c>
      <c r="AC32">
        <f t="shared" si="9"/>
        <v>1</v>
      </c>
      <c r="AD32">
        <f t="shared" si="10"/>
        <v>1</v>
      </c>
      <c r="AE32">
        <f t="shared" si="11"/>
        <v>1</v>
      </c>
      <c r="AF32">
        <f t="shared" si="3"/>
        <v>42</v>
      </c>
      <c r="AG32">
        <f t="shared" si="3"/>
        <v>35</v>
      </c>
      <c r="AH32">
        <f t="shared" si="3"/>
        <v>4</v>
      </c>
      <c r="AI32">
        <f t="shared" si="3"/>
        <v>0</v>
      </c>
      <c r="AJ32">
        <f t="shared" si="12"/>
        <v>4</v>
      </c>
      <c r="AK32" s="8">
        <f t="shared" si="13"/>
        <v>1</v>
      </c>
      <c r="AL32">
        <f t="shared" si="4"/>
        <v>1</v>
      </c>
    </row>
    <row r="33" spans="1:38" ht="30" x14ac:dyDescent="0.2">
      <c r="A33" s="27">
        <v>5</v>
      </c>
      <c r="B33" s="28">
        <v>44170</v>
      </c>
      <c r="C33" s="30">
        <v>0.5</v>
      </c>
      <c r="D33" s="29" t="s">
        <v>44</v>
      </c>
      <c r="E33" s="29" t="s">
        <v>246</v>
      </c>
      <c r="F33" s="29" t="s">
        <v>49</v>
      </c>
      <c r="G33" s="29" t="s">
        <v>158</v>
      </c>
      <c r="H33" s="29" t="s">
        <v>86</v>
      </c>
      <c r="I33" s="29" t="s">
        <v>13</v>
      </c>
      <c r="J33" s="29">
        <v>52</v>
      </c>
      <c r="K33" s="29">
        <v>12</v>
      </c>
      <c r="L33" s="29">
        <v>5</v>
      </c>
      <c r="M33" s="29">
        <v>0</v>
      </c>
      <c r="N33" s="29" t="s">
        <v>57</v>
      </c>
      <c r="O33" s="5"/>
      <c r="P33" s="6"/>
      <c r="Q33" s="7">
        <f t="shared" si="5"/>
        <v>44170</v>
      </c>
      <c r="R33" s="5">
        <f t="shared" si="0"/>
        <v>2020</v>
      </c>
      <c r="S33" s="5">
        <f t="shared" si="6"/>
        <v>14</v>
      </c>
      <c r="T33" s="5" t="s">
        <v>89</v>
      </c>
      <c r="U33" s="5">
        <v>3</v>
      </c>
      <c r="V33" s="5">
        <f t="shared" si="7"/>
        <v>1</v>
      </c>
      <c r="W33" s="5" t="s">
        <v>86</v>
      </c>
      <c r="X33" s="29" t="s">
        <v>158</v>
      </c>
      <c r="Y33" s="5"/>
      <c r="Z33" s="5">
        <f t="shared" si="8"/>
        <v>0</v>
      </c>
      <c r="AA33" s="5" t="str">
        <f t="shared" si="1"/>
        <v>Big Ten</v>
      </c>
      <c r="AB33">
        <f t="shared" si="2"/>
        <v>1</v>
      </c>
      <c r="AC33">
        <f t="shared" si="9"/>
        <v>1</v>
      </c>
      <c r="AD33">
        <f t="shared" si="10"/>
        <v>1</v>
      </c>
      <c r="AE33">
        <f t="shared" si="11"/>
        <v>0</v>
      </c>
      <c r="AF33">
        <f t="shared" si="3"/>
        <v>52</v>
      </c>
      <c r="AG33">
        <f t="shared" si="3"/>
        <v>12</v>
      </c>
      <c r="AH33">
        <f t="shared" si="3"/>
        <v>5</v>
      </c>
      <c r="AI33">
        <f t="shared" si="3"/>
        <v>0</v>
      </c>
      <c r="AJ33">
        <f t="shared" si="12"/>
        <v>5</v>
      </c>
      <c r="AK33" s="8">
        <f t="shared" si="13"/>
        <v>1</v>
      </c>
      <c r="AL33">
        <f t="shared" si="4"/>
        <v>1</v>
      </c>
    </row>
    <row r="34" spans="1:38" ht="42" x14ac:dyDescent="0.2">
      <c r="A34" s="27">
        <v>6</v>
      </c>
      <c r="B34" s="28">
        <v>44184</v>
      </c>
      <c r="C34" s="30">
        <v>0.5</v>
      </c>
      <c r="D34" s="29" t="s">
        <v>44</v>
      </c>
      <c r="E34" s="29" t="s">
        <v>246</v>
      </c>
      <c r="F34" s="29" t="s">
        <v>80</v>
      </c>
      <c r="G34" s="29" t="s">
        <v>835</v>
      </c>
      <c r="H34" s="29" t="s">
        <v>86</v>
      </c>
      <c r="I34" s="29" t="s">
        <v>13</v>
      </c>
      <c r="J34" s="29">
        <v>22</v>
      </c>
      <c r="K34" s="29">
        <v>10</v>
      </c>
      <c r="L34" s="29">
        <v>6</v>
      </c>
      <c r="M34" s="29">
        <v>0</v>
      </c>
      <c r="N34" s="29" t="s">
        <v>61</v>
      </c>
      <c r="O34" s="29" t="s">
        <v>770</v>
      </c>
      <c r="P34" s="6"/>
      <c r="Q34" s="7">
        <f t="shared" si="5"/>
        <v>44184</v>
      </c>
      <c r="R34" s="5">
        <f t="shared" si="0"/>
        <v>2020</v>
      </c>
      <c r="S34" s="5">
        <f t="shared" si="6"/>
        <v>16</v>
      </c>
      <c r="T34" s="5" t="s">
        <v>89</v>
      </c>
      <c r="U34" s="5">
        <v>3</v>
      </c>
      <c r="V34" s="5">
        <f t="shared" si="7"/>
        <v>1</v>
      </c>
      <c r="W34" s="5" t="s">
        <v>86</v>
      </c>
      <c r="X34" s="5" t="s">
        <v>833</v>
      </c>
      <c r="Y34" s="5">
        <v>15</v>
      </c>
      <c r="Z34" s="5">
        <f t="shared" si="8"/>
        <v>1</v>
      </c>
      <c r="AA34" s="5" t="str">
        <f t="shared" si="1"/>
        <v>Big Ten</v>
      </c>
      <c r="AB34">
        <f t="shared" si="2"/>
        <v>1</v>
      </c>
      <c r="AC34">
        <f t="shared" si="9"/>
        <v>1</v>
      </c>
      <c r="AD34">
        <f t="shared" si="10"/>
        <v>1</v>
      </c>
      <c r="AE34">
        <f t="shared" si="11"/>
        <v>1</v>
      </c>
      <c r="AF34">
        <f t="shared" ref="AF34:AI65" si="14">J34</f>
        <v>22</v>
      </c>
      <c r="AG34">
        <f t="shared" si="14"/>
        <v>10</v>
      </c>
      <c r="AH34">
        <f t="shared" si="14"/>
        <v>6</v>
      </c>
      <c r="AI34">
        <f t="shared" si="14"/>
        <v>0</v>
      </c>
      <c r="AJ34">
        <f t="shared" si="12"/>
        <v>6</v>
      </c>
      <c r="AK34" s="8">
        <f t="shared" si="13"/>
        <v>1</v>
      </c>
      <c r="AL34">
        <f t="shared" si="4"/>
        <v>1</v>
      </c>
    </row>
    <row r="35" spans="1:38" ht="98" x14ac:dyDescent="0.2">
      <c r="A35" s="27">
        <v>7</v>
      </c>
      <c r="B35" s="28">
        <v>44197</v>
      </c>
      <c r="C35" s="30">
        <v>0.83333333333333337</v>
      </c>
      <c r="D35" s="29" t="s">
        <v>124</v>
      </c>
      <c r="E35" s="29" t="s">
        <v>246</v>
      </c>
      <c r="F35" s="29" t="s">
        <v>80</v>
      </c>
      <c r="G35" s="29" t="s">
        <v>59</v>
      </c>
      <c r="H35" s="29" t="s">
        <v>40</v>
      </c>
      <c r="I35" s="29" t="s">
        <v>13</v>
      </c>
      <c r="J35" s="29">
        <v>49</v>
      </c>
      <c r="K35" s="29">
        <v>28</v>
      </c>
      <c r="L35" s="29">
        <v>7</v>
      </c>
      <c r="M35" s="29">
        <v>0</v>
      </c>
      <c r="N35" s="29" t="s">
        <v>64</v>
      </c>
      <c r="O35" s="29" t="s">
        <v>247</v>
      </c>
      <c r="P35" s="6"/>
      <c r="Q35" s="7">
        <f t="shared" si="5"/>
        <v>44197</v>
      </c>
      <c r="R35" s="5">
        <f t="shared" si="0"/>
        <v>2020</v>
      </c>
      <c r="S35" s="5">
        <f t="shared" si="6"/>
        <v>18</v>
      </c>
      <c r="T35" s="5" t="s">
        <v>89</v>
      </c>
      <c r="U35" s="5">
        <v>3</v>
      </c>
      <c r="V35" s="5">
        <f t="shared" si="7"/>
        <v>1</v>
      </c>
      <c r="W35" s="5" t="s">
        <v>86</v>
      </c>
      <c r="X35" s="5" t="s">
        <v>43</v>
      </c>
      <c r="Y35" s="5">
        <v>2</v>
      </c>
      <c r="Z35" s="5">
        <f t="shared" si="8"/>
        <v>1</v>
      </c>
      <c r="AA35" s="5" t="str">
        <f t="shared" si="1"/>
        <v>ACC</v>
      </c>
      <c r="AB35">
        <f t="shared" si="2"/>
        <v>0</v>
      </c>
      <c r="AC35">
        <f t="shared" si="9"/>
        <v>1</v>
      </c>
      <c r="AD35">
        <f t="shared" si="10"/>
        <v>1</v>
      </c>
      <c r="AE35">
        <f t="shared" si="11"/>
        <v>1</v>
      </c>
      <c r="AF35">
        <f t="shared" si="14"/>
        <v>49</v>
      </c>
      <c r="AG35">
        <f t="shared" si="14"/>
        <v>28</v>
      </c>
      <c r="AH35">
        <f t="shared" si="14"/>
        <v>7</v>
      </c>
      <c r="AI35">
        <f t="shared" si="14"/>
        <v>0</v>
      </c>
      <c r="AJ35">
        <f t="shared" si="12"/>
        <v>7</v>
      </c>
      <c r="AK35" s="8">
        <f t="shared" si="13"/>
        <v>1</v>
      </c>
      <c r="AL35">
        <f t="shared" si="4"/>
        <v>1</v>
      </c>
    </row>
    <row r="36" spans="1:38" ht="154" x14ac:dyDescent="0.2">
      <c r="A36" s="27">
        <v>8</v>
      </c>
      <c r="B36" s="28">
        <v>44207</v>
      </c>
      <c r="C36" s="30">
        <v>0.83333333333333337</v>
      </c>
      <c r="D36" s="29" t="s">
        <v>90</v>
      </c>
      <c r="E36" s="29" t="s">
        <v>246</v>
      </c>
      <c r="F36" s="29" t="s">
        <v>80</v>
      </c>
      <c r="G36" s="29" t="s">
        <v>292</v>
      </c>
      <c r="H36" s="29" t="s">
        <v>46</v>
      </c>
      <c r="I36" s="29" t="s">
        <v>14</v>
      </c>
      <c r="J36" s="29">
        <v>24</v>
      </c>
      <c r="K36" s="29">
        <v>52</v>
      </c>
      <c r="L36" s="29">
        <v>7</v>
      </c>
      <c r="M36" s="29">
        <v>1</v>
      </c>
      <c r="N36" s="29" t="s">
        <v>92</v>
      </c>
      <c r="O36" s="29" t="s">
        <v>836</v>
      </c>
      <c r="P36" s="6"/>
      <c r="Q36" s="7">
        <f t="shared" si="5"/>
        <v>44207</v>
      </c>
      <c r="R36" s="5">
        <f t="shared" si="0"/>
        <v>2020</v>
      </c>
      <c r="S36" s="5">
        <f t="shared" si="6"/>
        <v>20</v>
      </c>
      <c r="T36" s="5" t="s">
        <v>89</v>
      </c>
      <c r="U36" s="5">
        <v>3</v>
      </c>
      <c r="V36" s="5">
        <f t="shared" si="7"/>
        <v>1</v>
      </c>
      <c r="W36" s="5" t="s">
        <v>86</v>
      </c>
      <c r="X36" s="5" t="s">
        <v>119</v>
      </c>
      <c r="Y36" s="5">
        <v>1</v>
      </c>
      <c r="Z36" s="5">
        <f t="shared" si="8"/>
        <v>1</v>
      </c>
      <c r="AA36" s="5" t="str">
        <f t="shared" si="1"/>
        <v>SEC</v>
      </c>
      <c r="AB36">
        <f t="shared" si="2"/>
        <v>0</v>
      </c>
      <c r="AC36">
        <f t="shared" si="9"/>
        <v>1</v>
      </c>
      <c r="AD36">
        <f t="shared" si="10"/>
        <v>1</v>
      </c>
      <c r="AE36">
        <f t="shared" si="11"/>
        <v>1</v>
      </c>
      <c r="AF36">
        <f t="shared" si="14"/>
        <v>24</v>
      </c>
      <c r="AG36">
        <f t="shared" si="14"/>
        <v>52</v>
      </c>
      <c r="AH36">
        <f t="shared" si="14"/>
        <v>7</v>
      </c>
      <c r="AI36">
        <f t="shared" si="14"/>
        <v>1</v>
      </c>
      <c r="AJ36">
        <f t="shared" si="12"/>
        <v>8</v>
      </c>
      <c r="AK36" s="8">
        <f t="shared" si="13"/>
        <v>0.875</v>
      </c>
      <c r="AL36">
        <f t="shared" si="4"/>
        <v>0</v>
      </c>
    </row>
    <row r="37" spans="1:38" ht="30" x14ac:dyDescent="0.2">
      <c r="A37" s="27">
        <v>1</v>
      </c>
      <c r="B37" s="28">
        <v>44128</v>
      </c>
      <c r="C37" s="30">
        <v>0.64583333333333337</v>
      </c>
      <c r="D37" s="29" t="s">
        <v>44</v>
      </c>
      <c r="E37" s="29" t="s">
        <v>819</v>
      </c>
      <c r="F37" s="29" t="s">
        <v>49</v>
      </c>
      <c r="G37" s="29" t="s">
        <v>490</v>
      </c>
      <c r="H37" s="29" t="s">
        <v>86</v>
      </c>
      <c r="I37" s="29" t="s">
        <v>14</v>
      </c>
      <c r="J37" s="29">
        <v>35</v>
      </c>
      <c r="K37" s="29">
        <v>36</v>
      </c>
      <c r="L37" s="29">
        <v>0</v>
      </c>
      <c r="M37" s="29">
        <v>1</v>
      </c>
      <c r="N37" s="29" t="s">
        <v>92</v>
      </c>
      <c r="O37" s="5"/>
      <c r="P37" s="6"/>
      <c r="Q37" s="7">
        <f t="shared" si="5"/>
        <v>44128</v>
      </c>
      <c r="R37" s="5">
        <f t="shared" si="0"/>
        <v>2020</v>
      </c>
      <c r="S37" s="5">
        <f t="shared" si="6"/>
        <v>8</v>
      </c>
      <c r="T37" s="5" t="s">
        <v>221</v>
      </c>
      <c r="U37" s="5">
        <v>8</v>
      </c>
      <c r="V37" s="5">
        <f t="shared" si="7"/>
        <v>1</v>
      </c>
      <c r="W37" s="5" t="s">
        <v>86</v>
      </c>
      <c r="X37" s="29" t="s">
        <v>490</v>
      </c>
      <c r="Y37" s="5"/>
      <c r="Z37" s="5">
        <f t="shared" si="8"/>
        <v>0</v>
      </c>
      <c r="AA37" s="5" t="str">
        <f t="shared" si="1"/>
        <v>Big Ten</v>
      </c>
      <c r="AB37">
        <f t="shared" si="2"/>
        <v>1</v>
      </c>
      <c r="AC37">
        <f t="shared" si="9"/>
        <v>1</v>
      </c>
      <c r="AD37">
        <f t="shared" si="10"/>
        <v>1</v>
      </c>
      <c r="AE37">
        <f t="shared" si="11"/>
        <v>0</v>
      </c>
      <c r="AF37">
        <f t="shared" si="14"/>
        <v>35</v>
      </c>
      <c r="AG37">
        <f t="shared" si="14"/>
        <v>36</v>
      </c>
      <c r="AH37">
        <f t="shared" si="14"/>
        <v>0</v>
      </c>
      <c r="AI37">
        <f t="shared" si="14"/>
        <v>1</v>
      </c>
      <c r="AJ37">
        <f t="shared" si="12"/>
        <v>1</v>
      </c>
      <c r="AK37" s="8">
        <f t="shared" si="13"/>
        <v>0</v>
      </c>
      <c r="AL37">
        <f t="shared" si="4"/>
        <v>0</v>
      </c>
    </row>
    <row r="38" spans="1:38" ht="30" x14ac:dyDescent="0.2">
      <c r="A38" s="27">
        <v>2</v>
      </c>
      <c r="B38" s="28">
        <v>44135</v>
      </c>
      <c r="C38" s="30">
        <v>0.8125</v>
      </c>
      <c r="D38" s="29" t="s">
        <v>44</v>
      </c>
      <c r="E38" s="29" t="s">
        <v>834</v>
      </c>
      <c r="F38" s="5"/>
      <c r="G38" s="29" t="s">
        <v>246</v>
      </c>
      <c r="H38" s="29" t="s">
        <v>86</v>
      </c>
      <c r="I38" s="29" t="s">
        <v>14</v>
      </c>
      <c r="J38" s="29">
        <v>25</v>
      </c>
      <c r="K38" s="29">
        <v>38</v>
      </c>
      <c r="L38" s="29">
        <v>0</v>
      </c>
      <c r="M38" s="29">
        <v>2</v>
      </c>
      <c r="N38" s="29" t="s">
        <v>102</v>
      </c>
      <c r="O38" s="5"/>
      <c r="P38" s="6"/>
      <c r="Q38" s="7">
        <f t="shared" si="5"/>
        <v>44135</v>
      </c>
      <c r="R38" s="5">
        <f t="shared" si="0"/>
        <v>2020</v>
      </c>
      <c r="S38" s="5">
        <f t="shared" si="6"/>
        <v>9</v>
      </c>
      <c r="T38" s="5" t="s">
        <v>221</v>
      </c>
      <c r="U38" s="5">
        <v>18</v>
      </c>
      <c r="V38" s="5">
        <f t="shared" si="7"/>
        <v>1</v>
      </c>
      <c r="W38" s="5" t="s">
        <v>86</v>
      </c>
      <c r="X38" s="5" t="s">
        <v>89</v>
      </c>
      <c r="Y38" s="5">
        <v>3</v>
      </c>
      <c r="Z38" s="5">
        <f t="shared" si="8"/>
        <v>1</v>
      </c>
      <c r="AA38" s="5" t="str">
        <f t="shared" si="1"/>
        <v>Big Ten</v>
      </c>
      <c r="AB38">
        <f t="shared" si="2"/>
        <v>1</v>
      </c>
      <c r="AC38">
        <f t="shared" si="9"/>
        <v>1</v>
      </c>
      <c r="AD38">
        <f t="shared" si="10"/>
        <v>1</v>
      </c>
      <c r="AE38">
        <f t="shared" si="11"/>
        <v>1</v>
      </c>
      <c r="AF38">
        <f t="shared" si="14"/>
        <v>25</v>
      </c>
      <c r="AG38">
        <f t="shared" si="14"/>
        <v>38</v>
      </c>
      <c r="AH38">
        <f t="shared" si="14"/>
        <v>0</v>
      </c>
      <c r="AI38">
        <f t="shared" si="14"/>
        <v>2</v>
      </c>
      <c r="AJ38">
        <f t="shared" si="12"/>
        <v>2</v>
      </c>
      <c r="AK38" s="8">
        <f t="shared" si="13"/>
        <v>0</v>
      </c>
      <c r="AL38">
        <f t="shared" si="4"/>
        <v>0</v>
      </c>
    </row>
    <row r="39" spans="1:38" x14ac:dyDescent="0.2">
      <c r="A39" s="27">
        <v>3</v>
      </c>
      <c r="B39" s="28">
        <v>44142</v>
      </c>
      <c r="C39" s="30">
        <v>0.64583333333333337</v>
      </c>
      <c r="D39" s="29" t="s">
        <v>44</v>
      </c>
      <c r="E39" s="29" t="s">
        <v>827</v>
      </c>
      <c r="F39" s="5"/>
      <c r="G39" s="29" t="s">
        <v>230</v>
      </c>
      <c r="H39" s="29" t="s">
        <v>86</v>
      </c>
      <c r="I39" s="29" t="s">
        <v>14</v>
      </c>
      <c r="J39" s="29">
        <v>19</v>
      </c>
      <c r="K39" s="29">
        <v>35</v>
      </c>
      <c r="L39" s="29">
        <v>0</v>
      </c>
      <c r="M39" s="29">
        <v>3</v>
      </c>
      <c r="N39" s="29" t="s">
        <v>130</v>
      </c>
      <c r="O39" s="5"/>
      <c r="P39" s="6"/>
      <c r="Q39" s="7">
        <f t="shared" si="5"/>
        <v>44142</v>
      </c>
      <c r="R39" s="5">
        <f t="shared" si="0"/>
        <v>2020</v>
      </c>
      <c r="S39" s="5">
        <f t="shared" si="6"/>
        <v>10</v>
      </c>
      <c r="T39" s="29" t="s">
        <v>827</v>
      </c>
      <c r="U39" s="5"/>
      <c r="V39" s="5">
        <f t="shared" si="7"/>
        <v>0</v>
      </c>
      <c r="W39" s="5" t="s">
        <v>86</v>
      </c>
      <c r="X39" s="29" t="s">
        <v>230</v>
      </c>
      <c r="Y39" s="5"/>
      <c r="Z39" s="5">
        <f t="shared" si="8"/>
        <v>0</v>
      </c>
      <c r="AA39" s="5" t="str">
        <f t="shared" si="1"/>
        <v>Big Ten</v>
      </c>
      <c r="AB39">
        <f t="shared" si="2"/>
        <v>1</v>
      </c>
      <c r="AC39">
        <f t="shared" si="9"/>
        <v>1</v>
      </c>
      <c r="AD39">
        <f t="shared" si="10"/>
        <v>1</v>
      </c>
      <c r="AE39">
        <f t="shared" si="11"/>
        <v>0</v>
      </c>
      <c r="AF39">
        <f t="shared" si="14"/>
        <v>19</v>
      </c>
      <c r="AG39">
        <f t="shared" si="14"/>
        <v>35</v>
      </c>
      <c r="AH39">
        <f t="shared" si="14"/>
        <v>0</v>
      </c>
      <c r="AI39">
        <f t="shared" si="14"/>
        <v>3</v>
      </c>
      <c r="AJ39">
        <f t="shared" si="12"/>
        <v>3</v>
      </c>
      <c r="AK39" s="8">
        <f t="shared" si="13"/>
        <v>0</v>
      </c>
      <c r="AL39">
        <f t="shared" si="4"/>
        <v>0</v>
      </c>
    </row>
    <row r="40" spans="1:38" x14ac:dyDescent="0.2">
      <c r="A40" s="27">
        <v>4</v>
      </c>
      <c r="B40" s="28">
        <v>44149</v>
      </c>
      <c r="C40" s="30">
        <v>0.5</v>
      </c>
      <c r="D40" s="29" t="s">
        <v>44</v>
      </c>
      <c r="E40" s="29" t="s">
        <v>827</v>
      </c>
      <c r="F40" s="29" t="s">
        <v>49</v>
      </c>
      <c r="G40" s="29" t="s">
        <v>659</v>
      </c>
      <c r="H40" s="29" t="s">
        <v>86</v>
      </c>
      <c r="I40" s="29" t="s">
        <v>14</v>
      </c>
      <c r="J40" s="29">
        <v>23</v>
      </c>
      <c r="K40" s="29">
        <v>30</v>
      </c>
      <c r="L40" s="29">
        <v>0</v>
      </c>
      <c r="M40" s="29">
        <v>4</v>
      </c>
      <c r="N40" s="29" t="s">
        <v>132</v>
      </c>
      <c r="O40" s="5"/>
      <c r="P40" s="6"/>
      <c r="Q40" s="7">
        <f t="shared" si="5"/>
        <v>44149</v>
      </c>
      <c r="R40" s="5">
        <f t="shared" si="0"/>
        <v>2020</v>
      </c>
      <c r="S40" s="5">
        <f t="shared" si="6"/>
        <v>11</v>
      </c>
      <c r="T40" s="29" t="s">
        <v>827</v>
      </c>
      <c r="U40" s="5"/>
      <c r="V40" s="5">
        <f t="shared" si="7"/>
        <v>0</v>
      </c>
      <c r="W40" s="5" t="s">
        <v>86</v>
      </c>
      <c r="X40" s="29" t="s">
        <v>659</v>
      </c>
      <c r="Y40" s="5"/>
      <c r="Z40" s="5">
        <f t="shared" si="8"/>
        <v>0</v>
      </c>
      <c r="AA40" s="5" t="str">
        <f t="shared" si="1"/>
        <v>Big Ten</v>
      </c>
      <c r="AB40">
        <f t="shared" si="2"/>
        <v>1</v>
      </c>
      <c r="AC40">
        <f t="shared" si="9"/>
        <v>1</v>
      </c>
      <c r="AD40">
        <f t="shared" si="10"/>
        <v>1</v>
      </c>
      <c r="AE40">
        <f t="shared" si="11"/>
        <v>0</v>
      </c>
      <c r="AF40">
        <f t="shared" si="14"/>
        <v>23</v>
      </c>
      <c r="AG40">
        <f t="shared" si="14"/>
        <v>30</v>
      </c>
      <c r="AH40">
        <f t="shared" si="14"/>
        <v>0</v>
      </c>
      <c r="AI40">
        <f t="shared" si="14"/>
        <v>4</v>
      </c>
      <c r="AJ40">
        <f t="shared" si="12"/>
        <v>4</v>
      </c>
      <c r="AK40" s="8">
        <f t="shared" si="13"/>
        <v>0</v>
      </c>
      <c r="AL40">
        <f t="shared" si="4"/>
        <v>0</v>
      </c>
    </row>
    <row r="41" spans="1:38" x14ac:dyDescent="0.2">
      <c r="A41" s="27">
        <v>5</v>
      </c>
      <c r="B41" s="28">
        <v>44156</v>
      </c>
      <c r="C41" s="30">
        <v>0.64583333333333337</v>
      </c>
      <c r="D41" s="29" t="s">
        <v>44</v>
      </c>
      <c r="E41" s="29" t="s">
        <v>827</v>
      </c>
      <c r="F41" s="5"/>
      <c r="G41" s="29" t="s">
        <v>672</v>
      </c>
      <c r="H41" s="29" t="s">
        <v>86</v>
      </c>
      <c r="I41" s="29" t="s">
        <v>14</v>
      </c>
      <c r="J41" s="29">
        <v>21</v>
      </c>
      <c r="K41" s="29">
        <v>41</v>
      </c>
      <c r="L41" s="29">
        <v>0</v>
      </c>
      <c r="M41" s="29">
        <v>5</v>
      </c>
      <c r="N41" s="29" t="s">
        <v>133</v>
      </c>
      <c r="O41" s="5"/>
      <c r="P41" s="6"/>
      <c r="Q41" s="7">
        <f t="shared" si="5"/>
        <v>44156</v>
      </c>
      <c r="R41" s="5">
        <f t="shared" si="0"/>
        <v>2020</v>
      </c>
      <c r="S41" s="5">
        <f t="shared" si="6"/>
        <v>12</v>
      </c>
      <c r="T41" s="29" t="s">
        <v>827</v>
      </c>
      <c r="U41" s="5"/>
      <c r="V41" s="5">
        <f t="shared" si="7"/>
        <v>0</v>
      </c>
      <c r="W41" s="5" t="s">
        <v>86</v>
      </c>
      <c r="X41" s="29" t="s">
        <v>672</v>
      </c>
      <c r="Y41" s="5"/>
      <c r="Z41" s="5">
        <f t="shared" si="8"/>
        <v>0</v>
      </c>
      <c r="AA41" s="5" t="str">
        <f t="shared" si="1"/>
        <v>Big Ten</v>
      </c>
      <c r="AB41">
        <f t="shared" si="2"/>
        <v>1</v>
      </c>
      <c r="AC41">
        <f t="shared" si="9"/>
        <v>1</v>
      </c>
      <c r="AD41">
        <f t="shared" si="10"/>
        <v>1</v>
      </c>
      <c r="AE41">
        <f t="shared" si="11"/>
        <v>0</v>
      </c>
      <c r="AF41">
        <f t="shared" si="14"/>
        <v>21</v>
      </c>
      <c r="AG41">
        <f t="shared" si="14"/>
        <v>41</v>
      </c>
      <c r="AH41">
        <f t="shared" si="14"/>
        <v>0</v>
      </c>
      <c r="AI41">
        <f t="shared" si="14"/>
        <v>5</v>
      </c>
      <c r="AJ41">
        <f t="shared" si="12"/>
        <v>5</v>
      </c>
      <c r="AK41" s="8">
        <f t="shared" si="13"/>
        <v>0</v>
      </c>
      <c r="AL41">
        <f t="shared" si="4"/>
        <v>0</v>
      </c>
    </row>
    <row r="42" spans="1:38" x14ac:dyDescent="0.2">
      <c r="A42" s="27">
        <v>6</v>
      </c>
      <c r="B42" s="28">
        <v>44163</v>
      </c>
      <c r="C42" s="30">
        <v>0.5</v>
      </c>
      <c r="D42" s="29" t="s">
        <v>44</v>
      </c>
      <c r="E42" s="29" t="s">
        <v>827</v>
      </c>
      <c r="F42" s="29" t="s">
        <v>49</v>
      </c>
      <c r="G42" s="29" t="s">
        <v>831</v>
      </c>
      <c r="H42" s="29" t="s">
        <v>86</v>
      </c>
      <c r="I42" s="29" t="s">
        <v>13</v>
      </c>
      <c r="J42" s="29">
        <v>27</v>
      </c>
      <c r="K42" s="29">
        <v>17</v>
      </c>
      <c r="L42" s="29">
        <v>1</v>
      </c>
      <c r="M42" s="29">
        <v>5</v>
      </c>
      <c r="N42" s="29" t="s">
        <v>41</v>
      </c>
      <c r="O42" s="5"/>
      <c r="P42" s="6"/>
      <c r="Q42" s="7">
        <f t="shared" si="5"/>
        <v>44163</v>
      </c>
      <c r="R42" s="5">
        <f t="shared" si="0"/>
        <v>2020</v>
      </c>
      <c r="S42" s="5">
        <f t="shared" si="6"/>
        <v>13</v>
      </c>
      <c r="T42" s="29" t="s">
        <v>827</v>
      </c>
      <c r="U42" s="5"/>
      <c r="V42" s="5">
        <f t="shared" si="7"/>
        <v>0</v>
      </c>
      <c r="W42" s="5" t="s">
        <v>86</v>
      </c>
      <c r="X42" s="29" t="s">
        <v>831</v>
      </c>
      <c r="Y42" s="5"/>
      <c r="Z42" s="5">
        <f t="shared" si="8"/>
        <v>0</v>
      </c>
      <c r="AA42" s="5" t="str">
        <f t="shared" si="1"/>
        <v>Big Ten</v>
      </c>
      <c r="AB42">
        <f t="shared" si="2"/>
        <v>1</v>
      </c>
      <c r="AC42">
        <f t="shared" si="9"/>
        <v>1</v>
      </c>
      <c r="AD42">
        <f t="shared" si="10"/>
        <v>1</v>
      </c>
      <c r="AE42">
        <f t="shared" si="11"/>
        <v>0</v>
      </c>
      <c r="AF42">
        <f t="shared" si="14"/>
        <v>27</v>
      </c>
      <c r="AG42">
        <f t="shared" si="14"/>
        <v>17</v>
      </c>
      <c r="AH42">
        <f t="shared" si="14"/>
        <v>1</v>
      </c>
      <c r="AI42">
        <f t="shared" si="14"/>
        <v>5</v>
      </c>
      <c r="AJ42">
        <f t="shared" si="12"/>
        <v>6</v>
      </c>
      <c r="AK42" s="8">
        <f t="shared" si="13"/>
        <v>0.16666666666666666</v>
      </c>
      <c r="AL42">
        <f t="shared" si="4"/>
        <v>1</v>
      </c>
    </row>
    <row r="43" spans="1:38" x14ac:dyDescent="0.2">
      <c r="A43" s="27">
        <v>7</v>
      </c>
      <c r="B43" s="28">
        <v>44170</v>
      </c>
      <c r="C43" s="30">
        <v>0.5</v>
      </c>
      <c r="D43" s="29" t="s">
        <v>44</v>
      </c>
      <c r="E43" s="29" t="s">
        <v>827</v>
      </c>
      <c r="F43" s="29" t="s">
        <v>49</v>
      </c>
      <c r="G43" s="29" t="s">
        <v>194</v>
      </c>
      <c r="H43" s="29" t="s">
        <v>86</v>
      </c>
      <c r="I43" s="29" t="s">
        <v>13</v>
      </c>
      <c r="J43" s="29">
        <v>23</v>
      </c>
      <c r="K43" s="29">
        <v>7</v>
      </c>
      <c r="L43" s="29">
        <v>2</v>
      </c>
      <c r="M43" s="29">
        <v>5</v>
      </c>
      <c r="N43" s="29" t="s">
        <v>47</v>
      </c>
      <c r="O43" s="5"/>
      <c r="P43" s="6"/>
      <c r="Q43" s="7">
        <f t="shared" si="5"/>
        <v>44170</v>
      </c>
      <c r="R43" s="5">
        <f t="shared" si="0"/>
        <v>2020</v>
      </c>
      <c r="S43" s="5">
        <f t="shared" si="6"/>
        <v>14</v>
      </c>
      <c r="T43" s="29" t="s">
        <v>827</v>
      </c>
      <c r="U43" s="5"/>
      <c r="V43" s="5">
        <f t="shared" si="7"/>
        <v>0</v>
      </c>
      <c r="W43" s="5" t="s">
        <v>86</v>
      </c>
      <c r="X43" s="29" t="s">
        <v>194</v>
      </c>
      <c r="Y43" s="5"/>
      <c r="Z43" s="5">
        <f t="shared" si="8"/>
        <v>0</v>
      </c>
      <c r="AA43" s="5" t="str">
        <f t="shared" si="1"/>
        <v>Big Ten</v>
      </c>
      <c r="AB43">
        <f t="shared" si="2"/>
        <v>1</v>
      </c>
      <c r="AC43">
        <f t="shared" si="9"/>
        <v>1</v>
      </c>
      <c r="AD43">
        <f t="shared" si="10"/>
        <v>1</v>
      </c>
      <c r="AE43">
        <f t="shared" si="11"/>
        <v>0</v>
      </c>
      <c r="AF43">
        <f t="shared" si="14"/>
        <v>23</v>
      </c>
      <c r="AG43">
        <f t="shared" si="14"/>
        <v>7</v>
      </c>
      <c r="AH43">
        <f t="shared" si="14"/>
        <v>2</v>
      </c>
      <c r="AI43">
        <f t="shared" si="14"/>
        <v>5</v>
      </c>
      <c r="AJ43">
        <f t="shared" si="12"/>
        <v>7</v>
      </c>
      <c r="AK43" s="8">
        <f t="shared" si="13"/>
        <v>0.2857142857142857</v>
      </c>
      <c r="AL43">
        <f t="shared" si="4"/>
        <v>1</v>
      </c>
    </row>
    <row r="44" spans="1:38" ht="28" x14ac:dyDescent="0.2">
      <c r="A44" s="27">
        <v>8</v>
      </c>
      <c r="B44" s="28">
        <v>44177</v>
      </c>
      <c r="C44" s="30">
        <v>0.5</v>
      </c>
      <c r="D44" s="29" t="s">
        <v>44</v>
      </c>
      <c r="E44" s="29" t="s">
        <v>827</v>
      </c>
      <c r="F44" s="5"/>
      <c r="G44" s="29" t="s">
        <v>158</v>
      </c>
      <c r="H44" s="29" t="s">
        <v>86</v>
      </c>
      <c r="I44" s="29" t="s">
        <v>13</v>
      </c>
      <c r="J44" s="29">
        <v>39</v>
      </c>
      <c r="K44" s="29">
        <v>24</v>
      </c>
      <c r="L44" s="29">
        <v>3</v>
      </c>
      <c r="M44" s="29">
        <v>5</v>
      </c>
      <c r="N44" s="29" t="s">
        <v>51</v>
      </c>
      <c r="O44" s="5"/>
      <c r="Q44" s="7">
        <f t="shared" si="5"/>
        <v>44177</v>
      </c>
      <c r="R44" s="5">
        <f t="shared" si="0"/>
        <v>2020</v>
      </c>
      <c r="S44" s="5">
        <f t="shared" si="6"/>
        <v>15</v>
      </c>
      <c r="T44" s="29" t="s">
        <v>827</v>
      </c>
      <c r="U44" s="5"/>
      <c r="V44" s="5">
        <f t="shared" si="7"/>
        <v>0</v>
      </c>
      <c r="W44" s="5" t="s">
        <v>86</v>
      </c>
      <c r="X44" s="29" t="s">
        <v>158</v>
      </c>
      <c r="Y44" s="5"/>
      <c r="Z44" s="5">
        <f t="shared" si="8"/>
        <v>0</v>
      </c>
      <c r="AA44" s="5" t="str">
        <f t="shared" si="1"/>
        <v>Big Ten</v>
      </c>
      <c r="AB44">
        <f t="shared" si="2"/>
        <v>1</v>
      </c>
      <c r="AC44">
        <f t="shared" si="9"/>
        <v>1</v>
      </c>
      <c r="AD44">
        <f t="shared" si="10"/>
        <v>1</v>
      </c>
      <c r="AE44">
        <f t="shared" si="11"/>
        <v>0</v>
      </c>
      <c r="AF44">
        <f t="shared" si="14"/>
        <v>39</v>
      </c>
      <c r="AG44">
        <f t="shared" si="14"/>
        <v>24</v>
      </c>
      <c r="AH44">
        <f t="shared" si="14"/>
        <v>3</v>
      </c>
      <c r="AI44">
        <f t="shared" si="14"/>
        <v>5</v>
      </c>
      <c r="AJ44">
        <f t="shared" ref="AJ44:AJ103" si="15">SUM(AH44:AI44)</f>
        <v>8</v>
      </c>
      <c r="AK44" s="8">
        <f t="shared" si="13"/>
        <v>0.375</v>
      </c>
      <c r="AL44">
        <f t="shared" si="4"/>
        <v>1</v>
      </c>
    </row>
    <row r="45" spans="1:38" x14ac:dyDescent="0.2">
      <c r="A45" s="27">
        <v>9</v>
      </c>
      <c r="B45" s="28">
        <v>44184</v>
      </c>
      <c r="C45" s="30">
        <v>0.72916666666666663</v>
      </c>
      <c r="D45" s="29" t="s">
        <v>44</v>
      </c>
      <c r="E45" s="29" t="s">
        <v>827</v>
      </c>
      <c r="F45" s="5"/>
      <c r="G45" s="29" t="s">
        <v>334</v>
      </c>
      <c r="H45" s="29" t="s">
        <v>86</v>
      </c>
      <c r="I45" s="29" t="s">
        <v>13</v>
      </c>
      <c r="J45" s="29">
        <v>56</v>
      </c>
      <c r="K45" s="29">
        <v>21</v>
      </c>
      <c r="L45" s="29">
        <v>4</v>
      </c>
      <c r="M45" s="29">
        <v>5</v>
      </c>
      <c r="N45" s="29" t="s">
        <v>55</v>
      </c>
      <c r="O45" s="5"/>
      <c r="Q45" s="7">
        <f t="shared" si="5"/>
        <v>44184</v>
      </c>
      <c r="R45" s="5">
        <f t="shared" si="0"/>
        <v>2020</v>
      </c>
      <c r="S45" s="5">
        <f t="shared" si="6"/>
        <v>16</v>
      </c>
      <c r="T45" s="29" t="s">
        <v>827</v>
      </c>
      <c r="U45" s="5"/>
      <c r="V45" s="5">
        <f t="shared" si="7"/>
        <v>0</v>
      </c>
      <c r="W45" s="5" t="s">
        <v>86</v>
      </c>
      <c r="X45" s="29" t="s">
        <v>334</v>
      </c>
      <c r="Y45" s="5"/>
      <c r="Z45" s="5">
        <f t="shared" si="8"/>
        <v>0</v>
      </c>
      <c r="AA45" s="5" t="str">
        <f t="shared" si="1"/>
        <v>Big Ten</v>
      </c>
      <c r="AB45">
        <f t="shared" si="2"/>
        <v>1</v>
      </c>
      <c r="AC45">
        <f t="shared" si="9"/>
        <v>1</v>
      </c>
      <c r="AD45">
        <f t="shared" si="10"/>
        <v>1</v>
      </c>
      <c r="AE45">
        <f t="shared" si="11"/>
        <v>0</v>
      </c>
      <c r="AF45">
        <f t="shared" si="14"/>
        <v>56</v>
      </c>
      <c r="AG45">
        <f t="shared" si="14"/>
        <v>21</v>
      </c>
      <c r="AH45">
        <f t="shared" si="14"/>
        <v>4</v>
      </c>
      <c r="AI45">
        <f t="shared" si="14"/>
        <v>5</v>
      </c>
      <c r="AJ45">
        <f t="shared" si="15"/>
        <v>9</v>
      </c>
      <c r="AK45" s="8">
        <f t="shared" si="13"/>
        <v>0.44444444444444442</v>
      </c>
      <c r="AL45">
        <f t="shared" si="4"/>
        <v>1</v>
      </c>
    </row>
    <row r="46" spans="1:38" ht="28" x14ac:dyDescent="0.2">
      <c r="A46" s="27">
        <v>1</v>
      </c>
      <c r="B46" s="28">
        <v>44128</v>
      </c>
      <c r="C46" s="30">
        <v>0.5</v>
      </c>
      <c r="D46" s="29" t="s">
        <v>44</v>
      </c>
      <c r="E46" s="29" t="s">
        <v>194</v>
      </c>
      <c r="F46" s="29" t="s">
        <v>49</v>
      </c>
      <c r="G46" s="29" t="s">
        <v>158</v>
      </c>
      <c r="H46" s="29" t="s">
        <v>86</v>
      </c>
      <c r="I46" s="29" t="s">
        <v>13</v>
      </c>
      <c r="J46" s="29">
        <v>38</v>
      </c>
      <c r="K46" s="29">
        <v>27</v>
      </c>
      <c r="L46" s="29">
        <v>1</v>
      </c>
      <c r="M46" s="29">
        <v>0</v>
      </c>
      <c r="N46" s="29" t="s">
        <v>41</v>
      </c>
      <c r="O46" s="5"/>
      <c r="Q46" s="7">
        <f t="shared" si="5"/>
        <v>44128</v>
      </c>
      <c r="R46" s="5">
        <f t="shared" si="0"/>
        <v>2020</v>
      </c>
      <c r="S46" s="5">
        <f t="shared" si="6"/>
        <v>8</v>
      </c>
      <c r="T46" s="29" t="s">
        <v>194</v>
      </c>
      <c r="U46" s="5"/>
      <c r="V46" s="5">
        <f t="shared" si="7"/>
        <v>0</v>
      </c>
      <c r="W46" s="5" t="s">
        <v>86</v>
      </c>
      <c r="X46" s="29" t="s">
        <v>158</v>
      </c>
      <c r="Y46" s="5"/>
      <c r="Z46" s="5">
        <f t="shared" si="8"/>
        <v>0</v>
      </c>
      <c r="AA46" s="5" t="str">
        <f t="shared" si="1"/>
        <v>Big Ten</v>
      </c>
      <c r="AB46">
        <f t="shared" si="2"/>
        <v>1</v>
      </c>
      <c r="AC46">
        <f t="shared" si="9"/>
        <v>1</v>
      </c>
      <c r="AD46">
        <f t="shared" si="10"/>
        <v>1</v>
      </c>
      <c r="AE46">
        <f t="shared" si="11"/>
        <v>0</v>
      </c>
      <c r="AF46">
        <f t="shared" si="14"/>
        <v>38</v>
      </c>
      <c r="AG46">
        <f t="shared" si="14"/>
        <v>27</v>
      </c>
      <c r="AH46">
        <f t="shared" si="14"/>
        <v>1</v>
      </c>
      <c r="AI46">
        <f t="shared" si="14"/>
        <v>0</v>
      </c>
      <c r="AJ46">
        <f t="shared" si="15"/>
        <v>1</v>
      </c>
      <c r="AK46" s="8">
        <f t="shared" si="13"/>
        <v>1</v>
      </c>
      <c r="AL46">
        <f t="shared" si="4"/>
        <v>1</v>
      </c>
    </row>
    <row r="47" spans="1:38" ht="28" x14ac:dyDescent="0.2">
      <c r="A47" s="27">
        <v>2</v>
      </c>
      <c r="B47" s="28">
        <v>44135</v>
      </c>
      <c r="C47" s="30">
        <v>0.64583333333333337</v>
      </c>
      <c r="D47" s="29" t="s">
        <v>44</v>
      </c>
      <c r="E47" s="29" t="s">
        <v>194</v>
      </c>
      <c r="F47" s="5"/>
      <c r="G47" s="29" t="s">
        <v>820</v>
      </c>
      <c r="H47" s="29" t="s">
        <v>86</v>
      </c>
      <c r="I47" s="29" t="s">
        <v>14</v>
      </c>
      <c r="J47" s="29">
        <v>21</v>
      </c>
      <c r="K47" s="29">
        <v>37</v>
      </c>
      <c r="L47" s="29">
        <v>1</v>
      </c>
      <c r="M47" s="29">
        <v>1</v>
      </c>
      <c r="N47" s="29" t="s">
        <v>92</v>
      </c>
      <c r="O47" s="5"/>
      <c r="Q47" s="7">
        <f t="shared" si="5"/>
        <v>44135</v>
      </c>
      <c r="R47" s="5">
        <f t="shared" si="0"/>
        <v>2020</v>
      </c>
      <c r="S47" s="5">
        <f t="shared" si="6"/>
        <v>9</v>
      </c>
      <c r="T47" s="29" t="s">
        <v>194</v>
      </c>
      <c r="U47" s="5"/>
      <c r="V47" s="5">
        <f t="shared" si="7"/>
        <v>0</v>
      </c>
      <c r="W47" s="5" t="s">
        <v>86</v>
      </c>
      <c r="X47" s="5" t="s">
        <v>738</v>
      </c>
      <c r="Y47" s="5">
        <v>17</v>
      </c>
      <c r="Z47" s="5">
        <f t="shared" si="8"/>
        <v>1</v>
      </c>
      <c r="AA47" s="5" t="str">
        <f t="shared" si="1"/>
        <v>Big Ten</v>
      </c>
      <c r="AB47">
        <f t="shared" si="2"/>
        <v>1</v>
      </c>
      <c r="AC47">
        <f t="shared" si="9"/>
        <v>1</v>
      </c>
      <c r="AD47">
        <f t="shared" si="10"/>
        <v>1</v>
      </c>
      <c r="AE47">
        <f t="shared" si="11"/>
        <v>0</v>
      </c>
      <c r="AF47">
        <f t="shared" si="14"/>
        <v>21</v>
      </c>
      <c r="AG47">
        <f t="shared" si="14"/>
        <v>37</v>
      </c>
      <c r="AH47">
        <f t="shared" si="14"/>
        <v>1</v>
      </c>
      <c r="AI47">
        <f t="shared" si="14"/>
        <v>1</v>
      </c>
      <c r="AJ47">
        <f t="shared" si="15"/>
        <v>2</v>
      </c>
      <c r="AK47" s="8">
        <f t="shared" si="13"/>
        <v>0.5</v>
      </c>
      <c r="AL47">
        <f t="shared" si="4"/>
        <v>0</v>
      </c>
    </row>
    <row r="48" spans="1:38" ht="30" x14ac:dyDescent="0.2">
      <c r="A48" s="27">
        <v>3</v>
      </c>
      <c r="B48" s="28">
        <v>44142</v>
      </c>
      <c r="C48" s="30">
        <v>0.8125</v>
      </c>
      <c r="D48" s="29" t="s">
        <v>44</v>
      </c>
      <c r="E48" s="29" t="s">
        <v>194</v>
      </c>
      <c r="F48" s="29" t="s">
        <v>49</v>
      </c>
      <c r="G48" s="29" t="s">
        <v>246</v>
      </c>
      <c r="H48" s="29" t="s">
        <v>86</v>
      </c>
      <c r="I48" s="29" t="s">
        <v>14</v>
      </c>
      <c r="J48" s="29">
        <v>27</v>
      </c>
      <c r="K48" s="29">
        <v>49</v>
      </c>
      <c r="L48" s="29">
        <v>1</v>
      </c>
      <c r="M48" s="29">
        <v>2</v>
      </c>
      <c r="N48" s="29" t="s">
        <v>102</v>
      </c>
      <c r="O48" s="5"/>
      <c r="Q48" s="7">
        <f t="shared" si="5"/>
        <v>44142</v>
      </c>
      <c r="R48" s="5">
        <f t="shared" si="0"/>
        <v>2020</v>
      </c>
      <c r="S48" s="5">
        <f t="shared" si="6"/>
        <v>10</v>
      </c>
      <c r="T48" s="29" t="s">
        <v>194</v>
      </c>
      <c r="U48" s="5"/>
      <c r="V48" s="5">
        <f t="shared" si="7"/>
        <v>0</v>
      </c>
      <c r="W48" s="5" t="s">
        <v>86</v>
      </c>
      <c r="X48" s="5" t="s">
        <v>89</v>
      </c>
      <c r="Y48" s="5">
        <v>3</v>
      </c>
      <c r="Z48" s="5">
        <f t="shared" si="8"/>
        <v>1</v>
      </c>
      <c r="AA48" s="5" t="str">
        <f t="shared" si="1"/>
        <v>Big Ten</v>
      </c>
      <c r="AB48">
        <f t="shared" si="2"/>
        <v>1</v>
      </c>
      <c r="AC48">
        <f t="shared" si="9"/>
        <v>1</v>
      </c>
      <c r="AD48">
        <f t="shared" si="10"/>
        <v>1</v>
      </c>
      <c r="AE48">
        <f t="shared" si="11"/>
        <v>0</v>
      </c>
      <c r="AF48">
        <f t="shared" si="14"/>
        <v>27</v>
      </c>
      <c r="AG48">
        <f t="shared" si="14"/>
        <v>49</v>
      </c>
      <c r="AH48">
        <f t="shared" si="14"/>
        <v>1</v>
      </c>
      <c r="AI48">
        <f t="shared" si="14"/>
        <v>2</v>
      </c>
      <c r="AJ48">
        <f t="shared" si="15"/>
        <v>3</v>
      </c>
      <c r="AK48" s="8">
        <f t="shared" si="13"/>
        <v>0.33333333333333331</v>
      </c>
      <c r="AL48">
        <f t="shared" si="4"/>
        <v>0</v>
      </c>
    </row>
    <row r="49" spans="1:38" x14ac:dyDescent="0.2">
      <c r="A49" s="27">
        <v>4</v>
      </c>
      <c r="B49" s="28">
        <v>44149</v>
      </c>
      <c r="C49" s="30">
        <v>0.54166666666666663</v>
      </c>
      <c r="D49" s="29" t="s">
        <v>44</v>
      </c>
      <c r="E49" s="29" t="s">
        <v>194</v>
      </c>
      <c r="F49" s="5"/>
      <c r="G49" s="29" t="s">
        <v>334</v>
      </c>
      <c r="H49" s="29" t="s">
        <v>86</v>
      </c>
      <c r="I49" s="29" t="s">
        <v>14</v>
      </c>
      <c r="J49" s="29">
        <v>20</v>
      </c>
      <c r="K49" s="29">
        <v>23</v>
      </c>
      <c r="L49" s="29">
        <v>1</v>
      </c>
      <c r="M49" s="29">
        <v>3</v>
      </c>
      <c r="N49" s="29" t="s">
        <v>130</v>
      </c>
      <c r="O49" s="5"/>
      <c r="Q49" s="7">
        <f t="shared" si="5"/>
        <v>44149</v>
      </c>
      <c r="R49" s="5">
        <f t="shared" si="0"/>
        <v>2020</v>
      </c>
      <c r="S49" s="5">
        <f t="shared" si="6"/>
        <v>11</v>
      </c>
      <c r="T49" s="29" t="s">
        <v>194</v>
      </c>
      <c r="U49" s="5"/>
      <c r="V49" s="5">
        <f t="shared" si="7"/>
        <v>0</v>
      </c>
      <c r="W49" s="5" t="s">
        <v>86</v>
      </c>
      <c r="X49" s="29" t="s">
        <v>334</v>
      </c>
      <c r="Y49" s="5"/>
      <c r="Z49" s="5">
        <f t="shared" si="8"/>
        <v>0</v>
      </c>
      <c r="AA49" s="5" t="str">
        <f t="shared" si="1"/>
        <v>Big Ten</v>
      </c>
      <c r="AB49">
        <f t="shared" si="2"/>
        <v>1</v>
      </c>
      <c r="AC49">
        <f t="shared" si="9"/>
        <v>1</v>
      </c>
      <c r="AD49">
        <f t="shared" si="10"/>
        <v>1</v>
      </c>
      <c r="AE49">
        <f t="shared" si="11"/>
        <v>0</v>
      </c>
      <c r="AF49">
        <f t="shared" si="14"/>
        <v>20</v>
      </c>
      <c r="AG49">
        <f t="shared" si="14"/>
        <v>23</v>
      </c>
      <c r="AH49">
        <f t="shared" si="14"/>
        <v>1</v>
      </c>
      <c r="AI49">
        <f t="shared" si="14"/>
        <v>3</v>
      </c>
      <c r="AJ49">
        <f t="shared" si="15"/>
        <v>4</v>
      </c>
      <c r="AK49" s="8">
        <f t="shared" si="13"/>
        <v>0.25</v>
      </c>
      <c r="AL49">
        <f t="shared" si="4"/>
        <v>0</v>
      </c>
    </row>
    <row r="50" spans="1:38" x14ac:dyDescent="0.2">
      <c r="A50" s="27">
        <v>5</v>
      </c>
      <c r="B50" s="28">
        <v>44156</v>
      </c>
      <c r="C50" s="30">
        <v>0.8125</v>
      </c>
      <c r="D50" s="29" t="s">
        <v>44</v>
      </c>
      <c r="E50" s="29" t="s">
        <v>194</v>
      </c>
      <c r="F50" s="5"/>
      <c r="G50" s="29" t="s">
        <v>831</v>
      </c>
      <c r="H50" s="29" t="s">
        <v>86</v>
      </c>
      <c r="I50" s="29" t="s">
        <v>14</v>
      </c>
      <c r="J50" s="29">
        <v>42</v>
      </c>
      <c r="K50" s="29">
        <v>48</v>
      </c>
      <c r="L50" s="29">
        <v>1</v>
      </c>
      <c r="M50" s="29">
        <v>4</v>
      </c>
      <c r="N50" s="29" t="s">
        <v>132</v>
      </c>
      <c r="O50" s="5"/>
      <c r="Q50" s="7">
        <f t="shared" si="5"/>
        <v>44156</v>
      </c>
      <c r="R50" s="5">
        <f t="shared" si="0"/>
        <v>2020</v>
      </c>
      <c r="S50" s="5">
        <f t="shared" si="6"/>
        <v>12</v>
      </c>
      <c r="T50" s="29" t="s">
        <v>194</v>
      </c>
      <c r="U50" s="5"/>
      <c r="V50" s="5">
        <f t="shared" si="7"/>
        <v>0</v>
      </c>
      <c r="W50" s="5" t="s">
        <v>86</v>
      </c>
      <c r="X50" s="29" t="s">
        <v>831</v>
      </c>
      <c r="Y50" s="5"/>
      <c r="Z50" s="5">
        <f t="shared" si="8"/>
        <v>0</v>
      </c>
      <c r="AA50" s="5" t="str">
        <f t="shared" si="1"/>
        <v>Big Ten</v>
      </c>
      <c r="AB50">
        <f t="shared" si="2"/>
        <v>1</v>
      </c>
      <c r="AC50">
        <f t="shared" si="9"/>
        <v>1</v>
      </c>
      <c r="AD50">
        <f t="shared" si="10"/>
        <v>1</v>
      </c>
      <c r="AE50">
        <f t="shared" si="11"/>
        <v>0</v>
      </c>
      <c r="AF50">
        <f t="shared" si="14"/>
        <v>42</v>
      </c>
      <c r="AG50">
        <f t="shared" si="14"/>
        <v>48</v>
      </c>
      <c r="AH50">
        <f t="shared" si="14"/>
        <v>1</v>
      </c>
      <c r="AI50">
        <f t="shared" si="14"/>
        <v>4</v>
      </c>
      <c r="AJ50">
        <f t="shared" si="15"/>
        <v>5</v>
      </c>
      <c r="AK50" s="8">
        <f t="shared" si="13"/>
        <v>0.2</v>
      </c>
      <c r="AL50">
        <f t="shared" si="4"/>
        <v>0</v>
      </c>
    </row>
    <row r="51" spans="1:38" x14ac:dyDescent="0.2">
      <c r="A51" s="27">
        <v>6</v>
      </c>
      <c r="B51" s="28">
        <v>44163</v>
      </c>
      <c r="C51" s="30">
        <v>0.66666666666666663</v>
      </c>
      <c r="D51" s="29" t="s">
        <v>44</v>
      </c>
      <c r="E51" s="29" t="s">
        <v>194</v>
      </c>
      <c r="F51" s="29" t="s">
        <v>49</v>
      </c>
      <c r="G51" s="29" t="s">
        <v>352</v>
      </c>
      <c r="H51" s="29" t="s">
        <v>86</v>
      </c>
      <c r="I51" s="29" t="s">
        <v>13</v>
      </c>
      <c r="J51" s="29">
        <v>37</v>
      </c>
      <c r="K51" s="29">
        <v>30</v>
      </c>
      <c r="L51" s="29">
        <v>2</v>
      </c>
      <c r="M51" s="29">
        <v>4</v>
      </c>
      <c r="N51" s="29" t="s">
        <v>41</v>
      </c>
      <c r="O51" s="5"/>
      <c r="Q51" s="7">
        <f t="shared" si="5"/>
        <v>44163</v>
      </c>
      <c r="R51" s="5">
        <f t="shared" si="0"/>
        <v>2020</v>
      </c>
      <c r="S51" s="5">
        <f t="shared" si="6"/>
        <v>13</v>
      </c>
      <c r="T51" s="29" t="s">
        <v>194</v>
      </c>
      <c r="U51" s="5"/>
      <c r="V51" s="5">
        <f t="shared" si="7"/>
        <v>0</v>
      </c>
      <c r="W51" s="5" t="s">
        <v>86</v>
      </c>
      <c r="X51" s="29" t="s">
        <v>352</v>
      </c>
      <c r="Y51" s="5"/>
      <c r="Z51" s="5">
        <f t="shared" si="8"/>
        <v>0</v>
      </c>
      <c r="AA51" s="5" t="str">
        <f t="shared" si="1"/>
        <v>Big Ten</v>
      </c>
      <c r="AB51">
        <f t="shared" si="2"/>
        <v>1</v>
      </c>
      <c r="AC51">
        <f t="shared" si="9"/>
        <v>1</v>
      </c>
      <c r="AD51">
        <f t="shared" si="10"/>
        <v>1</v>
      </c>
      <c r="AE51">
        <f t="shared" si="11"/>
        <v>0</v>
      </c>
      <c r="AF51">
        <f t="shared" si="14"/>
        <v>37</v>
      </c>
      <c r="AG51">
        <f t="shared" si="14"/>
        <v>30</v>
      </c>
      <c r="AH51">
        <f t="shared" si="14"/>
        <v>2</v>
      </c>
      <c r="AI51">
        <f t="shared" si="14"/>
        <v>4</v>
      </c>
      <c r="AJ51">
        <f t="shared" si="15"/>
        <v>6</v>
      </c>
      <c r="AK51" s="8">
        <f t="shared" si="13"/>
        <v>0.33333333333333331</v>
      </c>
      <c r="AL51">
        <f t="shared" si="4"/>
        <v>1</v>
      </c>
    </row>
    <row r="52" spans="1:38" x14ac:dyDescent="0.2">
      <c r="A52" s="27">
        <v>7</v>
      </c>
      <c r="B52" s="28">
        <v>44170</v>
      </c>
      <c r="C52" s="30">
        <v>0.5</v>
      </c>
      <c r="D52" s="29" t="s">
        <v>44</v>
      </c>
      <c r="E52" s="29" t="s">
        <v>194</v>
      </c>
      <c r="F52" s="5"/>
      <c r="G52" s="29" t="s">
        <v>827</v>
      </c>
      <c r="H52" s="29" t="s">
        <v>86</v>
      </c>
      <c r="I52" s="29" t="s">
        <v>14</v>
      </c>
      <c r="J52" s="29">
        <v>7</v>
      </c>
      <c r="K52" s="29">
        <v>23</v>
      </c>
      <c r="L52" s="29">
        <v>2</v>
      </c>
      <c r="M52" s="29">
        <v>5</v>
      </c>
      <c r="N52" s="29" t="s">
        <v>92</v>
      </c>
      <c r="O52" s="5"/>
      <c r="Q52" s="7">
        <f t="shared" si="5"/>
        <v>44170</v>
      </c>
      <c r="R52" s="5">
        <f t="shared" si="0"/>
        <v>2020</v>
      </c>
      <c r="S52" s="5">
        <f t="shared" si="6"/>
        <v>14</v>
      </c>
      <c r="T52" s="29" t="s">
        <v>194</v>
      </c>
      <c r="U52" s="5"/>
      <c r="V52" s="5">
        <f t="shared" si="7"/>
        <v>0</v>
      </c>
      <c r="W52" s="5" t="s">
        <v>86</v>
      </c>
      <c r="X52" s="29" t="s">
        <v>827</v>
      </c>
      <c r="Y52" s="5"/>
      <c r="Z52" s="5">
        <f t="shared" si="8"/>
        <v>0</v>
      </c>
      <c r="AA52" s="5" t="str">
        <f t="shared" si="1"/>
        <v>Big Ten</v>
      </c>
      <c r="AB52">
        <f t="shared" si="2"/>
        <v>1</v>
      </c>
      <c r="AC52">
        <f t="shared" si="9"/>
        <v>1</v>
      </c>
      <c r="AD52">
        <f t="shared" si="10"/>
        <v>1</v>
      </c>
      <c r="AE52">
        <f t="shared" si="11"/>
        <v>0</v>
      </c>
      <c r="AF52">
        <f t="shared" si="14"/>
        <v>7</v>
      </c>
      <c r="AG52">
        <f t="shared" si="14"/>
        <v>23</v>
      </c>
      <c r="AH52">
        <f t="shared" si="14"/>
        <v>2</v>
      </c>
      <c r="AI52">
        <f t="shared" si="14"/>
        <v>5</v>
      </c>
      <c r="AJ52">
        <f t="shared" si="15"/>
        <v>7</v>
      </c>
      <c r="AK52" s="8">
        <f t="shared" si="13"/>
        <v>0.2857142857142857</v>
      </c>
      <c r="AL52">
        <f t="shared" si="4"/>
        <v>0</v>
      </c>
    </row>
    <row r="53" spans="1:38" x14ac:dyDescent="0.2">
      <c r="A53" s="27">
        <v>8</v>
      </c>
      <c r="B53" s="28">
        <v>44177</v>
      </c>
      <c r="C53" s="30">
        <v>0.5</v>
      </c>
      <c r="D53" s="29" t="s">
        <v>44</v>
      </c>
      <c r="E53" s="29" t="s">
        <v>194</v>
      </c>
      <c r="F53" s="29" t="s">
        <v>49</v>
      </c>
      <c r="G53" s="29" t="s">
        <v>230</v>
      </c>
      <c r="H53" s="29" t="s">
        <v>86</v>
      </c>
      <c r="I53" s="29" t="s">
        <v>13</v>
      </c>
      <c r="J53" s="29">
        <v>27</v>
      </c>
      <c r="K53" s="29">
        <v>24</v>
      </c>
      <c r="L53" s="29">
        <v>3</v>
      </c>
      <c r="M53" s="29">
        <v>5</v>
      </c>
      <c r="N53" s="29" t="s">
        <v>41</v>
      </c>
      <c r="O53" s="5"/>
      <c r="Q53" s="7">
        <f t="shared" si="5"/>
        <v>44177</v>
      </c>
      <c r="R53" s="5">
        <f t="shared" si="0"/>
        <v>2020</v>
      </c>
      <c r="S53" s="5">
        <f t="shared" si="6"/>
        <v>15</v>
      </c>
      <c r="T53" s="29" t="s">
        <v>194</v>
      </c>
      <c r="U53" s="5"/>
      <c r="V53" s="5">
        <f t="shared" si="7"/>
        <v>0</v>
      </c>
      <c r="W53" s="5" t="s">
        <v>86</v>
      </c>
      <c r="X53" s="29" t="s">
        <v>230</v>
      </c>
      <c r="Y53" s="5"/>
      <c r="Z53" s="5">
        <f t="shared" si="8"/>
        <v>0</v>
      </c>
      <c r="AA53" s="5" t="str">
        <f t="shared" si="1"/>
        <v>Big Ten</v>
      </c>
      <c r="AB53">
        <f t="shared" si="2"/>
        <v>1</v>
      </c>
      <c r="AC53">
        <f t="shared" si="9"/>
        <v>1</v>
      </c>
      <c r="AD53">
        <f t="shared" si="10"/>
        <v>1</v>
      </c>
      <c r="AE53">
        <f t="shared" si="11"/>
        <v>0</v>
      </c>
      <c r="AF53">
        <f t="shared" si="14"/>
        <v>27</v>
      </c>
      <c r="AG53">
        <f t="shared" si="14"/>
        <v>24</v>
      </c>
      <c r="AH53">
        <f t="shared" si="14"/>
        <v>3</v>
      </c>
      <c r="AI53">
        <f t="shared" si="14"/>
        <v>5</v>
      </c>
      <c r="AJ53">
        <f t="shared" si="15"/>
        <v>8</v>
      </c>
      <c r="AK53" s="8">
        <f t="shared" si="13"/>
        <v>0.375</v>
      </c>
      <c r="AL53">
        <f t="shared" si="4"/>
        <v>1</v>
      </c>
    </row>
    <row r="54" spans="1:38" x14ac:dyDescent="0.2">
      <c r="A54" s="27">
        <v>9</v>
      </c>
      <c r="B54" s="28">
        <v>44183</v>
      </c>
      <c r="C54" s="30">
        <v>0.8125</v>
      </c>
      <c r="D54" s="29" t="s">
        <v>124</v>
      </c>
      <c r="E54" s="29" t="s">
        <v>194</v>
      </c>
      <c r="F54" s="5"/>
      <c r="G54" s="29" t="s">
        <v>659</v>
      </c>
      <c r="H54" s="29" t="s">
        <v>86</v>
      </c>
      <c r="I54" s="29" t="s">
        <v>14</v>
      </c>
      <c r="J54" s="29">
        <v>21</v>
      </c>
      <c r="K54" s="29">
        <v>28</v>
      </c>
      <c r="L54" s="29">
        <v>3</v>
      </c>
      <c r="M54" s="29">
        <v>6</v>
      </c>
      <c r="N54" s="29" t="s">
        <v>92</v>
      </c>
      <c r="O54" s="5"/>
      <c r="Q54" s="7">
        <f t="shared" si="5"/>
        <v>44183</v>
      </c>
      <c r="R54" s="5">
        <f t="shared" si="0"/>
        <v>2020</v>
      </c>
      <c r="S54" s="5">
        <f t="shared" si="6"/>
        <v>16</v>
      </c>
      <c r="T54" s="29" t="s">
        <v>194</v>
      </c>
      <c r="U54" s="5"/>
      <c r="V54" s="5">
        <f t="shared" si="7"/>
        <v>0</v>
      </c>
      <c r="W54" s="5" t="s">
        <v>86</v>
      </c>
      <c r="X54" s="29" t="s">
        <v>659</v>
      </c>
      <c r="Y54" s="5"/>
      <c r="Z54" s="5">
        <f t="shared" si="8"/>
        <v>0</v>
      </c>
      <c r="AA54" s="5" t="str">
        <f t="shared" si="1"/>
        <v>Big Ten</v>
      </c>
      <c r="AB54">
        <f t="shared" si="2"/>
        <v>1</v>
      </c>
      <c r="AC54">
        <f t="shared" si="9"/>
        <v>1</v>
      </c>
      <c r="AD54">
        <f t="shared" si="10"/>
        <v>1</v>
      </c>
      <c r="AE54">
        <f t="shared" si="11"/>
        <v>0</v>
      </c>
      <c r="AF54">
        <f t="shared" si="14"/>
        <v>21</v>
      </c>
      <c r="AG54">
        <f t="shared" si="14"/>
        <v>28</v>
      </c>
      <c r="AH54">
        <f t="shared" si="14"/>
        <v>3</v>
      </c>
      <c r="AI54">
        <f t="shared" si="14"/>
        <v>6</v>
      </c>
      <c r="AJ54">
        <f t="shared" si="15"/>
        <v>9</v>
      </c>
      <c r="AK54" s="8">
        <f t="shared" si="13"/>
        <v>0.33333333333333331</v>
      </c>
      <c r="AL54">
        <f t="shared" si="4"/>
        <v>0</v>
      </c>
    </row>
    <row r="55" spans="1:38" ht="30" x14ac:dyDescent="0.2">
      <c r="A55" s="27">
        <v>1</v>
      </c>
      <c r="B55" s="28">
        <v>44127</v>
      </c>
      <c r="C55" s="30">
        <v>0.5</v>
      </c>
      <c r="D55" s="29" t="s">
        <v>124</v>
      </c>
      <c r="E55" s="29" t="s">
        <v>334</v>
      </c>
      <c r="F55" s="29" t="s">
        <v>49</v>
      </c>
      <c r="G55" s="29" t="s">
        <v>812</v>
      </c>
      <c r="H55" s="29" t="s">
        <v>86</v>
      </c>
      <c r="I55" s="29" t="s">
        <v>14</v>
      </c>
      <c r="J55" s="29">
        <v>7</v>
      </c>
      <c r="K55" s="29">
        <v>45</v>
      </c>
      <c r="L55" s="29">
        <v>0</v>
      </c>
      <c r="M55" s="29">
        <v>1</v>
      </c>
      <c r="N55" s="29" t="s">
        <v>92</v>
      </c>
      <c r="O55" s="5"/>
      <c r="Q55" s="7">
        <f t="shared" si="5"/>
        <v>44127</v>
      </c>
      <c r="R55" s="5">
        <f t="shared" si="0"/>
        <v>2020</v>
      </c>
      <c r="S55" s="5">
        <f t="shared" si="6"/>
        <v>8</v>
      </c>
      <c r="T55" s="29" t="s">
        <v>334</v>
      </c>
      <c r="U55" s="5"/>
      <c r="V55" s="5">
        <f t="shared" si="7"/>
        <v>0</v>
      </c>
      <c r="W55" s="5" t="s">
        <v>86</v>
      </c>
      <c r="X55" s="5" t="s">
        <v>355</v>
      </c>
      <c r="Y55" s="5">
        <v>14</v>
      </c>
      <c r="Z55" s="5">
        <f t="shared" si="8"/>
        <v>1</v>
      </c>
      <c r="AA55" s="5" t="str">
        <f t="shared" si="1"/>
        <v>Big Ten</v>
      </c>
      <c r="AB55">
        <f t="shared" si="2"/>
        <v>1</v>
      </c>
      <c r="AC55">
        <f t="shared" si="9"/>
        <v>1</v>
      </c>
      <c r="AD55">
        <f t="shared" si="10"/>
        <v>1</v>
      </c>
      <c r="AE55">
        <f t="shared" si="11"/>
        <v>0</v>
      </c>
      <c r="AF55">
        <f t="shared" si="14"/>
        <v>7</v>
      </c>
      <c r="AG55">
        <f t="shared" si="14"/>
        <v>45</v>
      </c>
      <c r="AH55">
        <f t="shared" si="14"/>
        <v>0</v>
      </c>
      <c r="AI55">
        <f t="shared" si="14"/>
        <v>1</v>
      </c>
      <c r="AJ55">
        <f t="shared" si="15"/>
        <v>1</v>
      </c>
      <c r="AK55" s="8">
        <f t="shared" si="13"/>
        <v>0</v>
      </c>
      <c r="AL55">
        <f t="shared" si="4"/>
        <v>0</v>
      </c>
    </row>
    <row r="56" spans="1:38" x14ac:dyDescent="0.2">
      <c r="A56" s="27">
        <v>2</v>
      </c>
      <c r="B56" s="28">
        <v>44135</v>
      </c>
      <c r="C56" s="30">
        <v>0.5</v>
      </c>
      <c r="D56" s="29" t="s">
        <v>44</v>
      </c>
      <c r="E56" s="29" t="s">
        <v>334</v>
      </c>
      <c r="F56" s="5"/>
      <c r="G56" s="29" t="s">
        <v>352</v>
      </c>
      <c r="H56" s="29" t="s">
        <v>86</v>
      </c>
      <c r="I56" s="29" t="s">
        <v>14</v>
      </c>
      <c r="J56" s="29">
        <v>24</v>
      </c>
      <c r="K56" s="29">
        <v>31</v>
      </c>
      <c r="L56" s="29">
        <v>0</v>
      </c>
      <c r="M56" s="29">
        <v>2</v>
      </c>
      <c r="N56" s="29" t="s">
        <v>102</v>
      </c>
      <c r="O56" s="5"/>
      <c r="Q56" s="7">
        <f t="shared" si="5"/>
        <v>44135</v>
      </c>
      <c r="R56" s="5">
        <f t="shared" si="0"/>
        <v>2020</v>
      </c>
      <c r="S56" s="5">
        <f t="shared" si="6"/>
        <v>9</v>
      </c>
      <c r="T56" s="29" t="s">
        <v>334</v>
      </c>
      <c r="U56" s="5"/>
      <c r="V56" s="5">
        <f t="shared" si="7"/>
        <v>0</v>
      </c>
      <c r="W56" s="5" t="s">
        <v>86</v>
      </c>
      <c r="X56" s="29" t="s">
        <v>352</v>
      </c>
      <c r="Y56" s="5"/>
      <c r="Z56" s="5">
        <f t="shared" si="8"/>
        <v>0</v>
      </c>
      <c r="AA56" s="5" t="str">
        <f t="shared" si="1"/>
        <v>Big Ten</v>
      </c>
      <c r="AB56">
        <f t="shared" si="2"/>
        <v>1</v>
      </c>
      <c r="AC56">
        <f t="shared" si="9"/>
        <v>1</v>
      </c>
      <c r="AD56">
        <f t="shared" si="10"/>
        <v>1</v>
      </c>
      <c r="AE56">
        <f t="shared" si="11"/>
        <v>0</v>
      </c>
      <c r="AF56">
        <f t="shared" si="14"/>
        <v>24</v>
      </c>
      <c r="AG56">
        <f t="shared" si="14"/>
        <v>31</v>
      </c>
      <c r="AH56">
        <f t="shared" si="14"/>
        <v>0</v>
      </c>
      <c r="AI56">
        <f t="shared" si="14"/>
        <v>2</v>
      </c>
      <c r="AJ56">
        <f t="shared" si="15"/>
        <v>2</v>
      </c>
      <c r="AK56" s="8">
        <f t="shared" si="13"/>
        <v>0</v>
      </c>
      <c r="AL56">
        <f t="shared" si="4"/>
        <v>0</v>
      </c>
    </row>
    <row r="57" spans="1:38" x14ac:dyDescent="0.2">
      <c r="A57" s="27">
        <v>3</v>
      </c>
      <c r="B57" s="28">
        <v>44142</v>
      </c>
      <c r="C57" s="30">
        <v>0.64583333333333337</v>
      </c>
      <c r="D57" s="29" t="s">
        <v>44</v>
      </c>
      <c r="E57" s="29" t="s">
        <v>334</v>
      </c>
      <c r="F57" s="5"/>
      <c r="G57" s="29" t="s">
        <v>440</v>
      </c>
      <c r="H57" s="29" t="s">
        <v>86</v>
      </c>
      <c r="I57" s="29" t="s">
        <v>14</v>
      </c>
      <c r="J57" s="29">
        <v>14</v>
      </c>
      <c r="K57" s="29">
        <v>41</v>
      </c>
      <c r="L57" s="29">
        <v>0</v>
      </c>
      <c r="M57" s="29">
        <v>3</v>
      </c>
      <c r="N57" s="29" t="s">
        <v>130</v>
      </c>
      <c r="O57" s="5"/>
      <c r="Q57" s="7">
        <f t="shared" si="5"/>
        <v>44142</v>
      </c>
      <c r="R57" s="5">
        <f t="shared" si="0"/>
        <v>2020</v>
      </c>
      <c r="S57" s="5">
        <f t="shared" si="6"/>
        <v>10</v>
      </c>
      <c r="T57" s="29" t="s">
        <v>334</v>
      </c>
      <c r="U57" s="5"/>
      <c r="V57" s="5">
        <f t="shared" si="7"/>
        <v>0</v>
      </c>
      <c r="W57" s="5" t="s">
        <v>86</v>
      </c>
      <c r="X57" s="29" t="s">
        <v>440</v>
      </c>
      <c r="Y57" s="5"/>
      <c r="Z57" s="5">
        <f t="shared" si="8"/>
        <v>0</v>
      </c>
      <c r="AA57" s="5" t="str">
        <f t="shared" si="1"/>
        <v>Big Ten</v>
      </c>
      <c r="AB57">
        <f t="shared" si="2"/>
        <v>1</v>
      </c>
      <c r="AC57">
        <f t="shared" si="9"/>
        <v>1</v>
      </c>
      <c r="AD57">
        <f t="shared" si="10"/>
        <v>1</v>
      </c>
      <c r="AE57">
        <f t="shared" si="11"/>
        <v>0</v>
      </c>
      <c r="AF57">
        <f t="shared" si="14"/>
        <v>14</v>
      </c>
      <c r="AG57">
        <f t="shared" si="14"/>
        <v>41</v>
      </c>
      <c r="AH57">
        <f t="shared" si="14"/>
        <v>0</v>
      </c>
      <c r="AI57">
        <f t="shared" si="14"/>
        <v>3</v>
      </c>
      <c r="AJ57">
        <f t="shared" si="15"/>
        <v>3</v>
      </c>
      <c r="AK57" s="8">
        <f t="shared" si="13"/>
        <v>0</v>
      </c>
      <c r="AL57">
        <f t="shared" si="4"/>
        <v>0</v>
      </c>
    </row>
    <row r="58" spans="1:38" x14ac:dyDescent="0.2">
      <c r="A58" s="27">
        <v>4</v>
      </c>
      <c r="B58" s="28">
        <v>44149</v>
      </c>
      <c r="C58" s="30">
        <v>0.54166666666666663</v>
      </c>
      <c r="D58" s="29" t="s">
        <v>44</v>
      </c>
      <c r="E58" s="29" t="s">
        <v>334</v>
      </c>
      <c r="F58" s="29" t="s">
        <v>49</v>
      </c>
      <c r="G58" s="29" t="s">
        <v>194</v>
      </c>
      <c r="H58" s="29" t="s">
        <v>86</v>
      </c>
      <c r="I58" s="29" t="s">
        <v>13</v>
      </c>
      <c r="J58" s="29">
        <v>23</v>
      </c>
      <c r="K58" s="29">
        <v>20</v>
      </c>
      <c r="L58" s="29">
        <v>1</v>
      </c>
      <c r="M58" s="29">
        <v>3</v>
      </c>
      <c r="N58" s="29" t="s">
        <v>41</v>
      </c>
      <c r="O58" s="5"/>
      <c r="Q58" s="7">
        <f t="shared" si="5"/>
        <v>44149</v>
      </c>
      <c r="R58" s="5">
        <f t="shared" si="0"/>
        <v>2020</v>
      </c>
      <c r="S58" s="5">
        <f t="shared" si="6"/>
        <v>11</v>
      </c>
      <c r="T58" s="29" t="s">
        <v>334</v>
      </c>
      <c r="U58" s="5"/>
      <c r="V58" s="5">
        <f t="shared" si="7"/>
        <v>0</v>
      </c>
      <c r="W58" s="5" t="s">
        <v>86</v>
      </c>
      <c r="X58" s="29" t="s">
        <v>194</v>
      </c>
      <c r="Y58" s="5"/>
      <c r="Z58" s="5">
        <f t="shared" si="8"/>
        <v>0</v>
      </c>
      <c r="AA58" s="5" t="str">
        <f t="shared" si="1"/>
        <v>Big Ten</v>
      </c>
      <c r="AB58">
        <f t="shared" si="2"/>
        <v>1</v>
      </c>
      <c r="AC58">
        <f t="shared" si="9"/>
        <v>1</v>
      </c>
      <c r="AD58">
        <f t="shared" si="10"/>
        <v>1</v>
      </c>
      <c r="AE58">
        <f t="shared" si="11"/>
        <v>0</v>
      </c>
      <c r="AF58">
        <f t="shared" si="14"/>
        <v>23</v>
      </c>
      <c r="AG58">
        <f t="shared" si="14"/>
        <v>20</v>
      </c>
      <c r="AH58">
        <f t="shared" si="14"/>
        <v>1</v>
      </c>
      <c r="AI58">
        <f t="shared" si="14"/>
        <v>3</v>
      </c>
      <c r="AJ58">
        <f t="shared" si="15"/>
        <v>4</v>
      </c>
      <c r="AK58" s="8">
        <f t="shared" si="13"/>
        <v>0.25</v>
      </c>
      <c r="AL58">
        <f t="shared" si="4"/>
        <v>1</v>
      </c>
    </row>
    <row r="59" spans="1:38" x14ac:dyDescent="0.2">
      <c r="A59" s="27">
        <v>5</v>
      </c>
      <c r="B59" s="28">
        <v>44156</v>
      </c>
      <c r="C59" s="30">
        <v>0.5</v>
      </c>
      <c r="D59" s="29" t="s">
        <v>44</v>
      </c>
      <c r="E59" s="29" t="s">
        <v>334</v>
      </c>
      <c r="F59" s="29" t="s">
        <v>49</v>
      </c>
      <c r="G59" s="29" t="s">
        <v>659</v>
      </c>
      <c r="H59" s="29" t="s">
        <v>86</v>
      </c>
      <c r="I59" s="29" t="s">
        <v>13</v>
      </c>
      <c r="J59" s="29">
        <v>41</v>
      </c>
      <c r="K59" s="29">
        <v>23</v>
      </c>
      <c r="L59" s="29">
        <v>2</v>
      </c>
      <c r="M59" s="29">
        <v>3</v>
      </c>
      <c r="N59" s="29" t="s">
        <v>47</v>
      </c>
      <c r="O59" s="5"/>
      <c r="Q59" s="7">
        <f t="shared" si="5"/>
        <v>44156</v>
      </c>
      <c r="R59" s="5">
        <f t="shared" si="0"/>
        <v>2020</v>
      </c>
      <c r="S59" s="5">
        <f t="shared" si="6"/>
        <v>12</v>
      </c>
      <c r="T59" s="29" t="s">
        <v>334</v>
      </c>
      <c r="U59" s="5"/>
      <c r="V59" s="5">
        <f t="shared" si="7"/>
        <v>0</v>
      </c>
      <c r="W59" s="5" t="s">
        <v>86</v>
      </c>
      <c r="X59" s="29" t="s">
        <v>659</v>
      </c>
      <c r="Y59" s="5"/>
      <c r="Z59" s="5">
        <f t="shared" si="8"/>
        <v>0</v>
      </c>
      <c r="AA59" s="5" t="str">
        <f t="shared" si="1"/>
        <v>Big Ten</v>
      </c>
      <c r="AB59">
        <f t="shared" si="2"/>
        <v>1</v>
      </c>
      <c r="AC59">
        <f t="shared" si="9"/>
        <v>1</v>
      </c>
      <c r="AD59">
        <f t="shared" si="10"/>
        <v>1</v>
      </c>
      <c r="AE59">
        <f t="shared" si="11"/>
        <v>0</v>
      </c>
      <c r="AF59">
        <f t="shared" si="14"/>
        <v>41</v>
      </c>
      <c r="AG59">
        <f t="shared" si="14"/>
        <v>23</v>
      </c>
      <c r="AH59">
        <f t="shared" si="14"/>
        <v>2</v>
      </c>
      <c r="AI59">
        <f t="shared" si="14"/>
        <v>3</v>
      </c>
      <c r="AJ59">
        <f t="shared" si="15"/>
        <v>5</v>
      </c>
      <c r="AK59" s="8">
        <f t="shared" si="13"/>
        <v>0.4</v>
      </c>
      <c r="AL59">
        <f t="shared" si="4"/>
        <v>1</v>
      </c>
    </row>
    <row r="60" spans="1:38" x14ac:dyDescent="0.2">
      <c r="A60" s="27">
        <v>6</v>
      </c>
      <c r="B60" s="28">
        <v>44170</v>
      </c>
      <c r="C60" s="30">
        <v>0.64583333333333337</v>
      </c>
      <c r="D60" s="29" t="s">
        <v>44</v>
      </c>
      <c r="E60" s="29" t="s">
        <v>334</v>
      </c>
      <c r="F60" s="5"/>
      <c r="G60" s="29" t="s">
        <v>837</v>
      </c>
      <c r="H60" s="29" t="s">
        <v>86</v>
      </c>
      <c r="I60" s="29" t="s">
        <v>14</v>
      </c>
      <c r="J60" s="29">
        <v>21</v>
      </c>
      <c r="K60" s="29">
        <v>35</v>
      </c>
      <c r="L60" s="29">
        <v>2</v>
      </c>
      <c r="M60" s="29">
        <v>4</v>
      </c>
      <c r="N60" s="29" t="s">
        <v>92</v>
      </c>
      <c r="O60" s="5"/>
      <c r="Q60" s="7">
        <f t="shared" si="5"/>
        <v>44170</v>
      </c>
      <c r="R60" s="5">
        <f t="shared" si="0"/>
        <v>2020</v>
      </c>
      <c r="S60" s="5">
        <f t="shared" si="6"/>
        <v>14</v>
      </c>
      <c r="T60" s="29" t="s">
        <v>334</v>
      </c>
      <c r="U60" s="5"/>
      <c r="V60" s="5">
        <f t="shared" si="7"/>
        <v>0</v>
      </c>
      <c r="W60" s="5" t="s">
        <v>86</v>
      </c>
      <c r="X60" s="5" t="s">
        <v>555</v>
      </c>
      <c r="Y60" s="5">
        <v>24</v>
      </c>
      <c r="Z60" s="5">
        <f t="shared" si="8"/>
        <v>1</v>
      </c>
      <c r="AA60" s="5" t="str">
        <f t="shared" si="1"/>
        <v>Big Ten</v>
      </c>
      <c r="AB60">
        <f t="shared" si="2"/>
        <v>1</v>
      </c>
      <c r="AC60">
        <f t="shared" si="9"/>
        <v>1</v>
      </c>
      <c r="AD60">
        <f t="shared" si="10"/>
        <v>1</v>
      </c>
      <c r="AE60">
        <f t="shared" si="11"/>
        <v>0</v>
      </c>
      <c r="AF60">
        <f t="shared" si="14"/>
        <v>21</v>
      </c>
      <c r="AG60">
        <f t="shared" si="14"/>
        <v>35</v>
      </c>
      <c r="AH60">
        <f t="shared" si="14"/>
        <v>2</v>
      </c>
      <c r="AI60">
        <f t="shared" si="14"/>
        <v>4</v>
      </c>
      <c r="AJ60">
        <f t="shared" si="15"/>
        <v>6</v>
      </c>
      <c r="AK60" s="8">
        <f t="shared" si="13"/>
        <v>0.33333333333333331</v>
      </c>
      <c r="AL60">
        <f t="shared" si="4"/>
        <v>0</v>
      </c>
    </row>
    <row r="61" spans="1:38" ht="30" x14ac:dyDescent="0.2">
      <c r="A61" s="27">
        <v>7</v>
      </c>
      <c r="B61" s="28">
        <v>44177</v>
      </c>
      <c r="C61" s="30">
        <v>0.5</v>
      </c>
      <c r="D61" s="29" t="s">
        <v>44</v>
      </c>
      <c r="E61" s="29" t="s">
        <v>334</v>
      </c>
      <c r="F61" s="29" t="s">
        <v>49</v>
      </c>
      <c r="G61" s="29" t="s">
        <v>835</v>
      </c>
      <c r="H61" s="29" t="s">
        <v>86</v>
      </c>
      <c r="I61" s="29" t="s">
        <v>14</v>
      </c>
      <c r="J61" s="29">
        <v>10</v>
      </c>
      <c r="K61" s="29">
        <v>28</v>
      </c>
      <c r="L61" s="29">
        <v>2</v>
      </c>
      <c r="M61" s="29">
        <v>5</v>
      </c>
      <c r="N61" s="29" t="s">
        <v>102</v>
      </c>
      <c r="O61" s="5"/>
      <c r="Q61" s="7">
        <f t="shared" si="5"/>
        <v>44177</v>
      </c>
      <c r="R61" s="5">
        <f t="shared" si="0"/>
        <v>2020</v>
      </c>
      <c r="S61" s="5">
        <f t="shared" si="6"/>
        <v>15</v>
      </c>
      <c r="T61" s="29" t="s">
        <v>334</v>
      </c>
      <c r="U61" s="5"/>
      <c r="V61" s="5">
        <f t="shared" si="7"/>
        <v>0</v>
      </c>
      <c r="W61" s="5" t="s">
        <v>86</v>
      </c>
      <c r="X61" s="5" t="s">
        <v>833</v>
      </c>
      <c r="Y61" s="5">
        <v>15</v>
      </c>
      <c r="Z61" s="5">
        <f t="shared" si="8"/>
        <v>1</v>
      </c>
      <c r="AA61" s="5" t="str">
        <f t="shared" si="1"/>
        <v>Big Ten</v>
      </c>
      <c r="AB61">
        <f t="shared" si="2"/>
        <v>1</v>
      </c>
      <c r="AC61">
        <f t="shared" si="9"/>
        <v>1</v>
      </c>
      <c r="AD61">
        <f t="shared" si="10"/>
        <v>1</v>
      </c>
      <c r="AE61">
        <f t="shared" si="11"/>
        <v>0</v>
      </c>
      <c r="AF61">
        <f t="shared" si="14"/>
        <v>10</v>
      </c>
      <c r="AG61">
        <f t="shared" si="14"/>
        <v>28</v>
      </c>
      <c r="AH61">
        <f t="shared" si="14"/>
        <v>2</v>
      </c>
      <c r="AI61">
        <f t="shared" si="14"/>
        <v>5</v>
      </c>
      <c r="AJ61">
        <f t="shared" si="15"/>
        <v>7</v>
      </c>
      <c r="AK61" s="8">
        <f t="shared" si="13"/>
        <v>0.2857142857142857</v>
      </c>
      <c r="AL61">
        <f t="shared" si="4"/>
        <v>0</v>
      </c>
    </row>
    <row r="62" spans="1:38" x14ac:dyDescent="0.2">
      <c r="A62" s="27">
        <v>8</v>
      </c>
      <c r="B62" s="28">
        <v>44184</v>
      </c>
      <c r="C62" s="30">
        <v>0.72916666666666663</v>
      </c>
      <c r="D62" s="29" t="s">
        <v>44</v>
      </c>
      <c r="E62" s="29" t="s">
        <v>334</v>
      </c>
      <c r="F62" s="29" t="s">
        <v>49</v>
      </c>
      <c r="G62" s="29" t="s">
        <v>827</v>
      </c>
      <c r="H62" s="29" t="s">
        <v>86</v>
      </c>
      <c r="I62" s="29" t="s">
        <v>14</v>
      </c>
      <c r="J62" s="29">
        <v>21</v>
      </c>
      <c r="K62" s="29">
        <v>56</v>
      </c>
      <c r="L62" s="29">
        <v>2</v>
      </c>
      <c r="M62" s="29">
        <v>6</v>
      </c>
      <c r="N62" s="29" t="s">
        <v>130</v>
      </c>
      <c r="O62" s="5"/>
      <c r="Q62" s="7">
        <f t="shared" si="5"/>
        <v>44184</v>
      </c>
      <c r="R62" s="5">
        <f t="shared" si="0"/>
        <v>2020</v>
      </c>
      <c r="S62" s="5">
        <f t="shared" si="6"/>
        <v>16</v>
      </c>
      <c r="T62" s="29" t="s">
        <v>334</v>
      </c>
      <c r="U62" s="5"/>
      <c r="V62" s="5">
        <f t="shared" si="7"/>
        <v>0</v>
      </c>
      <c r="W62" s="5" t="s">
        <v>86</v>
      </c>
      <c r="X62" s="29" t="s">
        <v>827</v>
      </c>
      <c r="Y62" s="5"/>
      <c r="Z62" s="5">
        <f t="shared" si="8"/>
        <v>0</v>
      </c>
      <c r="AA62" s="5" t="str">
        <f t="shared" si="1"/>
        <v>Big Ten</v>
      </c>
      <c r="AB62">
        <f t="shared" si="2"/>
        <v>1</v>
      </c>
      <c r="AC62">
        <f t="shared" si="9"/>
        <v>1</v>
      </c>
      <c r="AD62">
        <f t="shared" si="10"/>
        <v>1</v>
      </c>
      <c r="AE62">
        <f t="shared" si="11"/>
        <v>0</v>
      </c>
      <c r="AF62">
        <f t="shared" si="14"/>
        <v>21</v>
      </c>
      <c r="AG62">
        <f t="shared" si="14"/>
        <v>56</v>
      </c>
      <c r="AH62">
        <f t="shared" si="14"/>
        <v>2</v>
      </c>
      <c r="AI62">
        <f t="shared" si="14"/>
        <v>6</v>
      </c>
      <c r="AJ62">
        <f t="shared" si="15"/>
        <v>8</v>
      </c>
      <c r="AK62" s="8">
        <f t="shared" si="13"/>
        <v>0.25</v>
      </c>
      <c r="AL62">
        <f t="shared" si="4"/>
        <v>0</v>
      </c>
    </row>
    <row r="63" spans="1:38" x14ac:dyDescent="0.2">
      <c r="A63" s="27">
        <v>1</v>
      </c>
      <c r="B63" s="28">
        <v>44128</v>
      </c>
      <c r="C63" s="30">
        <v>0.64583333333333337</v>
      </c>
      <c r="D63" s="29" t="s">
        <v>44</v>
      </c>
      <c r="E63" s="29" t="s">
        <v>672</v>
      </c>
      <c r="F63" s="29" t="s">
        <v>49</v>
      </c>
      <c r="G63" s="29" t="s">
        <v>352</v>
      </c>
      <c r="H63" s="29" t="s">
        <v>86</v>
      </c>
      <c r="I63" s="29" t="s">
        <v>14</v>
      </c>
      <c r="J63" s="29">
        <v>20</v>
      </c>
      <c r="K63" s="29">
        <v>24</v>
      </c>
      <c r="L63" s="29">
        <v>0</v>
      </c>
      <c r="M63" s="29">
        <v>1</v>
      </c>
      <c r="N63" s="29" t="s">
        <v>92</v>
      </c>
      <c r="O63" s="5"/>
      <c r="P63" s="6"/>
      <c r="Q63" s="7">
        <f t="shared" si="5"/>
        <v>44128</v>
      </c>
      <c r="R63" s="5">
        <f t="shared" si="0"/>
        <v>2020</v>
      </c>
      <c r="S63" s="5">
        <f t="shared" si="6"/>
        <v>8</v>
      </c>
      <c r="T63" s="29" t="s">
        <v>672</v>
      </c>
      <c r="U63" s="5"/>
      <c r="V63" s="5">
        <f t="shared" si="7"/>
        <v>0</v>
      </c>
      <c r="W63" s="5" t="s">
        <v>86</v>
      </c>
      <c r="X63" s="29" t="s">
        <v>352</v>
      </c>
      <c r="Y63" s="5"/>
      <c r="Z63" s="5">
        <f t="shared" si="8"/>
        <v>0</v>
      </c>
      <c r="AA63" s="5" t="str">
        <f t="shared" si="1"/>
        <v>Big Ten</v>
      </c>
      <c r="AB63">
        <f t="shared" si="2"/>
        <v>1</v>
      </c>
      <c r="AC63">
        <f t="shared" si="9"/>
        <v>1</v>
      </c>
      <c r="AD63">
        <f t="shared" si="10"/>
        <v>1</v>
      </c>
      <c r="AE63">
        <f t="shared" si="11"/>
        <v>0</v>
      </c>
      <c r="AF63">
        <f t="shared" si="14"/>
        <v>20</v>
      </c>
      <c r="AG63">
        <f t="shared" si="14"/>
        <v>24</v>
      </c>
      <c r="AH63">
        <f t="shared" si="14"/>
        <v>0</v>
      </c>
      <c r="AI63">
        <f t="shared" si="14"/>
        <v>1</v>
      </c>
      <c r="AJ63">
        <f t="shared" si="15"/>
        <v>1</v>
      </c>
      <c r="AK63" s="8">
        <f t="shared" si="13"/>
        <v>0</v>
      </c>
      <c r="AL63">
        <f t="shared" si="4"/>
        <v>0</v>
      </c>
    </row>
    <row r="64" spans="1:38" ht="28" x14ac:dyDescent="0.2">
      <c r="A64" s="27">
        <v>2</v>
      </c>
      <c r="B64" s="28">
        <v>44135</v>
      </c>
      <c r="C64" s="30">
        <v>0.64583333333333337</v>
      </c>
      <c r="D64" s="29" t="s">
        <v>44</v>
      </c>
      <c r="E64" s="29" t="s">
        <v>672</v>
      </c>
      <c r="F64" s="5"/>
      <c r="G64" s="29" t="s">
        <v>315</v>
      </c>
      <c r="H64" s="29" t="s">
        <v>86</v>
      </c>
      <c r="I64" s="29" t="s">
        <v>14</v>
      </c>
      <c r="J64" s="29">
        <v>20</v>
      </c>
      <c r="K64" s="29">
        <v>21</v>
      </c>
      <c r="L64" s="29">
        <v>0</v>
      </c>
      <c r="M64" s="29">
        <v>2</v>
      </c>
      <c r="N64" s="29" t="s">
        <v>102</v>
      </c>
      <c r="O64" s="5"/>
      <c r="P64" s="6"/>
      <c r="Q64" s="7">
        <f t="shared" si="5"/>
        <v>44135</v>
      </c>
      <c r="R64" s="5">
        <f t="shared" si="0"/>
        <v>2020</v>
      </c>
      <c r="S64" s="5">
        <f t="shared" si="6"/>
        <v>9</v>
      </c>
      <c r="T64" s="29" t="s">
        <v>672</v>
      </c>
      <c r="U64" s="5"/>
      <c r="V64" s="5">
        <f t="shared" si="7"/>
        <v>0</v>
      </c>
      <c r="W64" s="5" t="s">
        <v>86</v>
      </c>
      <c r="X64" s="29" t="s">
        <v>315</v>
      </c>
      <c r="Y64" s="5"/>
      <c r="Z64" s="5">
        <f t="shared" si="8"/>
        <v>0</v>
      </c>
      <c r="AA64" s="5" t="str">
        <f t="shared" si="1"/>
        <v>Big Ten</v>
      </c>
      <c r="AB64">
        <f t="shared" si="2"/>
        <v>1</v>
      </c>
      <c r="AC64">
        <f t="shared" si="9"/>
        <v>1</v>
      </c>
      <c r="AD64">
        <f t="shared" si="10"/>
        <v>1</v>
      </c>
      <c r="AE64">
        <f t="shared" si="11"/>
        <v>0</v>
      </c>
      <c r="AF64">
        <f t="shared" si="14"/>
        <v>20</v>
      </c>
      <c r="AG64">
        <f t="shared" si="14"/>
        <v>21</v>
      </c>
      <c r="AH64">
        <f t="shared" si="14"/>
        <v>0</v>
      </c>
      <c r="AI64">
        <f t="shared" si="14"/>
        <v>2</v>
      </c>
      <c r="AJ64">
        <f t="shared" si="15"/>
        <v>2</v>
      </c>
      <c r="AK64" s="8">
        <f t="shared" si="13"/>
        <v>0</v>
      </c>
      <c r="AL64">
        <f t="shared" si="4"/>
        <v>0</v>
      </c>
    </row>
    <row r="65" spans="1:38" ht="28" x14ac:dyDescent="0.2">
      <c r="A65" s="27">
        <v>3</v>
      </c>
      <c r="B65" s="28">
        <v>44142</v>
      </c>
      <c r="C65" s="30">
        <v>0.5</v>
      </c>
      <c r="D65" s="29" t="s">
        <v>44</v>
      </c>
      <c r="E65" s="29" t="s">
        <v>672</v>
      </c>
      <c r="F65" s="5"/>
      <c r="G65" s="29" t="s">
        <v>158</v>
      </c>
      <c r="H65" s="29" t="s">
        <v>86</v>
      </c>
      <c r="I65" s="29" t="s">
        <v>13</v>
      </c>
      <c r="J65" s="29">
        <v>49</v>
      </c>
      <c r="K65" s="29">
        <v>7</v>
      </c>
      <c r="L65" s="29">
        <v>1</v>
      </c>
      <c r="M65" s="29">
        <v>2</v>
      </c>
      <c r="N65" s="29" t="s">
        <v>41</v>
      </c>
      <c r="O65" s="5"/>
      <c r="P65" s="6"/>
      <c r="Q65" s="7">
        <f t="shared" si="5"/>
        <v>44142</v>
      </c>
      <c r="R65" s="5">
        <f t="shared" si="0"/>
        <v>2020</v>
      </c>
      <c r="S65" s="5">
        <f t="shared" si="6"/>
        <v>10</v>
      </c>
      <c r="T65" s="29" t="s">
        <v>672</v>
      </c>
      <c r="U65" s="5"/>
      <c r="V65" s="5">
        <f t="shared" si="7"/>
        <v>0</v>
      </c>
      <c r="W65" s="5" t="s">
        <v>86</v>
      </c>
      <c r="X65" s="29" t="s">
        <v>158</v>
      </c>
      <c r="Y65" s="5"/>
      <c r="Z65" s="5">
        <f t="shared" si="8"/>
        <v>0</v>
      </c>
      <c r="AA65" s="5" t="str">
        <f t="shared" si="1"/>
        <v>Big Ten</v>
      </c>
      <c r="AB65">
        <f t="shared" si="2"/>
        <v>1</v>
      </c>
      <c r="AC65">
        <f t="shared" si="9"/>
        <v>1</v>
      </c>
      <c r="AD65">
        <f t="shared" si="10"/>
        <v>1</v>
      </c>
      <c r="AE65">
        <f t="shared" si="11"/>
        <v>0</v>
      </c>
      <c r="AF65">
        <f t="shared" si="14"/>
        <v>49</v>
      </c>
      <c r="AG65">
        <f t="shared" si="14"/>
        <v>7</v>
      </c>
      <c r="AH65">
        <f t="shared" si="14"/>
        <v>1</v>
      </c>
      <c r="AI65">
        <f t="shared" si="14"/>
        <v>2</v>
      </c>
      <c r="AJ65">
        <f t="shared" si="15"/>
        <v>3</v>
      </c>
      <c r="AK65" s="8">
        <f t="shared" si="13"/>
        <v>0.33333333333333331</v>
      </c>
      <c r="AL65">
        <f t="shared" si="4"/>
        <v>1</v>
      </c>
    </row>
    <row r="66" spans="1:38" x14ac:dyDescent="0.2">
      <c r="A66" s="27">
        <v>4</v>
      </c>
      <c r="B66" s="28">
        <v>44148</v>
      </c>
      <c r="C66" s="30">
        <v>0.5</v>
      </c>
      <c r="D66" s="29" t="s">
        <v>124</v>
      </c>
      <c r="E66" s="29" t="s">
        <v>672</v>
      </c>
      <c r="F66" s="29" t="s">
        <v>49</v>
      </c>
      <c r="G66" s="29" t="s">
        <v>440</v>
      </c>
      <c r="H66" s="29" t="s">
        <v>86</v>
      </c>
      <c r="I66" s="29" t="s">
        <v>13</v>
      </c>
      <c r="J66" s="29">
        <v>35</v>
      </c>
      <c r="K66" s="29">
        <v>7</v>
      </c>
      <c r="L66" s="29">
        <v>2</v>
      </c>
      <c r="M66" s="29">
        <v>2</v>
      </c>
      <c r="N66" s="29" t="s">
        <v>47</v>
      </c>
      <c r="O66" s="5"/>
      <c r="P66" s="6"/>
      <c r="Q66" s="7">
        <f t="shared" si="5"/>
        <v>44148</v>
      </c>
      <c r="R66" s="5">
        <f t="shared" ref="R66:R107" si="16">IF(AND(B66&gt;=DATEVALUE("06/01/2019"),B66&lt;=DATEVALUE("05/31/2020")),2019,IF(AND(B66&gt;=DATEVALUE("06/01/2020"),B66&lt;=DATEVALUE("05/31/2021")),2020,IF(AND(B66&gt;=DATEVALUE("06/01/2021"),B66&lt;=DATEVALUE("05/31/2022")),2021,IF(AND(B66&gt;=DATEVALUE("06/01/2022"),B66&lt;=DATEVALUE("05/31/2023")),2022,IF(AND(B66&gt;=DATEVALUE("06/01/2023"),B66&lt;=DATEVALUE("05/31/2024")),2023,"N/A")))))</f>
        <v>2020</v>
      </c>
      <c r="S66" s="5">
        <f t="shared" si="6"/>
        <v>11</v>
      </c>
      <c r="T66" s="29" t="s">
        <v>672</v>
      </c>
      <c r="U66" s="5"/>
      <c r="V66" s="5">
        <f t="shared" si="7"/>
        <v>0</v>
      </c>
      <c r="W66" s="5" t="s">
        <v>86</v>
      </c>
      <c r="X66" s="29" t="s">
        <v>440</v>
      </c>
      <c r="Y66" s="5"/>
      <c r="Z66" s="5">
        <f t="shared" si="8"/>
        <v>0</v>
      </c>
      <c r="AA66" s="5" t="str">
        <f t="shared" ref="AA66:AA107" si="17">H66</f>
        <v>Big Ten</v>
      </c>
      <c r="AB66">
        <f t="shared" ref="AB66:AB107" si="18">IF(W66=AA66,1,0)</f>
        <v>1</v>
      </c>
      <c r="AC66">
        <f t="shared" si="9"/>
        <v>1</v>
      </c>
      <c r="AD66">
        <f t="shared" si="10"/>
        <v>1</v>
      </c>
      <c r="AE66">
        <f t="shared" si="11"/>
        <v>0</v>
      </c>
      <c r="AF66">
        <f t="shared" ref="AF66:AI97" si="19">J66</f>
        <v>35</v>
      </c>
      <c r="AG66">
        <f t="shared" si="19"/>
        <v>7</v>
      </c>
      <c r="AH66">
        <f t="shared" si="19"/>
        <v>2</v>
      </c>
      <c r="AI66">
        <f t="shared" si="19"/>
        <v>2</v>
      </c>
      <c r="AJ66">
        <f t="shared" si="15"/>
        <v>4</v>
      </c>
      <c r="AK66" s="8">
        <f t="shared" si="13"/>
        <v>0.5</v>
      </c>
      <c r="AL66">
        <f t="shared" ref="AL66:AL107" si="20">IF(I66="W",1,0)</f>
        <v>1</v>
      </c>
    </row>
    <row r="67" spans="1:38" x14ac:dyDescent="0.2">
      <c r="A67" s="27">
        <v>5</v>
      </c>
      <c r="B67" s="28">
        <v>44156</v>
      </c>
      <c r="C67" s="30">
        <v>0.64583333333333337</v>
      </c>
      <c r="D67" s="29" t="s">
        <v>44</v>
      </c>
      <c r="E67" s="29" t="s">
        <v>672</v>
      </c>
      <c r="F67" s="29" t="s">
        <v>49</v>
      </c>
      <c r="G67" s="29" t="s">
        <v>827</v>
      </c>
      <c r="H67" s="29" t="s">
        <v>86</v>
      </c>
      <c r="I67" s="29" t="s">
        <v>13</v>
      </c>
      <c r="J67" s="29">
        <v>41</v>
      </c>
      <c r="K67" s="29">
        <v>21</v>
      </c>
      <c r="L67" s="29">
        <v>3</v>
      </c>
      <c r="M67" s="29">
        <v>2</v>
      </c>
      <c r="N67" s="29" t="s">
        <v>51</v>
      </c>
      <c r="O67" s="5"/>
      <c r="P67" s="6"/>
      <c r="Q67" s="7">
        <f t="shared" ref="Q67:Q107" si="21">B67</f>
        <v>44156</v>
      </c>
      <c r="R67" s="5">
        <f t="shared" si="16"/>
        <v>2020</v>
      </c>
      <c r="S67" s="5">
        <f t="shared" ref="S67:S107" si="22">IF(AND(B67&gt;=DATEVALUE("08/25/2020"),B67&lt;=DATEVALUE("09/07/2020")),1,IF(AND(B67&gt;=DATEVALUE("09/08/2020"),B67&lt;=DATEVALUE("09/14/2020")),2,IF(AND(B67&gt;=DATEVALUE("09/15/2020"),B67&lt;=DATEVALUE("09/21/2020")),3,IF(AND(B67&gt;=DATEVALUE("09/22/2020"),B67&lt;=DATEVALUE("09/28/2020")),4,IF(AND(B67&gt;=DATEVALUE("09/29/2020"),B67&lt;=DATEVALUE("10/05/2020")),5,IF(AND(B67&gt;=DATEVALUE("10/06/2020"),B67&lt;=DATEVALUE("10/12/2020")),6,IF(AND(B67&gt;=DATEVALUE("10/13/2020"),B67&lt;=DATEVALUE("10/19/2020")),7,IF(AND(B67&gt;=DATEVALUE("10/20/2020"),B67&lt;=DATEVALUE("10/26/2020")),8,IF(AND(B67&gt;=DATEVALUE("10/27/2020"),B67&lt;=DATEVALUE("11/02/2020")),9,IF(AND(B67&gt;=DATEVALUE("11/03/2020"),B67&lt;=DATEVALUE("11/09/2020")),10,IF(AND(B67&gt;=DATEVALUE("11/10/2020"),B67&lt;=DATEVALUE("11/16/2020")),11,IF(AND(B67&gt;=DATEVALUE("11/17/2020"),B67&lt;=DATEVALUE("11/23/2020")),12,IF(AND(B67&gt;=DATEVALUE("11/24/2020"),B67&lt;=DATEVALUE("11/30/2020")),13,IF(AND(B67&gt;=DATEVALUE("12/01/2020"),B67&lt;=DATEVALUE("12/07/2020")),14,IF(AND(B67&gt;=DATEVALUE("12/08/2020"),B67&lt;=DATEVALUE("12/14/2020")),15,IF(AND(B67&gt;=DATEVALUE("12/15/2020"),B67&lt;=DATEVALUE("12/20/2020")),16,IF(AND(B67&gt;=DATEVALUE("12/21/2020"),B67&lt;=DATEVALUE("12/27/2020")),17,IF(AND(B67&gt;=DATEVALUE("12/28/2020"),B67&lt;=DATEVALUE("01/03/2021")),18,IF(AND(B67&gt;=DATEVALUE("01/04/2021"),B67&lt;=DATEVALUE("01/10/2021")),19,IF(AND(B67&gt;=DATEVALUE("01/11/2021"),B67&lt;=DATEVALUE("01/17/2021")),20,IF(AND(B67&gt;=DATEVALUE("01/18/2021"),B67&lt;=DATEVALUE("01/24/2021")),21,"Bye")))))))))))))))))))))</f>
        <v>12</v>
      </c>
      <c r="T67" s="29" t="s">
        <v>672</v>
      </c>
      <c r="U67" s="5"/>
      <c r="V67" s="5">
        <f t="shared" ref="V67:V107" si="23">IF(U67&gt;0,1,0)</f>
        <v>0</v>
      </c>
      <c r="W67" s="5" t="s">
        <v>86</v>
      </c>
      <c r="X67" s="29" t="s">
        <v>827</v>
      </c>
      <c r="Y67" s="5"/>
      <c r="Z67" s="5">
        <f t="shared" ref="Z67:Z107" si="24">IF(Y67&gt;0,1,0)</f>
        <v>0</v>
      </c>
      <c r="AA67" s="5" t="str">
        <f t="shared" si="17"/>
        <v>Big Ten</v>
      </c>
      <c r="AB67">
        <f t="shared" si="18"/>
        <v>1</v>
      </c>
      <c r="AC67">
        <f t="shared" ref="AC67:AC107" si="25">IF(AA67="Non-Major",0,1)</f>
        <v>1</v>
      </c>
      <c r="AD67">
        <f t="shared" ref="AD67:AD130" si="26">IF(OR(AA67="ACC",AA67="Big Ten",AA67="Big 12", AA67="Pac-12",AA67="SEC"),1,0)</f>
        <v>1</v>
      </c>
      <c r="AE67">
        <f t="shared" ref="AE67:AE107" si="27">IF(AND(Z67=1,V67=1),1,0)</f>
        <v>0</v>
      </c>
      <c r="AF67">
        <f t="shared" si="19"/>
        <v>41</v>
      </c>
      <c r="AG67">
        <f t="shared" si="19"/>
        <v>21</v>
      </c>
      <c r="AH67">
        <f t="shared" si="19"/>
        <v>3</v>
      </c>
      <c r="AI67">
        <f t="shared" si="19"/>
        <v>2</v>
      </c>
      <c r="AJ67">
        <f t="shared" si="15"/>
        <v>5</v>
      </c>
      <c r="AK67" s="8">
        <f t="shared" ref="AK67:AK107" si="28">AH67/(AH67+AI67)</f>
        <v>0.6</v>
      </c>
      <c r="AL67">
        <f t="shared" si="20"/>
        <v>1</v>
      </c>
    </row>
    <row r="68" spans="1:38" x14ac:dyDescent="0.2">
      <c r="A68" s="27">
        <v>6</v>
      </c>
      <c r="B68" s="28">
        <v>44162</v>
      </c>
      <c r="C68" s="30">
        <v>0.54166666666666663</v>
      </c>
      <c r="D68" s="29" t="s">
        <v>124</v>
      </c>
      <c r="E68" s="29" t="s">
        <v>672</v>
      </c>
      <c r="F68" s="5"/>
      <c r="G68" s="29" t="s">
        <v>659</v>
      </c>
      <c r="H68" s="29" t="s">
        <v>86</v>
      </c>
      <c r="I68" s="29" t="s">
        <v>13</v>
      </c>
      <c r="J68" s="29">
        <v>26</v>
      </c>
      <c r="K68" s="29">
        <v>20</v>
      </c>
      <c r="L68" s="29">
        <v>4</v>
      </c>
      <c r="M68" s="29">
        <v>2</v>
      </c>
      <c r="N68" s="29" t="s">
        <v>55</v>
      </c>
      <c r="O68" s="5"/>
      <c r="P68" s="6"/>
      <c r="Q68" s="7">
        <f t="shared" si="21"/>
        <v>44162</v>
      </c>
      <c r="R68" s="5">
        <f t="shared" si="16"/>
        <v>2020</v>
      </c>
      <c r="S68" s="5">
        <f t="shared" si="22"/>
        <v>13</v>
      </c>
      <c r="T68" s="29" t="s">
        <v>672</v>
      </c>
      <c r="U68" s="5"/>
      <c r="V68" s="5">
        <f t="shared" si="23"/>
        <v>0</v>
      </c>
      <c r="W68" s="5" t="s">
        <v>86</v>
      </c>
      <c r="X68" s="29" t="s">
        <v>659</v>
      </c>
      <c r="Y68" s="5"/>
      <c r="Z68" s="5">
        <f t="shared" si="24"/>
        <v>0</v>
      </c>
      <c r="AA68" s="5" t="str">
        <f t="shared" si="17"/>
        <v>Big Ten</v>
      </c>
      <c r="AB68">
        <f t="shared" si="18"/>
        <v>1</v>
      </c>
      <c r="AC68">
        <f t="shared" si="25"/>
        <v>1</v>
      </c>
      <c r="AD68">
        <f t="shared" si="26"/>
        <v>1</v>
      </c>
      <c r="AE68">
        <f t="shared" si="27"/>
        <v>0</v>
      </c>
      <c r="AF68">
        <f t="shared" si="19"/>
        <v>26</v>
      </c>
      <c r="AG68">
        <f t="shared" si="19"/>
        <v>20</v>
      </c>
      <c r="AH68">
        <f t="shared" si="19"/>
        <v>4</v>
      </c>
      <c r="AI68">
        <f t="shared" si="19"/>
        <v>2</v>
      </c>
      <c r="AJ68">
        <f t="shared" si="15"/>
        <v>6</v>
      </c>
      <c r="AK68" s="8">
        <f t="shared" si="28"/>
        <v>0.66666666666666663</v>
      </c>
      <c r="AL68">
        <f t="shared" si="20"/>
        <v>1</v>
      </c>
    </row>
    <row r="69" spans="1:38" x14ac:dyDescent="0.2">
      <c r="A69" s="27">
        <v>7</v>
      </c>
      <c r="B69" s="28">
        <v>44170</v>
      </c>
      <c r="C69" s="30">
        <v>0.64583333333333337</v>
      </c>
      <c r="D69" s="29" t="s">
        <v>44</v>
      </c>
      <c r="E69" s="29" t="s">
        <v>837</v>
      </c>
      <c r="F69" s="29" t="s">
        <v>49</v>
      </c>
      <c r="G69" s="29" t="s">
        <v>334</v>
      </c>
      <c r="H69" s="29" t="s">
        <v>86</v>
      </c>
      <c r="I69" s="29" t="s">
        <v>13</v>
      </c>
      <c r="J69" s="29">
        <v>35</v>
      </c>
      <c r="K69" s="29">
        <v>21</v>
      </c>
      <c r="L69" s="29">
        <v>5</v>
      </c>
      <c r="M69" s="29">
        <v>2</v>
      </c>
      <c r="N69" s="29" t="s">
        <v>57</v>
      </c>
      <c r="O69" s="5"/>
      <c r="P69" s="6"/>
      <c r="Q69" s="7">
        <f t="shared" si="21"/>
        <v>44170</v>
      </c>
      <c r="R69" s="5">
        <f t="shared" si="16"/>
        <v>2020</v>
      </c>
      <c r="S69" s="5">
        <f t="shared" si="22"/>
        <v>14</v>
      </c>
      <c r="T69" s="5" t="s">
        <v>555</v>
      </c>
      <c r="U69" s="5">
        <v>24</v>
      </c>
      <c r="V69" s="5">
        <f t="shared" si="23"/>
        <v>1</v>
      </c>
      <c r="W69" s="5" t="s">
        <v>86</v>
      </c>
      <c r="X69" s="29" t="s">
        <v>334</v>
      </c>
      <c r="Y69" s="5"/>
      <c r="Z69" s="5">
        <f t="shared" si="24"/>
        <v>0</v>
      </c>
      <c r="AA69" s="5" t="str">
        <f t="shared" si="17"/>
        <v>Big Ten</v>
      </c>
      <c r="AB69">
        <f t="shared" si="18"/>
        <v>1</v>
      </c>
      <c r="AC69">
        <f t="shared" si="25"/>
        <v>1</v>
      </c>
      <c r="AD69">
        <f t="shared" si="26"/>
        <v>1</v>
      </c>
      <c r="AE69">
        <f t="shared" si="27"/>
        <v>0</v>
      </c>
      <c r="AF69">
        <f t="shared" si="19"/>
        <v>35</v>
      </c>
      <c r="AG69">
        <f t="shared" si="19"/>
        <v>21</v>
      </c>
      <c r="AH69">
        <f t="shared" si="19"/>
        <v>5</v>
      </c>
      <c r="AI69">
        <f t="shared" si="19"/>
        <v>2</v>
      </c>
      <c r="AJ69">
        <f t="shared" si="15"/>
        <v>7</v>
      </c>
      <c r="AK69" s="8">
        <f t="shared" si="28"/>
        <v>0.7142857142857143</v>
      </c>
      <c r="AL69">
        <f t="shared" si="20"/>
        <v>1</v>
      </c>
    </row>
    <row r="70" spans="1:38" ht="30" x14ac:dyDescent="0.2">
      <c r="A70" s="27">
        <v>8</v>
      </c>
      <c r="B70" s="28">
        <v>44177</v>
      </c>
      <c r="C70" s="30">
        <v>0.64583333333333337</v>
      </c>
      <c r="D70" s="29" t="s">
        <v>44</v>
      </c>
      <c r="E70" s="29" t="s">
        <v>554</v>
      </c>
      <c r="F70" s="5"/>
      <c r="G70" s="29" t="s">
        <v>838</v>
      </c>
      <c r="H70" s="29" t="s">
        <v>86</v>
      </c>
      <c r="I70" s="29" t="s">
        <v>13</v>
      </c>
      <c r="J70" s="29">
        <v>28</v>
      </c>
      <c r="K70" s="29">
        <v>7</v>
      </c>
      <c r="L70" s="29">
        <v>6</v>
      </c>
      <c r="M70" s="29">
        <v>2</v>
      </c>
      <c r="N70" s="29" t="s">
        <v>61</v>
      </c>
      <c r="O70" s="5"/>
      <c r="P70" s="6"/>
      <c r="Q70" s="7">
        <f t="shared" si="21"/>
        <v>44177</v>
      </c>
      <c r="R70" s="5">
        <f t="shared" si="16"/>
        <v>2020</v>
      </c>
      <c r="S70" s="5">
        <f t="shared" si="22"/>
        <v>15</v>
      </c>
      <c r="T70" s="5" t="s">
        <v>555</v>
      </c>
      <c r="U70" s="5">
        <v>19</v>
      </c>
      <c r="V70" s="5">
        <f t="shared" si="23"/>
        <v>1</v>
      </c>
      <c r="W70" s="5" t="s">
        <v>86</v>
      </c>
      <c r="X70" s="5" t="s">
        <v>355</v>
      </c>
      <c r="Y70" s="5">
        <v>25</v>
      </c>
      <c r="Z70" s="5">
        <f t="shared" si="24"/>
        <v>1</v>
      </c>
      <c r="AA70" s="5" t="str">
        <f t="shared" si="17"/>
        <v>Big Ten</v>
      </c>
      <c r="AB70">
        <f t="shared" si="18"/>
        <v>1</v>
      </c>
      <c r="AC70">
        <f t="shared" si="25"/>
        <v>1</v>
      </c>
      <c r="AD70">
        <f t="shared" si="26"/>
        <v>1</v>
      </c>
      <c r="AE70">
        <f t="shared" si="27"/>
        <v>1</v>
      </c>
      <c r="AF70">
        <f t="shared" si="19"/>
        <v>28</v>
      </c>
      <c r="AG70">
        <f t="shared" si="19"/>
        <v>7</v>
      </c>
      <c r="AH70">
        <f t="shared" si="19"/>
        <v>6</v>
      </c>
      <c r="AI70">
        <f t="shared" si="19"/>
        <v>2</v>
      </c>
      <c r="AJ70">
        <f t="shared" si="15"/>
        <v>8</v>
      </c>
      <c r="AK70" s="8">
        <f t="shared" si="28"/>
        <v>0.75</v>
      </c>
      <c r="AL70">
        <f t="shared" si="20"/>
        <v>1</v>
      </c>
    </row>
    <row r="71" spans="1:38" ht="30" x14ac:dyDescent="0.2">
      <c r="A71" s="27">
        <v>1</v>
      </c>
      <c r="B71" s="28">
        <v>44128</v>
      </c>
      <c r="C71" s="30">
        <v>0.8125</v>
      </c>
      <c r="D71" s="29" t="s">
        <v>44</v>
      </c>
      <c r="E71" s="29" t="s">
        <v>829</v>
      </c>
      <c r="F71" s="5"/>
      <c r="G71" s="29" t="s">
        <v>828</v>
      </c>
      <c r="H71" s="29" t="s">
        <v>86</v>
      </c>
      <c r="I71" s="29" t="s">
        <v>14</v>
      </c>
      <c r="J71" s="29">
        <v>24</v>
      </c>
      <c r="K71" s="29">
        <v>49</v>
      </c>
      <c r="L71" s="29">
        <v>0</v>
      </c>
      <c r="M71" s="29">
        <v>1</v>
      </c>
      <c r="N71" s="29" t="s">
        <v>92</v>
      </c>
      <c r="O71" s="5"/>
      <c r="P71" s="6"/>
      <c r="Q71" s="7">
        <f t="shared" si="21"/>
        <v>44128</v>
      </c>
      <c r="R71" s="5">
        <f t="shared" si="16"/>
        <v>2020</v>
      </c>
      <c r="S71" s="5">
        <f t="shared" si="22"/>
        <v>8</v>
      </c>
      <c r="T71" s="5" t="s">
        <v>747</v>
      </c>
      <c r="U71" s="5">
        <v>21</v>
      </c>
      <c r="V71" s="5">
        <f t="shared" si="23"/>
        <v>1</v>
      </c>
      <c r="W71" s="5" t="s">
        <v>86</v>
      </c>
      <c r="X71" s="5" t="s">
        <v>210</v>
      </c>
      <c r="Y71" s="5">
        <v>18</v>
      </c>
      <c r="Z71" s="5">
        <f t="shared" si="24"/>
        <v>1</v>
      </c>
      <c r="AA71" s="5" t="str">
        <f t="shared" si="17"/>
        <v>Big Ten</v>
      </c>
      <c r="AB71">
        <f t="shared" si="18"/>
        <v>1</v>
      </c>
      <c r="AC71">
        <f t="shared" si="25"/>
        <v>1</v>
      </c>
      <c r="AD71">
        <f t="shared" si="26"/>
        <v>1</v>
      </c>
      <c r="AE71">
        <f t="shared" si="27"/>
        <v>1</v>
      </c>
      <c r="AF71">
        <f t="shared" si="19"/>
        <v>24</v>
      </c>
      <c r="AG71">
        <f t="shared" si="19"/>
        <v>49</v>
      </c>
      <c r="AH71">
        <f t="shared" si="19"/>
        <v>0</v>
      </c>
      <c r="AI71">
        <f t="shared" si="19"/>
        <v>1</v>
      </c>
      <c r="AJ71">
        <f t="shared" si="15"/>
        <v>1</v>
      </c>
      <c r="AK71" s="8">
        <f t="shared" si="28"/>
        <v>0</v>
      </c>
      <c r="AL71">
        <f t="shared" si="20"/>
        <v>0</v>
      </c>
    </row>
    <row r="72" spans="1:38" x14ac:dyDescent="0.2">
      <c r="A72" s="27">
        <v>2</v>
      </c>
      <c r="B72" s="28">
        <v>44134</v>
      </c>
      <c r="C72" s="30">
        <v>0.5</v>
      </c>
      <c r="D72" s="29" t="s">
        <v>124</v>
      </c>
      <c r="E72" s="29" t="s">
        <v>440</v>
      </c>
      <c r="F72" s="29" t="s">
        <v>49</v>
      </c>
      <c r="G72" s="29" t="s">
        <v>230</v>
      </c>
      <c r="H72" s="29" t="s">
        <v>86</v>
      </c>
      <c r="I72" s="29" t="s">
        <v>14</v>
      </c>
      <c r="J72" s="29">
        <v>44</v>
      </c>
      <c r="K72" s="29">
        <v>45</v>
      </c>
      <c r="L72" s="29">
        <v>0</v>
      </c>
      <c r="M72" s="29">
        <v>2</v>
      </c>
      <c r="N72" s="29" t="s">
        <v>102</v>
      </c>
      <c r="O72" s="5"/>
      <c r="P72" s="6"/>
      <c r="Q72" s="7">
        <f t="shared" si="21"/>
        <v>44134</v>
      </c>
      <c r="R72" s="5">
        <f t="shared" si="16"/>
        <v>2020</v>
      </c>
      <c r="S72" s="5">
        <f t="shared" si="22"/>
        <v>9</v>
      </c>
      <c r="T72" s="29" t="s">
        <v>440</v>
      </c>
      <c r="U72" s="5"/>
      <c r="V72" s="5">
        <f t="shared" si="23"/>
        <v>0</v>
      </c>
      <c r="W72" s="5" t="s">
        <v>86</v>
      </c>
      <c r="X72" s="29" t="s">
        <v>230</v>
      </c>
      <c r="Y72" s="5"/>
      <c r="Z72" s="5">
        <f t="shared" si="24"/>
        <v>0</v>
      </c>
      <c r="AA72" s="5" t="str">
        <f t="shared" si="17"/>
        <v>Big Ten</v>
      </c>
      <c r="AB72">
        <f t="shared" si="18"/>
        <v>1</v>
      </c>
      <c r="AC72">
        <f t="shared" si="25"/>
        <v>1</v>
      </c>
      <c r="AD72">
        <f t="shared" si="26"/>
        <v>1</v>
      </c>
      <c r="AE72">
        <f t="shared" si="27"/>
        <v>0</v>
      </c>
      <c r="AF72">
        <f t="shared" si="19"/>
        <v>44</v>
      </c>
      <c r="AG72">
        <f t="shared" si="19"/>
        <v>45</v>
      </c>
      <c r="AH72">
        <f t="shared" si="19"/>
        <v>0</v>
      </c>
      <c r="AI72">
        <f t="shared" si="19"/>
        <v>2</v>
      </c>
      <c r="AJ72">
        <f t="shared" si="15"/>
        <v>2</v>
      </c>
      <c r="AK72" s="8">
        <f t="shared" si="28"/>
        <v>0</v>
      </c>
      <c r="AL72">
        <f t="shared" si="20"/>
        <v>0</v>
      </c>
    </row>
    <row r="73" spans="1:38" x14ac:dyDescent="0.2">
      <c r="A73" s="27">
        <v>3</v>
      </c>
      <c r="B73" s="28">
        <v>44142</v>
      </c>
      <c r="C73" s="30">
        <v>0.64583333333333337</v>
      </c>
      <c r="D73" s="29" t="s">
        <v>44</v>
      </c>
      <c r="E73" s="29" t="s">
        <v>440</v>
      </c>
      <c r="F73" s="29" t="s">
        <v>49</v>
      </c>
      <c r="G73" s="29" t="s">
        <v>334</v>
      </c>
      <c r="H73" s="29" t="s">
        <v>86</v>
      </c>
      <c r="I73" s="29" t="s">
        <v>13</v>
      </c>
      <c r="J73" s="29">
        <v>41</v>
      </c>
      <c r="K73" s="29">
        <v>14</v>
      </c>
      <c r="L73" s="29">
        <v>1</v>
      </c>
      <c r="M73" s="29">
        <v>2</v>
      </c>
      <c r="N73" s="29" t="s">
        <v>41</v>
      </c>
      <c r="O73" s="5"/>
      <c r="P73" s="6"/>
      <c r="Q73" s="7">
        <f t="shared" si="21"/>
        <v>44142</v>
      </c>
      <c r="R73" s="5">
        <f t="shared" si="16"/>
        <v>2020</v>
      </c>
      <c r="S73" s="5">
        <f t="shared" si="22"/>
        <v>10</v>
      </c>
      <c r="T73" s="29" t="s">
        <v>440</v>
      </c>
      <c r="U73" s="5"/>
      <c r="V73" s="5">
        <f t="shared" si="23"/>
        <v>0</v>
      </c>
      <c r="W73" s="5" t="s">
        <v>86</v>
      </c>
      <c r="X73" s="29" t="s">
        <v>334</v>
      </c>
      <c r="Y73" s="5"/>
      <c r="Z73" s="5">
        <f t="shared" si="24"/>
        <v>0</v>
      </c>
      <c r="AA73" s="5" t="str">
        <f t="shared" si="17"/>
        <v>Big Ten</v>
      </c>
      <c r="AB73">
        <f t="shared" si="18"/>
        <v>1</v>
      </c>
      <c r="AC73">
        <f t="shared" si="25"/>
        <v>1</v>
      </c>
      <c r="AD73">
        <f t="shared" si="26"/>
        <v>1</v>
      </c>
      <c r="AE73">
        <f t="shared" si="27"/>
        <v>0</v>
      </c>
      <c r="AF73">
        <f t="shared" si="19"/>
        <v>41</v>
      </c>
      <c r="AG73">
        <f t="shared" si="19"/>
        <v>14</v>
      </c>
      <c r="AH73">
        <f t="shared" si="19"/>
        <v>1</v>
      </c>
      <c r="AI73">
        <f t="shared" si="19"/>
        <v>2</v>
      </c>
      <c r="AJ73">
        <f t="shared" si="15"/>
        <v>3</v>
      </c>
      <c r="AK73" s="8">
        <f t="shared" si="28"/>
        <v>0.33333333333333331</v>
      </c>
      <c r="AL73">
        <f t="shared" si="20"/>
        <v>1</v>
      </c>
    </row>
    <row r="74" spans="1:38" x14ac:dyDescent="0.2">
      <c r="A74" s="27">
        <v>4</v>
      </c>
      <c r="B74" s="28">
        <v>44148</v>
      </c>
      <c r="C74" s="30">
        <v>0.5</v>
      </c>
      <c r="D74" s="29" t="s">
        <v>124</v>
      </c>
      <c r="E74" s="29" t="s">
        <v>440</v>
      </c>
      <c r="F74" s="5"/>
      <c r="G74" s="29" t="s">
        <v>672</v>
      </c>
      <c r="H74" s="29" t="s">
        <v>86</v>
      </c>
      <c r="I74" s="29" t="s">
        <v>14</v>
      </c>
      <c r="J74" s="29">
        <v>7</v>
      </c>
      <c r="K74" s="29">
        <v>35</v>
      </c>
      <c r="L74" s="29">
        <v>1</v>
      </c>
      <c r="M74" s="29">
        <v>3</v>
      </c>
      <c r="N74" s="29" t="s">
        <v>92</v>
      </c>
      <c r="O74" s="5"/>
      <c r="P74" s="6"/>
      <c r="Q74" s="7">
        <f t="shared" si="21"/>
        <v>44148</v>
      </c>
      <c r="R74" s="5">
        <f t="shared" si="16"/>
        <v>2020</v>
      </c>
      <c r="S74" s="5">
        <f t="shared" si="22"/>
        <v>11</v>
      </c>
      <c r="T74" s="29" t="s">
        <v>440</v>
      </c>
      <c r="U74" s="5"/>
      <c r="V74" s="5">
        <f t="shared" si="23"/>
        <v>0</v>
      </c>
      <c r="W74" s="5" t="s">
        <v>86</v>
      </c>
      <c r="X74" s="29" t="s">
        <v>672</v>
      </c>
      <c r="Y74" s="5"/>
      <c r="Z74" s="5">
        <f t="shared" si="24"/>
        <v>0</v>
      </c>
      <c r="AA74" s="5" t="str">
        <f t="shared" si="17"/>
        <v>Big Ten</v>
      </c>
      <c r="AB74">
        <f t="shared" si="18"/>
        <v>1</v>
      </c>
      <c r="AC74">
        <f t="shared" si="25"/>
        <v>1</v>
      </c>
      <c r="AD74">
        <f t="shared" si="26"/>
        <v>1</v>
      </c>
      <c r="AE74">
        <f t="shared" si="27"/>
        <v>0</v>
      </c>
      <c r="AF74">
        <f t="shared" si="19"/>
        <v>7</v>
      </c>
      <c r="AG74">
        <f t="shared" si="19"/>
        <v>35</v>
      </c>
      <c r="AH74">
        <f t="shared" si="19"/>
        <v>1</v>
      </c>
      <c r="AI74">
        <f t="shared" si="19"/>
        <v>3</v>
      </c>
      <c r="AJ74">
        <f t="shared" si="15"/>
        <v>4</v>
      </c>
      <c r="AK74" s="8">
        <f t="shared" si="28"/>
        <v>0.25</v>
      </c>
      <c r="AL74">
        <f t="shared" si="20"/>
        <v>0</v>
      </c>
    </row>
    <row r="75" spans="1:38" x14ac:dyDescent="0.2">
      <c r="A75" s="27">
        <v>5</v>
      </c>
      <c r="B75" s="28">
        <v>44155</v>
      </c>
      <c r="C75" s="30">
        <v>0.5</v>
      </c>
      <c r="D75" s="29" t="s">
        <v>124</v>
      </c>
      <c r="E75" s="29" t="s">
        <v>440</v>
      </c>
      <c r="F75" s="5"/>
      <c r="G75" s="29" t="s">
        <v>352</v>
      </c>
      <c r="H75" s="29" t="s">
        <v>86</v>
      </c>
      <c r="I75" s="29" t="s">
        <v>13</v>
      </c>
      <c r="J75" s="29">
        <v>34</v>
      </c>
      <c r="K75" s="29">
        <v>31</v>
      </c>
      <c r="L75" s="29">
        <v>2</v>
      </c>
      <c r="M75" s="29">
        <v>3</v>
      </c>
      <c r="N75" s="29" t="s">
        <v>41</v>
      </c>
      <c r="O75" s="5"/>
      <c r="P75" s="6"/>
      <c r="Q75" s="7">
        <f t="shared" si="21"/>
        <v>44155</v>
      </c>
      <c r="R75" s="5">
        <f t="shared" si="16"/>
        <v>2020</v>
      </c>
      <c r="S75" s="5">
        <f t="shared" si="22"/>
        <v>12</v>
      </c>
      <c r="T75" s="29" t="s">
        <v>440</v>
      </c>
      <c r="U75" s="5"/>
      <c r="V75" s="5">
        <f t="shared" si="23"/>
        <v>0</v>
      </c>
      <c r="W75" s="5" t="s">
        <v>86</v>
      </c>
      <c r="X75" s="29" t="s">
        <v>352</v>
      </c>
      <c r="Y75" s="5"/>
      <c r="Z75" s="5">
        <f t="shared" si="24"/>
        <v>0</v>
      </c>
      <c r="AA75" s="5" t="str">
        <f t="shared" si="17"/>
        <v>Big Ten</v>
      </c>
      <c r="AB75">
        <f t="shared" si="18"/>
        <v>1</v>
      </c>
      <c r="AC75">
        <f t="shared" si="25"/>
        <v>1</v>
      </c>
      <c r="AD75">
        <f t="shared" si="26"/>
        <v>1</v>
      </c>
      <c r="AE75">
        <f t="shared" si="27"/>
        <v>0</v>
      </c>
      <c r="AF75">
        <f t="shared" si="19"/>
        <v>34</v>
      </c>
      <c r="AG75">
        <f t="shared" si="19"/>
        <v>31</v>
      </c>
      <c r="AH75">
        <f t="shared" si="19"/>
        <v>2</v>
      </c>
      <c r="AI75">
        <f t="shared" si="19"/>
        <v>3</v>
      </c>
      <c r="AJ75">
        <f t="shared" si="15"/>
        <v>5</v>
      </c>
      <c r="AK75" s="8">
        <f t="shared" si="28"/>
        <v>0.4</v>
      </c>
      <c r="AL75">
        <f t="shared" si="20"/>
        <v>1</v>
      </c>
    </row>
    <row r="76" spans="1:38" x14ac:dyDescent="0.2">
      <c r="A76" s="27">
        <v>6</v>
      </c>
      <c r="B76" s="28">
        <v>44177</v>
      </c>
      <c r="C76" s="30">
        <v>0.5</v>
      </c>
      <c r="D76" s="29" t="s">
        <v>44</v>
      </c>
      <c r="E76" s="29" t="s">
        <v>440</v>
      </c>
      <c r="F76" s="29" t="s">
        <v>49</v>
      </c>
      <c r="G76" s="29" t="s">
        <v>659</v>
      </c>
      <c r="H76" s="29" t="s">
        <v>86</v>
      </c>
      <c r="I76" s="29" t="s">
        <v>13</v>
      </c>
      <c r="J76" s="29">
        <v>24</v>
      </c>
      <c r="K76" s="29">
        <v>17</v>
      </c>
      <c r="L76" s="29">
        <v>3</v>
      </c>
      <c r="M76" s="29">
        <v>3</v>
      </c>
      <c r="N76" s="29" t="s">
        <v>47</v>
      </c>
      <c r="O76" s="5"/>
      <c r="P76" s="6"/>
      <c r="Q76" s="7">
        <f t="shared" si="21"/>
        <v>44177</v>
      </c>
      <c r="R76" s="5">
        <f t="shared" si="16"/>
        <v>2020</v>
      </c>
      <c r="S76" s="5">
        <f t="shared" si="22"/>
        <v>15</v>
      </c>
      <c r="T76" s="29" t="s">
        <v>440</v>
      </c>
      <c r="U76" s="5"/>
      <c r="V76" s="5">
        <f t="shared" si="23"/>
        <v>0</v>
      </c>
      <c r="W76" s="5" t="s">
        <v>86</v>
      </c>
      <c r="X76" s="29" t="s">
        <v>659</v>
      </c>
      <c r="Y76" s="5"/>
      <c r="Z76" s="5">
        <f t="shared" si="24"/>
        <v>0</v>
      </c>
      <c r="AA76" s="5" t="str">
        <f t="shared" si="17"/>
        <v>Big Ten</v>
      </c>
      <c r="AB76">
        <f t="shared" si="18"/>
        <v>1</v>
      </c>
      <c r="AC76">
        <f t="shared" si="25"/>
        <v>1</v>
      </c>
      <c r="AD76">
        <f t="shared" si="26"/>
        <v>1</v>
      </c>
      <c r="AE76">
        <f t="shared" si="27"/>
        <v>0</v>
      </c>
      <c r="AF76">
        <f t="shared" si="19"/>
        <v>24</v>
      </c>
      <c r="AG76">
        <f t="shared" si="19"/>
        <v>17</v>
      </c>
      <c r="AH76">
        <f t="shared" si="19"/>
        <v>3</v>
      </c>
      <c r="AI76">
        <f t="shared" si="19"/>
        <v>3</v>
      </c>
      <c r="AJ76">
        <f t="shared" si="15"/>
        <v>6</v>
      </c>
      <c r="AK76" s="8">
        <f t="shared" si="28"/>
        <v>0.5</v>
      </c>
      <c r="AL76">
        <f t="shared" si="20"/>
        <v>1</v>
      </c>
    </row>
    <row r="77" spans="1:38" x14ac:dyDescent="0.2">
      <c r="A77" s="27">
        <v>7</v>
      </c>
      <c r="B77" s="28">
        <v>44184</v>
      </c>
      <c r="C77" s="30">
        <v>0.66666666666666663</v>
      </c>
      <c r="D77" s="29" t="s">
        <v>44</v>
      </c>
      <c r="E77" s="29" t="s">
        <v>440</v>
      </c>
      <c r="F77" s="29" t="s">
        <v>49</v>
      </c>
      <c r="G77" s="29" t="s">
        <v>276</v>
      </c>
      <c r="H77" s="29" t="s">
        <v>86</v>
      </c>
      <c r="I77" s="29" t="s">
        <v>14</v>
      </c>
      <c r="J77" s="29">
        <v>17</v>
      </c>
      <c r="K77" s="29">
        <v>20</v>
      </c>
      <c r="L77" s="29">
        <v>3</v>
      </c>
      <c r="M77" s="29">
        <v>4</v>
      </c>
      <c r="N77" s="29" t="s">
        <v>92</v>
      </c>
      <c r="O77" s="5"/>
      <c r="P77" s="6"/>
      <c r="Q77" s="7">
        <f t="shared" si="21"/>
        <v>44184</v>
      </c>
      <c r="R77" s="5">
        <f t="shared" si="16"/>
        <v>2020</v>
      </c>
      <c r="S77" s="5">
        <f t="shared" si="22"/>
        <v>16</v>
      </c>
      <c r="T77" s="29" t="s">
        <v>440</v>
      </c>
      <c r="U77" s="5"/>
      <c r="V77" s="5">
        <f t="shared" si="23"/>
        <v>0</v>
      </c>
      <c r="W77" s="5" t="s">
        <v>86</v>
      </c>
      <c r="X77" s="29" t="s">
        <v>276</v>
      </c>
      <c r="Y77" s="5"/>
      <c r="Z77" s="5">
        <f t="shared" si="24"/>
        <v>0</v>
      </c>
      <c r="AA77" s="5" t="str">
        <f t="shared" si="17"/>
        <v>Big Ten</v>
      </c>
      <c r="AB77">
        <f t="shared" si="18"/>
        <v>1</v>
      </c>
      <c r="AC77">
        <f t="shared" si="25"/>
        <v>1</v>
      </c>
      <c r="AD77">
        <f t="shared" si="26"/>
        <v>1</v>
      </c>
      <c r="AE77">
        <f t="shared" si="27"/>
        <v>0</v>
      </c>
      <c r="AF77">
        <f t="shared" si="19"/>
        <v>17</v>
      </c>
      <c r="AG77">
        <f t="shared" si="19"/>
        <v>20</v>
      </c>
      <c r="AH77">
        <f t="shared" si="19"/>
        <v>3</v>
      </c>
      <c r="AI77">
        <f t="shared" si="19"/>
        <v>4</v>
      </c>
      <c r="AJ77">
        <f t="shared" si="15"/>
        <v>7</v>
      </c>
      <c r="AK77" s="8">
        <f t="shared" si="28"/>
        <v>0.42857142857142855</v>
      </c>
      <c r="AL77">
        <f t="shared" si="20"/>
        <v>0</v>
      </c>
    </row>
    <row r="78" spans="1:38" ht="30" x14ac:dyDescent="0.2">
      <c r="A78" s="27">
        <v>1</v>
      </c>
      <c r="B78" s="28">
        <v>44128</v>
      </c>
      <c r="C78" s="30">
        <v>0.5</v>
      </c>
      <c r="D78" s="29" t="s">
        <v>44</v>
      </c>
      <c r="E78" s="29" t="s">
        <v>659</v>
      </c>
      <c r="F78" s="29" t="s">
        <v>49</v>
      </c>
      <c r="G78" s="29" t="s">
        <v>768</v>
      </c>
      <c r="H78" s="29" t="s">
        <v>86</v>
      </c>
      <c r="I78" s="29" t="s">
        <v>14</v>
      </c>
      <c r="J78" s="29">
        <v>17</v>
      </c>
      <c r="K78" s="29">
        <v>52</v>
      </c>
      <c r="L78" s="29">
        <v>0</v>
      </c>
      <c r="M78" s="29">
        <v>1</v>
      </c>
      <c r="N78" s="29" t="s">
        <v>92</v>
      </c>
      <c r="O78" s="5"/>
      <c r="P78" s="6"/>
      <c r="Q78" s="7">
        <f t="shared" si="21"/>
        <v>44128</v>
      </c>
      <c r="R78" s="5">
        <f t="shared" si="16"/>
        <v>2020</v>
      </c>
      <c r="S78" s="5">
        <f t="shared" si="22"/>
        <v>8</v>
      </c>
      <c r="T78" s="29" t="s">
        <v>659</v>
      </c>
      <c r="U78" s="5"/>
      <c r="V78" s="5">
        <f t="shared" si="23"/>
        <v>0</v>
      </c>
      <c r="W78" s="5" t="s">
        <v>86</v>
      </c>
      <c r="X78" s="5" t="s">
        <v>89</v>
      </c>
      <c r="Y78" s="5">
        <v>5</v>
      </c>
      <c r="Z78" s="5">
        <f t="shared" si="24"/>
        <v>1</v>
      </c>
      <c r="AA78" s="5" t="str">
        <f t="shared" si="17"/>
        <v>Big Ten</v>
      </c>
      <c r="AB78">
        <f t="shared" si="18"/>
        <v>1</v>
      </c>
      <c r="AC78">
        <f t="shared" si="25"/>
        <v>1</v>
      </c>
      <c r="AD78">
        <f t="shared" si="26"/>
        <v>1</v>
      </c>
      <c r="AE78">
        <f t="shared" si="27"/>
        <v>0</v>
      </c>
      <c r="AF78">
        <f t="shared" si="19"/>
        <v>17</v>
      </c>
      <c r="AG78">
        <f t="shared" si="19"/>
        <v>52</v>
      </c>
      <c r="AH78">
        <f t="shared" si="19"/>
        <v>0</v>
      </c>
      <c r="AI78">
        <f t="shared" si="19"/>
        <v>1</v>
      </c>
      <c r="AJ78">
        <f t="shared" si="15"/>
        <v>1</v>
      </c>
      <c r="AK78" s="8">
        <f t="shared" si="28"/>
        <v>0</v>
      </c>
      <c r="AL78">
        <f t="shared" si="20"/>
        <v>0</v>
      </c>
    </row>
    <row r="79" spans="1:38" ht="28" x14ac:dyDescent="0.2">
      <c r="A79" s="27">
        <v>2</v>
      </c>
      <c r="B79" s="28">
        <v>44142</v>
      </c>
      <c r="C79" s="30">
        <v>0.5</v>
      </c>
      <c r="D79" s="29" t="s">
        <v>44</v>
      </c>
      <c r="E79" s="29" t="s">
        <v>659</v>
      </c>
      <c r="F79" s="29" t="s">
        <v>49</v>
      </c>
      <c r="G79" s="29" t="s">
        <v>315</v>
      </c>
      <c r="H79" s="29" t="s">
        <v>86</v>
      </c>
      <c r="I79" s="29" t="s">
        <v>14</v>
      </c>
      <c r="J79" s="29">
        <v>13</v>
      </c>
      <c r="K79" s="29">
        <v>21</v>
      </c>
      <c r="L79" s="29">
        <v>0</v>
      </c>
      <c r="M79" s="29">
        <v>2</v>
      </c>
      <c r="N79" s="29" t="s">
        <v>102</v>
      </c>
      <c r="O79" s="5"/>
      <c r="P79" s="6"/>
      <c r="Q79" s="7">
        <f t="shared" si="21"/>
        <v>44142</v>
      </c>
      <c r="R79" s="5">
        <f t="shared" si="16"/>
        <v>2020</v>
      </c>
      <c r="S79" s="5">
        <f t="shared" si="22"/>
        <v>10</v>
      </c>
      <c r="T79" s="29" t="s">
        <v>659</v>
      </c>
      <c r="U79" s="5"/>
      <c r="V79" s="5">
        <f t="shared" si="23"/>
        <v>0</v>
      </c>
      <c r="W79" s="5" t="s">
        <v>86</v>
      </c>
      <c r="X79" s="29" t="s">
        <v>315</v>
      </c>
      <c r="Y79" s="5"/>
      <c r="Z79" s="5">
        <f t="shared" si="24"/>
        <v>0</v>
      </c>
      <c r="AA79" s="5" t="str">
        <f t="shared" si="17"/>
        <v>Big Ten</v>
      </c>
      <c r="AB79">
        <f t="shared" si="18"/>
        <v>1</v>
      </c>
      <c r="AC79">
        <f t="shared" si="25"/>
        <v>1</v>
      </c>
      <c r="AD79">
        <f t="shared" si="26"/>
        <v>1</v>
      </c>
      <c r="AE79">
        <f t="shared" si="27"/>
        <v>0</v>
      </c>
      <c r="AF79">
        <f t="shared" si="19"/>
        <v>13</v>
      </c>
      <c r="AG79">
        <f t="shared" si="19"/>
        <v>21</v>
      </c>
      <c r="AH79">
        <f t="shared" si="19"/>
        <v>0</v>
      </c>
      <c r="AI79">
        <f t="shared" si="19"/>
        <v>2</v>
      </c>
      <c r="AJ79">
        <f t="shared" si="15"/>
        <v>2</v>
      </c>
      <c r="AK79" s="8">
        <f t="shared" si="28"/>
        <v>0</v>
      </c>
      <c r="AL79">
        <f t="shared" si="20"/>
        <v>0</v>
      </c>
    </row>
    <row r="80" spans="1:38" x14ac:dyDescent="0.2">
      <c r="A80" s="27">
        <v>3</v>
      </c>
      <c r="B80" s="28">
        <v>44149</v>
      </c>
      <c r="C80" s="30">
        <v>0.5</v>
      </c>
      <c r="D80" s="29" t="s">
        <v>44</v>
      </c>
      <c r="E80" s="29" t="s">
        <v>659</v>
      </c>
      <c r="F80" s="5"/>
      <c r="G80" s="29" t="s">
        <v>827</v>
      </c>
      <c r="H80" s="29" t="s">
        <v>86</v>
      </c>
      <c r="I80" s="29" t="s">
        <v>13</v>
      </c>
      <c r="J80" s="29">
        <v>30</v>
      </c>
      <c r="K80" s="29">
        <v>23</v>
      </c>
      <c r="L80" s="29">
        <v>1</v>
      </c>
      <c r="M80" s="29">
        <v>2</v>
      </c>
      <c r="N80" s="29" t="s">
        <v>41</v>
      </c>
      <c r="O80" s="5"/>
      <c r="P80" s="6"/>
      <c r="Q80" s="7">
        <f t="shared" si="21"/>
        <v>44149</v>
      </c>
      <c r="R80" s="5">
        <f t="shared" si="16"/>
        <v>2020</v>
      </c>
      <c r="S80" s="5">
        <f t="shared" si="22"/>
        <v>11</v>
      </c>
      <c r="T80" s="29" t="s">
        <v>659</v>
      </c>
      <c r="U80" s="5"/>
      <c r="V80" s="5">
        <f t="shared" si="23"/>
        <v>0</v>
      </c>
      <c r="W80" s="5" t="s">
        <v>86</v>
      </c>
      <c r="X80" s="29" t="s">
        <v>827</v>
      </c>
      <c r="Y80" s="5"/>
      <c r="Z80" s="5">
        <f t="shared" si="24"/>
        <v>0</v>
      </c>
      <c r="AA80" s="5" t="str">
        <f t="shared" si="17"/>
        <v>Big Ten</v>
      </c>
      <c r="AB80">
        <f t="shared" si="18"/>
        <v>1</v>
      </c>
      <c r="AC80">
        <f t="shared" si="25"/>
        <v>1</v>
      </c>
      <c r="AD80">
        <f t="shared" si="26"/>
        <v>1</v>
      </c>
      <c r="AE80">
        <f t="shared" si="27"/>
        <v>0</v>
      </c>
      <c r="AF80">
        <f t="shared" si="19"/>
        <v>30</v>
      </c>
      <c r="AG80">
        <f t="shared" si="19"/>
        <v>23</v>
      </c>
      <c r="AH80">
        <f t="shared" si="19"/>
        <v>1</v>
      </c>
      <c r="AI80">
        <f t="shared" si="19"/>
        <v>2</v>
      </c>
      <c r="AJ80">
        <f t="shared" si="15"/>
        <v>3</v>
      </c>
      <c r="AK80" s="8">
        <f t="shared" si="28"/>
        <v>0.33333333333333331</v>
      </c>
      <c r="AL80">
        <f t="shared" si="20"/>
        <v>1</v>
      </c>
    </row>
    <row r="81" spans="1:38" x14ac:dyDescent="0.2">
      <c r="A81" s="27">
        <v>4</v>
      </c>
      <c r="B81" s="28">
        <v>44156</v>
      </c>
      <c r="C81" s="30">
        <v>0.5</v>
      </c>
      <c r="D81" s="29" t="s">
        <v>44</v>
      </c>
      <c r="E81" s="29" t="s">
        <v>659</v>
      </c>
      <c r="F81" s="5"/>
      <c r="G81" s="29" t="s">
        <v>334</v>
      </c>
      <c r="H81" s="29" t="s">
        <v>86</v>
      </c>
      <c r="I81" s="29" t="s">
        <v>14</v>
      </c>
      <c r="J81" s="29">
        <v>23</v>
      </c>
      <c r="K81" s="29">
        <v>41</v>
      </c>
      <c r="L81" s="29">
        <v>1</v>
      </c>
      <c r="M81" s="29">
        <v>3</v>
      </c>
      <c r="N81" s="29" t="s">
        <v>92</v>
      </c>
      <c r="O81" s="5"/>
      <c r="P81" s="6"/>
      <c r="Q81" s="7">
        <f t="shared" si="21"/>
        <v>44156</v>
      </c>
      <c r="R81" s="5">
        <f t="shared" si="16"/>
        <v>2020</v>
      </c>
      <c r="S81" s="5">
        <f t="shared" si="22"/>
        <v>12</v>
      </c>
      <c r="T81" s="29" t="s">
        <v>659</v>
      </c>
      <c r="U81" s="5"/>
      <c r="V81" s="5">
        <f t="shared" si="23"/>
        <v>0</v>
      </c>
      <c r="W81" s="5" t="s">
        <v>86</v>
      </c>
      <c r="X81" s="29" t="s">
        <v>334</v>
      </c>
      <c r="Y81" s="5"/>
      <c r="Z81" s="5">
        <f t="shared" si="24"/>
        <v>0</v>
      </c>
      <c r="AA81" s="5" t="str">
        <f t="shared" si="17"/>
        <v>Big Ten</v>
      </c>
      <c r="AB81">
        <f t="shared" si="18"/>
        <v>1</v>
      </c>
      <c r="AC81">
        <f t="shared" si="25"/>
        <v>1</v>
      </c>
      <c r="AD81">
        <f t="shared" si="26"/>
        <v>1</v>
      </c>
      <c r="AE81">
        <f t="shared" si="27"/>
        <v>0</v>
      </c>
      <c r="AF81">
        <f t="shared" si="19"/>
        <v>23</v>
      </c>
      <c r="AG81">
        <f t="shared" si="19"/>
        <v>41</v>
      </c>
      <c r="AH81">
        <f t="shared" si="19"/>
        <v>1</v>
      </c>
      <c r="AI81">
        <f t="shared" si="19"/>
        <v>3</v>
      </c>
      <c r="AJ81">
        <f t="shared" si="15"/>
        <v>4</v>
      </c>
      <c r="AK81" s="8">
        <f t="shared" si="28"/>
        <v>0.25</v>
      </c>
      <c r="AL81">
        <f t="shared" si="20"/>
        <v>0</v>
      </c>
    </row>
    <row r="82" spans="1:38" x14ac:dyDescent="0.2">
      <c r="A82" s="27">
        <v>5</v>
      </c>
      <c r="B82" s="28">
        <v>44162</v>
      </c>
      <c r="C82" s="30">
        <v>0.54166666666666663</v>
      </c>
      <c r="D82" s="29" t="s">
        <v>124</v>
      </c>
      <c r="E82" s="29" t="s">
        <v>659</v>
      </c>
      <c r="F82" s="29" t="s">
        <v>49</v>
      </c>
      <c r="G82" s="29" t="s">
        <v>672</v>
      </c>
      <c r="H82" s="29" t="s">
        <v>86</v>
      </c>
      <c r="I82" s="29" t="s">
        <v>14</v>
      </c>
      <c r="J82" s="29">
        <v>20</v>
      </c>
      <c r="K82" s="29">
        <v>26</v>
      </c>
      <c r="L82" s="29">
        <v>1</v>
      </c>
      <c r="M82" s="29">
        <v>4</v>
      </c>
      <c r="N82" s="29" t="s">
        <v>102</v>
      </c>
      <c r="O82" s="5"/>
      <c r="P82" s="6"/>
      <c r="Q82" s="7">
        <f t="shared" si="21"/>
        <v>44162</v>
      </c>
      <c r="R82" s="5">
        <f t="shared" si="16"/>
        <v>2020</v>
      </c>
      <c r="S82" s="5">
        <f t="shared" si="22"/>
        <v>13</v>
      </c>
      <c r="T82" s="29" t="s">
        <v>659</v>
      </c>
      <c r="U82" s="5"/>
      <c r="V82" s="5">
        <f t="shared" si="23"/>
        <v>0</v>
      </c>
      <c r="W82" s="5" t="s">
        <v>86</v>
      </c>
      <c r="X82" s="29" t="s">
        <v>672</v>
      </c>
      <c r="Y82" s="5"/>
      <c r="Z82" s="5">
        <f t="shared" si="24"/>
        <v>0</v>
      </c>
      <c r="AA82" s="5" t="str">
        <f t="shared" si="17"/>
        <v>Big Ten</v>
      </c>
      <c r="AB82">
        <f t="shared" si="18"/>
        <v>1</v>
      </c>
      <c r="AC82">
        <f t="shared" si="25"/>
        <v>1</v>
      </c>
      <c r="AD82">
        <f t="shared" si="26"/>
        <v>1</v>
      </c>
      <c r="AE82">
        <f t="shared" si="27"/>
        <v>0</v>
      </c>
      <c r="AF82">
        <f t="shared" si="19"/>
        <v>20</v>
      </c>
      <c r="AG82">
        <f t="shared" si="19"/>
        <v>26</v>
      </c>
      <c r="AH82">
        <f t="shared" si="19"/>
        <v>1</v>
      </c>
      <c r="AI82">
        <f t="shared" si="19"/>
        <v>4</v>
      </c>
      <c r="AJ82">
        <f t="shared" si="15"/>
        <v>5</v>
      </c>
      <c r="AK82" s="8">
        <f t="shared" si="28"/>
        <v>0.2</v>
      </c>
      <c r="AL82">
        <f t="shared" si="20"/>
        <v>0</v>
      </c>
    </row>
    <row r="83" spans="1:38" x14ac:dyDescent="0.2">
      <c r="A83" s="27">
        <v>6</v>
      </c>
      <c r="B83" s="28">
        <v>44170</v>
      </c>
      <c r="C83" s="30">
        <v>0.5</v>
      </c>
      <c r="D83" s="29" t="s">
        <v>44</v>
      </c>
      <c r="E83" s="29" t="s">
        <v>659</v>
      </c>
      <c r="F83" s="29" t="s">
        <v>49</v>
      </c>
      <c r="G83" s="29" t="s">
        <v>352</v>
      </c>
      <c r="H83" s="29" t="s">
        <v>86</v>
      </c>
      <c r="I83" s="29" t="s">
        <v>13</v>
      </c>
      <c r="J83" s="29">
        <v>37</v>
      </c>
      <c r="K83" s="29">
        <v>27</v>
      </c>
      <c r="L83" s="29">
        <v>2</v>
      </c>
      <c r="M83" s="29">
        <v>4</v>
      </c>
      <c r="N83" s="29" t="s">
        <v>41</v>
      </c>
      <c r="O83" s="5"/>
      <c r="P83" s="6"/>
      <c r="Q83" s="7">
        <f t="shared" si="21"/>
        <v>44170</v>
      </c>
      <c r="R83" s="5">
        <f t="shared" si="16"/>
        <v>2020</v>
      </c>
      <c r="S83" s="5">
        <f t="shared" si="22"/>
        <v>14</v>
      </c>
      <c r="T83" s="29" t="s">
        <v>659</v>
      </c>
      <c r="U83" s="5"/>
      <c r="V83" s="5">
        <f t="shared" si="23"/>
        <v>0</v>
      </c>
      <c r="W83" s="5" t="s">
        <v>86</v>
      </c>
      <c r="X83" s="29" t="s">
        <v>352</v>
      </c>
      <c r="Y83" s="5"/>
      <c r="Z83" s="5">
        <f t="shared" si="24"/>
        <v>0</v>
      </c>
      <c r="AA83" s="5" t="str">
        <f t="shared" si="17"/>
        <v>Big Ten</v>
      </c>
      <c r="AB83">
        <f t="shared" si="18"/>
        <v>1</v>
      </c>
      <c r="AC83">
        <f t="shared" si="25"/>
        <v>1</v>
      </c>
      <c r="AD83">
        <f t="shared" si="26"/>
        <v>1</v>
      </c>
      <c r="AE83">
        <f t="shared" si="27"/>
        <v>0</v>
      </c>
      <c r="AF83">
        <f t="shared" si="19"/>
        <v>37</v>
      </c>
      <c r="AG83">
        <f t="shared" si="19"/>
        <v>27</v>
      </c>
      <c r="AH83">
        <f t="shared" si="19"/>
        <v>2</v>
      </c>
      <c r="AI83">
        <f t="shared" si="19"/>
        <v>4</v>
      </c>
      <c r="AJ83">
        <f t="shared" si="15"/>
        <v>6</v>
      </c>
      <c r="AK83" s="8">
        <f t="shared" si="28"/>
        <v>0.33333333333333331</v>
      </c>
      <c r="AL83">
        <f t="shared" si="20"/>
        <v>1</v>
      </c>
    </row>
    <row r="84" spans="1:38" x14ac:dyDescent="0.2">
      <c r="A84" s="27">
        <v>7</v>
      </c>
      <c r="B84" s="28">
        <v>44177</v>
      </c>
      <c r="C84" s="30">
        <v>0.5</v>
      </c>
      <c r="D84" s="29" t="s">
        <v>44</v>
      </c>
      <c r="E84" s="29" t="s">
        <v>659</v>
      </c>
      <c r="F84" s="5"/>
      <c r="G84" s="29" t="s">
        <v>440</v>
      </c>
      <c r="H84" s="29" t="s">
        <v>86</v>
      </c>
      <c r="I84" s="29" t="s">
        <v>14</v>
      </c>
      <c r="J84" s="29">
        <v>17</v>
      </c>
      <c r="K84" s="29">
        <v>24</v>
      </c>
      <c r="L84" s="29">
        <v>2</v>
      </c>
      <c r="M84" s="29">
        <v>5</v>
      </c>
      <c r="N84" s="29" t="s">
        <v>92</v>
      </c>
      <c r="O84" s="5"/>
      <c r="P84" s="6"/>
      <c r="Q84" s="7">
        <f t="shared" si="21"/>
        <v>44177</v>
      </c>
      <c r="R84" s="5">
        <f t="shared" si="16"/>
        <v>2020</v>
      </c>
      <c r="S84" s="5">
        <f t="shared" si="22"/>
        <v>15</v>
      </c>
      <c r="T84" s="29" t="s">
        <v>659</v>
      </c>
      <c r="U84" s="5"/>
      <c r="V84" s="5">
        <f t="shared" si="23"/>
        <v>0</v>
      </c>
      <c r="W84" s="5" t="s">
        <v>86</v>
      </c>
      <c r="X84" s="29" t="s">
        <v>440</v>
      </c>
      <c r="Y84" s="5"/>
      <c r="Z84" s="5">
        <f t="shared" si="24"/>
        <v>0</v>
      </c>
      <c r="AA84" s="5" t="str">
        <f t="shared" si="17"/>
        <v>Big Ten</v>
      </c>
      <c r="AB84">
        <f t="shared" si="18"/>
        <v>1</v>
      </c>
      <c r="AC84">
        <f t="shared" si="25"/>
        <v>1</v>
      </c>
      <c r="AD84">
        <f t="shared" si="26"/>
        <v>1</v>
      </c>
      <c r="AE84">
        <f t="shared" si="27"/>
        <v>0</v>
      </c>
      <c r="AF84">
        <f t="shared" si="19"/>
        <v>17</v>
      </c>
      <c r="AG84">
        <f t="shared" si="19"/>
        <v>24</v>
      </c>
      <c r="AH84">
        <f t="shared" si="19"/>
        <v>2</v>
      </c>
      <c r="AI84">
        <f t="shared" si="19"/>
        <v>5</v>
      </c>
      <c r="AJ84">
        <f t="shared" si="15"/>
        <v>7</v>
      </c>
      <c r="AK84" s="8">
        <f t="shared" si="28"/>
        <v>0.2857142857142857</v>
      </c>
      <c r="AL84">
        <f t="shared" si="20"/>
        <v>0</v>
      </c>
    </row>
    <row r="85" spans="1:38" x14ac:dyDescent="0.2">
      <c r="A85" s="27">
        <v>8</v>
      </c>
      <c r="B85" s="28">
        <v>44183</v>
      </c>
      <c r="C85" s="30">
        <v>0.8125</v>
      </c>
      <c r="D85" s="29" t="s">
        <v>124</v>
      </c>
      <c r="E85" s="29" t="s">
        <v>659</v>
      </c>
      <c r="F85" s="29" t="s">
        <v>49</v>
      </c>
      <c r="G85" s="29" t="s">
        <v>194</v>
      </c>
      <c r="H85" s="29" t="s">
        <v>86</v>
      </c>
      <c r="I85" s="29" t="s">
        <v>13</v>
      </c>
      <c r="J85" s="29">
        <v>28</v>
      </c>
      <c r="K85" s="29">
        <v>21</v>
      </c>
      <c r="L85" s="29">
        <v>3</v>
      </c>
      <c r="M85" s="29">
        <v>5</v>
      </c>
      <c r="N85" s="29" t="s">
        <v>41</v>
      </c>
      <c r="O85" s="5"/>
      <c r="P85" s="6"/>
      <c r="Q85" s="7">
        <f t="shared" si="21"/>
        <v>44183</v>
      </c>
      <c r="R85" s="5">
        <f t="shared" si="16"/>
        <v>2020</v>
      </c>
      <c r="S85" s="5">
        <f t="shared" si="22"/>
        <v>16</v>
      </c>
      <c r="T85" s="29" t="s">
        <v>659</v>
      </c>
      <c r="U85" s="5"/>
      <c r="V85" s="5">
        <f t="shared" si="23"/>
        <v>0</v>
      </c>
      <c r="W85" s="5" t="s">
        <v>86</v>
      </c>
      <c r="X85" s="29" t="s">
        <v>194</v>
      </c>
      <c r="Y85" s="5"/>
      <c r="Z85" s="5">
        <f t="shared" si="24"/>
        <v>0</v>
      </c>
      <c r="AA85" s="5" t="str">
        <f t="shared" si="17"/>
        <v>Big Ten</v>
      </c>
      <c r="AB85">
        <f t="shared" si="18"/>
        <v>1</v>
      </c>
      <c r="AC85">
        <f t="shared" si="25"/>
        <v>1</v>
      </c>
      <c r="AD85">
        <f t="shared" si="26"/>
        <v>1</v>
      </c>
      <c r="AE85">
        <f t="shared" si="27"/>
        <v>0</v>
      </c>
      <c r="AF85">
        <f t="shared" si="19"/>
        <v>28</v>
      </c>
      <c r="AG85">
        <f t="shared" si="19"/>
        <v>21</v>
      </c>
      <c r="AH85">
        <f t="shared" si="19"/>
        <v>3</v>
      </c>
      <c r="AI85">
        <f t="shared" si="19"/>
        <v>5</v>
      </c>
      <c r="AJ85">
        <f t="shared" si="15"/>
        <v>8</v>
      </c>
      <c r="AK85" s="8">
        <f t="shared" si="28"/>
        <v>0.375</v>
      </c>
      <c r="AL85">
        <f t="shared" si="20"/>
        <v>1</v>
      </c>
    </row>
    <row r="86" spans="1:38" ht="28" x14ac:dyDescent="0.2">
      <c r="A86" s="27">
        <v>1</v>
      </c>
      <c r="B86" s="28">
        <v>44128</v>
      </c>
      <c r="C86" s="30">
        <v>0.8125</v>
      </c>
      <c r="D86" s="29" t="s">
        <v>44</v>
      </c>
      <c r="E86" s="29" t="s">
        <v>315</v>
      </c>
      <c r="F86" s="5"/>
      <c r="G86" s="29" t="s">
        <v>230</v>
      </c>
      <c r="H86" s="29" t="s">
        <v>86</v>
      </c>
      <c r="I86" s="29" t="s">
        <v>13</v>
      </c>
      <c r="J86" s="29">
        <v>43</v>
      </c>
      <c r="K86" s="29">
        <v>3</v>
      </c>
      <c r="L86" s="29">
        <v>1</v>
      </c>
      <c r="M86" s="29">
        <v>0</v>
      </c>
      <c r="N86" s="29" t="s">
        <v>41</v>
      </c>
      <c r="O86" s="5"/>
      <c r="P86" s="6"/>
      <c r="Q86" s="7">
        <f t="shared" si="21"/>
        <v>44128</v>
      </c>
      <c r="R86" s="5">
        <f t="shared" si="16"/>
        <v>2020</v>
      </c>
      <c r="S86" s="5">
        <f t="shared" si="22"/>
        <v>8</v>
      </c>
      <c r="T86" s="29" t="s">
        <v>315</v>
      </c>
      <c r="U86" s="5"/>
      <c r="V86" s="5">
        <f t="shared" si="23"/>
        <v>0</v>
      </c>
      <c r="W86" s="5" t="s">
        <v>86</v>
      </c>
      <c r="X86" s="29" t="s">
        <v>230</v>
      </c>
      <c r="Y86" s="5"/>
      <c r="Z86" s="5">
        <f t="shared" si="24"/>
        <v>0</v>
      </c>
      <c r="AA86" s="5" t="str">
        <f t="shared" si="17"/>
        <v>Big Ten</v>
      </c>
      <c r="AB86">
        <f t="shared" si="18"/>
        <v>1</v>
      </c>
      <c r="AC86">
        <f t="shared" si="25"/>
        <v>1</v>
      </c>
      <c r="AD86">
        <f t="shared" si="26"/>
        <v>1</v>
      </c>
      <c r="AE86">
        <f t="shared" si="27"/>
        <v>0</v>
      </c>
      <c r="AF86">
        <f t="shared" si="19"/>
        <v>43</v>
      </c>
      <c r="AG86">
        <f t="shared" si="19"/>
        <v>3</v>
      </c>
      <c r="AH86">
        <f t="shared" si="19"/>
        <v>1</v>
      </c>
      <c r="AI86">
        <f t="shared" si="19"/>
        <v>0</v>
      </c>
      <c r="AJ86">
        <f t="shared" si="15"/>
        <v>1</v>
      </c>
      <c r="AK86" s="8">
        <f t="shared" si="28"/>
        <v>1</v>
      </c>
      <c r="AL86">
        <f t="shared" si="20"/>
        <v>1</v>
      </c>
    </row>
    <row r="87" spans="1:38" ht="28" x14ac:dyDescent="0.2">
      <c r="A87" s="27">
        <v>2</v>
      </c>
      <c r="B87" s="28">
        <v>44135</v>
      </c>
      <c r="C87" s="30">
        <v>0.64583333333333337</v>
      </c>
      <c r="D87" s="29" t="s">
        <v>44</v>
      </c>
      <c r="E87" s="29" t="s">
        <v>315</v>
      </c>
      <c r="F87" s="29" t="s">
        <v>49</v>
      </c>
      <c r="G87" s="29" t="s">
        <v>672</v>
      </c>
      <c r="H87" s="29" t="s">
        <v>86</v>
      </c>
      <c r="I87" s="29" t="s">
        <v>13</v>
      </c>
      <c r="J87" s="29">
        <v>21</v>
      </c>
      <c r="K87" s="29">
        <v>20</v>
      </c>
      <c r="L87" s="29">
        <v>2</v>
      </c>
      <c r="M87" s="29">
        <v>0</v>
      </c>
      <c r="N87" s="29" t="s">
        <v>47</v>
      </c>
      <c r="O87" s="5"/>
      <c r="P87" s="6"/>
      <c r="Q87" s="7">
        <f t="shared" si="21"/>
        <v>44135</v>
      </c>
      <c r="R87" s="5">
        <f t="shared" si="16"/>
        <v>2020</v>
      </c>
      <c r="S87" s="5">
        <f t="shared" si="22"/>
        <v>9</v>
      </c>
      <c r="T87" s="29" t="s">
        <v>315</v>
      </c>
      <c r="U87" s="5"/>
      <c r="V87" s="5">
        <f t="shared" si="23"/>
        <v>0</v>
      </c>
      <c r="W87" s="5" t="s">
        <v>86</v>
      </c>
      <c r="X87" s="29" t="s">
        <v>672</v>
      </c>
      <c r="Y87" s="5"/>
      <c r="Z87" s="5">
        <f t="shared" si="24"/>
        <v>0</v>
      </c>
      <c r="AA87" s="5" t="str">
        <f t="shared" si="17"/>
        <v>Big Ten</v>
      </c>
      <c r="AB87">
        <f t="shared" si="18"/>
        <v>1</v>
      </c>
      <c r="AC87">
        <f t="shared" si="25"/>
        <v>1</v>
      </c>
      <c r="AD87">
        <f t="shared" si="26"/>
        <v>1</v>
      </c>
      <c r="AE87">
        <f t="shared" si="27"/>
        <v>0</v>
      </c>
      <c r="AF87">
        <f t="shared" si="19"/>
        <v>21</v>
      </c>
      <c r="AG87">
        <f t="shared" si="19"/>
        <v>20</v>
      </c>
      <c r="AH87">
        <f t="shared" si="19"/>
        <v>2</v>
      </c>
      <c r="AI87">
        <f t="shared" si="19"/>
        <v>0</v>
      </c>
      <c r="AJ87">
        <f t="shared" si="15"/>
        <v>2</v>
      </c>
      <c r="AK87" s="8">
        <f t="shared" si="28"/>
        <v>1</v>
      </c>
      <c r="AL87">
        <f t="shared" si="20"/>
        <v>1</v>
      </c>
    </row>
    <row r="88" spans="1:38" ht="28" x14ac:dyDescent="0.2">
      <c r="A88" s="27">
        <v>3</v>
      </c>
      <c r="B88" s="28">
        <v>44142</v>
      </c>
      <c r="C88" s="30">
        <v>0.5</v>
      </c>
      <c r="D88" s="29" t="s">
        <v>44</v>
      </c>
      <c r="E88" s="29" t="s">
        <v>315</v>
      </c>
      <c r="F88" s="5"/>
      <c r="G88" s="29" t="s">
        <v>659</v>
      </c>
      <c r="H88" s="29" t="s">
        <v>86</v>
      </c>
      <c r="I88" s="29" t="s">
        <v>13</v>
      </c>
      <c r="J88" s="29">
        <v>21</v>
      </c>
      <c r="K88" s="29">
        <v>13</v>
      </c>
      <c r="L88" s="29">
        <v>3</v>
      </c>
      <c r="M88" s="29">
        <v>0</v>
      </c>
      <c r="N88" s="29" t="s">
        <v>51</v>
      </c>
      <c r="O88" s="5"/>
      <c r="P88" s="6"/>
      <c r="Q88" s="7">
        <f t="shared" si="21"/>
        <v>44142</v>
      </c>
      <c r="R88" s="5">
        <f t="shared" si="16"/>
        <v>2020</v>
      </c>
      <c r="S88" s="5">
        <f t="shared" si="22"/>
        <v>10</v>
      </c>
      <c r="T88" s="29" t="s">
        <v>315</v>
      </c>
      <c r="U88" s="5"/>
      <c r="V88" s="5">
        <f t="shared" si="23"/>
        <v>0</v>
      </c>
      <c r="W88" s="5" t="s">
        <v>86</v>
      </c>
      <c r="X88" s="29" t="s">
        <v>659</v>
      </c>
      <c r="Y88" s="5"/>
      <c r="Z88" s="5">
        <f t="shared" si="24"/>
        <v>0</v>
      </c>
      <c r="AA88" s="5" t="str">
        <f t="shared" si="17"/>
        <v>Big Ten</v>
      </c>
      <c r="AB88">
        <f t="shared" si="18"/>
        <v>1</v>
      </c>
      <c r="AC88">
        <f t="shared" si="25"/>
        <v>1</v>
      </c>
      <c r="AD88">
        <f t="shared" si="26"/>
        <v>1</v>
      </c>
      <c r="AE88">
        <f t="shared" si="27"/>
        <v>0</v>
      </c>
      <c r="AF88">
        <f t="shared" si="19"/>
        <v>21</v>
      </c>
      <c r="AG88">
        <f t="shared" si="19"/>
        <v>13</v>
      </c>
      <c r="AH88">
        <f t="shared" si="19"/>
        <v>3</v>
      </c>
      <c r="AI88">
        <f t="shared" si="19"/>
        <v>0</v>
      </c>
      <c r="AJ88">
        <f t="shared" si="15"/>
        <v>3</v>
      </c>
      <c r="AK88" s="8">
        <f t="shared" si="28"/>
        <v>1</v>
      </c>
      <c r="AL88">
        <f t="shared" si="20"/>
        <v>1</v>
      </c>
    </row>
    <row r="89" spans="1:38" ht="30" x14ac:dyDescent="0.2">
      <c r="A89" s="27">
        <v>4</v>
      </c>
      <c r="B89" s="28">
        <v>44149</v>
      </c>
      <c r="C89" s="30">
        <v>0.8125</v>
      </c>
      <c r="D89" s="29" t="s">
        <v>44</v>
      </c>
      <c r="E89" s="29" t="s">
        <v>839</v>
      </c>
      <c r="F89" s="29" t="s">
        <v>49</v>
      </c>
      <c r="G89" s="29" t="s">
        <v>352</v>
      </c>
      <c r="H89" s="29" t="s">
        <v>86</v>
      </c>
      <c r="I89" s="29" t="s">
        <v>13</v>
      </c>
      <c r="J89" s="29">
        <v>27</v>
      </c>
      <c r="K89" s="29">
        <v>20</v>
      </c>
      <c r="L89" s="29">
        <v>4</v>
      </c>
      <c r="M89" s="29">
        <v>0</v>
      </c>
      <c r="N89" s="29" t="s">
        <v>55</v>
      </c>
      <c r="O89" s="5"/>
      <c r="P89" s="6"/>
      <c r="Q89" s="7">
        <f t="shared" si="21"/>
        <v>44149</v>
      </c>
      <c r="R89" s="5">
        <f t="shared" si="16"/>
        <v>2020</v>
      </c>
      <c r="S89" s="5">
        <f t="shared" si="22"/>
        <v>11</v>
      </c>
      <c r="T89" s="5" t="s">
        <v>833</v>
      </c>
      <c r="U89" s="5">
        <v>23</v>
      </c>
      <c r="V89" s="5">
        <f t="shared" si="23"/>
        <v>1</v>
      </c>
      <c r="W89" s="5" t="s">
        <v>86</v>
      </c>
      <c r="X89" s="29" t="s">
        <v>352</v>
      </c>
      <c r="Y89" s="5"/>
      <c r="Z89" s="5">
        <f t="shared" si="24"/>
        <v>0</v>
      </c>
      <c r="AA89" s="5" t="str">
        <f t="shared" si="17"/>
        <v>Big Ten</v>
      </c>
      <c r="AB89">
        <f t="shared" si="18"/>
        <v>1</v>
      </c>
      <c r="AC89">
        <f t="shared" si="25"/>
        <v>1</v>
      </c>
      <c r="AD89">
        <f t="shared" si="26"/>
        <v>1</v>
      </c>
      <c r="AE89">
        <f t="shared" si="27"/>
        <v>0</v>
      </c>
      <c r="AF89">
        <f t="shared" si="19"/>
        <v>27</v>
      </c>
      <c r="AG89">
        <f t="shared" si="19"/>
        <v>20</v>
      </c>
      <c r="AH89">
        <f t="shared" si="19"/>
        <v>4</v>
      </c>
      <c r="AI89">
        <f t="shared" si="19"/>
        <v>0</v>
      </c>
      <c r="AJ89">
        <f t="shared" si="15"/>
        <v>4</v>
      </c>
      <c r="AK89" s="8">
        <f t="shared" si="28"/>
        <v>1</v>
      </c>
      <c r="AL89">
        <f t="shared" si="20"/>
        <v>1</v>
      </c>
    </row>
    <row r="90" spans="1:38" ht="30" x14ac:dyDescent="0.2">
      <c r="A90" s="27">
        <v>5</v>
      </c>
      <c r="B90" s="28">
        <v>44156</v>
      </c>
      <c r="C90" s="30">
        <v>0.64583333333333337</v>
      </c>
      <c r="D90" s="29" t="s">
        <v>44</v>
      </c>
      <c r="E90" s="29" t="s">
        <v>840</v>
      </c>
      <c r="F90" s="5"/>
      <c r="G90" s="29" t="s">
        <v>769</v>
      </c>
      <c r="H90" s="29" t="s">
        <v>86</v>
      </c>
      <c r="I90" s="29" t="s">
        <v>13</v>
      </c>
      <c r="J90" s="29">
        <v>17</v>
      </c>
      <c r="K90" s="29">
        <v>7</v>
      </c>
      <c r="L90" s="29">
        <v>5</v>
      </c>
      <c r="M90" s="29">
        <v>0</v>
      </c>
      <c r="N90" s="29" t="s">
        <v>57</v>
      </c>
      <c r="O90" s="5"/>
      <c r="P90" s="6"/>
      <c r="Q90" s="7">
        <f t="shared" si="21"/>
        <v>44156</v>
      </c>
      <c r="R90" s="5">
        <f t="shared" si="16"/>
        <v>2020</v>
      </c>
      <c r="S90" s="5">
        <f t="shared" si="22"/>
        <v>12</v>
      </c>
      <c r="T90" s="5" t="s">
        <v>833</v>
      </c>
      <c r="U90" s="5">
        <v>19</v>
      </c>
      <c r="V90" s="5">
        <f t="shared" si="23"/>
        <v>1</v>
      </c>
      <c r="W90" s="5" t="s">
        <v>86</v>
      </c>
      <c r="X90" s="5" t="s">
        <v>355</v>
      </c>
      <c r="Y90" s="5">
        <v>10</v>
      </c>
      <c r="Z90" s="5">
        <f t="shared" si="24"/>
        <v>1</v>
      </c>
      <c r="AA90" s="5" t="str">
        <f t="shared" si="17"/>
        <v>Big Ten</v>
      </c>
      <c r="AB90">
        <f t="shared" si="18"/>
        <v>1</v>
      </c>
      <c r="AC90">
        <f t="shared" si="25"/>
        <v>1</v>
      </c>
      <c r="AD90">
        <f t="shared" si="26"/>
        <v>1</v>
      </c>
      <c r="AE90">
        <f t="shared" si="27"/>
        <v>1</v>
      </c>
      <c r="AF90">
        <f t="shared" si="19"/>
        <v>17</v>
      </c>
      <c r="AG90">
        <f t="shared" si="19"/>
        <v>7</v>
      </c>
      <c r="AH90">
        <f t="shared" si="19"/>
        <v>5</v>
      </c>
      <c r="AI90">
        <f t="shared" si="19"/>
        <v>0</v>
      </c>
      <c r="AJ90">
        <f t="shared" si="15"/>
        <v>5</v>
      </c>
      <c r="AK90" s="8">
        <f t="shared" si="28"/>
        <v>1</v>
      </c>
      <c r="AL90">
        <f t="shared" si="20"/>
        <v>1</v>
      </c>
    </row>
    <row r="91" spans="1:38" ht="30" x14ac:dyDescent="0.2">
      <c r="A91" s="27">
        <v>6</v>
      </c>
      <c r="B91" s="28">
        <v>44163</v>
      </c>
      <c r="C91" s="30">
        <v>0.64583333333333337</v>
      </c>
      <c r="D91" s="29" t="s">
        <v>44</v>
      </c>
      <c r="E91" s="29" t="s">
        <v>832</v>
      </c>
      <c r="F91" s="29" t="s">
        <v>49</v>
      </c>
      <c r="G91" s="29" t="s">
        <v>158</v>
      </c>
      <c r="H91" s="29" t="s">
        <v>86</v>
      </c>
      <c r="I91" s="29" t="s">
        <v>14</v>
      </c>
      <c r="J91" s="29">
        <v>20</v>
      </c>
      <c r="K91" s="29">
        <v>29</v>
      </c>
      <c r="L91" s="29">
        <v>5</v>
      </c>
      <c r="M91" s="29">
        <v>1</v>
      </c>
      <c r="N91" s="29" t="s">
        <v>92</v>
      </c>
      <c r="O91" s="5"/>
      <c r="P91" s="6"/>
      <c r="Q91" s="7">
        <f t="shared" si="21"/>
        <v>44163</v>
      </c>
      <c r="R91" s="5">
        <f t="shared" si="16"/>
        <v>2020</v>
      </c>
      <c r="S91" s="5">
        <f t="shared" si="22"/>
        <v>13</v>
      </c>
      <c r="T91" s="5" t="s">
        <v>833</v>
      </c>
      <c r="U91" s="5">
        <v>11</v>
      </c>
      <c r="V91" s="5">
        <f t="shared" si="23"/>
        <v>1</v>
      </c>
      <c r="W91" s="5" t="s">
        <v>86</v>
      </c>
      <c r="X91" s="29" t="s">
        <v>158</v>
      </c>
      <c r="Y91" s="5"/>
      <c r="Z91" s="5">
        <f t="shared" si="24"/>
        <v>0</v>
      </c>
      <c r="AA91" s="5" t="str">
        <f t="shared" si="17"/>
        <v>Big Ten</v>
      </c>
      <c r="AB91">
        <f t="shared" si="18"/>
        <v>1</v>
      </c>
      <c r="AC91">
        <f t="shared" si="25"/>
        <v>1</v>
      </c>
      <c r="AD91">
        <f t="shared" si="26"/>
        <v>1</v>
      </c>
      <c r="AE91">
        <f t="shared" si="27"/>
        <v>0</v>
      </c>
      <c r="AF91">
        <f t="shared" si="19"/>
        <v>20</v>
      </c>
      <c r="AG91">
        <f t="shared" si="19"/>
        <v>29</v>
      </c>
      <c r="AH91">
        <f t="shared" si="19"/>
        <v>5</v>
      </c>
      <c r="AI91">
        <f t="shared" si="19"/>
        <v>1</v>
      </c>
      <c r="AJ91">
        <f t="shared" si="15"/>
        <v>6</v>
      </c>
      <c r="AK91" s="8">
        <f t="shared" si="28"/>
        <v>0.83333333333333337</v>
      </c>
      <c r="AL91">
        <f t="shared" si="20"/>
        <v>0</v>
      </c>
    </row>
    <row r="92" spans="1:38" ht="30" x14ac:dyDescent="0.2">
      <c r="A92" s="27">
        <v>7</v>
      </c>
      <c r="B92" s="28">
        <v>44177</v>
      </c>
      <c r="C92" s="30">
        <v>0.5</v>
      </c>
      <c r="D92" s="29" t="s">
        <v>44</v>
      </c>
      <c r="E92" s="29" t="s">
        <v>835</v>
      </c>
      <c r="F92" s="5"/>
      <c r="G92" s="29" t="s">
        <v>334</v>
      </c>
      <c r="H92" s="29" t="s">
        <v>86</v>
      </c>
      <c r="I92" s="29" t="s">
        <v>13</v>
      </c>
      <c r="J92" s="29">
        <v>28</v>
      </c>
      <c r="K92" s="29">
        <v>10</v>
      </c>
      <c r="L92" s="29">
        <v>6</v>
      </c>
      <c r="M92" s="29">
        <v>1</v>
      </c>
      <c r="N92" s="29" t="s">
        <v>41</v>
      </c>
      <c r="O92" s="5"/>
      <c r="P92" s="6"/>
      <c r="Q92" s="7">
        <f t="shared" si="21"/>
        <v>44177</v>
      </c>
      <c r="R92" s="5">
        <f t="shared" si="16"/>
        <v>2020</v>
      </c>
      <c r="S92" s="5">
        <f t="shared" si="22"/>
        <v>15</v>
      </c>
      <c r="T92" s="5" t="s">
        <v>833</v>
      </c>
      <c r="U92" s="5">
        <v>15</v>
      </c>
      <c r="V92" s="5">
        <f t="shared" si="23"/>
        <v>1</v>
      </c>
      <c r="W92" s="5" t="s">
        <v>86</v>
      </c>
      <c r="X92" s="29" t="s">
        <v>334</v>
      </c>
      <c r="Y92" s="5"/>
      <c r="Z92" s="5">
        <f t="shared" si="24"/>
        <v>0</v>
      </c>
      <c r="AA92" s="5" t="str">
        <f t="shared" si="17"/>
        <v>Big Ten</v>
      </c>
      <c r="AB92">
        <f t="shared" si="18"/>
        <v>1</v>
      </c>
      <c r="AC92">
        <f t="shared" si="25"/>
        <v>1</v>
      </c>
      <c r="AD92">
        <f t="shared" si="26"/>
        <v>1</v>
      </c>
      <c r="AE92">
        <f t="shared" si="27"/>
        <v>0</v>
      </c>
      <c r="AF92">
        <f t="shared" si="19"/>
        <v>28</v>
      </c>
      <c r="AG92">
        <f t="shared" si="19"/>
        <v>10</v>
      </c>
      <c r="AH92">
        <f t="shared" si="19"/>
        <v>6</v>
      </c>
      <c r="AI92">
        <f t="shared" si="19"/>
        <v>1</v>
      </c>
      <c r="AJ92">
        <f t="shared" si="15"/>
        <v>7</v>
      </c>
      <c r="AK92" s="8">
        <f t="shared" si="28"/>
        <v>0.8571428571428571</v>
      </c>
      <c r="AL92">
        <f t="shared" si="20"/>
        <v>1</v>
      </c>
    </row>
    <row r="93" spans="1:38" ht="42" x14ac:dyDescent="0.2">
      <c r="A93" s="27">
        <v>8</v>
      </c>
      <c r="B93" s="28">
        <v>44184</v>
      </c>
      <c r="C93" s="30">
        <v>0.5</v>
      </c>
      <c r="D93" s="29" t="s">
        <v>44</v>
      </c>
      <c r="E93" s="29" t="s">
        <v>835</v>
      </c>
      <c r="F93" s="29" t="s">
        <v>80</v>
      </c>
      <c r="G93" s="29" t="s">
        <v>246</v>
      </c>
      <c r="H93" s="29" t="s">
        <v>86</v>
      </c>
      <c r="I93" s="29" t="s">
        <v>14</v>
      </c>
      <c r="J93" s="29">
        <v>10</v>
      </c>
      <c r="K93" s="29">
        <v>22</v>
      </c>
      <c r="L93" s="29">
        <v>6</v>
      </c>
      <c r="M93" s="29">
        <v>2</v>
      </c>
      <c r="N93" s="29" t="s">
        <v>92</v>
      </c>
      <c r="O93" s="29" t="s">
        <v>770</v>
      </c>
      <c r="P93" s="6"/>
      <c r="Q93" s="7">
        <f t="shared" si="21"/>
        <v>44184</v>
      </c>
      <c r="R93" s="5">
        <f t="shared" si="16"/>
        <v>2020</v>
      </c>
      <c r="S93" s="5">
        <f t="shared" si="22"/>
        <v>16</v>
      </c>
      <c r="T93" s="5" t="s">
        <v>833</v>
      </c>
      <c r="U93" s="5">
        <v>15</v>
      </c>
      <c r="V93" s="5">
        <f t="shared" si="23"/>
        <v>1</v>
      </c>
      <c r="W93" s="5" t="s">
        <v>86</v>
      </c>
      <c r="X93" s="5" t="s">
        <v>89</v>
      </c>
      <c r="Y93" s="5">
        <v>3</v>
      </c>
      <c r="Z93" s="5">
        <f t="shared" si="24"/>
        <v>1</v>
      </c>
      <c r="AA93" s="5" t="str">
        <f t="shared" si="17"/>
        <v>Big Ten</v>
      </c>
      <c r="AB93">
        <f t="shared" si="18"/>
        <v>1</v>
      </c>
      <c r="AC93">
        <f t="shared" si="25"/>
        <v>1</v>
      </c>
      <c r="AD93">
        <f t="shared" si="26"/>
        <v>1</v>
      </c>
      <c r="AE93">
        <f t="shared" si="27"/>
        <v>1</v>
      </c>
      <c r="AF93">
        <f t="shared" si="19"/>
        <v>10</v>
      </c>
      <c r="AG93">
        <f t="shared" si="19"/>
        <v>22</v>
      </c>
      <c r="AH93">
        <f t="shared" si="19"/>
        <v>6</v>
      </c>
      <c r="AI93">
        <f t="shared" si="19"/>
        <v>2</v>
      </c>
      <c r="AJ93">
        <f t="shared" si="15"/>
        <v>8</v>
      </c>
      <c r="AK93" s="8">
        <f t="shared" si="28"/>
        <v>0.75</v>
      </c>
      <c r="AL93">
        <f t="shared" si="20"/>
        <v>0</v>
      </c>
    </row>
    <row r="94" spans="1:38" ht="84" x14ac:dyDescent="0.2">
      <c r="A94" s="27">
        <v>9</v>
      </c>
      <c r="B94" s="28">
        <v>44197</v>
      </c>
      <c r="C94" s="30">
        <v>0.54166666666666663</v>
      </c>
      <c r="D94" s="29" t="s">
        <v>124</v>
      </c>
      <c r="E94" s="29" t="s">
        <v>835</v>
      </c>
      <c r="F94" s="29" t="s">
        <v>80</v>
      </c>
      <c r="G94" s="29" t="s">
        <v>841</v>
      </c>
      <c r="H94" s="29" t="s">
        <v>46</v>
      </c>
      <c r="I94" s="29" t="s">
        <v>13</v>
      </c>
      <c r="J94" s="29">
        <v>35</v>
      </c>
      <c r="K94" s="29">
        <v>19</v>
      </c>
      <c r="L94" s="29">
        <v>7</v>
      </c>
      <c r="M94" s="29">
        <v>2</v>
      </c>
      <c r="N94" s="29" t="s">
        <v>41</v>
      </c>
      <c r="O94" s="29" t="s">
        <v>761</v>
      </c>
      <c r="P94" s="6"/>
      <c r="Q94" s="7">
        <f t="shared" si="21"/>
        <v>44197</v>
      </c>
      <c r="R94" s="5">
        <f t="shared" si="16"/>
        <v>2020</v>
      </c>
      <c r="S94" s="5">
        <f t="shared" si="22"/>
        <v>18</v>
      </c>
      <c r="T94" s="5" t="s">
        <v>833</v>
      </c>
      <c r="U94" s="5">
        <v>15</v>
      </c>
      <c r="V94" s="5">
        <f t="shared" si="23"/>
        <v>1</v>
      </c>
      <c r="W94" s="5" t="s">
        <v>86</v>
      </c>
      <c r="X94" s="29" t="s">
        <v>841</v>
      </c>
      <c r="Y94" s="5"/>
      <c r="Z94" s="5">
        <f t="shared" si="24"/>
        <v>0</v>
      </c>
      <c r="AA94" s="5" t="str">
        <f t="shared" si="17"/>
        <v>SEC</v>
      </c>
      <c r="AB94">
        <f t="shared" si="18"/>
        <v>0</v>
      </c>
      <c r="AC94">
        <f t="shared" si="25"/>
        <v>1</v>
      </c>
      <c r="AD94">
        <f t="shared" si="26"/>
        <v>1</v>
      </c>
      <c r="AE94">
        <f t="shared" si="27"/>
        <v>0</v>
      </c>
      <c r="AF94">
        <f t="shared" si="19"/>
        <v>35</v>
      </c>
      <c r="AG94">
        <f t="shared" si="19"/>
        <v>19</v>
      </c>
      <c r="AH94">
        <f t="shared" si="19"/>
        <v>7</v>
      </c>
      <c r="AI94">
        <f t="shared" si="19"/>
        <v>2</v>
      </c>
      <c r="AJ94">
        <f t="shared" si="15"/>
        <v>9</v>
      </c>
      <c r="AK94" s="8">
        <f t="shared" si="28"/>
        <v>0.77777777777777779</v>
      </c>
      <c r="AL94">
        <f t="shared" si="20"/>
        <v>1</v>
      </c>
    </row>
    <row r="95" spans="1:38" x14ac:dyDescent="0.2">
      <c r="A95" s="27">
        <v>1</v>
      </c>
      <c r="B95" s="28">
        <v>44128</v>
      </c>
      <c r="C95" s="30">
        <v>0.64583333333333337</v>
      </c>
      <c r="D95" s="29" t="s">
        <v>44</v>
      </c>
      <c r="E95" s="29" t="s">
        <v>352</v>
      </c>
      <c r="F95" s="5"/>
      <c r="G95" s="29" t="s">
        <v>672</v>
      </c>
      <c r="H95" s="29" t="s">
        <v>86</v>
      </c>
      <c r="I95" s="29" t="s">
        <v>13</v>
      </c>
      <c r="J95" s="29">
        <v>24</v>
      </c>
      <c r="K95" s="29">
        <v>20</v>
      </c>
      <c r="L95" s="29">
        <v>1</v>
      </c>
      <c r="M95" s="29">
        <v>0</v>
      </c>
      <c r="N95" s="29" t="s">
        <v>41</v>
      </c>
      <c r="O95" s="5"/>
      <c r="P95" s="6"/>
      <c r="Q95" s="7">
        <f t="shared" si="21"/>
        <v>44128</v>
      </c>
      <c r="R95" s="5">
        <f t="shared" si="16"/>
        <v>2020</v>
      </c>
      <c r="S95" s="5">
        <f t="shared" si="22"/>
        <v>8</v>
      </c>
      <c r="T95" s="29" t="s">
        <v>352</v>
      </c>
      <c r="U95" s="5"/>
      <c r="V95" s="5">
        <f t="shared" si="23"/>
        <v>0</v>
      </c>
      <c r="W95" s="5" t="s">
        <v>86</v>
      </c>
      <c r="X95" s="29" t="s">
        <v>672</v>
      </c>
      <c r="Y95" s="5"/>
      <c r="Z95" s="5">
        <f t="shared" si="24"/>
        <v>0</v>
      </c>
      <c r="AA95" s="5" t="str">
        <f t="shared" si="17"/>
        <v>Big Ten</v>
      </c>
      <c r="AB95">
        <f t="shared" si="18"/>
        <v>1</v>
      </c>
      <c r="AC95">
        <f t="shared" si="25"/>
        <v>1</v>
      </c>
      <c r="AD95">
        <f t="shared" si="26"/>
        <v>1</v>
      </c>
      <c r="AE95">
        <f t="shared" si="27"/>
        <v>0</v>
      </c>
      <c r="AF95">
        <f t="shared" si="19"/>
        <v>24</v>
      </c>
      <c r="AG95">
        <f t="shared" si="19"/>
        <v>20</v>
      </c>
      <c r="AH95">
        <f t="shared" si="19"/>
        <v>1</v>
      </c>
      <c r="AI95">
        <f t="shared" si="19"/>
        <v>0</v>
      </c>
      <c r="AJ95">
        <f t="shared" si="15"/>
        <v>1</v>
      </c>
      <c r="AK95" s="8">
        <f t="shared" si="28"/>
        <v>1</v>
      </c>
      <c r="AL95">
        <f t="shared" si="20"/>
        <v>1</v>
      </c>
    </row>
    <row r="96" spans="1:38" x14ac:dyDescent="0.2">
      <c r="A96" s="27">
        <v>2</v>
      </c>
      <c r="B96" s="28">
        <v>44135</v>
      </c>
      <c r="C96" s="30">
        <v>0.5</v>
      </c>
      <c r="D96" s="29" t="s">
        <v>44</v>
      </c>
      <c r="E96" s="29" t="s">
        <v>352</v>
      </c>
      <c r="F96" s="29" t="s">
        <v>49</v>
      </c>
      <c r="G96" s="29" t="s">
        <v>334</v>
      </c>
      <c r="H96" s="29" t="s">
        <v>86</v>
      </c>
      <c r="I96" s="29" t="s">
        <v>13</v>
      </c>
      <c r="J96" s="29">
        <v>31</v>
      </c>
      <c r="K96" s="29">
        <v>24</v>
      </c>
      <c r="L96" s="29">
        <v>2</v>
      </c>
      <c r="M96" s="29">
        <v>0</v>
      </c>
      <c r="N96" s="29" t="s">
        <v>47</v>
      </c>
      <c r="O96" s="5"/>
      <c r="P96" s="6"/>
      <c r="Q96" s="7">
        <f t="shared" si="21"/>
        <v>44135</v>
      </c>
      <c r="R96" s="5">
        <f t="shared" si="16"/>
        <v>2020</v>
      </c>
      <c r="S96" s="5">
        <f t="shared" si="22"/>
        <v>9</v>
      </c>
      <c r="T96" s="29" t="s">
        <v>352</v>
      </c>
      <c r="U96" s="5"/>
      <c r="V96" s="5">
        <f t="shared" si="23"/>
        <v>0</v>
      </c>
      <c r="W96" s="5" t="s">
        <v>86</v>
      </c>
      <c r="X96" s="29" t="s">
        <v>334</v>
      </c>
      <c r="Y96" s="5"/>
      <c r="Z96" s="5">
        <f t="shared" si="24"/>
        <v>0</v>
      </c>
      <c r="AA96" s="5" t="str">
        <f t="shared" si="17"/>
        <v>Big Ten</v>
      </c>
      <c r="AB96">
        <f t="shared" si="18"/>
        <v>1</v>
      </c>
      <c r="AC96">
        <f t="shared" si="25"/>
        <v>1</v>
      </c>
      <c r="AD96">
        <f t="shared" si="26"/>
        <v>1</v>
      </c>
      <c r="AE96">
        <f t="shared" si="27"/>
        <v>0</v>
      </c>
      <c r="AF96">
        <f t="shared" si="19"/>
        <v>31</v>
      </c>
      <c r="AG96">
        <f t="shared" si="19"/>
        <v>24</v>
      </c>
      <c r="AH96">
        <f t="shared" si="19"/>
        <v>2</v>
      </c>
      <c r="AI96">
        <f t="shared" si="19"/>
        <v>0</v>
      </c>
      <c r="AJ96">
        <f t="shared" si="15"/>
        <v>2</v>
      </c>
      <c r="AK96" s="8">
        <f t="shared" si="28"/>
        <v>1</v>
      </c>
      <c r="AL96">
        <f t="shared" si="20"/>
        <v>1</v>
      </c>
    </row>
    <row r="97" spans="1:38" ht="30" x14ac:dyDescent="0.2">
      <c r="A97" s="27">
        <v>3</v>
      </c>
      <c r="B97" s="28">
        <v>44149</v>
      </c>
      <c r="C97" s="30">
        <v>0.8125</v>
      </c>
      <c r="D97" s="29" t="s">
        <v>44</v>
      </c>
      <c r="E97" s="29" t="s">
        <v>352</v>
      </c>
      <c r="F97" s="5"/>
      <c r="G97" s="29" t="s">
        <v>839</v>
      </c>
      <c r="H97" s="29" t="s">
        <v>86</v>
      </c>
      <c r="I97" s="29" t="s">
        <v>14</v>
      </c>
      <c r="J97" s="29">
        <v>20</v>
      </c>
      <c r="K97" s="29">
        <v>27</v>
      </c>
      <c r="L97" s="29">
        <v>2</v>
      </c>
      <c r="M97" s="29">
        <v>1</v>
      </c>
      <c r="N97" s="29" t="s">
        <v>92</v>
      </c>
      <c r="O97" s="5"/>
      <c r="P97" s="6"/>
      <c r="Q97" s="7">
        <f t="shared" si="21"/>
        <v>44149</v>
      </c>
      <c r="R97" s="5">
        <f t="shared" si="16"/>
        <v>2020</v>
      </c>
      <c r="S97" s="5">
        <f t="shared" si="22"/>
        <v>11</v>
      </c>
      <c r="T97" s="29" t="s">
        <v>352</v>
      </c>
      <c r="U97" s="5"/>
      <c r="V97" s="5">
        <f t="shared" si="23"/>
        <v>0</v>
      </c>
      <c r="W97" s="5" t="s">
        <v>86</v>
      </c>
      <c r="X97" s="5" t="s">
        <v>833</v>
      </c>
      <c r="Y97" s="5">
        <v>23</v>
      </c>
      <c r="Z97" s="5">
        <f t="shared" si="24"/>
        <v>1</v>
      </c>
      <c r="AA97" s="5" t="str">
        <f t="shared" si="17"/>
        <v>Big Ten</v>
      </c>
      <c r="AB97">
        <f t="shared" si="18"/>
        <v>1</v>
      </c>
      <c r="AC97">
        <f t="shared" si="25"/>
        <v>1</v>
      </c>
      <c r="AD97">
        <f t="shared" si="26"/>
        <v>1</v>
      </c>
      <c r="AE97">
        <f t="shared" si="27"/>
        <v>0</v>
      </c>
      <c r="AF97">
        <f t="shared" si="19"/>
        <v>20</v>
      </c>
      <c r="AG97">
        <f t="shared" si="19"/>
        <v>27</v>
      </c>
      <c r="AH97">
        <f t="shared" si="19"/>
        <v>2</v>
      </c>
      <c r="AI97">
        <f t="shared" si="19"/>
        <v>1</v>
      </c>
      <c r="AJ97">
        <f t="shared" si="15"/>
        <v>3</v>
      </c>
      <c r="AK97" s="8">
        <f t="shared" si="28"/>
        <v>0.66666666666666663</v>
      </c>
      <c r="AL97">
        <f t="shared" si="20"/>
        <v>0</v>
      </c>
    </row>
    <row r="98" spans="1:38" x14ac:dyDescent="0.2">
      <c r="A98" s="27">
        <v>4</v>
      </c>
      <c r="B98" s="28">
        <v>44155</v>
      </c>
      <c r="C98" s="30">
        <v>0.5</v>
      </c>
      <c r="D98" s="29" t="s">
        <v>124</v>
      </c>
      <c r="E98" s="29" t="s">
        <v>352</v>
      </c>
      <c r="F98" s="29" t="s">
        <v>49</v>
      </c>
      <c r="G98" s="29" t="s">
        <v>440</v>
      </c>
      <c r="H98" s="29" t="s">
        <v>86</v>
      </c>
      <c r="I98" s="29" t="s">
        <v>14</v>
      </c>
      <c r="J98" s="29">
        <v>31</v>
      </c>
      <c r="K98" s="29">
        <v>34</v>
      </c>
      <c r="L98" s="29">
        <v>2</v>
      </c>
      <c r="M98" s="29">
        <v>2</v>
      </c>
      <c r="N98" s="29" t="s">
        <v>102</v>
      </c>
      <c r="O98" s="5"/>
      <c r="P98" s="6"/>
      <c r="Q98" s="7">
        <f t="shared" si="21"/>
        <v>44155</v>
      </c>
      <c r="R98" s="5">
        <f t="shared" si="16"/>
        <v>2020</v>
      </c>
      <c r="S98" s="5">
        <f t="shared" si="22"/>
        <v>12</v>
      </c>
      <c r="T98" s="29" t="s">
        <v>352</v>
      </c>
      <c r="U98" s="5"/>
      <c r="V98" s="5">
        <f t="shared" si="23"/>
        <v>0</v>
      </c>
      <c r="W98" s="5" t="s">
        <v>86</v>
      </c>
      <c r="X98" s="29" t="s">
        <v>440</v>
      </c>
      <c r="Y98" s="5"/>
      <c r="Z98" s="5">
        <f t="shared" si="24"/>
        <v>0</v>
      </c>
      <c r="AA98" s="5" t="str">
        <f t="shared" si="17"/>
        <v>Big Ten</v>
      </c>
      <c r="AB98">
        <f t="shared" si="18"/>
        <v>1</v>
      </c>
      <c r="AC98">
        <f t="shared" si="25"/>
        <v>1</v>
      </c>
      <c r="AD98">
        <f t="shared" si="26"/>
        <v>1</v>
      </c>
      <c r="AE98">
        <f t="shared" si="27"/>
        <v>0</v>
      </c>
      <c r="AF98">
        <f t="shared" ref="AF98:AI107" si="29">J98</f>
        <v>31</v>
      </c>
      <c r="AG98">
        <f t="shared" si="29"/>
        <v>34</v>
      </c>
      <c r="AH98">
        <f t="shared" si="29"/>
        <v>2</v>
      </c>
      <c r="AI98">
        <f t="shared" si="29"/>
        <v>2</v>
      </c>
      <c r="AJ98">
        <f t="shared" si="15"/>
        <v>4</v>
      </c>
      <c r="AK98" s="8">
        <f t="shared" si="28"/>
        <v>0.5</v>
      </c>
      <c r="AL98">
        <f t="shared" si="20"/>
        <v>0</v>
      </c>
    </row>
    <row r="99" spans="1:38" x14ac:dyDescent="0.2">
      <c r="A99" s="27">
        <v>5</v>
      </c>
      <c r="B99" s="28">
        <v>44163</v>
      </c>
      <c r="C99" s="30">
        <v>0.66666666666666663</v>
      </c>
      <c r="D99" s="29" t="s">
        <v>44</v>
      </c>
      <c r="E99" s="29" t="s">
        <v>352</v>
      </c>
      <c r="F99" s="5"/>
      <c r="G99" s="29" t="s">
        <v>194</v>
      </c>
      <c r="H99" s="29" t="s">
        <v>86</v>
      </c>
      <c r="I99" s="29" t="s">
        <v>14</v>
      </c>
      <c r="J99" s="29">
        <v>30</v>
      </c>
      <c r="K99" s="29">
        <v>37</v>
      </c>
      <c r="L99" s="29">
        <v>2</v>
      </c>
      <c r="M99" s="29">
        <v>3</v>
      </c>
      <c r="N99" s="29" t="s">
        <v>130</v>
      </c>
      <c r="O99" s="5"/>
      <c r="P99" s="6"/>
      <c r="Q99" s="7">
        <f t="shared" si="21"/>
        <v>44163</v>
      </c>
      <c r="R99" s="5">
        <f t="shared" si="16"/>
        <v>2020</v>
      </c>
      <c r="S99" s="5">
        <f t="shared" si="22"/>
        <v>13</v>
      </c>
      <c r="T99" s="29" t="s">
        <v>352</v>
      </c>
      <c r="U99" s="5"/>
      <c r="V99" s="5">
        <f t="shared" si="23"/>
        <v>0</v>
      </c>
      <c r="W99" s="5" t="s">
        <v>86</v>
      </c>
      <c r="X99" s="29" t="s">
        <v>194</v>
      </c>
      <c r="Y99" s="5"/>
      <c r="Z99" s="5">
        <f t="shared" si="24"/>
        <v>0</v>
      </c>
      <c r="AA99" s="5" t="str">
        <f t="shared" si="17"/>
        <v>Big Ten</v>
      </c>
      <c r="AB99">
        <f t="shared" si="18"/>
        <v>1</v>
      </c>
      <c r="AC99">
        <f t="shared" si="25"/>
        <v>1</v>
      </c>
      <c r="AD99">
        <f t="shared" si="26"/>
        <v>1</v>
      </c>
      <c r="AE99">
        <f t="shared" si="27"/>
        <v>0</v>
      </c>
      <c r="AF99">
        <f t="shared" si="29"/>
        <v>30</v>
      </c>
      <c r="AG99">
        <f t="shared" si="29"/>
        <v>37</v>
      </c>
      <c r="AH99">
        <f t="shared" si="29"/>
        <v>2</v>
      </c>
      <c r="AI99">
        <f t="shared" si="29"/>
        <v>3</v>
      </c>
      <c r="AJ99">
        <f t="shared" si="15"/>
        <v>5</v>
      </c>
      <c r="AK99" s="8">
        <f t="shared" si="28"/>
        <v>0.4</v>
      </c>
      <c r="AL99">
        <f t="shared" si="20"/>
        <v>0</v>
      </c>
    </row>
    <row r="100" spans="1:38" x14ac:dyDescent="0.2">
      <c r="A100" s="27">
        <v>6</v>
      </c>
      <c r="B100" s="28">
        <v>44170</v>
      </c>
      <c r="C100" s="30">
        <v>0.5</v>
      </c>
      <c r="D100" s="29" t="s">
        <v>44</v>
      </c>
      <c r="E100" s="29" t="s">
        <v>352</v>
      </c>
      <c r="F100" s="5"/>
      <c r="G100" s="29" t="s">
        <v>659</v>
      </c>
      <c r="H100" s="29" t="s">
        <v>86</v>
      </c>
      <c r="I100" s="29" t="s">
        <v>14</v>
      </c>
      <c r="J100" s="29">
        <v>27</v>
      </c>
      <c r="K100" s="29">
        <v>37</v>
      </c>
      <c r="L100" s="29">
        <v>2</v>
      </c>
      <c r="M100" s="29">
        <v>4</v>
      </c>
      <c r="N100" s="29" t="s">
        <v>132</v>
      </c>
      <c r="O100" s="5"/>
      <c r="P100" s="6"/>
      <c r="Q100" s="7">
        <f t="shared" si="21"/>
        <v>44170</v>
      </c>
      <c r="R100" s="5">
        <f t="shared" si="16"/>
        <v>2020</v>
      </c>
      <c r="S100" s="5">
        <f t="shared" si="22"/>
        <v>14</v>
      </c>
      <c r="T100" s="29" t="s">
        <v>352</v>
      </c>
      <c r="U100" s="5"/>
      <c r="V100" s="5">
        <f t="shared" si="23"/>
        <v>0</v>
      </c>
      <c r="W100" s="5" t="s">
        <v>86</v>
      </c>
      <c r="X100" s="29" t="s">
        <v>659</v>
      </c>
      <c r="Y100" s="5"/>
      <c r="Z100" s="5">
        <f t="shared" si="24"/>
        <v>0</v>
      </c>
      <c r="AA100" s="5" t="str">
        <f t="shared" si="17"/>
        <v>Big Ten</v>
      </c>
      <c r="AB100">
        <f t="shared" si="18"/>
        <v>1</v>
      </c>
      <c r="AC100">
        <f t="shared" si="25"/>
        <v>1</v>
      </c>
      <c r="AD100">
        <f t="shared" si="26"/>
        <v>1</v>
      </c>
      <c r="AE100">
        <f t="shared" si="27"/>
        <v>0</v>
      </c>
      <c r="AF100">
        <f t="shared" si="29"/>
        <v>27</v>
      </c>
      <c r="AG100">
        <f t="shared" si="29"/>
        <v>37</v>
      </c>
      <c r="AH100">
        <f t="shared" si="29"/>
        <v>2</v>
      </c>
      <c r="AI100">
        <f t="shared" si="29"/>
        <v>4</v>
      </c>
      <c r="AJ100">
        <f t="shared" si="15"/>
        <v>6</v>
      </c>
      <c r="AK100" s="8">
        <f t="shared" si="28"/>
        <v>0.33333333333333331</v>
      </c>
      <c r="AL100">
        <f t="shared" si="20"/>
        <v>0</v>
      </c>
    </row>
    <row r="101" spans="1:38" ht="30" x14ac:dyDescent="0.2">
      <c r="A101" s="27">
        <v>1</v>
      </c>
      <c r="B101" s="28">
        <v>44127</v>
      </c>
      <c r="C101" s="30">
        <v>0.5</v>
      </c>
      <c r="D101" s="29" t="s">
        <v>124</v>
      </c>
      <c r="E101" s="29" t="s">
        <v>812</v>
      </c>
      <c r="F101" s="5"/>
      <c r="G101" s="29" t="s">
        <v>334</v>
      </c>
      <c r="H101" s="29" t="s">
        <v>86</v>
      </c>
      <c r="I101" s="29" t="s">
        <v>13</v>
      </c>
      <c r="J101" s="29">
        <v>45</v>
      </c>
      <c r="K101" s="29">
        <v>7</v>
      </c>
      <c r="L101" s="29">
        <v>1</v>
      </c>
      <c r="M101" s="29">
        <v>0</v>
      </c>
      <c r="N101" s="29" t="s">
        <v>41</v>
      </c>
      <c r="O101" s="5"/>
      <c r="P101" s="6"/>
      <c r="Q101" s="7">
        <f t="shared" si="21"/>
        <v>44127</v>
      </c>
      <c r="R101" s="5">
        <f t="shared" si="16"/>
        <v>2020</v>
      </c>
      <c r="S101" s="5">
        <f t="shared" si="22"/>
        <v>8</v>
      </c>
      <c r="T101" s="5" t="s">
        <v>355</v>
      </c>
      <c r="U101" s="5">
        <v>14</v>
      </c>
      <c r="V101" s="5">
        <f t="shared" si="23"/>
        <v>1</v>
      </c>
      <c r="W101" s="5" t="s">
        <v>86</v>
      </c>
      <c r="X101" s="29" t="s">
        <v>334</v>
      </c>
      <c r="Y101" s="5"/>
      <c r="Z101" s="5">
        <f t="shared" si="24"/>
        <v>0</v>
      </c>
      <c r="AA101" s="5" t="str">
        <f t="shared" si="17"/>
        <v>Big Ten</v>
      </c>
      <c r="AB101">
        <f t="shared" si="18"/>
        <v>1</v>
      </c>
      <c r="AC101">
        <f t="shared" si="25"/>
        <v>1</v>
      </c>
      <c r="AD101">
        <f t="shared" si="26"/>
        <v>1</v>
      </c>
      <c r="AE101">
        <f t="shared" si="27"/>
        <v>0</v>
      </c>
      <c r="AF101">
        <f t="shared" si="29"/>
        <v>45</v>
      </c>
      <c r="AG101">
        <f t="shared" si="29"/>
        <v>7</v>
      </c>
      <c r="AH101">
        <f t="shared" si="29"/>
        <v>1</v>
      </c>
      <c r="AI101">
        <f t="shared" si="29"/>
        <v>0</v>
      </c>
      <c r="AJ101">
        <f t="shared" si="15"/>
        <v>1</v>
      </c>
      <c r="AK101" s="8">
        <f t="shared" si="28"/>
        <v>1</v>
      </c>
      <c r="AL101">
        <f t="shared" si="20"/>
        <v>1</v>
      </c>
    </row>
    <row r="102" spans="1:38" ht="30" x14ac:dyDescent="0.2">
      <c r="A102" s="27">
        <v>2</v>
      </c>
      <c r="B102" s="28">
        <v>44149</v>
      </c>
      <c r="C102" s="30">
        <v>0.8125</v>
      </c>
      <c r="D102" s="29" t="s">
        <v>44</v>
      </c>
      <c r="E102" s="29" t="s">
        <v>752</v>
      </c>
      <c r="F102" s="29" t="s">
        <v>49</v>
      </c>
      <c r="G102" s="29" t="s">
        <v>831</v>
      </c>
      <c r="H102" s="29" t="s">
        <v>86</v>
      </c>
      <c r="I102" s="29" t="s">
        <v>13</v>
      </c>
      <c r="J102" s="29">
        <v>49</v>
      </c>
      <c r="K102" s="29">
        <v>11</v>
      </c>
      <c r="L102" s="29">
        <v>2</v>
      </c>
      <c r="M102" s="29">
        <v>0</v>
      </c>
      <c r="N102" s="29" t="s">
        <v>47</v>
      </c>
      <c r="O102" s="5"/>
      <c r="P102" s="6"/>
      <c r="Q102" s="7">
        <f t="shared" si="21"/>
        <v>44149</v>
      </c>
      <c r="R102" s="5">
        <f t="shared" si="16"/>
        <v>2020</v>
      </c>
      <c r="S102" s="5">
        <f t="shared" si="22"/>
        <v>11</v>
      </c>
      <c r="T102" s="5" t="s">
        <v>355</v>
      </c>
      <c r="U102" s="5">
        <v>13</v>
      </c>
      <c r="V102" s="5">
        <f t="shared" si="23"/>
        <v>1</v>
      </c>
      <c r="W102" s="5" t="s">
        <v>86</v>
      </c>
      <c r="X102" s="29" t="s">
        <v>831</v>
      </c>
      <c r="Y102" s="5"/>
      <c r="Z102" s="5">
        <f t="shared" si="24"/>
        <v>0</v>
      </c>
      <c r="AA102" s="5" t="str">
        <f t="shared" si="17"/>
        <v>Big Ten</v>
      </c>
      <c r="AB102">
        <f t="shared" si="18"/>
        <v>1</v>
      </c>
      <c r="AC102">
        <f t="shared" si="25"/>
        <v>1</v>
      </c>
      <c r="AD102">
        <f t="shared" si="26"/>
        <v>1</v>
      </c>
      <c r="AE102">
        <f t="shared" si="27"/>
        <v>0</v>
      </c>
      <c r="AF102">
        <f t="shared" si="29"/>
        <v>49</v>
      </c>
      <c r="AG102">
        <f t="shared" si="29"/>
        <v>11</v>
      </c>
      <c r="AH102">
        <f t="shared" si="29"/>
        <v>2</v>
      </c>
      <c r="AI102">
        <f t="shared" si="29"/>
        <v>0</v>
      </c>
      <c r="AJ102">
        <f t="shared" si="15"/>
        <v>2</v>
      </c>
      <c r="AK102" s="8">
        <f t="shared" si="28"/>
        <v>1</v>
      </c>
      <c r="AL102">
        <f t="shared" si="20"/>
        <v>1</v>
      </c>
    </row>
    <row r="103" spans="1:38" ht="30" x14ac:dyDescent="0.2">
      <c r="A103" s="27">
        <v>3</v>
      </c>
      <c r="B103" s="28">
        <v>44156</v>
      </c>
      <c r="C103" s="30">
        <v>0.64583333333333337</v>
      </c>
      <c r="D103" s="29" t="s">
        <v>44</v>
      </c>
      <c r="E103" s="29" t="s">
        <v>769</v>
      </c>
      <c r="F103" s="29" t="s">
        <v>49</v>
      </c>
      <c r="G103" s="29" t="s">
        <v>840</v>
      </c>
      <c r="H103" s="29" t="s">
        <v>86</v>
      </c>
      <c r="I103" s="29" t="s">
        <v>14</v>
      </c>
      <c r="J103" s="29">
        <v>7</v>
      </c>
      <c r="K103" s="29">
        <v>17</v>
      </c>
      <c r="L103" s="29">
        <v>2</v>
      </c>
      <c r="M103" s="29">
        <v>1</v>
      </c>
      <c r="N103" s="29" t="s">
        <v>92</v>
      </c>
      <c r="O103" s="5"/>
      <c r="P103" s="6"/>
      <c r="Q103" s="7">
        <f t="shared" si="21"/>
        <v>44156</v>
      </c>
      <c r="R103" s="5">
        <f t="shared" si="16"/>
        <v>2020</v>
      </c>
      <c r="S103" s="5">
        <f t="shared" si="22"/>
        <v>12</v>
      </c>
      <c r="T103" s="5" t="s">
        <v>355</v>
      </c>
      <c r="U103" s="5">
        <v>10</v>
      </c>
      <c r="V103" s="5">
        <f t="shared" si="23"/>
        <v>1</v>
      </c>
      <c r="W103" s="5" t="s">
        <v>86</v>
      </c>
      <c r="X103" s="5" t="s">
        <v>833</v>
      </c>
      <c r="Y103" s="5">
        <v>19</v>
      </c>
      <c r="Z103" s="5">
        <f t="shared" si="24"/>
        <v>1</v>
      </c>
      <c r="AA103" s="5" t="str">
        <f t="shared" si="17"/>
        <v>Big Ten</v>
      </c>
      <c r="AB103">
        <f t="shared" si="18"/>
        <v>1</v>
      </c>
      <c r="AC103">
        <f t="shared" si="25"/>
        <v>1</v>
      </c>
      <c r="AD103">
        <f t="shared" si="26"/>
        <v>1</v>
      </c>
      <c r="AE103">
        <f t="shared" si="27"/>
        <v>1</v>
      </c>
      <c r="AF103">
        <f t="shared" si="29"/>
        <v>7</v>
      </c>
      <c r="AG103">
        <f t="shared" si="29"/>
        <v>17</v>
      </c>
      <c r="AH103">
        <f t="shared" si="29"/>
        <v>2</v>
      </c>
      <c r="AI103">
        <f t="shared" si="29"/>
        <v>1</v>
      </c>
      <c r="AJ103">
        <f t="shared" si="15"/>
        <v>3</v>
      </c>
      <c r="AK103" s="8">
        <f t="shared" si="28"/>
        <v>0.66666666666666663</v>
      </c>
      <c r="AL103">
        <f t="shared" si="20"/>
        <v>0</v>
      </c>
    </row>
    <row r="104" spans="1:38" ht="30" x14ac:dyDescent="0.2">
      <c r="A104" s="27">
        <v>4</v>
      </c>
      <c r="B104" s="28">
        <v>44170</v>
      </c>
      <c r="C104" s="30">
        <v>0.64583333333333337</v>
      </c>
      <c r="D104" s="29" t="s">
        <v>44</v>
      </c>
      <c r="E104" s="29" t="s">
        <v>353</v>
      </c>
      <c r="F104" s="5"/>
      <c r="G104" s="29" t="s">
        <v>823</v>
      </c>
      <c r="H104" s="29" t="s">
        <v>86</v>
      </c>
      <c r="I104" s="29" t="s">
        <v>14</v>
      </c>
      <c r="J104" s="29">
        <v>6</v>
      </c>
      <c r="K104" s="29">
        <v>14</v>
      </c>
      <c r="L104" s="29">
        <v>2</v>
      </c>
      <c r="M104" s="29">
        <v>2</v>
      </c>
      <c r="N104" s="29" t="s">
        <v>102</v>
      </c>
      <c r="O104" s="5"/>
      <c r="Q104" s="7">
        <f t="shared" si="21"/>
        <v>44170</v>
      </c>
      <c r="R104" s="5">
        <f t="shared" si="16"/>
        <v>2020</v>
      </c>
      <c r="S104" s="5">
        <f t="shared" si="22"/>
        <v>14</v>
      </c>
      <c r="T104" s="5" t="s">
        <v>355</v>
      </c>
      <c r="U104" s="5">
        <v>18</v>
      </c>
      <c r="V104" s="5">
        <f t="shared" si="23"/>
        <v>1</v>
      </c>
      <c r="W104" s="5" t="s">
        <v>86</v>
      </c>
      <c r="X104" s="5" t="s">
        <v>738</v>
      </c>
      <c r="Y104" s="5">
        <v>10</v>
      </c>
      <c r="Z104" s="5">
        <f t="shared" si="24"/>
        <v>1</v>
      </c>
      <c r="AA104" s="5" t="str">
        <f t="shared" si="17"/>
        <v>Big Ten</v>
      </c>
      <c r="AB104">
        <f t="shared" si="18"/>
        <v>1</v>
      </c>
      <c r="AC104">
        <f t="shared" si="25"/>
        <v>1</v>
      </c>
      <c r="AD104">
        <f t="shared" si="26"/>
        <v>1</v>
      </c>
      <c r="AE104">
        <f t="shared" si="27"/>
        <v>1</v>
      </c>
      <c r="AF104">
        <f t="shared" si="29"/>
        <v>6</v>
      </c>
      <c r="AG104">
        <f t="shared" si="29"/>
        <v>14</v>
      </c>
      <c r="AH104">
        <f t="shared" si="29"/>
        <v>2</v>
      </c>
      <c r="AI104">
        <f t="shared" si="29"/>
        <v>2</v>
      </c>
      <c r="AJ104">
        <f t="shared" ref="AJ104:AJ107" si="30">SUM(AH104:AI104)</f>
        <v>4</v>
      </c>
      <c r="AK104" s="8">
        <f t="shared" si="28"/>
        <v>0.5</v>
      </c>
      <c r="AL104">
        <f t="shared" si="20"/>
        <v>0</v>
      </c>
    </row>
    <row r="105" spans="1:38" ht="30" x14ac:dyDescent="0.2">
      <c r="A105" s="27">
        <v>5</v>
      </c>
      <c r="B105" s="28">
        <v>44177</v>
      </c>
      <c r="C105" s="30">
        <v>0.64583333333333337</v>
      </c>
      <c r="D105" s="29" t="s">
        <v>44</v>
      </c>
      <c r="E105" s="29" t="s">
        <v>838</v>
      </c>
      <c r="F105" s="29" t="s">
        <v>49</v>
      </c>
      <c r="G105" s="29" t="s">
        <v>554</v>
      </c>
      <c r="H105" s="29" t="s">
        <v>86</v>
      </c>
      <c r="I105" s="29" t="s">
        <v>14</v>
      </c>
      <c r="J105" s="29">
        <v>7</v>
      </c>
      <c r="K105" s="29">
        <v>28</v>
      </c>
      <c r="L105" s="29">
        <v>2</v>
      </c>
      <c r="M105" s="29">
        <v>3</v>
      </c>
      <c r="N105" s="29" t="s">
        <v>130</v>
      </c>
      <c r="O105" s="5"/>
      <c r="Q105" s="7">
        <f t="shared" si="21"/>
        <v>44177</v>
      </c>
      <c r="R105" s="5">
        <f t="shared" si="16"/>
        <v>2020</v>
      </c>
      <c r="S105" s="5">
        <f t="shared" si="22"/>
        <v>15</v>
      </c>
      <c r="T105" s="5" t="s">
        <v>355</v>
      </c>
      <c r="U105" s="5">
        <v>25</v>
      </c>
      <c r="V105" s="5">
        <f t="shared" si="23"/>
        <v>1</v>
      </c>
      <c r="W105" s="5" t="s">
        <v>86</v>
      </c>
      <c r="X105" s="5" t="s">
        <v>555</v>
      </c>
      <c r="Y105" s="5">
        <v>19</v>
      </c>
      <c r="Z105" s="5">
        <f t="shared" si="24"/>
        <v>1</v>
      </c>
      <c r="AA105" s="5" t="str">
        <f t="shared" si="17"/>
        <v>Big Ten</v>
      </c>
      <c r="AB105">
        <f t="shared" si="18"/>
        <v>1</v>
      </c>
      <c r="AC105">
        <f t="shared" si="25"/>
        <v>1</v>
      </c>
      <c r="AD105">
        <f t="shared" si="26"/>
        <v>1</v>
      </c>
      <c r="AE105">
        <f t="shared" si="27"/>
        <v>1</v>
      </c>
      <c r="AF105">
        <f t="shared" si="29"/>
        <v>7</v>
      </c>
      <c r="AG105">
        <f t="shared" si="29"/>
        <v>28</v>
      </c>
      <c r="AH105">
        <f t="shared" si="29"/>
        <v>2</v>
      </c>
      <c r="AI105">
        <f t="shared" si="29"/>
        <v>3</v>
      </c>
      <c r="AJ105">
        <f t="shared" si="30"/>
        <v>5</v>
      </c>
      <c r="AK105" s="8">
        <f t="shared" si="28"/>
        <v>0.4</v>
      </c>
      <c r="AL105">
        <f t="shared" si="20"/>
        <v>0</v>
      </c>
    </row>
    <row r="106" spans="1:38" x14ac:dyDescent="0.2">
      <c r="A106" s="27">
        <v>6</v>
      </c>
      <c r="B106" s="28">
        <v>44184</v>
      </c>
      <c r="C106" s="30">
        <v>0.66666666666666663</v>
      </c>
      <c r="D106" s="29" t="s">
        <v>44</v>
      </c>
      <c r="E106" s="29" t="s">
        <v>276</v>
      </c>
      <c r="F106" s="5"/>
      <c r="G106" s="29" t="s">
        <v>440</v>
      </c>
      <c r="H106" s="29" t="s">
        <v>86</v>
      </c>
      <c r="I106" s="29" t="s">
        <v>13</v>
      </c>
      <c r="J106" s="29">
        <v>20</v>
      </c>
      <c r="K106" s="29">
        <v>17</v>
      </c>
      <c r="L106" s="29">
        <v>3</v>
      </c>
      <c r="M106" s="29">
        <v>3</v>
      </c>
      <c r="N106" s="29" t="s">
        <v>41</v>
      </c>
      <c r="O106" s="5"/>
      <c r="Q106" s="7">
        <f t="shared" si="21"/>
        <v>44184</v>
      </c>
      <c r="R106" s="5">
        <f t="shared" si="16"/>
        <v>2020</v>
      </c>
      <c r="S106" s="5">
        <f t="shared" si="22"/>
        <v>16</v>
      </c>
      <c r="T106" s="29" t="s">
        <v>276</v>
      </c>
      <c r="U106" s="5"/>
      <c r="V106" s="5">
        <f t="shared" si="23"/>
        <v>0</v>
      </c>
      <c r="W106" s="5" t="s">
        <v>86</v>
      </c>
      <c r="X106" s="29" t="s">
        <v>440</v>
      </c>
      <c r="Y106" s="5"/>
      <c r="Z106" s="5">
        <f t="shared" si="24"/>
        <v>0</v>
      </c>
      <c r="AA106" s="5" t="str">
        <f t="shared" si="17"/>
        <v>Big Ten</v>
      </c>
      <c r="AB106">
        <f t="shared" si="18"/>
        <v>1</v>
      </c>
      <c r="AC106">
        <f t="shared" si="25"/>
        <v>1</v>
      </c>
      <c r="AD106">
        <f t="shared" si="26"/>
        <v>1</v>
      </c>
      <c r="AE106">
        <f t="shared" si="27"/>
        <v>0</v>
      </c>
      <c r="AF106">
        <f t="shared" si="29"/>
        <v>20</v>
      </c>
      <c r="AG106">
        <f t="shared" si="29"/>
        <v>17</v>
      </c>
      <c r="AH106">
        <f t="shared" si="29"/>
        <v>3</v>
      </c>
      <c r="AI106">
        <f t="shared" si="29"/>
        <v>3</v>
      </c>
      <c r="AJ106">
        <f t="shared" si="30"/>
        <v>6</v>
      </c>
      <c r="AK106" s="8">
        <f t="shared" si="28"/>
        <v>0.5</v>
      </c>
      <c r="AL106">
        <f t="shared" si="20"/>
        <v>1</v>
      </c>
    </row>
    <row r="107" spans="1:38" ht="112" x14ac:dyDescent="0.2">
      <c r="A107" s="27">
        <v>7</v>
      </c>
      <c r="B107" s="28">
        <v>44195</v>
      </c>
      <c r="C107" s="30">
        <v>0.5</v>
      </c>
      <c r="D107" s="29" t="s">
        <v>275</v>
      </c>
      <c r="E107" s="29" t="s">
        <v>276</v>
      </c>
      <c r="F107" s="29" t="s">
        <v>80</v>
      </c>
      <c r="G107" s="29" t="s">
        <v>75</v>
      </c>
      <c r="H107" s="29" t="s">
        <v>40</v>
      </c>
      <c r="I107" s="29" t="s">
        <v>13</v>
      </c>
      <c r="J107" s="29">
        <v>42</v>
      </c>
      <c r="K107" s="29">
        <v>28</v>
      </c>
      <c r="L107" s="29">
        <v>4</v>
      </c>
      <c r="M107" s="29">
        <v>3</v>
      </c>
      <c r="N107" s="29" t="s">
        <v>47</v>
      </c>
      <c r="O107" s="29" t="s">
        <v>277</v>
      </c>
      <c r="Q107" s="7">
        <f t="shared" si="21"/>
        <v>44195</v>
      </c>
      <c r="R107" s="5">
        <f t="shared" si="16"/>
        <v>2020</v>
      </c>
      <c r="S107" s="5">
        <f t="shared" si="22"/>
        <v>18</v>
      </c>
      <c r="T107" s="29" t="s">
        <v>276</v>
      </c>
      <c r="U107" s="5"/>
      <c r="V107" s="5">
        <f t="shared" si="23"/>
        <v>0</v>
      </c>
      <c r="W107" s="5" t="s">
        <v>86</v>
      </c>
      <c r="X107" s="29" t="s">
        <v>75</v>
      </c>
      <c r="Y107" s="5"/>
      <c r="Z107" s="5">
        <f t="shared" si="24"/>
        <v>0</v>
      </c>
      <c r="AA107" s="5" t="str">
        <f t="shared" si="17"/>
        <v>ACC</v>
      </c>
      <c r="AB107">
        <f t="shared" si="18"/>
        <v>0</v>
      </c>
      <c r="AC107">
        <f t="shared" si="25"/>
        <v>1</v>
      </c>
      <c r="AD107">
        <f t="shared" si="26"/>
        <v>1</v>
      </c>
      <c r="AE107">
        <f t="shared" si="27"/>
        <v>0</v>
      </c>
      <c r="AF107">
        <f t="shared" si="29"/>
        <v>42</v>
      </c>
      <c r="AG107">
        <f t="shared" si="29"/>
        <v>28</v>
      </c>
      <c r="AH107">
        <f t="shared" si="29"/>
        <v>4</v>
      </c>
      <c r="AI107">
        <f t="shared" si="29"/>
        <v>3</v>
      </c>
      <c r="AJ107">
        <f t="shared" si="30"/>
        <v>7</v>
      </c>
      <c r="AK107" s="8">
        <f t="shared" si="28"/>
        <v>0.5714285714285714</v>
      </c>
      <c r="AL107">
        <f t="shared" si="20"/>
        <v>1</v>
      </c>
    </row>
    <row r="108" spans="1:38" x14ac:dyDescent="0.2">
      <c r="AD108">
        <f t="shared" si="26"/>
        <v>0</v>
      </c>
    </row>
    <row r="109" spans="1:38" x14ac:dyDescent="0.2">
      <c r="AD109">
        <f t="shared" si="26"/>
        <v>0</v>
      </c>
    </row>
    <row r="110" spans="1:38" x14ac:dyDescent="0.2">
      <c r="AD110">
        <f t="shared" si="26"/>
        <v>0</v>
      </c>
    </row>
    <row r="111" spans="1:38" x14ac:dyDescent="0.2">
      <c r="AD111">
        <f t="shared" si="26"/>
        <v>0</v>
      </c>
    </row>
    <row r="112" spans="1:38" x14ac:dyDescent="0.2">
      <c r="AD112">
        <f t="shared" si="26"/>
        <v>0</v>
      </c>
    </row>
    <row r="113" spans="30:30" x14ac:dyDescent="0.2">
      <c r="AD113">
        <f t="shared" si="26"/>
        <v>0</v>
      </c>
    </row>
    <row r="114" spans="30:30" x14ac:dyDescent="0.2">
      <c r="AD114">
        <f t="shared" si="26"/>
        <v>0</v>
      </c>
    </row>
    <row r="115" spans="30:30" x14ac:dyDescent="0.2">
      <c r="AD115">
        <f t="shared" si="26"/>
        <v>0</v>
      </c>
    </row>
    <row r="116" spans="30:30" x14ac:dyDescent="0.2">
      <c r="AD116">
        <f t="shared" si="26"/>
        <v>0</v>
      </c>
    </row>
    <row r="117" spans="30:30" x14ac:dyDescent="0.2">
      <c r="AD117">
        <f t="shared" si="26"/>
        <v>0</v>
      </c>
    </row>
    <row r="118" spans="30:30" x14ac:dyDescent="0.2">
      <c r="AD118">
        <f t="shared" si="26"/>
        <v>0</v>
      </c>
    </row>
    <row r="119" spans="30:30" x14ac:dyDescent="0.2">
      <c r="AD119">
        <f t="shared" si="26"/>
        <v>0</v>
      </c>
    </row>
    <row r="120" spans="30:30" x14ac:dyDescent="0.2">
      <c r="AD120">
        <f t="shared" si="26"/>
        <v>0</v>
      </c>
    </row>
    <row r="121" spans="30:30" x14ac:dyDescent="0.2">
      <c r="AD121">
        <f t="shared" si="26"/>
        <v>0</v>
      </c>
    </row>
    <row r="122" spans="30:30" x14ac:dyDescent="0.2">
      <c r="AD122">
        <f t="shared" si="26"/>
        <v>0</v>
      </c>
    </row>
    <row r="123" spans="30:30" x14ac:dyDescent="0.2">
      <c r="AD123">
        <f t="shared" si="26"/>
        <v>0</v>
      </c>
    </row>
    <row r="124" spans="30:30" x14ac:dyDescent="0.2">
      <c r="AD124">
        <f t="shared" si="26"/>
        <v>0</v>
      </c>
    </row>
    <row r="125" spans="30:30" x14ac:dyDescent="0.2">
      <c r="AD125">
        <f t="shared" si="26"/>
        <v>0</v>
      </c>
    </row>
    <row r="126" spans="30:30" x14ac:dyDescent="0.2">
      <c r="AD126">
        <f t="shared" si="26"/>
        <v>0</v>
      </c>
    </row>
    <row r="127" spans="30:30" x14ac:dyDescent="0.2">
      <c r="AD127">
        <f t="shared" si="26"/>
        <v>0</v>
      </c>
    </row>
    <row r="128" spans="30:30" x14ac:dyDescent="0.2">
      <c r="AD128">
        <f t="shared" si="26"/>
        <v>0</v>
      </c>
    </row>
    <row r="129" spans="30:30" x14ac:dyDescent="0.2">
      <c r="AD129">
        <f t="shared" si="26"/>
        <v>0</v>
      </c>
    </row>
    <row r="130" spans="30:30" x14ac:dyDescent="0.2">
      <c r="AD130">
        <f t="shared" si="26"/>
        <v>0</v>
      </c>
    </row>
    <row r="131" spans="30:30" x14ac:dyDescent="0.2">
      <c r="AD131">
        <f t="shared" ref="AD131:AD195" si="31">IF(OR(AA131="ACC",AA131="Big Ten",AA131="Big 12", AA131="Pac-12",AA131="SEC"),1,0)</f>
        <v>0</v>
      </c>
    </row>
    <row r="132" spans="30:30" x14ac:dyDescent="0.2">
      <c r="AD132">
        <f t="shared" si="31"/>
        <v>0</v>
      </c>
    </row>
    <row r="133" spans="30:30" x14ac:dyDescent="0.2">
      <c r="AD133">
        <f t="shared" si="31"/>
        <v>0</v>
      </c>
    </row>
    <row r="134" spans="30:30" x14ac:dyDescent="0.2">
      <c r="AD134">
        <f t="shared" si="31"/>
        <v>0</v>
      </c>
    </row>
    <row r="135" spans="30:30" x14ac:dyDescent="0.2">
      <c r="AD135">
        <f t="shared" si="31"/>
        <v>0</v>
      </c>
    </row>
    <row r="136" spans="30:30" x14ac:dyDescent="0.2">
      <c r="AD136">
        <f t="shared" si="31"/>
        <v>0</v>
      </c>
    </row>
    <row r="137" spans="30:30" x14ac:dyDescent="0.2">
      <c r="AD137">
        <f t="shared" si="31"/>
        <v>0</v>
      </c>
    </row>
    <row r="138" spans="30:30" x14ac:dyDescent="0.2">
      <c r="AD138">
        <f t="shared" si="31"/>
        <v>0</v>
      </c>
    </row>
    <row r="139" spans="30:30" x14ac:dyDescent="0.2">
      <c r="AD139">
        <f t="shared" si="31"/>
        <v>0</v>
      </c>
    </row>
    <row r="140" spans="30:30" x14ac:dyDescent="0.2">
      <c r="AD140">
        <f t="shared" si="31"/>
        <v>0</v>
      </c>
    </row>
    <row r="141" spans="30:30" x14ac:dyDescent="0.2">
      <c r="AD141">
        <f t="shared" si="31"/>
        <v>0</v>
      </c>
    </row>
    <row r="142" spans="30:30" x14ac:dyDescent="0.2">
      <c r="AD142">
        <f t="shared" si="31"/>
        <v>0</v>
      </c>
    </row>
    <row r="143" spans="30:30" x14ac:dyDescent="0.2">
      <c r="AD143">
        <f t="shared" si="31"/>
        <v>0</v>
      </c>
    </row>
    <row r="144" spans="30:30" x14ac:dyDescent="0.2">
      <c r="AD144">
        <f t="shared" si="31"/>
        <v>0</v>
      </c>
    </row>
    <row r="145" spans="30:30" x14ac:dyDescent="0.2">
      <c r="AD145">
        <f t="shared" si="31"/>
        <v>0</v>
      </c>
    </row>
    <row r="146" spans="30:30" x14ac:dyDescent="0.2">
      <c r="AD146">
        <f t="shared" si="31"/>
        <v>0</v>
      </c>
    </row>
    <row r="147" spans="30:30" x14ac:dyDescent="0.2">
      <c r="AD147">
        <f t="shared" si="31"/>
        <v>0</v>
      </c>
    </row>
    <row r="148" spans="30:30" x14ac:dyDescent="0.2">
      <c r="AD148">
        <f t="shared" si="31"/>
        <v>0</v>
      </c>
    </row>
    <row r="149" spans="30:30" x14ac:dyDescent="0.2">
      <c r="AD149">
        <f t="shared" si="31"/>
        <v>0</v>
      </c>
    </row>
    <row r="150" spans="30:30" x14ac:dyDescent="0.2">
      <c r="AD150">
        <f t="shared" si="31"/>
        <v>0</v>
      </c>
    </row>
    <row r="151" spans="30:30" x14ac:dyDescent="0.2">
      <c r="AD151">
        <f t="shared" si="31"/>
        <v>0</v>
      </c>
    </row>
    <row r="152" spans="30:30" x14ac:dyDescent="0.2">
      <c r="AD152">
        <f t="shared" si="31"/>
        <v>0</v>
      </c>
    </row>
    <row r="153" spans="30:30" x14ac:dyDescent="0.2">
      <c r="AD153">
        <f t="shared" si="31"/>
        <v>0</v>
      </c>
    </row>
    <row r="154" spans="30:30" x14ac:dyDescent="0.2">
      <c r="AD154">
        <f t="shared" si="31"/>
        <v>0</v>
      </c>
    </row>
    <row r="155" spans="30:30" x14ac:dyDescent="0.2">
      <c r="AD155">
        <f t="shared" si="31"/>
        <v>0</v>
      </c>
    </row>
    <row r="156" spans="30:30" x14ac:dyDescent="0.2">
      <c r="AD156">
        <f t="shared" si="31"/>
        <v>0</v>
      </c>
    </row>
    <row r="157" spans="30:30" x14ac:dyDescent="0.2">
      <c r="AD157">
        <f t="shared" si="31"/>
        <v>0</v>
      </c>
    </row>
    <row r="158" spans="30:30" x14ac:dyDescent="0.2">
      <c r="AD158">
        <f t="shared" si="31"/>
        <v>0</v>
      </c>
    </row>
    <row r="159" spans="30:30" x14ac:dyDescent="0.2">
      <c r="AD159">
        <f t="shared" si="31"/>
        <v>0</v>
      </c>
    </row>
    <row r="160" spans="30:30" x14ac:dyDescent="0.2">
      <c r="AD160">
        <f t="shared" si="31"/>
        <v>0</v>
      </c>
    </row>
    <row r="161" spans="30:30" x14ac:dyDescent="0.2">
      <c r="AD161">
        <f t="shared" si="31"/>
        <v>0</v>
      </c>
    </row>
    <row r="162" spans="30:30" x14ac:dyDescent="0.2">
      <c r="AD162">
        <f t="shared" si="31"/>
        <v>0</v>
      </c>
    </row>
    <row r="163" spans="30:30" x14ac:dyDescent="0.2">
      <c r="AD163">
        <f t="shared" si="31"/>
        <v>0</v>
      </c>
    </row>
    <row r="164" spans="30:30" x14ac:dyDescent="0.2">
      <c r="AD164">
        <f t="shared" si="31"/>
        <v>0</v>
      </c>
    </row>
    <row r="165" spans="30:30" x14ac:dyDescent="0.2">
      <c r="AD165">
        <f t="shared" si="31"/>
        <v>0</v>
      </c>
    </row>
    <row r="166" spans="30:30" x14ac:dyDescent="0.2">
      <c r="AD166">
        <f t="shared" si="31"/>
        <v>0</v>
      </c>
    </row>
    <row r="167" spans="30:30" x14ac:dyDescent="0.2">
      <c r="AD167">
        <f t="shared" si="31"/>
        <v>0</v>
      </c>
    </row>
    <row r="168" spans="30:30" x14ac:dyDescent="0.2">
      <c r="AD168">
        <f t="shared" si="31"/>
        <v>0</v>
      </c>
    </row>
    <row r="169" spans="30:30" x14ac:dyDescent="0.2">
      <c r="AD169">
        <f t="shared" si="31"/>
        <v>0</v>
      </c>
    </row>
    <row r="170" spans="30:30" x14ac:dyDescent="0.2">
      <c r="AD170">
        <f t="shared" si="31"/>
        <v>0</v>
      </c>
    </row>
    <row r="171" spans="30:30" x14ac:dyDescent="0.2">
      <c r="AD171">
        <f t="shared" si="31"/>
        <v>0</v>
      </c>
    </row>
    <row r="172" spans="30:30" x14ac:dyDescent="0.2">
      <c r="AD172">
        <f t="shared" si="31"/>
        <v>0</v>
      </c>
    </row>
    <row r="173" spans="30:30" x14ac:dyDescent="0.2">
      <c r="AD173">
        <f t="shared" si="31"/>
        <v>0</v>
      </c>
    </row>
    <row r="174" spans="30:30" x14ac:dyDescent="0.2">
      <c r="AD174">
        <f t="shared" si="31"/>
        <v>0</v>
      </c>
    </row>
    <row r="175" spans="30:30" x14ac:dyDescent="0.2">
      <c r="AD175">
        <f t="shared" si="31"/>
        <v>0</v>
      </c>
    </row>
    <row r="176" spans="30:30" x14ac:dyDescent="0.2">
      <c r="AD176">
        <f t="shared" si="31"/>
        <v>0</v>
      </c>
    </row>
    <row r="177" spans="30:30" x14ac:dyDescent="0.2">
      <c r="AD177">
        <f t="shared" si="31"/>
        <v>0</v>
      </c>
    </row>
    <row r="178" spans="30:30" x14ac:dyDescent="0.2">
      <c r="AD178">
        <f t="shared" si="31"/>
        <v>0</v>
      </c>
    </row>
    <row r="179" spans="30:30" x14ac:dyDescent="0.2">
      <c r="AD179">
        <f t="shared" si="31"/>
        <v>0</v>
      </c>
    </row>
    <row r="180" spans="30:30" x14ac:dyDescent="0.2">
      <c r="AD180">
        <f t="shared" si="31"/>
        <v>0</v>
      </c>
    </row>
    <row r="181" spans="30:30" x14ac:dyDescent="0.2">
      <c r="AD181">
        <f t="shared" si="31"/>
        <v>0</v>
      </c>
    </row>
    <row r="182" spans="30:30" x14ac:dyDescent="0.2">
      <c r="AD182">
        <f t="shared" si="31"/>
        <v>0</v>
      </c>
    </row>
    <row r="183" spans="30:30" x14ac:dyDescent="0.2">
      <c r="AD183">
        <f t="shared" si="31"/>
        <v>0</v>
      </c>
    </row>
    <row r="184" spans="30:30" x14ac:dyDescent="0.2">
      <c r="AD184">
        <f t="shared" si="31"/>
        <v>0</v>
      </c>
    </row>
    <row r="185" spans="30:30" x14ac:dyDescent="0.2">
      <c r="AD185">
        <f t="shared" si="31"/>
        <v>0</v>
      </c>
    </row>
    <row r="186" spans="30:30" x14ac:dyDescent="0.2">
      <c r="AD186">
        <f t="shared" si="31"/>
        <v>0</v>
      </c>
    </row>
    <row r="187" spans="30:30" x14ac:dyDescent="0.2">
      <c r="AD187">
        <f t="shared" si="31"/>
        <v>0</v>
      </c>
    </row>
    <row r="188" spans="30:30" x14ac:dyDescent="0.2">
      <c r="AD188">
        <f t="shared" si="31"/>
        <v>0</v>
      </c>
    </row>
    <row r="189" spans="30:30" x14ac:dyDescent="0.2">
      <c r="AD189">
        <f t="shared" si="31"/>
        <v>0</v>
      </c>
    </row>
    <row r="190" spans="30:30" x14ac:dyDescent="0.2">
      <c r="AD190">
        <f t="shared" si="31"/>
        <v>0</v>
      </c>
    </row>
    <row r="191" spans="30:30" x14ac:dyDescent="0.2">
      <c r="AD191">
        <f t="shared" si="31"/>
        <v>0</v>
      </c>
    </row>
    <row r="192" spans="30:30" x14ac:dyDescent="0.2">
      <c r="AD192">
        <f t="shared" si="31"/>
        <v>0</v>
      </c>
    </row>
    <row r="193" spans="30:30" x14ac:dyDescent="0.2">
      <c r="AD193">
        <f t="shared" si="31"/>
        <v>0</v>
      </c>
    </row>
    <row r="194" spans="30:30" x14ac:dyDescent="0.2">
      <c r="AD194">
        <f t="shared" si="31"/>
        <v>0</v>
      </c>
    </row>
    <row r="195" spans="30:30" x14ac:dyDescent="0.2">
      <c r="AD195">
        <f t="shared" si="31"/>
        <v>0</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L204"/>
  <sheetViews>
    <sheetView workbookViewId="0">
      <selection activeCell="I13" sqref="I13"/>
    </sheetView>
  </sheetViews>
  <sheetFormatPr baseColWidth="10" defaultColWidth="8.83203125" defaultRowHeight="15" x14ac:dyDescent="0.2"/>
  <cols>
    <col min="16" max="16" width="8.83203125" style="10"/>
    <col min="30" max="30" width="10.33203125" customWidth="1"/>
  </cols>
  <sheetData>
    <row r="1" spans="1:38" ht="45" x14ac:dyDescent="0.2">
      <c r="A1" s="27" t="s">
        <v>4</v>
      </c>
      <c r="B1" s="27" t="s">
        <v>5</v>
      </c>
      <c r="C1" s="27" t="s">
        <v>6</v>
      </c>
      <c r="D1" s="27" t="s">
        <v>7</v>
      </c>
      <c r="E1" s="27" t="s">
        <v>8</v>
      </c>
      <c r="F1" s="27"/>
      <c r="G1" s="27" t="s">
        <v>9</v>
      </c>
      <c r="H1" s="27" t="s">
        <v>10</v>
      </c>
      <c r="I1" s="27"/>
      <c r="J1" s="27" t="s">
        <v>11</v>
      </c>
      <c r="K1" s="27" t="s">
        <v>12</v>
      </c>
      <c r="L1" s="27" t="s">
        <v>13</v>
      </c>
      <c r="M1" s="27" t="s">
        <v>14</v>
      </c>
      <c r="N1" s="27" t="s">
        <v>15</v>
      </c>
      <c r="O1" s="27" t="s">
        <v>16</v>
      </c>
      <c r="P1" s="2"/>
      <c r="Q1" s="1" t="s">
        <v>5</v>
      </c>
      <c r="R1" s="5" t="s">
        <v>301</v>
      </c>
      <c r="S1" s="1" t="s">
        <v>241</v>
      </c>
      <c r="T1" s="27" t="s">
        <v>19</v>
      </c>
      <c r="U1" s="1" t="s">
        <v>20</v>
      </c>
      <c r="V1" s="1" t="s">
        <v>21</v>
      </c>
      <c r="W1" s="1" t="s">
        <v>22</v>
      </c>
      <c r="X1" s="27" t="s">
        <v>9</v>
      </c>
      <c r="Y1" s="1" t="s">
        <v>23</v>
      </c>
      <c r="Z1" s="1" t="s">
        <v>24</v>
      </c>
      <c r="AA1" s="1" t="s">
        <v>25</v>
      </c>
      <c r="AB1" s="1" t="s">
        <v>26</v>
      </c>
      <c r="AC1" s="1" t="s">
        <v>27</v>
      </c>
      <c r="AD1" s="1" t="s">
        <v>28</v>
      </c>
      <c r="AE1" s="1" t="s">
        <v>29</v>
      </c>
      <c r="AF1" s="1" t="s">
        <v>30</v>
      </c>
      <c r="AG1" s="1" t="s">
        <v>31</v>
      </c>
      <c r="AH1" s="1" t="s">
        <v>32</v>
      </c>
      <c r="AI1" s="1" t="s">
        <v>33</v>
      </c>
      <c r="AJ1" s="1" t="s">
        <v>34</v>
      </c>
      <c r="AK1" s="1" t="s">
        <v>35</v>
      </c>
      <c r="AL1" s="1" t="s">
        <v>36</v>
      </c>
    </row>
    <row r="2" spans="1:38" ht="28" x14ac:dyDescent="0.2">
      <c r="A2" s="27">
        <v>1</v>
      </c>
      <c r="B2" s="28">
        <v>44443</v>
      </c>
      <c r="C2" s="30">
        <v>0.64583333333333337</v>
      </c>
      <c r="D2" s="29" t="s">
        <v>44</v>
      </c>
      <c r="E2" s="29" t="s">
        <v>820</v>
      </c>
      <c r="F2" s="29" t="s">
        <v>49</v>
      </c>
      <c r="G2" s="29" t="s">
        <v>789</v>
      </c>
      <c r="H2" s="29" t="s">
        <v>86</v>
      </c>
      <c r="I2" s="29" t="s">
        <v>14</v>
      </c>
      <c r="J2" s="29">
        <v>6</v>
      </c>
      <c r="K2" s="29">
        <v>34</v>
      </c>
      <c r="L2" s="29">
        <v>0</v>
      </c>
      <c r="M2" s="29">
        <v>1</v>
      </c>
      <c r="N2" s="29" t="s">
        <v>92</v>
      </c>
      <c r="O2" s="5"/>
      <c r="P2" s="6"/>
      <c r="Q2" s="5"/>
      <c r="R2" s="5">
        <f t="shared" ref="R2:R65" si="0">IF(AND(B2&gt;=DATEVALUE("06/01/2019"),B2&lt;=DATEVALUE("05/31/2020")),2019,IF(AND(B2&gt;=DATEVALUE("06/01/2020"),B2&lt;=DATEVALUE("05/31/2021")),2020,IF(AND(B2&gt;=DATEVALUE("06/01/2021"),B2&lt;=DATEVALUE("05/31/2022")),2021,IF(AND(B2&gt;=DATEVALUE("06/01/2022"),B2&lt;=DATEVALUE("05/31/2023")),2022,IF(AND(B2&gt;=DATEVALUE("06/01/2023"),B2&lt;=DATEVALUE("05/31/2024")),2023,"N/A")))))</f>
        <v>2021</v>
      </c>
      <c r="S2" s="5">
        <f>IF(AND(B2&gt;=DATEVALUE("07/24/2021"),B2&lt;=DATEVALUE("09/06/2021")),1,IF(AND(B2&gt;=DATEVALUE("09/07/2021"),B2&lt;=DATEVALUE("09/13/2021")),2,IF(AND(B2&gt;=DATEVALUE("09/14/2021"),B2&lt;=DATEVALUE("09/20/2021")),3,IF(AND(B2&gt;=DATEVALUE("09/21/2021"),B2&lt;=DATEVALUE("09/27/2021")),4,IF(AND(B2&gt;=DATEVALUE("09/28/2021"),B2&lt;=DATEVALUE("10/04/2021")),5,IF(AND(B2&gt;=DATEVALUE("10/05/2021"),B2&lt;=DATEVALUE("10/11/2021")),6,IF(AND(B2&gt;=DATEVALUE("10/12/2021"),B2&lt;=DATEVALUE("10/18/2021")),7,IF(AND(B2&gt;=DATEVALUE("10/19/2021"),B2&lt;=DATEVALUE("10/25/2021")),8,IF(AND(B2&gt;=DATEVALUE("10/26/2021"),B2&lt;=DATEVALUE("11/01/2021")),9,IF(AND(B2&gt;=DATEVALUE("11/02/2021"),B2&lt;=DATEVALUE("11/08/2021")),10,IF(AND(B2&gt;=DATEVALUE("11/09/2021"),B2&lt;=DATEVALUE("11/15/2021")),11,IF(AND(B2&gt;=DATEVALUE("11/16/2021"),B2&lt;=DATEVALUE("11/22/2021")),12,IF(AND(B2&gt;=DATEVALUE("11/23/2021"),B2&lt;=DATEVALUE("11/29/2021")),13,IF(AND(B2&gt;=DATEVALUE("11/30/2021"),B2&lt;=DATEVALUE("12/06/2021")),14,IF(AND(B2&gt;=DATEVALUE("12/07/2021"),B2&lt;=DATEVALUE("12/13/2021")),15,IF(AND(B2&gt;=DATEVALUE("12/14/2021"),B2&lt;=DATEVALUE("12/20/2021")),16,IF(AND(B2&gt;=DATEVALUE("12/21/2021"),B2&lt;=DATEVALUE("12/27/2021")),17,IF(AND(B2&gt;=DATEVALUE("12/28/2021"),B2&lt;=DATEVALUE("01/03/2022")),18,IF(AND(B2&gt;=DATEVALUE("01/04/2022"),B2&lt;=DATEVALUE("01/10/2022")),19,IF(AND(B2&gt;=DATEVALUE("01/11/2022"),B2&lt;=DATEVALUE("01/17/2022")),20,"Bye"))))))))))))))))))))</f>
        <v>1</v>
      </c>
      <c r="T2" s="5" t="s">
        <v>738</v>
      </c>
      <c r="U2" s="5">
        <v>17</v>
      </c>
      <c r="V2" s="5">
        <f>IF(U2&gt;0,1,0)</f>
        <v>1</v>
      </c>
      <c r="W2" s="5" t="s">
        <v>86</v>
      </c>
      <c r="X2" s="5" t="s">
        <v>555</v>
      </c>
      <c r="Y2" s="5">
        <v>18</v>
      </c>
      <c r="Z2" s="5">
        <f>IF(Y2&gt;0,1,0)</f>
        <v>1</v>
      </c>
      <c r="AA2" s="5" t="str">
        <f t="shared" ref="AA2:AA65" si="1">H2</f>
        <v>Big Ten</v>
      </c>
      <c r="AB2">
        <f t="shared" ref="AB2:AB65" si="2">IF(W2=AA2,1,0)</f>
        <v>1</v>
      </c>
      <c r="AC2">
        <f>IF(AA2="Non-Major",0,1)</f>
        <v>1</v>
      </c>
      <c r="AD2">
        <f>IF(OR(AA2="ACC",AA2="Big Ten",AA2="Big 12", AA2="Pac-12",AA2="SEC"),1,0)</f>
        <v>1</v>
      </c>
      <c r="AE2">
        <f>IF(AND(Z2=1,V2=1),1,0)</f>
        <v>1</v>
      </c>
      <c r="AF2">
        <f t="shared" ref="AF2:AI33" si="3">J2</f>
        <v>6</v>
      </c>
      <c r="AG2">
        <f t="shared" si="3"/>
        <v>34</v>
      </c>
      <c r="AH2">
        <f>IF(AF2&gt;AG2,1,0)</f>
        <v>0</v>
      </c>
      <c r="AI2">
        <f>IF(AG2&gt;AF2,1,0)</f>
        <v>1</v>
      </c>
      <c r="AJ2">
        <f>SUM(AH2:AI2)</f>
        <v>1</v>
      </c>
      <c r="AK2" s="8">
        <f>AH2/(AH2+AI2)</f>
        <v>0</v>
      </c>
      <c r="AL2">
        <f t="shared" ref="AL2:AL65" si="4">IF(I2="W",1,0)</f>
        <v>0</v>
      </c>
    </row>
    <row r="3" spans="1:38" x14ac:dyDescent="0.2">
      <c r="A3" s="27">
        <v>2</v>
      </c>
      <c r="B3" s="28">
        <v>44450</v>
      </c>
      <c r="C3" s="30">
        <v>0.8125</v>
      </c>
      <c r="D3" s="29" t="s">
        <v>44</v>
      </c>
      <c r="E3" s="29" t="s">
        <v>490</v>
      </c>
      <c r="F3" s="5"/>
      <c r="G3" s="29" t="s">
        <v>772</v>
      </c>
      <c r="H3" s="29" t="s">
        <v>70</v>
      </c>
      <c r="I3" s="29" t="s">
        <v>13</v>
      </c>
      <c r="J3" s="29">
        <v>56</v>
      </c>
      <c r="K3" s="29">
        <v>14</v>
      </c>
      <c r="L3" s="29">
        <v>1</v>
      </c>
      <c r="M3" s="29">
        <v>1</v>
      </c>
      <c r="N3" s="29" t="s">
        <v>41</v>
      </c>
      <c r="O3" s="5"/>
      <c r="P3" s="6"/>
      <c r="Q3" s="5"/>
      <c r="R3" s="5">
        <f t="shared" si="0"/>
        <v>2021</v>
      </c>
      <c r="S3" s="5">
        <f t="shared" ref="S3:S66" si="5">IF(AND(B3&gt;=DATEVALUE("07/24/2021"),B3&lt;=DATEVALUE("09/06/2021")),1,IF(AND(B3&gt;=DATEVALUE("09/07/2021"),B3&lt;=DATEVALUE("09/13/2021")),2,IF(AND(B3&gt;=DATEVALUE("09/14/2021"),B3&lt;=DATEVALUE("09/20/2021")),3,IF(AND(B3&gt;=DATEVALUE("09/21/2021"),B3&lt;=DATEVALUE("09/27/2021")),4,IF(AND(B3&gt;=DATEVALUE("09/28/2021"),B3&lt;=DATEVALUE("10/04/2021")),5,IF(AND(B3&gt;=DATEVALUE("10/05/2021"),B3&lt;=DATEVALUE("10/11/2021")),6,IF(AND(B3&gt;=DATEVALUE("10/12/2021"),B3&lt;=DATEVALUE("10/18/2021")),7,IF(AND(B3&gt;=DATEVALUE("10/19/2021"),B3&lt;=DATEVALUE("10/25/2021")),8,IF(AND(B3&gt;=DATEVALUE("10/26/2021"),B3&lt;=DATEVALUE("11/01/2021")),9,IF(AND(B3&gt;=DATEVALUE("11/02/2021"),B3&lt;=DATEVALUE("11/08/2021")),10,IF(AND(B3&gt;=DATEVALUE("11/09/2021"),B3&lt;=DATEVALUE("11/15/2021")),11,IF(AND(B3&gt;=DATEVALUE("11/16/2021"),B3&lt;=DATEVALUE("11/22/2021")),12,IF(AND(B3&gt;=DATEVALUE("11/23/2021"),B3&lt;=DATEVALUE("11/29/2021")),13,IF(AND(B3&gt;=DATEVALUE("11/30/2021"),B3&lt;=DATEVALUE("12/06/2021")),14,IF(AND(B3&gt;=DATEVALUE("12/07/2021"),B3&lt;=DATEVALUE("12/13/2021")),15,IF(AND(B3&gt;=DATEVALUE("12/14/2021"),B3&lt;=DATEVALUE("12/20/2021")),16,IF(AND(B3&gt;=DATEVALUE("12/21/2021"),B3&lt;=DATEVALUE("12/27/2021")),17,IF(AND(B3&gt;=DATEVALUE("12/28/2021"),B3&lt;=DATEVALUE("01/03/2022")),18,IF(AND(B3&gt;=DATEVALUE("01/04/2022"),B3&lt;=DATEVALUE("01/10/2022")),19,IF(AND(B3&gt;=DATEVALUE("01/11/2022"),B3&lt;=DATEVALUE("01/17/2022")),20,"Bye"))))))))))))))))))))</f>
        <v>2</v>
      </c>
      <c r="T3" s="29" t="s">
        <v>490</v>
      </c>
      <c r="U3" s="5"/>
      <c r="V3" s="5">
        <f t="shared" ref="V3:V66" si="6">IF(U3&gt;0,1,0)</f>
        <v>0</v>
      </c>
      <c r="W3" s="5" t="s">
        <v>86</v>
      </c>
      <c r="X3" s="29" t="s">
        <v>772</v>
      </c>
      <c r="Y3" s="5"/>
      <c r="Z3" s="5">
        <f t="shared" ref="Z3:Z66" si="7">IF(Y3&gt;0,1,0)</f>
        <v>0</v>
      </c>
      <c r="AA3" s="5" t="str">
        <f t="shared" si="1"/>
        <v>Non-Major</v>
      </c>
      <c r="AB3">
        <f t="shared" si="2"/>
        <v>0</v>
      </c>
      <c r="AC3">
        <f t="shared" ref="AC3:AC66" si="8">IF(AA3="Non-Major",0,1)</f>
        <v>0</v>
      </c>
      <c r="AD3">
        <f t="shared" ref="AD3:AD66" si="9">IF(OR(AA3="ACC",AA3="Big Ten",AA3="Big 12", AA3="Pac-12",AA3="SEC"),1,0)</f>
        <v>0</v>
      </c>
      <c r="AE3">
        <f t="shared" ref="AE3:AE66" si="10">IF(AND(Z3=1,V3=1),1,0)</f>
        <v>0</v>
      </c>
      <c r="AF3">
        <f t="shared" si="3"/>
        <v>56</v>
      </c>
      <c r="AG3">
        <f t="shared" si="3"/>
        <v>14</v>
      </c>
      <c r="AH3">
        <f t="shared" si="3"/>
        <v>1</v>
      </c>
      <c r="AI3">
        <f t="shared" si="3"/>
        <v>1</v>
      </c>
      <c r="AJ3">
        <f t="shared" ref="AJ3:AJ53" si="11">SUM(AH3:AI3)</f>
        <v>2</v>
      </c>
      <c r="AK3" s="8">
        <f t="shared" ref="AK3:AK66" si="12">AH3/(AH3+AI3)</f>
        <v>0.5</v>
      </c>
      <c r="AL3">
        <f t="shared" si="4"/>
        <v>1</v>
      </c>
    </row>
    <row r="4" spans="1:38" ht="28" x14ac:dyDescent="0.2">
      <c r="A4" s="27">
        <v>3</v>
      </c>
      <c r="B4" s="28">
        <v>44457</v>
      </c>
      <c r="C4" s="30">
        <v>0.5</v>
      </c>
      <c r="D4" s="29" t="s">
        <v>44</v>
      </c>
      <c r="E4" s="29" t="s">
        <v>490</v>
      </c>
      <c r="F4" s="5"/>
      <c r="G4" s="29" t="s">
        <v>842</v>
      </c>
      <c r="H4" s="29" t="s">
        <v>140</v>
      </c>
      <c r="I4" s="29" t="s">
        <v>14</v>
      </c>
      <c r="J4" s="29">
        <v>24</v>
      </c>
      <c r="K4" s="29">
        <v>38</v>
      </c>
      <c r="L4" s="29">
        <v>1</v>
      </c>
      <c r="M4" s="29">
        <v>2</v>
      </c>
      <c r="N4" s="29" t="s">
        <v>92</v>
      </c>
      <c r="O4" s="5"/>
      <c r="P4" s="6"/>
      <c r="Q4" s="5"/>
      <c r="R4" s="5">
        <f t="shared" si="0"/>
        <v>2021</v>
      </c>
      <c r="S4" s="5">
        <f t="shared" si="5"/>
        <v>3</v>
      </c>
      <c r="T4" s="29" t="s">
        <v>490</v>
      </c>
      <c r="U4" s="5"/>
      <c r="V4" s="5">
        <f t="shared" si="6"/>
        <v>0</v>
      </c>
      <c r="W4" s="5" t="s">
        <v>86</v>
      </c>
      <c r="X4" s="5" t="s">
        <v>199</v>
      </c>
      <c r="Y4" s="5">
        <v>8</v>
      </c>
      <c r="Z4" s="5">
        <f t="shared" si="7"/>
        <v>1</v>
      </c>
      <c r="AA4" s="5" t="str">
        <f t="shared" si="1"/>
        <v>American</v>
      </c>
      <c r="AB4">
        <f t="shared" si="2"/>
        <v>0</v>
      </c>
      <c r="AC4">
        <f t="shared" si="8"/>
        <v>1</v>
      </c>
      <c r="AD4">
        <f t="shared" si="9"/>
        <v>0</v>
      </c>
      <c r="AE4">
        <f t="shared" si="10"/>
        <v>0</v>
      </c>
      <c r="AF4">
        <f t="shared" si="3"/>
        <v>24</v>
      </c>
      <c r="AG4">
        <f t="shared" si="3"/>
        <v>38</v>
      </c>
      <c r="AH4">
        <f t="shared" si="3"/>
        <v>1</v>
      </c>
      <c r="AI4">
        <f t="shared" si="3"/>
        <v>2</v>
      </c>
      <c r="AJ4">
        <f t="shared" si="11"/>
        <v>3</v>
      </c>
      <c r="AK4" s="8">
        <f t="shared" si="12"/>
        <v>0.33333333333333331</v>
      </c>
      <c r="AL4">
        <f t="shared" si="4"/>
        <v>0</v>
      </c>
    </row>
    <row r="5" spans="1:38" ht="28" x14ac:dyDescent="0.2">
      <c r="A5" s="27">
        <v>4</v>
      </c>
      <c r="B5" s="28">
        <v>44464</v>
      </c>
      <c r="C5" s="30">
        <v>0.83333333333333337</v>
      </c>
      <c r="D5" s="29" t="s">
        <v>44</v>
      </c>
      <c r="E5" s="29" t="s">
        <v>490</v>
      </c>
      <c r="F5" s="29" t="s">
        <v>49</v>
      </c>
      <c r="G5" s="29" t="s">
        <v>236</v>
      </c>
      <c r="H5" s="29" t="s">
        <v>54</v>
      </c>
      <c r="I5" s="29" t="s">
        <v>13</v>
      </c>
      <c r="J5" s="29">
        <v>33</v>
      </c>
      <c r="K5" s="29">
        <v>31</v>
      </c>
      <c r="L5" s="29">
        <v>2</v>
      </c>
      <c r="M5" s="29">
        <v>2</v>
      </c>
      <c r="N5" s="29" t="s">
        <v>41</v>
      </c>
      <c r="O5" s="5"/>
      <c r="P5" s="6"/>
      <c r="Q5" s="5"/>
      <c r="R5" s="5">
        <f t="shared" si="0"/>
        <v>2021</v>
      </c>
      <c r="S5" s="5">
        <f t="shared" si="5"/>
        <v>4</v>
      </c>
      <c r="T5" s="29" t="s">
        <v>490</v>
      </c>
      <c r="U5" s="5"/>
      <c r="V5" s="5">
        <f t="shared" si="6"/>
        <v>0</v>
      </c>
      <c r="W5" s="5" t="s">
        <v>86</v>
      </c>
      <c r="X5" s="29" t="s">
        <v>236</v>
      </c>
      <c r="Y5" s="5"/>
      <c r="Z5" s="5">
        <f t="shared" si="7"/>
        <v>0</v>
      </c>
      <c r="AA5" s="5" t="str">
        <f t="shared" si="1"/>
        <v>CUSA</v>
      </c>
      <c r="AB5">
        <f t="shared" si="2"/>
        <v>0</v>
      </c>
      <c r="AC5">
        <f t="shared" si="8"/>
        <v>1</v>
      </c>
      <c r="AD5">
        <f t="shared" si="9"/>
        <v>0</v>
      </c>
      <c r="AE5">
        <f t="shared" si="10"/>
        <v>0</v>
      </c>
      <c r="AF5">
        <f t="shared" si="3"/>
        <v>33</v>
      </c>
      <c r="AG5">
        <f t="shared" si="3"/>
        <v>31</v>
      </c>
      <c r="AH5">
        <f t="shared" si="3"/>
        <v>2</v>
      </c>
      <c r="AI5">
        <f t="shared" si="3"/>
        <v>2</v>
      </c>
      <c r="AJ5">
        <f t="shared" si="11"/>
        <v>4</v>
      </c>
      <c r="AK5" s="8">
        <f t="shared" si="12"/>
        <v>0.5</v>
      </c>
      <c r="AL5">
        <f t="shared" si="4"/>
        <v>1</v>
      </c>
    </row>
    <row r="6" spans="1:38" ht="30" x14ac:dyDescent="0.2">
      <c r="A6" s="27">
        <v>5</v>
      </c>
      <c r="B6" s="28">
        <v>44471</v>
      </c>
      <c r="C6" s="30">
        <v>0.8125</v>
      </c>
      <c r="D6" s="29" t="s">
        <v>44</v>
      </c>
      <c r="E6" s="29" t="s">
        <v>490</v>
      </c>
      <c r="F6" s="29" t="s">
        <v>49</v>
      </c>
      <c r="G6" s="29" t="s">
        <v>843</v>
      </c>
      <c r="H6" s="29" t="s">
        <v>86</v>
      </c>
      <c r="I6" s="29" t="s">
        <v>14</v>
      </c>
      <c r="J6" s="29">
        <v>0</v>
      </c>
      <c r="K6" s="29">
        <v>24</v>
      </c>
      <c r="L6" s="29">
        <v>2</v>
      </c>
      <c r="M6" s="29">
        <v>3</v>
      </c>
      <c r="N6" s="29" t="s">
        <v>92</v>
      </c>
      <c r="O6" s="5"/>
      <c r="P6" s="6"/>
      <c r="Q6" s="5"/>
      <c r="R6" s="5">
        <f t="shared" si="0"/>
        <v>2021</v>
      </c>
      <c r="S6" s="5">
        <f t="shared" si="5"/>
        <v>5</v>
      </c>
      <c r="T6" s="29" t="s">
        <v>490</v>
      </c>
      <c r="U6" s="5"/>
      <c r="V6" s="5">
        <f t="shared" si="6"/>
        <v>0</v>
      </c>
      <c r="W6" s="5" t="s">
        <v>86</v>
      </c>
      <c r="X6" s="5" t="s">
        <v>221</v>
      </c>
      <c r="Y6" s="5">
        <v>4</v>
      </c>
      <c r="Z6" s="5">
        <f t="shared" si="7"/>
        <v>1</v>
      </c>
      <c r="AA6" s="5" t="str">
        <f t="shared" si="1"/>
        <v>Big Ten</v>
      </c>
      <c r="AB6">
        <f t="shared" si="2"/>
        <v>1</v>
      </c>
      <c r="AC6">
        <f t="shared" si="8"/>
        <v>1</v>
      </c>
      <c r="AD6">
        <f t="shared" si="9"/>
        <v>1</v>
      </c>
      <c r="AE6">
        <f t="shared" si="10"/>
        <v>0</v>
      </c>
      <c r="AF6">
        <f t="shared" si="3"/>
        <v>0</v>
      </c>
      <c r="AG6">
        <f t="shared" si="3"/>
        <v>24</v>
      </c>
      <c r="AH6">
        <f t="shared" si="3"/>
        <v>2</v>
      </c>
      <c r="AI6">
        <f t="shared" si="3"/>
        <v>3</v>
      </c>
      <c r="AJ6">
        <f t="shared" si="11"/>
        <v>5</v>
      </c>
      <c r="AK6" s="8">
        <f t="shared" si="12"/>
        <v>0.4</v>
      </c>
      <c r="AL6">
        <f t="shared" si="4"/>
        <v>0</v>
      </c>
    </row>
    <row r="7" spans="1:38" ht="30" x14ac:dyDescent="0.2">
      <c r="A7" s="27">
        <v>6</v>
      </c>
      <c r="B7" s="28">
        <v>44485</v>
      </c>
      <c r="C7" s="30">
        <v>0.5</v>
      </c>
      <c r="D7" s="29" t="s">
        <v>44</v>
      </c>
      <c r="E7" s="29" t="s">
        <v>490</v>
      </c>
      <c r="F7" s="5"/>
      <c r="G7" s="29" t="s">
        <v>844</v>
      </c>
      <c r="H7" s="29" t="s">
        <v>86</v>
      </c>
      <c r="I7" s="29" t="s">
        <v>14</v>
      </c>
      <c r="J7" s="29">
        <v>15</v>
      </c>
      <c r="K7" s="29">
        <v>20</v>
      </c>
      <c r="L7" s="29">
        <v>2</v>
      </c>
      <c r="M7" s="29">
        <v>4</v>
      </c>
      <c r="N7" s="29" t="s">
        <v>102</v>
      </c>
      <c r="O7" s="5"/>
      <c r="P7" s="6"/>
      <c r="Q7" s="5"/>
      <c r="R7" s="5">
        <f t="shared" si="0"/>
        <v>2021</v>
      </c>
      <c r="S7" s="5">
        <f t="shared" si="5"/>
        <v>7</v>
      </c>
      <c r="T7" s="29" t="s">
        <v>490</v>
      </c>
      <c r="U7" s="5"/>
      <c r="V7" s="5">
        <f t="shared" si="6"/>
        <v>0</v>
      </c>
      <c r="W7" s="5" t="s">
        <v>86</v>
      </c>
      <c r="X7" s="5" t="s">
        <v>366</v>
      </c>
      <c r="Y7" s="5">
        <v>10</v>
      </c>
      <c r="Z7" s="5">
        <f t="shared" si="7"/>
        <v>1</v>
      </c>
      <c r="AA7" s="5" t="str">
        <f t="shared" si="1"/>
        <v>Big Ten</v>
      </c>
      <c r="AB7">
        <f t="shared" si="2"/>
        <v>1</v>
      </c>
      <c r="AC7">
        <f t="shared" si="8"/>
        <v>1</v>
      </c>
      <c r="AD7">
        <f t="shared" si="9"/>
        <v>1</v>
      </c>
      <c r="AE7">
        <f t="shared" si="10"/>
        <v>0</v>
      </c>
      <c r="AF7">
        <f t="shared" si="3"/>
        <v>15</v>
      </c>
      <c r="AG7">
        <f t="shared" si="3"/>
        <v>20</v>
      </c>
      <c r="AH7">
        <f t="shared" si="3"/>
        <v>2</v>
      </c>
      <c r="AI7">
        <f t="shared" si="3"/>
        <v>4</v>
      </c>
      <c r="AJ7">
        <f t="shared" si="11"/>
        <v>6</v>
      </c>
      <c r="AK7" s="8">
        <f t="shared" si="12"/>
        <v>0.33333333333333331</v>
      </c>
      <c r="AL7">
        <f t="shared" si="4"/>
        <v>0</v>
      </c>
    </row>
    <row r="8" spans="1:38" ht="30" x14ac:dyDescent="0.2">
      <c r="A8" s="27">
        <v>7</v>
      </c>
      <c r="B8" s="28">
        <v>44492</v>
      </c>
      <c r="C8" s="30">
        <v>0.8125</v>
      </c>
      <c r="D8" s="29" t="s">
        <v>44</v>
      </c>
      <c r="E8" s="29" t="s">
        <v>490</v>
      </c>
      <c r="F8" s="5"/>
      <c r="G8" s="29" t="s">
        <v>768</v>
      </c>
      <c r="H8" s="29" t="s">
        <v>86</v>
      </c>
      <c r="I8" s="29" t="s">
        <v>14</v>
      </c>
      <c r="J8" s="29">
        <v>7</v>
      </c>
      <c r="K8" s="29">
        <v>54</v>
      </c>
      <c r="L8" s="29">
        <v>2</v>
      </c>
      <c r="M8" s="29">
        <v>5</v>
      </c>
      <c r="N8" s="29" t="s">
        <v>130</v>
      </c>
      <c r="O8" s="5"/>
      <c r="P8" s="6"/>
      <c r="Q8" s="5"/>
      <c r="R8" s="5">
        <f t="shared" si="0"/>
        <v>2021</v>
      </c>
      <c r="S8" s="5">
        <f t="shared" si="5"/>
        <v>8</v>
      </c>
      <c r="T8" s="29" t="s">
        <v>490</v>
      </c>
      <c r="U8" s="5"/>
      <c r="V8" s="5">
        <f t="shared" si="6"/>
        <v>0</v>
      </c>
      <c r="W8" s="5" t="s">
        <v>86</v>
      </c>
      <c r="X8" s="5" t="s">
        <v>89</v>
      </c>
      <c r="Y8" s="5">
        <v>5</v>
      </c>
      <c r="Z8" s="5">
        <f t="shared" si="7"/>
        <v>1</v>
      </c>
      <c r="AA8" s="5" t="str">
        <f t="shared" si="1"/>
        <v>Big Ten</v>
      </c>
      <c r="AB8">
        <f t="shared" si="2"/>
        <v>1</v>
      </c>
      <c r="AC8">
        <f t="shared" si="8"/>
        <v>1</v>
      </c>
      <c r="AD8">
        <f t="shared" si="9"/>
        <v>1</v>
      </c>
      <c r="AE8">
        <f t="shared" si="10"/>
        <v>0</v>
      </c>
      <c r="AF8">
        <f t="shared" si="3"/>
        <v>7</v>
      </c>
      <c r="AG8">
        <f t="shared" si="3"/>
        <v>54</v>
      </c>
      <c r="AH8">
        <f t="shared" si="3"/>
        <v>2</v>
      </c>
      <c r="AI8">
        <f t="shared" si="3"/>
        <v>5</v>
      </c>
      <c r="AJ8">
        <f t="shared" si="11"/>
        <v>7</v>
      </c>
      <c r="AK8" s="8">
        <f t="shared" si="12"/>
        <v>0.2857142857142857</v>
      </c>
      <c r="AL8">
        <f t="shared" si="4"/>
        <v>0</v>
      </c>
    </row>
    <row r="9" spans="1:38" x14ac:dyDescent="0.2">
      <c r="A9" s="27">
        <v>8</v>
      </c>
      <c r="B9" s="28">
        <v>44499</v>
      </c>
      <c r="C9" s="30">
        <v>0.5</v>
      </c>
      <c r="D9" s="29" t="s">
        <v>44</v>
      </c>
      <c r="E9" s="29" t="s">
        <v>490</v>
      </c>
      <c r="F9" s="29" t="s">
        <v>49</v>
      </c>
      <c r="G9" s="29" t="s">
        <v>230</v>
      </c>
      <c r="H9" s="29" t="s">
        <v>86</v>
      </c>
      <c r="I9" s="29" t="s">
        <v>14</v>
      </c>
      <c r="J9" s="29">
        <v>35</v>
      </c>
      <c r="K9" s="29">
        <v>38</v>
      </c>
      <c r="L9" s="29">
        <v>2</v>
      </c>
      <c r="M9" s="29">
        <v>6</v>
      </c>
      <c r="N9" s="29" t="s">
        <v>132</v>
      </c>
      <c r="O9" s="5"/>
      <c r="P9" s="6"/>
      <c r="Q9" s="5"/>
      <c r="R9" s="5">
        <f t="shared" si="0"/>
        <v>2021</v>
      </c>
      <c r="S9" s="5">
        <f t="shared" si="5"/>
        <v>9</v>
      </c>
      <c r="T9" s="29" t="s">
        <v>490</v>
      </c>
      <c r="U9" s="5"/>
      <c r="V9" s="5">
        <f t="shared" si="6"/>
        <v>0</v>
      </c>
      <c r="W9" s="5" t="s">
        <v>86</v>
      </c>
      <c r="X9" s="29" t="s">
        <v>230</v>
      </c>
      <c r="Y9" s="5"/>
      <c r="Z9" s="5">
        <f t="shared" si="7"/>
        <v>0</v>
      </c>
      <c r="AA9" s="5" t="str">
        <f t="shared" si="1"/>
        <v>Big Ten</v>
      </c>
      <c r="AB9">
        <f t="shared" si="2"/>
        <v>1</v>
      </c>
      <c r="AC9">
        <f t="shared" si="8"/>
        <v>1</v>
      </c>
      <c r="AD9">
        <f t="shared" si="9"/>
        <v>1</v>
      </c>
      <c r="AE9">
        <f t="shared" si="10"/>
        <v>0</v>
      </c>
      <c r="AF9">
        <f t="shared" si="3"/>
        <v>35</v>
      </c>
      <c r="AG9">
        <f t="shared" si="3"/>
        <v>38</v>
      </c>
      <c r="AH9">
        <f t="shared" si="3"/>
        <v>2</v>
      </c>
      <c r="AI9">
        <f t="shared" si="3"/>
        <v>6</v>
      </c>
      <c r="AJ9">
        <f t="shared" si="11"/>
        <v>8</v>
      </c>
      <c r="AK9" s="8">
        <f t="shared" si="12"/>
        <v>0.25</v>
      </c>
      <c r="AL9">
        <f t="shared" si="4"/>
        <v>0</v>
      </c>
    </row>
    <row r="10" spans="1:38" ht="28" x14ac:dyDescent="0.2">
      <c r="A10" s="27">
        <v>9</v>
      </c>
      <c r="B10" s="28">
        <v>44506</v>
      </c>
      <c r="C10" s="30">
        <v>0.8125</v>
      </c>
      <c r="D10" s="29" t="s">
        <v>44</v>
      </c>
      <c r="E10" s="29" t="s">
        <v>490</v>
      </c>
      <c r="F10" s="29" t="s">
        <v>49</v>
      </c>
      <c r="G10" s="29" t="s">
        <v>845</v>
      </c>
      <c r="H10" s="29" t="s">
        <v>86</v>
      </c>
      <c r="I10" s="29" t="s">
        <v>14</v>
      </c>
      <c r="J10" s="29">
        <v>7</v>
      </c>
      <c r="K10" s="29">
        <v>29</v>
      </c>
      <c r="L10" s="29">
        <v>2</v>
      </c>
      <c r="M10" s="29">
        <v>7</v>
      </c>
      <c r="N10" s="29" t="s">
        <v>133</v>
      </c>
      <c r="O10" s="5"/>
      <c r="P10" s="6"/>
      <c r="Q10" s="5"/>
      <c r="R10" s="5">
        <f t="shared" si="0"/>
        <v>2021</v>
      </c>
      <c r="S10" s="5">
        <f t="shared" si="5"/>
        <v>10</v>
      </c>
      <c r="T10" s="29" t="s">
        <v>490</v>
      </c>
      <c r="U10" s="5"/>
      <c r="V10" s="5">
        <f t="shared" si="6"/>
        <v>0</v>
      </c>
      <c r="W10" s="5" t="s">
        <v>86</v>
      </c>
      <c r="X10" s="5" t="s">
        <v>210</v>
      </c>
      <c r="Y10" s="5">
        <v>9</v>
      </c>
      <c r="Z10" s="5">
        <f t="shared" si="7"/>
        <v>1</v>
      </c>
      <c r="AA10" s="5" t="str">
        <f t="shared" si="1"/>
        <v>Big Ten</v>
      </c>
      <c r="AB10">
        <f t="shared" si="2"/>
        <v>1</v>
      </c>
      <c r="AC10">
        <f t="shared" si="8"/>
        <v>1</v>
      </c>
      <c r="AD10">
        <f t="shared" si="9"/>
        <v>1</v>
      </c>
      <c r="AE10">
        <f t="shared" si="10"/>
        <v>0</v>
      </c>
      <c r="AF10">
        <f t="shared" si="3"/>
        <v>7</v>
      </c>
      <c r="AG10">
        <f t="shared" si="3"/>
        <v>29</v>
      </c>
      <c r="AH10">
        <f t="shared" si="3"/>
        <v>2</v>
      </c>
      <c r="AI10">
        <f t="shared" si="3"/>
        <v>7</v>
      </c>
      <c r="AJ10">
        <f t="shared" si="11"/>
        <v>9</v>
      </c>
      <c r="AK10" s="8">
        <f t="shared" si="12"/>
        <v>0.22222222222222221</v>
      </c>
      <c r="AL10">
        <f t="shared" si="4"/>
        <v>0</v>
      </c>
    </row>
    <row r="11" spans="1:38" x14ac:dyDescent="0.2">
      <c r="A11" s="27">
        <v>10</v>
      </c>
      <c r="B11" s="28">
        <v>44513</v>
      </c>
      <c r="C11" s="30">
        <v>0.5</v>
      </c>
      <c r="D11" s="29" t="s">
        <v>44</v>
      </c>
      <c r="E11" s="29" t="s">
        <v>490</v>
      </c>
      <c r="F11" s="5"/>
      <c r="G11" s="29" t="s">
        <v>194</v>
      </c>
      <c r="H11" s="29" t="s">
        <v>86</v>
      </c>
      <c r="I11" s="29" t="s">
        <v>14</v>
      </c>
      <c r="J11" s="29">
        <v>3</v>
      </c>
      <c r="K11" s="29">
        <v>38</v>
      </c>
      <c r="L11" s="29">
        <v>2</v>
      </c>
      <c r="M11" s="29">
        <v>8</v>
      </c>
      <c r="N11" s="29" t="s">
        <v>151</v>
      </c>
      <c r="O11" s="5"/>
      <c r="P11" s="6"/>
      <c r="Q11" s="5"/>
      <c r="R11" s="5">
        <f t="shared" si="0"/>
        <v>2021</v>
      </c>
      <c r="S11" s="5">
        <f t="shared" si="5"/>
        <v>11</v>
      </c>
      <c r="T11" s="29" t="s">
        <v>490</v>
      </c>
      <c r="U11" s="5"/>
      <c r="V11" s="5">
        <f t="shared" si="6"/>
        <v>0</v>
      </c>
      <c r="W11" s="5" t="s">
        <v>86</v>
      </c>
      <c r="X11" s="29" t="s">
        <v>194</v>
      </c>
      <c r="Y11" s="5"/>
      <c r="Z11" s="5">
        <f t="shared" si="7"/>
        <v>0</v>
      </c>
      <c r="AA11" s="5" t="str">
        <f t="shared" si="1"/>
        <v>Big Ten</v>
      </c>
      <c r="AB11">
        <f t="shared" si="2"/>
        <v>1</v>
      </c>
      <c r="AC11">
        <f t="shared" si="8"/>
        <v>1</v>
      </c>
      <c r="AD11">
        <f t="shared" si="9"/>
        <v>1</v>
      </c>
      <c r="AE11">
        <f t="shared" si="10"/>
        <v>0</v>
      </c>
      <c r="AF11">
        <f t="shared" si="3"/>
        <v>3</v>
      </c>
      <c r="AG11">
        <f t="shared" si="3"/>
        <v>38</v>
      </c>
      <c r="AH11">
        <f t="shared" si="3"/>
        <v>2</v>
      </c>
      <c r="AI11">
        <f t="shared" si="3"/>
        <v>8</v>
      </c>
      <c r="AJ11">
        <f t="shared" si="11"/>
        <v>10</v>
      </c>
      <c r="AK11" s="8">
        <f>AH11/(AH11+AI11)</f>
        <v>0.2</v>
      </c>
      <c r="AL11">
        <f t="shared" si="4"/>
        <v>0</v>
      </c>
    </row>
    <row r="12" spans="1:38" x14ac:dyDescent="0.2">
      <c r="A12" s="27">
        <v>11</v>
      </c>
      <c r="B12" s="28">
        <v>44520</v>
      </c>
      <c r="C12" s="30">
        <v>0.64583333333333337</v>
      </c>
      <c r="D12" s="29" t="s">
        <v>44</v>
      </c>
      <c r="E12" s="29" t="s">
        <v>490</v>
      </c>
      <c r="F12" s="5"/>
      <c r="G12" s="29" t="s">
        <v>440</v>
      </c>
      <c r="H12" s="29" t="s">
        <v>86</v>
      </c>
      <c r="I12" s="29" t="s">
        <v>14</v>
      </c>
      <c r="J12" s="29">
        <v>14</v>
      </c>
      <c r="K12" s="29">
        <v>35</v>
      </c>
      <c r="L12" s="29">
        <v>2</v>
      </c>
      <c r="M12" s="29">
        <v>9</v>
      </c>
      <c r="N12" s="29" t="s">
        <v>298</v>
      </c>
      <c r="O12" s="5"/>
      <c r="P12" s="6"/>
      <c r="Q12" s="5"/>
      <c r="R12" s="5">
        <f t="shared" si="0"/>
        <v>2021</v>
      </c>
      <c r="S12" s="5">
        <f t="shared" si="5"/>
        <v>12</v>
      </c>
      <c r="T12" s="29" t="s">
        <v>490</v>
      </c>
      <c r="U12" s="5"/>
      <c r="V12" s="5">
        <f t="shared" si="6"/>
        <v>0</v>
      </c>
      <c r="W12" s="5" t="s">
        <v>86</v>
      </c>
      <c r="X12" s="29" t="s">
        <v>440</v>
      </c>
      <c r="Y12" s="5"/>
      <c r="Z12" s="5">
        <f t="shared" si="7"/>
        <v>0</v>
      </c>
      <c r="AA12" s="5" t="str">
        <f t="shared" si="1"/>
        <v>Big Ten</v>
      </c>
      <c r="AB12">
        <f t="shared" si="2"/>
        <v>1</v>
      </c>
      <c r="AC12">
        <f t="shared" si="8"/>
        <v>1</v>
      </c>
      <c r="AD12">
        <f t="shared" si="9"/>
        <v>1</v>
      </c>
      <c r="AE12">
        <f t="shared" si="10"/>
        <v>0</v>
      </c>
      <c r="AF12">
        <f t="shared" si="3"/>
        <v>14</v>
      </c>
      <c r="AG12">
        <f t="shared" si="3"/>
        <v>35</v>
      </c>
      <c r="AH12">
        <f t="shared" si="3"/>
        <v>2</v>
      </c>
      <c r="AI12">
        <f t="shared" si="3"/>
        <v>9</v>
      </c>
      <c r="AJ12">
        <f t="shared" si="11"/>
        <v>11</v>
      </c>
      <c r="AK12" s="8">
        <f t="shared" si="12"/>
        <v>0.18181818181818182</v>
      </c>
      <c r="AL12">
        <f t="shared" si="4"/>
        <v>0</v>
      </c>
    </row>
    <row r="13" spans="1:38" x14ac:dyDescent="0.2">
      <c r="A13" s="27">
        <v>12</v>
      </c>
      <c r="B13" s="28">
        <v>44527</v>
      </c>
      <c r="C13" s="30">
        <v>0.64583333333333337</v>
      </c>
      <c r="D13" s="29" t="s">
        <v>44</v>
      </c>
      <c r="E13" s="29" t="s">
        <v>490</v>
      </c>
      <c r="F13" s="29" t="s">
        <v>49</v>
      </c>
      <c r="G13" s="29" t="s">
        <v>352</v>
      </c>
      <c r="H13" s="29" t="s">
        <v>86</v>
      </c>
      <c r="I13" s="29" t="s">
        <v>14</v>
      </c>
      <c r="J13" s="29">
        <v>7</v>
      </c>
      <c r="K13" s="29">
        <v>44</v>
      </c>
      <c r="L13" s="29">
        <v>2</v>
      </c>
      <c r="M13" s="29">
        <v>10</v>
      </c>
      <c r="N13" s="29" t="s">
        <v>299</v>
      </c>
      <c r="O13" s="5"/>
      <c r="P13" s="6"/>
      <c r="Q13" s="5"/>
      <c r="R13" s="5">
        <f t="shared" si="0"/>
        <v>2021</v>
      </c>
      <c r="S13" s="5">
        <f t="shared" si="5"/>
        <v>13</v>
      </c>
      <c r="T13" s="29" t="s">
        <v>490</v>
      </c>
      <c r="U13" s="5"/>
      <c r="V13" s="5">
        <f t="shared" si="6"/>
        <v>0</v>
      </c>
      <c r="W13" s="5" t="s">
        <v>86</v>
      </c>
      <c r="X13" s="29" t="s">
        <v>352</v>
      </c>
      <c r="Y13" s="5"/>
      <c r="Z13" s="5">
        <f t="shared" si="7"/>
        <v>0</v>
      </c>
      <c r="AA13" s="5" t="str">
        <f t="shared" si="1"/>
        <v>Big Ten</v>
      </c>
      <c r="AB13">
        <f t="shared" si="2"/>
        <v>1</v>
      </c>
      <c r="AC13">
        <f t="shared" si="8"/>
        <v>1</v>
      </c>
      <c r="AD13">
        <f t="shared" si="9"/>
        <v>1</v>
      </c>
      <c r="AE13">
        <f t="shared" si="10"/>
        <v>0</v>
      </c>
      <c r="AF13">
        <f t="shared" si="3"/>
        <v>7</v>
      </c>
      <c r="AG13">
        <f t="shared" si="3"/>
        <v>44</v>
      </c>
      <c r="AH13">
        <f t="shared" si="3"/>
        <v>2</v>
      </c>
      <c r="AI13">
        <f t="shared" si="3"/>
        <v>10</v>
      </c>
      <c r="AJ13">
        <f t="shared" si="11"/>
        <v>12</v>
      </c>
      <c r="AK13" s="8">
        <f t="shared" si="12"/>
        <v>0.16666666666666666</v>
      </c>
      <c r="AL13">
        <f t="shared" si="4"/>
        <v>0</v>
      </c>
    </row>
    <row r="14" spans="1:38" ht="28" x14ac:dyDescent="0.2">
      <c r="A14" s="27">
        <v>1</v>
      </c>
      <c r="B14" s="28">
        <v>44443</v>
      </c>
      <c r="C14" s="30">
        <v>0.64583333333333337</v>
      </c>
      <c r="D14" s="29" t="s">
        <v>44</v>
      </c>
      <c r="E14" s="29" t="s">
        <v>230</v>
      </c>
      <c r="F14" s="5"/>
      <c r="G14" s="29" t="s">
        <v>144</v>
      </c>
      <c r="H14" s="29" t="s">
        <v>145</v>
      </c>
      <c r="I14" s="29" t="s">
        <v>13</v>
      </c>
      <c r="J14" s="29">
        <v>30</v>
      </c>
      <c r="K14" s="29">
        <v>24</v>
      </c>
      <c r="L14" s="29">
        <v>1</v>
      </c>
      <c r="M14" s="29">
        <v>0</v>
      </c>
      <c r="N14" s="29" t="s">
        <v>41</v>
      </c>
      <c r="O14" s="5"/>
      <c r="P14" s="6"/>
      <c r="Q14" s="5"/>
      <c r="R14" s="5">
        <f t="shared" si="0"/>
        <v>2021</v>
      </c>
      <c r="S14" s="5">
        <f t="shared" si="5"/>
        <v>1</v>
      </c>
      <c r="T14" s="29" t="s">
        <v>230</v>
      </c>
      <c r="U14" s="5"/>
      <c r="V14" s="5">
        <f t="shared" si="6"/>
        <v>0</v>
      </c>
      <c r="W14" s="5" t="s">
        <v>86</v>
      </c>
      <c r="X14" s="29" t="s">
        <v>144</v>
      </c>
      <c r="Y14" s="5"/>
      <c r="Z14" s="5">
        <f t="shared" si="7"/>
        <v>0</v>
      </c>
      <c r="AA14" s="5" t="str">
        <f t="shared" si="1"/>
        <v>Big 12</v>
      </c>
      <c r="AB14">
        <f t="shared" si="2"/>
        <v>0</v>
      </c>
      <c r="AC14">
        <f t="shared" si="8"/>
        <v>1</v>
      </c>
      <c r="AD14">
        <f t="shared" si="9"/>
        <v>1</v>
      </c>
      <c r="AE14">
        <f t="shared" si="10"/>
        <v>0</v>
      </c>
      <c r="AF14">
        <f t="shared" si="3"/>
        <v>30</v>
      </c>
      <c r="AG14">
        <f t="shared" si="3"/>
        <v>24</v>
      </c>
      <c r="AH14">
        <f t="shared" si="3"/>
        <v>1</v>
      </c>
      <c r="AI14">
        <f t="shared" si="3"/>
        <v>0</v>
      </c>
      <c r="AJ14">
        <f t="shared" si="11"/>
        <v>1</v>
      </c>
      <c r="AK14" s="8">
        <f t="shared" si="12"/>
        <v>1</v>
      </c>
      <c r="AL14">
        <f t="shared" si="4"/>
        <v>1</v>
      </c>
    </row>
    <row r="15" spans="1:38" x14ac:dyDescent="0.2">
      <c r="A15" s="27">
        <v>2</v>
      </c>
      <c r="B15" s="28">
        <v>44450</v>
      </c>
      <c r="C15" s="30">
        <v>0.8125</v>
      </c>
      <c r="D15" s="29" t="s">
        <v>44</v>
      </c>
      <c r="E15" s="29" t="s">
        <v>230</v>
      </c>
      <c r="F15" s="5"/>
      <c r="G15" s="29" t="s">
        <v>741</v>
      </c>
      <c r="H15" s="29" t="s">
        <v>70</v>
      </c>
      <c r="I15" s="29" t="s">
        <v>13</v>
      </c>
      <c r="J15" s="29">
        <v>62</v>
      </c>
      <c r="K15" s="29">
        <v>0</v>
      </c>
      <c r="L15" s="29">
        <v>2</v>
      </c>
      <c r="M15" s="29">
        <v>0</v>
      </c>
      <c r="N15" s="29" t="s">
        <v>47</v>
      </c>
      <c r="O15" s="5"/>
      <c r="P15" s="6"/>
      <c r="Q15" s="5"/>
      <c r="R15" s="5">
        <f t="shared" si="0"/>
        <v>2021</v>
      </c>
      <c r="S15" s="5">
        <f t="shared" si="5"/>
        <v>2</v>
      </c>
      <c r="T15" s="29" t="s">
        <v>230</v>
      </c>
      <c r="U15" s="5"/>
      <c r="V15" s="5">
        <f t="shared" si="6"/>
        <v>0</v>
      </c>
      <c r="W15" s="5" t="s">
        <v>86</v>
      </c>
      <c r="X15" s="29" t="s">
        <v>741</v>
      </c>
      <c r="Y15" s="5"/>
      <c r="Z15" s="5">
        <f t="shared" si="7"/>
        <v>0</v>
      </c>
      <c r="AA15" s="5" t="str">
        <f t="shared" si="1"/>
        <v>Non-Major</v>
      </c>
      <c r="AB15">
        <f t="shared" si="2"/>
        <v>0</v>
      </c>
      <c r="AC15">
        <f t="shared" si="8"/>
        <v>0</v>
      </c>
      <c r="AD15">
        <f t="shared" si="9"/>
        <v>0</v>
      </c>
      <c r="AE15">
        <f t="shared" si="10"/>
        <v>0</v>
      </c>
      <c r="AF15">
        <f t="shared" si="3"/>
        <v>62</v>
      </c>
      <c r="AG15">
        <f t="shared" si="3"/>
        <v>0</v>
      </c>
      <c r="AH15">
        <f t="shared" si="3"/>
        <v>2</v>
      </c>
      <c r="AI15">
        <f t="shared" si="3"/>
        <v>0</v>
      </c>
      <c r="AJ15">
        <f t="shared" si="11"/>
        <v>2</v>
      </c>
      <c r="AK15" s="8">
        <f t="shared" si="12"/>
        <v>1</v>
      </c>
      <c r="AL15">
        <f t="shared" si="4"/>
        <v>1</v>
      </c>
    </row>
    <row r="16" spans="1:38" x14ac:dyDescent="0.2">
      <c r="A16" s="27">
        <v>3</v>
      </c>
      <c r="B16" s="28">
        <v>44456</v>
      </c>
      <c r="C16" s="30">
        <v>0.875</v>
      </c>
      <c r="D16" s="29" t="s">
        <v>124</v>
      </c>
      <c r="E16" s="29" t="s">
        <v>230</v>
      </c>
      <c r="F16" s="29" t="s">
        <v>49</v>
      </c>
      <c r="G16" s="29" t="s">
        <v>334</v>
      </c>
      <c r="H16" s="29" t="s">
        <v>86</v>
      </c>
      <c r="I16" s="29" t="s">
        <v>13</v>
      </c>
      <c r="J16" s="29">
        <v>20</v>
      </c>
      <c r="K16" s="29">
        <v>17</v>
      </c>
      <c r="L16" s="29">
        <v>3</v>
      </c>
      <c r="M16" s="29">
        <v>0</v>
      </c>
      <c r="N16" s="29" t="s">
        <v>51</v>
      </c>
      <c r="O16" s="5"/>
      <c r="P16" s="6"/>
      <c r="Q16" s="5"/>
      <c r="R16" s="5">
        <f t="shared" si="0"/>
        <v>2021</v>
      </c>
      <c r="S16" s="5">
        <f t="shared" si="5"/>
        <v>3</v>
      </c>
      <c r="T16" s="29" t="s">
        <v>230</v>
      </c>
      <c r="U16" s="5"/>
      <c r="V16" s="5">
        <f t="shared" si="6"/>
        <v>0</v>
      </c>
      <c r="W16" s="5" t="s">
        <v>86</v>
      </c>
      <c r="X16" s="29" t="s">
        <v>334</v>
      </c>
      <c r="Y16" s="5"/>
      <c r="Z16" s="5">
        <f t="shared" si="7"/>
        <v>0</v>
      </c>
      <c r="AA16" s="5" t="str">
        <f t="shared" si="1"/>
        <v>Big Ten</v>
      </c>
      <c r="AB16">
        <f t="shared" si="2"/>
        <v>1</v>
      </c>
      <c r="AC16">
        <f t="shared" si="8"/>
        <v>1</v>
      </c>
      <c r="AD16">
        <f t="shared" si="9"/>
        <v>1</v>
      </c>
      <c r="AE16">
        <f t="shared" si="10"/>
        <v>0</v>
      </c>
      <c r="AF16">
        <f t="shared" si="3"/>
        <v>20</v>
      </c>
      <c r="AG16">
        <f t="shared" si="3"/>
        <v>17</v>
      </c>
      <c r="AH16">
        <f t="shared" si="3"/>
        <v>3</v>
      </c>
      <c r="AI16">
        <f t="shared" si="3"/>
        <v>0</v>
      </c>
      <c r="AJ16">
        <f t="shared" si="11"/>
        <v>3</v>
      </c>
      <c r="AK16" s="8">
        <f t="shared" si="12"/>
        <v>1</v>
      </c>
      <c r="AL16">
        <f t="shared" si="4"/>
        <v>1</v>
      </c>
    </row>
    <row r="17" spans="1:38" x14ac:dyDescent="0.2">
      <c r="A17" s="27">
        <v>4</v>
      </c>
      <c r="B17" s="28">
        <v>44464</v>
      </c>
      <c r="C17" s="30">
        <v>0.64583333333333337</v>
      </c>
      <c r="D17" s="29" t="s">
        <v>44</v>
      </c>
      <c r="E17" s="29" t="s">
        <v>230</v>
      </c>
      <c r="F17" s="5"/>
      <c r="G17" s="29" t="s">
        <v>692</v>
      </c>
      <c r="H17" s="29" t="s">
        <v>148</v>
      </c>
      <c r="I17" s="29" t="s">
        <v>13</v>
      </c>
      <c r="J17" s="29">
        <v>37</v>
      </c>
      <c r="K17" s="29">
        <v>16</v>
      </c>
      <c r="L17" s="29">
        <v>4</v>
      </c>
      <c r="M17" s="29">
        <v>0</v>
      </c>
      <c r="N17" s="29" t="s">
        <v>55</v>
      </c>
      <c r="O17" s="5"/>
      <c r="P17" s="6"/>
      <c r="Q17" s="5"/>
      <c r="R17" s="5">
        <f t="shared" si="0"/>
        <v>2021</v>
      </c>
      <c r="S17" s="5">
        <f t="shared" si="5"/>
        <v>4</v>
      </c>
      <c r="T17" s="29" t="s">
        <v>230</v>
      </c>
      <c r="U17" s="5"/>
      <c r="V17" s="5">
        <f t="shared" si="6"/>
        <v>0</v>
      </c>
      <c r="W17" s="5" t="s">
        <v>86</v>
      </c>
      <c r="X17" s="29" t="s">
        <v>692</v>
      </c>
      <c r="Y17" s="5"/>
      <c r="Z17" s="5">
        <f t="shared" si="7"/>
        <v>0</v>
      </c>
      <c r="AA17" s="5" t="str">
        <f t="shared" si="1"/>
        <v>MAC</v>
      </c>
      <c r="AB17">
        <f t="shared" si="2"/>
        <v>0</v>
      </c>
      <c r="AC17">
        <f t="shared" si="8"/>
        <v>1</v>
      </c>
      <c r="AD17">
        <f t="shared" si="9"/>
        <v>0</v>
      </c>
      <c r="AE17">
        <f t="shared" si="10"/>
        <v>0</v>
      </c>
      <c r="AF17">
        <f t="shared" si="3"/>
        <v>37</v>
      </c>
      <c r="AG17">
        <f t="shared" si="3"/>
        <v>16</v>
      </c>
      <c r="AH17">
        <f t="shared" si="3"/>
        <v>4</v>
      </c>
      <c r="AI17">
        <f t="shared" si="3"/>
        <v>0</v>
      </c>
      <c r="AJ17">
        <f t="shared" si="11"/>
        <v>4</v>
      </c>
      <c r="AK17" s="8">
        <f t="shared" si="12"/>
        <v>1</v>
      </c>
      <c r="AL17">
        <f t="shared" si="4"/>
        <v>1</v>
      </c>
    </row>
    <row r="18" spans="1:38" x14ac:dyDescent="0.2">
      <c r="A18" s="27">
        <v>5</v>
      </c>
      <c r="B18" s="28">
        <v>44470</v>
      </c>
      <c r="C18" s="30">
        <v>0.83333333333333337</v>
      </c>
      <c r="D18" s="29" t="s">
        <v>124</v>
      </c>
      <c r="E18" s="29" t="s">
        <v>230</v>
      </c>
      <c r="F18" s="5"/>
      <c r="G18" s="29" t="s">
        <v>846</v>
      </c>
      <c r="H18" s="29" t="s">
        <v>86</v>
      </c>
      <c r="I18" s="29" t="s">
        <v>14</v>
      </c>
      <c r="J18" s="29">
        <v>14</v>
      </c>
      <c r="K18" s="29">
        <v>51</v>
      </c>
      <c r="L18" s="29">
        <v>4</v>
      </c>
      <c r="M18" s="29">
        <v>1</v>
      </c>
      <c r="N18" s="29" t="s">
        <v>92</v>
      </c>
      <c r="O18" s="5"/>
      <c r="P18" s="6"/>
      <c r="Q18" s="5"/>
      <c r="R18" s="5">
        <f t="shared" si="0"/>
        <v>2021</v>
      </c>
      <c r="S18" s="5">
        <f t="shared" si="5"/>
        <v>5</v>
      </c>
      <c r="T18" s="29" t="s">
        <v>230</v>
      </c>
      <c r="U18" s="5"/>
      <c r="V18" s="5">
        <f t="shared" si="6"/>
        <v>0</v>
      </c>
      <c r="W18" s="5" t="s">
        <v>86</v>
      </c>
      <c r="X18" s="5" t="s">
        <v>555</v>
      </c>
      <c r="Y18" s="5">
        <v>5</v>
      </c>
      <c r="Z18" s="5">
        <f t="shared" si="7"/>
        <v>1</v>
      </c>
      <c r="AA18" s="5" t="str">
        <f t="shared" si="1"/>
        <v>Big Ten</v>
      </c>
      <c r="AB18">
        <f t="shared" si="2"/>
        <v>1</v>
      </c>
      <c r="AC18">
        <f t="shared" si="8"/>
        <v>1</v>
      </c>
      <c r="AD18">
        <f t="shared" si="9"/>
        <v>1</v>
      </c>
      <c r="AE18">
        <f t="shared" si="10"/>
        <v>0</v>
      </c>
      <c r="AF18">
        <f t="shared" si="3"/>
        <v>14</v>
      </c>
      <c r="AG18">
        <f t="shared" si="3"/>
        <v>51</v>
      </c>
      <c r="AH18">
        <f t="shared" si="3"/>
        <v>4</v>
      </c>
      <c r="AI18">
        <f t="shared" si="3"/>
        <v>1</v>
      </c>
      <c r="AJ18">
        <f t="shared" si="11"/>
        <v>5</v>
      </c>
      <c r="AK18" s="8">
        <f t="shared" si="12"/>
        <v>0.8</v>
      </c>
      <c r="AL18">
        <f t="shared" si="4"/>
        <v>0</v>
      </c>
    </row>
    <row r="19" spans="1:38" ht="30" x14ac:dyDescent="0.2">
      <c r="A19" s="27">
        <v>6</v>
      </c>
      <c r="B19" s="28">
        <v>44478</v>
      </c>
      <c r="C19" s="30">
        <v>0.5</v>
      </c>
      <c r="D19" s="29" t="s">
        <v>44</v>
      </c>
      <c r="E19" s="29" t="s">
        <v>230</v>
      </c>
      <c r="F19" s="29" t="s">
        <v>49</v>
      </c>
      <c r="G19" s="29" t="s">
        <v>847</v>
      </c>
      <c r="H19" s="29" t="s">
        <v>86</v>
      </c>
      <c r="I19" s="29" t="s">
        <v>14</v>
      </c>
      <c r="J19" s="29">
        <v>17</v>
      </c>
      <c r="K19" s="29">
        <v>66</v>
      </c>
      <c r="L19" s="29">
        <v>4</v>
      </c>
      <c r="M19" s="29">
        <v>2</v>
      </c>
      <c r="N19" s="29" t="s">
        <v>102</v>
      </c>
      <c r="O19" s="5"/>
      <c r="P19" s="6"/>
      <c r="Q19" s="5"/>
      <c r="R19" s="5">
        <f t="shared" si="0"/>
        <v>2021</v>
      </c>
      <c r="S19" s="5">
        <f t="shared" si="5"/>
        <v>6</v>
      </c>
      <c r="T19" s="29" t="s">
        <v>230</v>
      </c>
      <c r="U19" s="5"/>
      <c r="V19" s="5">
        <f t="shared" si="6"/>
        <v>0</v>
      </c>
      <c r="W19" s="5" t="s">
        <v>86</v>
      </c>
      <c r="X19" s="5" t="s">
        <v>89</v>
      </c>
      <c r="Y19" s="5">
        <v>7</v>
      </c>
      <c r="Z19" s="5">
        <f t="shared" si="7"/>
        <v>1</v>
      </c>
      <c r="AA19" s="5" t="str">
        <f t="shared" si="1"/>
        <v>Big Ten</v>
      </c>
      <c r="AB19">
        <f t="shared" si="2"/>
        <v>1</v>
      </c>
      <c r="AC19">
        <f t="shared" si="8"/>
        <v>1</v>
      </c>
      <c r="AD19">
        <f t="shared" si="9"/>
        <v>1</v>
      </c>
      <c r="AE19">
        <f t="shared" si="10"/>
        <v>0</v>
      </c>
      <c r="AF19">
        <f t="shared" si="3"/>
        <v>17</v>
      </c>
      <c r="AG19">
        <f t="shared" si="3"/>
        <v>66</v>
      </c>
      <c r="AH19">
        <f t="shared" si="3"/>
        <v>4</v>
      </c>
      <c r="AI19">
        <f t="shared" si="3"/>
        <v>2</v>
      </c>
      <c r="AJ19">
        <f t="shared" si="11"/>
        <v>6</v>
      </c>
      <c r="AK19" s="8">
        <f t="shared" si="12"/>
        <v>0.66666666666666663</v>
      </c>
      <c r="AL19">
        <f t="shared" si="4"/>
        <v>0</v>
      </c>
    </row>
    <row r="20" spans="1:38" x14ac:dyDescent="0.2">
      <c r="A20" s="27">
        <v>7</v>
      </c>
      <c r="B20" s="28">
        <v>44492</v>
      </c>
      <c r="C20" s="30">
        <v>0.64583333333333337</v>
      </c>
      <c r="D20" s="29" t="s">
        <v>44</v>
      </c>
      <c r="E20" s="29" t="s">
        <v>230</v>
      </c>
      <c r="F20" s="29" t="s">
        <v>49</v>
      </c>
      <c r="G20" s="29" t="s">
        <v>440</v>
      </c>
      <c r="H20" s="29" t="s">
        <v>86</v>
      </c>
      <c r="I20" s="29" t="s">
        <v>14</v>
      </c>
      <c r="J20" s="29">
        <v>16</v>
      </c>
      <c r="K20" s="29">
        <v>34</v>
      </c>
      <c r="L20" s="29">
        <v>4</v>
      </c>
      <c r="M20" s="29">
        <v>3</v>
      </c>
      <c r="N20" s="29" t="s">
        <v>130</v>
      </c>
      <c r="O20" s="5"/>
      <c r="P20" s="6"/>
      <c r="Q20" s="5"/>
      <c r="R20" s="5">
        <f t="shared" si="0"/>
        <v>2021</v>
      </c>
      <c r="S20" s="5">
        <f t="shared" si="5"/>
        <v>8</v>
      </c>
      <c r="T20" s="29" t="s">
        <v>230</v>
      </c>
      <c r="U20" s="5"/>
      <c r="V20" s="5">
        <f t="shared" si="6"/>
        <v>0</v>
      </c>
      <c r="W20" s="5" t="s">
        <v>86</v>
      </c>
      <c r="X20" s="29" t="s">
        <v>440</v>
      </c>
      <c r="Y20" s="5"/>
      <c r="Z20" s="5">
        <f t="shared" si="7"/>
        <v>0</v>
      </c>
      <c r="AA20" s="5" t="str">
        <f t="shared" si="1"/>
        <v>Big Ten</v>
      </c>
      <c r="AB20">
        <f t="shared" si="2"/>
        <v>1</v>
      </c>
      <c r="AC20">
        <f t="shared" si="8"/>
        <v>1</v>
      </c>
      <c r="AD20">
        <f t="shared" si="9"/>
        <v>1</v>
      </c>
      <c r="AE20">
        <f t="shared" si="10"/>
        <v>0</v>
      </c>
      <c r="AF20">
        <f t="shared" si="3"/>
        <v>16</v>
      </c>
      <c r="AG20">
        <f t="shared" si="3"/>
        <v>34</v>
      </c>
      <c r="AH20">
        <f t="shared" si="3"/>
        <v>4</v>
      </c>
      <c r="AI20">
        <f t="shared" si="3"/>
        <v>3</v>
      </c>
      <c r="AJ20">
        <f t="shared" si="11"/>
        <v>7</v>
      </c>
      <c r="AK20" s="8">
        <f t="shared" si="12"/>
        <v>0.5714285714285714</v>
      </c>
      <c r="AL20">
        <f t="shared" si="4"/>
        <v>0</v>
      </c>
    </row>
    <row r="21" spans="1:38" x14ac:dyDescent="0.2">
      <c r="A21" s="27">
        <v>8</v>
      </c>
      <c r="B21" s="28">
        <v>44499</v>
      </c>
      <c r="C21" s="30">
        <v>0.5</v>
      </c>
      <c r="D21" s="29" t="s">
        <v>44</v>
      </c>
      <c r="E21" s="29" t="s">
        <v>230</v>
      </c>
      <c r="F21" s="5"/>
      <c r="G21" s="29" t="s">
        <v>490</v>
      </c>
      <c r="H21" s="29" t="s">
        <v>86</v>
      </c>
      <c r="I21" s="29" t="s">
        <v>13</v>
      </c>
      <c r="J21" s="29">
        <v>38</v>
      </c>
      <c r="K21" s="29">
        <v>35</v>
      </c>
      <c r="L21" s="29">
        <v>5</v>
      </c>
      <c r="M21" s="29">
        <v>3</v>
      </c>
      <c r="N21" s="29" t="s">
        <v>41</v>
      </c>
      <c r="O21" s="5"/>
      <c r="P21" s="6"/>
      <c r="Q21" s="5"/>
      <c r="R21" s="5">
        <f t="shared" si="0"/>
        <v>2021</v>
      </c>
      <c r="S21" s="5">
        <f t="shared" si="5"/>
        <v>9</v>
      </c>
      <c r="T21" s="29" t="s">
        <v>230</v>
      </c>
      <c r="U21" s="5"/>
      <c r="V21" s="5">
        <f t="shared" si="6"/>
        <v>0</v>
      </c>
      <c r="W21" s="5" t="s">
        <v>86</v>
      </c>
      <c r="X21" s="29" t="s">
        <v>490</v>
      </c>
      <c r="Y21" s="5"/>
      <c r="Z21" s="5">
        <f t="shared" si="7"/>
        <v>0</v>
      </c>
      <c r="AA21" s="5" t="str">
        <f t="shared" si="1"/>
        <v>Big Ten</v>
      </c>
      <c r="AB21">
        <f t="shared" si="2"/>
        <v>1</v>
      </c>
      <c r="AC21">
        <f t="shared" si="8"/>
        <v>1</v>
      </c>
      <c r="AD21">
        <f t="shared" si="9"/>
        <v>1</v>
      </c>
      <c r="AE21">
        <f t="shared" si="10"/>
        <v>0</v>
      </c>
      <c r="AF21">
        <f t="shared" si="3"/>
        <v>38</v>
      </c>
      <c r="AG21">
        <f t="shared" si="3"/>
        <v>35</v>
      </c>
      <c r="AH21">
        <f t="shared" si="3"/>
        <v>5</v>
      </c>
      <c r="AI21">
        <f t="shared" si="3"/>
        <v>3</v>
      </c>
      <c r="AJ21">
        <f t="shared" si="11"/>
        <v>8</v>
      </c>
      <c r="AK21" s="8">
        <f t="shared" si="12"/>
        <v>0.625</v>
      </c>
      <c r="AL21">
        <f t="shared" si="4"/>
        <v>1</v>
      </c>
    </row>
    <row r="22" spans="1:38" ht="30" x14ac:dyDescent="0.2">
      <c r="A22" s="27">
        <v>9</v>
      </c>
      <c r="B22" s="28">
        <v>44506</v>
      </c>
      <c r="C22" s="30">
        <v>0.64583333333333337</v>
      </c>
      <c r="D22" s="29" t="s">
        <v>44</v>
      </c>
      <c r="E22" s="29" t="s">
        <v>230</v>
      </c>
      <c r="F22" s="5"/>
      <c r="G22" s="29" t="s">
        <v>848</v>
      </c>
      <c r="H22" s="29" t="s">
        <v>86</v>
      </c>
      <c r="I22" s="29" t="s">
        <v>14</v>
      </c>
      <c r="J22" s="29">
        <v>14</v>
      </c>
      <c r="K22" s="29">
        <v>31</v>
      </c>
      <c r="L22" s="29">
        <v>5</v>
      </c>
      <c r="M22" s="29">
        <v>4</v>
      </c>
      <c r="N22" s="29" t="s">
        <v>92</v>
      </c>
      <c r="O22" s="5"/>
      <c r="P22" s="6"/>
      <c r="Q22" s="5"/>
      <c r="R22" s="5">
        <f t="shared" si="0"/>
        <v>2021</v>
      </c>
      <c r="S22" s="5">
        <f t="shared" si="5"/>
        <v>10</v>
      </c>
      <c r="T22" s="29" t="s">
        <v>230</v>
      </c>
      <c r="U22" s="5"/>
      <c r="V22" s="5">
        <f t="shared" si="6"/>
        <v>0</v>
      </c>
      <c r="W22" s="5" t="s">
        <v>86</v>
      </c>
      <c r="X22" s="5" t="s">
        <v>221</v>
      </c>
      <c r="Y22" s="5">
        <v>22</v>
      </c>
      <c r="Z22" s="5">
        <f t="shared" si="7"/>
        <v>1</v>
      </c>
      <c r="AA22" s="5" t="str">
        <f t="shared" si="1"/>
        <v>Big Ten</v>
      </c>
      <c r="AB22">
        <f t="shared" si="2"/>
        <v>1</v>
      </c>
      <c r="AC22">
        <f t="shared" si="8"/>
        <v>1</v>
      </c>
      <c r="AD22">
        <f t="shared" si="9"/>
        <v>1</v>
      </c>
      <c r="AE22">
        <f t="shared" si="10"/>
        <v>0</v>
      </c>
      <c r="AF22">
        <f t="shared" si="3"/>
        <v>14</v>
      </c>
      <c r="AG22">
        <f t="shared" si="3"/>
        <v>31</v>
      </c>
      <c r="AH22">
        <f t="shared" si="3"/>
        <v>5</v>
      </c>
      <c r="AI22">
        <f t="shared" si="3"/>
        <v>4</v>
      </c>
      <c r="AJ22">
        <f t="shared" si="11"/>
        <v>9</v>
      </c>
      <c r="AK22" s="8">
        <f t="shared" si="12"/>
        <v>0.55555555555555558</v>
      </c>
      <c r="AL22">
        <f t="shared" si="4"/>
        <v>0</v>
      </c>
    </row>
    <row r="23" spans="1:38" ht="30" x14ac:dyDescent="0.2">
      <c r="A23" s="27">
        <v>10</v>
      </c>
      <c r="B23" s="28">
        <v>44513</v>
      </c>
      <c r="C23" s="30">
        <v>0.66666666666666663</v>
      </c>
      <c r="D23" s="29" t="s">
        <v>44</v>
      </c>
      <c r="E23" s="29" t="s">
        <v>230</v>
      </c>
      <c r="F23" s="29" t="s">
        <v>49</v>
      </c>
      <c r="G23" s="29" t="s">
        <v>849</v>
      </c>
      <c r="H23" s="29" t="s">
        <v>86</v>
      </c>
      <c r="I23" s="29" t="s">
        <v>14</v>
      </c>
      <c r="J23" s="29">
        <v>21</v>
      </c>
      <c r="K23" s="29">
        <v>40</v>
      </c>
      <c r="L23" s="29">
        <v>5</v>
      </c>
      <c r="M23" s="29">
        <v>5</v>
      </c>
      <c r="N23" s="29" t="s">
        <v>102</v>
      </c>
      <c r="O23" s="5"/>
      <c r="P23" s="6"/>
      <c r="Q23" s="5"/>
      <c r="R23" s="5">
        <f t="shared" si="0"/>
        <v>2021</v>
      </c>
      <c r="S23" s="5">
        <f t="shared" si="5"/>
        <v>11</v>
      </c>
      <c r="T23" s="29" t="s">
        <v>230</v>
      </c>
      <c r="U23" s="5"/>
      <c r="V23" s="5">
        <f t="shared" si="6"/>
        <v>0</v>
      </c>
      <c r="W23" s="5" t="s">
        <v>86</v>
      </c>
      <c r="X23" s="5" t="s">
        <v>366</v>
      </c>
      <c r="Y23" s="5">
        <v>8</v>
      </c>
      <c r="Z23" s="5">
        <f t="shared" si="7"/>
        <v>1</v>
      </c>
      <c r="AA23" s="5" t="str">
        <f t="shared" si="1"/>
        <v>Big Ten</v>
      </c>
      <c r="AB23">
        <f t="shared" si="2"/>
        <v>1</v>
      </c>
      <c r="AC23">
        <f t="shared" si="8"/>
        <v>1</v>
      </c>
      <c r="AD23">
        <f t="shared" si="9"/>
        <v>1</v>
      </c>
      <c r="AE23">
        <f t="shared" si="10"/>
        <v>0</v>
      </c>
      <c r="AF23">
        <f t="shared" si="3"/>
        <v>21</v>
      </c>
      <c r="AG23">
        <f t="shared" si="3"/>
        <v>40</v>
      </c>
      <c r="AH23">
        <f t="shared" si="3"/>
        <v>5</v>
      </c>
      <c r="AI23">
        <f t="shared" si="3"/>
        <v>5</v>
      </c>
      <c r="AJ23">
        <f t="shared" si="11"/>
        <v>10</v>
      </c>
      <c r="AK23" s="8">
        <f t="shared" si="12"/>
        <v>0.5</v>
      </c>
      <c r="AL23">
        <f t="shared" si="4"/>
        <v>0</v>
      </c>
    </row>
    <row r="24" spans="1:38" ht="28" x14ac:dyDescent="0.2">
      <c r="A24" s="27">
        <v>11</v>
      </c>
      <c r="B24" s="28">
        <v>44520</v>
      </c>
      <c r="C24" s="30">
        <v>0.64583333333333337</v>
      </c>
      <c r="D24" s="29" t="s">
        <v>44</v>
      </c>
      <c r="E24" s="29" t="s">
        <v>230</v>
      </c>
      <c r="F24" s="5"/>
      <c r="G24" s="29" t="s">
        <v>850</v>
      </c>
      <c r="H24" s="29" t="s">
        <v>86</v>
      </c>
      <c r="I24" s="29" t="s">
        <v>14</v>
      </c>
      <c r="J24" s="29">
        <v>18</v>
      </c>
      <c r="K24" s="29">
        <v>59</v>
      </c>
      <c r="L24" s="29">
        <v>5</v>
      </c>
      <c r="M24" s="29">
        <v>6</v>
      </c>
      <c r="N24" s="29" t="s">
        <v>130</v>
      </c>
      <c r="O24" s="5"/>
      <c r="P24" s="6"/>
      <c r="Q24" s="5"/>
      <c r="R24" s="5">
        <f t="shared" si="0"/>
        <v>2021</v>
      </c>
      <c r="S24" s="5">
        <f t="shared" si="5"/>
        <v>12</v>
      </c>
      <c r="T24" s="29" t="s">
        <v>230</v>
      </c>
      <c r="U24" s="5"/>
      <c r="V24" s="5">
        <f t="shared" si="6"/>
        <v>0</v>
      </c>
      <c r="W24" s="5" t="s">
        <v>86</v>
      </c>
      <c r="X24" s="5" t="s">
        <v>210</v>
      </c>
      <c r="Y24" s="5">
        <v>8</v>
      </c>
      <c r="Z24" s="5">
        <f t="shared" si="7"/>
        <v>1</v>
      </c>
      <c r="AA24" s="5" t="str">
        <f t="shared" si="1"/>
        <v>Big Ten</v>
      </c>
      <c r="AB24">
        <f t="shared" si="2"/>
        <v>1</v>
      </c>
      <c r="AC24">
        <f t="shared" si="8"/>
        <v>1</v>
      </c>
      <c r="AD24">
        <f t="shared" si="9"/>
        <v>1</v>
      </c>
      <c r="AE24">
        <f t="shared" si="10"/>
        <v>0</v>
      </c>
      <c r="AF24">
        <f t="shared" si="3"/>
        <v>18</v>
      </c>
      <c r="AG24">
        <f t="shared" si="3"/>
        <v>59</v>
      </c>
      <c r="AH24">
        <f t="shared" si="3"/>
        <v>5</v>
      </c>
      <c r="AI24">
        <f t="shared" si="3"/>
        <v>6</v>
      </c>
      <c r="AJ24">
        <f t="shared" si="11"/>
        <v>11</v>
      </c>
      <c r="AK24" s="8">
        <f t="shared" si="12"/>
        <v>0.45454545454545453</v>
      </c>
      <c r="AL24">
        <f t="shared" si="4"/>
        <v>0</v>
      </c>
    </row>
    <row r="25" spans="1:38" x14ac:dyDescent="0.2">
      <c r="A25" s="27">
        <v>12</v>
      </c>
      <c r="B25" s="28">
        <v>44527</v>
      </c>
      <c r="C25" s="30">
        <v>0.5</v>
      </c>
      <c r="D25" s="29" t="s">
        <v>44</v>
      </c>
      <c r="E25" s="29" t="s">
        <v>230</v>
      </c>
      <c r="F25" s="29" t="s">
        <v>49</v>
      </c>
      <c r="G25" s="29" t="s">
        <v>194</v>
      </c>
      <c r="H25" s="29" t="s">
        <v>86</v>
      </c>
      <c r="I25" s="29" t="s">
        <v>13</v>
      </c>
      <c r="J25" s="29">
        <v>40</v>
      </c>
      <c r="K25" s="29">
        <v>16</v>
      </c>
      <c r="L25" s="29">
        <v>6</v>
      </c>
      <c r="M25" s="29">
        <v>6</v>
      </c>
      <c r="N25" s="29" t="s">
        <v>41</v>
      </c>
      <c r="O25" s="5"/>
      <c r="P25" s="6"/>
      <c r="Q25" s="5"/>
      <c r="R25" s="5">
        <f t="shared" si="0"/>
        <v>2021</v>
      </c>
      <c r="S25" s="5">
        <f t="shared" si="5"/>
        <v>13</v>
      </c>
      <c r="T25" s="29" t="s">
        <v>230</v>
      </c>
      <c r="U25" s="5"/>
      <c r="V25" s="5">
        <f t="shared" si="6"/>
        <v>0</v>
      </c>
      <c r="W25" s="5" t="s">
        <v>86</v>
      </c>
      <c r="X25" s="29" t="s">
        <v>194</v>
      </c>
      <c r="Y25" s="5"/>
      <c r="Z25" s="5">
        <f t="shared" si="7"/>
        <v>0</v>
      </c>
      <c r="AA25" s="5" t="str">
        <f t="shared" si="1"/>
        <v>Big Ten</v>
      </c>
      <c r="AB25">
        <f t="shared" si="2"/>
        <v>1</v>
      </c>
      <c r="AC25">
        <f t="shared" si="8"/>
        <v>1</v>
      </c>
      <c r="AD25">
        <f t="shared" si="9"/>
        <v>1</v>
      </c>
      <c r="AE25">
        <f t="shared" si="10"/>
        <v>0</v>
      </c>
      <c r="AF25">
        <f t="shared" si="3"/>
        <v>40</v>
      </c>
      <c r="AG25">
        <f t="shared" si="3"/>
        <v>16</v>
      </c>
      <c r="AH25">
        <f t="shared" si="3"/>
        <v>6</v>
      </c>
      <c r="AI25">
        <f t="shared" si="3"/>
        <v>6</v>
      </c>
      <c r="AJ25">
        <f t="shared" si="11"/>
        <v>12</v>
      </c>
      <c r="AK25" s="8">
        <f t="shared" si="12"/>
        <v>0.5</v>
      </c>
      <c r="AL25">
        <f t="shared" si="4"/>
        <v>1</v>
      </c>
    </row>
    <row r="26" spans="1:38" ht="84" x14ac:dyDescent="0.2">
      <c r="A26" s="27">
        <v>13</v>
      </c>
      <c r="B26" s="28">
        <v>44559</v>
      </c>
      <c r="C26" s="30">
        <v>0.59375</v>
      </c>
      <c r="D26" s="29" t="s">
        <v>275</v>
      </c>
      <c r="E26" s="29" t="s">
        <v>230</v>
      </c>
      <c r="F26" s="29" t="s">
        <v>80</v>
      </c>
      <c r="G26" s="29" t="s">
        <v>125</v>
      </c>
      <c r="H26" s="29" t="s">
        <v>40</v>
      </c>
      <c r="I26" s="29" t="s">
        <v>13</v>
      </c>
      <c r="J26" s="29">
        <v>54</v>
      </c>
      <c r="K26" s="29">
        <v>10</v>
      </c>
      <c r="L26" s="29">
        <v>7</v>
      </c>
      <c r="M26" s="29">
        <v>6</v>
      </c>
      <c r="N26" s="29" t="s">
        <v>47</v>
      </c>
      <c r="O26" s="29" t="s">
        <v>159</v>
      </c>
      <c r="P26" s="6"/>
      <c r="Q26" s="5"/>
      <c r="R26" s="5">
        <f t="shared" si="0"/>
        <v>2021</v>
      </c>
      <c r="S26" s="5">
        <f t="shared" si="5"/>
        <v>18</v>
      </c>
      <c r="T26" s="29" t="s">
        <v>230</v>
      </c>
      <c r="U26" s="5"/>
      <c r="V26" s="5">
        <f t="shared" si="6"/>
        <v>0</v>
      </c>
      <c r="W26" s="5" t="s">
        <v>86</v>
      </c>
      <c r="X26" s="29" t="s">
        <v>125</v>
      </c>
      <c r="Y26" s="5"/>
      <c r="Z26" s="5">
        <f t="shared" si="7"/>
        <v>0</v>
      </c>
      <c r="AA26" s="5" t="str">
        <f t="shared" si="1"/>
        <v>ACC</v>
      </c>
      <c r="AB26">
        <f t="shared" si="2"/>
        <v>0</v>
      </c>
      <c r="AC26">
        <f t="shared" si="8"/>
        <v>1</v>
      </c>
      <c r="AD26">
        <f t="shared" si="9"/>
        <v>1</v>
      </c>
      <c r="AE26">
        <f t="shared" si="10"/>
        <v>0</v>
      </c>
      <c r="AF26">
        <f t="shared" si="3"/>
        <v>54</v>
      </c>
      <c r="AG26">
        <f t="shared" si="3"/>
        <v>10</v>
      </c>
      <c r="AH26">
        <f t="shared" si="3"/>
        <v>7</v>
      </c>
      <c r="AI26">
        <f t="shared" si="3"/>
        <v>6</v>
      </c>
      <c r="AJ26">
        <f t="shared" si="11"/>
        <v>13</v>
      </c>
      <c r="AK26" s="8">
        <f t="shared" si="12"/>
        <v>0.53846153846153844</v>
      </c>
      <c r="AL26">
        <f t="shared" si="4"/>
        <v>1</v>
      </c>
    </row>
    <row r="27" spans="1:38" ht="28" x14ac:dyDescent="0.2">
      <c r="A27" s="27">
        <v>1</v>
      </c>
      <c r="B27" s="28">
        <v>44443</v>
      </c>
      <c r="C27" s="30">
        <v>0.5</v>
      </c>
      <c r="D27" s="29" t="s">
        <v>44</v>
      </c>
      <c r="E27" s="29" t="s">
        <v>831</v>
      </c>
      <c r="F27" s="5"/>
      <c r="G27" s="29" t="s">
        <v>233</v>
      </c>
      <c r="H27" s="29" t="s">
        <v>148</v>
      </c>
      <c r="I27" s="29" t="s">
        <v>13</v>
      </c>
      <c r="J27" s="29">
        <v>47</v>
      </c>
      <c r="K27" s="29">
        <v>14</v>
      </c>
      <c r="L27" s="29">
        <v>1</v>
      </c>
      <c r="M27" s="29">
        <v>0</v>
      </c>
      <c r="N27" s="29" t="s">
        <v>41</v>
      </c>
      <c r="O27" s="5"/>
      <c r="P27" s="6"/>
      <c r="Q27" s="5"/>
      <c r="R27" s="5">
        <f t="shared" si="0"/>
        <v>2021</v>
      </c>
      <c r="S27" s="5">
        <f t="shared" si="5"/>
        <v>1</v>
      </c>
      <c r="T27" s="29" t="s">
        <v>831</v>
      </c>
      <c r="U27" s="5"/>
      <c r="V27" s="5">
        <f t="shared" si="6"/>
        <v>0</v>
      </c>
      <c r="W27" s="5" t="s">
        <v>86</v>
      </c>
      <c r="X27" s="29" t="s">
        <v>233</v>
      </c>
      <c r="Y27" s="5"/>
      <c r="Z27" s="5">
        <f t="shared" si="7"/>
        <v>0</v>
      </c>
      <c r="AA27" s="5" t="str">
        <f t="shared" si="1"/>
        <v>MAC</v>
      </c>
      <c r="AB27">
        <f t="shared" si="2"/>
        <v>0</v>
      </c>
      <c r="AC27">
        <f t="shared" si="8"/>
        <v>1</v>
      </c>
      <c r="AD27">
        <f t="shared" si="9"/>
        <v>0</v>
      </c>
      <c r="AE27">
        <f t="shared" si="10"/>
        <v>0</v>
      </c>
      <c r="AF27">
        <f t="shared" si="3"/>
        <v>47</v>
      </c>
      <c r="AG27">
        <f t="shared" si="3"/>
        <v>14</v>
      </c>
      <c r="AH27">
        <f t="shared" si="3"/>
        <v>1</v>
      </c>
      <c r="AI27">
        <f t="shared" si="3"/>
        <v>0</v>
      </c>
      <c r="AJ27">
        <f t="shared" si="11"/>
        <v>1</v>
      </c>
      <c r="AK27" s="8">
        <f t="shared" si="12"/>
        <v>1</v>
      </c>
      <c r="AL27">
        <f t="shared" si="4"/>
        <v>1</v>
      </c>
    </row>
    <row r="28" spans="1:38" ht="28" x14ac:dyDescent="0.2">
      <c r="A28" s="27">
        <v>2</v>
      </c>
      <c r="B28" s="28">
        <v>44450</v>
      </c>
      <c r="C28" s="30">
        <v>0.83333333333333337</v>
      </c>
      <c r="D28" s="29" t="s">
        <v>44</v>
      </c>
      <c r="E28" s="29" t="s">
        <v>831</v>
      </c>
      <c r="F28" s="5"/>
      <c r="G28" s="29" t="s">
        <v>851</v>
      </c>
      <c r="H28" s="29" t="s">
        <v>114</v>
      </c>
      <c r="I28" s="29" t="s">
        <v>13</v>
      </c>
      <c r="J28" s="29">
        <v>31</v>
      </c>
      <c r="K28" s="29">
        <v>10</v>
      </c>
      <c r="L28" s="29">
        <v>2</v>
      </c>
      <c r="M28" s="29">
        <v>0</v>
      </c>
      <c r="N28" s="29" t="s">
        <v>47</v>
      </c>
      <c r="O28" s="5"/>
      <c r="P28" s="6"/>
      <c r="Q28" s="5"/>
      <c r="R28" s="5">
        <f t="shared" si="0"/>
        <v>2021</v>
      </c>
      <c r="S28" s="5">
        <f t="shared" si="5"/>
        <v>2</v>
      </c>
      <c r="T28" s="29" t="s">
        <v>831</v>
      </c>
      <c r="U28" s="5"/>
      <c r="V28" s="5">
        <f t="shared" si="6"/>
        <v>0</v>
      </c>
      <c r="W28" s="5" t="s">
        <v>86</v>
      </c>
      <c r="X28" s="29" t="s">
        <v>851</v>
      </c>
      <c r="Y28" s="5"/>
      <c r="Z28" s="5">
        <f t="shared" si="7"/>
        <v>0</v>
      </c>
      <c r="AA28" s="5" t="str">
        <f t="shared" si="1"/>
        <v>Pac-12</v>
      </c>
      <c r="AB28">
        <f t="shared" si="2"/>
        <v>0</v>
      </c>
      <c r="AC28">
        <f t="shared" si="8"/>
        <v>1</v>
      </c>
      <c r="AD28">
        <f t="shared" si="9"/>
        <v>1</v>
      </c>
      <c r="AE28">
        <f t="shared" si="10"/>
        <v>0</v>
      </c>
      <c r="AF28">
        <f t="shared" si="3"/>
        <v>31</v>
      </c>
      <c r="AG28">
        <f t="shared" si="3"/>
        <v>10</v>
      </c>
      <c r="AH28">
        <f t="shared" si="3"/>
        <v>2</v>
      </c>
      <c r="AI28">
        <f t="shared" si="3"/>
        <v>0</v>
      </c>
      <c r="AJ28">
        <f t="shared" si="11"/>
        <v>2</v>
      </c>
      <c r="AK28" s="8">
        <f t="shared" si="12"/>
        <v>1</v>
      </c>
      <c r="AL28">
        <f t="shared" si="4"/>
        <v>1</v>
      </c>
    </row>
    <row r="29" spans="1:38" ht="28" x14ac:dyDescent="0.2">
      <c r="A29" s="27">
        <v>3</v>
      </c>
      <c r="B29" s="28">
        <v>44457</v>
      </c>
      <c r="C29" s="30">
        <v>0.5</v>
      </c>
      <c r="D29" s="29" t="s">
        <v>44</v>
      </c>
      <c r="E29" s="29" t="s">
        <v>852</v>
      </c>
      <c r="F29" s="5"/>
      <c r="G29" s="29" t="s">
        <v>338</v>
      </c>
      <c r="H29" s="29" t="s">
        <v>148</v>
      </c>
      <c r="I29" s="29" t="s">
        <v>13</v>
      </c>
      <c r="J29" s="29">
        <v>63</v>
      </c>
      <c r="K29" s="29">
        <v>10</v>
      </c>
      <c r="L29" s="29">
        <v>3</v>
      </c>
      <c r="M29" s="29">
        <v>0</v>
      </c>
      <c r="N29" s="29" t="s">
        <v>51</v>
      </c>
      <c r="O29" s="5"/>
      <c r="P29" s="6"/>
      <c r="Q29" s="5"/>
      <c r="R29" s="5">
        <f t="shared" si="0"/>
        <v>2021</v>
      </c>
      <c r="S29" s="5">
        <f t="shared" si="5"/>
        <v>3</v>
      </c>
      <c r="T29" s="5" t="s">
        <v>210</v>
      </c>
      <c r="U29" s="5">
        <v>25</v>
      </c>
      <c r="V29" s="5">
        <f t="shared" si="6"/>
        <v>1</v>
      </c>
      <c r="W29" s="5" t="s">
        <v>86</v>
      </c>
      <c r="X29" s="29" t="s">
        <v>338</v>
      </c>
      <c r="Y29" s="5"/>
      <c r="Z29" s="5">
        <f t="shared" si="7"/>
        <v>0</v>
      </c>
      <c r="AA29" s="5" t="str">
        <f t="shared" si="1"/>
        <v>MAC</v>
      </c>
      <c r="AB29">
        <f t="shared" si="2"/>
        <v>0</v>
      </c>
      <c r="AC29">
        <f t="shared" si="8"/>
        <v>1</v>
      </c>
      <c r="AD29">
        <f t="shared" si="9"/>
        <v>0</v>
      </c>
      <c r="AE29">
        <f t="shared" si="10"/>
        <v>0</v>
      </c>
      <c r="AF29">
        <f t="shared" si="3"/>
        <v>63</v>
      </c>
      <c r="AG29">
        <f t="shared" si="3"/>
        <v>10</v>
      </c>
      <c r="AH29">
        <f t="shared" si="3"/>
        <v>3</v>
      </c>
      <c r="AI29">
        <f t="shared" si="3"/>
        <v>0</v>
      </c>
      <c r="AJ29">
        <f t="shared" si="11"/>
        <v>3</v>
      </c>
      <c r="AK29" s="8">
        <f t="shared" si="12"/>
        <v>1</v>
      </c>
      <c r="AL29">
        <f t="shared" si="4"/>
        <v>1</v>
      </c>
    </row>
    <row r="30" spans="1:38" ht="28" x14ac:dyDescent="0.2">
      <c r="A30" s="27">
        <v>4</v>
      </c>
      <c r="B30" s="28">
        <v>44464</v>
      </c>
      <c r="C30" s="30">
        <v>0.64583333333333337</v>
      </c>
      <c r="D30" s="29" t="s">
        <v>44</v>
      </c>
      <c r="E30" s="29" t="s">
        <v>208</v>
      </c>
      <c r="F30" s="5"/>
      <c r="G30" s="29" t="s">
        <v>194</v>
      </c>
      <c r="H30" s="29" t="s">
        <v>86</v>
      </c>
      <c r="I30" s="29" t="s">
        <v>13</v>
      </c>
      <c r="J30" s="29">
        <v>20</v>
      </c>
      <c r="K30" s="29">
        <v>13</v>
      </c>
      <c r="L30" s="29">
        <v>4</v>
      </c>
      <c r="M30" s="29">
        <v>0</v>
      </c>
      <c r="N30" s="29" t="s">
        <v>55</v>
      </c>
      <c r="O30" s="5"/>
      <c r="P30" s="6"/>
      <c r="Q30" s="5"/>
      <c r="R30" s="5">
        <f t="shared" si="0"/>
        <v>2021</v>
      </c>
      <c r="S30" s="5">
        <f t="shared" si="5"/>
        <v>4</v>
      </c>
      <c r="T30" s="5" t="s">
        <v>210</v>
      </c>
      <c r="U30" s="5">
        <v>19</v>
      </c>
      <c r="V30" s="5">
        <f t="shared" si="6"/>
        <v>1</v>
      </c>
      <c r="W30" s="5" t="s">
        <v>86</v>
      </c>
      <c r="X30" s="29" t="s">
        <v>194</v>
      </c>
      <c r="Y30" s="5"/>
      <c r="Z30" s="5">
        <f t="shared" si="7"/>
        <v>0</v>
      </c>
      <c r="AA30" s="5" t="str">
        <f t="shared" si="1"/>
        <v>Big Ten</v>
      </c>
      <c r="AB30">
        <f t="shared" si="2"/>
        <v>1</v>
      </c>
      <c r="AC30">
        <f t="shared" si="8"/>
        <v>1</v>
      </c>
      <c r="AD30">
        <f t="shared" si="9"/>
        <v>1</v>
      </c>
      <c r="AE30">
        <f t="shared" si="10"/>
        <v>0</v>
      </c>
      <c r="AF30">
        <f t="shared" si="3"/>
        <v>20</v>
      </c>
      <c r="AG30">
        <f t="shared" si="3"/>
        <v>13</v>
      </c>
      <c r="AH30">
        <f t="shared" si="3"/>
        <v>4</v>
      </c>
      <c r="AI30">
        <f t="shared" si="3"/>
        <v>0</v>
      </c>
      <c r="AJ30">
        <f t="shared" si="11"/>
        <v>4</v>
      </c>
      <c r="AK30" s="8">
        <f t="shared" si="12"/>
        <v>1</v>
      </c>
      <c r="AL30">
        <f t="shared" si="4"/>
        <v>1</v>
      </c>
    </row>
    <row r="31" spans="1:38" ht="28" x14ac:dyDescent="0.2">
      <c r="A31" s="27">
        <v>5</v>
      </c>
      <c r="B31" s="28">
        <v>44471</v>
      </c>
      <c r="C31" s="30">
        <v>0.5</v>
      </c>
      <c r="D31" s="29" t="s">
        <v>44</v>
      </c>
      <c r="E31" s="29" t="s">
        <v>748</v>
      </c>
      <c r="F31" s="29" t="s">
        <v>49</v>
      </c>
      <c r="G31" s="29" t="s">
        <v>276</v>
      </c>
      <c r="H31" s="29" t="s">
        <v>86</v>
      </c>
      <c r="I31" s="29" t="s">
        <v>13</v>
      </c>
      <c r="J31" s="29">
        <v>38</v>
      </c>
      <c r="K31" s="29">
        <v>17</v>
      </c>
      <c r="L31" s="29">
        <v>5</v>
      </c>
      <c r="M31" s="29">
        <v>0</v>
      </c>
      <c r="N31" s="29" t="s">
        <v>57</v>
      </c>
      <c r="O31" s="5"/>
      <c r="P31" s="6"/>
      <c r="Q31" s="5"/>
      <c r="R31" s="5">
        <f t="shared" si="0"/>
        <v>2021</v>
      </c>
      <c r="S31" s="5">
        <f t="shared" si="5"/>
        <v>5</v>
      </c>
      <c r="T31" s="5" t="s">
        <v>210</v>
      </c>
      <c r="U31" s="5">
        <v>14</v>
      </c>
      <c r="V31" s="5">
        <f t="shared" si="6"/>
        <v>1</v>
      </c>
      <c r="W31" s="5" t="s">
        <v>86</v>
      </c>
      <c r="X31" s="29" t="s">
        <v>276</v>
      </c>
      <c r="Y31" s="5"/>
      <c r="Z31" s="5">
        <f t="shared" si="7"/>
        <v>0</v>
      </c>
      <c r="AA31" s="5" t="str">
        <f t="shared" si="1"/>
        <v>Big Ten</v>
      </c>
      <c r="AB31">
        <f t="shared" si="2"/>
        <v>1</v>
      </c>
      <c r="AC31">
        <f t="shared" si="8"/>
        <v>1</v>
      </c>
      <c r="AD31">
        <f t="shared" si="9"/>
        <v>1</v>
      </c>
      <c r="AE31">
        <f t="shared" si="10"/>
        <v>0</v>
      </c>
      <c r="AF31">
        <f t="shared" si="3"/>
        <v>38</v>
      </c>
      <c r="AG31">
        <f t="shared" si="3"/>
        <v>17</v>
      </c>
      <c r="AH31">
        <f t="shared" si="3"/>
        <v>5</v>
      </c>
      <c r="AI31">
        <f t="shared" si="3"/>
        <v>0</v>
      </c>
      <c r="AJ31">
        <f t="shared" si="11"/>
        <v>5</v>
      </c>
      <c r="AK31" s="8">
        <f t="shared" si="12"/>
        <v>1</v>
      </c>
      <c r="AL31">
        <f t="shared" si="4"/>
        <v>1</v>
      </c>
    </row>
    <row r="32" spans="1:38" ht="28" x14ac:dyDescent="0.2">
      <c r="A32" s="27">
        <v>6</v>
      </c>
      <c r="B32" s="28">
        <v>44478</v>
      </c>
      <c r="C32" s="30">
        <v>0.8125</v>
      </c>
      <c r="D32" s="29" t="s">
        <v>44</v>
      </c>
      <c r="E32" s="29" t="s">
        <v>845</v>
      </c>
      <c r="F32" s="29" t="s">
        <v>49</v>
      </c>
      <c r="G32" s="29" t="s">
        <v>659</v>
      </c>
      <c r="H32" s="29" t="s">
        <v>86</v>
      </c>
      <c r="I32" s="29" t="s">
        <v>13</v>
      </c>
      <c r="J32" s="29">
        <v>32</v>
      </c>
      <c r="K32" s="29">
        <v>29</v>
      </c>
      <c r="L32" s="29">
        <v>6</v>
      </c>
      <c r="M32" s="29">
        <v>0</v>
      </c>
      <c r="N32" s="29" t="s">
        <v>61</v>
      </c>
      <c r="O32" s="5"/>
      <c r="P32" s="6"/>
      <c r="Q32" s="5"/>
      <c r="R32" s="5">
        <f t="shared" si="0"/>
        <v>2021</v>
      </c>
      <c r="S32" s="5">
        <f t="shared" si="5"/>
        <v>6</v>
      </c>
      <c r="T32" s="5" t="s">
        <v>210</v>
      </c>
      <c r="U32" s="5">
        <v>9</v>
      </c>
      <c r="V32" s="5">
        <f t="shared" si="6"/>
        <v>1</v>
      </c>
      <c r="W32" s="5" t="s">
        <v>86</v>
      </c>
      <c r="X32" s="29" t="s">
        <v>659</v>
      </c>
      <c r="Y32" s="5"/>
      <c r="Z32" s="5">
        <f t="shared" si="7"/>
        <v>0</v>
      </c>
      <c r="AA32" s="5" t="str">
        <f t="shared" si="1"/>
        <v>Big Ten</v>
      </c>
      <c r="AB32">
        <f t="shared" si="2"/>
        <v>1</v>
      </c>
      <c r="AC32">
        <f t="shared" si="8"/>
        <v>1</v>
      </c>
      <c r="AD32">
        <f t="shared" si="9"/>
        <v>1</v>
      </c>
      <c r="AE32">
        <f t="shared" si="10"/>
        <v>0</v>
      </c>
      <c r="AF32">
        <f t="shared" si="3"/>
        <v>32</v>
      </c>
      <c r="AG32">
        <f t="shared" si="3"/>
        <v>29</v>
      </c>
      <c r="AH32">
        <f t="shared" si="3"/>
        <v>6</v>
      </c>
      <c r="AI32">
        <f t="shared" si="3"/>
        <v>0</v>
      </c>
      <c r="AJ32">
        <f t="shared" si="11"/>
        <v>6</v>
      </c>
      <c r="AK32" s="8">
        <f t="shared" si="12"/>
        <v>1</v>
      </c>
      <c r="AL32">
        <f t="shared" si="4"/>
        <v>1</v>
      </c>
    </row>
    <row r="33" spans="1:38" ht="28" x14ac:dyDescent="0.2">
      <c r="A33" s="27">
        <v>7</v>
      </c>
      <c r="B33" s="28">
        <v>44492</v>
      </c>
      <c r="C33" s="30">
        <v>0.5</v>
      </c>
      <c r="D33" s="29" t="s">
        <v>44</v>
      </c>
      <c r="E33" s="29" t="s">
        <v>853</v>
      </c>
      <c r="F33" s="5"/>
      <c r="G33" s="29" t="s">
        <v>315</v>
      </c>
      <c r="H33" s="29" t="s">
        <v>86</v>
      </c>
      <c r="I33" s="29" t="s">
        <v>13</v>
      </c>
      <c r="J33" s="29">
        <v>33</v>
      </c>
      <c r="K33" s="29">
        <v>7</v>
      </c>
      <c r="L33" s="29">
        <v>7</v>
      </c>
      <c r="M33" s="29">
        <v>0</v>
      </c>
      <c r="N33" s="29" t="s">
        <v>64</v>
      </c>
      <c r="O33" s="5"/>
      <c r="P33" s="6"/>
      <c r="Q33" s="5"/>
      <c r="R33" s="5">
        <f t="shared" si="0"/>
        <v>2021</v>
      </c>
      <c r="S33" s="5">
        <f t="shared" si="5"/>
        <v>8</v>
      </c>
      <c r="T33" s="5" t="s">
        <v>210</v>
      </c>
      <c r="U33" s="5">
        <v>6</v>
      </c>
      <c r="V33" s="5">
        <f t="shared" si="6"/>
        <v>1</v>
      </c>
      <c r="W33" s="5" t="s">
        <v>86</v>
      </c>
      <c r="X33" s="29" t="s">
        <v>315</v>
      </c>
      <c r="Y33" s="5"/>
      <c r="Z33" s="5">
        <f t="shared" si="7"/>
        <v>0</v>
      </c>
      <c r="AA33" s="5" t="str">
        <f t="shared" si="1"/>
        <v>Big Ten</v>
      </c>
      <c r="AB33">
        <f t="shared" si="2"/>
        <v>1</v>
      </c>
      <c r="AC33">
        <f t="shared" si="8"/>
        <v>1</v>
      </c>
      <c r="AD33">
        <f t="shared" si="9"/>
        <v>1</v>
      </c>
      <c r="AE33">
        <f t="shared" si="10"/>
        <v>0</v>
      </c>
      <c r="AF33">
        <f t="shared" si="3"/>
        <v>33</v>
      </c>
      <c r="AG33">
        <f t="shared" si="3"/>
        <v>7</v>
      </c>
      <c r="AH33">
        <f t="shared" si="3"/>
        <v>7</v>
      </c>
      <c r="AI33">
        <f t="shared" si="3"/>
        <v>0</v>
      </c>
      <c r="AJ33">
        <f t="shared" si="11"/>
        <v>7</v>
      </c>
      <c r="AK33" s="8">
        <f t="shared" si="12"/>
        <v>1</v>
      </c>
      <c r="AL33">
        <f t="shared" si="4"/>
        <v>1</v>
      </c>
    </row>
    <row r="34" spans="1:38" ht="30" x14ac:dyDescent="0.2">
      <c r="A34" s="27">
        <v>8</v>
      </c>
      <c r="B34" s="28">
        <v>44499</v>
      </c>
      <c r="C34" s="30">
        <v>0.5</v>
      </c>
      <c r="D34" s="29" t="s">
        <v>44</v>
      </c>
      <c r="E34" s="29" t="s">
        <v>853</v>
      </c>
      <c r="F34" s="29" t="s">
        <v>49</v>
      </c>
      <c r="G34" s="29" t="s">
        <v>849</v>
      </c>
      <c r="H34" s="29" t="s">
        <v>86</v>
      </c>
      <c r="I34" s="29" t="s">
        <v>14</v>
      </c>
      <c r="J34" s="29">
        <v>33</v>
      </c>
      <c r="K34" s="29">
        <v>37</v>
      </c>
      <c r="L34" s="29">
        <v>7</v>
      </c>
      <c r="M34" s="29">
        <v>1</v>
      </c>
      <c r="N34" s="29" t="s">
        <v>92</v>
      </c>
      <c r="O34" s="5"/>
      <c r="P34" s="6"/>
      <c r="Q34" s="5"/>
      <c r="R34" s="5">
        <f t="shared" si="0"/>
        <v>2021</v>
      </c>
      <c r="S34" s="5">
        <f t="shared" si="5"/>
        <v>9</v>
      </c>
      <c r="T34" s="5" t="s">
        <v>210</v>
      </c>
      <c r="U34" s="5">
        <v>6</v>
      </c>
      <c r="V34" s="5">
        <f t="shared" si="6"/>
        <v>1</v>
      </c>
      <c r="W34" s="5" t="s">
        <v>86</v>
      </c>
      <c r="X34" s="5" t="s">
        <v>366</v>
      </c>
      <c r="Y34" s="5">
        <v>8</v>
      </c>
      <c r="Z34" s="5">
        <f t="shared" si="7"/>
        <v>1</v>
      </c>
      <c r="AA34" s="5" t="str">
        <f t="shared" si="1"/>
        <v>Big Ten</v>
      </c>
      <c r="AB34">
        <f t="shared" si="2"/>
        <v>1</v>
      </c>
      <c r="AC34">
        <f t="shared" si="8"/>
        <v>1</v>
      </c>
      <c r="AD34">
        <f t="shared" si="9"/>
        <v>1</v>
      </c>
      <c r="AE34">
        <f t="shared" si="10"/>
        <v>1</v>
      </c>
      <c r="AF34">
        <f t="shared" ref="AF34:AI65" si="13">J34</f>
        <v>33</v>
      </c>
      <c r="AG34">
        <f t="shared" si="13"/>
        <v>37</v>
      </c>
      <c r="AH34">
        <f t="shared" si="13"/>
        <v>7</v>
      </c>
      <c r="AI34">
        <f t="shared" si="13"/>
        <v>1</v>
      </c>
      <c r="AJ34">
        <f t="shared" si="11"/>
        <v>8</v>
      </c>
      <c r="AK34" s="8">
        <f t="shared" si="12"/>
        <v>0.875</v>
      </c>
      <c r="AL34">
        <f t="shared" si="4"/>
        <v>0</v>
      </c>
    </row>
    <row r="35" spans="1:38" ht="28" x14ac:dyDescent="0.2">
      <c r="A35" s="27">
        <v>9</v>
      </c>
      <c r="B35" s="28">
        <v>44506</v>
      </c>
      <c r="C35" s="30">
        <v>0.8125</v>
      </c>
      <c r="D35" s="29" t="s">
        <v>44</v>
      </c>
      <c r="E35" s="29" t="s">
        <v>845</v>
      </c>
      <c r="F35" s="5"/>
      <c r="G35" s="29" t="s">
        <v>490</v>
      </c>
      <c r="H35" s="29" t="s">
        <v>86</v>
      </c>
      <c r="I35" s="29" t="s">
        <v>13</v>
      </c>
      <c r="J35" s="29">
        <v>29</v>
      </c>
      <c r="K35" s="29">
        <v>7</v>
      </c>
      <c r="L35" s="29">
        <v>8</v>
      </c>
      <c r="M35" s="29">
        <v>1</v>
      </c>
      <c r="N35" s="29" t="s">
        <v>41</v>
      </c>
      <c r="O35" s="5"/>
      <c r="P35" s="6"/>
      <c r="Q35" s="5"/>
      <c r="R35" s="5">
        <f t="shared" si="0"/>
        <v>2021</v>
      </c>
      <c r="S35" s="5">
        <f t="shared" si="5"/>
        <v>10</v>
      </c>
      <c r="T35" s="5" t="s">
        <v>210</v>
      </c>
      <c r="U35" s="5">
        <v>9</v>
      </c>
      <c r="V35" s="5">
        <f t="shared" si="6"/>
        <v>1</v>
      </c>
      <c r="W35" s="5" t="s">
        <v>86</v>
      </c>
      <c r="X35" s="29" t="s">
        <v>490</v>
      </c>
      <c r="Y35" s="5"/>
      <c r="Z35" s="5">
        <f t="shared" si="7"/>
        <v>0</v>
      </c>
      <c r="AA35" s="5" t="str">
        <f t="shared" si="1"/>
        <v>Big Ten</v>
      </c>
      <c r="AB35">
        <f t="shared" si="2"/>
        <v>1</v>
      </c>
      <c r="AC35">
        <f t="shared" si="8"/>
        <v>1</v>
      </c>
      <c r="AD35">
        <f t="shared" si="9"/>
        <v>1</v>
      </c>
      <c r="AE35">
        <f t="shared" si="10"/>
        <v>0</v>
      </c>
      <c r="AF35">
        <f t="shared" si="13"/>
        <v>29</v>
      </c>
      <c r="AG35">
        <f t="shared" si="13"/>
        <v>7</v>
      </c>
      <c r="AH35">
        <f t="shared" si="13"/>
        <v>8</v>
      </c>
      <c r="AI35">
        <f t="shared" si="13"/>
        <v>1</v>
      </c>
      <c r="AJ35">
        <f t="shared" si="11"/>
        <v>9</v>
      </c>
      <c r="AK35" s="8">
        <f t="shared" si="12"/>
        <v>0.88888888888888884</v>
      </c>
      <c r="AL35">
        <f t="shared" si="4"/>
        <v>1</v>
      </c>
    </row>
    <row r="36" spans="1:38" ht="30" x14ac:dyDescent="0.2">
      <c r="A36" s="27">
        <v>10</v>
      </c>
      <c r="B36" s="28">
        <v>44513</v>
      </c>
      <c r="C36" s="30">
        <v>0.5</v>
      </c>
      <c r="D36" s="29" t="s">
        <v>44</v>
      </c>
      <c r="E36" s="29" t="s">
        <v>845</v>
      </c>
      <c r="F36" s="29" t="s">
        <v>49</v>
      </c>
      <c r="G36" s="29" t="s">
        <v>854</v>
      </c>
      <c r="H36" s="29" t="s">
        <v>86</v>
      </c>
      <c r="I36" s="29" t="s">
        <v>13</v>
      </c>
      <c r="J36" s="29">
        <v>21</v>
      </c>
      <c r="K36" s="29">
        <v>17</v>
      </c>
      <c r="L36" s="29">
        <v>9</v>
      </c>
      <c r="M36" s="29">
        <v>1</v>
      </c>
      <c r="N36" s="29" t="s">
        <v>47</v>
      </c>
      <c r="O36" s="5"/>
      <c r="P36" s="6"/>
      <c r="Q36" s="5"/>
      <c r="R36" s="5">
        <f t="shared" si="0"/>
        <v>2021</v>
      </c>
      <c r="S36" s="5">
        <f t="shared" si="5"/>
        <v>11</v>
      </c>
      <c r="T36" s="5" t="s">
        <v>210</v>
      </c>
      <c r="U36" s="5">
        <v>9</v>
      </c>
      <c r="V36" s="5">
        <f t="shared" si="6"/>
        <v>1</v>
      </c>
      <c r="W36" s="5" t="s">
        <v>86</v>
      </c>
      <c r="X36" s="5" t="s">
        <v>221</v>
      </c>
      <c r="Y36" s="5">
        <v>23</v>
      </c>
      <c r="Z36" s="5">
        <f t="shared" si="7"/>
        <v>1</v>
      </c>
      <c r="AA36" s="5" t="str">
        <f t="shared" si="1"/>
        <v>Big Ten</v>
      </c>
      <c r="AB36">
        <f t="shared" si="2"/>
        <v>1</v>
      </c>
      <c r="AC36">
        <f t="shared" si="8"/>
        <v>1</v>
      </c>
      <c r="AD36">
        <f t="shared" si="9"/>
        <v>1</v>
      </c>
      <c r="AE36">
        <f t="shared" si="10"/>
        <v>1</v>
      </c>
      <c r="AF36">
        <f t="shared" si="13"/>
        <v>21</v>
      </c>
      <c r="AG36">
        <f t="shared" si="13"/>
        <v>17</v>
      </c>
      <c r="AH36">
        <f t="shared" si="13"/>
        <v>9</v>
      </c>
      <c r="AI36">
        <f t="shared" si="13"/>
        <v>1</v>
      </c>
      <c r="AJ36">
        <f t="shared" si="11"/>
        <v>10</v>
      </c>
      <c r="AK36" s="8">
        <f t="shared" si="12"/>
        <v>0.9</v>
      </c>
      <c r="AL36">
        <f t="shared" si="4"/>
        <v>1</v>
      </c>
    </row>
    <row r="37" spans="1:38" ht="28" x14ac:dyDescent="0.2">
      <c r="A37" s="27">
        <v>11</v>
      </c>
      <c r="B37" s="28">
        <v>44520</v>
      </c>
      <c r="C37" s="30">
        <v>0.64583333333333337</v>
      </c>
      <c r="D37" s="29" t="s">
        <v>44</v>
      </c>
      <c r="E37" s="29" t="s">
        <v>850</v>
      </c>
      <c r="F37" s="29" t="s">
        <v>49</v>
      </c>
      <c r="G37" s="29" t="s">
        <v>230</v>
      </c>
      <c r="H37" s="29" t="s">
        <v>86</v>
      </c>
      <c r="I37" s="29" t="s">
        <v>13</v>
      </c>
      <c r="J37" s="29">
        <v>59</v>
      </c>
      <c r="K37" s="29">
        <v>18</v>
      </c>
      <c r="L37" s="29">
        <v>10</v>
      </c>
      <c r="M37" s="29">
        <v>1</v>
      </c>
      <c r="N37" s="29" t="s">
        <v>51</v>
      </c>
      <c r="O37" s="5"/>
      <c r="P37" s="6"/>
      <c r="Q37" s="5"/>
      <c r="R37" s="5">
        <f t="shared" si="0"/>
        <v>2021</v>
      </c>
      <c r="S37" s="5">
        <f t="shared" si="5"/>
        <v>12</v>
      </c>
      <c r="T37" s="5" t="s">
        <v>210</v>
      </c>
      <c r="U37" s="5">
        <v>8</v>
      </c>
      <c r="V37" s="5">
        <f t="shared" si="6"/>
        <v>1</v>
      </c>
      <c r="W37" s="5" t="s">
        <v>86</v>
      </c>
      <c r="X37" s="29" t="s">
        <v>230</v>
      </c>
      <c r="Y37" s="5"/>
      <c r="Z37" s="5">
        <f t="shared" si="7"/>
        <v>0</v>
      </c>
      <c r="AA37" s="5" t="str">
        <f t="shared" si="1"/>
        <v>Big Ten</v>
      </c>
      <c r="AB37">
        <f t="shared" si="2"/>
        <v>1</v>
      </c>
      <c r="AC37">
        <f t="shared" si="8"/>
        <v>1</v>
      </c>
      <c r="AD37">
        <f t="shared" si="9"/>
        <v>1</v>
      </c>
      <c r="AE37">
        <f t="shared" si="10"/>
        <v>0</v>
      </c>
      <c r="AF37">
        <f t="shared" si="13"/>
        <v>59</v>
      </c>
      <c r="AG37">
        <f t="shared" si="13"/>
        <v>18</v>
      </c>
      <c r="AH37">
        <f t="shared" si="13"/>
        <v>10</v>
      </c>
      <c r="AI37">
        <f t="shared" si="13"/>
        <v>1</v>
      </c>
      <c r="AJ37">
        <f t="shared" si="11"/>
        <v>11</v>
      </c>
      <c r="AK37" s="8">
        <f t="shared" si="12"/>
        <v>0.90909090909090906</v>
      </c>
      <c r="AL37">
        <f t="shared" si="4"/>
        <v>1</v>
      </c>
    </row>
    <row r="38" spans="1:38" ht="30" x14ac:dyDescent="0.2">
      <c r="A38" s="27">
        <v>12</v>
      </c>
      <c r="B38" s="28">
        <v>44527</v>
      </c>
      <c r="C38" s="30">
        <v>0.5</v>
      </c>
      <c r="D38" s="29" t="s">
        <v>44</v>
      </c>
      <c r="E38" s="29" t="s">
        <v>853</v>
      </c>
      <c r="F38" s="5"/>
      <c r="G38" s="29" t="s">
        <v>85</v>
      </c>
      <c r="H38" s="29" t="s">
        <v>86</v>
      </c>
      <c r="I38" s="29" t="s">
        <v>13</v>
      </c>
      <c r="J38" s="29">
        <v>42</v>
      </c>
      <c r="K38" s="29">
        <v>27</v>
      </c>
      <c r="L38" s="29">
        <v>11</v>
      </c>
      <c r="M38" s="29">
        <v>1</v>
      </c>
      <c r="N38" s="29" t="s">
        <v>55</v>
      </c>
      <c r="O38" s="5"/>
      <c r="P38" s="6"/>
      <c r="Q38" s="5"/>
      <c r="R38" s="5">
        <f t="shared" si="0"/>
        <v>2021</v>
      </c>
      <c r="S38" s="5">
        <f t="shared" si="5"/>
        <v>13</v>
      </c>
      <c r="T38" s="5" t="s">
        <v>210</v>
      </c>
      <c r="U38" s="5">
        <v>6</v>
      </c>
      <c r="V38" s="5">
        <f t="shared" si="6"/>
        <v>1</v>
      </c>
      <c r="W38" s="5" t="s">
        <v>86</v>
      </c>
      <c r="X38" s="5" t="s">
        <v>89</v>
      </c>
      <c r="Y38" s="5">
        <v>2</v>
      </c>
      <c r="Z38" s="5">
        <f t="shared" si="7"/>
        <v>1</v>
      </c>
      <c r="AA38" s="5" t="str">
        <f t="shared" si="1"/>
        <v>Big Ten</v>
      </c>
      <c r="AB38">
        <f t="shared" si="2"/>
        <v>1</v>
      </c>
      <c r="AC38">
        <f t="shared" si="8"/>
        <v>1</v>
      </c>
      <c r="AD38">
        <f t="shared" si="9"/>
        <v>1</v>
      </c>
      <c r="AE38">
        <f t="shared" si="10"/>
        <v>1</v>
      </c>
      <c r="AF38">
        <f t="shared" si="13"/>
        <v>42</v>
      </c>
      <c r="AG38">
        <f t="shared" si="13"/>
        <v>27</v>
      </c>
      <c r="AH38">
        <f t="shared" si="13"/>
        <v>11</v>
      </c>
      <c r="AI38">
        <f t="shared" si="13"/>
        <v>1</v>
      </c>
      <c r="AJ38">
        <f t="shared" si="11"/>
        <v>12</v>
      </c>
      <c r="AK38" s="8">
        <f t="shared" si="12"/>
        <v>0.91666666666666663</v>
      </c>
      <c r="AL38">
        <f t="shared" si="4"/>
        <v>1</v>
      </c>
    </row>
    <row r="39" spans="1:38" ht="42" x14ac:dyDescent="0.2">
      <c r="A39" s="27">
        <v>13</v>
      </c>
      <c r="B39" s="28">
        <v>44534</v>
      </c>
      <c r="C39" s="30">
        <v>0.83333333333333337</v>
      </c>
      <c r="D39" s="29" t="s">
        <v>44</v>
      </c>
      <c r="E39" s="29" t="s">
        <v>697</v>
      </c>
      <c r="F39" s="29" t="s">
        <v>80</v>
      </c>
      <c r="G39" s="29" t="s">
        <v>855</v>
      </c>
      <c r="H39" s="29" t="s">
        <v>86</v>
      </c>
      <c r="I39" s="29" t="s">
        <v>13</v>
      </c>
      <c r="J39" s="29">
        <v>42</v>
      </c>
      <c r="K39" s="29">
        <v>3</v>
      </c>
      <c r="L39" s="29">
        <v>12</v>
      </c>
      <c r="M39" s="29">
        <v>1</v>
      </c>
      <c r="N39" s="29" t="s">
        <v>57</v>
      </c>
      <c r="O39" s="29" t="s">
        <v>770</v>
      </c>
      <c r="P39" s="6"/>
      <c r="Q39" s="5"/>
      <c r="R39" s="5">
        <f t="shared" si="0"/>
        <v>2021</v>
      </c>
      <c r="S39" s="5">
        <f t="shared" si="5"/>
        <v>14</v>
      </c>
      <c r="T39" s="5" t="s">
        <v>210</v>
      </c>
      <c r="U39" s="5">
        <v>2</v>
      </c>
      <c r="V39" s="5">
        <f t="shared" si="6"/>
        <v>1</v>
      </c>
      <c r="W39" s="5" t="s">
        <v>86</v>
      </c>
      <c r="X39" s="5" t="s">
        <v>555</v>
      </c>
      <c r="Y39" s="5">
        <v>15</v>
      </c>
      <c r="Z39" s="5">
        <f t="shared" si="7"/>
        <v>1</v>
      </c>
      <c r="AA39" s="5" t="str">
        <f t="shared" si="1"/>
        <v>Big Ten</v>
      </c>
      <c r="AB39">
        <f t="shared" si="2"/>
        <v>1</v>
      </c>
      <c r="AC39">
        <f t="shared" si="8"/>
        <v>1</v>
      </c>
      <c r="AD39">
        <f t="shared" si="9"/>
        <v>1</v>
      </c>
      <c r="AE39">
        <f t="shared" si="10"/>
        <v>1</v>
      </c>
      <c r="AF39">
        <f t="shared" si="13"/>
        <v>42</v>
      </c>
      <c r="AG39">
        <f t="shared" si="13"/>
        <v>3</v>
      </c>
      <c r="AH39">
        <f t="shared" si="13"/>
        <v>12</v>
      </c>
      <c r="AI39">
        <f t="shared" si="13"/>
        <v>1</v>
      </c>
      <c r="AJ39">
        <f t="shared" si="11"/>
        <v>13</v>
      </c>
      <c r="AK39" s="8">
        <f t="shared" si="12"/>
        <v>0.92307692307692313</v>
      </c>
      <c r="AL39">
        <f t="shared" si="4"/>
        <v>1</v>
      </c>
    </row>
    <row r="40" spans="1:38" ht="98" x14ac:dyDescent="0.2">
      <c r="A40" s="27">
        <v>14</v>
      </c>
      <c r="B40" s="28">
        <v>44561</v>
      </c>
      <c r="C40" s="30">
        <v>0.8125</v>
      </c>
      <c r="D40" s="29" t="s">
        <v>124</v>
      </c>
      <c r="E40" s="29" t="s">
        <v>697</v>
      </c>
      <c r="F40" s="29" t="s">
        <v>80</v>
      </c>
      <c r="G40" s="29" t="s">
        <v>203</v>
      </c>
      <c r="H40" s="29" t="s">
        <v>46</v>
      </c>
      <c r="I40" s="29" t="s">
        <v>14</v>
      </c>
      <c r="J40" s="29">
        <v>11</v>
      </c>
      <c r="K40" s="29">
        <v>34</v>
      </c>
      <c r="L40" s="29">
        <v>12</v>
      </c>
      <c r="M40" s="29">
        <v>2</v>
      </c>
      <c r="N40" s="29" t="s">
        <v>92</v>
      </c>
      <c r="O40" s="29" t="s">
        <v>173</v>
      </c>
      <c r="P40" s="6"/>
      <c r="Q40" s="5"/>
      <c r="R40" s="5">
        <f t="shared" si="0"/>
        <v>2021</v>
      </c>
      <c r="S40" s="5">
        <f t="shared" si="5"/>
        <v>18</v>
      </c>
      <c r="T40" s="5" t="s">
        <v>210</v>
      </c>
      <c r="U40" s="5">
        <v>2</v>
      </c>
      <c r="V40" s="5">
        <f t="shared" si="6"/>
        <v>1</v>
      </c>
      <c r="W40" s="5" t="s">
        <v>86</v>
      </c>
      <c r="X40" s="5" t="s">
        <v>178</v>
      </c>
      <c r="Y40" s="5">
        <v>3</v>
      </c>
      <c r="Z40" s="5">
        <f t="shared" si="7"/>
        <v>1</v>
      </c>
      <c r="AA40" s="5" t="str">
        <f t="shared" si="1"/>
        <v>SEC</v>
      </c>
      <c r="AB40">
        <f t="shared" si="2"/>
        <v>0</v>
      </c>
      <c r="AC40">
        <f t="shared" si="8"/>
        <v>1</v>
      </c>
      <c r="AD40">
        <f t="shared" si="9"/>
        <v>1</v>
      </c>
      <c r="AE40">
        <f t="shared" si="10"/>
        <v>1</v>
      </c>
      <c r="AF40">
        <f t="shared" si="13"/>
        <v>11</v>
      </c>
      <c r="AG40">
        <f t="shared" si="13"/>
        <v>34</v>
      </c>
      <c r="AH40">
        <f t="shared" si="13"/>
        <v>12</v>
      </c>
      <c r="AI40">
        <f t="shared" si="13"/>
        <v>2</v>
      </c>
      <c r="AJ40">
        <f t="shared" si="11"/>
        <v>14</v>
      </c>
      <c r="AK40" s="8">
        <f t="shared" si="12"/>
        <v>0.8571428571428571</v>
      </c>
      <c r="AL40">
        <f t="shared" si="4"/>
        <v>0</v>
      </c>
    </row>
    <row r="41" spans="1:38" ht="28" x14ac:dyDescent="0.2">
      <c r="A41" s="27">
        <v>1</v>
      </c>
      <c r="B41" s="28">
        <v>44442</v>
      </c>
      <c r="C41" s="30">
        <v>0.875</v>
      </c>
      <c r="D41" s="29" t="s">
        <v>124</v>
      </c>
      <c r="E41" s="29" t="s">
        <v>158</v>
      </c>
      <c r="F41" s="29" t="s">
        <v>49</v>
      </c>
      <c r="G41" s="29" t="s">
        <v>315</v>
      </c>
      <c r="H41" s="29" t="s">
        <v>86</v>
      </c>
      <c r="I41" s="29" t="s">
        <v>13</v>
      </c>
      <c r="J41" s="29">
        <v>38</v>
      </c>
      <c r="K41" s="29">
        <v>21</v>
      </c>
      <c r="L41" s="29">
        <v>1</v>
      </c>
      <c r="M41" s="29">
        <v>0</v>
      </c>
      <c r="N41" s="29" t="s">
        <v>41</v>
      </c>
      <c r="O41" s="5"/>
      <c r="P41" s="6"/>
      <c r="Q41" s="5"/>
      <c r="R41" s="5">
        <f t="shared" si="0"/>
        <v>2021</v>
      </c>
      <c r="S41" s="5">
        <f t="shared" si="5"/>
        <v>1</v>
      </c>
      <c r="T41" s="29" t="s">
        <v>158</v>
      </c>
      <c r="U41" s="5"/>
      <c r="V41" s="5">
        <f t="shared" si="6"/>
        <v>0</v>
      </c>
      <c r="W41" s="5" t="s">
        <v>86</v>
      </c>
      <c r="X41" s="29" t="s">
        <v>315</v>
      </c>
      <c r="Y41" s="5"/>
      <c r="Z41" s="5">
        <f t="shared" si="7"/>
        <v>0</v>
      </c>
      <c r="AA41" s="5" t="str">
        <f t="shared" si="1"/>
        <v>Big Ten</v>
      </c>
      <c r="AB41">
        <f t="shared" si="2"/>
        <v>1</v>
      </c>
      <c r="AC41">
        <f t="shared" si="8"/>
        <v>1</v>
      </c>
      <c r="AD41">
        <f t="shared" si="9"/>
        <v>1</v>
      </c>
      <c r="AE41">
        <f t="shared" si="10"/>
        <v>0</v>
      </c>
      <c r="AF41">
        <f t="shared" si="13"/>
        <v>38</v>
      </c>
      <c r="AG41">
        <f t="shared" si="13"/>
        <v>21</v>
      </c>
      <c r="AH41">
        <f t="shared" si="13"/>
        <v>1</v>
      </c>
      <c r="AI41">
        <f t="shared" si="13"/>
        <v>0</v>
      </c>
      <c r="AJ41">
        <f t="shared" si="11"/>
        <v>1</v>
      </c>
      <c r="AK41" s="8">
        <f t="shared" si="12"/>
        <v>1</v>
      </c>
      <c r="AL41">
        <f t="shared" si="4"/>
        <v>1</v>
      </c>
    </row>
    <row r="42" spans="1:38" ht="28" x14ac:dyDescent="0.2">
      <c r="A42" s="27">
        <v>2</v>
      </c>
      <c r="B42" s="28">
        <v>44450</v>
      </c>
      <c r="C42" s="30">
        <v>0.5</v>
      </c>
      <c r="D42" s="29" t="s">
        <v>44</v>
      </c>
      <c r="E42" s="29" t="s">
        <v>158</v>
      </c>
      <c r="F42" s="5"/>
      <c r="G42" s="29" t="s">
        <v>856</v>
      </c>
      <c r="H42" s="29" t="s">
        <v>70</v>
      </c>
      <c r="I42" s="29" t="s">
        <v>13</v>
      </c>
      <c r="J42" s="29">
        <v>42</v>
      </c>
      <c r="K42" s="29">
        <v>14</v>
      </c>
      <c r="L42" s="29">
        <v>2</v>
      </c>
      <c r="M42" s="29">
        <v>0</v>
      </c>
      <c r="N42" s="29" t="s">
        <v>47</v>
      </c>
      <c r="O42" s="5"/>
      <c r="P42" s="6"/>
      <c r="Q42" s="5"/>
      <c r="R42" s="5">
        <f t="shared" si="0"/>
        <v>2021</v>
      </c>
      <c r="S42" s="5">
        <f t="shared" si="5"/>
        <v>2</v>
      </c>
      <c r="T42" s="29" t="s">
        <v>158</v>
      </c>
      <c r="U42" s="5"/>
      <c r="V42" s="5">
        <f t="shared" si="6"/>
        <v>0</v>
      </c>
      <c r="W42" s="5" t="s">
        <v>86</v>
      </c>
      <c r="X42" s="29" t="s">
        <v>856</v>
      </c>
      <c r="Y42" s="5"/>
      <c r="Z42" s="5">
        <f t="shared" si="7"/>
        <v>0</v>
      </c>
      <c r="AA42" s="5" t="str">
        <f t="shared" si="1"/>
        <v>Non-Major</v>
      </c>
      <c r="AB42">
        <f t="shared" si="2"/>
        <v>0</v>
      </c>
      <c r="AC42">
        <f t="shared" si="8"/>
        <v>0</v>
      </c>
      <c r="AD42">
        <f t="shared" si="9"/>
        <v>0</v>
      </c>
      <c r="AE42">
        <f t="shared" si="10"/>
        <v>0</v>
      </c>
      <c r="AF42">
        <f t="shared" si="13"/>
        <v>42</v>
      </c>
      <c r="AG42">
        <f t="shared" si="13"/>
        <v>14</v>
      </c>
      <c r="AH42">
        <f t="shared" si="13"/>
        <v>2</v>
      </c>
      <c r="AI42">
        <f t="shared" si="13"/>
        <v>0</v>
      </c>
      <c r="AJ42">
        <f t="shared" si="11"/>
        <v>2</v>
      </c>
      <c r="AK42" s="8">
        <f t="shared" si="12"/>
        <v>1</v>
      </c>
      <c r="AL42">
        <f t="shared" si="4"/>
        <v>1</v>
      </c>
    </row>
    <row r="43" spans="1:38" ht="28" x14ac:dyDescent="0.2">
      <c r="A43" s="27">
        <v>3</v>
      </c>
      <c r="B43" s="28">
        <v>44457</v>
      </c>
      <c r="C43" s="30">
        <v>0.5</v>
      </c>
      <c r="D43" s="29" t="s">
        <v>44</v>
      </c>
      <c r="E43" s="29" t="s">
        <v>158</v>
      </c>
      <c r="F43" s="29" t="s">
        <v>49</v>
      </c>
      <c r="G43" s="29" t="s">
        <v>344</v>
      </c>
      <c r="H43" s="29" t="s">
        <v>40</v>
      </c>
      <c r="I43" s="29" t="s">
        <v>13</v>
      </c>
      <c r="J43" s="29">
        <v>38</v>
      </c>
      <c r="K43" s="29">
        <v>17</v>
      </c>
      <c r="L43" s="29">
        <v>3</v>
      </c>
      <c r="M43" s="29">
        <v>0</v>
      </c>
      <c r="N43" s="29" t="s">
        <v>51</v>
      </c>
      <c r="O43" s="5"/>
      <c r="R43" s="5">
        <f t="shared" si="0"/>
        <v>2021</v>
      </c>
      <c r="S43" s="5">
        <f t="shared" si="5"/>
        <v>3</v>
      </c>
      <c r="T43" s="29" t="s">
        <v>158</v>
      </c>
      <c r="U43" s="5"/>
      <c r="V43" s="5">
        <f t="shared" si="6"/>
        <v>0</v>
      </c>
      <c r="W43" s="5" t="s">
        <v>86</v>
      </c>
      <c r="X43" s="5" t="s">
        <v>243</v>
      </c>
      <c r="Y43" s="5">
        <v>24</v>
      </c>
      <c r="Z43" s="5">
        <f t="shared" si="7"/>
        <v>1</v>
      </c>
      <c r="AA43" s="5" t="str">
        <f t="shared" si="1"/>
        <v>ACC</v>
      </c>
      <c r="AB43">
        <f t="shared" si="2"/>
        <v>0</v>
      </c>
      <c r="AC43">
        <f t="shared" si="8"/>
        <v>1</v>
      </c>
      <c r="AD43">
        <f t="shared" si="9"/>
        <v>1</v>
      </c>
      <c r="AE43">
        <f t="shared" si="10"/>
        <v>0</v>
      </c>
      <c r="AF43">
        <f t="shared" si="13"/>
        <v>38</v>
      </c>
      <c r="AG43">
        <f t="shared" si="13"/>
        <v>17</v>
      </c>
      <c r="AH43">
        <f t="shared" si="13"/>
        <v>3</v>
      </c>
      <c r="AI43">
        <f t="shared" si="13"/>
        <v>0</v>
      </c>
      <c r="AJ43">
        <f t="shared" si="11"/>
        <v>3</v>
      </c>
      <c r="AK43" s="8">
        <f t="shared" si="12"/>
        <v>1</v>
      </c>
      <c r="AL43">
        <f t="shared" si="4"/>
        <v>1</v>
      </c>
    </row>
    <row r="44" spans="1:38" ht="30" x14ac:dyDescent="0.2">
      <c r="A44" s="27">
        <v>4</v>
      </c>
      <c r="B44" s="28">
        <v>44464</v>
      </c>
      <c r="C44" s="30">
        <v>0.79166666666666663</v>
      </c>
      <c r="D44" s="29" t="s">
        <v>44</v>
      </c>
      <c r="E44" s="29" t="s">
        <v>857</v>
      </c>
      <c r="F44" s="5"/>
      <c r="G44" s="29" t="s">
        <v>659</v>
      </c>
      <c r="H44" s="29" t="s">
        <v>86</v>
      </c>
      <c r="I44" s="29" t="s">
        <v>13</v>
      </c>
      <c r="J44" s="29">
        <v>23</v>
      </c>
      <c r="K44" s="29">
        <v>20</v>
      </c>
      <c r="L44" s="29">
        <v>4</v>
      </c>
      <c r="M44" s="29">
        <v>0</v>
      </c>
      <c r="N44" s="29" t="s">
        <v>55</v>
      </c>
      <c r="O44" s="5"/>
      <c r="R44" s="5">
        <f t="shared" si="0"/>
        <v>2021</v>
      </c>
      <c r="S44" s="5">
        <f t="shared" si="5"/>
        <v>4</v>
      </c>
      <c r="T44" s="5" t="s">
        <v>366</v>
      </c>
      <c r="U44" s="5">
        <v>20</v>
      </c>
      <c r="V44" s="5">
        <f t="shared" si="6"/>
        <v>1</v>
      </c>
      <c r="W44" s="5" t="s">
        <v>86</v>
      </c>
      <c r="X44" s="29" t="s">
        <v>659</v>
      </c>
      <c r="Y44" s="5"/>
      <c r="Z44" s="5">
        <f t="shared" si="7"/>
        <v>0</v>
      </c>
      <c r="AA44" s="5" t="str">
        <f t="shared" si="1"/>
        <v>Big Ten</v>
      </c>
      <c r="AB44">
        <f t="shared" si="2"/>
        <v>1</v>
      </c>
      <c r="AC44">
        <f t="shared" si="8"/>
        <v>1</v>
      </c>
      <c r="AD44">
        <f t="shared" si="9"/>
        <v>1</v>
      </c>
      <c r="AE44">
        <f t="shared" si="10"/>
        <v>0</v>
      </c>
      <c r="AF44">
        <f t="shared" si="13"/>
        <v>23</v>
      </c>
      <c r="AG44">
        <f t="shared" si="13"/>
        <v>20</v>
      </c>
      <c r="AH44">
        <f t="shared" si="13"/>
        <v>4</v>
      </c>
      <c r="AI44">
        <f t="shared" si="13"/>
        <v>0</v>
      </c>
      <c r="AJ44">
        <f t="shared" si="11"/>
        <v>4</v>
      </c>
      <c r="AK44" s="8">
        <f t="shared" si="12"/>
        <v>1</v>
      </c>
      <c r="AL44">
        <f t="shared" si="4"/>
        <v>1</v>
      </c>
    </row>
    <row r="45" spans="1:38" ht="30" x14ac:dyDescent="0.2">
      <c r="A45" s="27">
        <v>5</v>
      </c>
      <c r="B45" s="28">
        <v>44471</v>
      </c>
      <c r="C45" s="30">
        <v>0.8125</v>
      </c>
      <c r="D45" s="29" t="s">
        <v>44</v>
      </c>
      <c r="E45" s="29" t="s">
        <v>858</v>
      </c>
      <c r="F45" s="5"/>
      <c r="G45" s="29" t="s">
        <v>236</v>
      </c>
      <c r="H45" s="29" t="s">
        <v>54</v>
      </c>
      <c r="I45" s="29" t="s">
        <v>13</v>
      </c>
      <c r="J45" s="29">
        <v>48</v>
      </c>
      <c r="K45" s="29">
        <v>31</v>
      </c>
      <c r="L45" s="29">
        <v>5</v>
      </c>
      <c r="M45" s="29">
        <v>0</v>
      </c>
      <c r="N45" s="29" t="s">
        <v>57</v>
      </c>
      <c r="O45" s="5"/>
      <c r="R45" s="5">
        <f t="shared" si="0"/>
        <v>2021</v>
      </c>
      <c r="S45" s="5">
        <f t="shared" si="5"/>
        <v>5</v>
      </c>
      <c r="T45" s="5" t="s">
        <v>366</v>
      </c>
      <c r="U45" s="5">
        <v>17</v>
      </c>
      <c r="V45" s="5">
        <f t="shared" si="6"/>
        <v>1</v>
      </c>
      <c r="W45" s="5" t="s">
        <v>86</v>
      </c>
      <c r="X45" s="29" t="s">
        <v>236</v>
      </c>
      <c r="Y45" s="5"/>
      <c r="Z45" s="5">
        <f t="shared" si="7"/>
        <v>0</v>
      </c>
      <c r="AA45" s="5" t="str">
        <f t="shared" si="1"/>
        <v>CUSA</v>
      </c>
      <c r="AB45">
        <f t="shared" si="2"/>
        <v>0</v>
      </c>
      <c r="AC45">
        <f t="shared" si="8"/>
        <v>1</v>
      </c>
      <c r="AD45">
        <f t="shared" si="9"/>
        <v>0</v>
      </c>
      <c r="AE45">
        <f t="shared" si="10"/>
        <v>0</v>
      </c>
      <c r="AF45">
        <f t="shared" si="13"/>
        <v>48</v>
      </c>
      <c r="AG45">
        <f t="shared" si="13"/>
        <v>31</v>
      </c>
      <c r="AH45">
        <f t="shared" si="13"/>
        <v>5</v>
      </c>
      <c r="AI45">
        <f t="shared" si="13"/>
        <v>0</v>
      </c>
      <c r="AJ45">
        <f t="shared" si="11"/>
        <v>5</v>
      </c>
      <c r="AK45" s="8">
        <f t="shared" si="12"/>
        <v>1</v>
      </c>
      <c r="AL45">
        <f t="shared" si="4"/>
        <v>1</v>
      </c>
    </row>
    <row r="46" spans="1:38" ht="30" x14ac:dyDescent="0.2">
      <c r="A46" s="27">
        <v>6</v>
      </c>
      <c r="B46" s="28">
        <v>44478</v>
      </c>
      <c r="C46" s="30">
        <v>0.5</v>
      </c>
      <c r="D46" s="29" t="s">
        <v>44</v>
      </c>
      <c r="E46" s="29" t="s">
        <v>364</v>
      </c>
      <c r="F46" s="29" t="s">
        <v>49</v>
      </c>
      <c r="G46" s="29" t="s">
        <v>194</v>
      </c>
      <c r="H46" s="29" t="s">
        <v>86</v>
      </c>
      <c r="I46" s="29" t="s">
        <v>13</v>
      </c>
      <c r="J46" s="29">
        <v>31</v>
      </c>
      <c r="K46" s="29">
        <v>13</v>
      </c>
      <c r="L46" s="29">
        <v>6</v>
      </c>
      <c r="M46" s="29">
        <v>0</v>
      </c>
      <c r="N46" s="29" t="s">
        <v>61</v>
      </c>
      <c r="O46" s="5"/>
      <c r="R46" s="5">
        <f t="shared" si="0"/>
        <v>2021</v>
      </c>
      <c r="S46" s="5">
        <f t="shared" si="5"/>
        <v>6</v>
      </c>
      <c r="T46" s="5" t="s">
        <v>366</v>
      </c>
      <c r="U46" s="5">
        <v>11</v>
      </c>
      <c r="V46" s="5">
        <f t="shared" si="6"/>
        <v>1</v>
      </c>
      <c r="W46" s="5" t="s">
        <v>86</v>
      </c>
      <c r="X46" s="29" t="s">
        <v>194</v>
      </c>
      <c r="Y46" s="5"/>
      <c r="Z46" s="5">
        <f t="shared" si="7"/>
        <v>0</v>
      </c>
      <c r="AA46" s="5" t="str">
        <f t="shared" si="1"/>
        <v>Big Ten</v>
      </c>
      <c r="AB46">
        <f t="shared" si="2"/>
        <v>1</v>
      </c>
      <c r="AC46">
        <f t="shared" si="8"/>
        <v>1</v>
      </c>
      <c r="AD46">
        <f t="shared" si="9"/>
        <v>1</v>
      </c>
      <c r="AE46">
        <f t="shared" si="10"/>
        <v>0</v>
      </c>
      <c r="AF46">
        <f t="shared" si="13"/>
        <v>31</v>
      </c>
      <c r="AG46">
        <f t="shared" si="13"/>
        <v>13</v>
      </c>
      <c r="AH46">
        <f t="shared" si="13"/>
        <v>6</v>
      </c>
      <c r="AI46">
        <f t="shared" si="13"/>
        <v>0</v>
      </c>
      <c r="AJ46">
        <f t="shared" si="11"/>
        <v>6</v>
      </c>
      <c r="AK46" s="8">
        <f t="shared" si="12"/>
        <v>1</v>
      </c>
      <c r="AL46">
        <f t="shared" si="4"/>
        <v>1</v>
      </c>
    </row>
    <row r="47" spans="1:38" ht="30" x14ac:dyDescent="0.2">
      <c r="A47" s="27">
        <v>7</v>
      </c>
      <c r="B47" s="28">
        <v>44485</v>
      </c>
      <c r="C47" s="30">
        <v>0.5</v>
      </c>
      <c r="D47" s="29" t="s">
        <v>44</v>
      </c>
      <c r="E47" s="29" t="s">
        <v>844</v>
      </c>
      <c r="F47" s="29" t="s">
        <v>49</v>
      </c>
      <c r="G47" s="29" t="s">
        <v>490</v>
      </c>
      <c r="H47" s="29" t="s">
        <v>86</v>
      </c>
      <c r="I47" s="29" t="s">
        <v>13</v>
      </c>
      <c r="J47" s="29">
        <v>20</v>
      </c>
      <c r="K47" s="29">
        <v>15</v>
      </c>
      <c r="L47" s="29">
        <v>7</v>
      </c>
      <c r="M47" s="29">
        <v>0</v>
      </c>
      <c r="N47" s="29" t="s">
        <v>64</v>
      </c>
      <c r="O47" s="5"/>
      <c r="R47" s="5">
        <f t="shared" si="0"/>
        <v>2021</v>
      </c>
      <c r="S47" s="5">
        <f t="shared" si="5"/>
        <v>7</v>
      </c>
      <c r="T47" s="5" t="s">
        <v>366</v>
      </c>
      <c r="U47" s="5">
        <v>10</v>
      </c>
      <c r="V47" s="5">
        <f t="shared" si="6"/>
        <v>1</v>
      </c>
      <c r="W47" s="5" t="s">
        <v>86</v>
      </c>
      <c r="X47" s="29" t="s">
        <v>490</v>
      </c>
      <c r="Y47" s="5"/>
      <c r="Z47" s="5">
        <f t="shared" si="7"/>
        <v>0</v>
      </c>
      <c r="AA47" s="5" t="str">
        <f t="shared" si="1"/>
        <v>Big Ten</v>
      </c>
      <c r="AB47">
        <f t="shared" si="2"/>
        <v>1</v>
      </c>
      <c r="AC47">
        <f t="shared" si="8"/>
        <v>1</v>
      </c>
      <c r="AD47">
        <f t="shared" si="9"/>
        <v>1</v>
      </c>
      <c r="AE47">
        <f t="shared" si="10"/>
        <v>0</v>
      </c>
      <c r="AF47">
        <f t="shared" si="13"/>
        <v>20</v>
      </c>
      <c r="AG47">
        <f t="shared" si="13"/>
        <v>15</v>
      </c>
      <c r="AH47">
        <f t="shared" si="13"/>
        <v>7</v>
      </c>
      <c r="AI47">
        <f t="shared" si="13"/>
        <v>0</v>
      </c>
      <c r="AJ47">
        <f t="shared" si="11"/>
        <v>7</v>
      </c>
      <c r="AK47" s="8">
        <f t="shared" si="12"/>
        <v>1</v>
      </c>
      <c r="AL47">
        <f t="shared" si="4"/>
        <v>1</v>
      </c>
    </row>
    <row r="48" spans="1:38" ht="30" x14ac:dyDescent="0.2">
      <c r="A48" s="27">
        <v>8</v>
      </c>
      <c r="B48" s="28">
        <v>44499</v>
      </c>
      <c r="C48" s="30">
        <v>0.5</v>
      </c>
      <c r="D48" s="29" t="s">
        <v>44</v>
      </c>
      <c r="E48" s="29" t="s">
        <v>849</v>
      </c>
      <c r="F48" s="5"/>
      <c r="G48" s="29" t="s">
        <v>853</v>
      </c>
      <c r="H48" s="29" t="s">
        <v>86</v>
      </c>
      <c r="I48" s="29" t="s">
        <v>13</v>
      </c>
      <c r="J48" s="29">
        <v>37</v>
      </c>
      <c r="K48" s="29">
        <v>33</v>
      </c>
      <c r="L48" s="29">
        <v>8</v>
      </c>
      <c r="M48" s="29">
        <v>0</v>
      </c>
      <c r="N48" s="29" t="s">
        <v>68</v>
      </c>
      <c r="O48" s="5"/>
      <c r="R48" s="5">
        <f t="shared" si="0"/>
        <v>2021</v>
      </c>
      <c r="S48" s="5">
        <f t="shared" si="5"/>
        <v>9</v>
      </c>
      <c r="T48" s="5" t="s">
        <v>366</v>
      </c>
      <c r="U48" s="5">
        <v>8</v>
      </c>
      <c r="V48" s="5">
        <f t="shared" si="6"/>
        <v>1</v>
      </c>
      <c r="W48" s="5" t="s">
        <v>86</v>
      </c>
      <c r="X48" s="5" t="s">
        <v>210</v>
      </c>
      <c r="Y48" s="5">
        <v>6</v>
      </c>
      <c r="Z48" s="5">
        <f t="shared" si="7"/>
        <v>1</v>
      </c>
      <c r="AA48" s="5" t="str">
        <f t="shared" si="1"/>
        <v>Big Ten</v>
      </c>
      <c r="AB48">
        <f t="shared" si="2"/>
        <v>1</v>
      </c>
      <c r="AC48">
        <f t="shared" si="8"/>
        <v>1</v>
      </c>
      <c r="AD48">
        <f t="shared" si="9"/>
        <v>1</v>
      </c>
      <c r="AE48">
        <f t="shared" si="10"/>
        <v>1</v>
      </c>
      <c r="AF48">
        <f t="shared" si="13"/>
        <v>37</v>
      </c>
      <c r="AG48">
        <f t="shared" si="13"/>
        <v>33</v>
      </c>
      <c r="AH48">
        <f t="shared" si="13"/>
        <v>8</v>
      </c>
      <c r="AI48">
        <f t="shared" si="13"/>
        <v>0</v>
      </c>
      <c r="AJ48">
        <f t="shared" si="11"/>
        <v>8</v>
      </c>
      <c r="AK48" s="8">
        <f t="shared" si="12"/>
        <v>1</v>
      </c>
      <c r="AL48">
        <f t="shared" si="4"/>
        <v>1</v>
      </c>
    </row>
    <row r="49" spans="1:38" ht="30" x14ac:dyDescent="0.2">
      <c r="A49" s="27">
        <v>9</v>
      </c>
      <c r="B49" s="28">
        <v>44506</v>
      </c>
      <c r="C49" s="30">
        <v>0.64583333333333337</v>
      </c>
      <c r="D49" s="29" t="s">
        <v>44</v>
      </c>
      <c r="E49" s="29" t="s">
        <v>859</v>
      </c>
      <c r="F49" s="29" t="s">
        <v>49</v>
      </c>
      <c r="G49" s="29" t="s">
        <v>352</v>
      </c>
      <c r="H49" s="29" t="s">
        <v>86</v>
      </c>
      <c r="I49" s="29" t="s">
        <v>14</v>
      </c>
      <c r="J49" s="29">
        <v>29</v>
      </c>
      <c r="K49" s="29">
        <v>40</v>
      </c>
      <c r="L49" s="29">
        <v>8</v>
      </c>
      <c r="M49" s="29">
        <v>1</v>
      </c>
      <c r="N49" s="29" t="s">
        <v>92</v>
      </c>
      <c r="O49" s="5"/>
      <c r="R49" s="5">
        <f t="shared" si="0"/>
        <v>2021</v>
      </c>
      <c r="S49" s="5">
        <f t="shared" si="5"/>
        <v>10</v>
      </c>
      <c r="T49" s="5" t="s">
        <v>366</v>
      </c>
      <c r="U49" s="5">
        <v>5</v>
      </c>
      <c r="V49" s="5">
        <f t="shared" si="6"/>
        <v>1</v>
      </c>
      <c r="W49" s="5" t="s">
        <v>86</v>
      </c>
      <c r="X49" s="29" t="s">
        <v>352</v>
      </c>
      <c r="Y49" s="5"/>
      <c r="Z49" s="5">
        <f t="shared" si="7"/>
        <v>0</v>
      </c>
      <c r="AA49" s="5" t="str">
        <f t="shared" si="1"/>
        <v>Big Ten</v>
      </c>
      <c r="AB49">
        <f t="shared" si="2"/>
        <v>1</v>
      </c>
      <c r="AC49">
        <f t="shared" si="8"/>
        <v>1</v>
      </c>
      <c r="AD49">
        <f t="shared" si="9"/>
        <v>1</v>
      </c>
      <c r="AE49">
        <f t="shared" si="10"/>
        <v>0</v>
      </c>
      <c r="AF49">
        <f t="shared" si="13"/>
        <v>29</v>
      </c>
      <c r="AG49">
        <f t="shared" si="13"/>
        <v>40</v>
      </c>
      <c r="AH49">
        <f t="shared" si="13"/>
        <v>8</v>
      </c>
      <c r="AI49">
        <f t="shared" si="13"/>
        <v>1</v>
      </c>
      <c r="AJ49">
        <f t="shared" si="11"/>
        <v>9</v>
      </c>
      <c r="AK49" s="8">
        <f t="shared" si="12"/>
        <v>0.88888888888888884</v>
      </c>
      <c r="AL49">
        <f t="shared" si="4"/>
        <v>0</v>
      </c>
    </row>
    <row r="50" spans="1:38" ht="30" x14ac:dyDescent="0.2">
      <c r="A50" s="27">
        <v>10</v>
      </c>
      <c r="B50" s="28">
        <v>44513</v>
      </c>
      <c r="C50" s="30">
        <v>0.66666666666666663</v>
      </c>
      <c r="D50" s="29" t="s">
        <v>44</v>
      </c>
      <c r="E50" s="29" t="s">
        <v>849</v>
      </c>
      <c r="F50" s="5"/>
      <c r="G50" s="29" t="s">
        <v>230</v>
      </c>
      <c r="H50" s="29" t="s">
        <v>86</v>
      </c>
      <c r="I50" s="29" t="s">
        <v>13</v>
      </c>
      <c r="J50" s="29">
        <v>40</v>
      </c>
      <c r="K50" s="29">
        <v>21</v>
      </c>
      <c r="L50" s="29">
        <v>9</v>
      </c>
      <c r="M50" s="29">
        <v>1</v>
      </c>
      <c r="N50" s="29" t="s">
        <v>41</v>
      </c>
      <c r="O50" s="5"/>
      <c r="R50" s="5">
        <f t="shared" si="0"/>
        <v>2021</v>
      </c>
      <c r="S50" s="5">
        <f t="shared" si="5"/>
        <v>11</v>
      </c>
      <c r="T50" s="5" t="s">
        <v>366</v>
      </c>
      <c r="U50" s="5">
        <v>8</v>
      </c>
      <c r="V50" s="5">
        <f t="shared" si="6"/>
        <v>1</v>
      </c>
      <c r="W50" s="5" t="s">
        <v>86</v>
      </c>
      <c r="X50" s="29" t="s">
        <v>230</v>
      </c>
      <c r="Y50" s="5"/>
      <c r="Z50" s="5">
        <f t="shared" si="7"/>
        <v>0</v>
      </c>
      <c r="AA50" s="5" t="str">
        <f t="shared" si="1"/>
        <v>Big Ten</v>
      </c>
      <c r="AB50">
        <f t="shared" si="2"/>
        <v>1</v>
      </c>
      <c r="AC50">
        <f t="shared" si="8"/>
        <v>1</v>
      </c>
      <c r="AD50">
        <f t="shared" si="9"/>
        <v>1</v>
      </c>
      <c r="AE50">
        <f t="shared" si="10"/>
        <v>0</v>
      </c>
      <c r="AF50">
        <f t="shared" si="13"/>
        <v>40</v>
      </c>
      <c r="AG50">
        <f t="shared" si="13"/>
        <v>21</v>
      </c>
      <c r="AH50">
        <f t="shared" si="13"/>
        <v>9</v>
      </c>
      <c r="AI50">
        <f t="shared" si="13"/>
        <v>1</v>
      </c>
      <c r="AJ50">
        <f t="shared" si="11"/>
        <v>10</v>
      </c>
      <c r="AK50" s="8">
        <f t="shared" si="12"/>
        <v>0.9</v>
      </c>
      <c r="AL50">
        <f t="shared" si="4"/>
        <v>1</v>
      </c>
    </row>
    <row r="51" spans="1:38" ht="30" x14ac:dyDescent="0.2">
      <c r="A51" s="27">
        <v>11</v>
      </c>
      <c r="B51" s="28">
        <v>44520</v>
      </c>
      <c r="C51" s="30">
        <v>0.5</v>
      </c>
      <c r="D51" s="29" t="s">
        <v>44</v>
      </c>
      <c r="E51" s="29" t="s">
        <v>860</v>
      </c>
      <c r="F51" s="29" t="s">
        <v>49</v>
      </c>
      <c r="G51" s="29" t="s">
        <v>768</v>
      </c>
      <c r="H51" s="29" t="s">
        <v>86</v>
      </c>
      <c r="I51" s="29" t="s">
        <v>14</v>
      </c>
      <c r="J51" s="29">
        <v>7</v>
      </c>
      <c r="K51" s="29">
        <v>56</v>
      </c>
      <c r="L51" s="29">
        <v>9</v>
      </c>
      <c r="M51" s="29">
        <v>2</v>
      </c>
      <c r="N51" s="29" t="s">
        <v>92</v>
      </c>
      <c r="O51" s="5"/>
      <c r="R51" s="5">
        <f t="shared" si="0"/>
        <v>2021</v>
      </c>
      <c r="S51" s="5">
        <f t="shared" si="5"/>
        <v>12</v>
      </c>
      <c r="T51" s="5" t="s">
        <v>366</v>
      </c>
      <c r="U51" s="5">
        <v>7</v>
      </c>
      <c r="V51" s="5">
        <f t="shared" si="6"/>
        <v>1</v>
      </c>
      <c r="W51" s="5" t="s">
        <v>86</v>
      </c>
      <c r="X51" s="5" t="s">
        <v>89</v>
      </c>
      <c r="Y51" s="5">
        <v>5</v>
      </c>
      <c r="Z51" s="5">
        <f t="shared" si="7"/>
        <v>1</v>
      </c>
      <c r="AA51" s="5" t="str">
        <f t="shared" si="1"/>
        <v>Big Ten</v>
      </c>
      <c r="AB51">
        <f t="shared" si="2"/>
        <v>1</v>
      </c>
      <c r="AC51">
        <f t="shared" si="8"/>
        <v>1</v>
      </c>
      <c r="AD51">
        <f t="shared" si="9"/>
        <v>1</v>
      </c>
      <c r="AE51">
        <f t="shared" si="10"/>
        <v>1</v>
      </c>
      <c r="AF51">
        <f t="shared" si="13"/>
        <v>7</v>
      </c>
      <c r="AG51">
        <f t="shared" si="13"/>
        <v>56</v>
      </c>
      <c r="AH51">
        <f t="shared" si="13"/>
        <v>9</v>
      </c>
      <c r="AI51">
        <f t="shared" si="13"/>
        <v>2</v>
      </c>
      <c r="AJ51">
        <f t="shared" si="11"/>
        <v>11</v>
      </c>
      <c r="AK51" s="8">
        <f t="shared" si="12"/>
        <v>0.81818181818181823</v>
      </c>
      <c r="AL51">
        <f t="shared" si="4"/>
        <v>0</v>
      </c>
    </row>
    <row r="52" spans="1:38" ht="30" x14ac:dyDescent="0.2">
      <c r="A52" s="27">
        <v>12</v>
      </c>
      <c r="B52" s="28">
        <v>44527</v>
      </c>
      <c r="C52" s="30">
        <v>0.64583333333333337</v>
      </c>
      <c r="D52" s="29" t="s">
        <v>44</v>
      </c>
      <c r="E52" s="29" t="s">
        <v>861</v>
      </c>
      <c r="F52" s="5"/>
      <c r="G52" s="29" t="s">
        <v>827</v>
      </c>
      <c r="H52" s="29" t="s">
        <v>86</v>
      </c>
      <c r="I52" s="29" t="s">
        <v>13</v>
      </c>
      <c r="J52" s="29">
        <v>30</v>
      </c>
      <c r="K52" s="29">
        <v>27</v>
      </c>
      <c r="L52" s="29">
        <v>10</v>
      </c>
      <c r="M52" s="29">
        <v>2</v>
      </c>
      <c r="N52" s="29" t="s">
        <v>41</v>
      </c>
      <c r="O52" s="5"/>
      <c r="R52" s="5">
        <f t="shared" si="0"/>
        <v>2021</v>
      </c>
      <c r="S52" s="5">
        <f t="shared" si="5"/>
        <v>13</v>
      </c>
      <c r="T52" s="5" t="s">
        <v>366</v>
      </c>
      <c r="U52" s="5">
        <v>12</v>
      </c>
      <c r="V52" s="5">
        <f t="shared" si="6"/>
        <v>1</v>
      </c>
      <c r="W52" s="5" t="s">
        <v>86</v>
      </c>
      <c r="X52" s="29" t="s">
        <v>827</v>
      </c>
      <c r="Y52" s="5"/>
      <c r="Z52" s="5">
        <f t="shared" si="7"/>
        <v>0</v>
      </c>
      <c r="AA52" s="5" t="str">
        <f t="shared" si="1"/>
        <v>Big Ten</v>
      </c>
      <c r="AB52">
        <f t="shared" si="2"/>
        <v>1</v>
      </c>
      <c r="AC52">
        <f t="shared" si="8"/>
        <v>1</v>
      </c>
      <c r="AD52">
        <f t="shared" si="9"/>
        <v>1</v>
      </c>
      <c r="AE52">
        <f t="shared" si="10"/>
        <v>0</v>
      </c>
      <c r="AF52">
        <f t="shared" si="13"/>
        <v>30</v>
      </c>
      <c r="AG52">
        <f t="shared" si="13"/>
        <v>27</v>
      </c>
      <c r="AH52">
        <f t="shared" si="13"/>
        <v>10</v>
      </c>
      <c r="AI52">
        <f t="shared" si="13"/>
        <v>2</v>
      </c>
      <c r="AJ52">
        <f t="shared" si="11"/>
        <v>12</v>
      </c>
      <c r="AK52" s="8">
        <f t="shared" si="12"/>
        <v>0.83333333333333337</v>
      </c>
      <c r="AL52">
        <f t="shared" si="4"/>
        <v>1</v>
      </c>
    </row>
    <row r="53" spans="1:38" ht="84" x14ac:dyDescent="0.2">
      <c r="A53" s="27">
        <v>13</v>
      </c>
      <c r="B53" s="28">
        <v>44560</v>
      </c>
      <c r="C53" s="30">
        <v>0.79166666666666663</v>
      </c>
      <c r="D53" s="29" t="s">
        <v>37</v>
      </c>
      <c r="E53" s="29" t="s">
        <v>364</v>
      </c>
      <c r="F53" s="29" t="s">
        <v>80</v>
      </c>
      <c r="G53" s="29" t="s">
        <v>363</v>
      </c>
      <c r="H53" s="29" t="s">
        <v>40</v>
      </c>
      <c r="I53" s="29" t="s">
        <v>13</v>
      </c>
      <c r="J53" s="29">
        <v>31</v>
      </c>
      <c r="K53" s="29">
        <v>21</v>
      </c>
      <c r="L53" s="29">
        <v>11</v>
      </c>
      <c r="M53" s="29">
        <v>2</v>
      </c>
      <c r="N53" s="29" t="s">
        <v>47</v>
      </c>
      <c r="O53" s="29" t="s">
        <v>365</v>
      </c>
      <c r="R53" s="5">
        <f t="shared" si="0"/>
        <v>2021</v>
      </c>
      <c r="S53" s="5">
        <f t="shared" si="5"/>
        <v>18</v>
      </c>
      <c r="T53" s="5" t="s">
        <v>366</v>
      </c>
      <c r="U53" s="5">
        <v>11</v>
      </c>
      <c r="V53" s="5">
        <f t="shared" si="6"/>
        <v>1</v>
      </c>
      <c r="W53" s="5" t="s">
        <v>86</v>
      </c>
      <c r="X53" s="5" t="s">
        <v>268</v>
      </c>
      <c r="Y53" s="5">
        <v>13</v>
      </c>
      <c r="Z53" s="5">
        <f t="shared" si="7"/>
        <v>1</v>
      </c>
      <c r="AA53" s="5" t="str">
        <f t="shared" si="1"/>
        <v>ACC</v>
      </c>
      <c r="AB53">
        <f t="shared" si="2"/>
        <v>0</v>
      </c>
      <c r="AC53">
        <f t="shared" si="8"/>
        <v>1</v>
      </c>
      <c r="AD53">
        <f t="shared" si="9"/>
        <v>1</v>
      </c>
      <c r="AE53">
        <f t="shared" si="10"/>
        <v>1</v>
      </c>
      <c r="AF53">
        <f t="shared" si="13"/>
        <v>31</v>
      </c>
      <c r="AG53">
        <f t="shared" si="13"/>
        <v>21</v>
      </c>
      <c r="AH53">
        <f t="shared" si="13"/>
        <v>11</v>
      </c>
      <c r="AI53">
        <f t="shared" si="13"/>
        <v>2</v>
      </c>
      <c r="AJ53">
        <f t="shared" si="11"/>
        <v>13</v>
      </c>
      <c r="AK53" s="8">
        <f t="shared" si="12"/>
        <v>0.84615384615384615</v>
      </c>
      <c r="AL53">
        <f t="shared" si="4"/>
        <v>1</v>
      </c>
    </row>
    <row r="54" spans="1:38" ht="30" x14ac:dyDescent="0.2">
      <c r="A54" s="27">
        <v>1</v>
      </c>
      <c r="B54" s="28">
        <v>44441</v>
      </c>
      <c r="C54" s="30">
        <v>0.83333333333333337</v>
      </c>
      <c r="D54" s="29" t="s">
        <v>37</v>
      </c>
      <c r="E54" s="29" t="s">
        <v>765</v>
      </c>
      <c r="F54" s="29" t="s">
        <v>49</v>
      </c>
      <c r="G54" s="29" t="s">
        <v>440</v>
      </c>
      <c r="H54" s="29" t="s">
        <v>86</v>
      </c>
      <c r="I54" s="29" t="s">
        <v>13</v>
      </c>
      <c r="J54" s="29">
        <v>45</v>
      </c>
      <c r="K54" s="29">
        <v>31</v>
      </c>
      <c r="L54" s="29">
        <v>1</v>
      </c>
      <c r="M54" s="29">
        <v>0</v>
      </c>
      <c r="N54" s="29" t="s">
        <v>41</v>
      </c>
      <c r="O54" s="5"/>
      <c r="R54" s="5">
        <f t="shared" si="0"/>
        <v>2021</v>
      </c>
      <c r="S54" s="5">
        <f t="shared" si="5"/>
        <v>1</v>
      </c>
      <c r="T54" s="5" t="s">
        <v>89</v>
      </c>
      <c r="U54" s="5">
        <v>4</v>
      </c>
      <c r="V54" s="5">
        <f t="shared" si="6"/>
        <v>1</v>
      </c>
      <c r="W54" s="5" t="s">
        <v>86</v>
      </c>
      <c r="X54" s="29" t="s">
        <v>440</v>
      </c>
      <c r="Y54" s="5"/>
      <c r="Z54" s="5">
        <f t="shared" si="7"/>
        <v>0</v>
      </c>
      <c r="AA54" s="5" t="str">
        <f t="shared" si="1"/>
        <v>Big Ten</v>
      </c>
      <c r="AB54">
        <f t="shared" si="2"/>
        <v>1</v>
      </c>
      <c r="AC54">
        <f t="shared" si="8"/>
        <v>1</v>
      </c>
      <c r="AD54">
        <f t="shared" si="9"/>
        <v>1</v>
      </c>
      <c r="AE54">
        <f t="shared" si="10"/>
        <v>0</v>
      </c>
      <c r="AF54">
        <f t="shared" si="13"/>
        <v>45</v>
      </c>
      <c r="AG54">
        <f t="shared" si="13"/>
        <v>31</v>
      </c>
      <c r="AH54">
        <f t="shared" si="13"/>
        <v>1</v>
      </c>
      <c r="AI54">
        <f t="shared" si="13"/>
        <v>0</v>
      </c>
      <c r="AJ54">
        <f t="shared" ref="AJ54:AJ94" si="14">SUM(AH54:AI54)</f>
        <v>1</v>
      </c>
      <c r="AK54" s="8">
        <f t="shared" si="12"/>
        <v>1</v>
      </c>
      <c r="AL54">
        <f t="shared" si="4"/>
        <v>1</v>
      </c>
    </row>
    <row r="55" spans="1:38" ht="30" x14ac:dyDescent="0.2">
      <c r="A55" s="27">
        <v>2</v>
      </c>
      <c r="B55" s="28">
        <v>44450</v>
      </c>
      <c r="C55" s="30">
        <v>0.5</v>
      </c>
      <c r="D55" s="29" t="s">
        <v>44</v>
      </c>
      <c r="E55" s="29" t="s">
        <v>246</v>
      </c>
      <c r="F55" s="5"/>
      <c r="G55" s="29" t="s">
        <v>862</v>
      </c>
      <c r="H55" s="29" t="s">
        <v>114</v>
      </c>
      <c r="I55" s="29" t="s">
        <v>14</v>
      </c>
      <c r="J55" s="29">
        <v>28</v>
      </c>
      <c r="K55" s="29">
        <v>35</v>
      </c>
      <c r="L55" s="29">
        <v>1</v>
      </c>
      <c r="M55" s="29">
        <v>1</v>
      </c>
      <c r="N55" s="29" t="s">
        <v>92</v>
      </c>
      <c r="O55" s="5"/>
      <c r="R55" s="5">
        <f t="shared" si="0"/>
        <v>2021</v>
      </c>
      <c r="S55" s="5">
        <f t="shared" si="5"/>
        <v>2</v>
      </c>
      <c r="T55" s="5" t="s">
        <v>89</v>
      </c>
      <c r="U55" s="5">
        <v>3</v>
      </c>
      <c r="V55" s="5">
        <f t="shared" si="6"/>
        <v>1</v>
      </c>
      <c r="W55" s="5" t="s">
        <v>86</v>
      </c>
      <c r="X55" s="5" t="s">
        <v>400</v>
      </c>
      <c r="Y55" s="5">
        <v>12</v>
      </c>
      <c r="Z55" s="5">
        <f t="shared" si="7"/>
        <v>1</v>
      </c>
      <c r="AA55" s="5" t="str">
        <f t="shared" si="1"/>
        <v>Pac-12</v>
      </c>
      <c r="AB55">
        <f t="shared" si="2"/>
        <v>0</v>
      </c>
      <c r="AC55">
        <f t="shared" si="8"/>
        <v>1</v>
      </c>
      <c r="AD55">
        <f t="shared" si="9"/>
        <v>1</v>
      </c>
      <c r="AE55">
        <f t="shared" si="10"/>
        <v>1</v>
      </c>
      <c r="AF55">
        <f t="shared" si="13"/>
        <v>28</v>
      </c>
      <c r="AG55">
        <f t="shared" si="13"/>
        <v>35</v>
      </c>
      <c r="AH55">
        <f t="shared" si="13"/>
        <v>1</v>
      </c>
      <c r="AI55">
        <f t="shared" si="13"/>
        <v>1</v>
      </c>
      <c r="AJ55">
        <f t="shared" si="14"/>
        <v>2</v>
      </c>
      <c r="AK55" s="8">
        <f t="shared" si="12"/>
        <v>0.5</v>
      </c>
      <c r="AL55">
        <f t="shared" si="4"/>
        <v>0</v>
      </c>
    </row>
    <row r="56" spans="1:38" ht="30" x14ac:dyDescent="0.2">
      <c r="A56" s="27">
        <v>3</v>
      </c>
      <c r="B56" s="28">
        <v>44457</v>
      </c>
      <c r="C56" s="30">
        <v>0.64583333333333337</v>
      </c>
      <c r="D56" s="29" t="s">
        <v>44</v>
      </c>
      <c r="E56" s="29" t="s">
        <v>863</v>
      </c>
      <c r="F56" s="5"/>
      <c r="G56" s="29" t="s">
        <v>562</v>
      </c>
      <c r="H56" s="29" t="s">
        <v>140</v>
      </c>
      <c r="I56" s="29" t="s">
        <v>13</v>
      </c>
      <c r="J56" s="29">
        <v>41</v>
      </c>
      <c r="K56" s="29">
        <v>20</v>
      </c>
      <c r="L56" s="29">
        <v>2</v>
      </c>
      <c r="M56" s="29">
        <v>1</v>
      </c>
      <c r="N56" s="29" t="s">
        <v>41</v>
      </c>
      <c r="O56" s="5"/>
      <c r="R56" s="5">
        <f t="shared" si="0"/>
        <v>2021</v>
      </c>
      <c r="S56" s="5">
        <f t="shared" si="5"/>
        <v>3</v>
      </c>
      <c r="T56" s="5" t="s">
        <v>89</v>
      </c>
      <c r="U56" s="5">
        <v>9</v>
      </c>
      <c r="V56" s="5">
        <f t="shared" si="6"/>
        <v>1</v>
      </c>
      <c r="W56" s="5" t="s">
        <v>86</v>
      </c>
      <c r="X56" s="29" t="s">
        <v>562</v>
      </c>
      <c r="Y56" s="5"/>
      <c r="Z56" s="5">
        <f t="shared" si="7"/>
        <v>0</v>
      </c>
      <c r="AA56" s="5" t="str">
        <f t="shared" si="1"/>
        <v>American</v>
      </c>
      <c r="AB56">
        <f t="shared" si="2"/>
        <v>0</v>
      </c>
      <c r="AC56">
        <f t="shared" si="8"/>
        <v>1</v>
      </c>
      <c r="AD56">
        <f t="shared" si="9"/>
        <v>0</v>
      </c>
      <c r="AE56">
        <f t="shared" si="10"/>
        <v>0</v>
      </c>
      <c r="AF56">
        <f t="shared" si="13"/>
        <v>41</v>
      </c>
      <c r="AG56">
        <f t="shared" si="13"/>
        <v>20</v>
      </c>
      <c r="AH56">
        <f t="shared" si="13"/>
        <v>2</v>
      </c>
      <c r="AI56">
        <f t="shared" si="13"/>
        <v>1</v>
      </c>
      <c r="AJ56">
        <f t="shared" si="14"/>
        <v>3</v>
      </c>
      <c r="AK56" s="8">
        <f t="shared" si="12"/>
        <v>0.66666666666666663</v>
      </c>
      <c r="AL56">
        <f t="shared" si="4"/>
        <v>1</v>
      </c>
    </row>
    <row r="57" spans="1:38" ht="30" x14ac:dyDescent="0.2">
      <c r="A57" s="27">
        <v>4</v>
      </c>
      <c r="B57" s="28">
        <v>44464</v>
      </c>
      <c r="C57" s="30">
        <v>0.8125</v>
      </c>
      <c r="D57" s="29" t="s">
        <v>44</v>
      </c>
      <c r="E57" s="29" t="s">
        <v>864</v>
      </c>
      <c r="F57" s="5"/>
      <c r="G57" s="29" t="s">
        <v>783</v>
      </c>
      <c r="H57" s="29" t="s">
        <v>148</v>
      </c>
      <c r="I57" s="29" t="s">
        <v>13</v>
      </c>
      <c r="J57" s="29">
        <v>59</v>
      </c>
      <c r="K57" s="29">
        <v>7</v>
      </c>
      <c r="L57" s="29">
        <v>3</v>
      </c>
      <c r="M57" s="29">
        <v>1</v>
      </c>
      <c r="N57" s="29" t="s">
        <v>47</v>
      </c>
      <c r="O57" s="5"/>
      <c r="R57" s="5">
        <f t="shared" si="0"/>
        <v>2021</v>
      </c>
      <c r="S57" s="5">
        <f t="shared" si="5"/>
        <v>4</v>
      </c>
      <c r="T57" s="5" t="s">
        <v>89</v>
      </c>
      <c r="U57" s="5">
        <v>10</v>
      </c>
      <c r="V57" s="5">
        <f t="shared" si="6"/>
        <v>1</v>
      </c>
      <c r="W57" s="5" t="s">
        <v>86</v>
      </c>
      <c r="X57" s="29" t="s">
        <v>783</v>
      </c>
      <c r="Y57" s="5"/>
      <c r="Z57" s="5">
        <f t="shared" si="7"/>
        <v>0</v>
      </c>
      <c r="AA57" s="5" t="str">
        <f t="shared" si="1"/>
        <v>MAC</v>
      </c>
      <c r="AB57">
        <f t="shared" si="2"/>
        <v>0</v>
      </c>
      <c r="AC57">
        <f t="shared" si="8"/>
        <v>1</v>
      </c>
      <c r="AD57">
        <f t="shared" si="9"/>
        <v>0</v>
      </c>
      <c r="AE57">
        <f t="shared" si="10"/>
        <v>0</v>
      </c>
      <c r="AF57">
        <f t="shared" si="13"/>
        <v>59</v>
      </c>
      <c r="AG57">
        <f t="shared" si="13"/>
        <v>7</v>
      </c>
      <c r="AH57">
        <f t="shared" si="13"/>
        <v>3</v>
      </c>
      <c r="AI57">
        <f t="shared" si="13"/>
        <v>1</v>
      </c>
      <c r="AJ57">
        <f t="shared" si="14"/>
        <v>4</v>
      </c>
      <c r="AK57" s="8">
        <f t="shared" si="12"/>
        <v>0.75</v>
      </c>
      <c r="AL57">
        <f t="shared" si="4"/>
        <v>1</v>
      </c>
    </row>
    <row r="58" spans="1:38" ht="30" x14ac:dyDescent="0.2">
      <c r="A58" s="27">
        <v>5</v>
      </c>
      <c r="B58" s="28">
        <v>44471</v>
      </c>
      <c r="C58" s="30">
        <v>0.64583333333333337</v>
      </c>
      <c r="D58" s="29" t="s">
        <v>44</v>
      </c>
      <c r="E58" s="29" t="s">
        <v>865</v>
      </c>
      <c r="F58" s="29" t="s">
        <v>49</v>
      </c>
      <c r="G58" s="29" t="s">
        <v>194</v>
      </c>
      <c r="H58" s="29" t="s">
        <v>86</v>
      </c>
      <c r="I58" s="29" t="s">
        <v>13</v>
      </c>
      <c r="J58" s="29">
        <v>52</v>
      </c>
      <c r="K58" s="29">
        <v>13</v>
      </c>
      <c r="L58" s="29">
        <v>4</v>
      </c>
      <c r="M58" s="29">
        <v>1</v>
      </c>
      <c r="N58" s="29" t="s">
        <v>51</v>
      </c>
      <c r="O58" s="5"/>
      <c r="R58" s="5">
        <f t="shared" si="0"/>
        <v>2021</v>
      </c>
      <c r="S58" s="5">
        <f t="shared" si="5"/>
        <v>5</v>
      </c>
      <c r="T58" s="5" t="s">
        <v>89</v>
      </c>
      <c r="U58" s="5">
        <v>11</v>
      </c>
      <c r="V58" s="5">
        <f t="shared" si="6"/>
        <v>1</v>
      </c>
      <c r="W58" s="5" t="s">
        <v>86</v>
      </c>
      <c r="X58" s="29" t="s">
        <v>194</v>
      </c>
      <c r="Y58" s="5"/>
      <c r="Z58" s="5">
        <f t="shared" si="7"/>
        <v>0</v>
      </c>
      <c r="AA58" s="5" t="str">
        <f t="shared" si="1"/>
        <v>Big Ten</v>
      </c>
      <c r="AB58">
        <f t="shared" si="2"/>
        <v>1</v>
      </c>
      <c r="AC58">
        <f t="shared" si="8"/>
        <v>1</v>
      </c>
      <c r="AD58">
        <f t="shared" si="9"/>
        <v>1</v>
      </c>
      <c r="AE58">
        <f t="shared" si="10"/>
        <v>0</v>
      </c>
      <c r="AF58">
        <f t="shared" si="13"/>
        <v>52</v>
      </c>
      <c r="AG58">
        <f t="shared" si="13"/>
        <v>13</v>
      </c>
      <c r="AH58">
        <f t="shared" si="13"/>
        <v>4</v>
      </c>
      <c r="AI58">
        <f t="shared" si="13"/>
        <v>1</v>
      </c>
      <c r="AJ58">
        <f t="shared" si="14"/>
        <v>5</v>
      </c>
      <c r="AK58" s="8">
        <f t="shared" si="12"/>
        <v>0.8</v>
      </c>
      <c r="AL58">
        <f t="shared" si="4"/>
        <v>1</v>
      </c>
    </row>
    <row r="59" spans="1:38" ht="30" x14ac:dyDescent="0.2">
      <c r="A59" s="27">
        <v>6</v>
      </c>
      <c r="B59" s="28">
        <v>44478</v>
      </c>
      <c r="C59" s="30">
        <v>0.5</v>
      </c>
      <c r="D59" s="29" t="s">
        <v>44</v>
      </c>
      <c r="E59" s="29" t="s">
        <v>847</v>
      </c>
      <c r="F59" s="5"/>
      <c r="G59" s="29" t="s">
        <v>230</v>
      </c>
      <c r="H59" s="29" t="s">
        <v>86</v>
      </c>
      <c r="I59" s="29" t="s">
        <v>13</v>
      </c>
      <c r="J59" s="29">
        <v>66</v>
      </c>
      <c r="K59" s="29">
        <v>17</v>
      </c>
      <c r="L59" s="29">
        <v>5</v>
      </c>
      <c r="M59" s="29">
        <v>1</v>
      </c>
      <c r="N59" s="29" t="s">
        <v>55</v>
      </c>
      <c r="O59" s="5"/>
      <c r="R59" s="5">
        <f t="shared" si="0"/>
        <v>2021</v>
      </c>
      <c r="S59" s="5">
        <f t="shared" si="5"/>
        <v>6</v>
      </c>
      <c r="T59" s="5" t="s">
        <v>89</v>
      </c>
      <c r="U59" s="5">
        <v>7</v>
      </c>
      <c r="V59" s="5">
        <f t="shared" si="6"/>
        <v>1</v>
      </c>
      <c r="W59" s="5" t="s">
        <v>86</v>
      </c>
      <c r="X59" s="29" t="s">
        <v>230</v>
      </c>
      <c r="Y59" s="5"/>
      <c r="Z59" s="5">
        <f t="shared" si="7"/>
        <v>0</v>
      </c>
      <c r="AA59" s="5" t="str">
        <f t="shared" si="1"/>
        <v>Big Ten</v>
      </c>
      <c r="AB59">
        <f t="shared" si="2"/>
        <v>1</v>
      </c>
      <c r="AC59">
        <f t="shared" si="8"/>
        <v>1</v>
      </c>
      <c r="AD59">
        <f t="shared" si="9"/>
        <v>1</v>
      </c>
      <c r="AE59">
        <f t="shared" si="10"/>
        <v>0</v>
      </c>
      <c r="AF59">
        <f t="shared" si="13"/>
        <v>66</v>
      </c>
      <c r="AG59">
        <f t="shared" si="13"/>
        <v>17</v>
      </c>
      <c r="AH59">
        <f t="shared" si="13"/>
        <v>5</v>
      </c>
      <c r="AI59">
        <f t="shared" si="13"/>
        <v>1</v>
      </c>
      <c r="AJ59">
        <f t="shared" si="14"/>
        <v>6</v>
      </c>
      <c r="AK59" s="8">
        <f t="shared" si="12"/>
        <v>0.83333333333333337</v>
      </c>
      <c r="AL59">
        <f t="shared" si="4"/>
        <v>1</v>
      </c>
    </row>
    <row r="60" spans="1:38" ht="30" x14ac:dyDescent="0.2">
      <c r="A60" s="27">
        <v>7</v>
      </c>
      <c r="B60" s="28">
        <v>44492</v>
      </c>
      <c r="C60" s="30">
        <v>0.8125</v>
      </c>
      <c r="D60" s="29" t="s">
        <v>44</v>
      </c>
      <c r="E60" s="29" t="s">
        <v>768</v>
      </c>
      <c r="F60" s="29" t="s">
        <v>49</v>
      </c>
      <c r="G60" s="29" t="s">
        <v>490</v>
      </c>
      <c r="H60" s="29" t="s">
        <v>86</v>
      </c>
      <c r="I60" s="29" t="s">
        <v>13</v>
      </c>
      <c r="J60" s="29">
        <v>54</v>
      </c>
      <c r="K60" s="29">
        <v>7</v>
      </c>
      <c r="L60" s="29">
        <v>6</v>
      </c>
      <c r="M60" s="29">
        <v>1</v>
      </c>
      <c r="N60" s="29" t="s">
        <v>57</v>
      </c>
      <c r="O60" s="5"/>
      <c r="R60" s="5">
        <f t="shared" si="0"/>
        <v>2021</v>
      </c>
      <c r="S60" s="5">
        <f t="shared" si="5"/>
        <v>8</v>
      </c>
      <c r="T60" s="5" t="s">
        <v>89</v>
      </c>
      <c r="U60" s="5">
        <v>5</v>
      </c>
      <c r="V60" s="5">
        <f t="shared" si="6"/>
        <v>1</v>
      </c>
      <c r="W60" s="5" t="s">
        <v>86</v>
      </c>
      <c r="X60" s="29" t="s">
        <v>490</v>
      </c>
      <c r="Y60" s="5"/>
      <c r="Z60" s="5">
        <f t="shared" si="7"/>
        <v>0</v>
      </c>
      <c r="AA60" s="5" t="str">
        <f t="shared" si="1"/>
        <v>Big Ten</v>
      </c>
      <c r="AB60">
        <f t="shared" si="2"/>
        <v>1</v>
      </c>
      <c r="AC60">
        <f t="shared" si="8"/>
        <v>1</v>
      </c>
      <c r="AD60">
        <f t="shared" si="9"/>
        <v>1</v>
      </c>
      <c r="AE60">
        <f t="shared" si="10"/>
        <v>0</v>
      </c>
      <c r="AF60">
        <f t="shared" si="13"/>
        <v>54</v>
      </c>
      <c r="AG60">
        <f t="shared" si="13"/>
        <v>7</v>
      </c>
      <c r="AH60">
        <f t="shared" si="13"/>
        <v>6</v>
      </c>
      <c r="AI60">
        <f t="shared" si="13"/>
        <v>1</v>
      </c>
      <c r="AJ60">
        <f t="shared" si="14"/>
        <v>7</v>
      </c>
      <c r="AK60" s="8">
        <f t="shared" si="12"/>
        <v>0.8571428571428571</v>
      </c>
      <c r="AL60">
        <f t="shared" si="4"/>
        <v>1</v>
      </c>
    </row>
    <row r="61" spans="1:38" ht="30" x14ac:dyDescent="0.2">
      <c r="A61" s="27">
        <v>8</v>
      </c>
      <c r="B61" s="28">
        <v>44499</v>
      </c>
      <c r="C61" s="30">
        <v>0.8125</v>
      </c>
      <c r="D61" s="29" t="s">
        <v>44</v>
      </c>
      <c r="E61" s="29" t="s">
        <v>768</v>
      </c>
      <c r="F61" s="5"/>
      <c r="G61" s="29" t="s">
        <v>866</v>
      </c>
      <c r="H61" s="29" t="s">
        <v>86</v>
      </c>
      <c r="I61" s="29" t="s">
        <v>13</v>
      </c>
      <c r="J61" s="29">
        <v>33</v>
      </c>
      <c r="K61" s="29">
        <v>24</v>
      </c>
      <c r="L61" s="29">
        <v>7</v>
      </c>
      <c r="M61" s="29">
        <v>1</v>
      </c>
      <c r="N61" s="29" t="s">
        <v>61</v>
      </c>
      <c r="O61" s="5"/>
      <c r="R61" s="5">
        <f t="shared" si="0"/>
        <v>2021</v>
      </c>
      <c r="S61" s="5">
        <f t="shared" si="5"/>
        <v>9</v>
      </c>
      <c r="T61" s="5" t="s">
        <v>89</v>
      </c>
      <c r="U61" s="5">
        <v>5</v>
      </c>
      <c r="V61" s="5">
        <f t="shared" si="6"/>
        <v>1</v>
      </c>
      <c r="W61" s="5" t="s">
        <v>86</v>
      </c>
      <c r="X61" s="5" t="s">
        <v>221</v>
      </c>
      <c r="Y61" s="5">
        <v>20</v>
      </c>
      <c r="Z61" s="5">
        <f t="shared" si="7"/>
        <v>1</v>
      </c>
      <c r="AA61" s="5" t="str">
        <f t="shared" si="1"/>
        <v>Big Ten</v>
      </c>
      <c r="AB61">
        <f t="shared" si="2"/>
        <v>1</v>
      </c>
      <c r="AC61">
        <f t="shared" si="8"/>
        <v>1</v>
      </c>
      <c r="AD61">
        <f t="shared" si="9"/>
        <v>1</v>
      </c>
      <c r="AE61">
        <f t="shared" si="10"/>
        <v>1</v>
      </c>
      <c r="AF61">
        <f t="shared" si="13"/>
        <v>33</v>
      </c>
      <c r="AG61">
        <f t="shared" si="13"/>
        <v>24</v>
      </c>
      <c r="AH61">
        <f t="shared" si="13"/>
        <v>7</v>
      </c>
      <c r="AI61">
        <f t="shared" si="13"/>
        <v>1</v>
      </c>
      <c r="AJ61">
        <f t="shared" si="14"/>
        <v>8</v>
      </c>
      <c r="AK61" s="8">
        <f t="shared" si="12"/>
        <v>0.875</v>
      </c>
      <c r="AL61">
        <f t="shared" si="4"/>
        <v>1</v>
      </c>
    </row>
    <row r="62" spans="1:38" ht="30" x14ac:dyDescent="0.2">
      <c r="A62" s="27">
        <v>9</v>
      </c>
      <c r="B62" s="28">
        <v>44506</v>
      </c>
      <c r="C62" s="30">
        <v>0.5</v>
      </c>
      <c r="D62" s="29" t="s">
        <v>44</v>
      </c>
      <c r="E62" s="29" t="s">
        <v>480</v>
      </c>
      <c r="F62" s="29" t="s">
        <v>49</v>
      </c>
      <c r="G62" s="29" t="s">
        <v>659</v>
      </c>
      <c r="H62" s="29" t="s">
        <v>86</v>
      </c>
      <c r="I62" s="29" t="s">
        <v>13</v>
      </c>
      <c r="J62" s="29">
        <v>26</v>
      </c>
      <c r="K62" s="29">
        <v>17</v>
      </c>
      <c r="L62" s="29">
        <v>8</v>
      </c>
      <c r="M62" s="29">
        <v>1</v>
      </c>
      <c r="N62" s="29" t="s">
        <v>64</v>
      </c>
      <c r="O62" s="5"/>
      <c r="R62" s="5">
        <f t="shared" si="0"/>
        <v>2021</v>
      </c>
      <c r="S62" s="5">
        <f t="shared" si="5"/>
        <v>10</v>
      </c>
      <c r="T62" s="5" t="s">
        <v>89</v>
      </c>
      <c r="U62" s="5">
        <v>6</v>
      </c>
      <c r="V62" s="5">
        <f t="shared" si="6"/>
        <v>1</v>
      </c>
      <c r="W62" s="5" t="s">
        <v>86</v>
      </c>
      <c r="X62" s="29" t="s">
        <v>659</v>
      </c>
      <c r="Y62" s="5"/>
      <c r="Z62" s="5">
        <f t="shared" si="7"/>
        <v>0</v>
      </c>
      <c r="AA62" s="5" t="str">
        <f t="shared" si="1"/>
        <v>Big Ten</v>
      </c>
      <c r="AB62">
        <f t="shared" si="2"/>
        <v>1</v>
      </c>
      <c r="AC62">
        <f t="shared" si="8"/>
        <v>1</v>
      </c>
      <c r="AD62">
        <f t="shared" si="9"/>
        <v>1</v>
      </c>
      <c r="AE62">
        <f t="shared" si="10"/>
        <v>0</v>
      </c>
      <c r="AF62">
        <f t="shared" si="13"/>
        <v>26</v>
      </c>
      <c r="AG62">
        <f t="shared" si="13"/>
        <v>17</v>
      </c>
      <c r="AH62">
        <f t="shared" si="13"/>
        <v>8</v>
      </c>
      <c r="AI62">
        <f t="shared" si="13"/>
        <v>1</v>
      </c>
      <c r="AJ62">
        <f t="shared" si="14"/>
        <v>9</v>
      </c>
      <c r="AK62" s="8">
        <f t="shared" si="12"/>
        <v>0.88888888888888884</v>
      </c>
      <c r="AL62">
        <f t="shared" si="4"/>
        <v>1</v>
      </c>
    </row>
    <row r="63" spans="1:38" ht="30" x14ac:dyDescent="0.2">
      <c r="A63" s="27">
        <v>10</v>
      </c>
      <c r="B63" s="28">
        <v>44513</v>
      </c>
      <c r="C63" s="30">
        <v>0.64583333333333337</v>
      </c>
      <c r="D63" s="29" t="s">
        <v>44</v>
      </c>
      <c r="E63" s="29" t="s">
        <v>480</v>
      </c>
      <c r="F63" s="5"/>
      <c r="G63" s="29" t="s">
        <v>352</v>
      </c>
      <c r="H63" s="29" t="s">
        <v>86</v>
      </c>
      <c r="I63" s="29" t="s">
        <v>13</v>
      </c>
      <c r="J63" s="29">
        <v>59</v>
      </c>
      <c r="K63" s="29">
        <v>31</v>
      </c>
      <c r="L63" s="29">
        <v>9</v>
      </c>
      <c r="M63" s="29">
        <v>1</v>
      </c>
      <c r="N63" s="29" t="s">
        <v>68</v>
      </c>
      <c r="O63" s="5"/>
      <c r="R63" s="5">
        <f t="shared" si="0"/>
        <v>2021</v>
      </c>
      <c r="S63" s="5">
        <f t="shared" si="5"/>
        <v>11</v>
      </c>
      <c r="T63" s="5" t="s">
        <v>89</v>
      </c>
      <c r="U63" s="5">
        <v>6</v>
      </c>
      <c r="V63" s="5">
        <f t="shared" si="6"/>
        <v>1</v>
      </c>
      <c r="W63" s="5" t="s">
        <v>86</v>
      </c>
      <c r="X63" s="29" t="s">
        <v>352</v>
      </c>
      <c r="Y63" s="5"/>
      <c r="Z63" s="5">
        <f t="shared" si="7"/>
        <v>0</v>
      </c>
      <c r="AA63" s="5" t="str">
        <f t="shared" si="1"/>
        <v>Big Ten</v>
      </c>
      <c r="AB63">
        <f t="shared" si="2"/>
        <v>1</v>
      </c>
      <c r="AC63">
        <f t="shared" si="8"/>
        <v>1</v>
      </c>
      <c r="AD63">
        <f t="shared" si="9"/>
        <v>1</v>
      </c>
      <c r="AE63">
        <f t="shared" si="10"/>
        <v>0</v>
      </c>
      <c r="AF63">
        <f t="shared" si="13"/>
        <v>59</v>
      </c>
      <c r="AG63">
        <f t="shared" si="13"/>
        <v>31</v>
      </c>
      <c r="AH63">
        <f t="shared" si="13"/>
        <v>9</v>
      </c>
      <c r="AI63">
        <f t="shared" si="13"/>
        <v>1</v>
      </c>
      <c r="AJ63">
        <f t="shared" si="14"/>
        <v>10</v>
      </c>
      <c r="AK63" s="8">
        <f t="shared" si="12"/>
        <v>0.9</v>
      </c>
      <c r="AL63">
        <f t="shared" si="4"/>
        <v>1</v>
      </c>
    </row>
    <row r="64" spans="1:38" ht="30" x14ac:dyDescent="0.2">
      <c r="A64" s="27">
        <v>11</v>
      </c>
      <c r="B64" s="28">
        <v>44520</v>
      </c>
      <c r="C64" s="30">
        <v>0.5</v>
      </c>
      <c r="D64" s="29" t="s">
        <v>44</v>
      </c>
      <c r="E64" s="29" t="s">
        <v>768</v>
      </c>
      <c r="F64" s="5"/>
      <c r="G64" s="29" t="s">
        <v>860</v>
      </c>
      <c r="H64" s="29" t="s">
        <v>86</v>
      </c>
      <c r="I64" s="29" t="s">
        <v>13</v>
      </c>
      <c r="J64" s="29">
        <v>56</v>
      </c>
      <c r="K64" s="29">
        <v>7</v>
      </c>
      <c r="L64" s="29">
        <v>10</v>
      </c>
      <c r="M64" s="29">
        <v>1</v>
      </c>
      <c r="N64" s="29" t="s">
        <v>71</v>
      </c>
      <c r="O64" s="5"/>
      <c r="R64" s="5">
        <f t="shared" si="0"/>
        <v>2021</v>
      </c>
      <c r="S64" s="5">
        <f t="shared" si="5"/>
        <v>12</v>
      </c>
      <c r="T64" s="5" t="s">
        <v>89</v>
      </c>
      <c r="U64" s="5">
        <v>5</v>
      </c>
      <c r="V64" s="5">
        <f t="shared" si="6"/>
        <v>1</v>
      </c>
      <c r="W64" s="5" t="s">
        <v>86</v>
      </c>
      <c r="X64" s="5" t="s">
        <v>366</v>
      </c>
      <c r="Y64" s="5">
        <v>7</v>
      </c>
      <c r="Z64" s="5">
        <f t="shared" si="7"/>
        <v>1</v>
      </c>
      <c r="AA64" s="5" t="str">
        <f t="shared" si="1"/>
        <v>Big Ten</v>
      </c>
      <c r="AB64">
        <f t="shared" si="2"/>
        <v>1</v>
      </c>
      <c r="AC64">
        <f t="shared" si="8"/>
        <v>1</v>
      </c>
      <c r="AD64">
        <f t="shared" si="9"/>
        <v>1</v>
      </c>
      <c r="AE64">
        <f t="shared" si="10"/>
        <v>1</v>
      </c>
      <c r="AF64">
        <f t="shared" si="13"/>
        <v>56</v>
      </c>
      <c r="AG64">
        <f t="shared" si="13"/>
        <v>7</v>
      </c>
      <c r="AH64">
        <f t="shared" si="13"/>
        <v>10</v>
      </c>
      <c r="AI64">
        <f t="shared" si="13"/>
        <v>1</v>
      </c>
      <c r="AJ64">
        <f t="shared" si="14"/>
        <v>11</v>
      </c>
      <c r="AK64" s="8">
        <f t="shared" si="12"/>
        <v>0.90909090909090906</v>
      </c>
      <c r="AL64">
        <f t="shared" si="4"/>
        <v>1</v>
      </c>
    </row>
    <row r="65" spans="1:38" ht="30" x14ac:dyDescent="0.2">
      <c r="A65" s="27">
        <v>12</v>
      </c>
      <c r="B65" s="28">
        <v>44527</v>
      </c>
      <c r="C65" s="30">
        <v>0.5</v>
      </c>
      <c r="D65" s="29" t="s">
        <v>44</v>
      </c>
      <c r="E65" s="29" t="s">
        <v>85</v>
      </c>
      <c r="F65" s="29" t="s">
        <v>49</v>
      </c>
      <c r="G65" s="29" t="s">
        <v>853</v>
      </c>
      <c r="H65" s="29" t="s">
        <v>86</v>
      </c>
      <c r="I65" s="29" t="s">
        <v>14</v>
      </c>
      <c r="J65" s="29">
        <v>27</v>
      </c>
      <c r="K65" s="29">
        <v>42</v>
      </c>
      <c r="L65" s="29">
        <v>10</v>
      </c>
      <c r="M65" s="29">
        <v>2</v>
      </c>
      <c r="N65" s="29" t="s">
        <v>92</v>
      </c>
      <c r="O65" s="5"/>
      <c r="R65" s="5">
        <f t="shared" si="0"/>
        <v>2021</v>
      </c>
      <c r="S65" s="5">
        <f t="shared" si="5"/>
        <v>13</v>
      </c>
      <c r="T65" s="5" t="s">
        <v>89</v>
      </c>
      <c r="U65" s="5">
        <v>2</v>
      </c>
      <c r="V65" s="5">
        <f t="shared" si="6"/>
        <v>1</v>
      </c>
      <c r="W65" s="5" t="s">
        <v>86</v>
      </c>
      <c r="X65" s="5" t="s">
        <v>210</v>
      </c>
      <c r="Y65" s="5">
        <v>6</v>
      </c>
      <c r="Z65" s="5">
        <f t="shared" si="7"/>
        <v>1</v>
      </c>
      <c r="AA65" s="5" t="str">
        <f t="shared" si="1"/>
        <v>Big Ten</v>
      </c>
      <c r="AB65">
        <f t="shared" si="2"/>
        <v>1</v>
      </c>
      <c r="AC65">
        <f t="shared" si="8"/>
        <v>1</v>
      </c>
      <c r="AD65">
        <f t="shared" si="9"/>
        <v>1</v>
      </c>
      <c r="AE65">
        <f t="shared" si="10"/>
        <v>1</v>
      </c>
      <c r="AF65">
        <f t="shared" si="13"/>
        <v>27</v>
      </c>
      <c r="AG65">
        <f t="shared" si="13"/>
        <v>42</v>
      </c>
      <c r="AH65">
        <f t="shared" si="13"/>
        <v>10</v>
      </c>
      <c r="AI65">
        <f t="shared" si="13"/>
        <v>2</v>
      </c>
      <c r="AJ65">
        <f t="shared" si="14"/>
        <v>12</v>
      </c>
      <c r="AK65" s="8">
        <f t="shared" si="12"/>
        <v>0.83333333333333337</v>
      </c>
      <c r="AL65">
        <f t="shared" si="4"/>
        <v>0</v>
      </c>
    </row>
    <row r="66" spans="1:38" ht="56" x14ac:dyDescent="0.2">
      <c r="A66" s="27">
        <v>13</v>
      </c>
      <c r="B66" s="28">
        <v>44562</v>
      </c>
      <c r="C66" s="30">
        <v>0.70833333333333337</v>
      </c>
      <c r="D66" s="29" t="s">
        <v>44</v>
      </c>
      <c r="E66" s="29" t="s">
        <v>847</v>
      </c>
      <c r="F66" s="29" t="s">
        <v>80</v>
      </c>
      <c r="G66" s="29" t="s">
        <v>867</v>
      </c>
      <c r="H66" s="29" t="s">
        <v>114</v>
      </c>
      <c r="I66" s="29" t="s">
        <v>13</v>
      </c>
      <c r="J66" s="29">
        <v>48</v>
      </c>
      <c r="K66" s="29">
        <v>45</v>
      </c>
      <c r="L66" s="29">
        <v>11</v>
      </c>
      <c r="M66" s="29">
        <v>2</v>
      </c>
      <c r="N66" s="29" t="s">
        <v>41</v>
      </c>
      <c r="O66" s="29" t="s">
        <v>818</v>
      </c>
      <c r="R66" s="5">
        <f t="shared" ref="R66:R105" si="15">IF(AND(B66&gt;=DATEVALUE("06/01/2019"),B66&lt;=DATEVALUE("05/31/2020")),2019,IF(AND(B66&gt;=DATEVALUE("06/01/2020"),B66&lt;=DATEVALUE("05/31/2021")),2020,IF(AND(B66&gt;=DATEVALUE("06/01/2021"),B66&lt;=DATEVALUE("05/31/2022")),2021,IF(AND(B66&gt;=DATEVALUE("06/01/2022"),B66&lt;=DATEVALUE("05/31/2023")),2022,IF(AND(B66&gt;=DATEVALUE("06/01/2023"),B66&lt;=DATEVALUE("05/31/2024")),2023,"N/A")))))</f>
        <v>2021</v>
      </c>
      <c r="S66" s="5">
        <f t="shared" si="5"/>
        <v>18</v>
      </c>
      <c r="T66" s="5" t="s">
        <v>89</v>
      </c>
      <c r="U66" s="5">
        <v>7</v>
      </c>
      <c r="V66" s="5">
        <f t="shared" si="6"/>
        <v>1</v>
      </c>
      <c r="W66" s="5" t="s">
        <v>86</v>
      </c>
      <c r="X66" s="5" t="s">
        <v>579</v>
      </c>
      <c r="Y66" s="5">
        <v>10</v>
      </c>
      <c r="Z66" s="5">
        <f t="shared" si="7"/>
        <v>1</v>
      </c>
      <c r="AA66" s="5" t="str">
        <f t="shared" ref="AA66:AA129" si="16">H66</f>
        <v>Pac-12</v>
      </c>
      <c r="AB66">
        <f t="shared" ref="AB66:AB129" si="17">IF(W66=AA66,1,0)</f>
        <v>0</v>
      </c>
      <c r="AC66">
        <f t="shared" si="8"/>
        <v>1</v>
      </c>
      <c r="AD66">
        <f t="shared" si="9"/>
        <v>1</v>
      </c>
      <c r="AE66">
        <f t="shared" si="10"/>
        <v>1</v>
      </c>
      <c r="AF66">
        <f t="shared" ref="AF66:AI94" si="18">J66</f>
        <v>48</v>
      </c>
      <c r="AG66">
        <f t="shared" si="18"/>
        <v>45</v>
      </c>
      <c r="AH66">
        <f t="shared" si="18"/>
        <v>11</v>
      </c>
      <c r="AI66">
        <f t="shared" si="18"/>
        <v>2</v>
      </c>
      <c r="AJ66">
        <f t="shared" si="14"/>
        <v>13</v>
      </c>
      <c r="AK66" s="8">
        <f t="shared" si="12"/>
        <v>0.84615384615384615</v>
      </c>
      <c r="AL66">
        <f t="shared" ref="AL66:AL129" si="19">IF(I66="W",1,0)</f>
        <v>1</v>
      </c>
    </row>
    <row r="67" spans="1:38" ht="30" x14ac:dyDescent="0.2">
      <c r="A67" s="27">
        <v>1</v>
      </c>
      <c r="B67" s="28">
        <v>44443</v>
      </c>
      <c r="C67" s="30">
        <v>0.5</v>
      </c>
      <c r="D67" s="29" t="s">
        <v>44</v>
      </c>
      <c r="E67" s="29" t="s">
        <v>868</v>
      </c>
      <c r="F67" s="29" t="s">
        <v>49</v>
      </c>
      <c r="G67" s="29" t="s">
        <v>869</v>
      </c>
      <c r="H67" s="29" t="s">
        <v>86</v>
      </c>
      <c r="I67" s="29" t="s">
        <v>13</v>
      </c>
      <c r="J67" s="29">
        <v>16</v>
      </c>
      <c r="K67" s="29">
        <v>10</v>
      </c>
      <c r="L67" s="29">
        <v>1</v>
      </c>
      <c r="M67" s="29">
        <v>0</v>
      </c>
      <c r="N67" s="29" t="s">
        <v>41</v>
      </c>
      <c r="O67" s="5"/>
      <c r="R67" s="5">
        <f t="shared" si="15"/>
        <v>2021</v>
      </c>
      <c r="S67" s="5">
        <f t="shared" ref="S67:S130" si="20">IF(AND(B67&gt;=DATEVALUE("07/24/2021"),B67&lt;=DATEVALUE("09/06/2021")),1,IF(AND(B67&gt;=DATEVALUE("09/07/2021"),B67&lt;=DATEVALUE("09/13/2021")),2,IF(AND(B67&gt;=DATEVALUE("09/14/2021"),B67&lt;=DATEVALUE("09/20/2021")),3,IF(AND(B67&gt;=DATEVALUE("09/21/2021"),B67&lt;=DATEVALUE("09/27/2021")),4,IF(AND(B67&gt;=DATEVALUE("09/28/2021"),B67&lt;=DATEVALUE("10/04/2021")),5,IF(AND(B67&gt;=DATEVALUE("10/05/2021"),B67&lt;=DATEVALUE("10/11/2021")),6,IF(AND(B67&gt;=DATEVALUE("10/12/2021"),B67&lt;=DATEVALUE("10/18/2021")),7,IF(AND(B67&gt;=DATEVALUE("10/19/2021"),B67&lt;=DATEVALUE("10/25/2021")),8,IF(AND(B67&gt;=DATEVALUE("10/26/2021"),B67&lt;=DATEVALUE("11/01/2021")),9,IF(AND(B67&gt;=DATEVALUE("11/02/2021"),B67&lt;=DATEVALUE("11/08/2021")),10,IF(AND(B67&gt;=DATEVALUE("11/09/2021"),B67&lt;=DATEVALUE("11/15/2021")),11,IF(AND(B67&gt;=DATEVALUE("11/16/2021"),B67&lt;=DATEVALUE("11/22/2021")),12,IF(AND(B67&gt;=DATEVALUE("11/23/2021"),B67&lt;=DATEVALUE("11/29/2021")),13,IF(AND(B67&gt;=DATEVALUE("11/30/2021"),B67&lt;=DATEVALUE("12/06/2021")),14,IF(AND(B67&gt;=DATEVALUE("12/07/2021"),B67&lt;=DATEVALUE("12/13/2021")),15,IF(AND(B67&gt;=DATEVALUE("12/14/2021"),B67&lt;=DATEVALUE("12/20/2021")),16,IF(AND(B67&gt;=DATEVALUE("12/21/2021"),B67&lt;=DATEVALUE("12/27/2021")),17,IF(AND(B67&gt;=DATEVALUE("12/28/2021"),B67&lt;=DATEVALUE("01/03/2022")),18,IF(AND(B67&gt;=DATEVALUE("01/04/2022"),B67&lt;=DATEVALUE("01/10/2022")),19,IF(AND(B67&gt;=DATEVALUE("01/11/2022"),B67&lt;=DATEVALUE("01/17/2022")),20,"Bye"))))))))))))))))))))</f>
        <v>1</v>
      </c>
      <c r="T67" s="5" t="s">
        <v>221</v>
      </c>
      <c r="U67" s="5">
        <v>19</v>
      </c>
      <c r="V67" s="5">
        <f t="shared" ref="V67:V130" si="21">IF(U67&gt;0,1,0)</f>
        <v>1</v>
      </c>
      <c r="W67" s="5" t="s">
        <v>86</v>
      </c>
      <c r="X67" s="5" t="s">
        <v>355</v>
      </c>
      <c r="Y67" s="5">
        <v>12</v>
      </c>
      <c r="Z67" s="5">
        <f t="shared" ref="Z67:Z130" si="22">IF(Y67&gt;0,1,0)</f>
        <v>1</v>
      </c>
      <c r="AA67" s="5" t="str">
        <f t="shared" si="16"/>
        <v>Big Ten</v>
      </c>
      <c r="AB67">
        <f t="shared" si="17"/>
        <v>1</v>
      </c>
      <c r="AC67">
        <f t="shared" ref="AC67:AC130" si="23">IF(AA67="Non-Major",0,1)</f>
        <v>1</v>
      </c>
      <c r="AD67">
        <f t="shared" ref="AD67:AD130" si="24">IF(OR(AA67="ACC",AA67="Big Ten",AA67="Big 12", AA67="Pac-12",AA67="SEC"),1,0)</f>
        <v>1</v>
      </c>
      <c r="AE67">
        <f t="shared" ref="AE67:AE130" si="25">IF(AND(Z67=1,V67=1),1,0)</f>
        <v>1</v>
      </c>
      <c r="AF67">
        <f t="shared" si="18"/>
        <v>16</v>
      </c>
      <c r="AG67">
        <f t="shared" si="18"/>
        <v>10</v>
      </c>
      <c r="AH67">
        <f t="shared" si="18"/>
        <v>1</v>
      </c>
      <c r="AI67">
        <f t="shared" si="18"/>
        <v>0</v>
      </c>
      <c r="AJ67">
        <f t="shared" si="14"/>
        <v>1</v>
      </c>
      <c r="AK67" s="8">
        <f t="shared" ref="AK67:AK130" si="26">AH67/(AH67+AI67)</f>
        <v>1</v>
      </c>
      <c r="AL67">
        <f t="shared" si="19"/>
        <v>1</v>
      </c>
    </row>
    <row r="68" spans="1:38" ht="30" x14ac:dyDescent="0.2">
      <c r="A68" s="27">
        <v>2</v>
      </c>
      <c r="B68" s="28">
        <v>44450</v>
      </c>
      <c r="C68" s="30">
        <v>0.64583333333333337</v>
      </c>
      <c r="D68" s="29" t="s">
        <v>44</v>
      </c>
      <c r="E68" s="29" t="s">
        <v>870</v>
      </c>
      <c r="F68" s="5"/>
      <c r="G68" s="29" t="s">
        <v>147</v>
      </c>
      <c r="H68" s="29" t="s">
        <v>148</v>
      </c>
      <c r="I68" s="29" t="s">
        <v>13</v>
      </c>
      <c r="J68" s="29">
        <v>44</v>
      </c>
      <c r="K68" s="29">
        <v>13</v>
      </c>
      <c r="L68" s="29">
        <v>2</v>
      </c>
      <c r="M68" s="29">
        <v>0</v>
      </c>
      <c r="N68" s="29" t="s">
        <v>47</v>
      </c>
      <c r="O68" s="5"/>
      <c r="R68" s="5">
        <f t="shared" si="15"/>
        <v>2021</v>
      </c>
      <c r="S68" s="5">
        <f t="shared" si="20"/>
        <v>2</v>
      </c>
      <c r="T68" s="5" t="s">
        <v>221</v>
      </c>
      <c r="U68" s="5">
        <v>11</v>
      </c>
      <c r="V68" s="5">
        <f t="shared" si="21"/>
        <v>1</v>
      </c>
      <c r="W68" s="5" t="s">
        <v>86</v>
      </c>
      <c r="X68" s="29" t="s">
        <v>147</v>
      </c>
      <c r="Y68" s="5"/>
      <c r="Z68" s="5">
        <f t="shared" si="22"/>
        <v>0</v>
      </c>
      <c r="AA68" s="5" t="str">
        <f t="shared" si="16"/>
        <v>MAC</v>
      </c>
      <c r="AB68">
        <f t="shared" si="17"/>
        <v>0</v>
      </c>
      <c r="AC68">
        <f t="shared" si="23"/>
        <v>1</v>
      </c>
      <c r="AD68">
        <f t="shared" si="24"/>
        <v>0</v>
      </c>
      <c r="AE68">
        <f t="shared" si="25"/>
        <v>0</v>
      </c>
      <c r="AF68">
        <f t="shared" si="18"/>
        <v>44</v>
      </c>
      <c r="AG68">
        <f t="shared" si="18"/>
        <v>13</v>
      </c>
      <c r="AH68">
        <f t="shared" si="18"/>
        <v>2</v>
      </c>
      <c r="AI68">
        <f t="shared" si="18"/>
        <v>0</v>
      </c>
      <c r="AJ68">
        <f t="shared" si="14"/>
        <v>2</v>
      </c>
      <c r="AK68" s="8">
        <f t="shared" si="26"/>
        <v>1</v>
      </c>
      <c r="AL68">
        <f t="shared" si="19"/>
        <v>1</v>
      </c>
    </row>
    <row r="69" spans="1:38" ht="30" x14ac:dyDescent="0.2">
      <c r="A69" s="27">
        <v>3</v>
      </c>
      <c r="B69" s="28">
        <v>44457</v>
      </c>
      <c r="C69" s="30">
        <v>0.8125</v>
      </c>
      <c r="D69" s="29" t="s">
        <v>44</v>
      </c>
      <c r="E69" s="29" t="s">
        <v>774</v>
      </c>
      <c r="F69" s="5"/>
      <c r="G69" s="29" t="s">
        <v>871</v>
      </c>
      <c r="H69" s="29" t="s">
        <v>46</v>
      </c>
      <c r="I69" s="29" t="s">
        <v>13</v>
      </c>
      <c r="J69" s="29">
        <v>28</v>
      </c>
      <c r="K69" s="29">
        <v>20</v>
      </c>
      <c r="L69" s="29">
        <v>3</v>
      </c>
      <c r="M69" s="29">
        <v>0</v>
      </c>
      <c r="N69" s="29" t="s">
        <v>51</v>
      </c>
      <c r="O69" s="5"/>
      <c r="R69" s="5">
        <f t="shared" si="15"/>
        <v>2021</v>
      </c>
      <c r="S69" s="5">
        <f t="shared" si="20"/>
        <v>3</v>
      </c>
      <c r="T69" s="5" t="s">
        <v>221</v>
      </c>
      <c r="U69" s="5">
        <v>10</v>
      </c>
      <c r="V69" s="5">
        <f t="shared" si="21"/>
        <v>1</v>
      </c>
      <c r="W69" s="5" t="s">
        <v>86</v>
      </c>
      <c r="X69" s="5" t="s">
        <v>803</v>
      </c>
      <c r="Y69" s="5">
        <v>22</v>
      </c>
      <c r="Z69" s="5">
        <f t="shared" si="22"/>
        <v>1</v>
      </c>
      <c r="AA69" s="5" t="str">
        <f t="shared" si="16"/>
        <v>SEC</v>
      </c>
      <c r="AB69">
        <f t="shared" si="17"/>
        <v>0</v>
      </c>
      <c r="AC69">
        <f t="shared" si="23"/>
        <v>1</v>
      </c>
      <c r="AD69">
        <f t="shared" si="24"/>
        <v>1</v>
      </c>
      <c r="AE69">
        <f t="shared" si="25"/>
        <v>1</v>
      </c>
      <c r="AF69">
        <f t="shared" si="18"/>
        <v>28</v>
      </c>
      <c r="AG69">
        <f t="shared" si="18"/>
        <v>20</v>
      </c>
      <c r="AH69">
        <f t="shared" si="18"/>
        <v>3</v>
      </c>
      <c r="AI69">
        <f t="shared" si="18"/>
        <v>0</v>
      </c>
      <c r="AJ69">
        <f t="shared" si="14"/>
        <v>3</v>
      </c>
      <c r="AK69" s="8">
        <f t="shared" si="26"/>
        <v>1</v>
      </c>
      <c r="AL69">
        <f t="shared" si="19"/>
        <v>1</v>
      </c>
    </row>
    <row r="70" spans="1:38" ht="30" x14ac:dyDescent="0.2">
      <c r="A70" s="27">
        <v>4</v>
      </c>
      <c r="B70" s="28">
        <v>44464</v>
      </c>
      <c r="C70" s="30">
        <v>0.5</v>
      </c>
      <c r="D70" s="29" t="s">
        <v>44</v>
      </c>
      <c r="E70" s="29" t="s">
        <v>767</v>
      </c>
      <c r="F70" s="5"/>
      <c r="G70" s="29" t="s">
        <v>728</v>
      </c>
      <c r="H70" s="29" t="s">
        <v>70</v>
      </c>
      <c r="I70" s="29" t="s">
        <v>13</v>
      </c>
      <c r="J70" s="29">
        <v>38</v>
      </c>
      <c r="K70" s="29">
        <v>17</v>
      </c>
      <c r="L70" s="29">
        <v>4</v>
      </c>
      <c r="M70" s="29">
        <v>0</v>
      </c>
      <c r="N70" s="29" t="s">
        <v>55</v>
      </c>
      <c r="O70" s="5"/>
      <c r="R70" s="5">
        <f t="shared" si="15"/>
        <v>2021</v>
      </c>
      <c r="S70" s="5">
        <f t="shared" si="20"/>
        <v>4</v>
      </c>
      <c r="T70" s="5" t="s">
        <v>221</v>
      </c>
      <c r="U70" s="5">
        <v>6</v>
      </c>
      <c r="V70" s="5">
        <f t="shared" si="21"/>
        <v>1</v>
      </c>
      <c r="W70" s="5" t="s">
        <v>86</v>
      </c>
      <c r="X70" s="29" t="s">
        <v>728</v>
      </c>
      <c r="Y70" s="5"/>
      <c r="Z70" s="5">
        <f t="shared" si="22"/>
        <v>0</v>
      </c>
      <c r="AA70" s="5" t="str">
        <f t="shared" si="16"/>
        <v>Non-Major</v>
      </c>
      <c r="AB70">
        <f t="shared" si="17"/>
        <v>0</v>
      </c>
      <c r="AC70">
        <f t="shared" si="23"/>
        <v>0</v>
      </c>
      <c r="AD70">
        <f t="shared" si="24"/>
        <v>0</v>
      </c>
      <c r="AE70">
        <f t="shared" si="25"/>
        <v>0</v>
      </c>
      <c r="AF70">
        <f t="shared" si="18"/>
        <v>38</v>
      </c>
      <c r="AG70">
        <f t="shared" si="18"/>
        <v>17</v>
      </c>
      <c r="AH70">
        <f t="shared" si="18"/>
        <v>4</v>
      </c>
      <c r="AI70">
        <f t="shared" si="18"/>
        <v>0</v>
      </c>
      <c r="AJ70">
        <f t="shared" si="14"/>
        <v>4</v>
      </c>
      <c r="AK70" s="8">
        <f t="shared" si="26"/>
        <v>1</v>
      </c>
      <c r="AL70">
        <f t="shared" si="19"/>
        <v>1</v>
      </c>
    </row>
    <row r="71" spans="1:38" ht="30" x14ac:dyDescent="0.2">
      <c r="A71" s="27">
        <v>5</v>
      </c>
      <c r="B71" s="28">
        <v>44471</v>
      </c>
      <c r="C71" s="30">
        <v>0.8125</v>
      </c>
      <c r="D71" s="29" t="s">
        <v>44</v>
      </c>
      <c r="E71" s="29" t="s">
        <v>843</v>
      </c>
      <c r="F71" s="5"/>
      <c r="G71" s="29" t="s">
        <v>490</v>
      </c>
      <c r="H71" s="29" t="s">
        <v>86</v>
      </c>
      <c r="I71" s="29" t="s">
        <v>13</v>
      </c>
      <c r="J71" s="29">
        <v>24</v>
      </c>
      <c r="K71" s="29">
        <v>0</v>
      </c>
      <c r="L71" s="29">
        <v>5</v>
      </c>
      <c r="M71" s="29">
        <v>0</v>
      </c>
      <c r="N71" s="29" t="s">
        <v>57</v>
      </c>
      <c r="O71" s="5"/>
      <c r="R71" s="5">
        <f t="shared" si="15"/>
        <v>2021</v>
      </c>
      <c r="S71" s="5">
        <f t="shared" si="20"/>
        <v>5</v>
      </c>
      <c r="T71" s="5" t="s">
        <v>221</v>
      </c>
      <c r="U71" s="5">
        <v>4</v>
      </c>
      <c r="V71" s="5">
        <f t="shared" si="21"/>
        <v>1</v>
      </c>
      <c r="W71" s="5" t="s">
        <v>86</v>
      </c>
      <c r="X71" s="29" t="s">
        <v>490</v>
      </c>
      <c r="Y71" s="5"/>
      <c r="Z71" s="5">
        <f t="shared" si="22"/>
        <v>0</v>
      </c>
      <c r="AA71" s="5" t="str">
        <f t="shared" si="16"/>
        <v>Big Ten</v>
      </c>
      <c r="AB71">
        <f t="shared" si="17"/>
        <v>1</v>
      </c>
      <c r="AC71">
        <f t="shared" si="23"/>
        <v>1</v>
      </c>
      <c r="AD71">
        <f t="shared" si="24"/>
        <v>1</v>
      </c>
      <c r="AE71">
        <f t="shared" si="25"/>
        <v>0</v>
      </c>
      <c r="AF71">
        <f t="shared" si="18"/>
        <v>24</v>
      </c>
      <c r="AG71">
        <f t="shared" si="18"/>
        <v>0</v>
      </c>
      <c r="AH71">
        <f t="shared" si="18"/>
        <v>5</v>
      </c>
      <c r="AI71">
        <f t="shared" si="18"/>
        <v>0</v>
      </c>
      <c r="AJ71">
        <f t="shared" si="14"/>
        <v>5</v>
      </c>
      <c r="AK71" s="8">
        <f t="shared" si="26"/>
        <v>1</v>
      </c>
      <c r="AL71">
        <f t="shared" si="19"/>
        <v>1</v>
      </c>
    </row>
    <row r="72" spans="1:38" ht="30" x14ac:dyDescent="0.2">
      <c r="A72" s="27">
        <v>6</v>
      </c>
      <c r="B72" s="28">
        <v>44478</v>
      </c>
      <c r="C72" s="30">
        <v>0.66666666666666663</v>
      </c>
      <c r="D72" s="29" t="s">
        <v>44</v>
      </c>
      <c r="E72" s="29" t="s">
        <v>843</v>
      </c>
      <c r="F72" s="29" t="s">
        <v>49</v>
      </c>
      <c r="G72" s="29" t="s">
        <v>872</v>
      </c>
      <c r="H72" s="29" t="s">
        <v>86</v>
      </c>
      <c r="I72" s="29" t="s">
        <v>14</v>
      </c>
      <c r="J72" s="29">
        <v>20</v>
      </c>
      <c r="K72" s="29">
        <v>23</v>
      </c>
      <c r="L72" s="29">
        <v>5</v>
      </c>
      <c r="M72" s="29">
        <v>1</v>
      </c>
      <c r="N72" s="29" t="s">
        <v>92</v>
      </c>
      <c r="O72" s="5"/>
      <c r="R72" s="5">
        <f t="shared" si="15"/>
        <v>2021</v>
      </c>
      <c r="S72" s="5">
        <f t="shared" si="20"/>
        <v>6</v>
      </c>
      <c r="T72" s="5" t="s">
        <v>221</v>
      </c>
      <c r="U72" s="5">
        <v>4</v>
      </c>
      <c r="V72" s="5">
        <f t="shared" si="21"/>
        <v>1</v>
      </c>
      <c r="W72" s="5" t="s">
        <v>86</v>
      </c>
      <c r="X72" s="5" t="s">
        <v>555</v>
      </c>
      <c r="Y72" s="5">
        <v>3</v>
      </c>
      <c r="Z72" s="5">
        <f t="shared" si="22"/>
        <v>1</v>
      </c>
      <c r="AA72" s="5" t="str">
        <f t="shared" si="16"/>
        <v>Big Ten</v>
      </c>
      <c r="AB72">
        <f t="shared" si="17"/>
        <v>1</v>
      </c>
      <c r="AC72">
        <f t="shared" si="23"/>
        <v>1</v>
      </c>
      <c r="AD72">
        <f t="shared" si="24"/>
        <v>1</v>
      </c>
      <c r="AE72">
        <f t="shared" si="25"/>
        <v>1</v>
      </c>
      <c r="AF72">
        <f t="shared" si="18"/>
        <v>20</v>
      </c>
      <c r="AG72">
        <f t="shared" si="18"/>
        <v>23</v>
      </c>
      <c r="AH72">
        <f t="shared" si="18"/>
        <v>5</v>
      </c>
      <c r="AI72">
        <f t="shared" si="18"/>
        <v>1</v>
      </c>
      <c r="AJ72">
        <f t="shared" si="14"/>
        <v>6</v>
      </c>
      <c r="AK72" s="8">
        <f t="shared" si="26"/>
        <v>0.83333333333333337</v>
      </c>
      <c r="AL72">
        <f t="shared" si="19"/>
        <v>0</v>
      </c>
    </row>
    <row r="73" spans="1:38" ht="30" x14ac:dyDescent="0.2">
      <c r="A73" s="27">
        <v>7</v>
      </c>
      <c r="B73" s="28">
        <v>44492</v>
      </c>
      <c r="C73" s="30">
        <v>0.5</v>
      </c>
      <c r="D73" s="29" t="s">
        <v>44</v>
      </c>
      <c r="E73" s="29" t="s">
        <v>718</v>
      </c>
      <c r="F73" s="5"/>
      <c r="G73" s="29" t="s">
        <v>334</v>
      </c>
      <c r="H73" s="29" t="s">
        <v>86</v>
      </c>
      <c r="I73" s="29" t="s">
        <v>14</v>
      </c>
      <c r="J73" s="29">
        <v>18</v>
      </c>
      <c r="K73" s="29">
        <v>20</v>
      </c>
      <c r="L73" s="29">
        <v>5</v>
      </c>
      <c r="M73" s="29">
        <v>2</v>
      </c>
      <c r="N73" s="29" t="s">
        <v>102</v>
      </c>
      <c r="O73" s="5"/>
      <c r="R73" s="5">
        <f t="shared" si="15"/>
        <v>2021</v>
      </c>
      <c r="S73" s="5">
        <f t="shared" si="20"/>
        <v>8</v>
      </c>
      <c r="T73" s="5" t="s">
        <v>221</v>
      </c>
      <c r="U73" s="5">
        <v>7</v>
      </c>
      <c r="V73" s="5">
        <f t="shared" si="21"/>
        <v>1</v>
      </c>
      <c r="W73" s="5" t="s">
        <v>86</v>
      </c>
      <c r="X73" s="29" t="s">
        <v>334</v>
      </c>
      <c r="Y73" s="5"/>
      <c r="Z73" s="5">
        <f t="shared" si="22"/>
        <v>0</v>
      </c>
      <c r="AA73" s="5" t="str">
        <f t="shared" si="16"/>
        <v>Big Ten</v>
      </c>
      <c r="AB73">
        <f t="shared" si="17"/>
        <v>1</v>
      </c>
      <c r="AC73">
        <f t="shared" si="23"/>
        <v>1</v>
      </c>
      <c r="AD73">
        <f t="shared" si="24"/>
        <v>1</v>
      </c>
      <c r="AE73">
        <f t="shared" si="25"/>
        <v>0</v>
      </c>
      <c r="AF73">
        <f t="shared" si="18"/>
        <v>18</v>
      </c>
      <c r="AG73">
        <f t="shared" si="18"/>
        <v>20</v>
      </c>
      <c r="AH73">
        <f t="shared" si="18"/>
        <v>5</v>
      </c>
      <c r="AI73">
        <f t="shared" si="18"/>
        <v>2</v>
      </c>
      <c r="AJ73">
        <f t="shared" si="14"/>
        <v>7</v>
      </c>
      <c r="AK73" s="8">
        <f t="shared" si="26"/>
        <v>0.7142857142857143</v>
      </c>
      <c r="AL73">
        <f t="shared" si="19"/>
        <v>0</v>
      </c>
    </row>
    <row r="74" spans="1:38" ht="30" x14ac:dyDescent="0.2">
      <c r="A74" s="27">
        <v>8</v>
      </c>
      <c r="B74" s="28">
        <v>44499</v>
      </c>
      <c r="C74" s="30">
        <v>0.8125</v>
      </c>
      <c r="D74" s="29" t="s">
        <v>44</v>
      </c>
      <c r="E74" s="29" t="s">
        <v>866</v>
      </c>
      <c r="F74" s="29" t="s">
        <v>49</v>
      </c>
      <c r="G74" s="29" t="s">
        <v>768</v>
      </c>
      <c r="H74" s="29" t="s">
        <v>86</v>
      </c>
      <c r="I74" s="29" t="s">
        <v>14</v>
      </c>
      <c r="J74" s="29">
        <v>24</v>
      </c>
      <c r="K74" s="29">
        <v>33</v>
      </c>
      <c r="L74" s="29">
        <v>5</v>
      </c>
      <c r="M74" s="29">
        <v>3</v>
      </c>
      <c r="N74" s="29" t="s">
        <v>130</v>
      </c>
      <c r="O74" s="5"/>
      <c r="R74" s="5">
        <f t="shared" si="15"/>
        <v>2021</v>
      </c>
      <c r="S74" s="5">
        <f t="shared" si="20"/>
        <v>9</v>
      </c>
      <c r="T74" s="5" t="s">
        <v>221</v>
      </c>
      <c r="U74" s="5">
        <v>20</v>
      </c>
      <c r="V74" s="5">
        <f t="shared" si="21"/>
        <v>1</v>
      </c>
      <c r="W74" s="5" t="s">
        <v>86</v>
      </c>
      <c r="X74" s="5" t="s">
        <v>89</v>
      </c>
      <c r="Y74" s="5">
        <v>5</v>
      </c>
      <c r="Z74" s="5">
        <f t="shared" si="22"/>
        <v>1</v>
      </c>
      <c r="AA74" s="5" t="str">
        <f t="shared" si="16"/>
        <v>Big Ten</v>
      </c>
      <c r="AB74">
        <f t="shared" si="17"/>
        <v>1</v>
      </c>
      <c r="AC74">
        <f t="shared" si="23"/>
        <v>1</v>
      </c>
      <c r="AD74">
        <f t="shared" si="24"/>
        <v>1</v>
      </c>
      <c r="AE74">
        <f t="shared" si="25"/>
        <v>1</v>
      </c>
      <c r="AF74">
        <f t="shared" si="18"/>
        <v>24</v>
      </c>
      <c r="AG74">
        <f t="shared" si="18"/>
        <v>33</v>
      </c>
      <c r="AH74">
        <f t="shared" si="18"/>
        <v>5</v>
      </c>
      <c r="AI74">
        <f t="shared" si="18"/>
        <v>3</v>
      </c>
      <c r="AJ74">
        <f t="shared" si="14"/>
        <v>8</v>
      </c>
      <c r="AK74" s="8">
        <f t="shared" si="26"/>
        <v>0.625</v>
      </c>
      <c r="AL74">
        <f t="shared" si="19"/>
        <v>0</v>
      </c>
    </row>
    <row r="75" spans="1:38" ht="30" x14ac:dyDescent="0.2">
      <c r="A75" s="27">
        <v>9</v>
      </c>
      <c r="B75" s="28">
        <v>44506</v>
      </c>
      <c r="C75" s="30">
        <v>0.64583333333333337</v>
      </c>
      <c r="D75" s="29" t="s">
        <v>44</v>
      </c>
      <c r="E75" s="29" t="s">
        <v>848</v>
      </c>
      <c r="F75" s="29" t="s">
        <v>49</v>
      </c>
      <c r="G75" s="29" t="s">
        <v>230</v>
      </c>
      <c r="H75" s="29" t="s">
        <v>86</v>
      </c>
      <c r="I75" s="29" t="s">
        <v>13</v>
      </c>
      <c r="J75" s="29">
        <v>31</v>
      </c>
      <c r="K75" s="29">
        <v>14</v>
      </c>
      <c r="L75" s="29">
        <v>6</v>
      </c>
      <c r="M75" s="29">
        <v>3</v>
      </c>
      <c r="N75" s="29" t="s">
        <v>41</v>
      </c>
      <c r="O75" s="5"/>
      <c r="R75" s="5">
        <f t="shared" si="15"/>
        <v>2021</v>
      </c>
      <c r="S75" s="5">
        <f t="shared" si="20"/>
        <v>10</v>
      </c>
      <c r="T75" s="5" t="s">
        <v>221</v>
      </c>
      <c r="U75" s="5">
        <v>22</v>
      </c>
      <c r="V75" s="5">
        <f t="shared" si="21"/>
        <v>1</v>
      </c>
      <c r="W75" s="5" t="s">
        <v>86</v>
      </c>
      <c r="X75" s="29" t="s">
        <v>230</v>
      </c>
      <c r="Y75" s="5"/>
      <c r="Z75" s="5">
        <f t="shared" si="22"/>
        <v>0</v>
      </c>
      <c r="AA75" s="5" t="str">
        <f t="shared" si="16"/>
        <v>Big Ten</v>
      </c>
      <c r="AB75">
        <f t="shared" si="17"/>
        <v>1</v>
      </c>
      <c r="AC75">
        <f t="shared" si="23"/>
        <v>1</v>
      </c>
      <c r="AD75">
        <f t="shared" si="24"/>
        <v>1</v>
      </c>
      <c r="AE75">
        <f t="shared" si="25"/>
        <v>0</v>
      </c>
      <c r="AF75">
        <f t="shared" si="18"/>
        <v>31</v>
      </c>
      <c r="AG75">
        <f t="shared" si="18"/>
        <v>14</v>
      </c>
      <c r="AH75">
        <f t="shared" si="18"/>
        <v>6</v>
      </c>
      <c r="AI75">
        <f t="shared" si="18"/>
        <v>3</v>
      </c>
      <c r="AJ75">
        <f t="shared" si="14"/>
        <v>9</v>
      </c>
      <c r="AK75" s="8">
        <f t="shared" si="26"/>
        <v>0.66666666666666663</v>
      </c>
      <c r="AL75">
        <f t="shared" si="19"/>
        <v>1</v>
      </c>
    </row>
    <row r="76" spans="1:38" ht="30" x14ac:dyDescent="0.2">
      <c r="A76" s="27">
        <v>10</v>
      </c>
      <c r="B76" s="28">
        <v>44513</v>
      </c>
      <c r="C76" s="30">
        <v>0.5</v>
      </c>
      <c r="D76" s="29" t="s">
        <v>44</v>
      </c>
      <c r="E76" s="29" t="s">
        <v>854</v>
      </c>
      <c r="F76" s="5"/>
      <c r="G76" s="29" t="s">
        <v>845</v>
      </c>
      <c r="H76" s="29" t="s">
        <v>86</v>
      </c>
      <c r="I76" s="29" t="s">
        <v>14</v>
      </c>
      <c r="J76" s="29">
        <v>17</v>
      </c>
      <c r="K76" s="29">
        <v>21</v>
      </c>
      <c r="L76" s="29">
        <v>6</v>
      </c>
      <c r="M76" s="29">
        <v>4</v>
      </c>
      <c r="N76" s="29" t="s">
        <v>92</v>
      </c>
      <c r="O76" s="5"/>
      <c r="R76" s="5">
        <f t="shared" si="15"/>
        <v>2021</v>
      </c>
      <c r="S76" s="5">
        <f t="shared" si="20"/>
        <v>11</v>
      </c>
      <c r="T76" s="5" t="s">
        <v>221</v>
      </c>
      <c r="U76" s="5">
        <v>23</v>
      </c>
      <c r="V76" s="5">
        <f t="shared" si="21"/>
        <v>1</v>
      </c>
      <c r="W76" s="5" t="s">
        <v>86</v>
      </c>
      <c r="X76" s="5" t="s">
        <v>210</v>
      </c>
      <c r="Y76" s="5">
        <v>9</v>
      </c>
      <c r="Z76" s="5">
        <f t="shared" si="22"/>
        <v>1</v>
      </c>
      <c r="AA76" s="5" t="str">
        <f t="shared" si="16"/>
        <v>Big Ten</v>
      </c>
      <c r="AB76">
        <f t="shared" si="17"/>
        <v>1</v>
      </c>
      <c r="AC76">
        <f t="shared" si="23"/>
        <v>1</v>
      </c>
      <c r="AD76">
        <f t="shared" si="24"/>
        <v>1</v>
      </c>
      <c r="AE76">
        <f t="shared" si="25"/>
        <v>1</v>
      </c>
      <c r="AF76">
        <f t="shared" si="18"/>
        <v>17</v>
      </c>
      <c r="AG76">
        <f t="shared" si="18"/>
        <v>21</v>
      </c>
      <c r="AH76">
        <f t="shared" si="18"/>
        <v>6</v>
      </c>
      <c r="AI76">
        <f t="shared" si="18"/>
        <v>4</v>
      </c>
      <c r="AJ76">
        <f t="shared" si="14"/>
        <v>10</v>
      </c>
      <c r="AK76" s="8">
        <f t="shared" si="26"/>
        <v>0.6</v>
      </c>
      <c r="AL76">
        <f t="shared" si="19"/>
        <v>0</v>
      </c>
    </row>
    <row r="77" spans="1:38" x14ac:dyDescent="0.2">
      <c r="A77" s="27">
        <v>11</v>
      </c>
      <c r="B77" s="28">
        <v>44520</v>
      </c>
      <c r="C77" s="30">
        <v>0.5</v>
      </c>
      <c r="D77" s="29" t="s">
        <v>44</v>
      </c>
      <c r="E77" s="29" t="s">
        <v>827</v>
      </c>
      <c r="F77" s="5"/>
      <c r="G77" s="29" t="s">
        <v>194</v>
      </c>
      <c r="H77" s="29" t="s">
        <v>86</v>
      </c>
      <c r="I77" s="29" t="s">
        <v>13</v>
      </c>
      <c r="J77" s="29">
        <v>28</v>
      </c>
      <c r="K77" s="29">
        <v>0</v>
      </c>
      <c r="L77" s="29">
        <v>7</v>
      </c>
      <c r="M77" s="29">
        <v>4</v>
      </c>
      <c r="N77" s="29" t="s">
        <v>41</v>
      </c>
      <c r="O77" s="5"/>
      <c r="R77" s="5">
        <f t="shared" si="15"/>
        <v>2021</v>
      </c>
      <c r="S77" s="5">
        <f t="shared" si="20"/>
        <v>12</v>
      </c>
      <c r="T77" s="29" t="s">
        <v>827</v>
      </c>
      <c r="U77" s="5"/>
      <c r="V77" s="5">
        <f t="shared" si="21"/>
        <v>0</v>
      </c>
      <c r="W77" s="5" t="s">
        <v>86</v>
      </c>
      <c r="X77" s="29" t="s">
        <v>194</v>
      </c>
      <c r="Y77" s="5"/>
      <c r="Z77" s="5">
        <f t="shared" si="22"/>
        <v>0</v>
      </c>
      <c r="AA77" s="5" t="str">
        <f t="shared" si="16"/>
        <v>Big Ten</v>
      </c>
      <c r="AB77">
        <f t="shared" si="17"/>
        <v>1</v>
      </c>
      <c r="AC77">
        <f t="shared" si="23"/>
        <v>1</v>
      </c>
      <c r="AD77">
        <f t="shared" si="24"/>
        <v>1</v>
      </c>
      <c r="AE77">
        <f t="shared" si="25"/>
        <v>0</v>
      </c>
      <c r="AF77">
        <f t="shared" si="18"/>
        <v>28</v>
      </c>
      <c r="AG77">
        <f t="shared" si="18"/>
        <v>0</v>
      </c>
      <c r="AH77">
        <f t="shared" si="18"/>
        <v>7</v>
      </c>
      <c r="AI77">
        <f t="shared" si="18"/>
        <v>4</v>
      </c>
      <c r="AJ77">
        <f t="shared" si="14"/>
        <v>11</v>
      </c>
      <c r="AK77" s="8">
        <f t="shared" si="26"/>
        <v>0.63636363636363635</v>
      </c>
      <c r="AL77">
        <f t="shared" si="19"/>
        <v>1</v>
      </c>
    </row>
    <row r="78" spans="1:38" ht="30" x14ac:dyDescent="0.2">
      <c r="A78" s="27">
        <v>12</v>
      </c>
      <c r="B78" s="28">
        <v>44527</v>
      </c>
      <c r="C78" s="30">
        <v>0.64583333333333337</v>
      </c>
      <c r="D78" s="29" t="s">
        <v>44</v>
      </c>
      <c r="E78" s="29" t="s">
        <v>827</v>
      </c>
      <c r="F78" s="29" t="s">
        <v>49</v>
      </c>
      <c r="G78" s="29" t="s">
        <v>861</v>
      </c>
      <c r="H78" s="29" t="s">
        <v>86</v>
      </c>
      <c r="I78" s="29" t="s">
        <v>14</v>
      </c>
      <c r="J78" s="29">
        <v>27</v>
      </c>
      <c r="K78" s="29">
        <v>30</v>
      </c>
      <c r="L78" s="29">
        <v>7</v>
      </c>
      <c r="M78" s="29">
        <v>5</v>
      </c>
      <c r="N78" s="29" t="s">
        <v>92</v>
      </c>
      <c r="O78" s="5"/>
      <c r="R78" s="5">
        <f t="shared" si="15"/>
        <v>2021</v>
      </c>
      <c r="S78" s="5">
        <f t="shared" si="20"/>
        <v>13</v>
      </c>
      <c r="T78" s="29" t="s">
        <v>827</v>
      </c>
      <c r="U78" s="5"/>
      <c r="V78" s="5">
        <f t="shared" si="21"/>
        <v>0</v>
      </c>
      <c r="W78" s="5" t="s">
        <v>86</v>
      </c>
      <c r="X78" s="5" t="s">
        <v>366</v>
      </c>
      <c r="Y78" s="5">
        <v>12</v>
      </c>
      <c r="Z78" s="5">
        <f t="shared" si="22"/>
        <v>1</v>
      </c>
      <c r="AA78" s="5" t="str">
        <f t="shared" si="16"/>
        <v>Big Ten</v>
      </c>
      <c r="AB78">
        <f t="shared" si="17"/>
        <v>1</v>
      </c>
      <c r="AC78">
        <f t="shared" si="23"/>
        <v>1</v>
      </c>
      <c r="AD78">
        <f t="shared" si="24"/>
        <v>1</v>
      </c>
      <c r="AE78">
        <f t="shared" si="25"/>
        <v>0</v>
      </c>
      <c r="AF78">
        <f t="shared" si="18"/>
        <v>27</v>
      </c>
      <c r="AG78">
        <f t="shared" si="18"/>
        <v>30</v>
      </c>
      <c r="AH78">
        <f t="shared" si="18"/>
        <v>7</v>
      </c>
      <c r="AI78">
        <f t="shared" si="18"/>
        <v>5</v>
      </c>
      <c r="AJ78">
        <f t="shared" si="14"/>
        <v>12</v>
      </c>
      <c r="AK78" s="8">
        <f t="shared" si="26"/>
        <v>0.58333333333333337</v>
      </c>
      <c r="AL78">
        <f t="shared" si="19"/>
        <v>0</v>
      </c>
    </row>
    <row r="79" spans="1:38" ht="98" x14ac:dyDescent="0.2">
      <c r="A79" s="27">
        <v>13</v>
      </c>
      <c r="B79" s="28">
        <v>44562</v>
      </c>
      <c r="C79" s="30">
        <v>0.5</v>
      </c>
      <c r="D79" s="29" t="s">
        <v>44</v>
      </c>
      <c r="E79" s="29" t="s">
        <v>827</v>
      </c>
      <c r="F79" s="29" t="s">
        <v>80</v>
      </c>
      <c r="G79" s="29" t="s">
        <v>873</v>
      </c>
      <c r="H79" s="29" t="s">
        <v>46</v>
      </c>
      <c r="I79" s="29" t="s">
        <v>14</v>
      </c>
      <c r="J79" s="29">
        <v>10</v>
      </c>
      <c r="K79" s="29">
        <v>24</v>
      </c>
      <c r="L79" s="29">
        <v>7</v>
      </c>
      <c r="M79" s="29">
        <v>6</v>
      </c>
      <c r="N79" s="29" t="s">
        <v>102</v>
      </c>
      <c r="O79" s="29" t="s">
        <v>802</v>
      </c>
      <c r="R79" s="5">
        <f t="shared" si="15"/>
        <v>2021</v>
      </c>
      <c r="S79" s="5">
        <f t="shared" si="20"/>
        <v>18</v>
      </c>
      <c r="T79" s="29" t="s">
        <v>827</v>
      </c>
      <c r="U79" s="5"/>
      <c r="V79" s="5">
        <f t="shared" si="21"/>
        <v>0</v>
      </c>
      <c r="W79" s="5" t="s">
        <v>86</v>
      </c>
      <c r="X79" s="5" t="s">
        <v>874</v>
      </c>
      <c r="Y79" s="5">
        <v>22</v>
      </c>
      <c r="Z79" s="5">
        <f t="shared" si="22"/>
        <v>1</v>
      </c>
      <c r="AA79" s="5" t="str">
        <f t="shared" si="16"/>
        <v>SEC</v>
      </c>
      <c r="AB79">
        <f t="shared" si="17"/>
        <v>0</v>
      </c>
      <c r="AC79">
        <f t="shared" si="23"/>
        <v>1</v>
      </c>
      <c r="AD79">
        <f t="shared" si="24"/>
        <v>1</v>
      </c>
      <c r="AE79">
        <f t="shared" si="25"/>
        <v>0</v>
      </c>
      <c r="AF79">
        <f t="shared" si="18"/>
        <v>10</v>
      </c>
      <c r="AG79">
        <f t="shared" si="18"/>
        <v>24</v>
      </c>
      <c r="AH79">
        <f t="shared" si="18"/>
        <v>7</v>
      </c>
      <c r="AI79">
        <f t="shared" si="18"/>
        <v>6</v>
      </c>
      <c r="AJ79">
        <f t="shared" si="14"/>
        <v>13</v>
      </c>
      <c r="AK79" s="8">
        <f t="shared" si="26"/>
        <v>0.53846153846153844</v>
      </c>
      <c r="AL79">
        <f t="shared" si="19"/>
        <v>0</v>
      </c>
    </row>
    <row r="80" spans="1:38" x14ac:dyDescent="0.2">
      <c r="A80" s="27">
        <v>1</v>
      </c>
      <c r="B80" s="28">
        <v>44443</v>
      </c>
      <c r="C80" s="30">
        <v>0.5</v>
      </c>
      <c r="D80" s="29" t="s">
        <v>44</v>
      </c>
      <c r="E80" s="29" t="s">
        <v>194</v>
      </c>
      <c r="F80" s="5"/>
      <c r="G80" s="29" t="s">
        <v>139</v>
      </c>
      <c r="H80" s="29" t="s">
        <v>140</v>
      </c>
      <c r="I80" s="29" t="s">
        <v>13</v>
      </c>
      <c r="J80" s="29">
        <v>61</v>
      </c>
      <c r="K80" s="29">
        <v>14</v>
      </c>
      <c r="L80" s="29">
        <v>1</v>
      </c>
      <c r="M80" s="29">
        <v>0</v>
      </c>
      <c r="N80" s="29" t="s">
        <v>41</v>
      </c>
      <c r="O80" s="5"/>
      <c r="P80" s="6"/>
      <c r="Q80" s="5"/>
      <c r="R80" s="5">
        <f t="shared" si="15"/>
        <v>2021</v>
      </c>
      <c r="S80" s="5">
        <f t="shared" si="20"/>
        <v>1</v>
      </c>
      <c r="T80" s="29" t="s">
        <v>194</v>
      </c>
      <c r="U80" s="5"/>
      <c r="V80" s="5">
        <f t="shared" si="21"/>
        <v>0</v>
      </c>
      <c r="W80" s="5" t="s">
        <v>86</v>
      </c>
      <c r="X80" s="29" t="s">
        <v>139</v>
      </c>
      <c r="Y80" s="5"/>
      <c r="Z80" s="5">
        <f t="shared" si="22"/>
        <v>0</v>
      </c>
      <c r="AA80" s="5" t="str">
        <f t="shared" si="16"/>
        <v>American</v>
      </c>
      <c r="AB80">
        <f t="shared" si="17"/>
        <v>0</v>
      </c>
      <c r="AC80">
        <f t="shared" si="23"/>
        <v>1</v>
      </c>
      <c r="AD80">
        <f t="shared" si="24"/>
        <v>0</v>
      </c>
      <c r="AE80">
        <f t="shared" si="25"/>
        <v>0</v>
      </c>
      <c r="AF80">
        <f t="shared" si="18"/>
        <v>61</v>
      </c>
      <c r="AG80">
        <f t="shared" si="18"/>
        <v>14</v>
      </c>
      <c r="AH80">
        <f t="shared" si="18"/>
        <v>1</v>
      </c>
      <c r="AI80">
        <f t="shared" si="18"/>
        <v>0</v>
      </c>
      <c r="AJ80">
        <f t="shared" si="14"/>
        <v>1</v>
      </c>
      <c r="AK80" s="8">
        <f t="shared" si="26"/>
        <v>1</v>
      </c>
      <c r="AL80">
        <f t="shared" si="19"/>
        <v>1</v>
      </c>
    </row>
    <row r="81" spans="1:38" x14ac:dyDescent="0.2">
      <c r="A81" s="27">
        <v>2</v>
      </c>
      <c r="B81" s="28">
        <v>44450</v>
      </c>
      <c r="C81" s="30">
        <v>0.58333333333333337</v>
      </c>
      <c r="D81" s="29" t="s">
        <v>44</v>
      </c>
      <c r="E81" s="29" t="s">
        <v>194</v>
      </c>
      <c r="F81" s="29" t="s">
        <v>49</v>
      </c>
      <c r="G81" s="29" t="s">
        <v>50</v>
      </c>
      <c r="H81" s="29" t="s">
        <v>40</v>
      </c>
      <c r="I81" s="29" t="s">
        <v>13</v>
      </c>
      <c r="J81" s="29">
        <v>17</v>
      </c>
      <c r="K81" s="29">
        <v>7</v>
      </c>
      <c r="L81" s="29">
        <v>2</v>
      </c>
      <c r="M81" s="29">
        <v>0</v>
      </c>
      <c r="N81" s="29" t="s">
        <v>47</v>
      </c>
      <c r="O81" s="5"/>
      <c r="P81" s="6"/>
      <c r="Q81" s="5"/>
      <c r="R81" s="5">
        <f t="shared" si="15"/>
        <v>2021</v>
      </c>
      <c r="S81" s="5">
        <f t="shared" si="20"/>
        <v>2</v>
      </c>
      <c r="T81" s="29" t="s">
        <v>194</v>
      </c>
      <c r="U81" s="5"/>
      <c r="V81" s="5">
        <f t="shared" si="21"/>
        <v>0</v>
      </c>
      <c r="W81" s="5" t="s">
        <v>86</v>
      </c>
      <c r="X81" s="29" t="s">
        <v>50</v>
      </c>
      <c r="Y81" s="5"/>
      <c r="Z81" s="5">
        <f t="shared" si="22"/>
        <v>0</v>
      </c>
      <c r="AA81" s="5" t="str">
        <f t="shared" si="16"/>
        <v>ACC</v>
      </c>
      <c r="AB81">
        <f t="shared" si="17"/>
        <v>0</v>
      </c>
      <c r="AC81">
        <f t="shared" si="23"/>
        <v>1</v>
      </c>
      <c r="AD81">
        <f t="shared" si="24"/>
        <v>1</v>
      </c>
      <c r="AE81">
        <f t="shared" si="25"/>
        <v>0</v>
      </c>
      <c r="AF81">
        <f t="shared" si="18"/>
        <v>17</v>
      </c>
      <c r="AG81">
        <f t="shared" si="18"/>
        <v>7</v>
      </c>
      <c r="AH81">
        <f t="shared" si="18"/>
        <v>2</v>
      </c>
      <c r="AI81">
        <f t="shared" si="18"/>
        <v>0</v>
      </c>
      <c r="AJ81">
        <f t="shared" si="14"/>
        <v>2</v>
      </c>
      <c r="AK81" s="8">
        <f t="shared" si="26"/>
        <v>1</v>
      </c>
      <c r="AL81">
        <f t="shared" si="19"/>
        <v>1</v>
      </c>
    </row>
    <row r="82" spans="1:38" x14ac:dyDescent="0.2">
      <c r="A82" s="27">
        <v>3</v>
      </c>
      <c r="B82" s="28">
        <v>44457</v>
      </c>
      <c r="C82" s="30">
        <v>0.64583333333333337</v>
      </c>
      <c r="D82" s="29" t="s">
        <v>44</v>
      </c>
      <c r="E82" s="29" t="s">
        <v>194</v>
      </c>
      <c r="F82" s="5"/>
      <c r="G82" s="29" t="s">
        <v>224</v>
      </c>
      <c r="H82" s="29" t="s">
        <v>70</v>
      </c>
      <c r="I82" s="29" t="s">
        <v>13</v>
      </c>
      <c r="J82" s="29">
        <v>45</v>
      </c>
      <c r="K82" s="29">
        <v>13</v>
      </c>
      <c r="L82" s="29">
        <v>3</v>
      </c>
      <c r="M82" s="29">
        <v>0</v>
      </c>
      <c r="N82" s="29" t="s">
        <v>51</v>
      </c>
      <c r="O82" s="5"/>
      <c r="P82" s="6"/>
      <c r="Q82" s="5"/>
      <c r="R82" s="5">
        <f t="shared" si="15"/>
        <v>2021</v>
      </c>
      <c r="S82" s="5">
        <f t="shared" si="20"/>
        <v>3</v>
      </c>
      <c r="T82" s="29" t="s">
        <v>194</v>
      </c>
      <c r="U82" s="5"/>
      <c r="V82" s="5">
        <f t="shared" si="21"/>
        <v>0</v>
      </c>
      <c r="W82" s="5" t="s">
        <v>86</v>
      </c>
      <c r="X82" s="29" t="s">
        <v>224</v>
      </c>
      <c r="Y82" s="5"/>
      <c r="Z82" s="5">
        <f t="shared" si="22"/>
        <v>0</v>
      </c>
      <c r="AA82" s="5" t="str">
        <f t="shared" si="16"/>
        <v>Non-Major</v>
      </c>
      <c r="AB82">
        <f t="shared" si="17"/>
        <v>0</v>
      </c>
      <c r="AC82">
        <f t="shared" si="23"/>
        <v>0</v>
      </c>
      <c r="AD82">
        <f t="shared" si="24"/>
        <v>0</v>
      </c>
      <c r="AE82">
        <f t="shared" si="25"/>
        <v>0</v>
      </c>
      <c r="AF82">
        <f t="shared" si="18"/>
        <v>45</v>
      </c>
      <c r="AG82">
        <f t="shared" si="18"/>
        <v>13</v>
      </c>
      <c r="AH82">
        <f t="shared" si="18"/>
        <v>3</v>
      </c>
      <c r="AI82">
        <f t="shared" si="18"/>
        <v>0</v>
      </c>
      <c r="AJ82">
        <f t="shared" si="14"/>
        <v>3</v>
      </c>
      <c r="AK82" s="8">
        <f t="shared" si="26"/>
        <v>1</v>
      </c>
      <c r="AL82">
        <f t="shared" si="19"/>
        <v>1</v>
      </c>
    </row>
    <row r="83" spans="1:38" ht="28" x14ac:dyDescent="0.2">
      <c r="A83" s="27">
        <v>4</v>
      </c>
      <c r="B83" s="28">
        <v>44464</v>
      </c>
      <c r="C83" s="30">
        <v>0.64583333333333337</v>
      </c>
      <c r="D83" s="29" t="s">
        <v>44</v>
      </c>
      <c r="E83" s="29" t="s">
        <v>194</v>
      </c>
      <c r="F83" s="29" t="s">
        <v>49</v>
      </c>
      <c r="G83" s="29" t="s">
        <v>208</v>
      </c>
      <c r="H83" s="29" t="s">
        <v>86</v>
      </c>
      <c r="I83" s="29" t="s">
        <v>14</v>
      </c>
      <c r="J83" s="29">
        <v>13</v>
      </c>
      <c r="K83" s="29">
        <v>20</v>
      </c>
      <c r="L83" s="29">
        <v>3</v>
      </c>
      <c r="M83" s="29">
        <v>1</v>
      </c>
      <c r="N83" s="29" t="s">
        <v>92</v>
      </c>
      <c r="O83" s="5"/>
      <c r="P83" s="6"/>
      <c r="Q83" s="5"/>
      <c r="R83" s="5">
        <f t="shared" si="15"/>
        <v>2021</v>
      </c>
      <c r="S83" s="5">
        <f t="shared" si="20"/>
        <v>4</v>
      </c>
      <c r="T83" s="29" t="s">
        <v>194</v>
      </c>
      <c r="U83" s="5"/>
      <c r="V83" s="5">
        <f t="shared" si="21"/>
        <v>0</v>
      </c>
      <c r="W83" s="5" t="s">
        <v>86</v>
      </c>
      <c r="X83" s="5" t="s">
        <v>210</v>
      </c>
      <c r="Y83" s="5">
        <v>19</v>
      </c>
      <c r="Z83" s="5">
        <f t="shared" si="22"/>
        <v>1</v>
      </c>
      <c r="AA83" s="5" t="str">
        <f t="shared" si="16"/>
        <v>Big Ten</v>
      </c>
      <c r="AB83">
        <f t="shared" si="17"/>
        <v>1</v>
      </c>
      <c r="AC83">
        <f t="shared" si="23"/>
        <v>1</v>
      </c>
      <c r="AD83">
        <f t="shared" si="24"/>
        <v>1</v>
      </c>
      <c r="AE83">
        <f t="shared" si="25"/>
        <v>0</v>
      </c>
      <c r="AF83">
        <f t="shared" si="18"/>
        <v>13</v>
      </c>
      <c r="AG83">
        <f t="shared" si="18"/>
        <v>20</v>
      </c>
      <c r="AH83">
        <f t="shared" si="18"/>
        <v>3</v>
      </c>
      <c r="AI83">
        <f t="shared" si="18"/>
        <v>1</v>
      </c>
      <c r="AJ83">
        <f t="shared" si="14"/>
        <v>4</v>
      </c>
      <c r="AK83" s="8">
        <f t="shared" si="26"/>
        <v>0.75</v>
      </c>
      <c r="AL83">
        <f t="shared" si="19"/>
        <v>0</v>
      </c>
    </row>
    <row r="84" spans="1:38" ht="30" x14ac:dyDescent="0.2">
      <c r="A84" s="27">
        <v>5</v>
      </c>
      <c r="B84" s="28">
        <v>44471</v>
      </c>
      <c r="C84" s="30">
        <v>0.64583333333333337</v>
      </c>
      <c r="D84" s="29" t="s">
        <v>44</v>
      </c>
      <c r="E84" s="29" t="s">
        <v>194</v>
      </c>
      <c r="F84" s="5"/>
      <c r="G84" s="29" t="s">
        <v>865</v>
      </c>
      <c r="H84" s="29" t="s">
        <v>86</v>
      </c>
      <c r="I84" s="29" t="s">
        <v>14</v>
      </c>
      <c r="J84" s="29">
        <v>13</v>
      </c>
      <c r="K84" s="29">
        <v>52</v>
      </c>
      <c r="L84" s="29">
        <v>3</v>
      </c>
      <c r="M84" s="29">
        <v>2</v>
      </c>
      <c r="N84" s="29" t="s">
        <v>102</v>
      </c>
      <c r="O84" s="5"/>
      <c r="P84" s="6"/>
      <c r="Q84" s="5"/>
      <c r="R84" s="5">
        <f t="shared" si="15"/>
        <v>2021</v>
      </c>
      <c r="S84" s="5">
        <f t="shared" si="20"/>
        <v>5</v>
      </c>
      <c r="T84" s="29" t="s">
        <v>194</v>
      </c>
      <c r="U84" s="5"/>
      <c r="V84" s="5">
        <f t="shared" si="21"/>
        <v>0</v>
      </c>
      <c r="W84" s="5" t="s">
        <v>86</v>
      </c>
      <c r="X84" s="5" t="s">
        <v>89</v>
      </c>
      <c r="Y84" s="5">
        <v>11</v>
      </c>
      <c r="Z84" s="5">
        <f t="shared" si="22"/>
        <v>1</v>
      </c>
      <c r="AA84" s="5" t="str">
        <f t="shared" si="16"/>
        <v>Big Ten</v>
      </c>
      <c r="AB84">
        <f t="shared" si="17"/>
        <v>1</v>
      </c>
      <c r="AC84">
        <f t="shared" si="23"/>
        <v>1</v>
      </c>
      <c r="AD84">
        <f t="shared" si="24"/>
        <v>1</v>
      </c>
      <c r="AE84">
        <f t="shared" si="25"/>
        <v>0</v>
      </c>
      <c r="AF84">
        <f t="shared" si="18"/>
        <v>13</v>
      </c>
      <c r="AG84">
        <f t="shared" si="18"/>
        <v>52</v>
      </c>
      <c r="AH84">
        <f t="shared" si="18"/>
        <v>3</v>
      </c>
      <c r="AI84">
        <f t="shared" si="18"/>
        <v>2</v>
      </c>
      <c r="AJ84">
        <f t="shared" si="14"/>
        <v>5</v>
      </c>
      <c r="AK84" s="8">
        <f t="shared" si="26"/>
        <v>0.6</v>
      </c>
      <c r="AL84">
        <f t="shared" si="19"/>
        <v>0</v>
      </c>
    </row>
    <row r="85" spans="1:38" ht="30" x14ac:dyDescent="0.2">
      <c r="A85" s="27">
        <v>6</v>
      </c>
      <c r="B85" s="28">
        <v>44478</v>
      </c>
      <c r="C85" s="30">
        <v>0.5</v>
      </c>
      <c r="D85" s="29" t="s">
        <v>44</v>
      </c>
      <c r="E85" s="29" t="s">
        <v>194</v>
      </c>
      <c r="F85" s="5"/>
      <c r="G85" s="29" t="s">
        <v>364</v>
      </c>
      <c r="H85" s="29" t="s">
        <v>86</v>
      </c>
      <c r="I85" s="29" t="s">
        <v>14</v>
      </c>
      <c r="J85" s="29">
        <v>13</v>
      </c>
      <c r="K85" s="29">
        <v>31</v>
      </c>
      <c r="L85" s="29">
        <v>3</v>
      </c>
      <c r="M85" s="29">
        <v>3</v>
      </c>
      <c r="N85" s="29" t="s">
        <v>130</v>
      </c>
      <c r="O85" s="5"/>
      <c r="P85" s="6"/>
      <c r="Q85" s="5"/>
      <c r="R85" s="5">
        <f t="shared" si="15"/>
        <v>2021</v>
      </c>
      <c r="S85" s="5">
        <f t="shared" si="20"/>
        <v>6</v>
      </c>
      <c r="T85" s="29" t="s">
        <v>194</v>
      </c>
      <c r="U85" s="5"/>
      <c r="V85" s="5">
        <f t="shared" si="21"/>
        <v>0</v>
      </c>
      <c r="W85" s="5" t="s">
        <v>86</v>
      </c>
      <c r="X85" s="5" t="s">
        <v>366</v>
      </c>
      <c r="Y85" s="5">
        <v>11</v>
      </c>
      <c r="Z85" s="5">
        <f t="shared" si="22"/>
        <v>1</v>
      </c>
      <c r="AA85" s="5" t="str">
        <f t="shared" si="16"/>
        <v>Big Ten</v>
      </c>
      <c r="AB85">
        <f t="shared" si="17"/>
        <v>1</v>
      </c>
      <c r="AC85">
        <f t="shared" si="23"/>
        <v>1</v>
      </c>
      <c r="AD85">
        <f t="shared" si="24"/>
        <v>1</v>
      </c>
      <c r="AE85">
        <f t="shared" si="25"/>
        <v>0</v>
      </c>
      <c r="AF85">
        <f t="shared" si="18"/>
        <v>13</v>
      </c>
      <c r="AG85">
        <f t="shared" si="18"/>
        <v>31</v>
      </c>
      <c r="AH85">
        <f t="shared" si="18"/>
        <v>3</v>
      </c>
      <c r="AI85">
        <f t="shared" si="18"/>
        <v>3</v>
      </c>
      <c r="AJ85">
        <f t="shared" si="14"/>
        <v>6</v>
      </c>
      <c r="AK85" s="8">
        <f t="shared" si="26"/>
        <v>0.5</v>
      </c>
      <c r="AL85">
        <f t="shared" si="19"/>
        <v>0</v>
      </c>
    </row>
    <row r="86" spans="1:38" ht="28" x14ac:dyDescent="0.2">
      <c r="A86" s="27">
        <v>7</v>
      </c>
      <c r="B86" s="28">
        <v>44485</v>
      </c>
      <c r="C86" s="30">
        <v>0.5</v>
      </c>
      <c r="D86" s="29" t="s">
        <v>44</v>
      </c>
      <c r="E86" s="29" t="s">
        <v>194</v>
      </c>
      <c r="F86" s="29" t="s">
        <v>49</v>
      </c>
      <c r="G86" s="29" t="s">
        <v>315</v>
      </c>
      <c r="H86" s="29" t="s">
        <v>86</v>
      </c>
      <c r="I86" s="29" t="s">
        <v>14</v>
      </c>
      <c r="J86" s="29">
        <v>7</v>
      </c>
      <c r="K86" s="29">
        <v>21</v>
      </c>
      <c r="L86" s="29">
        <v>3</v>
      </c>
      <c r="M86" s="29">
        <v>4</v>
      </c>
      <c r="N86" s="29" t="s">
        <v>132</v>
      </c>
      <c r="O86" s="5"/>
      <c r="P86" s="6"/>
      <c r="Q86" s="5"/>
      <c r="R86" s="5">
        <f t="shared" si="15"/>
        <v>2021</v>
      </c>
      <c r="S86" s="5">
        <f t="shared" si="20"/>
        <v>7</v>
      </c>
      <c r="T86" s="29" t="s">
        <v>194</v>
      </c>
      <c r="U86" s="5"/>
      <c r="V86" s="5">
        <f t="shared" si="21"/>
        <v>0</v>
      </c>
      <c r="W86" s="5" t="s">
        <v>86</v>
      </c>
      <c r="X86" s="29" t="s">
        <v>315</v>
      </c>
      <c r="Y86" s="5"/>
      <c r="Z86" s="5">
        <f t="shared" si="22"/>
        <v>0</v>
      </c>
      <c r="AA86" s="5" t="str">
        <f t="shared" si="16"/>
        <v>Big Ten</v>
      </c>
      <c r="AB86">
        <f t="shared" si="17"/>
        <v>1</v>
      </c>
      <c r="AC86">
        <f t="shared" si="23"/>
        <v>1</v>
      </c>
      <c r="AD86">
        <f t="shared" si="24"/>
        <v>1</v>
      </c>
      <c r="AE86">
        <f t="shared" si="25"/>
        <v>0</v>
      </c>
      <c r="AF86">
        <f t="shared" si="18"/>
        <v>7</v>
      </c>
      <c r="AG86">
        <f t="shared" si="18"/>
        <v>21</v>
      </c>
      <c r="AH86">
        <f t="shared" si="18"/>
        <v>3</v>
      </c>
      <c r="AI86">
        <f t="shared" si="18"/>
        <v>4</v>
      </c>
      <c r="AJ86">
        <f t="shared" si="14"/>
        <v>7</v>
      </c>
      <c r="AK86" s="8">
        <f t="shared" si="26"/>
        <v>0.42857142857142855</v>
      </c>
      <c r="AL86">
        <f t="shared" si="19"/>
        <v>0</v>
      </c>
    </row>
    <row r="87" spans="1:38" x14ac:dyDescent="0.2">
      <c r="A87" s="27">
        <v>8</v>
      </c>
      <c r="B87" s="28">
        <v>44499</v>
      </c>
      <c r="C87" s="30">
        <v>0.5</v>
      </c>
      <c r="D87" s="29" t="s">
        <v>44</v>
      </c>
      <c r="E87" s="29" t="s">
        <v>194</v>
      </c>
      <c r="F87" s="29" t="s">
        <v>49</v>
      </c>
      <c r="G87" s="29" t="s">
        <v>334</v>
      </c>
      <c r="H87" s="29" t="s">
        <v>86</v>
      </c>
      <c r="I87" s="29" t="s">
        <v>13</v>
      </c>
      <c r="J87" s="29">
        <v>20</v>
      </c>
      <c r="K87" s="29">
        <v>14</v>
      </c>
      <c r="L87" s="29">
        <v>4</v>
      </c>
      <c r="M87" s="29">
        <v>4</v>
      </c>
      <c r="N87" s="29" t="s">
        <v>41</v>
      </c>
      <c r="O87" s="5"/>
      <c r="P87" s="6"/>
      <c r="Q87" s="5"/>
      <c r="R87" s="5">
        <f t="shared" si="15"/>
        <v>2021</v>
      </c>
      <c r="S87" s="5">
        <f t="shared" si="20"/>
        <v>9</v>
      </c>
      <c r="T87" s="29" t="s">
        <v>194</v>
      </c>
      <c r="U87" s="5"/>
      <c r="V87" s="5">
        <f t="shared" si="21"/>
        <v>0</v>
      </c>
      <c r="W87" s="5" t="s">
        <v>86</v>
      </c>
      <c r="X87" s="29" t="s">
        <v>334</v>
      </c>
      <c r="Y87" s="5"/>
      <c r="Z87" s="5">
        <f t="shared" si="22"/>
        <v>0</v>
      </c>
      <c r="AA87" s="5" t="str">
        <f t="shared" si="16"/>
        <v>Big Ten</v>
      </c>
      <c r="AB87">
        <f t="shared" si="17"/>
        <v>1</v>
      </c>
      <c r="AC87">
        <f t="shared" si="23"/>
        <v>1</v>
      </c>
      <c r="AD87">
        <f t="shared" si="24"/>
        <v>1</v>
      </c>
      <c r="AE87">
        <f t="shared" si="25"/>
        <v>0</v>
      </c>
      <c r="AF87">
        <f t="shared" si="18"/>
        <v>20</v>
      </c>
      <c r="AG87">
        <f t="shared" si="18"/>
        <v>14</v>
      </c>
      <c r="AH87">
        <f t="shared" si="18"/>
        <v>4</v>
      </c>
      <c r="AI87">
        <f t="shared" si="18"/>
        <v>4</v>
      </c>
      <c r="AJ87">
        <f t="shared" si="14"/>
        <v>8</v>
      </c>
      <c r="AK87" s="8">
        <f t="shared" si="26"/>
        <v>0.5</v>
      </c>
      <c r="AL87">
        <f t="shared" si="19"/>
        <v>1</v>
      </c>
    </row>
    <row r="88" spans="1:38" x14ac:dyDescent="0.2">
      <c r="A88" s="27">
        <v>9</v>
      </c>
      <c r="B88" s="28">
        <v>44506</v>
      </c>
      <c r="C88" s="30">
        <v>0.64583333333333337</v>
      </c>
      <c r="D88" s="29" t="s">
        <v>44</v>
      </c>
      <c r="E88" s="29" t="s">
        <v>194</v>
      </c>
      <c r="F88" s="5"/>
      <c r="G88" s="29" t="s">
        <v>276</v>
      </c>
      <c r="H88" s="29" t="s">
        <v>86</v>
      </c>
      <c r="I88" s="29" t="s">
        <v>14</v>
      </c>
      <c r="J88" s="29">
        <v>3</v>
      </c>
      <c r="K88" s="29">
        <v>52</v>
      </c>
      <c r="L88" s="29">
        <v>4</v>
      </c>
      <c r="M88" s="29">
        <v>5</v>
      </c>
      <c r="N88" s="29" t="s">
        <v>92</v>
      </c>
      <c r="O88" s="5"/>
      <c r="P88" s="6"/>
      <c r="Q88" s="5"/>
      <c r="R88" s="5">
        <f t="shared" si="15"/>
        <v>2021</v>
      </c>
      <c r="S88" s="5">
        <f t="shared" si="20"/>
        <v>10</v>
      </c>
      <c r="T88" s="29" t="s">
        <v>194</v>
      </c>
      <c r="U88" s="5"/>
      <c r="V88" s="5">
        <f t="shared" si="21"/>
        <v>0</v>
      </c>
      <c r="W88" s="5" t="s">
        <v>86</v>
      </c>
      <c r="X88" s="29" t="s">
        <v>276</v>
      </c>
      <c r="Y88" s="5"/>
      <c r="Z88" s="5">
        <f t="shared" si="22"/>
        <v>0</v>
      </c>
      <c r="AA88" s="5" t="str">
        <f t="shared" si="16"/>
        <v>Big Ten</v>
      </c>
      <c r="AB88">
        <f t="shared" si="17"/>
        <v>1</v>
      </c>
      <c r="AC88">
        <f t="shared" si="23"/>
        <v>1</v>
      </c>
      <c r="AD88">
        <f t="shared" si="24"/>
        <v>1</v>
      </c>
      <c r="AE88">
        <f t="shared" si="25"/>
        <v>0</v>
      </c>
      <c r="AF88">
        <f t="shared" si="18"/>
        <v>3</v>
      </c>
      <c r="AG88">
        <f t="shared" si="18"/>
        <v>52</v>
      </c>
      <c r="AH88">
        <f t="shared" si="18"/>
        <v>4</v>
      </c>
      <c r="AI88">
        <f t="shared" si="18"/>
        <v>5</v>
      </c>
      <c r="AJ88">
        <f t="shared" si="14"/>
        <v>9</v>
      </c>
      <c r="AK88" s="8">
        <f t="shared" si="26"/>
        <v>0.44444444444444442</v>
      </c>
      <c r="AL88">
        <f t="shared" si="19"/>
        <v>0</v>
      </c>
    </row>
    <row r="89" spans="1:38" x14ac:dyDescent="0.2">
      <c r="A89" s="27">
        <v>10</v>
      </c>
      <c r="B89" s="28">
        <v>44513</v>
      </c>
      <c r="C89" s="30">
        <v>0.5</v>
      </c>
      <c r="D89" s="29" t="s">
        <v>44</v>
      </c>
      <c r="E89" s="29" t="s">
        <v>194</v>
      </c>
      <c r="F89" s="29" t="s">
        <v>49</v>
      </c>
      <c r="G89" s="29" t="s">
        <v>490</v>
      </c>
      <c r="H89" s="29" t="s">
        <v>86</v>
      </c>
      <c r="I89" s="29" t="s">
        <v>13</v>
      </c>
      <c r="J89" s="29">
        <v>38</v>
      </c>
      <c r="K89" s="29">
        <v>3</v>
      </c>
      <c r="L89" s="29">
        <v>5</v>
      </c>
      <c r="M89" s="29">
        <v>5</v>
      </c>
      <c r="N89" s="29" t="s">
        <v>41</v>
      </c>
      <c r="O89" s="5"/>
      <c r="P89" s="6"/>
      <c r="Q89" s="5"/>
      <c r="R89" s="5">
        <f t="shared" si="15"/>
        <v>2021</v>
      </c>
      <c r="S89" s="5">
        <f t="shared" si="20"/>
        <v>11</v>
      </c>
      <c r="T89" s="29" t="s">
        <v>194</v>
      </c>
      <c r="U89" s="5"/>
      <c r="V89" s="5">
        <f t="shared" si="21"/>
        <v>0</v>
      </c>
      <c r="W89" s="5" t="s">
        <v>86</v>
      </c>
      <c r="X89" s="29" t="s">
        <v>490</v>
      </c>
      <c r="Y89" s="5"/>
      <c r="Z89" s="5">
        <f t="shared" si="22"/>
        <v>0</v>
      </c>
      <c r="AA89" s="5" t="str">
        <f t="shared" si="16"/>
        <v>Big Ten</v>
      </c>
      <c r="AB89">
        <f t="shared" si="17"/>
        <v>1</v>
      </c>
      <c r="AC89">
        <f t="shared" si="23"/>
        <v>1</v>
      </c>
      <c r="AD89">
        <f t="shared" si="24"/>
        <v>1</v>
      </c>
      <c r="AE89">
        <f t="shared" si="25"/>
        <v>0</v>
      </c>
      <c r="AF89">
        <f t="shared" si="18"/>
        <v>38</v>
      </c>
      <c r="AG89">
        <f t="shared" si="18"/>
        <v>3</v>
      </c>
      <c r="AH89">
        <f t="shared" si="18"/>
        <v>5</v>
      </c>
      <c r="AI89">
        <f t="shared" si="18"/>
        <v>5</v>
      </c>
      <c r="AJ89">
        <f t="shared" si="14"/>
        <v>10</v>
      </c>
      <c r="AK89" s="8">
        <f t="shared" si="26"/>
        <v>0.5</v>
      </c>
      <c r="AL89">
        <f t="shared" si="19"/>
        <v>1</v>
      </c>
    </row>
    <row r="90" spans="1:38" x14ac:dyDescent="0.2">
      <c r="A90" s="27">
        <v>11</v>
      </c>
      <c r="B90" s="28">
        <v>44520</v>
      </c>
      <c r="C90" s="30">
        <v>0.5</v>
      </c>
      <c r="D90" s="29" t="s">
        <v>44</v>
      </c>
      <c r="E90" s="29" t="s">
        <v>194</v>
      </c>
      <c r="F90" s="29" t="s">
        <v>49</v>
      </c>
      <c r="G90" s="29" t="s">
        <v>827</v>
      </c>
      <c r="H90" s="29" t="s">
        <v>86</v>
      </c>
      <c r="I90" s="29" t="s">
        <v>14</v>
      </c>
      <c r="J90" s="29">
        <v>0</v>
      </c>
      <c r="K90" s="29">
        <v>28</v>
      </c>
      <c r="L90" s="29">
        <v>5</v>
      </c>
      <c r="M90" s="29">
        <v>6</v>
      </c>
      <c r="N90" s="29" t="s">
        <v>92</v>
      </c>
      <c r="O90" s="5"/>
      <c r="P90" s="6"/>
      <c r="Q90" s="5"/>
      <c r="R90" s="5">
        <f t="shared" si="15"/>
        <v>2021</v>
      </c>
      <c r="S90" s="5">
        <f t="shared" si="20"/>
        <v>12</v>
      </c>
      <c r="T90" s="29" t="s">
        <v>194</v>
      </c>
      <c r="U90" s="5"/>
      <c r="V90" s="5">
        <f t="shared" si="21"/>
        <v>0</v>
      </c>
      <c r="W90" s="5" t="s">
        <v>86</v>
      </c>
      <c r="X90" s="29" t="s">
        <v>827</v>
      </c>
      <c r="Y90" s="5"/>
      <c r="Z90" s="5">
        <f t="shared" si="22"/>
        <v>0</v>
      </c>
      <c r="AA90" s="5" t="str">
        <f t="shared" si="16"/>
        <v>Big Ten</v>
      </c>
      <c r="AB90">
        <f t="shared" si="17"/>
        <v>1</v>
      </c>
      <c r="AC90">
        <f t="shared" si="23"/>
        <v>1</v>
      </c>
      <c r="AD90">
        <f t="shared" si="24"/>
        <v>1</v>
      </c>
      <c r="AE90">
        <f t="shared" si="25"/>
        <v>0</v>
      </c>
      <c r="AF90">
        <f t="shared" si="18"/>
        <v>0</v>
      </c>
      <c r="AG90">
        <f t="shared" si="18"/>
        <v>28</v>
      </c>
      <c r="AH90">
        <f t="shared" si="18"/>
        <v>5</v>
      </c>
      <c r="AI90">
        <f t="shared" si="18"/>
        <v>6</v>
      </c>
      <c r="AJ90">
        <f t="shared" si="14"/>
        <v>11</v>
      </c>
      <c r="AK90" s="8">
        <f t="shared" si="26"/>
        <v>0.45454545454545453</v>
      </c>
      <c r="AL90">
        <f t="shared" si="19"/>
        <v>0</v>
      </c>
    </row>
    <row r="91" spans="1:38" x14ac:dyDescent="0.2">
      <c r="A91" s="27">
        <v>12</v>
      </c>
      <c r="B91" s="28">
        <v>44527</v>
      </c>
      <c r="C91" s="30">
        <v>0.5</v>
      </c>
      <c r="D91" s="29" t="s">
        <v>44</v>
      </c>
      <c r="E91" s="29" t="s">
        <v>194</v>
      </c>
      <c r="F91" s="5"/>
      <c r="G91" s="29" t="s">
        <v>230</v>
      </c>
      <c r="H91" s="29" t="s">
        <v>86</v>
      </c>
      <c r="I91" s="29" t="s">
        <v>14</v>
      </c>
      <c r="J91" s="29">
        <v>16</v>
      </c>
      <c r="K91" s="29">
        <v>40</v>
      </c>
      <c r="L91" s="29">
        <v>5</v>
      </c>
      <c r="M91" s="29">
        <v>7</v>
      </c>
      <c r="N91" s="29" t="s">
        <v>102</v>
      </c>
      <c r="O91" s="5"/>
      <c r="P91" s="6"/>
      <c r="Q91" s="5"/>
      <c r="R91" s="5">
        <f t="shared" si="15"/>
        <v>2021</v>
      </c>
      <c r="S91" s="5">
        <f t="shared" si="20"/>
        <v>13</v>
      </c>
      <c r="T91" s="29" t="s">
        <v>194</v>
      </c>
      <c r="U91" s="5"/>
      <c r="V91" s="5">
        <f t="shared" si="21"/>
        <v>0</v>
      </c>
      <c r="W91" s="5" t="s">
        <v>86</v>
      </c>
      <c r="X91" s="29" t="s">
        <v>230</v>
      </c>
      <c r="Y91" s="5"/>
      <c r="Z91" s="5">
        <f t="shared" si="22"/>
        <v>0</v>
      </c>
      <c r="AA91" s="5" t="str">
        <f t="shared" si="16"/>
        <v>Big Ten</v>
      </c>
      <c r="AB91">
        <f t="shared" si="17"/>
        <v>1</v>
      </c>
      <c r="AC91">
        <f t="shared" si="23"/>
        <v>1</v>
      </c>
      <c r="AD91">
        <f t="shared" si="24"/>
        <v>1</v>
      </c>
      <c r="AE91">
        <f t="shared" si="25"/>
        <v>0</v>
      </c>
      <c r="AF91">
        <f t="shared" si="18"/>
        <v>16</v>
      </c>
      <c r="AG91">
        <f t="shared" si="18"/>
        <v>40</v>
      </c>
      <c r="AH91">
        <f t="shared" si="18"/>
        <v>5</v>
      </c>
      <c r="AI91">
        <f t="shared" si="18"/>
        <v>7</v>
      </c>
      <c r="AJ91">
        <f t="shared" si="14"/>
        <v>12</v>
      </c>
      <c r="AK91" s="8">
        <f t="shared" si="26"/>
        <v>0.41666666666666669</v>
      </c>
      <c r="AL91">
        <f t="shared" si="19"/>
        <v>0</v>
      </c>
    </row>
    <row r="92" spans="1:38" ht="70" x14ac:dyDescent="0.2">
      <c r="A92" s="27">
        <v>13</v>
      </c>
      <c r="B92" s="28">
        <v>44561</v>
      </c>
      <c r="C92" s="30">
        <v>0.45833333333333331</v>
      </c>
      <c r="D92" s="29" t="s">
        <v>124</v>
      </c>
      <c r="E92" s="29" t="s">
        <v>194</v>
      </c>
      <c r="F92" s="29" t="s">
        <v>80</v>
      </c>
      <c r="G92" s="29" t="s">
        <v>333</v>
      </c>
      <c r="H92" s="29" t="s">
        <v>40</v>
      </c>
      <c r="I92" s="29" t="s">
        <v>14</v>
      </c>
      <c r="J92" s="29">
        <v>10</v>
      </c>
      <c r="K92" s="29">
        <v>38</v>
      </c>
      <c r="L92" s="29">
        <v>5</v>
      </c>
      <c r="M92" s="29">
        <v>8</v>
      </c>
      <c r="N92" s="29" t="s">
        <v>130</v>
      </c>
      <c r="O92" s="29" t="s">
        <v>273</v>
      </c>
      <c r="P92" s="6"/>
      <c r="Q92" s="5"/>
      <c r="R92" s="5">
        <f t="shared" si="15"/>
        <v>2021</v>
      </c>
      <c r="S92" s="5">
        <f t="shared" si="20"/>
        <v>18</v>
      </c>
      <c r="T92" s="29" t="s">
        <v>194</v>
      </c>
      <c r="U92" s="5"/>
      <c r="V92" s="5">
        <f t="shared" si="21"/>
        <v>0</v>
      </c>
      <c r="W92" s="5" t="s">
        <v>86</v>
      </c>
      <c r="X92" s="5" t="s">
        <v>150</v>
      </c>
      <c r="Y92" s="5">
        <v>20</v>
      </c>
      <c r="Z92" s="5">
        <f t="shared" si="22"/>
        <v>1</v>
      </c>
      <c r="AA92" s="5" t="str">
        <f t="shared" si="16"/>
        <v>ACC</v>
      </c>
      <c r="AB92">
        <f t="shared" si="17"/>
        <v>0</v>
      </c>
      <c r="AC92">
        <f t="shared" si="23"/>
        <v>1</v>
      </c>
      <c r="AD92">
        <f t="shared" si="24"/>
        <v>1</v>
      </c>
      <c r="AE92">
        <f t="shared" si="25"/>
        <v>0</v>
      </c>
      <c r="AF92">
        <f t="shared" si="18"/>
        <v>10</v>
      </c>
      <c r="AG92">
        <f t="shared" si="18"/>
        <v>38</v>
      </c>
      <c r="AH92">
        <f t="shared" si="18"/>
        <v>5</v>
      </c>
      <c r="AI92">
        <f t="shared" si="18"/>
        <v>8</v>
      </c>
      <c r="AJ92">
        <f t="shared" si="14"/>
        <v>13</v>
      </c>
      <c r="AK92" s="8">
        <f t="shared" si="26"/>
        <v>0.38461538461538464</v>
      </c>
      <c r="AL92">
        <f t="shared" si="19"/>
        <v>0</v>
      </c>
    </row>
    <row r="93" spans="1:38" x14ac:dyDescent="0.2">
      <c r="A93" s="27">
        <v>1</v>
      </c>
      <c r="B93" s="28">
        <v>44436</v>
      </c>
      <c r="C93" s="30">
        <v>0.55555555555555558</v>
      </c>
      <c r="D93" s="29" t="s">
        <v>44</v>
      </c>
      <c r="E93" s="29" t="s">
        <v>334</v>
      </c>
      <c r="F93" s="5"/>
      <c r="G93" s="29" t="s">
        <v>659</v>
      </c>
      <c r="H93" s="29" t="s">
        <v>86</v>
      </c>
      <c r="I93" s="29" t="s">
        <v>13</v>
      </c>
      <c r="J93" s="29">
        <v>30</v>
      </c>
      <c r="K93" s="29">
        <v>22</v>
      </c>
      <c r="L93" s="29">
        <v>1</v>
      </c>
      <c r="M93" s="29">
        <v>0</v>
      </c>
      <c r="N93" s="29" t="s">
        <v>41</v>
      </c>
      <c r="O93" s="5"/>
      <c r="R93" s="5">
        <f t="shared" si="15"/>
        <v>2021</v>
      </c>
      <c r="S93" s="5">
        <f t="shared" si="20"/>
        <v>1</v>
      </c>
      <c r="T93" s="29" t="s">
        <v>334</v>
      </c>
      <c r="U93" s="5"/>
      <c r="V93" s="5">
        <f t="shared" si="21"/>
        <v>0</v>
      </c>
      <c r="W93" s="5" t="s">
        <v>86</v>
      </c>
      <c r="X93" s="29" t="s">
        <v>659</v>
      </c>
      <c r="Y93" s="5"/>
      <c r="Z93" s="5">
        <f t="shared" si="22"/>
        <v>0</v>
      </c>
      <c r="AA93" s="5" t="str">
        <f t="shared" si="16"/>
        <v>Big Ten</v>
      </c>
      <c r="AB93">
        <f t="shared" si="17"/>
        <v>1</v>
      </c>
      <c r="AC93">
        <f t="shared" si="23"/>
        <v>1</v>
      </c>
      <c r="AD93">
        <f t="shared" si="24"/>
        <v>1</v>
      </c>
      <c r="AE93">
        <f t="shared" si="25"/>
        <v>0</v>
      </c>
      <c r="AF93">
        <f t="shared" si="18"/>
        <v>30</v>
      </c>
      <c r="AG93">
        <f t="shared" si="18"/>
        <v>22</v>
      </c>
      <c r="AH93">
        <f t="shared" si="18"/>
        <v>1</v>
      </c>
      <c r="AI93">
        <f t="shared" si="18"/>
        <v>0</v>
      </c>
      <c r="AJ93">
        <f t="shared" si="14"/>
        <v>1</v>
      </c>
      <c r="AK93" s="8">
        <f t="shared" si="26"/>
        <v>1</v>
      </c>
      <c r="AL93">
        <f t="shared" si="19"/>
        <v>1</v>
      </c>
    </row>
    <row r="94" spans="1:38" x14ac:dyDescent="0.2">
      <c r="A94" s="27">
        <v>2</v>
      </c>
      <c r="B94" s="28">
        <v>44443</v>
      </c>
      <c r="C94" s="30">
        <v>0.8125</v>
      </c>
      <c r="D94" s="29" t="s">
        <v>44</v>
      </c>
      <c r="E94" s="29" t="s">
        <v>334</v>
      </c>
      <c r="F94" s="5"/>
      <c r="G94" s="29" t="s">
        <v>539</v>
      </c>
      <c r="H94" s="29" t="s">
        <v>54</v>
      </c>
      <c r="I94" s="29" t="s">
        <v>14</v>
      </c>
      <c r="J94" s="29">
        <v>30</v>
      </c>
      <c r="K94" s="29">
        <v>37</v>
      </c>
      <c r="L94" s="29">
        <v>1</v>
      </c>
      <c r="M94" s="29">
        <v>1</v>
      </c>
      <c r="N94" s="29" t="s">
        <v>92</v>
      </c>
      <c r="O94" s="5"/>
      <c r="R94" s="5">
        <f t="shared" si="15"/>
        <v>2021</v>
      </c>
      <c r="S94" s="5">
        <f t="shared" si="20"/>
        <v>1</v>
      </c>
      <c r="T94" s="29" t="s">
        <v>334</v>
      </c>
      <c r="U94" s="5"/>
      <c r="V94" s="5">
        <f t="shared" si="21"/>
        <v>0</v>
      </c>
      <c r="W94" s="5" t="s">
        <v>86</v>
      </c>
      <c r="X94" s="29" t="s">
        <v>539</v>
      </c>
      <c r="Y94" s="5"/>
      <c r="Z94" s="5">
        <f t="shared" si="22"/>
        <v>0</v>
      </c>
      <c r="AA94" s="5" t="str">
        <f t="shared" si="16"/>
        <v>CUSA</v>
      </c>
      <c r="AB94">
        <f t="shared" si="17"/>
        <v>0</v>
      </c>
      <c r="AC94">
        <f t="shared" si="23"/>
        <v>1</v>
      </c>
      <c r="AD94">
        <f t="shared" si="24"/>
        <v>0</v>
      </c>
      <c r="AE94">
        <f t="shared" si="25"/>
        <v>0</v>
      </c>
      <c r="AF94">
        <f t="shared" si="18"/>
        <v>30</v>
      </c>
      <c r="AG94">
        <f t="shared" si="18"/>
        <v>37</v>
      </c>
      <c r="AH94">
        <f t="shared" si="18"/>
        <v>1</v>
      </c>
      <c r="AI94">
        <f t="shared" si="18"/>
        <v>1</v>
      </c>
      <c r="AJ94">
        <f t="shared" si="14"/>
        <v>2</v>
      </c>
      <c r="AK94" s="8">
        <f t="shared" si="26"/>
        <v>0.5</v>
      </c>
      <c r="AL94">
        <f t="shared" si="19"/>
        <v>0</v>
      </c>
    </row>
    <row r="95" spans="1:38" x14ac:dyDescent="0.2">
      <c r="A95" s="27">
        <v>3</v>
      </c>
      <c r="B95" s="28">
        <v>44450</v>
      </c>
      <c r="C95" s="30">
        <v>0.45833333333333331</v>
      </c>
      <c r="D95" s="29" t="s">
        <v>44</v>
      </c>
      <c r="E95" s="29" t="s">
        <v>334</v>
      </c>
      <c r="F95" s="29" t="s">
        <v>49</v>
      </c>
      <c r="G95" s="29" t="s">
        <v>128</v>
      </c>
      <c r="H95" s="29" t="s">
        <v>40</v>
      </c>
      <c r="I95" s="29" t="s">
        <v>14</v>
      </c>
      <c r="J95" s="29">
        <v>14</v>
      </c>
      <c r="K95" s="29">
        <v>42</v>
      </c>
      <c r="L95" s="29">
        <v>1</v>
      </c>
      <c r="M95" s="29">
        <v>2</v>
      </c>
      <c r="N95" s="29" t="s">
        <v>102</v>
      </c>
      <c r="O95" s="5"/>
      <c r="R95" s="5">
        <f t="shared" si="15"/>
        <v>2021</v>
      </c>
      <c r="S95" s="5">
        <f t="shared" si="20"/>
        <v>2</v>
      </c>
      <c r="T95" s="29" t="s">
        <v>334</v>
      </c>
      <c r="U95" s="5"/>
      <c r="V95" s="5">
        <f t="shared" si="21"/>
        <v>0</v>
      </c>
      <c r="W95" s="5" t="s">
        <v>86</v>
      </c>
      <c r="X95" s="29" t="s">
        <v>128</v>
      </c>
      <c r="Z95" s="5">
        <f t="shared" si="22"/>
        <v>0</v>
      </c>
      <c r="AA95" s="5" t="str">
        <f t="shared" si="16"/>
        <v>ACC</v>
      </c>
      <c r="AB95">
        <f t="shared" si="17"/>
        <v>0</v>
      </c>
      <c r="AC95">
        <f t="shared" si="23"/>
        <v>1</v>
      </c>
      <c r="AD95">
        <f t="shared" si="24"/>
        <v>1</v>
      </c>
      <c r="AE95">
        <f t="shared" si="25"/>
        <v>0</v>
      </c>
      <c r="AF95">
        <f t="shared" ref="AF95:AI130" si="27">J95</f>
        <v>14</v>
      </c>
      <c r="AG95">
        <f t="shared" si="27"/>
        <v>42</v>
      </c>
      <c r="AH95">
        <f t="shared" si="27"/>
        <v>1</v>
      </c>
      <c r="AI95">
        <f t="shared" si="27"/>
        <v>2</v>
      </c>
      <c r="AJ95">
        <f t="shared" ref="AJ95:AJ158" si="28">SUM(AH95:AI95)</f>
        <v>3</v>
      </c>
      <c r="AK95" s="8">
        <f t="shared" si="26"/>
        <v>0.33333333333333331</v>
      </c>
      <c r="AL95">
        <f t="shared" si="19"/>
        <v>0</v>
      </c>
    </row>
    <row r="96" spans="1:38" x14ac:dyDescent="0.2">
      <c r="A96" s="27">
        <v>4</v>
      </c>
      <c r="B96" s="28">
        <v>44456</v>
      </c>
      <c r="C96" s="30">
        <v>0.875</v>
      </c>
      <c r="D96" s="29" t="s">
        <v>124</v>
      </c>
      <c r="E96" s="29" t="s">
        <v>334</v>
      </c>
      <c r="F96" s="5"/>
      <c r="G96" s="29" t="s">
        <v>230</v>
      </c>
      <c r="H96" s="29" t="s">
        <v>86</v>
      </c>
      <c r="I96" s="29" t="s">
        <v>14</v>
      </c>
      <c r="J96" s="29">
        <v>17</v>
      </c>
      <c r="K96" s="29">
        <v>20</v>
      </c>
      <c r="L96" s="29">
        <v>1</v>
      </c>
      <c r="M96" s="29">
        <v>3</v>
      </c>
      <c r="N96" s="29" t="s">
        <v>130</v>
      </c>
      <c r="O96" s="5"/>
      <c r="R96" s="5">
        <f t="shared" si="15"/>
        <v>2021</v>
      </c>
      <c r="S96" s="5">
        <f t="shared" si="20"/>
        <v>3</v>
      </c>
      <c r="T96" s="29" t="s">
        <v>334</v>
      </c>
      <c r="U96" s="5"/>
      <c r="V96" s="5">
        <f t="shared" si="21"/>
        <v>0</v>
      </c>
      <c r="W96" s="5" t="s">
        <v>86</v>
      </c>
      <c r="X96" s="29" t="s">
        <v>230</v>
      </c>
      <c r="Z96" s="5">
        <f t="shared" si="22"/>
        <v>0</v>
      </c>
      <c r="AA96" s="5" t="str">
        <f t="shared" si="16"/>
        <v>Big Ten</v>
      </c>
      <c r="AB96">
        <f t="shared" si="17"/>
        <v>1</v>
      </c>
      <c r="AC96">
        <f t="shared" si="23"/>
        <v>1</v>
      </c>
      <c r="AD96">
        <f t="shared" si="24"/>
        <v>1</v>
      </c>
      <c r="AE96">
        <f t="shared" si="25"/>
        <v>0</v>
      </c>
      <c r="AF96">
        <f t="shared" si="27"/>
        <v>17</v>
      </c>
      <c r="AG96">
        <f t="shared" si="27"/>
        <v>20</v>
      </c>
      <c r="AH96">
        <f t="shared" si="27"/>
        <v>1</v>
      </c>
      <c r="AI96">
        <f t="shared" si="27"/>
        <v>3</v>
      </c>
      <c r="AJ96">
        <f t="shared" si="28"/>
        <v>4</v>
      </c>
      <c r="AK96" s="8">
        <f t="shared" si="26"/>
        <v>0.25</v>
      </c>
      <c r="AL96">
        <f t="shared" si="19"/>
        <v>0</v>
      </c>
    </row>
    <row r="97" spans="1:38" x14ac:dyDescent="0.2">
      <c r="A97" s="27">
        <v>5</v>
      </c>
      <c r="B97" s="28">
        <v>44464</v>
      </c>
      <c r="C97" s="30">
        <v>0.64583333333333337</v>
      </c>
      <c r="D97" s="29" t="s">
        <v>44</v>
      </c>
      <c r="E97" s="29" t="s">
        <v>334</v>
      </c>
      <c r="F97" s="29" t="s">
        <v>49</v>
      </c>
      <c r="G97" s="29" t="s">
        <v>352</v>
      </c>
      <c r="H97" s="29" t="s">
        <v>86</v>
      </c>
      <c r="I97" s="29" t="s">
        <v>14</v>
      </c>
      <c r="J97" s="29">
        <v>9</v>
      </c>
      <c r="K97" s="29">
        <v>13</v>
      </c>
      <c r="L97" s="29">
        <v>1</v>
      </c>
      <c r="M97" s="29">
        <v>4</v>
      </c>
      <c r="N97" s="29" t="s">
        <v>132</v>
      </c>
      <c r="O97" s="5"/>
      <c r="R97" s="5">
        <f t="shared" si="15"/>
        <v>2021</v>
      </c>
      <c r="S97" s="5">
        <f t="shared" si="20"/>
        <v>4</v>
      </c>
      <c r="T97" s="29" t="s">
        <v>334</v>
      </c>
      <c r="U97" s="5"/>
      <c r="V97" s="5">
        <f t="shared" si="21"/>
        <v>0</v>
      </c>
      <c r="W97" s="5" t="s">
        <v>86</v>
      </c>
      <c r="X97" s="29" t="s">
        <v>352</v>
      </c>
      <c r="Z97" s="5">
        <f t="shared" si="22"/>
        <v>0</v>
      </c>
      <c r="AA97" s="5" t="str">
        <f t="shared" si="16"/>
        <v>Big Ten</v>
      </c>
      <c r="AB97">
        <f t="shared" si="17"/>
        <v>1</v>
      </c>
      <c r="AC97">
        <f t="shared" si="23"/>
        <v>1</v>
      </c>
      <c r="AD97">
        <f t="shared" si="24"/>
        <v>1</v>
      </c>
      <c r="AE97">
        <f t="shared" si="25"/>
        <v>0</v>
      </c>
      <c r="AF97">
        <f t="shared" si="27"/>
        <v>9</v>
      </c>
      <c r="AG97">
        <f t="shared" si="27"/>
        <v>13</v>
      </c>
      <c r="AH97">
        <f t="shared" si="27"/>
        <v>1</v>
      </c>
      <c r="AI97">
        <f t="shared" si="27"/>
        <v>4</v>
      </c>
      <c r="AJ97">
        <f t="shared" si="28"/>
        <v>5</v>
      </c>
      <c r="AK97" s="8">
        <f t="shared" si="26"/>
        <v>0.2</v>
      </c>
      <c r="AL97">
        <f t="shared" si="19"/>
        <v>0</v>
      </c>
    </row>
    <row r="98" spans="1:38" x14ac:dyDescent="0.2">
      <c r="A98" s="27">
        <v>6</v>
      </c>
      <c r="B98" s="28">
        <v>44471</v>
      </c>
      <c r="C98" s="30">
        <v>0.5</v>
      </c>
      <c r="D98" s="29" t="s">
        <v>44</v>
      </c>
      <c r="E98" s="29" t="s">
        <v>334</v>
      </c>
      <c r="F98" s="5"/>
      <c r="G98" s="29" t="s">
        <v>53</v>
      </c>
      <c r="H98" s="29" t="s">
        <v>54</v>
      </c>
      <c r="I98" s="29" t="s">
        <v>13</v>
      </c>
      <c r="J98" s="29">
        <v>24</v>
      </c>
      <c r="K98" s="29">
        <v>14</v>
      </c>
      <c r="L98" s="29">
        <v>2</v>
      </c>
      <c r="M98" s="29">
        <v>4</v>
      </c>
      <c r="N98" s="29" t="s">
        <v>41</v>
      </c>
      <c r="O98" s="5"/>
      <c r="R98" s="5">
        <f t="shared" si="15"/>
        <v>2021</v>
      </c>
      <c r="S98" s="5">
        <f t="shared" si="20"/>
        <v>5</v>
      </c>
      <c r="T98" s="29" t="s">
        <v>334</v>
      </c>
      <c r="U98" s="5"/>
      <c r="V98" s="5">
        <f t="shared" si="21"/>
        <v>0</v>
      </c>
      <c r="W98" s="5" t="s">
        <v>86</v>
      </c>
      <c r="X98" s="29" t="s">
        <v>53</v>
      </c>
      <c r="Z98" s="5">
        <f t="shared" si="22"/>
        <v>0</v>
      </c>
      <c r="AA98" s="5" t="str">
        <f t="shared" si="16"/>
        <v>CUSA</v>
      </c>
      <c r="AB98">
        <f t="shared" si="17"/>
        <v>0</v>
      </c>
      <c r="AC98">
        <f t="shared" si="23"/>
        <v>1</v>
      </c>
      <c r="AD98">
        <f t="shared" si="24"/>
        <v>0</v>
      </c>
      <c r="AE98">
        <f t="shared" si="25"/>
        <v>0</v>
      </c>
      <c r="AF98">
        <f t="shared" si="27"/>
        <v>24</v>
      </c>
      <c r="AG98">
        <f t="shared" si="27"/>
        <v>14</v>
      </c>
      <c r="AH98">
        <f t="shared" si="27"/>
        <v>2</v>
      </c>
      <c r="AI98">
        <f t="shared" si="27"/>
        <v>4</v>
      </c>
      <c r="AJ98">
        <f t="shared" si="28"/>
        <v>6</v>
      </c>
      <c r="AK98" s="8">
        <f t="shared" si="26"/>
        <v>0.33333333333333331</v>
      </c>
      <c r="AL98">
        <f t="shared" si="19"/>
        <v>1</v>
      </c>
    </row>
    <row r="99" spans="1:38" x14ac:dyDescent="0.2">
      <c r="A99" s="27">
        <v>7</v>
      </c>
      <c r="B99" s="28">
        <v>44478</v>
      </c>
      <c r="C99" s="30">
        <v>0.64583333333333337</v>
      </c>
      <c r="D99" s="29" t="s">
        <v>44</v>
      </c>
      <c r="E99" s="29" t="s">
        <v>334</v>
      </c>
      <c r="F99" s="5"/>
      <c r="G99" s="29" t="s">
        <v>276</v>
      </c>
      <c r="H99" s="29" t="s">
        <v>86</v>
      </c>
      <c r="I99" s="29" t="s">
        <v>14</v>
      </c>
      <c r="J99" s="29">
        <v>0</v>
      </c>
      <c r="K99" s="29">
        <v>24</v>
      </c>
      <c r="L99" s="29">
        <v>2</v>
      </c>
      <c r="M99" s="29">
        <v>5</v>
      </c>
      <c r="N99" s="29" t="s">
        <v>92</v>
      </c>
      <c r="O99" s="5"/>
      <c r="R99" s="5">
        <f t="shared" si="15"/>
        <v>2021</v>
      </c>
      <c r="S99" s="5">
        <f t="shared" si="20"/>
        <v>6</v>
      </c>
      <c r="T99" s="29" t="s">
        <v>334</v>
      </c>
      <c r="U99" s="5"/>
      <c r="V99" s="5">
        <f t="shared" si="21"/>
        <v>0</v>
      </c>
      <c r="W99" s="5" t="s">
        <v>86</v>
      </c>
      <c r="X99" s="29" t="s">
        <v>276</v>
      </c>
      <c r="Z99" s="5">
        <f t="shared" si="22"/>
        <v>0</v>
      </c>
      <c r="AA99" s="5" t="str">
        <f t="shared" si="16"/>
        <v>Big Ten</v>
      </c>
      <c r="AB99">
        <f t="shared" si="17"/>
        <v>1</v>
      </c>
      <c r="AC99">
        <f t="shared" si="23"/>
        <v>1</v>
      </c>
      <c r="AD99">
        <f t="shared" si="24"/>
        <v>1</v>
      </c>
      <c r="AE99">
        <f t="shared" si="25"/>
        <v>0</v>
      </c>
      <c r="AF99">
        <f t="shared" si="27"/>
        <v>0</v>
      </c>
      <c r="AG99">
        <f t="shared" si="27"/>
        <v>24</v>
      </c>
      <c r="AH99">
        <f t="shared" si="27"/>
        <v>2</v>
      </c>
      <c r="AI99">
        <f t="shared" si="27"/>
        <v>5</v>
      </c>
      <c r="AJ99">
        <f t="shared" si="28"/>
        <v>7</v>
      </c>
      <c r="AK99" s="8">
        <f t="shared" si="26"/>
        <v>0.2857142857142857</v>
      </c>
      <c r="AL99">
        <f t="shared" si="19"/>
        <v>0</v>
      </c>
    </row>
    <row r="100" spans="1:38" ht="30" x14ac:dyDescent="0.2">
      <c r="A100" s="27">
        <v>8</v>
      </c>
      <c r="B100" s="28">
        <v>44492</v>
      </c>
      <c r="C100" s="30">
        <v>0.5</v>
      </c>
      <c r="D100" s="29" t="s">
        <v>44</v>
      </c>
      <c r="E100" s="29" t="s">
        <v>334</v>
      </c>
      <c r="F100" s="29" t="s">
        <v>49</v>
      </c>
      <c r="G100" s="29" t="s">
        <v>718</v>
      </c>
      <c r="H100" s="29" t="s">
        <v>86</v>
      </c>
      <c r="I100" s="29" t="s">
        <v>13</v>
      </c>
      <c r="J100" s="29">
        <v>20</v>
      </c>
      <c r="K100" s="29">
        <v>18</v>
      </c>
      <c r="L100" s="29">
        <v>3</v>
      </c>
      <c r="M100" s="29">
        <v>5</v>
      </c>
      <c r="N100" s="29" t="s">
        <v>41</v>
      </c>
      <c r="O100" s="5"/>
      <c r="R100" s="5">
        <f t="shared" si="15"/>
        <v>2021</v>
      </c>
      <c r="S100" s="5">
        <f t="shared" si="20"/>
        <v>8</v>
      </c>
      <c r="T100" s="29" t="s">
        <v>334</v>
      </c>
      <c r="U100" s="5"/>
      <c r="V100" s="5">
        <f t="shared" si="21"/>
        <v>0</v>
      </c>
      <c r="W100" s="5" t="s">
        <v>86</v>
      </c>
      <c r="X100" s="5" t="s">
        <v>221</v>
      </c>
      <c r="Y100">
        <v>7</v>
      </c>
      <c r="Z100" s="5">
        <f t="shared" si="22"/>
        <v>1</v>
      </c>
      <c r="AA100" s="5" t="str">
        <f t="shared" si="16"/>
        <v>Big Ten</v>
      </c>
      <c r="AB100">
        <f t="shared" si="17"/>
        <v>1</v>
      </c>
      <c r="AC100">
        <f t="shared" si="23"/>
        <v>1</v>
      </c>
      <c r="AD100">
        <f t="shared" si="24"/>
        <v>1</v>
      </c>
      <c r="AE100">
        <f t="shared" si="25"/>
        <v>0</v>
      </c>
      <c r="AF100">
        <f t="shared" si="27"/>
        <v>20</v>
      </c>
      <c r="AG100">
        <f t="shared" si="27"/>
        <v>18</v>
      </c>
      <c r="AH100">
        <f t="shared" si="27"/>
        <v>3</v>
      </c>
      <c r="AI100">
        <f t="shared" si="27"/>
        <v>5</v>
      </c>
      <c r="AJ100">
        <f t="shared" si="28"/>
        <v>8</v>
      </c>
      <c r="AK100" s="8">
        <f t="shared" si="26"/>
        <v>0.375</v>
      </c>
      <c r="AL100">
        <f t="shared" si="19"/>
        <v>1</v>
      </c>
    </row>
    <row r="101" spans="1:38" x14ac:dyDescent="0.2">
      <c r="A101" s="27">
        <v>9</v>
      </c>
      <c r="B101" s="28">
        <v>44499</v>
      </c>
      <c r="C101" s="30">
        <v>0.5</v>
      </c>
      <c r="D101" s="29" t="s">
        <v>44</v>
      </c>
      <c r="E101" s="29" t="s">
        <v>334</v>
      </c>
      <c r="F101" s="5"/>
      <c r="G101" s="29" t="s">
        <v>194</v>
      </c>
      <c r="H101" s="29" t="s">
        <v>86</v>
      </c>
      <c r="I101" s="29" t="s">
        <v>14</v>
      </c>
      <c r="J101" s="29">
        <v>14</v>
      </c>
      <c r="K101" s="29">
        <v>20</v>
      </c>
      <c r="L101" s="29">
        <v>3</v>
      </c>
      <c r="M101" s="29">
        <v>6</v>
      </c>
      <c r="N101" s="29" t="s">
        <v>92</v>
      </c>
      <c r="O101" s="5"/>
      <c r="R101" s="5">
        <f t="shared" si="15"/>
        <v>2021</v>
      </c>
      <c r="S101" s="5">
        <f t="shared" si="20"/>
        <v>9</v>
      </c>
      <c r="T101" s="29" t="s">
        <v>334</v>
      </c>
      <c r="U101" s="5"/>
      <c r="V101" s="5">
        <f t="shared" si="21"/>
        <v>0</v>
      </c>
      <c r="W101" s="5" t="s">
        <v>86</v>
      </c>
      <c r="X101" s="29" t="s">
        <v>194</v>
      </c>
      <c r="Z101" s="5">
        <f t="shared" si="22"/>
        <v>0</v>
      </c>
      <c r="AA101" s="5" t="str">
        <f t="shared" si="16"/>
        <v>Big Ten</v>
      </c>
      <c r="AB101">
        <f t="shared" si="17"/>
        <v>1</v>
      </c>
      <c r="AC101">
        <f t="shared" si="23"/>
        <v>1</v>
      </c>
      <c r="AD101">
        <f t="shared" si="24"/>
        <v>1</v>
      </c>
      <c r="AE101">
        <f t="shared" si="25"/>
        <v>0</v>
      </c>
      <c r="AF101">
        <f t="shared" si="27"/>
        <v>14</v>
      </c>
      <c r="AG101">
        <f t="shared" si="27"/>
        <v>20</v>
      </c>
      <c r="AH101">
        <f t="shared" si="27"/>
        <v>3</v>
      </c>
      <c r="AI101">
        <f t="shared" si="27"/>
        <v>6</v>
      </c>
      <c r="AJ101">
        <f t="shared" si="28"/>
        <v>9</v>
      </c>
      <c r="AK101" s="8">
        <f t="shared" si="26"/>
        <v>0.33333333333333331</v>
      </c>
      <c r="AL101">
        <f t="shared" si="19"/>
        <v>0</v>
      </c>
    </row>
    <row r="102" spans="1:38" x14ac:dyDescent="0.2">
      <c r="A102" s="27">
        <v>10</v>
      </c>
      <c r="B102" s="28">
        <v>44506</v>
      </c>
      <c r="C102" s="30">
        <v>0.5</v>
      </c>
      <c r="D102" s="29" t="s">
        <v>44</v>
      </c>
      <c r="E102" s="29" t="s">
        <v>334</v>
      </c>
      <c r="F102" s="29" t="s">
        <v>49</v>
      </c>
      <c r="G102" s="29" t="s">
        <v>440</v>
      </c>
      <c r="H102" s="29" t="s">
        <v>86</v>
      </c>
      <c r="I102" s="29" t="s">
        <v>13</v>
      </c>
      <c r="J102" s="29">
        <v>14</v>
      </c>
      <c r="K102" s="29">
        <v>6</v>
      </c>
      <c r="L102" s="29">
        <v>4</v>
      </c>
      <c r="M102" s="29">
        <v>6</v>
      </c>
      <c r="N102" s="29" t="s">
        <v>41</v>
      </c>
      <c r="O102" s="5"/>
      <c r="R102" s="5">
        <f t="shared" si="15"/>
        <v>2021</v>
      </c>
      <c r="S102" s="5">
        <f t="shared" si="20"/>
        <v>10</v>
      </c>
      <c r="T102" s="29" t="s">
        <v>334</v>
      </c>
      <c r="U102" s="5"/>
      <c r="V102" s="5">
        <f t="shared" si="21"/>
        <v>0</v>
      </c>
      <c r="W102" s="5" t="s">
        <v>86</v>
      </c>
      <c r="X102" s="29" t="s">
        <v>440</v>
      </c>
      <c r="Z102" s="5">
        <f t="shared" si="22"/>
        <v>0</v>
      </c>
      <c r="AA102" s="5" t="str">
        <f t="shared" si="16"/>
        <v>Big Ten</v>
      </c>
      <c r="AB102">
        <f t="shared" si="17"/>
        <v>1</v>
      </c>
      <c r="AC102">
        <f t="shared" si="23"/>
        <v>1</v>
      </c>
      <c r="AD102">
        <f t="shared" si="24"/>
        <v>1</v>
      </c>
      <c r="AE102">
        <f t="shared" si="25"/>
        <v>0</v>
      </c>
      <c r="AF102">
        <f t="shared" si="27"/>
        <v>14</v>
      </c>
      <c r="AG102">
        <f t="shared" si="27"/>
        <v>6</v>
      </c>
      <c r="AH102">
        <f t="shared" si="27"/>
        <v>4</v>
      </c>
      <c r="AI102">
        <f t="shared" si="27"/>
        <v>6</v>
      </c>
      <c r="AJ102">
        <f t="shared" si="28"/>
        <v>10</v>
      </c>
      <c r="AK102" s="8">
        <f t="shared" si="26"/>
        <v>0.4</v>
      </c>
      <c r="AL102">
        <f t="shared" si="19"/>
        <v>1</v>
      </c>
    </row>
    <row r="103" spans="1:38" x14ac:dyDescent="0.2">
      <c r="A103" s="27">
        <v>11</v>
      </c>
      <c r="B103" s="28">
        <v>44520</v>
      </c>
      <c r="C103" s="30">
        <v>0.58333333333333337</v>
      </c>
      <c r="D103" s="29" t="s">
        <v>44</v>
      </c>
      <c r="E103" s="29" t="s">
        <v>334</v>
      </c>
      <c r="F103" s="29" t="s">
        <v>49</v>
      </c>
      <c r="G103" s="29" t="s">
        <v>789</v>
      </c>
      <c r="H103" s="29" t="s">
        <v>86</v>
      </c>
      <c r="I103" s="29" t="s">
        <v>14</v>
      </c>
      <c r="J103" s="29">
        <v>23</v>
      </c>
      <c r="K103" s="29">
        <v>33</v>
      </c>
      <c r="L103" s="29">
        <v>4</v>
      </c>
      <c r="M103" s="29">
        <v>7</v>
      </c>
      <c r="N103" s="29" t="s">
        <v>92</v>
      </c>
      <c r="O103" s="5"/>
      <c r="R103" s="5">
        <f t="shared" si="15"/>
        <v>2021</v>
      </c>
      <c r="S103" s="5">
        <f t="shared" si="20"/>
        <v>12</v>
      </c>
      <c r="T103" s="29" t="s">
        <v>334</v>
      </c>
      <c r="U103" s="5"/>
      <c r="V103" s="5">
        <f t="shared" si="21"/>
        <v>0</v>
      </c>
      <c r="W103" s="5" t="s">
        <v>86</v>
      </c>
      <c r="X103" s="5" t="s">
        <v>555</v>
      </c>
      <c r="Y103">
        <v>18</v>
      </c>
      <c r="Z103" s="5">
        <f t="shared" si="22"/>
        <v>1</v>
      </c>
      <c r="AA103" s="5" t="str">
        <f t="shared" si="16"/>
        <v>Big Ten</v>
      </c>
      <c r="AB103">
        <f t="shared" si="17"/>
        <v>1</v>
      </c>
      <c r="AC103">
        <f t="shared" si="23"/>
        <v>1</v>
      </c>
      <c r="AD103">
        <f t="shared" si="24"/>
        <v>1</v>
      </c>
      <c r="AE103">
        <f t="shared" si="25"/>
        <v>0</v>
      </c>
      <c r="AF103">
        <f t="shared" si="27"/>
        <v>23</v>
      </c>
      <c r="AG103">
        <f t="shared" si="27"/>
        <v>33</v>
      </c>
      <c r="AH103">
        <f t="shared" si="27"/>
        <v>4</v>
      </c>
      <c r="AI103">
        <f t="shared" si="27"/>
        <v>7</v>
      </c>
      <c r="AJ103">
        <f t="shared" si="28"/>
        <v>11</v>
      </c>
      <c r="AK103" s="8">
        <f t="shared" si="26"/>
        <v>0.36363636363636365</v>
      </c>
      <c r="AL103">
        <f t="shared" si="19"/>
        <v>0</v>
      </c>
    </row>
    <row r="104" spans="1:38" ht="28" x14ac:dyDescent="0.2">
      <c r="A104" s="27">
        <v>12</v>
      </c>
      <c r="B104" s="28">
        <v>44527</v>
      </c>
      <c r="C104" s="30">
        <v>0.64583333333333337</v>
      </c>
      <c r="D104" s="29" t="s">
        <v>44</v>
      </c>
      <c r="E104" s="29" t="s">
        <v>334</v>
      </c>
      <c r="F104" s="5"/>
      <c r="G104" s="29" t="s">
        <v>315</v>
      </c>
      <c r="H104" s="29" t="s">
        <v>86</v>
      </c>
      <c r="I104" s="29" t="s">
        <v>13</v>
      </c>
      <c r="J104" s="29">
        <v>47</v>
      </c>
      <c r="K104" s="29">
        <v>14</v>
      </c>
      <c r="L104" s="29">
        <v>5</v>
      </c>
      <c r="M104" s="29">
        <v>7</v>
      </c>
      <c r="N104" s="29" t="s">
        <v>41</v>
      </c>
      <c r="O104" s="5"/>
      <c r="R104" s="5">
        <f t="shared" si="15"/>
        <v>2021</v>
      </c>
      <c r="S104" s="5">
        <f t="shared" si="20"/>
        <v>13</v>
      </c>
      <c r="T104" s="29" t="s">
        <v>334</v>
      </c>
      <c r="U104" s="5"/>
      <c r="V104" s="5">
        <f t="shared" si="21"/>
        <v>0</v>
      </c>
      <c r="W104" s="5" t="s">
        <v>86</v>
      </c>
      <c r="X104" s="29" t="s">
        <v>315</v>
      </c>
      <c r="Z104" s="5">
        <f t="shared" si="22"/>
        <v>0</v>
      </c>
      <c r="AA104" s="5" t="str">
        <f t="shared" si="16"/>
        <v>Big Ten</v>
      </c>
      <c r="AB104">
        <f t="shared" si="17"/>
        <v>1</v>
      </c>
      <c r="AC104">
        <f t="shared" si="23"/>
        <v>1</v>
      </c>
      <c r="AD104">
        <f t="shared" si="24"/>
        <v>1</v>
      </c>
      <c r="AE104">
        <f t="shared" si="25"/>
        <v>0</v>
      </c>
      <c r="AF104">
        <f t="shared" si="27"/>
        <v>47</v>
      </c>
      <c r="AG104">
        <f t="shared" si="27"/>
        <v>14</v>
      </c>
      <c r="AH104">
        <f t="shared" si="27"/>
        <v>5</v>
      </c>
      <c r="AI104">
        <f t="shared" si="27"/>
        <v>7</v>
      </c>
      <c r="AJ104">
        <f t="shared" si="28"/>
        <v>12</v>
      </c>
      <c r="AK104" s="8">
        <f t="shared" si="26"/>
        <v>0.41666666666666669</v>
      </c>
      <c r="AL104">
        <f t="shared" si="19"/>
        <v>1</v>
      </c>
    </row>
    <row r="105" spans="1:38" ht="28" x14ac:dyDescent="0.2">
      <c r="A105" s="27">
        <v>1</v>
      </c>
      <c r="B105" s="28">
        <v>44443</v>
      </c>
      <c r="C105" s="30">
        <v>0.64583333333333337</v>
      </c>
      <c r="D105" s="29" t="s">
        <v>44</v>
      </c>
      <c r="E105" s="29" t="s">
        <v>789</v>
      </c>
      <c r="F105" s="5"/>
      <c r="G105" s="29" t="s">
        <v>820</v>
      </c>
      <c r="H105" s="29" t="s">
        <v>86</v>
      </c>
      <c r="I105" s="29" t="s">
        <v>13</v>
      </c>
      <c r="J105" s="29">
        <v>34</v>
      </c>
      <c r="K105" s="29">
        <v>6</v>
      </c>
      <c r="L105" s="29">
        <v>1</v>
      </c>
      <c r="M105" s="29">
        <v>0</v>
      </c>
      <c r="N105" s="29" t="s">
        <v>41</v>
      </c>
      <c r="O105" s="5"/>
      <c r="R105" s="5">
        <f t="shared" si="15"/>
        <v>2021</v>
      </c>
      <c r="S105" s="5">
        <f t="shared" si="20"/>
        <v>1</v>
      </c>
      <c r="T105" s="5" t="s">
        <v>555</v>
      </c>
      <c r="U105" s="5">
        <v>18</v>
      </c>
      <c r="V105" s="5">
        <f t="shared" si="21"/>
        <v>1</v>
      </c>
      <c r="W105" s="5" t="s">
        <v>86</v>
      </c>
      <c r="X105" s="5" t="s">
        <v>738</v>
      </c>
      <c r="Y105">
        <v>17</v>
      </c>
      <c r="Z105" s="5">
        <f t="shared" si="22"/>
        <v>1</v>
      </c>
      <c r="AA105" s="5" t="str">
        <f t="shared" si="16"/>
        <v>Big Ten</v>
      </c>
      <c r="AB105">
        <f t="shared" si="17"/>
        <v>1</v>
      </c>
      <c r="AC105">
        <f t="shared" si="23"/>
        <v>1</v>
      </c>
      <c r="AD105">
        <f t="shared" si="24"/>
        <v>1</v>
      </c>
      <c r="AE105">
        <f t="shared" si="25"/>
        <v>1</v>
      </c>
      <c r="AF105">
        <f t="shared" si="27"/>
        <v>34</v>
      </c>
      <c r="AG105">
        <f t="shared" si="27"/>
        <v>6</v>
      </c>
      <c r="AH105">
        <f t="shared" si="27"/>
        <v>1</v>
      </c>
      <c r="AI105">
        <f t="shared" si="27"/>
        <v>0</v>
      </c>
      <c r="AJ105">
        <f t="shared" si="28"/>
        <v>1</v>
      </c>
      <c r="AK105" s="8">
        <f t="shared" si="26"/>
        <v>1</v>
      </c>
      <c r="AL105">
        <f t="shared" si="19"/>
        <v>1</v>
      </c>
    </row>
    <row r="106" spans="1:38" ht="30" x14ac:dyDescent="0.2">
      <c r="A106" s="27">
        <v>2</v>
      </c>
      <c r="B106" s="28">
        <v>44450</v>
      </c>
      <c r="C106" s="30">
        <v>0.6875</v>
      </c>
      <c r="D106" s="29" t="s">
        <v>44</v>
      </c>
      <c r="E106" s="29" t="s">
        <v>640</v>
      </c>
      <c r="F106" s="29" t="s">
        <v>49</v>
      </c>
      <c r="G106" s="29" t="s">
        <v>639</v>
      </c>
      <c r="H106" s="29" t="s">
        <v>145</v>
      </c>
      <c r="I106" s="29" t="s">
        <v>13</v>
      </c>
      <c r="J106" s="29">
        <v>27</v>
      </c>
      <c r="K106" s="29">
        <v>17</v>
      </c>
      <c r="L106" s="29">
        <v>2</v>
      </c>
      <c r="M106" s="29">
        <v>0</v>
      </c>
      <c r="N106" s="29" t="s">
        <v>47</v>
      </c>
      <c r="O106" s="5"/>
      <c r="P106" s="6"/>
      <c r="Q106" s="5"/>
      <c r="R106" s="5" t="str">
        <f t="shared" ref="R106:R117" si="29">IF(AND(A106&gt;=DATEVALUE("06/01/2019"),A106&lt;=DATEVALUE("05/31/2020")),2019,IF(AND(A106&gt;=DATEVALUE("06/01/2020"),A106&lt;=DATEVALUE("05/31/2021")),2020,IF(AND(A106&gt;=DATEVALUE("06/01/2021"),A106&lt;=DATEVALUE("05/31/2022")),2021,IF(AND(A106&gt;=DATEVALUE("06/01/2022"),A106&lt;=DATEVALUE("05/31/2023")),2022,IF(AND(A106&gt;=DATEVALUE("06/01/2023"),A106&lt;=DATEVALUE("05/31/2024")),2023,"N/A")))))</f>
        <v>N/A</v>
      </c>
      <c r="S106" s="5">
        <f t="shared" si="20"/>
        <v>2</v>
      </c>
      <c r="T106" s="5" t="s">
        <v>555</v>
      </c>
      <c r="U106" s="5">
        <v>10</v>
      </c>
      <c r="V106" s="5">
        <f t="shared" si="21"/>
        <v>1</v>
      </c>
      <c r="W106" s="5" t="s">
        <v>86</v>
      </c>
      <c r="X106" s="5" t="s">
        <v>567</v>
      </c>
      <c r="Y106">
        <v>9</v>
      </c>
      <c r="Z106" s="5">
        <f t="shared" si="22"/>
        <v>1</v>
      </c>
      <c r="AA106" s="5" t="str">
        <f t="shared" si="16"/>
        <v>Big 12</v>
      </c>
      <c r="AB106">
        <f t="shared" si="17"/>
        <v>0</v>
      </c>
      <c r="AC106">
        <f t="shared" si="23"/>
        <v>1</v>
      </c>
      <c r="AD106">
        <f t="shared" si="24"/>
        <v>1</v>
      </c>
      <c r="AE106">
        <f t="shared" si="25"/>
        <v>1</v>
      </c>
      <c r="AF106">
        <f t="shared" si="27"/>
        <v>27</v>
      </c>
      <c r="AG106">
        <f t="shared" si="27"/>
        <v>17</v>
      </c>
      <c r="AH106">
        <f t="shared" si="27"/>
        <v>2</v>
      </c>
      <c r="AI106">
        <f t="shared" si="27"/>
        <v>0</v>
      </c>
      <c r="AJ106">
        <f t="shared" si="28"/>
        <v>2</v>
      </c>
      <c r="AK106" s="8">
        <f t="shared" si="26"/>
        <v>1</v>
      </c>
      <c r="AL106">
        <f t="shared" si="19"/>
        <v>1</v>
      </c>
    </row>
    <row r="107" spans="1:38" x14ac:dyDescent="0.2">
      <c r="A107" s="27">
        <v>3</v>
      </c>
      <c r="B107" s="28">
        <v>44457</v>
      </c>
      <c r="C107" s="30">
        <v>0.64583333333333337</v>
      </c>
      <c r="D107" s="29" t="s">
        <v>44</v>
      </c>
      <c r="E107" s="29" t="s">
        <v>846</v>
      </c>
      <c r="F107" s="5"/>
      <c r="G107" s="29" t="s">
        <v>692</v>
      </c>
      <c r="H107" s="29" t="s">
        <v>148</v>
      </c>
      <c r="I107" s="29" t="s">
        <v>13</v>
      </c>
      <c r="J107" s="29">
        <v>30</v>
      </c>
      <c r="K107" s="29">
        <v>7</v>
      </c>
      <c r="L107" s="29">
        <v>3</v>
      </c>
      <c r="M107" s="29">
        <v>0</v>
      </c>
      <c r="N107" s="29" t="s">
        <v>51</v>
      </c>
      <c r="O107" s="5"/>
      <c r="P107" s="6"/>
      <c r="Q107" s="5"/>
      <c r="R107" s="5" t="str">
        <f t="shared" si="29"/>
        <v>N/A</v>
      </c>
      <c r="S107" s="5">
        <f t="shared" si="20"/>
        <v>3</v>
      </c>
      <c r="T107" s="5" t="s">
        <v>555</v>
      </c>
      <c r="U107" s="5">
        <v>5</v>
      </c>
      <c r="V107" s="5">
        <f t="shared" si="21"/>
        <v>1</v>
      </c>
      <c r="W107" s="5" t="s">
        <v>86</v>
      </c>
      <c r="X107" s="29" t="s">
        <v>692</v>
      </c>
      <c r="Z107" s="5">
        <f t="shared" si="22"/>
        <v>0</v>
      </c>
      <c r="AA107" s="5" t="str">
        <f t="shared" si="16"/>
        <v>MAC</v>
      </c>
      <c r="AB107">
        <f t="shared" si="17"/>
        <v>0</v>
      </c>
      <c r="AC107">
        <f t="shared" si="23"/>
        <v>1</v>
      </c>
      <c r="AD107">
        <f t="shared" si="24"/>
        <v>0</v>
      </c>
      <c r="AE107">
        <f t="shared" si="25"/>
        <v>0</v>
      </c>
      <c r="AF107">
        <f t="shared" si="27"/>
        <v>30</v>
      </c>
      <c r="AG107">
        <f t="shared" si="27"/>
        <v>7</v>
      </c>
      <c r="AH107">
        <f t="shared" si="27"/>
        <v>3</v>
      </c>
      <c r="AI107">
        <f t="shared" si="27"/>
        <v>0</v>
      </c>
      <c r="AJ107">
        <f t="shared" si="28"/>
        <v>3</v>
      </c>
      <c r="AK107" s="8">
        <f t="shared" si="26"/>
        <v>1</v>
      </c>
      <c r="AL107">
        <f t="shared" si="19"/>
        <v>1</v>
      </c>
    </row>
    <row r="108" spans="1:38" ht="28" x14ac:dyDescent="0.2">
      <c r="A108" s="27">
        <v>4</v>
      </c>
      <c r="B108" s="28">
        <v>44464</v>
      </c>
      <c r="C108" s="30">
        <v>0.64583333333333337</v>
      </c>
      <c r="D108" s="29" t="s">
        <v>44</v>
      </c>
      <c r="E108" s="29" t="s">
        <v>846</v>
      </c>
      <c r="F108" s="5"/>
      <c r="G108" s="29" t="s">
        <v>875</v>
      </c>
      <c r="H108" s="29" t="s">
        <v>96</v>
      </c>
      <c r="I108" s="29" t="s">
        <v>13</v>
      </c>
      <c r="J108" s="29">
        <v>24</v>
      </c>
      <c r="K108" s="29">
        <v>14</v>
      </c>
      <c r="L108" s="29">
        <v>4</v>
      </c>
      <c r="M108" s="29">
        <v>0</v>
      </c>
      <c r="N108" s="29" t="s">
        <v>55</v>
      </c>
      <c r="O108" s="5"/>
      <c r="P108" s="6"/>
      <c r="Q108" s="5"/>
      <c r="R108" s="5" t="str">
        <f t="shared" si="29"/>
        <v>N/A</v>
      </c>
      <c r="S108" s="5">
        <f t="shared" si="20"/>
        <v>4</v>
      </c>
      <c r="T108" s="5" t="s">
        <v>555</v>
      </c>
      <c r="U108" s="5">
        <v>5</v>
      </c>
      <c r="V108" s="5">
        <f t="shared" si="21"/>
        <v>1</v>
      </c>
      <c r="W108" s="5" t="s">
        <v>86</v>
      </c>
      <c r="X108" s="29" t="s">
        <v>875</v>
      </c>
      <c r="Z108" s="5">
        <f t="shared" si="22"/>
        <v>0</v>
      </c>
      <c r="AA108" s="5" t="str">
        <f t="shared" si="16"/>
        <v>MWC</v>
      </c>
      <c r="AB108">
        <f t="shared" si="17"/>
        <v>0</v>
      </c>
      <c r="AC108">
        <f t="shared" si="23"/>
        <v>1</v>
      </c>
      <c r="AD108">
        <f t="shared" si="24"/>
        <v>0</v>
      </c>
      <c r="AE108">
        <f t="shared" si="25"/>
        <v>0</v>
      </c>
      <c r="AF108">
        <f t="shared" si="27"/>
        <v>24</v>
      </c>
      <c r="AG108">
        <f t="shared" si="27"/>
        <v>14</v>
      </c>
      <c r="AH108">
        <f t="shared" si="27"/>
        <v>4</v>
      </c>
      <c r="AI108">
        <f t="shared" si="27"/>
        <v>0</v>
      </c>
      <c r="AJ108">
        <f t="shared" si="28"/>
        <v>4</v>
      </c>
      <c r="AK108" s="8">
        <f t="shared" si="26"/>
        <v>1</v>
      </c>
      <c r="AL108">
        <f t="shared" si="19"/>
        <v>1</v>
      </c>
    </row>
    <row r="109" spans="1:38" x14ac:dyDescent="0.2">
      <c r="A109" s="27">
        <v>5</v>
      </c>
      <c r="B109" s="28">
        <v>44470</v>
      </c>
      <c r="C109" s="30">
        <v>0.83333333333333337</v>
      </c>
      <c r="D109" s="29" t="s">
        <v>124</v>
      </c>
      <c r="E109" s="29" t="s">
        <v>846</v>
      </c>
      <c r="F109" s="29" t="s">
        <v>49</v>
      </c>
      <c r="G109" s="29" t="s">
        <v>230</v>
      </c>
      <c r="H109" s="29" t="s">
        <v>86</v>
      </c>
      <c r="I109" s="29" t="s">
        <v>13</v>
      </c>
      <c r="J109" s="29">
        <v>51</v>
      </c>
      <c r="K109" s="29">
        <v>14</v>
      </c>
      <c r="L109" s="29">
        <v>5</v>
      </c>
      <c r="M109" s="29">
        <v>0</v>
      </c>
      <c r="N109" s="29" t="s">
        <v>57</v>
      </c>
      <c r="O109" s="5"/>
      <c r="P109" s="6"/>
      <c r="Q109" s="5"/>
      <c r="R109" s="5" t="str">
        <f t="shared" si="29"/>
        <v>N/A</v>
      </c>
      <c r="S109" s="5">
        <f t="shared" si="20"/>
        <v>5</v>
      </c>
      <c r="T109" s="5" t="s">
        <v>555</v>
      </c>
      <c r="U109" s="5">
        <v>5</v>
      </c>
      <c r="V109" s="5">
        <f t="shared" si="21"/>
        <v>1</v>
      </c>
      <c r="W109" s="5" t="s">
        <v>86</v>
      </c>
      <c r="X109" s="29" t="s">
        <v>230</v>
      </c>
      <c r="Z109" s="5">
        <f t="shared" si="22"/>
        <v>0</v>
      </c>
      <c r="AA109" s="5" t="str">
        <f t="shared" si="16"/>
        <v>Big Ten</v>
      </c>
      <c r="AB109">
        <f t="shared" si="17"/>
        <v>1</v>
      </c>
      <c r="AC109">
        <f t="shared" si="23"/>
        <v>1</v>
      </c>
      <c r="AD109">
        <f t="shared" si="24"/>
        <v>1</v>
      </c>
      <c r="AE109">
        <f t="shared" si="25"/>
        <v>0</v>
      </c>
      <c r="AF109">
        <f t="shared" si="27"/>
        <v>51</v>
      </c>
      <c r="AG109">
        <f t="shared" si="27"/>
        <v>14</v>
      </c>
      <c r="AH109">
        <f t="shared" si="27"/>
        <v>5</v>
      </c>
      <c r="AI109">
        <f t="shared" si="27"/>
        <v>0</v>
      </c>
      <c r="AJ109">
        <f t="shared" si="28"/>
        <v>5</v>
      </c>
      <c r="AK109" s="8">
        <f t="shared" si="26"/>
        <v>1</v>
      </c>
      <c r="AL109">
        <f t="shared" si="19"/>
        <v>1</v>
      </c>
    </row>
    <row r="110" spans="1:38" ht="30" x14ac:dyDescent="0.2">
      <c r="A110" s="27">
        <v>6</v>
      </c>
      <c r="B110" s="28">
        <v>44478</v>
      </c>
      <c r="C110" s="30">
        <v>0.66666666666666663</v>
      </c>
      <c r="D110" s="29" t="s">
        <v>44</v>
      </c>
      <c r="E110" s="29" t="s">
        <v>872</v>
      </c>
      <c r="F110" s="5"/>
      <c r="G110" s="29" t="s">
        <v>843</v>
      </c>
      <c r="H110" s="29" t="s">
        <v>86</v>
      </c>
      <c r="I110" s="29" t="s">
        <v>13</v>
      </c>
      <c r="J110" s="29">
        <v>23</v>
      </c>
      <c r="K110" s="29">
        <v>20</v>
      </c>
      <c r="L110" s="29">
        <v>6</v>
      </c>
      <c r="M110" s="29">
        <v>0</v>
      </c>
      <c r="N110" s="29" t="s">
        <v>61</v>
      </c>
      <c r="O110" s="5"/>
      <c r="P110" s="6"/>
      <c r="Q110" s="5"/>
      <c r="R110" s="5" t="str">
        <f t="shared" si="29"/>
        <v>N/A</v>
      </c>
      <c r="S110" s="5">
        <f t="shared" si="20"/>
        <v>6</v>
      </c>
      <c r="T110" s="5" t="s">
        <v>555</v>
      </c>
      <c r="U110" s="5">
        <v>3</v>
      </c>
      <c r="V110" s="5">
        <f t="shared" si="21"/>
        <v>1</v>
      </c>
      <c r="W110" s="5" t="s">
        <v>86</v>
      </c>
      <c r="X110" s="5" t="s">
        <v>221</v>
      </c>
      <c r="Y110">
        <v>4</v>
      </c>
      <c r="Z110" s="5">
        <f t="shared" si="22"/>
        <v>1</v>
      </c>
      <c r="AA110" s="5" t="str">
        <f t="shared" si="16"/>
        <v>Big Ten</v>
      </c>
      <c r="AB110">
        <f t="shared" si="17"/>
        <v>1</v>
      </c>
      <c r="AC110">
        <f t="shared" si="23"/>
        <v>1</v>
      </c>
      <c r="AD110">
        <f t="shared" si="24"/>
        <v>1</v>
      </c>
      <c r="AE110">
        <f t="shared" si="25"/>
        <v>1</v>
      </c>
      <c r="AF110">
        <f t="shared" si="27"/>
        <v>23</v>
      </c>
      <c r="AG110">
        <f t="shared" si="27"/>
        <v>20</v>
      </c>
      <c r="AH110">
        <f t="shared" si="27"/>
        <v>6</v>
      </c>
      <c r="AI110">
        <f t="shared" si="27"/>
        <v>0</v>
      </c>
      <c r="AJ110">
        <f t="shared" si="28"/>
        <v>6</v>
      </c>
      <c r="AK110" s="8">
        <f t="shared" si="26"/>
        <v>1</v>
      </c>
      <c r="AL110">
        <f t="shared" si="19"/>
        <v>1</v>
      </c>
    </row>
    <row r="111" spans="1:38" x14ac:dyDescent="0.2">
      <c r="A111" s="27">
        <v>7</v>
      </c>
      <c r="B111" s="28">
        <v>44485</v>
      </c>
      <c r="C111" s="30">
        <v>0.64583333333333337</v>
      </c>
      <c r="D111" s="29" t="s">
        <v>44</v>
      </c>
      <c r="E111" s="29" t="s">
        <v>876</v>
      </c>
      <c r="F111" s="5"/>
      <c r="G111" s="29" t="s">
        <v>352</v>
      </c>
      <c r="H111" s="29" t="s">
        <v>86</v>
      </c>
      <c r="I111" s="29" t="s">
        <v>14</v>
      </c>
      <c r="J111" s="29">
        <v>7</v>
      </c>
      <c r="K111" s="29">
        <v>24</v>
      </c>
      <c r="L111" s="29">
        <v>6</v>
      </c>
      <c r="M111" s="29">
        <v>1</v>
      </c>
      <c r="N111" s="29" t="s">
        <v>92</v>
      </c>
      <c r="O111" s="5"/>
      <c r="P111" s="6"/>
      <c r="Q111" s="5"/>
      <c r="R111" s="5" t="str">
        <f t="shared" si="29"/>
        <v>N/A</v>
      </c>
      <c r="S111" s="5">
        <f t="shared" si="20"/>
        <v>7</v>
      </c>
      <c r="T111" s="5" t="s">
        <v>555</v>
      </c>
      <c r="U111" s="5">
        <v>2</v>
      </c>
      <c r="V111" s="5">
        <f t="shared" si="21"/>
        <v>1</v>
      </c>
      <c r="W111" s="5" t="s">
        <v>86</v>
      </c>
      <c r="X111" s="29" t="s">
        <v>352</v>
      </c>
      <c r="Z111" s="5">
        <f t="shared" si="22"/>
        <v>0</v>
      </c>
      <c r="AA111" s="5" t="str">
        <f t="shared" si="16"/>
        <v>Big Ten</v>
      </c>
      <c r="AB111">
        <f t="shared" si="17"/>
        <v>1</v>
      </c>
      <c r="AC111">
        <f t="shared" si="23"/>
        <v>1</v>
      </c>
      <c r="AD111">
        <f t="shared" si="24"/>
        <v>1</v>
      </c>
      <c r="AE111">
        <f t="shared" si="25"/>
        <v>0</v>
      </c>
      <c r="AF111">
        <f t="shared" si="27"/>
        <v>7</v>
      </c>
      <c r="AG111">
        <f t="shared" si="27"/>
        <v>24</v>
      </c>
      <c r="AH111">
        <f t="shared" si="27"/>
        <v>6</v>
      </c>
      <c r="AI111">
        <f t="shared" si="27"/>
        <v>1</v>
      </c>
      <c r="AJ111">
        <f t="shared" si="28"/>
        <v>7</v>
      </c>
      <c r="AK111" s="8">
        <f t="shared" si="26"/>
        <v>0.8571428571428571</v>
      </c>
      <c r="AL111">
        <f t="shared" si="19"/>
        <v>0</v>
      </c>
    </row>
    <row r="112" spans="1:38" x14ac:dyDescent="0.2">
      <c r="A112" s="27">
        <v>8</v>
      </c>
      <c r="B112" s="28">
        <v>44499</v>
      </c>
      <c r="C112" s="30">
        <v>0.5</v>
      </c>
      <c r="D112" s="29" t="s">
        <v>44</v>
      </c>
      <c r="E112" s="29" t="s">
        <v>877</v>
      </c>
      <c r="F112" s="29" t="s">
        <v>49</v>
      </c>
      <c r="G112" s="29" t="s">
        <v>276</v>
      </c>
      <c r="H112" s="29" t="s">
        <v>86</v>
      </c>
      <c r="I112" s="29" t="s">
        <v>14</v>
      </c>
      <c r="J112" s="29">
        <v>7</v>
      </c>
      <c r="K112" s="29">
        <v>27</v>
      </c>
      <c r="L112" s="29">
        <v>6</v>
      </c>
      <c r="M112" s="29">
        <v>2</v>
      </c>
      <c r="N112" s="29" t="s">
        <v>102</v>
      </c>
      <c r="O112" s="5"/>
      <c r="P112" s="6"/>
      <c r="Q112" s="5"/>
      <c r="R112" s="5" t="str">
        <f t="shared" si="29"/>
        <v>N/A</v>
      </c>
      <c r="S112" s="5">
        <f t="shared" si="20"/>
        <v>9</v>
      </c>
      <c r="T112" s="5" t="s">
        <v>555</v>
      </c>
      <c r="U112" s="5">
        <v>9</v>
      </c>
      <c r="V112" s="5">
        <f t="shared" si="21"/>
        <v>1</v>
      </c>
      <c r="W112" s="5" t="s">
        <v>86</v>
      </c>
      <c r="X112" s="29" t="s">
        <v>276</v>
      </c>
      <c r="Z112" s="5">
        <f t="shared" si="22"/>
        <v>0</v>
      </c>
      <c r="AA112" s="5" t="str">
        <f t="shared" si="16"/>
        <v>Big Ten</v>
      </c>
      <c r="AB112">
        <f t="shared" si="17"/>
        <v>1</v>
      </c>
      <c r="AC112">
        <f t="shared" si="23"/>
        <v>1</v>
      </c>
      <c r="AD112">
        <f t="shared" si="24"/>
        <v>1</v>
      </c>
      <c r="AE112">
        <f t="shared" si="25"/>
        <v>0</v>
      </c>
      <c r="AF112">
        <f t="shared" si="27"/>
        <v>7</v>
      </c>
      <c r="AG112">
        <f t="shared" si="27"/>
        <v>27</v>
      </c>
      <c r="AH112">
        <f t="shared" si="27"/>
        <v>6</v>
      </c>
      <c r="AI112">
        <f t="shared" si="27"/>
        <v>2</v>
      </c>
      <c r="AJ112">
        <f t="shared" si="28"/>
        <v>8</v>
      </c>
      <c r="AK112" s="8">
        <f t="shared" si="26"/>
        <v>0.75</v>
      </c>
      <c r="AL112">
        <f t="shared" si="19"/>
        <v>0</v>
      </c>
    </row>
    <row r="113" spans="1:38" ht="28" x14ac:dyDescent="0.2">
      <c r="A113" s="27">
        <v>9</v>
      </c>
      <c r="B113" s="28">
        <v>44506</v>
      </c>
      <c r="C113" s="30">
        <v>0.79166666666666663</v>
      </c>
      <c r="D113" s="29" t="s">
        <v>44</v>
      </c>
      <c r="E113" s="29" t="s">
        <v>554</v>
      </c>
      <c r="F113" s="29" t="s">
        <v>49</v>
      </c>
      <c r="G113" s="29" t="s">
        <v>315</v>
      </c>
      <c r="H113" s="29" t="s">
        <v>86</v>
      </c>
      <c r="I113" s="29" t="s">
        <v>13</v>
      </c>
      <c r="J113" s="29">
        <v>17</v>
      </c>
      <c r="K113" s="29">
        <v>12</v>
      </c>
      <c r="L113" s="29">
        <v>7</v>
      </c>
      <c r="M113" s="29">
        <v>2</v>
      </c>
      <c r="N113" s="29" t="s">
        <v>41</v>
      </c>
      <c r="O113" s="5"/>
      <c r="P113" s="6"/>
      <c r="Q113" s="5"/>
      <c r="R113" s="5" t="str">
        <f t="shared" si="29"/>
        <v>N/A</v>
      </c>
      <c r="S113" s="5">
        <f t="shared" si="20"/>
        <v>10</v>
      </c>
      <c r="T113" s="5" t="s">
        <v>555</v>
      </c>
      <c r="U113" s="5">
        <v>19</v>
      </c>
      <c r="V113" s="5">
        <f t="shared" si="21"/>
        <v>1</v>
      </c>
      <c r="W113" s="5" t="s">
        <v>86</v>
      </c>
      <c r="X113" s="29" t="s">
        <v>315</v>
      </c>
      <c r="Z113" s="5">
        <f t="shared" si="22"/>
        <v>0</v>
      </c>
      <c r="AA113" s="5" t="str">
        <f t="shared" si="16"/>
        <v>Big Ten</v>
      </c>
      <c r="AB113">
        <f t="shared" si="17"/>
        <v>1</v>
      </c>
      <c r="AC113">
        <f t="shared" si="23"/>
        <v>1</v>
      </c>
      <c r="AD113">
        <f t="shared" si="24"/>
        <v>1</v>
      </c>
      <c r="AE113">
        <f t="shared" si="25"/>
        <v>0</v>
      </c>
      <c r="AF113">
        <f t="shared" si="27"/>
        <v>17</v>
      </c>
      <c r="AG113">
        <f t="shared" si="27"/>
        <v>12</v>
      </c>
      <c r="AH113">
        <f t="shared" si="27"/>
        <v>7</v>
      </c>
      <c r="AI113">
        <f t="shared" si="27"/>
        <v>2</v>
      </c>
      <c r="AJ113">
        <f t="shared" si="28"/>
        <v>9</v>
      </c>
      <c r="AK113" s="8">
        <f t="shared" si="26"/>
        <v>0.77777777777777779</v>
      </c>
      <c r="AL113">
        <f t="shared" si="19"/>
        <v>1</v>
      </c>
    </row>
    <row r="114" spans="1:38" x14ac:dyDescent="0.2">
      <c r="A114" s="27">
        <v>10</v>
      </c>
      <c r="B114" s="28">
        <v>44513</v>
      </c>
      <c r="C114" s="30">
        <v>0.64583333333333337</v>
      </c>
      <c r="D114" s="29" t="s">
        <v>44</v>
      </c>
      <c r="E114" s="29" t="s">
        <v>554</v>
      </c>
      <c r="F114" s="5"/>
      <c r="G114" s="29" t="s">
        <v>440</v>
      </c>
      <c r="H114" s="29" t="s">
        <v>86</v>
      </c>
      <c r="I114" s="29" t="s">
        <v>13</v>
      </c>
      <c r="J114" s="29">
        <v>27</v>
      </c>
      <c r="K114" s="29">
        <v>22</v>
      </c>
      <c r="L114" s="29">
        <v>8</v>
      </c>
      <c r="M114" s="29">
        <v>2</v>
      </c>
      <c r="N114" s="29" t="s">
        <v>47</v>
      </c>
      <c r="O114" s="5"/>
      <c r="P114" s="6"/>
      <c r="Q114" s="5"/>
      <c r="R114" s="5" t="str">
        <f t="shared" si="29"/>
        <v>N/A</v>
      </c>
      <c r="S114" s="5">
        <f t="shared" si="20"/>
        <v>11</v>
      </c>
      <c r="T114" s="5" t="s">
        <v>555</v>
      </c>
      <c r="U114" s="5">
        <v>19</v>
      </c>
      <c r="V114" s="5">
        <f t="shared" si="21"/>
        <v>1</v>
      </c>
      <c r="W114" s="5" t="s">
        <v>86</v>
      </c>
      <c r="X114" s="29" t="s">
        <v>440</v>
      </c>
      <c r="Z114" s="5">
        <f t="shared" si="22"/>
        <v>0</v>
      </c>
      <c r="AA114" s="5" t="str">
        <f t="shared" si="16"/>
        <v>Big Ten</v>
      </c>
      <c r="AB114">
        <f t="shared" si="17"/>
        <v>1</v>
      </c>
      <c r="AC114">
        <f t="shared" si="23"/>
        <v>1</v>
      </c>
      <c r="AD114">
        <f t="shared" si="24"/>
        <v>1</v>
      </c>
      <c r="AE114">
        <f t="shared" si="25"/>
        <v>0</v>
      </c>
      <c r="AF114">
        <f t="shared" si="27"/>
        <v>27</v>
      </c>
      <c r="AG114">
        <f t="shared" si="27"/>
        <v>22</v>
      </c>
      <c r="AH114">
        <f t="shared" si="27"/>
        <v>8</v>
      </c>
      <c r="AI114">
        <f t="shared" si="27"/>
        <v>2</v>
      </c>
      <c r="AJ114">
        <f t="shared" si="28"/>
        <v>10</v>
      </c>
      <c r="AK114" s="8">
        <f t="shared" si="26"/>
        <v>0.8</v>
      </c>
      <c r="AL114">
        <f t="shared" si="19"/>
        <v>1</v>
      </c>
    </row>
    <row r="115" spans="1:38" x14ac:dyDescent="0.2">
      <c r="A115" s="27">
        <v>11</v>
      </c>
      <c r="B115" s="28">
        <v>44520</v>
      </c>
      <c r="C115" s="30">
        <v>0.58333333333333337</v>
      </c>
      <c r="D115" s="29" t="s">
        <v>44</v>
      </c>
      <c r="E115" s="29" t="s">
        <v>789</v>
      </c>
      <c r="F115" s="5"/>
      <c r="G115" s="29" t="s">
        <v>334</v>
      </c>
      <c r="H115" s="29" t="s">
        <v>86</v>
      </c>
      <c r="I115" s="29" t="s">
        <v>13</v>
      </c>
      <c r="J115" s="29">
        <v>33</v>
      </c>
      <c r="K115" s="29">
        <v>23</v>
      </c>
      <c r="L115" s="29">
        <v>9</v>
      </c>
      <c r="M115" s="29">
        <v>2</v>
      </c>
      <c r="N115" s="29" t="s">
        <v>51</v>
      </c>
      <c r="O115" s="5"/>
      <c r="P115" s="6"/>
      <c r="Q115" s="5"/>
      <c r="R115" s="5" t="str">
        <f t="shared" si="29"/>
        <v>N/A</v>
      </c>
      <c r="S115" s="5">
        <f t="shared" si="20"/>
        <v>12</v>
      </c>
      <c r="T115" s="5" t="s">
        <v>555</v>
      </c>
      <c r="U115" s="5">
        <v>18</v>
      </c>
      <c r="V115" s="5">
        <f t="shared" si="21"/>
        <v>1</v>
      </c>
      <c r="W115" s="5" t="s">
        <v>86</v>
      </c>
      <c r="X115" s="29" t="s">
        <v>334</v>
      </c>
      <c r="Z115" s="5">
        <f t="shared" si="22"/>
        <v>0</v>
      </c>
      <c r="AA115" s="5" t="str">
        <f t="shared" si="16"/>
        <v>Big Ten</v>
      </c>
      <c r="AB115">
        <f t="shared" si="17"/>
        <v>1</v>
      </c>
      <c r="AC115">
        <f t="shared" si="23"/>
        <v>1</v>
      </c>
      <c r="AD115">
        <f t="shared" si="24"/>
        <v>1</v>
      </c>
      <c r="AE115">
        <f t="shared" si="25"/>
        <v>0</v>
      </c>
      <c r="AF115">
        <f t="shared" si="27"/>
        <v>33</v>
      </c>
      <c r="AG115">
        <f t="shared" si="27"/>
        <v>23</v>
      </c>
      <c r="AH115">
        <f t="shared" si="27"/>
        <v>9</v>
      </c>
      <c r="AI115">
        <f t="shared" si="27"/>
        <v>2</v>
      </c>
      <c r="AJ115">
        <f t="shared" si="28"/>
        <v>11</v>
      </c>
      <c r="AK115" s="8">
        <f t="shared" si="26"/>
        <v>0.81818181818181823</v>
      </c>
      <c r="AL115">
        <f t="shared" si="19"/>
        <v>1</v>
      </c>
    </row>
    <row r="116" spans="1:38" x14ac:dyDescent="0.2">
      <c r="A116" s="27">
        <v>12</v>
      </c>
      <c r="B116" s="28">
        <v>44526</v>
      </c>
      <c r="C116" s="30">
        <v>0.5625</v>
      </c>
      <c r="D116" s="29" t="s">
        <v>124</v>
      </c>
      <c r="E116" s="29" t="s">
        <v>775</v>
      </c>
      <c r="F116" s="29" t="s">
        <v>49</v>
      </c>
      <c r="G116" s="29" t="s">
        <v>659</v>
      </c>
      <c r="H116" s="29" t="s">
        <v>86</v>
      </c>
      <c r="I116" s="29" t="s">
        <v>13</v>
      </c>
      <c r="J116" s="29">
        <v>28</v>
      </c>
      <c r="K116" s="29">
        <v>21</v>
      </c>
      <c r="L116" s="29">
        <v>10</v>
      </c>
      <c r="M116" s="29">
        <v>2</v>
      </c>
      <c r="N116" s="29" t="s">
        <v>55</v>
      </c>
      <c r="O116" s="5"/>
      <c r="P116" s="6"/>
      <c r="Q116" s="5"/>
      <c r="R116" s="5" t="str">
        <f t="shared" si="29"/>
        <v>N/A</v>
      </c>
      <c r="S116" s="5">
        <f t="shared" si="20"/>
        <v>13</v>
      </c>
      <c r="T116" s="5" t="s">
        <v>555</v>
      </c>
      <c r="U116" s="5">
        <v>17</v>
      </c>
      <c r="V116" s="5">
        <f t="shared" si="21"/>
        <v>1</v>
      </c>
      <c r="W116" s="5" t="s">
        <v>86</v>
      </c>
      <c r="X116" s="29" t="s">
        <v>659</v>
      </c>
      <c r="Z116" s="5">
        <f t="shared" si="22"/>
        <v>0</v>
      </c>
      <c r="AA116" s="5" t="str">
        <f t="shared" si="16"/>
        <v>Big Ten</v>
      </c>
      <c r="AB116">
        <f t="shared" si="17"/>
        <v>1</v>
      </c>
      <c r="AC116">
        <f t="shared" si="23"/>
        <v>1</v>
      </c>
      <c r="AD116">
        <f t="shared" si="24"/>
        <v>1</v>
      </c>
      <c r="AE116">
        <f t="shared" si="25"/>
        <v>0</v>
      </c>
      <c r="AF116">
        <f t="shared" si="27"/>
        <v>28</v>
      </c>
      <c r="AG116">
        <f t="shared" si="27"/>
        <v>21</v>
      </c>
      <c r="AH116">
        <f t="shared" si="27"/>
        <v>10</v>
      </c>
      <c r="AI116">
        <f t="shared" si="27"/>
        <v>2</v>
      </c>
      <c r="AJ116">
        <f t="shared" si="28"/>
        <v>12</v>
      </c>
      <c r="AK116" s="8">
        <f t="shared" si="26"/>
        <v>0.83333333333333337</v>
      </c>
      <c r="AL116">
        <f t="shared" si="19"/>
        <v>1</v>
      </c>
    </row>
    <row r="117" spans="1:38" ht="42" x14ac:dyDescent="0.2">
      <c r="A117" s="27">
        <v>13</v>
      </c>
      <c r="B117" s="28">
        <v>44534</v>
      </c>
      <c r="C117" s="30">
        <v>0.83333333333333337</v>
      </c>
      <c r="D117" s="29" t="s">
        <v>44</v>
      </c>
      <c r="E117" s="29" t="s">
        <v>855</v>
      </c>
      <c r="F117" s="29" t="s">
        <v>80</v>
      </c>
      <c r="G117" s="29" t="s">
        <v>697</v>
      </c>
      <c r="H117" s="29" t="s">
        <v>86</v>
      </c>
      <c r="I117" s="29" t="s">
        <v>14</v>
      </c>
      <c r="J117" s="29">
        <v>3</v>
      </c>
      <c r="K117" s="29">
        <v>42</v>
      </c>
      <c r="L117" s="29">
        <v>10</v>
      </c>
      <c r="M117" s="29">
        <v>3</v>
      </c>
      <c r="N117" s="29" t="s">
        <v>92</v>
      </c>
      <c r="O117" s="29" t="s">
        <v>770</v>
      </c>
      <c r="P117" s="6"/>
      <c r="Q117" s="5"/>
      <c r="R117" s="5" t="str">
        <f t="shared" si="29"/>
        <v>N/A</v>
      </c>
      <c r="S117" s="5">
        <f t="shared" si="20"/>
        <v>14</v>
      </c>
      <c r="T117" s="5" t="s">
        <v>555</v>
      </c>
      <c r="U117" s="5">
        <v>15</v>
      </c>
      <c r="V117" s="5">
        <f t="shared" si="21"/>
        <v>1</v>
      </c>
      <c r="W117" s="5" t="s">
        <v>86</v>
      </c>
      <c r="X117" s="5" t="s">
        <v>210</v>
      </c>
      <c r="Y117">
        <v>2</v>
      </c>
      <c r="Z117" s="5">
        <f t="shared" si="22"/>
        <v>1</v>
      </c>
      <c r="AA117" s="5" t="str">
        <f t="shared" si="16"/>
        <v>Big Ten</v>
      </c>
      <c r="AB117">
        <f t="shared" si="17"/>
        <v>1</v>
      </c>
      <c r="AC117">
        <f t="shared" si="23"/>
        <v>1</v>
      </c>
      <c r="AD117">
        <f t="shared" si="24"/>
        <v>1</v>
      </c>
      <c r="AE117">
        <f t="shared" si="25"/>
        <v>1</v>
      </c>
      <c r="AF117">
        <f t="shared" si="27"/>
        <v>3</v>
      </c>
      <c r="AG117">
        <f t="shared" si="27"/>
        <v>42</v>
      </c>
      <c r="AH117">
        <f t="shared" si="27"/>
        <v>10</v>
      </c>
      <c r="AI117">
        <f t="shared" si="27"/>
        <v>3</v>
      </c>
      <c r="AJ117">
        <f t="shared" si="28"/>
        <v>13</v>
      </c>
      <c r="AK117" s="8">
        <f t="shared" si="26"/>
        <v>0.76923076923076927</v>
      </c>
      <c r="AL117">
        <f t="shared" si="19"/>
        <v>0</v>
      </c>
    </row>
    <row r="118" spans="1:38" ht="84" x14ac:dyDescent="0.2">
      <c r="A118" s="27">
        <v>14</v>
      </c>
      <c r="B118" s="28">
        <v>44562</v>
      </c>
      <c r="C118" s="30">
        <v>0.54166666666666663</v>
      </c>
      <c r="D118" s="29" t="s">
        <v>44</v>
      </c>
      <c r="E118" s="29" t="s">
        <v>775</v>
      </c>
      <c r="F118" s="29" t="s">
        <v>80</v>
      </c>
      <c r="G118" s="29" t="s">
        <v>878</v>
      </c>
      <c r="H118" s="29" t="s">
        <v>46</v>
      </c>
      <c r="I118" s="29" t="s">
        <v>14</v>
      </c>
      <c r="J118" s="29">
        <v>17</v>
      </c>
      <c r="K118" s="29">
        <v>20</v>
      </c>
      <c r="L118" s="29">
        <v>10</v>
      </c>
      <c r="M118" s="29">
        <v>4</v>
      </c>
      <c r="N118" s="29" t="s">
        <v>102</v>
      </c>
      <c r="O118" s="29" t="s">
        <v>761</v>
      </c>
      <c r="P118" s="6"/>
      <c r="Q118" s="5"/>
      <c r="R118" s="5">
        <f t="shared" ref="R118:R181" si="30">IF(AND(B118&gt;=DATEVALUE("06/01/2019"),B118&lt;=DATEVALUE("05/31/2020")),2019,IF(AND(B118&gt;=DATEVALUE("06/01/2020"),B118&lt;=DATEVALUE("05/31/2021")),2020,IF(AND(B118&gt;=DATEVALUE("06/01/2021"),B118&lt;=DATEVALUE("05/31/2022")),2021,IF(AND(B118&gt;=DATEVALUE("06/01/2022"),B118&lt;=DATEVALUE("05/31/2023")),2022,IF(AND(B118&gt;=DATEVALUE("06/01/2023"),B118&lt;=DATEVALUE("05/31/2024")),2023,"N/A")))))</f>
        <v>2021</v>
      </c>
      <c r="S118" s="5">
        <f t="shared" si="20"/>
        <v>18</v>
      </c>
      <c r="T118" s="5" t="s">
        <v>555</v>
      </c>
      <c r="U118" s="5">
        <v>17</v>
      </c>
      <c r="V118" s="5">
        <f t="shared" si="21"/>
        <v>1</v>
      </c>
      <c r="W118" s="5" t="s">
        <v>86</v>
      </c>
      <c r="X118" s="5" t="s">
        <v>879</v>
      </c>
      <c r="Y118">
        <v>25</v>
      </c>
      <c r="Z118" s="5">
        <f t="shared" si="22"/>
        <v>1</v>
      </c>
      <c r="AA118" s="5" t="str">
        <f t="shared" si="16"/>
        <v>SEC</v>
      </c>
      <c r="AB118">
        <f t="shared" si="17"/>
        <v>0</v>
      </c>
      <c r="AC118">
        <f t="shared" si="23"/>
        <v>1</v>
      </c>
      <c r="AD118">
        <f t="shared" si="24"/>
        <v>1</v>
      </c>
      <c r="AE118">
        <f t="shared" si="25"/>
        <v>1</v>
      </c>
      <c r="AF118">
        <f t="shared" si="27"/>
        <v>17</v>
      </c>
      <c r="AG118">
        <f t="shared" si="27"/>
        <v>20</v>
      </c>
      <c r="AH118">
        <f t="shared" si="27"/>
        <v>10</v>
      </c>
      <c r="AI118">
        <f t="shared" si="27"/>
        <v>4</v>
      </c>
      <c r="AJ118">
        <f t="shared" si="28"/>
        <v>14</v>
      </c>
      <c r="AK118" s="8">
        <f t="shared" si="26"/>
        <v>0.7142857142857143</v>
      </c>
      <c r="AL118">
        <f t="shared" si="19"/>
        <v>0</v>
      </c>
    </row>
    <row r="119" spans="1:38" ht="30" x14ac:dyDescent="0.2">
      <c r="A119" s="27">
        <v>1</v>
      </c>
      <c r="B119" s="28">
        <v>44441</v>
      </c>
      <c r="C119" s="30">
        <v>0.83333333333333337</v>
      </c>
      <c r="D119" s="29" t="s">
        <v>37</v>
      </c>
      <c r="E119" s="29" t="s">
        <v>440</v>
      </c>
      <c r="F119" s="5"/>
      <c r="G119" s="29" t="s">
        <v>765</v>
      </c>
      <c r="H119" s="29" t="s">
        <v>86</v>
      </c>
      <c r="I119" s="29" t="s">
        <v>14</v>
      </c>
      <c r="J119" s="29">
        <v>31</v>
      </c>
      <c r="K119" s="29">
        <v>45</v>
      </c>
      <c r="L119" s="29">
        <v>0</v>
      </c>
      <c r="M119" s="29">
        <v>1</v>
      </c>
      <c r="N119" s="29" t="s">
        <v>92</v>
      </c>
      <c r="O119" s="5"/>
      <c r="P119" s="6"/>
      <c r="Q119" s="5"/>
      <c r="R119" s="5">
        <f t="shared" si="30"/>
        <v>2021</v>
      </c>
      <c r="S119" s="5">
        <f t="shared" si="20"/>
        <v>1</v>
      </c>
      <c r="T119" s="29" t="s">
        <v>440</v>
      </c>
      <c r="U119" s="5"/>
      <c r="V119" s="5">
        <f t="shared" si="21"/>
        <v>0</v>
      </c>
      <c r="W119" s="5" t="s">
        <v>86</v>
      </c>
      <c r="X119" s="5" t="s">
        <v>89</v>
      </c>
      <c r="Y119">
        <v>4</v>
      </c>
      <c r="Z119" s="5">
        <f t="shared" si="22"/>
        <v>1</v>
      </c>
      <c r="AA119" s="5" t="str">
        <f t="shared" si="16"/>
        <v>Big Ten</v>
      </c>
      <c r="AB119">
        <f t="shared" si="17"/>
        <v>1</v>
      </c>
      <c r="AC119">
        <f t="shared" si="23"/>
        <v>1</v>
      </c>
      <c r="AD119">
        <f t="shared" si="24"/>
        <v>1</v>
      </c>
      <c r="AE119">
        <f t="shared" si="25"/>
        <v>0</v>
      </c>
      <c r="AF119">
        <f t="shared" si="27"/>
        <v>31</v>
      </c>
      <c r="AG119">
        <f t="shared" si="27"/>
        <v>45</v>
      </c>
      <c r="AH119">
        <f t="shared" si="27"/>
        <v>0</v>
      </c>
      <c r="AI119">
        <f t="shared" si="27"/>
        <v>1</v>
      </c>
      <c r="AJ119">
        <f t="shared" si="28"/>
        <v>1</v>
      </c>
      <c r="AK119" s="8">
        <f t="shared" si="26"/>
        <v>0</v>
      </c>
      <c r="AL119">
        <f t="shared" si="19"/>
        <v>0</v>
      </c>
    </row>
    <row r="120" spans="1:38" ht="28" x14ac:dyDescent="0.2">
      <c r="A120" s="27">
        <v>2</v>
      </c>
      <c r="B120" s="28">
        <v>44450</v>
      </c>
      <c r="C120" s="30">
        <v>0.5</v>
      </c>
      <c r="D120" s="29" t="s">
        <v>44</v>
      </c>
      <c r="E120" s="29" t="s">
        <v>440</v>
      </c>
      <c r="F120" s="5"/>
      <c r="G120" s="29" t="s">
        <v>470</v>
      </c>
      <c r="H120" s="29" t="s">
        <v>148</v>
      </c>
      <c r="I120" s="29" t="s">
        <v>13</v>
      </c>
      <c r="J120" s="29">
        <v>31</v>
      </c>
      <c r="K120" s="29">
        <v>26</v>
      </c>
      <c r="L120" s="29">
        <v>1</v>
      </c>
      <c r="M120" s="29">
        <v>1</v>
      </c>
      <c r="N120" s="29" t="s">
        <v>41</v>
      </c>
      <c r="O120" s="5"/>
      <c r="P120" s="6"/>
      <c r="Q120" s="5"/>
      <c r="R120" s="5">
        <f t="shared" si="30"/>
        <v>2021</v>
      </c>
      <c r="S120" s="5">
        <f t="shared" si="20"/>
        <v>2</v>
      </c>
      <c r="T120" s="29" t="s">
        <v>440</v>
      </c>
      <c r="U120" s="5"/>
      <c r="V120" s="5">
        <f t="shared" si="21"/>
        <v>0</v>
      </c>
      <c r="W120" s="5" t="s">
        <v>86</v>
      </c>
      <c r="X120" s="29" t="s">
        <v>105</v>
      </c>
      <c r="Y120" t="s">
        <v>471</v>
      </c>
      <c r="Z120" s="5">
        <f t="shared" si="22"/>
        <v>1</v>
      </c>
      <c r="AA120" s="5" t="str">
        <f t="shared" si="16"/>
        <v>MAC</v>
      </c>
      <c r="AB120">
        <f t="shared" si="17"/>
        <v>0</v>
      </c>
      <c r="AC120">
        <f t="shared" si="23"/>
        <v>1</v>
      </c>
      <c r="AD120">
        <f t="shared" si="24"/>
        <v>0</v>
      </c>
      <c r="AE120">
        <f t="shared" si="25"/>
        <v>0</v>
      </c>
      <c r="AF120">
        <f t="shared" si="27"/>
        <v>31</v>
      </c>
      <c r="AG120">
        <f t="shared" si="27"/>
        <v>26</v>
      </c>
      <c r="AH120">
        <f t="shared" si="27"/>
        <v>1</v>
      </c>
      <c r="AI120">
        <f t="shared" si="27"/>
        <v>1</v>
      </c>
      <c r="AJ120">
        <f t="shared" si="28"/>
        <v>2</v>
      </c>
      <c r="AK120" s="8">
        <f t="shared" si="26"/>
        <v>0.5</v>
      </c>
      <c r="AL120">
        <f t="shared" si="19"/>
        <v>1</v>
      </c>
    </row>
    <row r="121" spans="1:38" x14ac:dyDescent="0.2">
      <c r="A121" s="27">
        <v>3</v>
      </c>
      <c r="B121" s="28">
        <v>44457</v>
      </c>
      <c r="C121" s="30">
        <v>0.54166666666666663</v>
      </c>
      <c r="D121" s="29" t="s">
        <v>44</v>
      </c>
      <c r="E121" s="29" t="s">
        <v>440</v>
      </c>
      <c r="F121" s="29" t="s">
        <v>49</v>
      </c>
      <c r="G121" s="29" t="s">
        <v>617</v>
      </c>
      <c r="H121" s="29" t="s">
        <v>114</v>
      </c>
      <c r="I121" s="29" t="s">
        <v>13</v>
      </c>
      <c r="J121" s="29">
        <v>30</v>
      </c>
      <c r="K121" s="29">
        <v>0</v>
      </c>
      <c r="L121" s="29">
        <v>2</v>
      </c>
      <c r="M121" s="29">
        <v>1</v>
      </c>
      <c r="N121" s="29" t="s">
        <v>47</v>
      </c>
      <c r="O121" s="5"/>
      <c r="P121" s="6"/>
      <c r="Q121" s="5"/>
      <c r="R121" s="5">
        <f t="shared" si="30"/>
        <v>2021</v>
      </c>
      <c r="S121" s="5">
        <f t="shared" si="20"/>
        <v>3</v>
      </c>
      <c r="T121" s="29" t="s">
        <v>440</v>
      </c>
      <c r="U121" s="5"/>
      <c r="V121" s="5">
        <f t="shared" si="21"/>
        <v>0</v>
      </c>
      <c r="W121" s="5" t="s">
        <v>86</v>
      </c>
      <c r="X121" s="29" t="s">
        <v>617</v>
      </c>
      <c r="Z121" s="5">
        <f t="shared" si="22"/>
        <v>0</v>
      </c>
      <c r="AA121" s="5" t="str">
        <f t="shared" si="16"/>
        <v>Pac-12</v>
      </c>
      <c r="AB121">
        <f t="shared" si="17"/>
        <v>0</v>
      </c>
      <c r="AC121">
        <f t="shared" si="23"/>
        <v>1</v>
      </c>
      <c r="AD121">
        <f t="shared" si="24"/>
        <v>1</v>
      </c>
      <c r="AE121">
        <f t="shared" si="25"/>
        <v>0</v>
      </c>
      <c r="AF121">
        <f t="shared" si="27"/>
        <v>30</v>
      </c>
      <c r="AG121">
        <f t="shared" si="27"/>
        <v>0</v>
      </c>
      <c r="AH121">
        <f t="shared" si="27"/>
        <v>2</v>
      </c>
      <c r="AI121">
        <f t="shared" si="27"/>
        <v>1</v>
      </c>
      <c r="AJ121">
        <f t="shared" si="28"/>
        <v>3</v>
      </c>
      <c r="AK121" s="8">
        <f t="shared" si="26"/>
        <v>0.66666666666666663</v>
      </c>
      <c r="AL121">
        <f t="shared" si="19"/>
        <v>1</v>
      </c>
    </row>
    <row r="122" spans="1:38" ht="28" x14ac:dyDescent="0.2">
      <c r="A122" s="27">
        <v>4</v>
      </c>
      <c r="B122" s="28">
        <v>44464</v>
      </c>
      <c r="C122" s="30">
        <v>0.5</v>
      </c>
      <c r="D122" s="29" t="s">
        <v>44</v>
      </c>
      <c r="E122" s="29" t="s">
        <v>440</v>
      </c>
      <c r="F122" s="5"/>
      <c r="G122" s="29" t="s">
        <v>205</v>
      </c>
      <c r="H122" s="29" t="s">
        <v>148</v>
      </c>
      <c r="I122" s="29" t="s">
        <v>14</v>
      </c>
      <c r="J122" s="29">
        <v>10</v>
      </c>
      <c r="K122" s="29">
        <v>14</v>
      </c>
      <c r="L122" s="29">
        <v>2</v>
      </c>
      <c r="M122" s="29">
        <v>2</v>
      </c>
      <c r="N122" s="29" t="s">
        <v>92</v>
      </c>
      <c r="O122" s="5"/>
      <c r="P122" s="6"/>
      <c r="Q122" s="5"/>
      <c r="R122" s="5">
        <f t="shared" si="30"/>
        <v>2021</v>
      </c>
      <c r="S122" s="5">
        <f t="shared" si="20"/>
        <v>4</v>
      </c>
      <c r="T122" s="29" t="s">
        <v>440</v>
      </c>
      <c r="U122" s="5"/>
      <c r="V122" s="5">
        <f t="shared" si="21"/>
        <v>0</v>
      </c>
      <c r="W122" s="5" t="s">
        <v>86</v>
      </c>
      <c r="X122" s="29" t="s">
        <v>205</v>
      </c>
      <c r="Z122" s="5">
        <f t="shared" si="22"/>
        <v>0</v>
      </c>
      <c r="AA122" s="5" t="str">
        <f t="shared" si="16"/>
        <v>MAC</v>
      </c>
      <c r="AB122">
        <f t="shared" si="17"/>
        <v>0</v>
      </c>
      <c r="AC122">
        <f t="shared" si="23"/>
        <v>1</v>
      </c>
      <c r="AD122">
        <f t="shared" si="24"/>
        <v>0</v>
      </c>
      <c r="AE122">
        <f t="shared" si="25"/>
        <v>0</v>
      </c>
      <c r="AF122">
        <f t="shared" si="27"/>
        <v>10</v>
      </c>
      <c r="AG122">
        <f t="shared" si="27"/>
        <v>14</v>
      </c>
      <c r="AH122">
        <f t="shared" si="27"/>
        <v>2</v>
      </c>
      <c r="AI122">
        <f t="shared" si="27"/>
        <v>2</v>
      </c>
      <c r="AJ122">
        <f t="shared" si="28"/>
        <v>4</v>
      </c>
      <c r="AK122" s="8">
        <f t="shared" si="26"/>
        <v>0.5</v>
      </c>
      <c r="AL122">
        <f t="shared" si="19"/>
        <v>0</v>
      </c>
    </row>
    <row r="123" spans="1:38" x14ac:dyDescent="0.2">
      <c r="A123" s="27">
        <v>5</v>
      </c>
      <c r="B123" s="28">
        <v>44471</v>
      </c>
      <c r="C123" s="30">
        <v>0.5</v>
      </c>
      <c r="D123" s="29" t="s">
        <v>44</v>
      </c>
      <c r="E123" s="29" t="s">
        <v>440</v>
      </c>
      <c r="F123" s="29" t="s">
        <v>49</v>
      </c>
      <c r="G123" s="29" t="s">
        <v>352</v>
      </c>
      <c r="H123" s="29" t="s">
        <v>86</v>
      </c>
      <c r="I123" s="29" t="s">
        <v>13</v>
      </c>
      <c r="J123" s="29">
        <v>20</v>
      </c>
      <c r="K123" s="29">
        <v>13</v>
      </c>
      <c r="L123" s="29">
        <v>3</v>
      </c>
      <c r="M123" s="29">
        <v>2</v>
      </c>
      <c r="N123" s="29" t="s">
        <v>41</v>
      </c>
      <c r="O123" s="5"/>
      <c r="P123" s="6"/>
      <c r="Q123" s="5"/>
      <c r="R123" s="5">
        <f t="shared" si="30"/>
        <v>2021</v>
      </c>
      <c r="S123" s="5">
        <f t="shared" si="20"/>
        <v>5</v>
      </c>
      <c r="T123" s="29" t="s">
        <v>440</v>
      </c>
      <c r="U123" s="5"/>
      <c r="V123" s="5">
        <f t="shared" si="21"/>
        <v>0</v>
      </c>
      <c r="W123" s="5" t="s">
        <v>86</v>
      </c>
      <c r="X123" s="29" t="s">
        <v>352</v>
      </c>
      <c r="Z123" s="5">
        <f t="shared" si="22"/>
        <v>0</v>
      </c>
      <c r="AA123" s="5" t="str">
        <f t="shared" si="16"/>
        <v>Big Ten</v>
      </c>
      <c r="AB123">
        <f t="shared" si="17"/>
        <v>1</v>
      </c>
      <c r="AC123">
        <f t="shared" si="23"/>
        <v>1</v>
      </c>
      <c r="AD123">
        <f t="shared" si="24"/>
        <v>1</v>
      </c>
      <c r="AE123">
        <f t="shared" si="25"/>
        <v>0</v>
      </c>
      <c r="AF123">
        <f t="shared" si="27"/>
        <v>20</v>
      </c>
      <c r="AG123">
        <f t="shared" si="27"/>
        <v>13</v>
      </c>
      <c r="AH123">
        <f t="shared" si="27"/>
        <v>3</v>
      </c>
      <c r="AI123">
        <f t="shared" si="27"/>
        <v>2</v>
      </c>
      <c r="AJ123">
        <f t="shared" si="28"/>
        <v>5</v>
      </c>
      <c r="AK123" s="8">
        <f t="shared" si="26"/>
        <v>0.6</v>
      </c>
      <c r="AL123">
        <f t="shared" si="19"/>
        <v>1</v>
      </c>
    </row>
    <row r="124" spans="1:38" x14ac:dyDescent="0.2">
      <c r="A124" s="27">
        <v>6</v>
      </c>
      <c r="B124" s="28">
        <v>44485</v>
      </c>
      <c r="C124" s="30">
        <v>0.5</v>
      </c>
      <c r="D124" s="29" t="s">
        <v>44</v>
      </c>
      <c r="E124" s="29" t="s">
        <v>440</v>
      </c>
      <c r="F124" s="5"/>
      <c r="G124" s="29" t="s">
        <v>659</v>
      </c>
      <c r="H124" s="29" t="s">
        <v>86</v>
      </c>
      <c r="I124" s="29" t="s">
        <v>13</v>
      </c>
      <c r="J124" s="29">
        <v>30</v>
      </c>
      <c r="K124" s="29">
        <v>23</v>
      </c>
      <c r="L124" s="29">
        <v>4</v>
      </c>
      <c r="M124" s="29">
        <v>2</v>
      </c>
      <c r="N124" s="29" t="s">
        <v>47</v>
      </c>
      <c r="O124" s="5"/>
      <c r="P124" s="6"/>
      <c r="Q124" s="5"/>
      <c r="R124" s="5">
        <f t="shared" si="30"/>
        <v>2021</v>
      </c>
      <c r="S124" s="5">
        <f t="shared" si="20"/>
        <v>7</v>
      </c>
      <c r="T124" s="29" t="s">
        <v>440</v>
      </c>
      <c r="U124" s="5"/>
      <c r="V124" s="5">
        <f t="shared" si="21"/>
        <v>0</v>
      </c>
      <c r="W124" s="5" t="s">
        <v>86</v>
      </c>
      <c r="X124" s="29" t="s">
        <v>659</v>
      </c>
      <c r="Z124" s="5">
        <f t="shared" si="22"/>
        <v>0</v>
      </c>
      <c r="AA124" s="5" t="str">
        <f t="shared" si="16"/>
        <v>Big Ten</v>
      </c>
      <c r="AB124">
        <f t="shared" si="17"/>
        <v>1</v>
      </c>
      <c r="AC124">
        <f t="shared" si="23"/>
        <v>1</v>
      </c>
      <c r="AD124">
        <f t="shared" si="24"/>
        <v>1</v>
      </c>
      <c r="AE124">
        <f t="shared" si="25"/>
        <v>0</v>
      </c>
      <c r="AF124">
        <f t="shared" si="27"/>
        <v>30</v>
      </c>
      <c r="AG124">
        <f t="shared" si="27"/>
        <v>23</v>
      </c>
      <c r="AH124">
        <f t="shared" si="27"/>
        <v>4</v>
      </c>
      <c r="AI124">
        <f t="shared" si="27"/>
        <v>2</v>
      </c>
      <c r="AJ124">
        <f t="shared" si="28"/>
        <v>6</v>
      </c>
      <c r="AK124" s="8">
        <f t="shared" si="26"/>
        <v>0.66666666666666663</v>
      </c>
      <c r="AL124">
        <f t="shared" si="19"/>
        <v>1</v>
      </c>
    </row>
    <row r="125" spans="1:38" x14ac:dyDescent="0.2">
      <c r="A125" s="27">
        <v>7</v>
      </c>
      <c r="B125" s="28">
        <v>44492</v>
      </c>
      <c r="C125" s="30">
        <v>0.64583333333333337</v>
      </c>
      <c r="D125" s="29" t="s">
        <v>44</v>
      </c>
      <c r="E125" s="29" t="s">
        <v>440</v>
      </c>
      <c r="F125" s="5"/>
      <c r="G125" s="29" t="s">
        <v>230</v>
      </c>
      <c r="H125" s="29" t="s">
        <v>86</v>
      </c>
      <c r="I125" s="29" t="s">
        <v>13</v>
      </c>
      <c r="J125" s="29">
        <v>34</v>
      </c>
      <c r="K125" s="29">
        <v>16</v>
      </c>
      <c r="L125" s="29">
        <v>5</v>
      </c>
      <c r="M125" s="29">
        <v>2</v>
      </c>
      <c r="N125" s="29" t="s">
        <v>51</v>
      </c>
      <c r="O125" s="5"/>
      <c r="P125" s="6"/>
      <c r="Q125" s="5"/>
      <c r="R125" s="5">
        <f t="shared" si="30"/>
        <v>2021</v>
      </c>
      <c r="S125" s="5">
        <f t="shared" si="20"/>
        <v>8</v>
      </c>
      <c r="T125" s="29" t="s">
        <v>440</v>
      </c>
      <c r="U125" s="5"/>
      <c r="V125" s="5">
        <f t="shared" si="21"/>
        <v>0</v>
      </c>
      <c r="W125" s="5" t="s">
        <v>86</v>
      </c>
      <c r="X125" s="29" t="s">
        <v>230</v>
      </c>
      <c r="Z125" s="5">
        <f t="shared" si="22"/>
        <v>0</v>
      </c>
      <c r="AA125" s="5" t="str">
        <f t="shared" si="16"/>
        <v>Big Ten</v>
      </c>
      <c r="AB125">
        <f t="shared" si="17"/>
        <v>1</v>
      </c>
      <c r="AC125">
        <f t="shared" si="23"/>
        <v>1</v>
      </c>
      <c r="AD125">
        <f t="shared" si="24"/>
        <v>1</v>
      </c>
      <c r="AE125">
        <f t="shared" si="25"/>
        <v>0</v>
      </c>
      <c r="AF125">
        <f t="shared" si="27"/>
        <v>34</v>
      </c>
      <c r="AG125">
        <f t="shared" si="27"/>
        <v>16</v>
      </c>
      <c r="AH125">
        <f t="shared" si="27"/>
        <v>5</v>
      </c>
      <c r="AI125">
        <f t="shared" si="27"/>
        <v>2</v>
      </c>
      <c r="AJ125">
        <f t="shared" si="28"/>
        <v>7</v>
      </c>
      <c r="AK125" s="8">
        <f t="shared" si="26"/>
        <v>0.7142857142857143</v>
      </c>
      <c r="AL125">
        <f t="shared" si="19"/>
        <v>1</v>
      </c>
    </row>
    <row r="126" spans="1:38" ht="28" x14ac:dyDescent="0.2">
      <c r="A126" s="27">
        <v>8</v>
      </c>
      <c r="B126" s="28">
        <v>44499</v>
      </c>
      <c r="C126" s="30">
        <v>0.64583333333333337</v>
      </c>
      <c r="D126" s="29" t="s">
        <v>44</v>
      </c>
      <c r="E126" s="29" t="s">
        <v>440</v>
      </c>
      <c r="F126" s="29" t="s">
        <v>49</v>
      </c>
      <c r="G126" s="29" t="s">
        <v>315</v>
      </c>
      <c r="H126" s="29" t="s">
        <v>86</v>
      </c>
      <c r="I126" s="29" t="s">
        <v>13</v>
      </c>
      <c r="J126" s="29">
        <v>41</v>
      </c>
      <c r="K126" s="29">
        <v>14</v>
      </c>
      <c r="L126" s="29">
        <v>6</v>
      </c>
      <c r="M126" s="29">
        <v>2</v>
      </c>
      <c r="N126" s="29" t="s">
        <v>55</v>
      </c>
      <c r="O126" s="5"/>
      <c r="P126" s="6"/>
      <c r="Q126" s="5"/>
      <c r="R126" s="5">
        <f t="shared" si="30"/>
        <v>2021</v>
      </c>
      <c r="S126" s="5">
        <f t="shared" si="20"/>
        <v>9</v>
      </c>
      <c r="T126" s="29" t="s">
        <v>440</v>
      </c>
      <c r="U126" s="5"/>
      <c r="V126" s="5">
        <f t="shared" si="21"/>
        <v>0</v>
      </c>
      <c r="W126" s="5" t="s">
        <v>86</v>
      </c>
      <c r="X126" s="29" t="s">
        <v>315</v>
      </c>
      <c r="Z126" s="5">
        <f t="shared" si="22"/>
        <v>0</v>
      </c>
      <c r="AA126" s="5" t="str">
        <f t="shared" si="16"/>
        <v>Big Ten</v>
      </c>
      <c r="AB126">
        <f t="shared" si="17"/>
        <v>1</v>
      </c>
      <c r="AC126">
        <f t="shared" si="23"/>
        <v>1</v>
      </c>
      <c r="AD126">
        <f t="shared" si="24"/>
        <v>1</v>
      </c>
      <c r="AE126">
        <f t="shared" si="25"/>
        <v>0</v>
      </c>
      <c r="AF126">
        <f t="shared" si="27"/>
        <v>41</v>
      </c>
      <c r="AG126">
        <f t="shared" si="27"/>
        <v>14</v>
      </c>
      <c r="AH126">
        <f t="shared" si="27"/>
        <v>6</v>
      </c>
      <c r="AI126">
        <f t="shared" si="27"/>
        <v>2</v>
      </c>
      <c r="AJ126">
        <f t="shared" si="28"/>
        <v>8</v>
      </c>
      <c r="AK126" s="8">
        <f t="shared" si="26"/>
        <v>0.75</v>
      </c>
      <c r="AL126">
        <f t="shared" si="19"/>
        <v>1</v>
      </c>
    </row>
    <row r="127" spans="1:38" x14ac:dyDescent="0.2">
      <c r="A127" s="27">
        <v>9</v>
      </c>
      <c r="B127" s="28">
        <v>44506</v>
      </c>
      <c r="C127" s="30">
        <v>0.5</v>
      </c>
      <c r="D127" s="29" t="s">
        <v>44</v>
      </c>
      <c r="E127" s="29" t="s">
        <v>440</v>
      </c>
      <c r="F127" s="5"/>
      <c r="G127" s="29" t="s">
        <v>334</v>
      </c>
      <c r="H127" s="29" t="s">
        <v>86</v>
      </c>
      <c r="I127" s="29" t="s">
        <v>14</v>
      </c>
      <c r="J127" s="29">
        <v>6</v>
      </c>
      <c r="K127" s="29">
        <v>14</v>
      </c>
      <c r="L127" s="29">
        <v>6</v>
      </c>
      <c r="M127" s="29">
        <v>3</v>
      </c>
      <c r="N127" s="29" t="s">
        <v>92</v>
      </c>
      <c r="O127" s="5"/>
      <c r="P127" s="6"/>
      <c r="Q127" s="5"/>
      <c r="R127" s="5">
        <f t="shared" si="30"/>
        <v>2021</v>
      </c>
      <c r="S127" s="5">
        <f t="shared" si="20"/>
        <v>10</v>
      </c>
      <c r="T127" s="29" t="s">
        <v>440</v>
      </c>
      <c r="U127" s="5"/>
      <c r="V127" s="5">
        <f t="shared" si="21"/>
        <v>0</v>
      </c>
      <c r="W127" s="5" t="s">
        <v>86</v>
      </c>
      <c r="X127" s="29" t="s">
        <v>334</v>
      </c>
      <c r="Z127" s="5">
        <f t="shared" si="22"/>
        <v>0</v>
      </c>
      <c r="AA127" s="5" t="str">
        <f t="shared" si="16"/>
        <v>Big Ten</v>
      </c>
      <c r="AB127">
        <f t="shared" si="17"/>
        <v>1</v>
      </c>
      <c r="AC127">
        <f t="shared" si="23"/>
        <v>1</v>
      </c>
      <c r="AD127">
        <f t="shared" si="24"/>
        <v>1</v>
      </c>
      <c r="AE127">
        <f t="shared" si="25"/>
        <v>0</v>
      </c>
      <c r="AF127">
        <f t="shared" si="27"/>
        <v>6</v>
      </c>
      <c r="AG127">
        <f t="shared" si="27"/>
        <v>14</v>
      </c>
      <c r="AH127">
        <f t="shared" si="27"/>
        <v>6</v>
      </c>
      <c r="AI127">
        <f t="shared" si="27"/>
        <v>3</v>
      </c>
      <c r="AJ127">
        <f t="shared" si="28"/>
        <v>9</v>
      </c>
      <c r="AK127" s="8">
        <f t="shared" si="26"/>
        <v>0.66666666666666663</v>
      </c>
      <c r="AL127">
        <f t="shared" si="19"/>
        <v>0</v>
      </c>
    </row>
    <row r="128" spans="1:38" x14ac:dyDescent="0.2">
      <c r="A128" s="27">
        <v>10</v>
      </c>
      <c r="B128" s="28">
        <v>44513</v>
      </c>
      <c r="C128" s="30">
        <v>0.64583333333333337</v>
      </c>
      <c r="D128" s="29" t="s">
        <v>44</v>
      </c>
      <c r="E128" s="29" t="s">
        <v>440</v>
      </c>
      <c r="F128" s="29" t="s">
        <v>49</v>
      </c>
      <c r="G128" s="29" t="s">
        <v>554</v>
      </c>
      <c r="H128" s="29" t="s">
        <v>86</v>
      </c>
      <c r="I128" s="29" t="s">
        <v>14</v>
      </c>
      <c r="J128" s="29">
        <v>22</v>
      </c>
      <c r="K128" s="29">
        <v>27</v>
      </c>
      <c r="L128" s="29">
        <v>6</v>
      </c>
      <c r="M128" s="29">
        <v>4</v>
      </c>
      <c r="N128" s="29" t="s">
        <v>102</v>
      </c>
      <c r="O128" s="5"/>
      <c r="P128" s="6"/>
      <c r="Q128" s="5"/>
      <c r="R128" s="5">
        <f t="shared" si="30"/>
        <v>2021</v>
      </c>
      <c r="S128" s="5">
        <f t="shared" si="20"/>
        <v>11</v>
      </c>
      <c r="T128" s="29" t="s">
        <v>440</v>
      </c>
      <c r="U128" s="5"/>
      <c r="V128" s="5">
        <f t="shared" si="21"/>
        <v>0</v>
      </c>
      <c r="W128" s="5" t="s">
        <v>86</v>
      </c>
      <c r="X128" s="5" t="s">
        <v>555</v>
      </c>
      <c r="Y128">
        <v>19</v>
      </c>
      <c r="Z128" s="5">
        <f t="shared" si="22"/>
        <v>1</v>
      </c>
      <c r="AA128" s="5" t="str">
        <f t="shared" si="16"/>
        <v>Big Ten</v>
      </c>
      <c r="AB128">
        <f t="shared" si="17"/>
        <v>1</v>
      </c>
      <c r="AC128">
        <f t="shared" si="23"/>
        <v>1</v>
      </c>
      <c r="AD128">
        <f t="shared" si="24"/>
        <v>1</v>
      </c>
      <c r="AE128">
        <f t="shared" si="25"/>
        <v>0</v>
      </c>
      <c r="AF128">
        <f t="shared" si="27"/>
        <v>22</v>
      </c>
      <c r="AG128">
        <f t="shared" si="27"/>
        <v>27</v>
      </c>
      <c r="AH128">
        <f t="shared" si="27"/>
        <v>6</v>
      </c>
      <c r="AI128">
        <f t="shared" si="27"/>
        <v>4</v>
      </c>
      <c r="AJ128">
        <f t="shared" si="28"/>
        <v>10</v>
      </c>
      <c r="AK128" s="8">
        <f t="shared" si="26"/>
        <v>0.6</v>
      </c>
      <c r="AL128">
        <f t="shared" si="19"/>
        <v>0</v>
      </c>
    </row>
    <row r="129" spans="1:38" x14ac:dyDescent="0.2">
      <c r="A129" s="27">
        <v>11</v>
      </c>
      <c r="B129" s="28">
        <v>44520</v>
      </c>
      <c r="C129" s="30">
        <v>0.64583333333333337</v>
      </c>
      <c r="D129" s="29" t="s">
        <v>44</v>
      </c>
      <c r="E129" s="29" t="s">
        <v>440</v>
      </c>
      <c r="F129" s="29" t="s">
        <v>49</v>
      </c>
      <c r="G129" s="29" t="s">
        <v>490</v>
      </c>
      <c r="H129" s="29" t="s">
        <v>86</v>
      </c>
      <c r="I129" s="29" t="s">
        <v>13</v>
      </c>
      <c r="J129" s="29">
        <v>35</v>
      </c>
      <c r="K129" s="29">
        <v>14</v>
      </c>
      <c r="L129" s="29">
        <v>7</v>
      </c>
      <c r="M129" s="29">
        <v>4</v>
      </c>
      <c r="N129" s="29" t="s">
        <v>41</v>
      </c>
      <c r="O129" s="5"/>
      <c r="P129" s="6"/>
      <c r="Q129" s="5"/>
      <c r="R129" s="5">
        <f t="shared" si="30"/>
        <v>2021</v>
      </c>
      <c r="S129" s="5">
        <f t="shared" si="20"/>
        <v>12</v>
      </c>
      <c r="T129" s="29" t="s">
        <v>440</v>
      </c>
      <c r="U129" s="5"/>
      <c r="V129" s="5">
        <f t="shared" si="21"/>
        <v>0</v>
      </c>
      <c r="W129" s="5" t="s">
        <v>86</v>
      </c>
      <c r="X129" s="29" t="s">
        <v>490</v>
      </c>
      <c r="Z129" s="5">
        <f t="shared" si="22"/>
        <v>0</v>
      </c>
      <c r="AA129" s="5" t="str">
        <f t="shared" si="16"/>
        <v>Big Ten</v>
      </c>
      <c r="AB129">
        <f t="shared" si="17"/>
        <v>1</v>
      </c>
      <c r="AC129">
        <f t="shared" si="23"/>
        <v>1</v>
      </c>
      <c r="AD129">
        <f t="shared" si="24"/>
        <v>1</v>
      </c>
      <c r="AE129">
        <f t="shared" si="25"/>
        <v>0</v>
      </c>
      <c r="AF129">
        <f t="shared" si="27"/>
        <v>35</v>
      </c>
      <c r="AG129">
        <f t="shared" si="27"/>
        <v>14</v>
      </c>
      <c r="AH129">
        <f t="shared" si="27"/>
        <v>7</v>
      </c>
      <c r="AI129">
        <f t="shared" si="27"/>
        <v>4</v>
      </c>
      <c r="AJ129">
        <f t="shared" si="28"/>
        <v>11</v>
      </c>
      <c r="AK129" s="8">
        <f t="shared" si="26"/>
        <v>0.63636363636363635</v>
      </c>
      <c r="AL129">
        <f t="shared" si="19"/>
        <v>1</v>
      </c>
    </row>
    <row r="130" spans="1:38" ht="30" x14ac:dyDescent="0.2">
      <c r="A130" s="27">
        <v>12</v>
      </c>
      <c r="B130" s="28">
        <v>44527</v>
      </c>
      <c r="C130" s="30">
        <v>0.66666666666666663</v>
      </c>
      <c r="D130" s="29" t="s">
        <v>44</v>
      </c>
      <c r="E130" s="29" t="s">
        <v>440</v>
      </c>
      <c r="F130" s="5"/>
      <c r="G130" s="29" t="s">
        <v>353</v>
      </c>
      <c r="H130" s="29" t="s">
        <v>86</v>
      </c>
      <c r="I130" s="29" t="s">
        <v>13</v>
      </c>
      <c r="J130" s="29">
        <v>23</v>
      </c>
      <c r="K130" s="29">
        <v>13</v>
      </c>
      <c r="L130" s="29">
        <v>8</v>
      </c>
      <c r="M130" s="29">
        <v>4</v>
      </c>
      <c r="N130" s="29" t="s">
        <v>47</v>
      </c>
      <c r="O130" s="5"/>
      <c r="P130" s="6"/>
      <c r="Q130" s="5"/>
      <c r="R130" s="5">
        <f t="shared" si="30"/>
        <v>2021</v>
      </c>
      <c r="S130" s="5">
        <f t="shared" si="20"/>
        <v>13</v>
      </c>
      <c r="T130" s="29" t="s">
        <v>440</v>
      </c>
      <c r="U130" s="5"/>
      <c r="V130" s="5">
        <f t="shared" si="21"/>
        <v>0</v>
      </c>
      <c r="W130" s="5" t="s">
        <v>86</v>
      </c>
      <c r="X130" s="5" t="s">
        <v>355</v>
      </c>
      <c r="Y130">
        <v>18</v>
      </c>
      <c r="Z130" s="5">
        <f t="shared" si="22"/>
        <v>1</v>
      </c>
      <c r="AA130" s="5" t="str">
        <f t="shared" ref="AA130:AA181" si="31">H130</f>
        <v>Big Ten</v>
      </c>
      <c r="AB130">
        <f t="shared" ref="AB130:AB181" si="32">IF(W130=AA130,1,0)</f>
        <v>1</v>
      </c>
      <c r="AC130">
        <f t="shared" si="23"/>
        <v>1</v>
      </c>
      <c r="AD130">
        <f t="shared" si="24"/>
        <v>1</v>
      </c>
      <c r="AE130">
        <f t="shared" si="25"/>
        <v>0</v>
      </c>
      <c r="AF130">
        <f t="shared" si="27"/>
        <v>23</v>
      </c>
      <c r="AG130">
        <f t="shared" si="27"/>
        <v>13</v>
      </c>
      <c r="AH130">
        <f t="shared" si="27"/>
        <v>8</v>
      </c>
      <c r="AI130">
        <f t="shared" si="27"/>
        <v>4</v>
      </c>
      <c r="AJ130">
        <f t="shared" si="28"/>
        <v>12</v>
      </c>
      <c r="AK130" s="8">
        <f t="shared" si="26"/>
        <v>0.66666666666666663</v>
      </c>
      <c r="AL130">
        <f t="shared" ref="AL130:AL181" si="33">IF(I130="W",1,0)</f>
        <v>1</v>
      </c>
    </row>
    <row r="131" spans="1:38" ht="98" x14ac:dyDescent="0.2">
      <c r="A131" s="27">
        <v>13</v>
      </c>
      <c r="B131" s="28">
        <v>44558</v>
      </c>
      <c r="C131" s="30">
        <v>0.92708333333333337</v>
      </c>
      <c r="D131" s="29" t="s">
        <v>112</v>
      </c>
      <c r="E131" s="29" t="s">
        <v>440</v>
      </c>
      <c r="F131" s="29" t="s">
        <v>80</v>
      </c>
      <c r="G131" s="29" t="s">
        <v>144</v>
      </c>
      <c r="H131" s="29" t="s">
        <v>145</v>
      </c>
      <c r="I131" s="29" t="s">
        <v>13</v>
      </c>
      <c r="J131" s="29">
        <v>18</v>
      </c>
      <c r="K131" s="29">
        <v>6</v>
      </c>
      <c r="L131" s="29">
        <v>9</v>
      </c>
      <c r="M131" s="29">
        <v>4</v>
      </c>
      <c r="N131" s="29" t="s">
        <v>51</v>
      </c>
      <c r="O131" s="29" t="s">
        <v>880</v>
      </c>
      <c r="P131" s="6"/>
      <c r="Q131" s="5"/>
      <c r="R131" s="5">
        <f t="shared" si="30"/>
        <v>2021</v>
      </c>
      <c r="S131" s="5">
        <f t="shared" ref="S131:S181" si="34">IF(AND(B131&gt;=DATEVALUE("07/24/2021"),B131&lt;=DATEVALUE("09/06/2021")),1,IF(AND(B131&gt;=DATEVALUE("09/07/2021"),B131&lt;=DATEVALUE("09/13/2021")),2,IF(AND(B131&gt;=DATEVALUE("09/14/2021"),B131&lt;=DATEVALUE("09/20/2021")),3,IF(AND(B131&gt;=DATEVALUE("09/21/2021"),B131&lt;=DATEVALUE("09/27/2021")),4,IF(AND(B131&gt;=DATEVALUE("09/28/2021"),B131&lt;=DATEVALUE("10/04/2021")),5,IF(AND(B131&gt;=DATEVALUE("10/05/2021"),B131&lt;=DATEVALUE("10/11/2021")),6,IF(AND(B131&gt;=DATEVALUE("10/12/2021"),B131&lt;=DATEVALUE("10/18/2021")),7,IF(AND(B131&gt;=DATEVALUE("10/19/2021"),B131&lt;=DATEVALUE("10/25/2021")),8,IF(AND(B131&gt;=DATEVALUE("10/26/2021"),B131&lt;=DATEVALUE("11/01/2021")),9,IF(AND(B131&gt;=DATEVALUE("11/02/2021"),B131&lt;=DATEVALUE("11/08/2021")),10,IF(AND(B131&gt;=DATEVALUE("11/09/2021"),B131&lt;=DATEVALUE("11/15/2021")),11,IF(AND(B131&gt;=DATEVALUE("11/16/2021"),B131&lt;=DATEVALUE("11/22/2021")),12,IF(AND(B131&gt;=DATEVALUE("11/23/2021"),B131&lt;=DATEVALUE("11/29/2021")),13,IF(AND(B131&gt;=DATEVALUE("11/30/2021"),B131&lt;=DATEVALUE("12/06/2021")),14,IF(AND(B131&gt;=DATEVALUE("12/07/2021"),B131&lt;=DATEVALUE("12/13/2021")),15,IF(AND(B131&gt;=DATEVALUE("12/14/2021"),B131&lt;=DATEVALUE("12/20/2021")),16,IF(AND(B131&gt;=DATEVALUE("12/21/2021"),B131&lt;=DATEVALUE("12/27/2021")),17,IF(AND(B131&gt;=DATEVALUE("12/28/2021"),B131&lt;=DATEVALUE("01/03/2022")),18,IF(AND(B131&gt;=DATEVALUE("01/04/2022"),B131&lt;=DATEVALUE("01/10/2022")),19,IF(AND(B131&gt;=DATEVALUE("01/11/2022"),B131&lt;=DATEVALUE("01/17/2022")),20,"Bye"))))))))))))))))))))</f>
        <v>18</v>
      </c>
      <c r="T131" s="29" t="s">
        <v>440</v>
      </c>
      <c r="U131" s="5"/>
      <c r="V131" s="5">
        <f t="shared" ref="V131:V181" si="35">IF(U131&gt;0,1,0)</f>
        <v>0</v>
      </c>
      <c r="W131" s="5" t="s">
        <v>86</v>
      </c>
      <c r="X131" s="29" t="s">
        <v>144</v>
      </c>
      <c r="Z131" s="5">
        <f t="shared" ref="Z131:Z181" si="36">IF(Y131&gt;0,1,0)</f>
        <v>0</v>
      </c>
      <c r="AA131" s="5" t="str">
        <f t="shared" si="31"/>
        <v>Big 12</v>
      </c>
      <c r="AB131">
        <f t="shared" si="32"/>
        <v>0</v>
      </c>
      <c r="AC131">
        <f t="shared" ref="AC131:AC181" si="37">IF(AA131="Non-Major",0,1)</f>
        <v>1</v>
      </c>
      <c r="AD131">
        <f t="shared" ref="AD131:AD181" si="38">IF(OR(AA131="ACC",AA131="Big Ten",AA131="Big 12", AA131="Pac-12",AA131="SEC"),1,0)</f>
        <v>1</v>
      </c>
      <c r="AE131">
        <f t="shared" ref="AE131:AE181" si="39">IF(AND(Z131=1,V131=1),1,0)</f>
        <v>0</v>
      </c>
      <c r="AF131">
        <f t="shared" ref="AF131:AI181" si="40">J131</f>
        <v>18</v>
      </c>
      <c r="AG131">
        <f t="shared" si="40"/>
        <v>6</v>
      </c>
      <c r="AH131">
        <f t="shared" si="40"/>
        <v>9</v>
      </c>
      <c r="AI131">
        <f t="shared" si="40"/>
        <v>4</v>
      </c>
      <c r="AJ131">
        <f t="shared" si="28"/>
        <v>13</v>
      </c>
      <c r="AK131" s="8">
        <f t="shared" ref="AK131:AK181" si="41">AH131/(AH131+AI131)</f>
        <v>0.69230769230769229</v>
      </c>
      <c r="AL131">
        <f t="shared" si="33"/>
        <v>1</v>
      </c>
    </row>
    <row r="132" spans="1:38" x14ac:dyDescent="0.2">
      <c r="A132" s="27">
        <v>1</v>
      </c>
      <c r="B132" s="28">
        <v>44436</v>
      </c>
      <c r="C132" s="30">
        <v>0.55555555555555558</v>
      </c>
      <c r="D132" s="29" t="s">
        <v>44</v>
      </c>
      <c r="E132" s="29" t="s">
        <v>659</v>
      </c>
      <c r="F132" s="29" t="s">
        <v>49</v>
      </c>
      <c r="G132" s="29" t="s">
        <v>334</v>
      </c>
      <c r="H132" s="29" t="s">
        <v>86</v>
      </c>
      <c r="I132" s="29" t="s">
        <v>14</v>
      </c>
      <c r="J132" s="29">
        <v>22</v>
      </c>
      <c r="K132" s="29">
        <v>30</v>
      </c>
      <c r="L132" s="29">
        <v>0</v>
      </c>
      <c r="M132" s="29">
        <v>1</v>
      </c>
      <c r="N132" s="29" t="s">
        <v>92</v>
      </c>
      <c r="O132" s="5"/>
      <c r="P132" s="6"/>
      <c r="Q132" s="5"/>
      <c r="R132" s="5">
        <f t="shared" si="30"/>
        <v>2021</v>
      </c>
      <c r="S132" s="5">
        <f t="shared" si="34"/>
        <v>1</v>
      </c>
      <c r="T132" s="29" t="s">
        <v>659</v>
      </c>
      <c r="U132" s="5"/>
      <c r="V132" s="5">
        <f t="shared" si="35"/>
        <v>0</v>
      </c>
      <c r="W132" s="5" t="s">
        <v>86</v>
      </c>
      <c r="X132" s="29" t="s">
        <v>334</v>
      </c>
      <c r="Z132" s="5">
        <f t="shared" si="36"/>
        <v>0</v>
      </c>
      <c r="AA132" s="5" t="str">
        <f t="shared" si="31"/>
        <v>Big Ten</v>
      </c>
      <c r="AB132">
        <f t="shared" si="32"/>
        <v>1</v>
      </c>
      <c r="AC132">
        <f t="shared" si="37"/>
        <v>1</v>
      </c>
      <c r="AD132">
        <f t="shared" si="38"/>
        <v>1</v>
      </c>
      <c r="AE132">
        <f t="shared" si="39"/>
        <v>0</v>
      </c>
      <c r="AF132">
        <f t="shared" si="40"/>
        <v>22</v>
      </c>
      <c r="AG132">
        <f t="shared" si="40"/>
        <v>30</v>
      </c>
      <c r="AH132">
        <f t="shared" si="40"/>
        <v>0</v>
      </c>
      <c r="AI132">
        <f t="shared" si="40"/>
        <v>1</v>
      </c>
      <c r="AJ132">
        <f t="shared" si="28"/>
        <v>1</v>
      </c>
      <c r="AK132" s="8">
        <f t="shared" si="41"/>
        <v>0</v>
      </c>
      <c r="AL132">
        <f t="shared" si="33"/>
        <v>0</v>
      </c>
    </row>
    <row r="133" spans="1:38" ht="30" x14ac:dyDescent="0.2">
      <c r="A133" s="27">
        <v>2</v>
      </c>
      <c r="B133" s="28">
        <v>44443</v>
      </c>
      <c r="C133" s="30">
        <v>0.5</v>
      </c>
      <c r="D133" s="29" t="s">
        <v>44</v>
      </c>
      <c r="E133" s="29" t="s">
        <v>659</v>
      </c>
      <c r="F133" s="5"/>
      <c r="G133" s="29" t="s">
        <v>881</v>
      </c>
      <c r="H133" s="29" t="s">
        <v>70</v>
      </c>
      <c r="I133" s="29" t="s">
        <v>13</v>
      </c>
      <c r="J133" s="29">
        <v>52</v>
      </c>
      <c r="K133" s="29">
        <v>7</v>
      </c>
      <c r="L133" s="29">
        <v>1</v>
      </c>
      <c r="M133" s="29">
        <v>1</v>
      </c>
      <c r="N133" s="29" t="s">
        <v>41</v>
      </c>
      <c r="O133" s="5"/>
      <c r="P133" s="6"/>
      <c r="Q133" s="5"/>
      <c r="R133" s="5">
        <f t="shared" si="30"/>
        <v>2021</v>
      </c>
      <c r="S133" s="5">
        <f t="shared" si="34"/>
        <v>1</v>
      </c>
      <c r="T133" s="29" t="s">
        <v>659</v>
      </c>
      <c r="U133" s="5"/>
      <c r="V133" s="5">
        <f t="shared" si="35"/>
        <v>0</v>
      </c>
      <c r="W133" s="5" t="s">
        <v>86</v>
      </c>
      <c r="X133" s="29" t="s">
        <v>881</v>
      </c>
      <c r="Z133" s="5">
        <f t="shared" si="36"/>
        <v>0</v>
      </c>
      <c r="AA133" s="5" t="str">
        <f t="shared" si="31"/>
        <v>Non-Major</v>
      </c>
      <c r="AB133">
        <f t="shared" si="32"/>
        <v>0</v>
      </c>
      <c r="AC133">
        <f t="shared" si="37"/>
        <v>0</v>
      </c>
      <c r="AD133">
        <f t="shared" si="38"/>
        <v>0</v>
      </c>
      <c r="AE133">
        <f t="shared" si="39"/>
        <v>0</v>
      </c>
      <c r="AF133">
        <f t="shared" si="40"/>
        <v>52</v>
      </c>
      <c r="AG133">
        <f t="shared" si="40"/>
        <v>7</v>
      </c>
      <c r="AH133">
        <f t="shared" si="40"/>
        <v>1</v>
      </c>
      <c r="AI133">
        <f t="shared" si="40"/>
        <v>1</v>
      </c>
      <c r="AJ133">
        <f t="shared" si="28"/>
        <v>2</v>
      </c>
      <c r="AK133" s="8">
        <f t="shared" si="41"/>
        <v>0.5</v>
      </c>
      <c r="AL133">
        <f t="shared" si="33"/>
        <v>1</v>
      </c>
    </row>
    <row r="134" spans="1:38" x14ac:dyDescent="0.2">
      <c r="A134" s="27">
        <v>3</v>
      </c>
      <c r="B134" s="28">
        <v>44450</v>
      </c>
      <c r="C134" s="30">
        <v>0.64583333333333337</v>
      </c>
      <c r="D134" s="29" t="s">
        <v>44</v>
      </c>
      <c r="E134" s="29" t="s">
        <v>659</v>
      </c>
      <c r="F134" s="5"/>
      <c r="G134" s="29" t="s">
        <v>773</v>
      </c>
      <c r="H134" s="29" t="s">
        <v>148</v>
      </c>
      <c r="I134" s="29" t="s">
        <v>13</v>
      </c>
      <c r="J134" s="29">
        <v>28</v>
      </c>
      <c r="K134" s="29">
        <v>3</v>
      </c>
      <c r="L134" s="29">
        <v>2</v>
      </c>
      <c r="M134" s="29">
        <v>1</v>
      </c>
      <c r="N134" s="29" t="s">
        <v>47</v>
      </c>
      <c r="O134" s="5"/>
      <c r="P134" s="6"/>
      <c r="Q134" s="5"/>
      <c r="R134" s="5">
        <f t="shared" si="30"/>
        <v>2021</v>
      </c>
      <c r="S134" s="5">
        <f t="shared" si="34"/>
        <v>2</v>
      </c>
      <c r="T134" s="29" t="s">
        <v>659</v>
      </c>
      <c r="U134" s="5"/>
      <c r="V134" s="5">
        <f t="shared" si="35"/>
        <v>0</v>
      </c>
      <c r="W134" s="5" t="s">
        <v>86</v>
      </c>
      <c r="X134" s="29" t="s">
        <v>773</v>
      </c>
      <c r="Z134" s="5">
        <f t="shared" si="36"/>
        <v>0</v>
      </c>
      <c r="AA134" s="5" t="str">
        <f t="shared" si="31"/>
        <v>MAC</v>
      </c>
      <c r="AB134">
        <f t="shared" si="32"/>
        <v>0</v>
      </c>
      <c r="AC134">
        <f t="shared" si="37"/>
        <v>1</v>
      </c>
      <c r="AD134">
        <f t="shared" si="38"/>
        <v>0</v>
      </c>
      <c r="AE134">
        <f t="shared" si="39"/>
        <v>0</v>
      </c>
      <c r="AF134">
        <f t="shared" si="40"/>
        <v>28</v>
      </c>
      <c r="AG134">
        <f t="shared" si="40"/>
        <v>3</v>
      </c>
      <c r="AH134">
        <f t="shared" si="40"/>
        <v>2</v>
      </c>
      <c r="AI134">
        <f t="shared" si="40"/>
        <v>1</v>
      </c>
      <c r="AJ134">
        <f t="shared" si="28"/>
        <v>3</v>
      </c>
      <c r="AK134" s="8">
        <f t="shared" si="41"/>
        <v>0.66666666666666663</v>
      </c>
      <c r="AL134">
        <f t="shared" si="33"/>
        <v>1</v>
      </c>
    </row>
    <row r="135" spans="1:38" ht="30" x14ac:dyDescent="0.2">
      <c r="A135" s="27">
        <v>4</v>
      </c>
      <c r="B135" s="28">
        <v>44457</v>
      </c>
      <c r="C135" s="30">
        <v>0.5</v>
      </c>
      <c r="D135" s="29" t="s">
        <v>44</v>
      </c>
      <c r="E135" s="29" t="s">
        <v>659</v>
      </c>
      <c r="F135" s="29" t="s">
        <v>49</v>
      </c>
      <c r="G135" s="29" t="s">
        <v>624</v>
      </c>
      <c r="H135" s="29" t="s">
        <v>145</v>
      </c>
      <c r="I135" s="29" t="s">
        <v>14</v>
      </c>
      <c r="J135" s="29">
        <v>16</v>
      </c>
      <c r="K135" s="29">
        <v>23</v>
      </c>
      <c r="L135" s="29">
        <v>2</v>
      </c>
      <c r="M135" s="29">
        <v>2</v>
      </c>
      <c r="N135" s="29" t="s">
        <v>92</v>
      </c>
      <c r="O135" s="5"/>
      <c r="P135" s="6"/>
      <c r="Q135" s="5"/>
      <c r="R135" s="5">
        <f t="shared" si="30"/>
        <v>2021</v>
      </c>
      <c r="S135" s="5">
        <f t="shared" si="34"/>
        <v>3</v>
      </c>
      <c r="T135" s="29" t="s">
        <v>659</v>
      </c>
      <c r="U135" s="5"/>
      <c r="V135" s="5">
        <f t="shared" si="35"/>
        <v>0</v>
      </c>
      <c r="W135" s="5" t="s">
        <v>86</v>
      </c>
      <c r="X135" s="5" t="s">
        <v>547</v>
      </c>
      <c r="Y135">
        <v>3</v>
      </c>
      <c r="Z135" s="5">
        <f t="shared" si="36"/>
        <v>1</v>
      </c>
      <c r="AA135" s="5" t="str">
        <f t="shared" si="31"/>
        <v>Big 12</v>
      </c>
      <c r="AB135">
        <f t="shared" si="32"/>
        <v>0</v>
      </c>
      <c r="AC135">
        <f t="shared" si="37"/>
        <v>1</v>
      </c>
      <c r="AD135">
        <f t="shared" si="38"/>
        <v>1</v>
      </c>
      <c r="AE135">
        <f t="shared" si="39"/>
        <v>0</v>
      </c>
      <c r="AF135">
        <f t="shared" si="40"/>
        <v>16</v>
      </c>
      <c r="AG135">
        <f t="shared" si="40"/>
        <v>23</v>
      </c>
      <c r="AH135">
        <f t="shared" si="40"/>
        <v>2</v>
      </c>
      <c r="AI135">
        <f t="shared" si="40"/>
        <v>2</v>
      </c>
      <c r="AJ135">
        <f t="shared" si="28"/>
        <v>4</v>
      </c>
      <c r="AK135" s="8">
        <f t="shared" si="41"/>
        <v>0.5</v>
      </c>
      <c r="AL135">
        <f t="shared" si="33"/>
        <v>0</v>
      </c>
    </row>
    <row r="136" spans="1:38" ht="30" x14ac:dyDescent="0.2">
      <c r="A136" s="27">
        <v>5</v>
      </c>
      <c r="B136" s="28">
        <v>44464</v>
      </c>
      <c r="C136" s="30">
        <v>0.79166666666666663</v>
      </c>
      <c r="D136" s="29" t="s">
        <v>44</v>
      </c>
      <c r="E136" s="29" t="s">
        <v>659</v>
      </c>
      <c r="F136" s="29" t="s">
        <v>49</v>
      </c>
      <c r="G136" s="29" t="s">
        <v>857</v>
      </c>
      <c r="H136" s="29" t="s">
        <v>86</v>
      </c>
      <c r="I136" s="29" t="s">
        <v>14</v>
      </c>
      <c r="J136" s="29">
        <v>20</v>
      </c>
      <c r="K136" s="29">
        <v>23</v>
      </c>
      <c r="L136" s="29">
        <v>2</v>
      </c>
      <c r="M136" s="29">
        <v>3</v>
      </c>
      <c r="N136" s="29" t="s">
        <v>102</v>
      </c>
      <c r="O136" s="5"/>
      <c r="P136" s="6"/>
      <c r="Q136" s="5"/>
      <c r="R136" s="5">
        <f t="shared" si="30"/>
        <v>2021</v>
      </c>
      <c r="S136" s="5">
        <f t="shared" si="34"/>
        <v>4</v>
      </c>
      <c r="T136" s="29" t="s">
        <v>659</v>
      </c>
      <c r="U136" s="5"/>
      <c r="V136" s="5">
        <f t="shared" si="35"/>
        <v>0</v>
      </c>
      <c r="W136" s="5" t="s">
        <v>86</v>
      </c>
      <c r="X136" s="5" t="s">
        <v>366</v>
      </c>
      <c r="Y136">
        <v>20</v>
      </c>
      <c r="Z136" s="5">
        <f t="shared" si="36"/>
        <v>1</v>
      </c>
      <c r="AA136" s="5" t="str">
        <f t="shared" si="31"/>
        <v>Big Ten</v>
      </c>
      <c r="AB136">
        <f t="shared" si="32"/>
        <v>1</v>
      </c>
      <c r="AC136">
        <f t="shared" si="37"/>
        <v>1</v>
      </c>
      <c r="AD136">
        <f t="shared" si="38"/>
        <v>1</v>
      </c>
      <c r="AE136">
        <f t="shared" si="39"/>
        <v>0</v>
      </c>
      <c r="AF136">
        <f t="shared" si="40"/>
        <v>20</v>
      </c>
      <c r="AG136">
        <f t="shared" si="40"/>
        <v>23</v>
      </c>
      <c r="AH136">
        <f t="shared" si="40"/>
        <v>2</v>
      </c>
      <c r="AI136">
        <f t="shared" si="40"/>
        <v>3</v>
      </c>
      <c r="AJ136">
        <f t="shared" si="28"/>
        <v>5</v>
      </c>
      <c r="AK136" s="8">
        <f t="shared" si="41"/>
        <v>0.4</v>
      </c>
      <c r="AL136">
        <f t="shared" si="33"/>
        <v>0</v>
      </c>
    </row>
    <row r="137" spans="1:38" ht="28" x14ac:dyDescent="0.2">
      <c r="A137" s="27">
        <v>6</v>
      </c>
      <c r="B137" s="28">
        <v>44471</v>
      </c>
      <c r="C137" s="30">
        <v>0.8125</v>
      </c>
      <c r="D137" s="29" t="s">
        <v>44</v>
      </c>
      <c r="E137" s="29" t="s">
        <v>659</v>
      </c>
      <c r="F137" s="5"/>
      <c r="G137" s="29" t="s">
        <v>315</v>
      </c>
      <c r="H137" s="29" t="s">
        <v>86</v>
      </c>
      <c r="I137" s="29" t="s">
        <v>13</v>
      </c>
      <c r="J137" s="29">
        <v>56</v>
      </c>
      <c r="K137" s="29">
        <v>7</v>
      </c>
      <c r="L137" s="29">
        <v>3</v>
      </c>
      <c r="M137" s="29">
        <v>3</v>
      </c>
      <c r="N137" s="29" t="s">
        <v>41</v>
      </c>
      <c r="O137" s="5"/>
      <c r="P137" s="6"/>
      <c r="Q137" s="5"/>
      <c r="R137" s="5">
        <f t="shared" si="30"/>
        <v>2021</v>
      </c>
      <c r="S137" s="5">
        <f t="shared" si="34"/>
        <v>5</v>
      </c>
      <c r="T137" s="29" t="s">
        <v>659</v>
      </c>
      <c r="U137" s="5"/>
      <c r="V137" s="5">
        <f t="shared" si="35"/>
        <v>0</v>
      </c>
      <c r="W137" s="5" t="s">
        <v>86</v>
      </c>
      <c r="X137" s="29" t="s">
        <v>315</v>
      </c>
      <c r="Z137" s="5">
        <f t="shared" si="36"/>
        <v>0</v>
      </c>
      <c r="AA137" s="5" t="str">
        <f t="shared" si="31"/>
        <v>Big Ten</v>
      </c>
      <c r="AB137">
        <f t="shared" si="32"/>
        <v>1</v>
      </c>
      <c r="AC137">
        <f t="shared" si="37"/>
        <v>1</v>
      </c>
      <c r="AD137">
        <f t="shared" si="38"/>
        <v>1</v>
      </c>
      <c r="AE137">
        <f t="shared" si="39"/>
        <v>0</v>
      </c>
      <c r="AF137">
        <f t="shared" si="40"/>
        <v>56</v>
      </c>
      <c r="AG137">
        <f t="shared" si="40"/>
        <v>7</v>
      </c>
      <c r="AH137">
        <f t="shared" si="40"/>
        <v>3</v>
      </c>
      <c r="AI137">
        <f t="shared" si="40"/>
        <v>3</v>
      </c>
      <c r="AJ137">
        <f t="shared" si="28"/>
        <v>6</v>
      </c>
      <c r="AK137" s="8">
        <f t="shared" si="41"/>
        <v>0.5</v>
      </c>
      <c r="AL137">
        <f t="shared" si="33"/>
        <v>1</v>
      </c>
    </row>
    <row r="138" spans="1:38" ht="28" x14ac:dyDescent="0.2">
      <c r="A138" s="27">
        <v>7</v>
      </c>
      <c r="B138" s="28">
        <v>44478</v>
      </c>
      <c r="C138" s="30">
        <v>0.8125</v>
      </c>
      <c r="D138" s="29" t="s">
        <v>44</v>
      </c>
      <c r="E138" s="29" t="s">
        <v>659</v>
      </c>
      <c r="F138" s="5"/>
      <c r="G138" s="29" t="s">
        <v>845</v>
      </c>
      <c r="H138" s="29" t="s">
        <v>86</v>
      </c>
      <c r="I138" s="29" t="s">
        <v>14</v>
      </c>
      <c r="J138" s="29">
        <v>29</v>
      </c>
      <c r="K138" s="29">
        <v>32</v>
      </c>
      <c r="L138" s="29">
        <v>3</v>
      </c>
      <c r="M138" s="29">
        <v>4</v>
      </c>
      <c r="N138" s="29" t="s">
        <v>92</v>
      </c>
      <c r="O138" s="5"/>
      <c r="P138" s="6"/>
      <c r="Q138" s="5"/>
      <c r="R138" s="5">
        <f t="shared" si="30"/>
        <v>2021</v>
      </c>
      <c r="S138" s="5">
        <f t="shared" si="34"/>
        <v>6</v>
      </c>
      <c r="T138" s="29" t="s">
        <v>659</v>
      </c>
      <c r="U138" s="5"/>
      <c r="V138" s="5">
        <f t="shared" si="35"/>
        <v>0</v>
      </c>
      <c r="W138" s="5" t="s">
        <v>86</v>
      </c>
      <c r="X138" s="5" t="s">
        <v>210</v>
      </c>
      <c r="Y138">
        <v>9</v>
      </c>
      <c r="Z138" s="5">
        <f t="shared" si="36"/>
        <v>1</v>
      </c>
      <c r="AA138" s="5" t="str">
        <f t="shared" si="31"/>
        <v>Big Ten</v>
      </c>
      <c r="AB138">
        <f t="shared" si="32"/>
        <v>1</v>
      </c>
      <c r="AC138">
        <f t="shared" si="37"/>
        <v>1</v>
      </c>
      <c r="AD138">
        <f t="shared" si="38"/>
        <v>1</v>
      </c>
      <c r="AE138">
        <f t="shared" si="39"/>
        <v>0</v>
      </c>
      <c r="AF138">
        <f t="shared" si="40"/>
        <v>29</v>
      </c>
      <c r="AG138">
        <f t="shared" si="40"/>
        <v>32</v>
      </c>
      <c r="AH138">
        <f t="shared" si="40"/>
        <v>3</v>
      </c>
      <c r="AI138">
        <f t="shared" si="40"/>
        <v>4</v>
      </c>
      <c r="AJ138">
        <f t="shared" si="28"/>
        <v>7</v>
      </c>
      <c r="AK138" s="8">
        <f t="shared" si="41"/>
        <v>0.42857142857142855</v>
      </c>
      <c r="AL138">
        <f t="shared" si="33"/>
        <v>0</v>
      </c>
    </row>
    <row r="139" spans="1:38" x14ac:dyDescent="0.2">
      <c r="A139" s="27">
        <v>8</v>
      </c>
      <c r="B139" s="28">
        <v>44485</v>
      </c>
      <c r="C139" s="30">
        <v>0.5</v>
      </c>
      <c r="D139" s="29" t="s">
        <v>44</v>
      </c>
      <c r="E139" s="29" t="s">
        <v>659</v>
      </c>
      <c r="F139" s="29" t="s">
        <v>49</v>
      </c>
      <c r="G139" s="29" t="s">
        <v>440</v>
      </c>
      <c r="H139" s="29" t="s">
        <v>86</v>
      </c>
      <c r="I139" s="29" t="s">
        <v>14</v>
      </c>
      <c r="J139" s="29">
        <v>23</v>
      </c>
      <c r="K139" s="29">
        <v>30</v>
      </c>
      <c r="L139" s="29">
        <v>3</v>
      </c>
      <c r="M139" s="29">
        <v>5</v>
      </c>
      <c r="N139" s="29" t="s">
        <v>102</v>
      </c>
      <c r="O139" s="5"/>
      <c r="P139" s="6"/>
      <c r="Q139" s="5"/>
      <c r="R139" s="5">
        <f t="shared" si="30"/>
        <v>2021</v>
      </c>
      <c r="S139" s="5">
        <f t="shared" si="34"/>
        <v>7</v>
      </c>
      <c r="T139" s="29" t="s">
        <v>659</v>
      </c>
      <c r="U139" s="5"/>
      <c r="V139" s="5">
        <f t="shared" si="35"/>
        <v>0</v>
      </c>
      <c r="W139" s="5" t="s">
        <v>86</v>
      </c>
      <c r="X139" s="29" t="s">
        <v>440</v>
      </c>
      <c r="Z139" s="5">
        <f t="shared" si="36"/>
        <v>0</v>
      </c>
      <c r="AA139" s="5" t="str">
        <f t="shared" si="31"/>
        <v>Big Ten</v>
      </c>
      <c r="AB139">
        <f t="shared" si="32"/>
        <v>1</v>
      </c>
      <c r="AC139">
        <f t="shared" si="37"/>
        <v>1</v>
      </c>
      <c r="AD139">
        <f t="shared" si="38"/>
        <v>1</v>
      </c>
      <c r="AE139">
        <f t="shared" si="39"/>
        <v>0</v>
      </c>
      <c r="AF139">
        <f t="shared" si="40"/>
        <v>23</v>
      </c>
      <c r="AG139">
        <f t="shared" si="40"/>
        <v>30</v>
      </c>
      <c r="AH139">
        <f t="shared" si="40"/>
        <v>3</v>
      </c>
      <c r="AI139">
        <f t="shared" si="40"/>
        <v>5</v>
      </c>
      <c r="AJ139">
        <f t="shared" si="28"/>
        <v>8</v>
      </c>
      <c r="AK139" s="8">
        <f t="shared" si="41"/>
        <v>0.375</v>
      </c>
      <c r="AL139">
        <f t="shared" si="33"/>
        <v>0</v>
      </c>
    </row>
    <row r="140" spans="1:38" x14ac:dyDescent="0.2">
      <c r="A140" s="27">
        <v>9</v>
      </c>
      <c r="B140" s="28">
        <v>44499</v>
      </c>
      <c r="C140" s="30">
        <v>0.64583333333333337</v>
      </c>
      <c r="D140" s="29" t="s">
        <v>44</v>
      </c>
      <c r="E140" s="29" t="s">
        <v>659</v>
      </c>
      <c r="F140" s="5"/>
      <c r="G140" s="29" t="s">
        <v>352</v>
      </c>
      <c r="H140" s="29" t="s">
        <v>86</v>
      </c>
      <c r="I140" s="29" t="s">
        <v>14</v>
      </c>
      <c r="J140" s="29">
        <v>23</v>
      </c>
      <c r="K140" s="29">
        <v>28</v>
      </c>
      <c r="L140" s="29">
        <v>3</v>
      </c>
      <c r="M140" s="29">
        <v>6</v>
      </c>
      <c r="N140" s="29" t="s">
        <v>130</v>
      </c>
      <c r="O140" s="5"/>
      <c r="P140" s="6"/>
      <c r="Q140" s="5"/>
      <c r="R140" s="5">
        <f t="shared" si="30"/>
        <v>2021</v>
      </c>
      <c r="S140" s="5">
        <f t="shared" si="34"/>
        <v>9</v>
      </c>
      <c r="T140" s="29" t="s">
        <v>659</v>
      </c>
      <c r="U140" s="5"/>
      <c r="V140" s="5">
        <f t="shared" si="35"/>
        <v>0</v>
      </c>
      <c r="W140" s="5" t="s">
        <v>86</v>
      </c>
      <c r="X140" s="29" t="s">
        <v>352</v>
      </c>
      <c r="Z140" s="5">
        <f t="shared" si="36"/>
        <v>0</v>
      </c>
      <c r="AA140" s="5" t="str">
        <f t="shared" si="31"/>
        <v>Big Ten</v>
      </c>
      <c r="AB140">
        <f t="shared" si="32"/>
        <v>1</v>
      </c>
      <c r="AC140">
        <f t="shared" si="37"/>
        <v>1</v>
      </c>
      <c r="AD140">
        <f t="shared" si="38"/>
        <v>1</v>
      </c>
      <c r="AE140">
        <f t="shared" si="39"/>
        <v>0</v>
      </c>
      <c r="AF140">
        <f t="shared" si="40"/>
        <v>23</v>
      </c>
      <c r="AG140">
        <f t="shared" si="40"/>
        <v>28</v>
      </c>
      <c r="AH140">
        <f t="shared" si="40"/>
        <v>3</v>
      </c>
      <c r="AI140">
        <f t="shared" si="40"/>
        <v>6</v>
      </c>
      <c r="AJ140">
        <f t="shared" si="28"/>
        <v>9</v>
      </c>
      <c r="AK140" s="8">
        <f t="shared" si="41"/>
        <v>0.33333333333333331</v>
      </c>
      <c r="AL140">
        <f t="shared" si="33"/>
        <v>0</v>
      </c>
    </row>
    <row r="141" spans="1:38" ht="30" x14ac:dyDescent="0.2">
      <c r="A141" s="27">
        <v>10</v>
      </c>
      <c r="B141" s="28">
        <v>44506</v>
      </c>
      <c r="C141" s="30">
        <v>0.5</v>
      </c>
      <c r="D141" s="29" t="s">
        <v>44</v>
      </c>
      <c r="E141" s="29" t="s">
        <v>659</v>
      </c>
      <c r="F141" s="5"/>
      <c r="G141" s="29" t="s">
        <v>480</v>
      </c>
      <c r="H141" s="29" t="s">
        <v>86</v>
      </c>
      <c r="I141" s="29" t="s">
        <v>14</v>
      </c>
      <c r="J141" s="29">
        <v>17</v>
      </c>
      <c r="K141" s="29">
        <v>26</v>
      </c>
      <c r="L141" s="29">
        <v>3</v>
      </c>
      <c r="M141" s="29">
        <v>7</v>
      </c>
      <c r="N141" s="29" t="s">
        <v>132</v>
      </c>
      <c r="O141" s="5"/>
      <c r="P141" s="6"/>
      <c r="Q141" s="5"/>
      <c r="R141" s="5">
        <f t="shared" si="30"/>
        <v>2021</v>
      </c>
      <c r="S141" s="5">
        <f t="shared" si="34"/>
        <v>10</v>
      </c>
      <c r="T141" s="29" t="s">
        <v>659</v>
      </c>
      <c r="U141" s="5"/>
      <c r="V141" s="5">
        <f t="shared" si="35"/>
        <v>0</v>
      </c>
      <c r="W141" s="5" t="s">
        <v>86</v>
      </c>
      <c r="X141" s="5" t="s">
        <v>89</v>
      </c>
      <c r="Y141">
        <v>6</v>
      </c>
      <c r="Z141" s="5">
        <f t="shared" si="36"/>
        <v>1</v>
      </c>
      <c r="AA141" s="5" t="str">
        <f t="shared" si="31"/>
        <v>Big Ten</v>
      </c>
      <c r="AB141">
        <f t="shared" si="32"/>
        <v>1</v>
      </c>
      <c r="AC141">
        <f t="shared" si="37"/>
        <v>1</v>
      </c>
      <c r="AD141">
        <f t="shared" si="38"/>
        <v>1</v>
      </c>
      <c r="AE141">
        <f t="shared" si="39"/>
        <v>0</v>
      </c>
      <c r="AF141">
        <f t="shared" si="40"/>
        <v>17</v>
      </c>
      <c r="AG141">
        <f t="shared" si="40"/>
        <v>26</v>
      </c>
      <c r="AH141">
        <f t="shared" si="40"/>
        <v>3</v>
      </c>
      <c r="AI141">
        <f t="shared" si="40"/>
        <v>7</v>
      </c>
      <c r="AJ141">
        <f t="shared" si="28"/>
        <v>10</v>
      </c>
      <c r="AK141" s="8">
        <f t="shared" si="41"/>
        <v>0.3</v>
      </c>
      <c r="AL141">
        <f t="shared" si="33"/>
        <v>0</v>
      </c>
    </row>
    <row r="142" spans="1:38" ht="30" x14ac:dyDescent="0.2">
      <c r="A142" s="27">
        <v>11</v>
      </c>
      <c r="B142" s="28">
        <v>44520</v>
      </c>
      <c r="C142" s="30">
        <v>0.64583333333333337</v>
      </c>
      <c r="D142" s="29" t="s">
        <v>44</v>
      </c>
      <c r="E142" s="29" t="s">
        <v>659</v>
      </c>
      <c r="F142" s="29" t="s">
        <v>49</v>
      </c>
      <c r="G142" s="29" t="s">
        <v>813</v>
      </c>
      <c r="H142" s="29" t="s">
        <v>86</v>
      </c>
      <c r="I142" s="29" t="s">
        <v>14</v>
      </c>
      <c r="J142" s="29">
        <v>28</v>
      </c>
      <c r="K142" s="29">
        <v>35</v>
      </c>
      <c r="L142" s="29">
        <v>3</v>
      </c>
      <c r="M142" s="29">
        <v>8</v>
      </c>
      <c r="N142" s="29" t="s">
        <v>133</v>
      </c>
      <c r="O142" s="5"/>
      <c r="P142" s="6"/>
      <c r="Q142" s="5"/>
      <c r="R142" s="5">
        <f t="shared" si="30"/>
        <v>2021</v>
      </c>
      <c r="S142" s="5">
        <f t="shared" si="34"/>
        <v>12</v>
      </c>
      <c r="T142" s="29" t="s">
        <v>659</v>
      </c>
      <c r="U142" s="5"/>
      <c r="V142" s="5">
        <f t="shared" si="35"/>
        <v>0</v>
      </c>
      <c r="W142" s="5" t="s">
        <v>86</v>
      </c>
      <c r="X142" s="5" t="s">
        <v>355</v>
      </c>
      <c r="Y142">
        <v>19</v>
      </c>
      <c r="Z142" s="5">
        <f t="shared" si="36"/>
        <v>1</v>
      </c>
      <c r="AA142" s="5" t="str">
        <f t="shared" si="31"/>
        <v>Big Ten</v>
      </c>
      <c r="AB142">
        <f t="shared" si="32"/>
        <v>1</v>
      </c>
      <c r="AC142">
        <f t="shared" si="37"/>
        <v>1</v>
      </c>
      <c r="AD142">
        <f t="shared" si="38"/>
        <v>1</v>
      </c>
      <c r="AE142">
        <f t="shared" si="39"/>
        <v>0</v>
      </c>
      <c r="AF142">
        <f t="shared" si="40"/>
        <v>28</v>
      </c>
      <c r="AG142">
        <f t="shared" si="40"/>
        <v>35</v>
      </c>
      <c r="AH142">
        <f t="shared" si="40"/>
        <v>3</v>
      </c>
      <c r="AI142">
        <f t="shared" si="40"/>
        <v>8</v>
      </c>
      <c r="AJ142">
        <f t="shared" si="28"/>
        <v>11</v>
      </c>
      <c r="AK142" s="8">
        <f t="shared" si="41"/>
        <v>0.27272727272727271</v>
      </c>
      <c r="AL142">
        <f t="shared" si="33"/>
        <v>0</v>
      </c>
    </row>
    <row r="143" spans="1:38" x14ac:dyDescent="0.2">
      <c r="A143" s="27">
        <v>12</v>
      </c>
      <c r="B143" s="28">
        <v>44526</v>
      </c>
      <c r="C143" s="30">
        <v>0.5625</v>
      </c>
      <c r="D143" s="29" t="s">
        <v>124</v>
      </c>
      <c r="E143" s="29" t="s">
        <v>659</v>
      </c>
      <c r="F143" s="5"/>
      <c r="G143" s="29" t="s">
        <v>775</v>
      </c>
      <c r="H143" s="29" t="s">
        <v>86</v>
      </c>
      <c r="I143" s="29" t="s">
        <v>14</v>
      </c>
      <c r="J143" s="29">
        <v>21</v>
      </c>
      <c r="K143" s="29">
        <v>28</v>
      </c>
      <c r="L143" s="29">
        <v>3</v>
      </c>
      <c r="M143" s="29">
        <v>9</v>
      </c>
      <c r="N143" s="29" t="s">
        <v>151</v>
      </c>
      <c r="O143" s="5"/>
      <c r="P143" s="6"/>
      <c r="Q143" s="5"/>
      <c r="R143" s="5">
        <f t="shared" si="30"/>
        <v>2021</v>
      </c>
      <c r="S143" s="5">
        <f t="shared" si="34"/>
        <v>13</v>
      </c>
      <c r="T143" s="29" t="s">
        <v>659</v>
      </c>
      <c r="U143" s="5"/>
      <c r="V143" s="5">
        <f t="shared" si="35"/>
        <v>0</v>
      </c>
      <c r="W143" s="5" t="s">
        <v>86</v>
      </c>
      <c r="X143" s="5" t="s">
        <v>555</v>
      </c>
      <c r="Y143">
        <v>17</v>
      </c>
      <c r="Z143" s="5">
        <f t="shared" si="36"/>
        <v>1</v>
      </c>
      <c r="AA143" s="5" t="str">
        <f t="shared" si="31"/>
        <v>Big Ten</v>
      </c>
      <c r="AB143">
        <f t="shared" si="32"/>
        <v>1</v>
      </c>
      <c r="AC143">
        <f t="shared" si="37"/>
        <v>1</v>
      </c>
      <c r="AD143">
        <f t="shared" si="38"/>
        <v>1</v>
      </c>
      <c r="AE143">
        <f t="shared" si="39"/>
        <v>0</v>
      </c>
      <c r="AF143">
        <f t="shared" si="40"/>
        <v>21</v>
      </c>
      <c r="AG143">
        <f t="shared" si="40"/>
        <v>28</v>
      </c>
      <c r="AH143">
        <f t="shared" si="40"/>
        <v>3</v>
      </c>
      <c r="AI143">
        <f t="shared" si="40"/>
        <v>9</v>
      </c>
      <c r="AJ143">
        <f t="shared" si="28"/>
        <v>12</v>
      </c>
      <c r="AK143" s="8">
        <f t="shared" si="41"/>
        <v>0.25</v>
      </c>
      <c r="AL143">
        <f t="shared" si="33"/>
        <v>0</v>
      </c>
    </row>
    <row r="144" spans="1:38" ht="28" x14ac:dyDescent="0.2">
      <c r="A144" s="27">
        <v>1</v>
      </c>
      <c r="B144" s="28">
        <v>44442</v>
      </c>
      <c r="C144" s="30">
        <v>0.875</v>
      </c>
      <c r="D144" s="29" t="s">
        <v>124</v>
      </c>
      <c r="E144" s="29" t="s">
        <v>315</v>
      </c>
      <c r="F144" s="5"/>
      <c r="G144" s="29" t="s">
        <v>158</v>
      </c>
      <c r="H144" s="29" t="s">
        <v>86</v>
      </c>
      <c r="I144" s="29" t="s">
        <v>14</v>
      </c>
      <c r="J144" s="29">
        <v>21</v>
      </c>
      <c r="K144" s="29">
        <v>38</v>
      </c>
      <c r="L144" s="29">
        <v>0</v>
      </c>
      <c r="M144" s="29">
        <v>1</v>
      </c>
      <c r="N144" s="29" t="s">
        <v>92</v>
      </c>
      <c r="O144" s="5"/>
      <c r="P144" s="6"/>
      <c r="Q144" s="5"/>
      <c r="R144" s="5">
        <f t="shared" si="30"/>
        <v>2021</v>
      </c>
      <c r="S144" s="5">
        <f t="shared" si="34"/>
        <v>1</v>
      </c>
      <c r="T144" s="29" t="s">
        <v>315</v>
      </c>
      <c r="U144" s="5"/>
      <c r="V144" s="5">
        <f t="shared" si="35"/>
        <v>0</v>
      </c>
      <c r="W144" s="5" t="s">
        <v>86</v>
      </c>
      <c r="X144" s="29" t="s">
        <v>158</v>
      </c>
      <c r="Z144" s="5">
        <f t="shared" si="36"/>
        <v>0</v>
      </c>
      <c r="AA144" s="5" t="str">
        <f t="shared" si="31"/>
        <v>Big Ten</v>
      </c>
      <c r="AB144">
        <f t="shared" si="32"/>
        <v>1</v>
      </c>
      <c r="AC144">
        <f t="shared" si="37"/>
        <v>1</v>
      </c>
      <c r="AD144">
        <f t="shared" si="38"/>
        <v>1</v>
      </c>
      <c r="AE144">
        <f t="shared" si="39"/>
        <v>0</v>
      </c>
      <c r="AF144">
        <f t="shared" si="40"/>
        <v>21</v>
      </c>
      <c r="AG144">
        <f t="shared" si="40"/>
        <v>38</v>
      </c>
      <c r="AH144">
        <f t="shared" si="40"/>
        <v>0</v>
      </c>
      <c r="AI144">
        <f t="shared" si="40"/>
        <v>1</v>
      </c>
      <c r="AJ144">
        <f t="shared" si="28"/>
        <v>1</v>
      </c>
      <c r="AK144" s="8">
        <f t="shared" si="41"/>
        <v>0</v>
      </c>
      <c r="AL144">
        <f t="shared" si="33"/>
        <v>0</v>
      </c>
    </row>
    <row r="145" spans="1:38" ht="30" x14ac:dyDescent="0.2">
      <c r="A145" s="27">
        <v>2</v>
      </c>
      <c r="B145" s="28">
        <v>44450</v>
      </c>
      <c r="C145" s="30">
        <v>0.5</v>
      </c>
      <c r="D145" s="29" t="s">
        <v>44</v>
      </c>
      <c r="E145" s="29" t="s">
        <v>315</v>
      </c>
      <c r="F145" s="5"/>
      <c r="G145" s="29" t="s">
        <v>580</v>
      </c>
      <c r="H145" s="29" t="s">
        <v>70</v>
      </c>
      <c r="I145" s="29" t="s">
        <v>13</v>
      </c>
      <c r="J145" s="29">
        <v>24</v>
      </c>
      <c r="K145" s="29">
        <v>6</v>
      </c>
      <c r="L145" s="29">
        <v>1</v>
      </c>
      <c r="M145" s="29">
        <v>1</v>
      </c>
      <c r="N145" s="29" t="s">
        <v>41</v>
      </c>
      <c r="O145" s="5"/>
      <c r="P145" s="6"/>
      <c r="Q145" s="5"/>
      <c r="R145" s="5">
        <f t="shared" si="30"/>
        <v>2021</v>
      </c>
      <c r="S145" s="5">
        <f t="shared" si="34"/>
        <v>2</v>
      </c>
      <c r="T145" s="29" t="s">
        <v>315</v>
      </c>
      <c r="U145" s="5"/>
      <c r="V145" s="5">
        <f t="shared" si="35"/>
        <v>0</v>
      </c>
      <c r="W145" s="5" t="s">
        <v>86</v>
      </c>
      <c r="X145" s="29" t="s">
        <v>580</v>
      </c>
      <c r="Z145" s="5">
        <f t="shared" si="36"/>
        <v>0</v>
      </c>
      <c r="AA145" s="5" t="str">
        <f t="shared" si="31"/>
        <v>Non-Major</v>
      </c>
      <c r="AB145">
        <f t="shared" si="32"/>
        <v>0</v>
      </c>
      <c r="AC145">
        <f t="shared" si="37"/>
        <v>0</v>
      </c>
      <c r="AD145">
        <f t="shared" si="38"/>
        <v>0</v>
      </c>
      <c r="AE145">
        <f t="shared" si="39"/>
        <v>0</v>
      </c>
      <c r="AF145">
        <f t="shared" si="40"/>
        <v>24</v>
      </c>
      <c r="AG145">
        <f t="shared" si="40"/>
        <v>6</v>
      </c>
      <c r="AH145">
        <f t="shared" si="40"/>
        <v>1</v>
      </c>
      <c r="AI145">
        <f t="shared" si="40"/>
        <v>1</v>
      </c>
      <c r="AJ145">
        <f t="shared" si="28"/>
        <v>2</v>
      </c>
      <c r="AK145" s="8">
        <f t="shared" si="41"/>
        <v>0.5</v>
      </c>
      <c r="AL145">
        <f t="shared" si="33"/>
        <v>1</v>
      </c>
    </row>
    <row r="146" spans="1:38" ht="28" x14ac:dyDescent="0.2">
      <c r="A146" s="27">
        <v>3</v>
      </c>
      <c r="B146" s="28">
        <v>44457</v>
      </c>
      <c r="C146" s="30">
        <v>0.66666666666666663</v>
      </c>
      <c r="D146" s="29" t="s">
        <v>44</v>
      </c>
      <c r="E146" s="29" t="s">
        <v>315</v>
      </c>
      <c r="F146" s="29" t="s">
        <v>49</v>
      </c>
      <c r="G146" s="29" t="s">
        <v>116</v>
      </c>
      <c r="H146" s="29" t="s">
        <v>40</v>
      </c>
      <c r="I146" s="29" t="s">
        <v>14</v>
      </c>
      <c r="J146" s="29">
        <v>23</v>
      </c>
      <c r="K146" s="29">
        <v>30</v>
      </c>
      <c r="L146" s="29">
        <v>1</v>
      </c>
      <c r="M146" s="29">
        <v>2</v>
      </c>
      <c r="N146" s="29" t="s">
        <v>92</v>
      </c>
      <c r="O146" s="5"/>
      <c r="P146" s="6"/>
      <c r="Q146" s="5"/>
      <c r="R146" s="5">
        <f t="shared" si="30"/>
        <v>2021</v>
      </c>
      <c r="S146" s="5">
        <f t="shared" si="34"/>
        <v>3</v>
      </c>
      <c r="T146" s="29" t="s">
        <v>315</v>
      </c>
      <c r="U146" s="5"/>
      <c r="V146" s="5">
        <f t="shared" si="35"/>
        <v>0</v>
      </c>
      <c r="W146" s="5" t="s">
        <v>86</v>
      </c>
      <c r="X146" s="29" t="s">
        <v>116</v>
      </c>
      <c r="Z146" s="5">
        <f t="shared" si="36"/>
        <v>0</v>
      </c>
      <c r="AA146" s="5" t="str">
        <f t="shared" si="31"/>
        <v>ACC</v>
      </c>
      <c r="AB146">
        <f t="shared" si="32"/>
        <v>0</v>
      </c>
      <c r="AC146">
        <f t="shared" si="37"/>
        <v>1</v>
      </c>
      <c r="AD146">
        <f t="shared" si="38"/>
        <v>1</v>
      </c>
      <c r="AE146">
        <f t="shared" si="39"/>
        <v>0</v>
      </c>
      <c r="AF146">
        <f t="shared" si="40"/>
        <v>23</v>
      </c>
      <c r="AG146">
        <f t="shared" si="40"/>
        <v>30</v>
      </c>
      <c r="AH146">
        <f t="shared" si="40"/>
        <v>1</v>
      </c>
      <c r="AI146">
        <f t="shared" si="40"/>
        <v>2</v>
      </c>
      <c r="AJ146">
        <f t="shared" si="28"/>
        <v>3</v>
      </c>
      <c r="AK146" s="8">
        <f t="shared" si="41"/>
        <v>0.33333333333333331</v>
      </c>
      <c r="AL146">
        <f t="shared" si="33"/>
        <v>0</v>
      </c>
    </row>
    <row r="147" spans="1:38" ht="28" x14ac:dyDescent="0.2">
      <c r="A147" s="27">
        <v>4</v>
      </c>
      <c r="B147" s="28">
        <v>44464</v>
      </c>
      <c r="C147" s="30">
        <v>0.5</v>
      </c>
      <c r="D147" s="29" t="s">
        <v>44</v>
      </c>
      <c r="E147" s="29" t="s">
        <v>315</v>
      </c>
      <c r="F147" s="5"/>
      <c r="G147" s="29" t="s">
        <v>218</v>
      </c>
      <c r="H147" s="29" t="s">
        <v>148</v>
      </c>
      <c r="I147" s="29" t="s">
        <v>13</v>
      </c>
      <c r="J147" s="29">
        <v>35</v>
      </c>
      <c r="K147" s="29">
        <v>6</v>
      </c>
      <c r="L147" s="29">
        <v>2</v>
      </c>
      <c r="M147" s="29">
        <v>2</v>
      </c>
      <c r="N147" s="29" t="s">
        <v>41</v>
      </c>
      <c r="O147" s="5"/>
      <c r="P147" s="6"/>
      <c r="Q147" s="5"/>
      <c r="R147" s="5">
        <f t="shared" si="30"/>
        <v>2021</v>
      </c>
      <c r="S147" s="5">
        <f t="shared" si="34"/>
        <v>4</v>
      </c>
      <c r="T147" s="29" t="s">
        <v>315</v>
      </c>
      <c r="U147" s="5"/>
      <c r="V147" s="5">
        <f t="shared" si="35"/>
        <v>0</v>
      </c>
      <c r="W147" s="5" t="s">
        <v>86</v>
      </c>
      <c r="X147" s="29" t="s">
        <v>218</v>
      </c>
      <c r="Z147" s="5">
        <f t="shared" si="36"/>
        <v>0</v>
      </c>
      <c r="AA147" s="5" t="str">
        <f t="shared" si="31"/>
        <v>MAC</v>
      </c>
      <c r="AB147">
        <f t="shared" si="32"/>
        <v>0</v>
      </c>
      <c r="AC147">
        <f t="shared" si="37"/>
        <v>1</v>
      </c>
      <c r="AD147">
        <f t="shared" si="38"/>
        <v>0</v>
      </c>
      <c r="AE147">
        <f t="shared" si="39"/>
        <v>0</v>
      </c>
      <c r="AF147">
        <f t="shared" si="40"/>
        <v>35</v>
      </c>
      <c r="AG147">
        <f t="shared" si="40"/>
        <v>6</v>
      </c>
      <c r="AH147">
        <f t="shared" si="40"/>
        <v>2</v>
      </c>
      <c r="AI147">
        <f t="shared" si="40"/>
        <v>2</v>
      </c>
      <c r="AJ147">
        <f t="shared" si="28"/>
        <v>4</v>
      </c>
      <c r="AK147" s="8">
        <f t="shared" si="41"/>
        <v>0.5</v>
      </c>
      <c r="AL147">
        <f t="shared" si="33"/>
        <v>1</v>
      </c>
    </row>
    <row r="148" spans="1:38" ht="28" x14ac:dyDescent="0.2">
      <c r="A148" s="27">
        <v>5</v>
      </c>
      <c r="B148" s="28">
        <v>44471</v>
      </c>
      <c r="C148" s="30">
        <v>0.8125</v>
      </c>
      <c r="D148" s="29" t="s">
        <v>44</v>
      </c>
      <c r="E148" s="29" t="s">
        <v>315</v>
      </c>
      <c r="F148" s="29" t="s">
        <v>49</v>
      </c>
      <c r="G148" s="29" t="s">
        <v>659</v>
      </c>
      <c r="H148" s="29" t="s">
        <v>86</v>
      </c>
      <c r="I148" s="29" t="s">
        <v>14</v>
      </c>
      <c r="J148" s="29">
        <v>7</v>
      </c>
      <c r="K148" s="29">
        <v>56</v>
      </c>
      <c r="L148" s="29">
        <v>2</v>
      </c>
      <c r="M148" s="29">
        <v>3</v>
      </c>
      <c r="N148" s="29" t="s">
        <v>92</v>
      </c>
      <c r="O148" s="5"/>
      <c r="P148" s="6"/>
      <c r="Q148" s="5"/>
      <c r="R148" s="5">
        <f t="shared" si="30"/>
        <v>2021</v>
      </c>
      <c r="S148" s="5">
        <f t="shared" si="34"/>
        <v>5</v>
      </c>
      <c r="T148" s="29" t="s">
        <v>315</v>
      </c>
      <c r="U148" s="5"/>
      <c r="V148" s="5">
        <f t="shared" si="35"/>
        <v>0</v>
      </c>
      <c r="W148" s="5" t="s">
        <v>86</v>
      </c>
      <c r="X148" s="29" t="s">
        <v>659</v>
      </c>
      <c r="Z148" s="5">
        <f t="shared" si="36"/>
        <v>0</v>
      </c>
      <c r="AA148" s="5" t="str">
        <f t="shared" si="31"/>
        <v>Big Ten</v>
      </c>
      <c r="AB148">
        <f t="shared" si="32"/>
        <v>1</v>
      </c>
      <c r="AC148">
        <f t="shared" si="37"/>
        <v>1</v>
      </c>
      <c r="AD148">
        <f t="shared" si="38"/>
        <v>1</v>
      </c>
      <c r="AE148">
        <f t="shared" si="39"/>
        <v>0</v>
      </c>
      <c r="AF148">
        <f t="shared" si="40"/>
        <v>7</v>
      </c>
      <c r="AG148">
        <f t="shared" si="40"/>
        <v>56</v>
      </c>
      <c r="AH148">
        <f t="shared" si="40"/>
        <v>2</v>
      </c>
      <c r="AI148">
        <f t="shared" si="40"/>
        <v>3</v>
      </c>
      <c r="AJ148">
        <f t="shared" si="28"/>
        <v>5</v>
      </c>
      <c r="AK148" s="8">
        <f t="shared" si="41"/>
        <v>0.4</v>
      </c>
      <c r="AL148">
        <f t="shared" si="33"/>
        <v>0</v>
      </c>
    </row>
    <row r="149" spans="1:38" ht="28" x14ac:dyDescent="0.2">
      <c r="A149" s="27">
        <v>6</v>
      </c>
      <c r="B149" s="28">
        <v>44485</v>
      </c>
      <c r="C149" s="30">
        <v>0.5</v>
      </c>
      <c r="D149" s="29" t="s">
        <v>44</v>
      </c>
      <c r="E149" s="29" t="s">
        <v>315</v>
      </c>
      <c r="F149" s="5"/>
      <c r="G149" s="29" t="s">
        <v>194</v>
      </c>
      <c r="H149" s="29" t="s">
        <v>86</v>
      </c>
      <c r="I149" s="29" t="s">
        <v>13</v>
      </c>
      <c r="J149" s="29">
        <v>21</v>
      </c>
      <c r="K149" s="29">
        <v>7</v>
      </c>
      <c r="L149" s="29">
        <v>3</v>
      </c>
      <c r="M149" s="29">
        <v>3</v>
      </c>
      <c r="N149" s="29" t="s">
        <v>41</v>
      </c>
      <c r="O149" s="5"/>
      <c r="P149" s="6"/>
      <c r="Q149" s="5"/>
      <c r="R149" s="5">
        <f t="shared" si="30"/>
        <v>2021</v>
      </c>
      <c r="S149" s="5">
        <f t="shared" si="34"/>
        <v>7</v>
      </c>
      <c r="T149" s="29" t="s">
        <v>315</v>
      </c>
      <c r="U149" s="5"/>
      <c r="V149" s="5">
        <f t="shared" si="35"/>
        <v>0</v>
      </c>
      <c r="W149" s="5" t="s">
        <v>86</v>
      </c>
      <c r="X149" s="29" t="s">
        <v>194</v>
      </c>
      <c r="Z149" s="5">
        <f t="shared" si="36"/>
        <v>0</v>
      </c>
      <c r="AA149" s="5" t="str">
        <f t="shared" si="31"/>
        <v>Big Ten</v>
      </c>
      <c r="AB149">
        <f t="shared" si="32"/>
        <v>1</v>
      </c>
      <c r="AC149">
        <f t="shared" si="37"/>
        <v>1</v>
      </c>
      <c r="AD149">
        <f t="shared" si="38"/>
        <v>1</v>
      </c>
      <c r="AE149">
        <f t="shared" si="39"/>
        <v>0</v>
      </c>
      <c r="AF149">
        <f t="shared" si="40"/>
        <v>21</v>
      </c>
      <c r="AG149">
        <f t="shared" si="40"/>
        <v>7</v>
      </c>
      <c r="AH149">
        <f t="shared" si="40"/>
        <v>3</v>
      </c>
      <c r="AI149">
        <f t="shared" si="40"/>
        <v>3</v>
      </c>
      <c r="AJ149">
        <f t="shared" si="28"/>
        <v>6</v>
      </c>
      <c r="AK149" s="8">
        <f t="shared" si="41"/>
        <v>0.5</v>
      </c>
      <c r="AL149">
        <f t="shared" si="33"/>
        <v>1</v>
      </c>
    </row>
    <row r="150" spans="1:38" ht="28" x14ac:dyDescent="0.2">
      <c r="A150" s="27">
        <v>7</v>
      </c>
      <c r="B150" s="28">
        <v>44492</v>
      </c>
      <c r="C150" s="30">
        <v>0.5</v>
      </c>
      <c r="D150" s="29" t="s">
        <v>44</v>
      </c>
      <c r="E150" s="29" t="s">
        <v>315</v>
      </c>
      <c r="F150" s="29" t="s">
        <v>49</v>
      </c>
      <c r="G150" s="29" t="s">
        <v>853</v>
      </c>
      <c r="H150" s="29" t="s">
        <v>86</v>
      </c>
      <c r="I150" s="29" t="s">
        <v>14</v>
      </c>
      <c r="J150" s="29">
        <v>7</v>
      </c>
      <c r="K150" s="29">
        <v>33</v>
      </c>
      <c r="L150" s="29">
        <v>3</v>
      </c>
      <c r="M150" s="29">
        <v>4</v>
      </c>
      <c r="N150" s="29" t="s">
        <v>92</v>
      </c>
      <c r="O150" s="5"/>
      <c r="P150" s="6"/>
      <c r="Q150" s="5"/>
      <c r="R150" s="5">
        <f t="shared" si="30"/>
        <v>2021</v>
      </c>
      <c r="S150" s="5">
        <f t="shared" si="34"/>
        <v>8</v>
      </c>
      <c r="T150" s="29" t="s">
        <v>315</v>
      </c>
      <c r="U150" s="5"/>
      <c r="V150" s="5">
        <f t="shared" si="35"/>
        <v>0</v>
      </c>
      <c r="W150" s="5" t="s">
        <v>86</v>
      </c>
      <c r="X150" s="5" t="s">
        <v>210</v>
      </c>
      <c r="Y150">
        <v>6</v>
      </c>
      <c r="Z150" s="5">
        <f t="shared" si="36"/>
        <v>1</v>
      </c>
      <c r="AA150" s="5" t="str">
        <f t="shared" si="31"/>
        <v>Big Ten</v>
      </c>
      <c r="AB150">
        <f t="shared" si="32"/>
        <v>1</v>
      </c>
      <c r="AC150">
        <f t="shared" si="37"/>
        <v>1</v>
      </c>
      <c r="AD150">
        <f t="shared" si="38"/>
        <v>1</v>
      </c>
      <c r="AE150">
        <f t="shared" si="39"/>
        <v>0</v>
      </c>
      <c r="AF150">
        <f t="shared" si="40"/>
        <v>7</v>
      </c>
      <c r="AG150">
        <f t="shared" si="40"/>
        <v>33</v>
      </c>
      <c r="AH150">
        <f t="shared" si="40"/>
        <v>3</v>
      </c>
      <c r="AI150">
        <f t="shared" si="40"/>
        <v>4</v>
      </c>
      <c r="AJ150">
        <f t="shared" si="28"/>
        <v>7</v>
      </c>
      <c r="AK150" s="8">
        <f t="shared" si="41"/>
        <v>0.42857142857142855</v>
      </c>
      <c r="AL150">
        <f t="shared" si="33"/>
        <v>0</v>
      </c>
    </row>
    <row r="151" spans="1:38" ht="28" x14ac:dyDescent="0.2">
      <c r="A151" s="27">
        <v>8</v>
      </c>
      <c r="B151" s="28">
        <v>44499</v>
      </c>
      <c r="C151" s="30">
        <v>0.64583333333333337</v>
      </c>
      <c r="D151" s="29" t="s">
        <v>44</v>
      </c>
      <c r="E151" s="29" t="s">
        <v>315</v>
      </c>
      <c r="F151" s="5"/>
      <c r="G151" s="29" t="s">
        <v>440</v>
      </c>
      <c r="H151" s="29" t="s">
        <v>86</v>
      </c>
      <c r="I151" s="29" t="s">
        <v>14</v>
      </c>
      <c r="J151" s="29">
        <v>14</v>
      </c>
      <c r="K151" s="29">
        <v>41</v>
      </c>
      <c r="L151" s="29">
        <v>3</v>
      </c>
      <c r="M151" s="29">
        <v>5</v>
      </c>
      <c r="N151" s="29" t="s">
        <v>102</v>
      </c>
      <c r="O151" s="5"/>
      <c r="P151" s="6"/>
      <c r="Q151" s="5"/>
      <c r="R151" s="5">
        <f t="shared" si="30"/>
        <v>2021</v>
      </c>
      <c r="S151" s="5">
        <f t="shared" si="34"/>
        <v>9</v>
      </c>
      <c r="T151" s="29" t="s">
        <v>315</v>
      </c>
      <c r="U151" s="5"/>
      <c r="V151" s="5">
        <f t="shared" si="35"/>
        <v>0</v>
      </c>
      <c r="W151" s="5" t="s">
        <v>86</v>
      </c>
      <c r="X151" s="29" t="s">
        <v>440</v>
      </c>
      <c r="Z151" s="5">
        <f t="shared" si="36"/>
        <v>0</v>
      </c>
      <c r="AA151" s="5" t="str">
        <f t="shared" si="31"/>
        <v>Big Ten</v>
      </c>
      <c r="AB151">
        <f t="shared" si="32"/>
        <v>1</v>
      </c>
      <c r="AC151">
        <f t="shared" si="37"/>
        <v>1</v>
      </c>
      <c r="AD151">
        <f t="shared" si="38"/>
        <v>1</v>
      </c>
      <c r="AE151">
        <f t="shared" si="39"/>
        <v>0</v>
      </c>
      <c r="AF151">
        <f t="shared" si="40"/>
        <v>14</v>
      </c>
      <c r="AG151">
        <f t="shared" si="40"/>
        <v>41</v>
      </c>
      <c r="AH151">
        <f t="shared" si="40"/>
        <v>3</v>
      </c>
      <c r="AI151">
        <f t="shared" si="40"/>
        <v>5</v>
      </c>
      <c r="AJ151">
        <f t="shared" si="28"/>
        <v>8</v>
      </c>
      <c r="AK151" s="8">
        <f t="shared" si="41"/>
        <v>0.375</v>
      </c>
      <c r="AL151">
        <f t="shared" si="33"/>
        <v>0</v>
      </c>
    </row>
    <row r="152" spans="1:38" ht="28" x14ac:dyDescent="0.2">
      <c r="A152" s="27">
        <v>9</v>
      </c>
      <c r="B152" s="28">
        <v>44506</v>
      </c>
      <c r="C152" s="30">
        <v>0.79166666666666663</v>
      </c>
      <c r="D152" s="29" t="s">
        <v>44</v>
      </c>
      <c r="E152" s="29" t="s">
        <v>315</v>
      </c>
      <c r="F152" s="5"/>
      <c r="G152" s="29" t="s">
        <v>554</v>
      </c>
      <c r="H152" s="29" t="s">
        <v>86</v>
      </c>
      <c r="I152" s="29" t="s">
        <v>14</v>
      </c>
      <c r="J152" s="29">
        <v>12</v>
      </c>
      <c r="K152" s="29">
        <v>17</v>
      </c>
      <c r="L152" s="29">
        <v>3</v>
      </c>
      <c r="M152" s="29">
        <v>6</v>
      </c>
      <c r="N152" s="29" t="s">
        <v>130</v>
      </c>
      <c r="O152" s="5"/>
      <c r="P152" s="6"/>
      <c r="Q152" s="5"/>
      <c r="R152" s="5">
        <f t="shared" si="30"/>
        <v>2021</v>
      </c>
      <c r="S152" s="5">
        <f t="shared" si="34"/>
        <v>10</v>
      </c>
      <c r="T152" s="29" t="s">
        <v>315</v>
      </c>
      <c r="U152" s="5"/>
      <c r="V152" s="5">
        <f t="shared" si="35"/>
        <v>0</v>
      </c>
      <c r="W152" s="5" t="s">
        <v>86</v>
      </c>
      <c r="X152" s="5" t="s">
        <v>555</v>
      </c>
      <c r="Y152">
        <v>19</v>
      </c>
      <c r="Z152" s="5">
        <f t="shared" si="36"/>
        <v>1</v>
      </c>
      <c r="AA152" s="5" t="str">
        <f t="shared" si="31"/>
        <v>Big Ten</v>
      </c>
      <c r="AB152">
        <f t="shared" si="32"/>
        <v>1</v>
      </c>
      <c r="AC152">
        <f t="shared" si="37"/>
        <v>1</v>
      </c>
      <c r="AD152">
        <f t="shared" si="38"/>
        <v>1</v>
      </c>
      <c r="AE152">
        <f t="shared" si="39"/>
        <v>0</v>
      </c>
      <c r="AF152">
        <f t="shared" si="40"/>
        <v>12</v>
      </c>
      <c r="AG152">
        <f t="shared" si="40"/>
        <v>17</v>
      </c>
      <c r="AH152">
        <f t="shared" si="40"/>
        <v>3</v>
      </c>
      <c r="AI152">
        <f t="shared" si="40"/>
        <v>6</v>
      </c>
      <c r="AJ152">
        <f t="shared" si="28"/>
        <v>9</v>
      </c>
      <c r="AK152" s="8">
        <f t="shared" si="41"/>
        <v>0.33333333333333331</v>
      </c>
      <c r="AL152">
        <f t="shared" si="33"/>
        <v>0</v>
      </c>
    </row>
    <row r="153" spans="1:38" ht="30" x14ac:dyDescent="0.2">
      <c r="A153" s="27">
        <v>10</v>
      </c>
      <c r="B153" s="28">
        <v>44513</v>
      </c>
      <c r="C153" s="30">
        <v>0.5</v>
      </c>
      <c r="D153" s="29" t="s">
        <v>44</v>
      </c>
      <c r="E153" s="29" t="s">
        <v>315</v>
      </c>
      <c r="F153" s="29" t="s">
        <v>49</v>
      </c>
      <c r="G153" s="29" t="s">
        <v>882</v>
      </c>
      <c r="H153" s="29" t="s">
        <v>86</v>
      </c>
      <c r="I153" s="29" t="s">
        <v>14</v>
      </c>
      <c r="J153" s="29">
        <v>7</v>
      </c>
      <c r="K153" s="29">
        <v>35</v>
      </c>
      <c r="L153" s="29">
        <v>3</v>
      </c>
      <c r="M153" s="29">
        <v>7</v>
      </c>
      <c r="N153" s="29" t="s">
        <v>132</v>
      </c>
      <c r="O153" s="5"/>
      <c r="P153" s="6"/>
      <c r="Q153" s="5"/>
      <c r="R153" s="5">
        <f t="shared" si="30"/>
        <v>2021</v>
      </c>
      <c r="S153" s="5">
        <f t="shared" si="34"/>
        <v>11</v>
      </c>
      <c r="T153" s="29" t="s">
        <v>315</v>
      </c>
      <c r="U153" s="5"/>
      <c r="V153" s="5">
        <f t="shared" si="35"/>
        <v>0</v>
      </c>
      <c r="W153" s="5" t="s">
        <v>86</v>
      </c>
      <c r="X153" s="5" t="s">
        <v>355</v>
      </c>
      <c r="Y153">
        <v>20</v>
      </c>
      <c r="Z153" s="5">
        <f t="shared" si="36"/>
        <v>1</v>
      </c>
      <c r="AA153" s="5" t="str">
        <f t="shared" si="31"/>
        <v>Big Ten</v>
      </c>
      <c r="AB153">
        <f t="shared" si="32"/>
        <v>1</v>
      </c>
      <c r="AC153">
        <f t="shared" si="37"/>
        <v>1</v>
      </c>
      <c r="AD153">
        <f t="shared" si="38"/>
        <v>1</v>
      </c>
      <c r="AE153">
        <f t="shared" si="39"/>
        <v>0</v>
      </c>
      <c r="AF153">
        <f t="shared" si="40"/>
        <v>7</v>
      </c>
      <c r="AG153">
        <f t="shared" si="40"/>
        <v>35</v>
      </c>
      <c r="AH153">
        <f t="shared" si="40"/>
        <v>3</v>
      </c>
      <c r="AI153">
        <f t="shared" si="40"/>
        <v>7</v>
      </c>
      <c r="AJ153">
        <f t="shared" si="28"/>
        <v>10</v>
      </c>
      <c r="AK153" s="8">
        <f t="shared" si="41"/>
        <v>0.3</v>
      </c>
      <c r="AL153">
        <f t="shared" si="33"/>
        <v>0</v>
      </c>
    </row>
    <row r="154" spans="1:38" ht="56" x14ac:dyDescent="0.2">
      <c r="A154" s="27">
        <v>11</v>
      </c>
      <c r="B154" s="28">
        <v>44520</v>
      </c>
      <c r="C154" s="30">
        <v>0.5</v>
      </c>
      <c r="D154" s="29" t="s">
        <v>44</v>
      </c>
      <c r="E154" s="29" t="s">
        <v>315</v>
      </c>
      <c r="F154" s="29" t="s">
        <v>80</v>
      </c>
      <c r="G154" s="29" t="s">
        <v>352</v>
      </c>
      <c r="H154" s="29" t="s">
        <v>86</v>
      </c>
      <c r="I154" s="29" t="s">
        <v>14</v>
      </c>
      <c r="J154" s="29">
        <v>14</v>
      </c>
      <c r="K154" s="29">
        <v>32</v>
      </c>
      <c r="L154" s="29">
        <v>3</v>
      </c>
      <c r="M154" s="29">
        <v>8</v>
      </c>
      <c r="N154" s="29" t="s">
        <v>133</v>
      </c>
      <c r="O154" s="29" t="s">
        <v>883</v>
      </c>
      <c r="P154" s="6"/>
      <c r="Q154" s="5"/>
      <c r="R154" s="5">
        <f t="shared" si="30"/>
        <v>2021</v>
      </c>
      <c r="S154" s="5">
        <f t="shared" si="34"/>
        <v>12</v>
      </c>
      <c r="T154" s="29" t="s">
        <v>315</v>
      </c>
      <c r="U154" s="5"/>
      <c r="V154" s="5">
        <f t="shared" si="35"/>
        <v>0</v>
      </c>
      <c r="W154" s="5" t="s">
        <v>86</v>
      </c>
      <c r="X154" s="29" t="s">
        <v>352</v>
      </c>
      <c r="Z154" s="5">
        <f t="shared" si="36"/>
        <v>0</v>
      </c>
      <c r="AA154" s="5" t="str">
        <f t="shared" si="31"/>
        <v>Big Ten</v>
      </c>
      <c r="AB154">
        <f t="shared" si="32"/>
        <v>1</v>
      </c>
      <c r="AC154">
        <f t="shared" si="37"/>
        <v>1</v>
      </c>
      <c r="AD154">
        <f t="shared" si="38"/>
        <v>1</v>
      </c>
      <c r="AE154">
        <f t="shared" si="39"/>
        <v>0</v>
      </c>
      <c r="AF154">
        <f t="shared" si="40"/>
        <v>14</v>
      </c>
      <c r="AG154">
        <f t="shared" si="40"/>
        <v>32</v>
      </c>
      <c r="AH154">
        <f t="shared" si="40"/>
        <v>3</v>
      </c>
      <c r="AI154">
        <f t="shared" si="40"/>
        <v>8</v>
      </c>
      <c r="AJ154">
        <f t="shared" si="28"/>
        <v>11</v>
      </c>
      <c r="AK154" s="8">
        <f t="shared" si="41"/>
        <v>0.27272727272727271</v>
      </c>
      <c r="AL154">
        <f t="shared" si="33"/>
        <v>0</v>
      </c>
    </row>
    <row r="155" spans="1:38" ht="28" x14ac:dyDescent="0.2">
      <c r="A155" s="27">
        <v>12</v>
      </c>
      <c r="B155" s="28">
        <v>44527</v>
      </c>
      <c r="C155" s="30">
        <v>0.64583333333333337</v>
      </c>
      <c r="D155" s="29" t="s">
        <v>44</v>
      </c>
      <c r="E155" s="29" t="s">
        <v>315</v>
      </c>
      <c r="F155" s="29" t="s">
        <v>49</v>
      </c>
      <c r="G155" s="29" t="s">
        <v>334</v>
      </c>
      <c r="H155" s="29" t="s">
        <v>86</v>
      </c>
      <c r="I155" s="29" t="s">
        <v>14</v>
      </c>
      <c r="J155" s="29">
        <v>14</v>
      </c>
      <c r="K155" s="29">
        <v>47</v>
      </c>
      <c r="L155" s="29">
        <v>3</v>
      </c>
      <c r="M155" s="29">
        <v>9</v>
      </c>
      <c r="N155" s="29" t="s">
        <v>151</v>
      </c>
      <c r="O155" s="5"/>
      <c r="P155" s="6"/>
      <c r="Q155" s="5"/>
      <c r="R155" s="5">
        <f t="shared" si="30"/>
        <v>2021</v>
      </c>
      <c r="S155" s="5">
        <f t="shared" si="34"/>
        <v>13</v>
      </c>
      <c r="T155" s="29" t="s">
        <v>315</v>
      </c>
      <c r="U155" s="5"/>
      <c r="V155" s="5">
        <f t="shared" si="35"/>
        <v>0</v>
      </c>
      <c r="W155" s="5" t="s">
        <v>86</v>
      </c>
      <c r="X155" s="29" t="s">
        <v>334</v>
      </c>
      <c r="Z155" s="5">
        <f t="shared" si="36"/>
        <v>0</v>
      </c>
      <c r="AA155" s="5" t="str">
        <f t="shared" si="31"/>
        <v>Big Ten</v>
      </c>
      <c r="AB155">
        <f t="shared" si="32"/>
        <v>1</v>
      </c>
      <c r="AC155">
        <f t="shared" si="37"/>
        <v>1</v>
      </c>
      <c r="AD155">
        <f t="shared" si="38"/>
        <v>1</v>
      </c>
      <c r="AE155">
        <f t="shared" si="39"/>
        <v>0</v>
      </c>
      <c r="AF155">
        <f t="shared" si="40"/>
        <v>14</v>
      </c>
      <c r="AG155">
        <f t="shared" si="40"/>
        <v>47</v>
      </c>
      <c r="AH155">
        <f t="shared" si="40"/>
        <v>3</v>
      </c>
      <c r="AI155">
        <f t="shared" si="40"/>
        <v>9</v>
      </c>
      <c r="AJ155">
        <f t="shared" si="28"/>
        <v>12</v>
      </c>
      <c r="AK155" s="8">
        <f t="shared" si="41"/>
        <v>0.25</v>
      </c>
      <c r="AL155">
        <f t="shared" si="33"/>
        <v>0</v>
      </c>
    </row>
    <row r="156" spans="1:38" ht="28" x14ac:dyDescent="0.2">
      <c r="A156" s="27">
        <v>1</v>
      </c>
      <c r="B156" s="28">
        <v>44443</v>
      </c>
      <c r="C156" s="30">
        <v>0.79166666666666663</v>
      </c>
      <c r="D156" s="29" t="s">
        <v>44</v>
      </c>
      <c r="E156" s="29" t="s">
        <v>352</v>
      </c>
      <c r="F156" s="5"/>
      <c r="G156" s="29" t="s">
        <v>560</v>
      </c>
      <c r="H156" s="29" t="s">
        <v>114</v>
      </c>
      <c r="I156" s="29" t="s">
        <v>13</v>
      </c>
      <c r="J156" s="29">
        <v>30</v>
      </c>
      <c r="K156" s="29">
        <v>21</v>
      </c>
      <c r="L156" s="29">
        <v>1</v>
      </c>
      <c r="M156" s="29">
        <v>0</v>
      </c>
      <c r="N156" s="29" t="s">
        <v>41</v>
      </c>
      <c r="O156" s="5"/>
      <c r="P156" s="6"/>
      <c r="Q156" s="5"/>
      <c r="R156" s="5">
        <f t="shared" si="30"/>
        <v>2021</v>
      </c>
      <c r="S156" s="5">
        <f t="shared" si="34"/>
        <v>1</v>
      </c>
      <c r="T156" s="29" t="s">
        <v>352</v>
      </c>
      <c r="U156" s="5"/>
      <c r="V156" s="5">
        <f t="shared" si="35"/>
        <v>0</v>
      </c>
      <c r="W156" s="5" t="s">
        <v>86</v>
      </c>
      <c r="X156" s="29" t="s">
        <v>560</v>
      </c>
      <c r="Z156" s="5">
        <f t="shared" si="36"/>
        <v>0</v>
      </c>
      <c r="AA156" s="5" t="str">
        <f t="shared" si="31"/>
        <v>Pac-12</v>
      </c>
      <c r="AB156">
        <f t="shared" si="32"/>
        <v>0</v>
      </c>
      <c r="AC156">
        <f t="shared" si="37"/>
        <v>1</v>
      </c>
      <c r="AD156">
        <f t="shared" si="38"/>
        <v>1</v>
      </c>
      <c r="AE156">
        <f t="shared" si="39"/>
        <v>0</v>
      </c>
      <c r="AF156">
        <f t="shared" si="40"/>
        <v>30</v>
      </c>
      <c r="AG156">
        <f t="shared" si="40"/>
        <v>21</v>
      </c>
      <c r="AH156">
        <f t="shared" si="40"/>
        <v>1</v>
      </c>
      <c r="AI156">
        <f t="shared" si="40"/>
        <v>0</v>
      </c>
      <c r="AJ156">
        <f t="shared" si="28"/>
        <v>1</v>
      </c>
      <c r="AK156" s="8">
        <f t="shared" si="41"/>
        <v>1</v>
      </c>
      <c r="AL156">
        <f t="shared" si="33"/>
        <v>1</v>
      </c>
    </row>
    <row r="157" spans="1:38" ht="28" x14ac:dyDescent="0.2">
      <c r="A157" s="27">
        <v>2</v>
      </c>
      <c r="B157" s="28">
        <v>44450</v>
      </c>
      <c r="C157" s="30">
        <v>0.625</v>
      </c>
      <c r="D157" s="29" t="s">
        <v>44</v>
      </c>
      <c r="E157" s="29" t="s">
        <v>352</v>
      </c>
      <c r="F157" s="29" t="s">
        <v>49</v>
      </c>
      <c r="G157" s="29" t="s">
        <v>308</v>
      </c>
      <c r="H157" s="29" t="s">
        <v>169</v>
      </c>
      <c r="I157" s="29" t="s">
        <v>13</v>
      </c>
      <c r="J157" s="29">
        <v>49</v>
      </c>
      <c r="K157" s="29">
        <v>0</v>
      </c>
      <c r="L157" s="29">
        <v>2</v>
      </c>
      <c r="M157" s="29">
        <v>0</v>
      </c>
      <c r="N157" s="29" t="s">
        <v>47</v>
      </c>
      <c r="O157" s="5"/>
      <c r="P157" s="6"/>
      <c r="Q157" s="5"/>
      <c r="R157" s="5">
        <f t="shared" si="30"/>
        <v>2021</v>
      </c>
      <c r="S157" s="5">
        <f t="shared" si="34"/>
        <v>2</v>
      </c>
      <c r="T157" s="29" t="s">
        <v>352</v>
      </c>
      <c r="U157" s="5"/>
      <c r="V157" s="5">
        <f t="shared" si="35"/>
        <v>0</v>
      </c>
      <c r="W157" s="5" t="s">
        <v>86</v>
      </c>
      <c r="X157" s="29" t="s">
        <v>308</v>
      </c>
      <c r="Z157" s="5">
        <f t="shared" si="36"/>
        <v>0</v>
      </c>
      <c r="AA157" s="5" t="str">
        <f t="shared" si="31"/>
        <v>Ind</v>
      </c>
      <c r="AB157">
        <f t="shared" si="32"/>
        <v>0</v>
      </c>
      <c r="AC157">
        <f t="shared" si="37"/>
        <v>1</v>
      </c>
      <c r="AD157">
        <f t="shared" si="38"/>
        <v>0</v>
      </c>
      <c r="AE157">
        <f t="shared" si="39"/>
        <v>0</v>
      </c>
      <c r="AF157">
        <f t="shared" si="40"/>
        <v>49</v>
      </c>
      <c r="AG157">
        <f t="shared" si="40"/>
        <v>0</v>
      </c>
      <c r="AH157">
        <f t="shared" si="40"/>
        <v>2</v>
      </c>
      <c r="AI157">
        <f t="shared" si="40"/>
        <v>0</v>
      </c>
      <c r="AJ157">
        <f t="shared" si="28"/>
        <v>2</v>
      </c>
      <c r="AK157" s="8">
        <f t="shared" si="41"/>
        <v>1</v>
      </c>
      <c r="AL157">
        <f t="shared" si="33"/>
        <v>1</v>
      </c>
    </row>
    <row r="158" spans="1:38" ht="30" x14ac:dyDescent="0.2">
      <c r="A158" s="27">
        <v>3</v>
      </c>
      <c r="B158" s="28">
        <v>44457</v>
      </c>
      <c r="C158" s="30">
        <v>0.60416666666666663</v>
      </c>
      <c r="D158" s="29" t="s">
        <v>44</v>
      </c>
      <c r="E158" s="29" t="s">
        <v>352</v>
      </c>
      <c r="F158" s="29" t="s">
        <v>49</v>
      </c>
      <c r="G158" s="29" t="s">
        <v>351</v>
      </c>
      <c r="H158" s="29" t="s">
        <v>40</v>
      </c>
      <c r="I158" s="29" t="s">
        <v>14</v>
      </c>
      <c r="J158" s="29">
        <v>13</v>
      </c>
      <c r="K158" s="29">
        <v>27</v>
      </c>
      <c r="L158" s="29">
        <v>2</v>
      </c>
      <c r="M158" s="29">
        <v>1</v>
      </c>
      <c r="N158" s="29" t="s">
        <v>92</v>
      </c>
      <c r="O158" s="5"/>
      <c r="P158" s="6"/>
      <c r="Q158" s="5"/>
      <c r="R158" s="5">
        <f t="shared" si="30"/>
        <v>2021</v>
      </c>
      <c r="S158" s="5">
        <f t="shared" si="34"/>
        <v>3</v>
      </c>
      <c r="T158" s="29" t="s">
        <v>352</v>
      </c>
      <c r="U158" s="5"/>
      <c r="V158" s="5">
        <f t="shared" si="35"/>
        <v>0</v>
      </c>
      <c r="W158" s="5" t="s">
        <v>86</v>
      </c>
      <c r="X158" s="5" t="s">
        <v>131</v>
      </c>
      <c r="Y158">
        <v>12</v>
      </c>
      <c r="Z158" s="5">
        <f t="shared" si="36"/>
        <v>1</v>
      </c>
      <c r="AA158" s="5" t="str">
        <f t="shared" si="31"/>
        <v>ACC</v>
      </c>
      <c r="AB158">
        <f t="shared" si="32"/>
        <v>0</v>
      </c>
      <c r="AC158">
        <f t="shared" si="37"/>
        <v>1</v>
      </c>
      <c r="AD158">
        <f t="shared" si="38"/>
        <v>1</v>
      </c>
      <c r="AE158">
        <f t="shared" si="39"/>
        <v>0</v>
      </c>
      <c r="AF158">
        <f t="shared" si="40"/>
        <v>13</v>
      </c>
      <c r="AG158">
        <f t="shared" si="40"/>
        <v>27</v>
      </c>
      <c r="AH158">
        <f t="shared" si="40"/>
        <v>2</v>
      </c>
      <c r="AI158">
        <f t="shared" si="40"/>
        <v>1</v>
      </c>
      <c r="AJ158">
        <f t="shared" si="28"/>
        <v>3</v>
      </c>
      <c r="AK158" s="8">
        <f t="shared" si="41"/>
        <v>0.66666666666666663</v>
      </c>
      <c r="AL158">
        <f t="shared" si="33"/>
        <v>0</v>
      </c>
    </row>
    <row r="159" spans="1:38" x14ac:dyDescent="0.2">
      <c r="A159" s="27">
        <v>4</v>
      </c>
      <c r="B159" s="28">
        <v>44464</v>
      </c>
      <c r="C159" s="30">
        <v>0.64583333333333337</v>
      </c>
      <c r="D159" s="29" t="s">
        <v>44</v>
      </c>
      <c r="E159" s="29" t="s">
        <v>352</v>
      </c>
      <c r="F159" s="5"/>
      <c r="G159" s="29" t="s">
        <v>334</v>
      </c>
      <c r="H159" s="29" t="s">
        <v>86</v>
      </c>
      <c r="I159" s="29" t="s">
        <v>13</v>
      </c>
      <c r="J159" s="29">
        <v>13</v>
      </c>
      <c r="K159" s="29">
        <v>9</v>
      </c>
      <c r="L159" s="29">
        <v>3</v>
      </c>
      <c r="M159" s="29">
        <v>1</v>
      </c>
      <c r="N159" s="29" t="s">
        <v>41</v>
      </c>
      <c r="O159" s="5"/>
      <c r="P159" s="6"/>
      <c r="Q159" s="5"/>
      <c r="R159" s="5">
        <f t="shared" si="30"/>
        <v>2021</v>
      </c>
      <c r="S159" s="5">
        <f t="shared" si="34"/>
        <v>4</v>
      </c>
      <c r="T159" s="29" t="s">
        <v>352</v>
      </c>
      <c r="U159" s="5"/>
      <c r="V159" s="5">
        <f t="shared" si="35"/>
        <v>0</v>
      </c>
      <c r="W159" s="5" t="s">
        <v>86</v>
      </c>
      <c r="X159" s="29" t="s">
        <v>334</v>
      </c>
      <c r="Z159" s="5">
        <f t="shared" si="36"/>
        <v>0</v>
      </c>
      <c r="AA159" s="5" t="str">
        <f t="shared" si="31"/>
        <v>Big Ten</v>
      </c>
      <c r="AB159">
        <f t="shared" si="32"/>
        <v>1</v>
      </c>
      <c r="AC159">
        <f t="shared" si="37"/>
        <v>1</v>
      </c>
      <c r="AD159">
        <f t="shared" si="38"/>
        <v>1</v>
      </c>
      <c r="AE159">
        <f t="shared" si="39"/>
        <v>0</v>
      </c>
      <c r="AF159">
        <f t="shared" si="40"/>
        <v>13</v>
      </c>
      <c r="AG159">
        <f t="shared" si="40"/>
        <v>9</v>
      </c>
      <c r="AH159">
        <f t="shared" si="40"/>
        <v>3</v>
      </c>
      <c r="AI159">
        <f t="shared" si="40"/>
        <v>1</v>
      </c>
      <c r="AJ159">
        <f t="shared" ref="AJ159:AJ181" si="42">SUM(AH159:AI159)</f>
        <v>4</v>
      </c>
      <c r="AK159" s="8">
        <f t="shared" si="41"/>
        <v>0.75</v>
      </c>
      <c r="AL159">
        <f t="shared" si="33"/>
        <v>1</v>
      </c>
    </row>
    <row r="160" spans="1:38" x14ac:dyDescent="0.2">
      <c r="A160" s="27">
        <v>5</v>
      </c>
      <c r="B160" s="28">
        <v>44471</v>
      </c>
      <c r="C160" s="30">
        <v>0.5</v>
      </c>
      <c r="D160" s="29" t="s">
        <v>44</v>
      </c>
      <c r="E160" s="29" t="s">
        <v>352</v>
      </c>
      <c r="F160" s="5"/>
      <c r="G160" s="29" t="s">
        <v>440</v>
      </c>
      <c r="H160" s="29" t="s">
        <v>86</v>
      </c>
      <c r="I160" s="29" t="s">
        <v>14</v>
      </c>
      <c r="J160" s="29">
        <v>13</v>
      </c>
      <c r="K160" s="29">
        <v>20</v>
      </c>
      <c r="L160" s="29">
        <v>3</v>
      </c>
      <c r="M160" s="29">
        <v>2</v>
      </c>
      <c r="N160" s="29" t="s">
        <v>92</v>
      </c>
      <c r="O160" s="5"/>
      <c r="P160" s="6"/>
      <c r="Q160" s="5"/>
      <c r="R160" s="5">
        <f t="shared" si="30"/>
        <v>2021</v>
      </c>
      <c r="S160" s="5">
        <f t="shared" si="34"/>
        <v>5</v>
      </c>
      <c r="T160" s="29" t="s">
        <v>352</v>
      </c>
      <c r="U160" s="5"/>
      <c r="V160" s="5">
        <f t="shared" si="35"/>
        <v>0</v>
      </c>
      <c r="W160" s="5" t="s">
        <v>86</v>
      </c>
      <c r="X160" s="29" t="s">
        <v>440</v>
      </c>
      <c r="Z160" s="5">
        <f t="shared" si="36"/>
        <v>0</v>
      </c>
      <c r="AA160" s="5" t="str">
        <f t="shared" si="31"/>
        <v>Big Ten</v>
      </c>
      <c r="AB160">
        <f t="shared" si="32"/>
        <v>1</v>
      </c>
      <c r="AC160">
        <f t="shared" si="37"/>
        <v>1</v>
      </c>
      <c r="AD160">
        <f t="shared" si="38"/>
        <v>1</v>
      </c>
      <c r="AE160">
        <f t="shared" si="39"/>
        <v>0</v>
      </c>
      <c r="AF160">
        <f t="shared" si="40"/>
        <v>13</v>
      </c>
      <c r="AG160">
        <f t="shared" si="40"/>
        <v>20</v>
      </c>
      <c r="AH160">
        <f t="shared" si="40"/>
        <v>3</v>
      </c>
      <c r="AI160">
        <f t="shared" si="40"/>
        <v>2</v>
      </c>
      <c r="AJ160">
        <f t="shared" si="42"/>
        <v>5</v>
      </c>
      <c r="AK160" s="8">
        <f t="shared" si="41"/>
        <v>0.6</v>
      </c>
      <c r="AL160">
        <f t="shared" si="33"/>
        <v>0</v>
      </c>
    </row>
    <row r="161" spans="1:38" x14ac:dyDescent="0.2">
      <c r="A161" s="27">
        <v>6</v>
      </c>
      <c r="B161" s="28">
        <v>44485</v>
      </c>
      <c r="C161" s="30">
        <v>0.64583333333333337</v>
      </c>
      <c r="D161" s="29" t="s">
        <v>44</v>
      </c>
      <c r="E161" s="29" t="s">
        <v>352</v>
      </c>
      <c r="F161" s="29" t="s">
        <v>49</v>
      </c>
      <c r="G161" s="29" t="s">
        <v>876</v>
      </c>
      <c r="H161" s="29" t="s">
        <v>86</v>
      </c>
      <c r="I161" s="29" t="s">
        <v>13</v>
      </c>
      <c r="J161" s="29">
        <v>24</v>
      </c>
      <c r="K161" s="29">
        <v>7</v>
      </c>
      <c r="L161" s="29">
        <v>4</v>
      </c>
      <c r="M161" s="29">
        <v>2</v>
      </c>
      <c r="N161" s="29" t="s">
        <v>41</v>
      </c>
      <c r="O161" s="5"/>
      <c r="P161" s="6"/>
      <c r="Q161" s="5"/>
      <c r="R161" s="5">
        <f t="shared" si="30"/>
        <v>2021</v>
      </c>
      <c r="S161" s="5">
        <f t="shared" si="34"/>
        <v>7</v>
      </c>
      <c r="T161" s="29" t="s">
        <v>352</v>
      </c>
      <c r="U161" s="5"/>
      <c r="V161" s="5">
        <f t="shared" si="35"/>
        <v>0</v>
      </c>
      <c r="W161" s="5" t="s">
        <v>86</v>
      </c>
      <c r="X161" s="5" t="s">
        <v>555</v>
      </c>
      <c r="Y161">
        <v>2</v>
      </c>
      <c r="Z161" s="5">
        <f t="shared" si="36"/>
        <v>1</v>
      </c>
      <c r="AA161" s="5" t="str">
        <f t="shared" si="31"/>
        <v>Big Ten</v>
      </c>
      <c r="AB161">
        <f t="shared" si="32"/>
        <v>1</v>
      </c>
      <c r="AC161">
        <f t="shared" si="37"/>
        <v>1</v>
      </c>
      <c r="AD161">
        <f t="shared" si="38"/>
        <v>1</v>
      </c>
      <c r="AE161">
        <f t="shared" si="39"/>
        <v>0</v>
      </c>
      <c r="AF161">
        <f t="shared" si="40"/>
        <v>24</v>
      </c>
      <c r="AG161">
        <f t="shared" si="40"/>
        <v>7</v>
      </c>
      <c r="AH161">
        <f t="shared" si="40"/>
        <v>4</v>
      </c>
      <c r="AI161">
        <f t="shared" si="40"/>
        <v>2</v>
      </c>
      <c r="AJ161">
        <f t="shared" si="42"/>
        <v>6</v>
      </c>
      <c r="AK161" s="8">
        <f t="shared" si="41"/>
        <v>0.66666666666666663</v>
      </c>
      <c r="AL161">
        <f t="shared" si="33"/>
        <v>1</v>
      </c>
    </row>
    <row r="162" spans="1:38" ht="28" x14ac:dyDescent="0.2">
      <c r="A162" s="27">
        <v>7</v>
      </c>
      <c r="B162" s="28">
        <v>44492</v>
      </c>
      <c r="C162" s="30">
        <v>0.625</v>
      </c>
      <c r="D162" s="29" t="s">
        <v>44</v>
      </c>
      <c r="E162" s="29" t="s">
        <v>884</v>
      </c>
      <c r="F162" s="5"/>
      <c r="G162" s="29" t="s">
        <v>276</v>
      </c>
      <c r="H162" s="29" t="s">
        <v>86</v>
      </c>
      <c r="I162" s="29" t="s">
        <v>14</v>
      </c>
      <c r="J162" s="29">
        <v>13</v>
      </c>
      <c r="K162" s="29">
        <v>30</v>
      </c>
      <c r="L162" s="29">
        <v>4</v>
      </c>
      <c r="M162" s="29">
        <v>3</v>
      </c>
      <c r="N162" s="29" t="s">
        <v>92</v>
      </c>
      <c r="O162" s="5"/>
      <c r="P162" s="6"/>
      <c r="Q162" s="5"/>
      <c r="R162" s="5">
        <f t="shared" si="30"/>
        <v>2021</v>
      </c>
      <c r="S162" s="5">
        <f t="shared" si="34"/>
        <v>8</v>
      </c>
      <c r="T162" s="5" t="s">
        <v>885</v>
      </c>
      <c r="U162" s="5">
        <v>25</v>
      </c>
      <c r="V162" s="5">
        <f t="shared" si="35"/>
        <v>1</v>
      </c>
      <c r="W162" s="5" t="s">
        <v>86</v>
      </c>
      <c r="X162" s="29" t="s">
        <v>276</v>
      </c>
      <c r="Z162" s="5">
        <f t="shared" si="36"/>
        <v>0</v>
      </c>
      <c r="AA162" s="5" t="str">
        <f t="shared" si="31"/>
        <v>Big Ten</v>
      </c>
      <c r="AB162">
        <f t="shared" si="32"/>
        <v>1</v>
      </c>
      <c r="AC162">
        <f t="shared" si="37"/>
        <v>1</v>
      </c>
      <c r="AD162">
        <f t="shared" si="38"/>
        <v>1</v>
      </c>
      <c r="AE162">
        <f t="shared" si="39"/>
        <v>0</v>
      </c>
      <c r="AF162">
        <f t="shared" si="40"/>
        <v>13</v>
      </c>
      <c r="AG162">
        <f t="shared" si="40"/>
        <v>30</v>
      </c>
      <c r="AH162">
        <f t="shared" si="40"/>
        <v>4</v>
      </c>
      <c r="AI162">
        <f t="shared" si="40"/>
        <v>3</v>
      </c>
      <c r="AJ162">
        <f t="shared" si="42"/>
        <v>7</v>
      </c>
      <c r="AK162" s="8">
        <f t="shared" si="41"/>
        <v>0.5714285714285714</v>
      </c>
      <c r="AL162">
        <f t="shared" si="33"/>
        <v>0</v>
      </c>
    </row>
    <row r="163" spans="1:38" x14ac:dyDescent="0.2">
      <c r="A163" s="27">
        <v>8</v>
      </c>
      <c r="B163" s="28">
        <v>44499</v>
      </c>
      <c r="C163" s="30">
        <v>0.64583333333333337</v>
      </c>
      <c r="D163" s="29" t="s">
        <v>44</v>
      </c>
      <c r="E163" s="29" t="s">
        <v>352</v>
      </c>
      <c r="F163" s="29" t="s">
        <v>49</v>
      </c>
      <c r="G163" s="29" t="s">
        <v>659</v>
      </c>
      <c r="H163" s="29" t="s">
        <v>86</v>
      </c>
      <c r="I163" s="29" t="s">
        <v>13</v>
      </c>
      <c r="J163" s="29">
        <v>28</v>
      </c>
      <c r="K163" s="29">
        <v>23</v>
      </c>
      <c r="L163" s="29">
        <v>5</v>
      </c>
      <c r="M163" s="29">
        <v>3</v>
      </c>
      <c r="N163" s="29" t="s">
        <v>41</v>
      </c>
      <c r="O163" s="5"/>
      <c r="P163" s="6"/>
      <c r="Q163" s="5"/>
      <c r="R163" s="5">
        <f t="shared" si="30"/>
        <v>2021</v>
      </c>
      <c r="S163" s="5">
        <f t="shared" si="34"/>
        <v>9</v>
      </c>
      <c r="T163" s="29" t="s">
        <v>352</v>
      </c>
      <c r="U163" s="5"/>
      <c r="V163" s="5">
        <f t="shared" si="35"/>
        <v>0</v>
      </c>
      <c r="W163" s="5" t="s">
        <v>86</v>
      </c>
      <c r="X163" s="29" t="s">
        <v>659</v>
      </c>
      <c r="Z163" s="5">
        <f t="shared" si="36"/>
        <v>0</v>
      </c>
      <c r="AA163" s="5" t="str">
        <f t="shared" si="31"/>
        <v>Big Ten</v>
      </c>
      <c r="AB163">
        <f t="shared" si="32"/>
        <v>1</v>
      </c>
      <c r="AC163">
        <f t="shared" si="37"/>
        <v>1</v>
      </c>
      <c r="AD163">
        <f t="shared" si="38"/>
        <v>1</v>
      </c>
      <c r="AE163">
        <f t="shared" si="39"/>
        <v>0</v>
      </c>
      <c r="AF163">
        <f t="shared" si="40"/>
        <v>28</v>
      </c>
      <c r="AG163">
        <f t="shared" si="40"/>
        <v>23</v>
      </c>
      <c r="AH163">
        <f t="shared" si="40"/>
        <v>5</v>
      </c>
      <c r="AI163">
        <f t="shared" si="40"/>
        <v>3</v>
      </c>
      <c r="AJ163">
        <f t="shared" si="42"/>
        <v>8</v>
      </c>
      <c r="AK163" s="8">
        <f t="shared" si="41"/>
        <v>0.625</v>
      </c>
      <c r="AL163">
        <f t="shared" si="33"/>
        <v>1</v>
      </c>
    </row>
    <row r="164" spans="1:38" ht="30" x14ac:dyDescent="0.2">
      <c r="A164" s="27">
        <v>9</v>
      </c>
      <c r="B164" s="28">
        <v>44506</v>
      </c>
      <c r="C164" s="30">
        <v>0.64583333333333337</v>
      </c>
      <c r="D164" s="29" t="s">
        <v>44</v>
      </c>
      <c r="E164" s="29" t="s">
        <v>352</v>
      </c>
      <c r="F164" s="5"/>
      <c r="G164" s="29" t="s">
        <v>859</v>
      </c>
      <c r="H164" s="29" t="s">
        <v>86</v>
      </c>
      <c r="I164" s="29" t="s">
        <v>13</v>
      </c>
      <c r="J164" s="29">
        <v>40</v>
      </c>
      <c r="K164" s="29">
        <v>29</v>
      </c>
      <c r="L164" s="29">
        <v>6</v>
      </c>
      <c r="M164" s="29">
        <v>3</v>
      </c>
      <c r="N164" s="29" t="s">
        <v>47</v>
      </c>
      <c r="O164" s="5"/>
      <c r="P164" s="6"/>
      <c r="Q164" s="5"/>
      <c r="R164" s="5">
        <f t="shared" si="30"/>
        <v>2021</v>
      </c>
      <c r="S164" s="5">
        <f t="shared" si="34"/>
        <v>10</v>
      </c>
      <c r="T164" s="29" t="s">
        <v>352</v>
      </c>
      <c r="U164" s="5"/>
      <c r="V164" s="5">
        <f t="shared" si="35"/>
        <v>0</v>
      </c>
      <c r="W164" s="5" t="s">
        <v>86</v>
      </c>
      <c r="X164" s="5" t="s">
        <v>366</v>
      </c>
      <c r="Y164">
        <v>5</v>
      </c>
      <c r="Z164" s="5">
        <f t="shared" si="36"/>
        <v>1</v>
      </c>
      <c r="AA164" s="5" t="str">
        <f t="shared" si="31"/>
        <v>Big Ten</v>
      </c>
      <c r="AB164">
        <f t="shared" si="32"/>
        <v>1</v>
      </c>
      <c r="AC164">
        <f t="shared" si="37"/>
        <v>1</v>
      </c>
      <c r="AD164">
        <f t="shared" si="38"/>
        <v>1</v>
      </c>
      <c r="AE164">
        <f t="shared" si="39"/>
        <v>0</v>
      </c>
      <c r="AF164">
        <f t="shared" si="40"/>
        <v>40</v>
      </c>
      <c r="AG164">
        <f t="shared" si="40"/>
        <v>29</v>
      </c>
      <c r="AH164">
        <f t="shared" si="40"/>
        <v>6</v>
      </c>
      <c r="AI164">
        <f t="shared" si="40"/>
        <v>3</v>
      </c>
      <c r="AJ164">
        <f t="shared" si="42"/>
        <v>9</v>
      </c>
      <c r="AK164" s="8">
        <f t="shared" si="41"/>
        <v>0.66666666666666663</v>
      </c>
      <c r="AL164">
        <f t="shared" si="33"/>
        <v>1</v>
      </c>
    </row>
    <row r="165" spans="1:38" ht="30" x14ac:dyDescent="0.2">
      <c r="A165" s="27">
        <v>10</v>
      </c>
      <c r="B165" s="28">
        <v>44513</v>
      </c>
      <c r="C165" s="30">
        <v>0.64583333333333337</v>
      </c>
      <c r="D165" s="29" t="s">
        <v>44</v>
      </c>
      <c r="E165" s="29" t="s">
        <v>352</v>
      </c>
      <c r="F165" s="29" t="s">
        <v>49</v>
      </c>
      <c r="G165" s="29" t="s">
        <v>480</v>
      </c>
      <c r="H165" s="29" t="s">
        <v>86</v>
      </c>
      <c r="I165" s="29" t="s">
        <v>14</v>
      </c>
      <c r="J165" s="29">
        <v>31</v>
      </c>
      <c r="K165" s="29">
        <v>59</v>
      </c>
      <c r="L165" s="29">
        <v>6</v>
      </c>
      <c r="M165" s="29">
        <v>4</v>
      </c>
      <c r="N165" s="29" t="s">
        <v>92</v>
      </c>
      <c r="O165" s="5"/>
      <c r="P165" s="6"/>
      <c r="Q165" s="5"/>
      <c r="R165" s="5">
        <f t="shared" si="30"/>
        <v>2021</v>
      </c>
      <c r="S165" s="5">
        <f t="shared" si="34"/>
        <v>11</v>
      </c>
      <c r="T165" s="29" t="s">
        <v>352</v>
      </c>
      <c r="U165" s="5"/>
      <c r="V165" s="5">
        <f t="shared" si="35"/>
        <v>0</v>
      </c>
      <c r="W165" s="5" t="s">
        <v>86</v>
      </c>
      <c r="X165" s="5" t="s">
        <v>89</v>
      </c>
      <c r="Y165">
        <v>6</v>
      </c>
      <c r="Z165" s="5">
        <f t="shared" si="36"/>
        <v>1</v>
      </c>
      <c r="AA165" s="5" t="str">
        <f t="shared" si="31"/>
        <v>Big Ten</v>
      </c>
      <c r="AB165">
        <f t="shared" si="32"/>
        <v>1</v>
      </c>
      <c r="AC165">
        <f t="shared" si="37"/>
        <v>1</v>
      </c>
      <c r="AD165">
        <f t="shared" si="38"/>
        <v>1</v>
      </c>
      <c r="AE165">
        <f t="shared" si="39"/>
        <v>0</v>
      </c>
      <c r="AF165">
        <f t="shared" si="40"/>
        <v>31</v>
      </c>
      <c r="AG165">
        <f t="shared" si="40"/>
        <v>59</v>
      </c>
      <c r="AH165">
        <f t="shared" si="40"/>
        <v>6</v>
      </c>
      <c r="AI165">
        <f t="shared" si="40"/>
        <v>4</v>
      </c>
      <c r="AJ165">
        <f t="shared" si="42"/>
        <v>10</v>
      </c>
      <c r="AK165" s="8">
        <f t="shared" si="41"/>
        <v>0.6</v>
      </c>
      <c r="AL165">
        <f t="shared" si="33"/>
        <v>0</v>
      </c>
    </row>
    <row r="166" spans="1:38" ht="56" x14ac:dyDescent="0.2">
      <c r="A166" s="27">
        <v>11</v>
      </c>
      <c r="B166" s="28">
        <v>44520</v>
      </c>
      <c r="C166" s="30">
        <v>0.5</v>
      </c>
      <c r="D166" s="29" t="s">
        <v>44</v>
      </c>
      <c r="E166" s="29" t="s">
        <v>352</v>
      </c>
      <c r="F166" s="29" t="s">
        <v>80</v>
      </c>
      <c r="G166" s="29" t="s">
        <v>315</v>
      </c>
      <c r="H166" s="29" t="s">
        <v>86</v>
      </c>
      <c r="I166" s="29" t="s">
        <v>13</v>
      </c>
      <c r="J166" s="29">
        <v>32</v>
      </c>
      <c r="K166" s="29">
        <v>14</v>
      </c>
      <c r="L166" s="29">
        <v>7</v>
      </c>
      <c r="M166" s="29">
        <v>4</v>
      </c>
      <c r="N166" s="29" t="s">
        <v>41</v>
      </c>
      <c r="O166" s="29" t="s">
        <v>883</v>
      </c>
      <c r="P166" s="6"/>
      <c r="Q166" s="5"/>
      <c r="R166" s="5">
        <f t="shared" si="30"/>
        <v>2021</v>
      </c>
      <c r="S166" s="5">
        <f t="shared" si="34"/>
        <v>12</v>
      </c>
      <c r="T166" s="29" t="s">
        <v>352</v>
      </c>
      <c r="U166" s="5"/>
      <c r="V166" s="5">
        <f t="shared" si="35"/>
        <v>0</v>
      </c>
      <c r="W166" s="5" t="s">
        <v>86</v>
      </c>
      <c r="X166" s="29" t="s">
        <v>315</v>
      </c>
      <c r="Z166" s="5">
        <f t="shared" si="36"/>
        <v>0</v>
      </c>
      <c r="AA166" s="5" t="str">
        <f t="shared" si="31"/>
        <v>Big Ten</v>
      </c>
      <c r="AB166">
        <f t="shared" si="32"/>
        <v>1</v>
      </c>
      <c r="AC166">
        <f t="shared" si="37"/>
        <v>1</v>
      </c>
      <c r="AD166">
        <f t="shared" si="38"/>
        <v>1</v>
      </c>
      <c r="AE166">
        <f t="shared" si="39"/>
        <v>0</v>
      </c>
      <c r="AF166">
        <f t="shared" si="40"/>
        <v>32</v>
      </c>
      <c r="AG166">
        <f t="shared" si="40"/>
        <v>14</v>
      </c>
      <c r="AH166">
        <f t="shared" si="40"/>
        <v>7</v>
      </c>
      <c r="AI166">
        <f t="shared" si="40"/>
        <v>4</v>
      </c>
      <c r="AJ166">
        <f t="shared" si="42"/>
        <v>11</v>
      </c>
      <c r="AK166" s="8">
        <f t="shared" si="41"/>
        <v>0.63636363636363635</v>
      </c>
      <c r="AL166">
        <f t="shared" si="33"/>
        <v>1</v>
      </c>
    </row>
    <row r="167" spans="1:38" x14ac:dyDescent="0.2">
      <c r="A167" s="27">
        <v>12</v>
      </c>
      <c r="B167" s="28">
        <v>44527</v>
      </c>
      <c r="C167" s="30">
        <v>0.64583333333333337</v>
      </c>
      <c r="D167" s="29" t="s">
        <v>44</v>
      </c>
      <c r="E167" s="29" t="s">
        <v>352</v>
      </c>
      <c r="F167" s="5"/>
      <c r="G167" s="29" t="s">
        <v>490</v>
      </c>
      <c r="H167" s="29" t="s">
        <v>86</v>
      </c>
      <c r="I167" s="29" t="s">
        <v>13</v>
      </c>
      <c r="J167" s="29">
        <v>44</v>
      </c>
      <c r="K167" s="29">
        <v>7</v>
      </c>
      <c r="L167" s="29">
        <v>8</v>
      </c>
      <c r="M167" s="29">
        <v>4</v>
      </c>
      <c r="N167" s="29" t="s">
        <v>47</v>
      </c>
      <c r="O167" s="5"/>
      <c r="P167" s="6"/>
      <c r="Q167" s="5"/>
      <c r="R167" s="5">
        <f t="shared" si="30"/>
        <v>2021</v>
      </c>
      <c r="S167" s="5">
        <f t="shared" si="34"/>
        <v>13</v>
      </c>
      <c r="T167" s="29" t="s">
        <v>352</v>
      </c>
      <c r="U167" s="5"/>
      <c r="V167" s="5">
        <f t="shared" si="35"/>
        <v>0</v>
      </c>
      <c r="W167" s="5" t="s">
        <v>86</v>
      </c>
      <c r="X167" s="29" t="s">
        <v>490</v>
      </c>
      <c r="Z167" s="5">
        <f t="shared" si="36"/>
        <v>0</v>
      </c>
      <c r="AA167" s="5" t="str">
        <f t="shared" si="31"/>
        <v>Big Ten</v>
      </c>
      <c r="AB167">
        <f t="shared" si="32"/>
        <v>1</v>
      </c>
      <c r="AC167">
        <f t="shared" si="37"/>
        <v>1</v>
      </c>
      <c r="AD167">
        <f t="shared" si="38"/>
        <v>1</v>
      </c>
      <c r="AE167">
        <f t="shared" si="39"/>
        <v>0</v>
      </c>
      <c r="AF167">
        <f t="shared" si="40"/>
        <v>44</v>
      </c>
      <c r="AG167">
        <f t="shared" si="40"/>
        <v>7</v>
      </c>
      <c r="AH167">
        <f t="shared" si="40"/>
        <v>8</v>
      </c>
      <c r="AI167">
        <f t="shared" si="40"/>
        <v>4</v>
      </c>
      <c r="AJ167">
        <f t="shared" si="42"/>
        <v>12</v>
      </c>
      <c r="AK167" s="8">
        <f t="shared" si="41"/>
        <v>0.66666666666666663</v>
      </c>
      <c r="AL167">
        <f t="shared" si="33"/>
        <v>1</v>
      </c>
    </row>
    <row r="168" spans="1:38" ht="84" x14ac:dyDescent="0.2">
      <c r="A168" s="27">
        <v>13</v>
      </c>
      <c r="B168" s="28">
        <v>44560</v>
      </c>
      <c r="C168" s="30">
        <v>0.625</v>
      </c>
      <c r="D168" s="29" t="s">
        <v>37</v>
      </c>
      <c r="E168" s="29" t="s">
        <v>352</v>
      </c>
      <c r="F168" s="29" t="s">
        <v>80</v>
      </c>
      <c r="G168" s="29" t="s">
        <v>361</v>
      </c>
      <c r="H168" s="29" t="s">
        <v>46</v>
      </c>
      <c r="I168" s="29" t="s">
        <v>13</v>
      </c>
      <c r="J168" s="29">
        <v>48</v>
      </c>
      <c r="K168" s="29">
        <v>45</v>
      </c>
      <c r="L168" s="29">
        <v>9</v>
      </c>
      <c r="M168" s="29">
        <v>4</v>
      </c>
      <c r="N168" s="29" t="s">
        <v>51</v>
      </c>
      <c r="O168" s="29" t="s">
        <v>240</v>
      </c>
      <c r="P168" s="6"/>
      <c r="Q168" s="5"/>
      <c r="R168" s="5">
        <f t="shared" si="30"/>
        <v>2021</v>
      </c>
      <c r="S168" s="5">
        <f t="shared" si="34"/>
        <v>18</v>
      </c>
      <c r="T168" s="29" t="s">
        <v>352</v>
      </c>
      <c r="U168" s="5"/>
      <c r="V168" s="5">
        <f t="shared" si="35"/>
        <v>0</v>
      </c>
      <c r="W168" s="5" t="s">
        <v>86</v>
      </c>
      <c r="X168" s="29" t="s">
        <v>361</v>
      </c>
      <c r="Z168" s="5">
        <f t="shared" si="36"/>
        <v>0</v>
      </c>
      <c r="AA168" s="5" t="str">
        <f t="shared" si="31"/>
        <v>SEC</v>
      </c>
      <c r="AB168">
        <f t="shared" si="32"/>
        <v>0</v>
      </c>
      <c r="AC168">
        <f t="shared" si="37"/>
        <v>1</v>
      </c>
      <c r="AD168">
        <f t="shared" si="38"/>
        <v>1</v>
      </c>
      <c r="AE168">
        <f t="shared" si="39"/>
        <v>0</v>
      </c>
      <c r="AF168">
        <f t="shared" si="40"/>
        <v>48</v>
      </c>
      <c r="AG168">
        <f t="shared" si="40"/>
        <v>45</v>
      </c>
      <c r="AH168">
        <f t="shared" si="40"/>
        <v>9</v>
      </c>
      <c r="AI168">
        <f t="shared" si="40"/>
        <v>4</v>
      </c>
      <c r="AJ168">
        <f t="shared" si="42"/>
        <v>13</v>
      </c>
      <c r="AK168" s="8">
        <f t="shared" si="41"/>
        <v>0.69230769230769229</v>
      </c>
      <c r="AL168">
        <f t="shared" si="33"/>
        <v>1</v>
      </c>
    </row>
    <row r="169" spans="1:38" ht="30" x14ac:dyDescent="0.2">
      <c r="A169" s="27">
        <v>1</v>
      </c>
      <c r="B169" s="28">
        <v>44443</v>
      </c>
      <c r="C169" s="30">
        <v>0.5</v>
      </c>
      <c r="D169" s="29" t="s">
        <v>44</v>
      </c>
      <c r="E169" s="29" t="s">
        <v>869</v>
      </c>
      <c r="F169" s="5"/>
      <c r="G169" s="29" t="s">
        <v>868</v>
      </c>
      <c r="H169" s="29" t="s">
        <v>86</v>
      </c>
      <c r="I169" s="29" t="s">
        <v>14</v>
      </c>
      <c r="J169" s="29">
        <v>10</v>
      </c>
      <c r="K169" s="29">
        <v>16</v>
      </c>
      <c r="L169" s="29">
        <v>0</v>
      </c>
      <c r="M169" s="29">
        <v>1</v>
      </c>
      <c r="N169" s="29" t="s">
        <v>92</v>
      </c>
      <c r="O169" s="5"/>
      <c r="P169" s="6"/>
      <c r="Q169" s="5"/>
      <c r="R169" s="5">
        <f t="shared" si="30"/>
        <v>2021</v>
      </c>
      <c r="S169" s="5">
        <f t="shared" si="34"/>
        <v>1</v>
      </c>
      <c r="T169" s="5" t="s">
        <v>355</v>
      </c>
      <c r="U169" s="5">
        <v>12</v>
      </c>
      <c r="V169" s="5">
        <f t="shared" si="35"/>
        <v>1</v>
      </c>
      <c r="W169" s="5" t="s">
        <v>86</v>
      </c>
      <c r="X169" s="5" t="s">
        <v>221</v>
      </c>
      <c r="Y169">
        <v>19</v>
      </c>
      <c r="Z169" s="5">
        <f t="shared" si="36"/>
        <v>1</v>
      </c>
      <c r="AA169" s="5" t="str">
        <f t="shared" si="31"/>
        <v>Big Ten</v>
      </c>
      <c r="AB169">
        <f t="shared" si="32"/>
        <v>1</v>
      </c>
      <c r="AC169">
        <f t="shared" si="37"/>
        <v>1</v>
      </c>
      <c r="AD169">
        <f t="shared" si="38"/>
        <v>1</v>
      </c>
      <c r="AE169">
        <f t="shared" si="39"/>
        <v>1</v>
      </c>
      <c r="AF169">
        <f t="shared" si="40"/>
        <v>10</v>
      </c>
      <c r="AG169">
        <f t="shared" si="40"/>
        <v>16</v>
      </c>
      <c r="AH169">
        <f t="shared" si="40"/>
        <v>0</v>
      </c>
      <c r="AI169">
        <f t="shared" si="40"/>
        <v>1</v>
      </c>
      <c r="AJ169">
        <f t="shared" si="42"/>
        <v>1</v>
      </c>
      <c r="AK169" s="8">
        <f t="shared" si="41"/>
        <v>0</v>
      </c>
      <c r="AL169">
        <f t="shared" si="33"/>
        <v>0</v>
      </c>
    </row>
    <row r="170" spans="1:38" ht="30" x14ac:dyDescent="0.2">
      <c r="A170" s="27">
        <v>2</v>
      </c>
      <c r="B170" s="28">
        <v>44450</v>
      </c>
      <c r="C170" s="30">
        <v>0.79166666666666663</v>
      </c>
      <c r="D170" s="29" t="s">
        <v>44</v>
      </c>
      <c r="E170" s="29" t="s">
        <v>353</v>
      </c>
      <c r="F170" s="5"/>
      <c r="G170" s="29" t="s">
        <v>225</v>
      </c>
      <c r="H170" s="29" t="s">
        <v>148</v>
      </c>
      <c r="I170" s="29" t="s">
        <v>13</v>
      </c>
      <c r="J170" s="29">
        <v>34</v>
      </c>
      <c r="K170" s="29">
        <v>7</v>
      </c>
      <c r="L170" s="29">
        <v>1</v>
      </c>
      <c r="M170" s="29">
        <v>1</v>
      </c>
      <c r="N170" s="29" t="s">
        <v>41</v>
      </c>
      <c r="O170" s="5"/>
      <c r="P170" s="6"/>
      <c r="Q170" s="5"/>
      <c r="R170" s="5">
        <f t="shared" si="30"/>
        <v>2021</v>
      </c>
      <c r="S170" s="5">
        <f t="shared" si="34"/>
        <v>2</v>
      </c>
      <c r="T170" s="5" t="s">
        <v>355</v>
      </c>
      <c r="U170" s="5">
        <v>18</v>
      </c>
      <c r="V170" s="5">
        <f t="shared" si="35"/>
        <v>1</v>
      </c>
      <c r="W170" s="5" t="s">
        <v>86</v>
      </c>
      <c r="X170" s="29" t="s">
        <v>225</v>
      </c>
      <c r="Z170" s="5">
        <f t="shared" si="36"/>
        <v>0</v>
      </c>
      <c r="AA170" s="5" t="str">
        <f t="shared" si="31"/>
        <v>MAC</v>
      </c>
      <c r="AB170">
        <f t="shared" si="32"/>
        <v>0</v>
      </c>
      <c r="AC170">
        <f t="shared" si="37"/>
        <v>1</v>
      </c>
      <c r="AD170">
        <f t="shared" si="38"/>
        <v>0</v>
      </c>
      <c r="AE170">
        <f t="shared" si="39"/>
        <v>0</v>
      </c>
      <c r="AF170">
        <f t="shared" si="40"/>
        <v>34</v>
      </c>
      <c r="AG170">
        <f t="shared" si="40"/>
        <v>7</v>
      </c>
      <c r="AH170">
        <f t="shared" si="40"/>
        <v>1</v>
      </c>
      <c r="AI170">
        <f t="shared" si="40"/>
        <v>1</v>
      </c>
      <c r="AJ170">
        <f t="shared" si="42"/>
        <v>2</v>
      </c>
      <c r="AK170" s="8">
        <f t="shared" si="41"/>
        <v>0.5</v>
      </c>
      <c r="AL170">
        <f t="shared" si="33"/>
        <v>1</v>
      </c>
    </row>
    <row r="171" spans="1:38" ht="56" x14ac:dyDescent="0.2">
      <c r="A171" s="27">
        <v>3</v>
      </c>
      <c r="B171" s="28">
        <v>44464</v>
      </c>
      <c r="C171" s="30">
        <v>0.5</v>
      </c>
      <c r="D171" s="29" t="s">
        <v>44</v>
      </c>
      <c r="E171" s="29" t="s">
        <v>353</v>
      </c>
      <c r="F171" s="29" t="s">
        <v>80</v>
      </c>
      <c r="G171" s="29" t="s">
        <v>351</v>
      </c>
      <c r="H171" s="29" t="s">
        <v>40</v>
      </c>
      <c r="I171" s="29" t="s">
        <v>14</v>
      </c>
      <c r="J171" s="29">
        <v>13</v>
      </c>
      <c r="K171" s="29">
        <v>41</v>
      </c>
      <c r="L171" s="29">
        <v>1</v>
      </c>
      <c r="M171" s="29">
        <v>2</v>
      </c>
      <c r="N171" s="29" t="s">
        <v>92</v>
      </c>
      <c r="O171" s="29" t="s">
        <v>354</v>
      </c>
      <c r="P171" s="6"/>
      <c r="Q171" s="5"/>
      <c r="R171" s="5">
        <f t="shared" si="30"/>
        <v>2021</v>
      </c>
      <c r="S171" s="5">
        <f t="shared" si="34"/>
        <v>4</v>
      </c>
      <c r="T171" s="5" t="s">
        <v>355</v>
      </c>
      <c r="U171" s="5">
        <v>18</v>
      </c>
      <c r="V171" s="5">
        <f t="shared" si="35"/>
        <v>1</v>
      </c>
      <c r="W171" s="5" t="s">
        <v>86</v>
      </c>
      <c r="X171" s="5" t="s">
        <v>131</v>
      </c>
      <c r="Y171">
        <v>12</v>
      </c>
      <c r="Z171" s="5">
        <f t="shared" si="36"/>
        <v>1</v>
      </c>
      <c r="AA171" s="5" t="str">
        <f t="shared" si="31"/>
        <v>ACC</v>
      </c>
      <c r="AB171">
        <f t="shared" si="32"/>
        <v>0</v>
      </c>
      <c r="AC171">
        <f t="shared" si="37"/>
        <v>1</v>
      </c>
      <c r="AD171">
        <f t="shared" si="38"/>
        <v>1</v>
      </c>
      <c r="AE171">
        <f t="shared" si="39"/>
        <v>1</v>
      </c>
      <c r="AF171">
        <f t="shared" si="40"/>
        <v>13</v>
      </c>
      <c r="AG171">
        <f t="shared" si="40"/>
        <v>41</v>
      </c>
      <c r="AH171">
        <f t="shared" si="40"/>
        <v>1</v>
      </c>
      <c r="AI171">
        <f t="shared" si="40"/>
        <v>2</v>
      </c>
      <c r="AJ171">
        <f t="shared" si="42"/>
        <v>3</v>
      </c>
      <c r="AK171" s="8">
        <f t="shared" si="41"/>
        <v>0.33333333333333331</v>
      </c>
      <c r="AL171">
        <f t="shared" si="33"/>
        <v>0</v>
      </c>
    </row>
    <row r="172" spans="1:38" ht="28" x14ac:dyDescent="0.2">
      <c r="A172" s="27">
        <v>4</v>
      </c>
      <c r="B172" s="28">
        <v>44471</v>
      </c>
      <c r="C172" s="30">
        <v>0.5</v>
      </c>
      <c r="D172" s="29" t="s">
        <v>44</v>
      </c>
      <c r="E172" s="29" t="s">
        <v>276</v>
      </c>
      <c r="F172" s="5"/>
      <c r="G172" s="29" t="s">
        <v>748</v>
      </c>
      <c r="H172" s="29" t="s">
        <v>86</v>
      </c>
      <c r="I172" s="29" t="s">
        <v>14</v>
      </c>
      <c r="J172" s="29">
        <v>17</v>
      </c>
      <c r="K172" s="29">
        <v>38</v>
      </c>
      <c r="L172" s="29">
        <v>1</v>
      </c>
      <c r="M172" s="29">
        <v>3</v>
      </c>
      <c r="N172" s="29" t="s">
        <v>102</v>
      </c>
      <c r="O172" s="5"/>
      <c r="P172" s="6"/>
      <c r="Q172" s="5"/>
      <c r="R172" s="5">
        <f t="shared" si="30"/>
        <v>2021</v>
      </c>
      <c r="S172" s="5">
        <f t="shared" si="34"/>
        <v>5</v>
      </c>
      <c r="T172" s="29" t="s">
        <v>276</v>
      </c>
      <c r="U172" s="5"/>
      <c r="V172" s="5">
        <f t="shared" si="35"/>
        <v>0</v>
      </c>
      <c r="W172" s="5" t="s">
        <v>86</v>
      </c>
      <c r="X172" s="5" t="s">
        <v>210</v>
      </c>
      <c r="Y172">
        <v>14</v>
      </c>
      <c r="Z172" s="5">
        <f t="shared" si="36"/>
        <v>1</v>
      </c>
      <c r="AA172" s="5" t="str">
        <f t="shared" si="31"/>
        <v>Big Ten</v>
      </c>
      <c r="AB172">
        <f t="shared" si="32"/>
        <v>1</v>
      </c>
      <c r="AC172">
        <f t="shared" si="37"/>
        <v>1</v>
      </c>
      <c r="AD172">
        <f t="shared" si="38"/>
        <v>1</v>
      </c>
      <c r="AE172">
        <f t="shared" si="39"/>
        <v>0</v>
      </c>
      <c r="AF172">
        <f t="shared" si="40"/>
        <v>17</v>
      </c>
      <c r="AG172">
        <f t="shared" si="40"/>
        <v>38</v>
      </c>
      <c r="AH172">
        <f t="shared" si="40"/>
        <v>1</v>
      </c>
      <c r="AI172">
        <f t="shared" si="40"/>
        <v>3</v>
      </c>
      <c r="AJ172">
        <f t="shared" si="42"/>
        <v>4</v>
      </c>
      <c r="AK172" s="8">
        <f t="shared" si="41"/>
        <v>0.25</v>
      </c>
      <c r="AL172">
        <f t="shared" si="33"/>
        <v>0</v>
      </c>
    </row>
    <row r="173" spans="1:38" x14ac:dyDescent="0.2">
      <c r="A173" s="27">
        <v>5</v>
      </c>
      <c r="B173" s="28">
        <v>44478</v>
      </c>
      <c r="C173" s="30">
        <v>0.64583333333333337</v>
      </c>
      <c r="D173" s="29" t="s">
        <v>44</v>
      </c>
      <c r="E173" s="29" t="s">
        <v>276</v>
      </c>
      <c r="F173" s="29" t="s">
        <v>49</v>
      </c>
      <c r="G173" s="29" t="s">
        <v>334</v>
      </c>
      <c r="H173" s="29" t="s">
        <v>86</v>
      </c>
      <c r="I173" s="29" t="s">
        <v>13</v>
      </c>
      <c r="J173" s="29">
        <v>24</v>
      </c>
      <c r="K173" s="29">
        <v>0</v>
      </c>
      <c r="L173" s="29">
        <v>2</v>
      </c>
      <c r="M173" s="29">
        <v>3</v>
      </c>
      <c r="N173" s="29" t="s">
        <v>41</v>
      </c>
      <c r="O173" s="5"/>
      <c r="P173" s="6"/>
      <c r="Q173" s="5"/>
      <c r="R173" s="5">
        <f t="shared" si="30"/>
        <v>2021</v>
      </c>
      <c r="S173" s="5">
        <f t="shared" si="34"/>
        <v>6</v>
      </c>
      <c r="T173" s="29" t="s">
        <v>276</v>
      </c>
      <c r="U173" s="5"/>
      <c r="V173" s="5">
        <f t="shared" si="35"/>
        <v>0</v>
      </c>
      <c r="W173" s="5" t="s">
        <v>86</v>
      </c>
      <c r="X173" s="29" t="s">
        <v>334</v>
      </c>
      <c r="Z173" s="5">
        <f t="shared" si="36"/>
        <v>0</v>
      </c>
      <c r="AA173" s="5" t="str">
        <f t="shared" si="31"/>
        <v>Big Ten</v>
      </c>
      <c r="AB173">
        <f t="shared" si="32"/>
        <v>1</v>
      </c>
      <c r="AC173">
        <f t="shared" si="37"/>
        <v>1</v>
      </c>
      <c r="AD173">
        <f t="shared" si="38"/>
        <v>1</v>
      </c>
      <c r="AE173">
        <f t="shared" si="39"/>
        <v>0</v>
      </c>
      <c r="AF173">
        <f t="shared" si="40"/>
        <v>24</v>
      </c>
      <c r="AG173">
        <f t="shared" si="40"/>
        <v>0</v>
      </c>
      <c r="AH173">
        <f t="shared" si="40"/>
        <v>2</v>
      </c>
      <c r="AI173">
        <f t="shared" si="40"/>
        <v>3</v>
      </c>
      <c r="AJ173">
        <f t="shared" si="42"/>
        <v>5</v>
      </c>
      <c r="AK173" s="8">
        <f t="shared" si="41"/>
        <v>0.4</v>
      </c>
      <c r="AL173">
        <f t="shared" si="33"/>
        <v>1</v>
      </c>
    </row>
    <row r="174" spans="1:38" x14ac:dyDescent="0.2">
      <c r="A174" s="27">
        <v>6</v>
      </c>
      <c r="B174" s="28">
        <v>44485</v>
      </c>
      <c r="C174" s="30">
        <v>0.83333333333333337</v>
      </c>
      <c r="D174" s="29" t="s">
        <v>44</v>
      </c>
      <c r="E174" s="29" t="s">
        <v>276</v>
      </c>
      <c r="F174" s="5"/>
      <c r="G174" s="29" t="s">
        <v>329</v>
      </c>
      <c r="H174" s="29" t="s">
        <v>169</v>
      </c>
      <c r="I174" s="29" t="s">
        <v>13</v>
      </c>
      <c r="J174" s="29">
        <v>20</v>
      </c>
      <c r="K174" s="29">
        <v>14</v>
      </c>
      <c r="L174" s="29">
        <v>3</v>
      </c>
      <c r="M174" s="29">
        <v>3</v>
      </c>
      <c r="N174" s="29" t="s">
        <v>47</v>
      </c>
      <c r="O174" s="5"/>
      <c r="P174" s="6"/>
      <c r="Q174" s="5"/>
      <c r="R174" s="5">
        <f t="shared" si="30"/>
        <v>2021</v>
      </c>
      <c r="S174" s="5">
        <f t="shared" si="34"/>
        <v>7</v>
      </c>
      <c r="T174" s="29" t="s">
        <v>276</v>
      </c>
      <c r="U174" s="5"/>
      <c r="V174" s="5">
        <f t="shared" si="35"/>
        <v>0</v>
      </c>
      <c r="W174" s="5" t="s">
        <v>86</v>
      </c>
      <c r="X174" s="29" t="s">
        <v>329</v>
      </c>
      <c r="Z174" s="5">
        <f t="shared" si="36"/>
        <v>0</v>
      </c>
      <c r="AA174" s="5" t="str">
        <f t="shared" si="31"/>
        <v>Ind</v>
      </c>
      <c r="AB174">
        <f t="shared" si="32"/>
        <v>0</v>
      </c>
      <c r="AC174">
        <f t="shared" si="37"/>
        <v>1</v>
      </c>
      <c r="AD174">
        <f t="shared" si="38"/>
        <v>0</v>
      </c>
      <c r="AE174">
        <f t="shared" si="39"/>
        <v>0</v>
      </c>
      <c r="AF174">
        <f t="shared" si="40"/>
        <v>20</v>
      </c>
      <c r="AG174">
        <f t="shared" si="40"/>
        <v>14</v>
      </c>
      <c r="AH174">
        <f t="shared" si="40"/>
        <v>3</v>
      </c>
      <c r="AI174">
        <f t="shared" si="40"/>
        <v>3</v>
      </c>
      <c r="AJ174">
        <f t="shared" si="42"/>
        <v>6</v>
      </c>
      <c r="AK174" s="8">
        <f t="shared" si="41"/>
        <v>0.5</v>
      </c>
      <c r="AL174">
        <f t="shared" si="33"/>
        <v>1</v>
      </c>
    </row>
    <row r="175" spans="1:38" ht="28" x14ac:dyDescent="0.2">
      <c r="A175" s="27">
        <v>7</v>
      </c>
      <c r="B175" s="28">
        <v>44492</v>
      </c>
      <c r="C175" s="30">
        <v>0.625</v>
      </c>
      <c r="D175" s="29" t="s">
        <v>44</v>
      </c>
      <c r="E175" s="29" t="s">
        <v>276</v>
      </c>
      <c r="F175" s="29" t="s">
        <v>49</v>
      </c>
      <c r="G175" s="29" t="s">
        <v>884</v>
      </c>
      <c r="H175" s="29" t="s">
        <v>86</v>
      </c>
      <c r="I175" s="29" t="s">
        <v>13</v>
      </c>
      <c r="J175" s="29">
        <v>30</v>
      </c>
      <c r="K175" s="29">
        <v>13</v>
      </c>
      <c r="L175" s="29">
        <v>4</v>
      </c>
      <c r="M175" s="29">
        <v>3</v>
      </c>
      <c r="N175" s="29" t="s">
        <v>51</v>
      </c>
      <c r="O175" s="5"/>
      <c r="P175" s="6"/>
      <c r="Q175" s="5"/>
      <c r="R175" s="5">
        <f t="shared" si="30"/>
        <v>2021</v>
      </c>
      <c r="S175" s="5">
        <f t="shared" si="34"/>
        <v>8</v>
      </c>
      <c r="T175" s="29" t="s">
        <v>276</v>
      </c>
      <c r="U175" s="5"/>
      <c r="V175" s="5">
        <f t="shared" si="35"/>
        <v>0</v>
      </c>
      <c r="W175" s="5" t="s">
        <v>86</v>
      </c>
      <c r="X175" s="5" t="s">
        <v>885</v>
      </c>
      <c r="Y175">
        <v>25</v>
      </c>
      <c r="Z175" s="5">
        <f t="shared" si="36"/>
        <v>1</v>
      </c>
      <c r="AA175" s="5" t="str">
        <f t="shared" si="31"/>
        <v>Big Ten</v>
      </c>
      <c r="AB175">
        <f t="shared" si="32"/>
        <v>1</v>
      </c>
      <c r="AC175">
        <f t="shared" si="37"/>
        <v>1</v>
      </c>
      <c r="AD175">
        <f t="shared" si="38"/>
        <v>1</v>
      </c>
      <c r="AE175">
        <f t="shared" si="39"/>
        <v>0</v>
      </c>
      <c r="AF175">
        <f t="shared" si="40"/>
        <v>30</v>
      </c>
      <c r="AG175">
        <f t="shared" si="40"/>
        <v>13</v>
      </c>
      <c r="AH175">
        <f t="shared" si="40"/>
        <v>4</v>
      </c>
      <c r="AI175">
        <f t="shared" si="40"/>
        <v>3</v>
      </c>
      <c r="AJ175">
        <f t="shared" si="42"/>
        <v>7</v>
      </c>
      <c r="AK175" s="8">
        <f t="shared" si="41"/>
        <v>0.5714285714285714</v>
      </c>
      <c r="AL175">
        <f t="shared" si="33"/>
        <v>1</v>
      </c>
    </row>
    <row r="176" spans="1:38" x14ac:dyDescent="0.2">
      <c r="A176" s="27">
        <v>8</v>
      </c>
      <c r="B176" s="28">
        <v>44499</v>
      </c>
      <c r="C176" s="30">
        <v>0.5</v>
      </c>
      <c r="D176" s="29" t="s">
        <v>44</v>
      </c>
      <c r="E176" s="29" t="s">
        <v>276</v>
      </c>
      <c r="F176" s="5"/>
      <c r="G176" s="29" t="s">
        <v>877</v>
      </c>
      <c r="H176" s="29" t="s">
        <v>86</v>
      </c>
      <c r="I176" s="29" t="s">
        <v>13</v>
      </c>
      <c r="J176" s="29">
        <v>27</v>
      </c>
      <c r="K176" s="29">
        <v>7</v>
      </c>
      <c r="L176" s="29">
        <v>5</v>
      </c>
      <c r="M176" s="29">
        <v>3</v>
      </c>
      <c r="N176" s="29" t="s">
        <v>55</v>
      </c>
      <c r="O176" s="5"/>
      <c r="P176" s="6"/>
      <c r="Q176" s="5"/>
      <c r="R176" s="5">
        <f t="shared" si="30"/>
        <v>2021</v>
      </c>
      <c r="S176" s="5">
        <f t="shared" si="34"/>
        <v>9</v>
      </c>
      <c r="T176" s="29" t="s">
        <v>276</v>
      </c>
      <c r="U176" s="5"/>
      <c r="V176" s="5">
        <f t="shared" si="35"/>
        <v>0</v>
      </c>
      <c r="W176" s="5" t="s">
        <v>86</v>
      </c>
      <c r="X176" s="5" t="s">
        <v>555</v>
      </c>
      <c r="Y176">
        <v>9</v>
      </c>
      <c r="Z176" s="5">
        <f t="shared" si="36"/>
        <v>1</v>
      </c>
      <c r="AA176" s="5" t="str">
        <f t="shared" si="31"/>
        <v>Big Ten</v>
      </c>
      <c r="AB176">
        <f t="shared" si="32"/>
        <v>1</v>
      </c>
      <c r="AC176">
        <f t="shared" si="37"/>
        <v>1</v>
      </c>
      <c r="AD176">
        <f t="shared" si="38"/>
        <v>1</v>
      </c>
      <c r="AE176">
        <f t="shared" si="39"/>
        <v>0</v>
      </c>
      <c r="AF176">
        <f t="shared" si="40"/>
        <v>27</v>
      </c>
      <c r="AG176">
        <f t="shared" si="40"/>
        <v>7</v>
      </c>
      <c r="AH176">
        <f t="shared" si="40"/>
        <v>5</v>
      </c>
      <c r="AI176">
        <f t="shared" si="40"/>
        <v>3</v>
      </c>
      <c r="AJ176">
        <f t="shared" si="42"/>
        <v>8</v>
      </c>
      <c r="AK176" s="8">
        <f t="shared" si="41"/>
        <v>0.625</v>
      </c>
      <c r="AL176">
        <f t="shared" si="33"/>
        <v>1</v>
      </c>
    </row>
    <row r="177" spans="1:38" x14ac:dyDescent="0.2">
      <c r="A177" s="27">
        <v>9</v>
      </c>
      <c r="B177" s="28">
        <v>44506</v>
      </c>
      <c r="C177" s="30">
        <v>0.64583333333333337</v>
      </c>
      <c r="D177" s="29" t="s">
        <v>44</v>
      </c>
      <c r="E177" s="29" t="s">
        <v>276</v>
      </c>
      <c r="F177" s="29" t="s">
        <v>49</v>
      </c>
      <c r="G177" s="29" t="s">
        <v>194</v>
      </c>
      <c r="H177" s="29" t="s">
        <v>86</v>
      </c>
      <c r="I177" s="29" t="s">
        <v>13</v>
      </c>
      <c r="J177" s="29">
        <v>52</v>
      </c>
      <c r="K177" s="29">
        <v>3</v>
      </c>
      <c r="L177" s="29">
        <v>6</v>
      </c>
      <c r="M177" s="29">
        <v>3</v>
      </c>
      <c r="N177" s="29" t="s">
        <v>57</v>
      </c>
      <c r="O177" s="5"/>
      <c r="P177" s="6"/>
      <c r="Q177" s="5"/>
      <c r="R177" s="5">
        <f t="shared" si="30"/>
        <v>2021</v>
      </c>
      <c r="S177" s="5">
        <f t="shared" si="34"/>
        <v>10</v>
      </c>
      <c r="T177" s="29" t="s">
        <v>276</v>
      </c>
      <c r="U177" s="5"/>
      <c r="V177" s="5">
        <f t="shared" si="35"/>
        <v>0</v>
      </c>
      <c r="W177" s="5" t="s">
        <v>86</v>
      </c>
      <c r="X177" s="29" t="s">
        <v>194</v>
      </c>
      <c r="Z177" s="5">
        <f t="shared" si="36"/>
        <v>0</v>
      </c>
      <c r="AA177" s="5" t="str">
        <f t="shared" si="31"/>
        <v>Big Ten</v>
      </c>
      <c r="AB177">
        <f t="shared" si="32"/>
        <v>1</v>
      </c>
      <c r="AC177">
        <f t="shared" si="37"/>
        <v>1</v>
      </c>
      <c r="AD177">
        <f t="shared" si="38"/>
        <v>1</v>
      </c>
      <c r="AE177">
        <f t="shared" si="39"/>
        <v>0</v>
      </c>
      <c r="AF177">
        <f t="shared" si="40"/>
        <v>52</v>
      </c>
      <c r="AG177">
        <f t="shared" si="40"/>
        <v>3</v>
      </c>
      <c r="AH177">
        <f t="shared" si="40"/>
        <v>6</v>
      </c>
      <c r="AI177">
        <f t="shared" si="40"/>
        <v>3</v>
      </c>
      <c r="AJ177">
        <f t="shared" si="42"/>
        <v>9</v>
      </c>
      <c r="AK177" s="8">
        <f t="shared" si="41"/>
        <v>0.66666666666666663</v>
      </c>
      <c r="AL177">
        <f t="shared" si="33"/>
        <v>1</v>
      </c>
    </row>
    <row r="178" spans="1:38" ht="30" x14ac:dyDescent="0.2">
      <c r="A178" s="27">
        <v>10</v>
      </c>
      <c r="B178" s="28">
        <v>44513</v>
      </c>
      <c r="C178" s="30">
        <v>0.5</v>
      </c>
      <c r="D178" s="29" t="s">
        <v>44</v>
      </c>
      <c r="E178" s="29" t="s">
        <v>882</v>
      </c>
      <c r="F178" s="5"/>
      <c r="G178" s="29" t="s">
        <v>315</v>
      </c>
      <c r="H178" s="29" t="s">
        <v>86</v>
      </c>
      <c r="I178" s="29" t="s">
        <v>13</v>
      </c>
      <c r="J178" s="29">
        <v>35</v>
      </c>
      <c r="K178" s="29">
        <v>7</v>
      </c>
      <c r="L178" s="29">
        <v>7</v>
      </c>
      <c r="M178" s="29">
        <v>3</v>
      </c>
      <c r="N178" s="29" t="s">
        <v>61</v>
      </c>
      <c r="O178" s="5"/>
      <c r="P178" s="6"/>
      <c r="Q178" s="5"/>
      <c r="R178" s="5">
        <f t="shared" si="30"/>
        <v>2021</v>
      </c>
      <c r="S178" s="5">
        <f t="shared" si="34"/>
        <v>11</v>
      </c>
      <c r="T178" s="5" t="s">
        <v>355</v>
      </c>
      <c r="U178" s="5">
        <v>20</v>
      </c>
      <c r="V178" s="5">
        <f t="shared" si="35"/>
        <v>1</v>
      </c>
      <c r="W178" s="5" t="s">
        <v>86</v>
      </c>
      <c r="X178" s="29" t="s">
        <v>315</v>
      </c>
      <c r="Z178" s="5">
        <f t="shared" si="36"/>
        <v>0</v>
      </c>
      <c r="AA178" s="5" t="str">
        <f t="shared" si="31"/>
        <v>Big Ten</v>
      </c>
      <c r="AB178">
        <f t="shared" si="32"/>
        <v>1</v>
      </c>
      <c r="AC178">
        <f t="shared" si="37"/>
        <v>1</v>
      </c>
      <c r="AD178">
        <f t="shared" si="38"/>
        <v>1</v>
      </c>
      <c r="AE178">
        <f t="shared" si="39"/>
        <v>0</v>
      </c>
      <c r="AF178">
        <f t="shared" si="40"/>
        <v>35</v>
      </c>
      <c r="AG178">
        <f t="shared" si="40"/>
        <v>7</v>
      </c>
      <c r="AH178">
        <f t="shared" si="40"/>
        <v>7</v>
      </c>
      <c r="AI178">
        <f t="shared" si="40"/>
        <v>3</v>
      </c>
      <c r="AJ178">
        <f t="shared" si="42"/>
        <v>10</v>
      </c>
      <c r="AK178" s="8">
        <f t="shared" si="41"/>
        <v>0.7</v>
      </c>
      <c r="AL178">
        <f t="shared" si="33"/>
        <v>1</v>
      </c>
    </row>
    <row r="179" spans="1:38" ht="30" x14ac:dyDescent="0.2">
      <c r="A179" s="27">
        <v>11</v>
      </c>
      <c r="B179" s="28">
        <v>44520</v>
      </c>
      <c r="C179" s="30">
        <v>0.64583333333333337</v>
      </c>
      <c r="D179" s="29" t="s">
        <v>44</v>
      </c>
      <c r="E179" s="29" t="s">
        <v>813</v>
      </c>
      <c r="F179" s="5"/>
      <c r="G179" s="29" t="s">
        <v>659</v>
      </c>
      <c r="H179" s="29" t="s">
        <v>86</v>
      </c>
      <c r="I179" s="29" t="s">
        <v>13</v>
      </c>
      <c r="J179" s="29">
        <v>35</v>
      </c>
      <c r="K179" s="29">
        <v>28</v>
      </c>
      <c r="L179" s="29">
        <v>8</v>
      </c>
      <c r="M179" s="29">
        <v>3</v>
      </c>
      <c r="N179" s="29" t="s">
        <v>64</v>
      </c>
      <c r="O179" s="5"/>
      <c r="P179" s="6"/>
      <c r="Q179" s="5"/>
      <c r="R179" s="5">
        <f t="shared" si="30"/>
        <v>2021</v>
      </c>
      <c r="S179" s="5">
        <f t="shared" si="34"/>
        <v>12</v>
      </c>
      <c r="T179" s="5" t="s">
        <v>355</v>
      </c>
      <c r="U179" s="5">
        <v>19</v>
      </c>
      <c r="V179" s="5">
        <f t="shared" si="35"/>
        <v>1</v>
      </c>
      <c r="W179" s="5" t="s">
        <v>86</v>
      </c>
      <c r="X179" s="29" t="s">
        <v>659</v>
      </c>
      <c r="Z179" s="5">
        <f t="shared" si="36"/>
        <v>0</v>
      </c>
      <c r="AA179" s="5" t="str">
        <f t="shared" si="31"/>
        <v>Big Ten</v>
      </c>
      <c r="AB179">
        <f t="shared" si="32"/>
        <v>1</v>
      </c>
      <c r="AC179">
        <f t="shared" si="37"/>
        <v>1</v>
      </c>
      <c r="AD179">
        <f t="shared" si="38"/>
        <v>1</v>
      </c>
      <c r="AE179">
        <f t="shared" si="39"/>
        <v>0</v>
      </c>
      <c r="AF179">
        <f t="shared" si="40"/>
        <v>35</v>
      </c>
      <c r="AG179">
        <f t="shared" si="40"/>
        <v>28</v>
      </c>
      <c r="AH179">
        <f t="shared" si="40"/>
        <v>8</v>
      </c>
      <c r="AI179">
        <f t="shared" si="40"/>
        <v>3</v>
      </c>
      <c r="AJ179">
        <f t="shared" si="42"/>
        <v>11</v>
      </c>
      <c r="AK179" s="8">
        <f t="shared" si="41"/>
        <v>0.72727272727272729</v>
      </c>
      <c r="AL179">
        <f t="shared" si="33"/>
        <v>1</v>
      </c>
    </row>
    <row r="180" spans="1:38" ht="30" x14ac:dyDescent="0.2">
      <c r="A180" s="27">
        <v>12</v>
      </c>
      <c r="B180" s="28">
        <v>44527</v>
      </c>
      <c r="C180" s="30">
        <v>0.66666666666666663</v>
      </c>
      <c r="D180" s="29" t="s">
        <v>44</v>
      </c>
      <c r="E180" s="29" t="s">
        <v>353</v>
      </c>
      <c r="F180" s="29" t="s">
        <v>49</v>
      </c>
      <c r="G180" s="29" t="s">
        <v>440</v>
      </c>
      <c r="H180" s="29" t="s">
        <v>86</v>
      </c>
      <c r="I180" s="29" t="s">
        <v>14</v>
      </c>
      <c r="J180" s="29">
        <v>13</v>
      </c>
      <c r="K180" s="29">
        <v>23</v>
      </c>
      <c r="L180" s="29">
        <v>8</v>
      </c>
      <c r="M180" s="29">
        <v>4</v>
      </c>
      <c r="N180" s="29" t="s">
        <v>92</v>
      </c>
      <c r="O180" s="5"/>
      <c r="P180" s="6"/>
      <c r="Q180" s="5"/>
      <c r="R180" s="5">
        <f t="shared" si="30"/>
        <v>2021</v>
      </c>
      <c r="S180" s="5">
        <f t="shared" si="34"/>
        <v>13</v>
      </c>
      <c r="T180" s="5" t="s">
        <v>355</v>
      </c>
      <c r="U180" s="5">
        <v>18</v>
      </c>
      <c r="V180" s="5">
        <f t="shared" si="35"/>
        <v>1</v>
      </c>
      <c r="W180" s="5" t="s">
        <v>86</v>
      </c>
      <c r="X180" s="29" t="s">
        <v>440</v>
      </c>
      <c r="Z180" s="5">
        <f t="shared" si="36"/>
        <v>0</v>
      </c>
      <c r="AA180" s="5" t="str">
        <f t="shared" si="31"/>
        <v>Big Ten</v>
      </c>
      <c r="AB180">
        <f t="shared" si="32"/>
        <v>1</v>
      </c>
      <c r="AC180">
        <f t="shared" si="37"/>
        <v>1</v>
      </c>
      <c r="AD180">
        <f t="shared" si="38"/>
        <v>1</v>
      </c>
      <c r="AE180">
        <f t="shared" si="39"/>
        <v>0</v>
      </c>
      <c r="AF180">
        <f t="shared" si="40"/>
        <v>13</v>
      </c>
      <c r="AG180">
        <f t="shared" si="40"/>
        <v>23</v>
      </c>
      <c r="AH180">
        <f t="shared" si="40"/>
        <v>8</v>
      </c>
      <c r="AI180">
        <f t="shared" si="40"/>
        <v>4</v>
      </c>
      <c r="AJ180">
        <f t="shared" si="42"/>
        <v>12</v>
      </c>
      <c r="AK180" s="8">
        <f t="shared" si="41"/>
        <v>0.66666666666666663</v>
      </c>
      <c r="AL180">
        <f t="shared" si="33"/>
        <v>0</v>
      </c>
    </row>
    <row r="181" spans="1:38" ht="84" x14ac:dyDescent="0.2">
      <c r="A181" s="27">
        <v>13</v>
      </c>
      <c r="B181" s="28">
        <v>44560</v>
      </c>
      <c r="C181" s="30">
        <v>0.9375</v>
      </c>
      <c r="D181" s="29" t="s">
        <v>37</v>
      </c>
      <c r="E181" s="29" t="s">
        <v>276</v>
      </c>
      <c r="F181" s="29" t="s">
        <v>80</v>
      </c>
      <c r="G181" s="29" t="s">
        <v>113</v>
      </c>
      <c r="H181" s="29" t="s">
        <v>114</v>
      </c>
      <c r="I181" s="29" t="s">
        <v>13</v>
      </c>
      <c r="J181" s="29">
        <v>20</v>
      </c>
      <c r="K181" s="29">
        <v>13</v>
      </c>
      <c r="L181" s="29">
        <v>9</v>
      </c>
      <c r="M181" s="29">
        <v>4</v>
      </c>
      <c r="N181" s="29" t="s">
        <v>41</v>
      </c>
      <c r="O181" s="29" t="s">
        <v>886</v>
      </c>
      <c r="P181" s="6"/>
      <c r="Q181" s="5"/>
      <c r="R181" s="5">
        <f t="shared" si="30"/>
        <v>2021</v>
      </c>
      <c r="S181" s="5">
        <f t="shared" si="34"/>
        <v>18</v>
      </c>
      <c r="T181" s="29" t="s">
        <v>276</v>
      </c>
      <c r="U181" s="5"/>
      <c r="V181" s="5">
        <f t="shared" si="35"/>
        <v>0</v>
      </c>
      <c r="W181" s="5" t="s">
        <v>86</v>
      </c>
      <c r="X181" s="29" t="s">
        <v>113</v>
      </c>
      <c r="Z181" s="5">
        <f t="shared" si="36"/>
        <v>0</v>
      </c>
      <c r="AA181" s="5" t="str">
        <f t="shared" si="31"/>
        <v>Pac-12</v>
      </c>
      <c r="AB181">
        <f t="shared" si="32"/>
        <v>0</v>
      </c>
      <c r="AC181">
        <f t="shared" si="37"/>
        <v>1</v>
      </c>
      <c r="AD181">
        <f t="shared" si="38"/>
        <v>1</v>
      </c>
      <c r="AE181">
        <f t="shared" si="39"/>
        <v>0</v>
      </c>
      <c r="AF181">
        <f t="shared" si="40"/>
        <v>20</v>
      </c>
      <c r="AG181">
        <f t="shared" si="40"/>
        <v>13</v>
      </c>
      <c r="AH181">
        <f t="shared" si="40"/>
        <v>9</v>
      </c>
      <c r="AI181">
        <f t="shared" si="40"/>
        <v>4</v>
      </c>
      <c r="AJ181">
        <f t="shared" si="42"/>
        <v>13</v>
      </c>
      <c r="AK181" s="8">
        <f t="shared" si="41"/>
        <v>0.69230769230769229</v>
      </c>
      <c r="AL181">
        <f t="shared" si="33"/>
        <v>1</v>
      </c>
    </row>
    <row r="182" spans="1:38" x14ac:dyDescent="0.2">
      <c r="P182"/>
      <c r="W182" s="5"/>
    </row>
    <row r="183" spans="1:38" x14ac:dyDescent="0.2">
      <c r="P183"/>
      <c r="W183" s="5"/>
    </row>
    <row r="184" spans="1:38" x14ac:dyDescent="0.2">
      <c r="P184"/>
      <c r="W184" s="5"/>
    </row>
    <row r="185" spans="1:38" x14ac:dyDescent="0.2">
      <c r="P185"/>
      <c r="W185" s="5"/>
    </row>
    <row r="186" spans="1:38" x14ac:dyDescent="0.2">
      <c r="P186"/>
      <c r="W186" s="5"/>
    </row>
    <row r="187" spans="1:38" x14ac:dyDescent="0.2">
      <c r="P187"/>
      <c r="W187" s="5"/>
    </row>
    <row r="188" spans="1:38" x14ac:dyDescent="0.2">
      <c r="P188"/>
      <c r="W188" s="5"/>
    </row>
    <row r="189" spans="1:38" x14ac:dyDescent="0.2">
      <c r="P189"/>
      <c r="W189" s="5"/>
    </row>
    <row r="190" spans="1:38" x14ac:dyDescent="0.2">
      <c r="P190"/>
      <c r="W190" s="5"/>
    </row>
    <row r="191" spans="1:38" x14ac:dyDescent="0.2">
      <c r="P191"/>
      <c r="W191" s="5"/>
    </row>
    <row r="192" spans="1:38" x14ac:dyDescent="0.2">
      <c r="P192"/>
      <c r="W192" s="5"/>
    </row>
    <row r="193" spans="23:23" customFormat="1" x14ac:dyDescent="0.2">
      <c r="W193" s="5"/>
    </row>
    <row r="194" spans="23:23" customFormat="1" x14ac:dyDescent="0.2">
      <c r="W194" s="5"/>
    </row>
    <row r="195" spans="23:23" customFormat="1" x14ac:dyDescent="0.2">
      <c r="W195" s="5"/>
    </row>
    <row r="196" spans="23:23" customFormat="1" x14ac:dyDescent="0.2"/>
    <row r="197" spans="23:23" customFormat="1" x14ac:dyDescent="0.2"/>
    <row r="198" spans="23:23" customFormat="1" x14ac:dyDescent="0.2"/>
    <row r="199" spans="23:23" customFormat="1" x14ac:dyDescent="0.2"/>
    <row r="200" spans="23:23" customFormat="1" x14ac:dyDescent="0.2"/>
    <row r="201" spans="23:23" customFormat="1" x14ac:dyDescent="0.2"/>
    <row r="202" spans="23:23" customFormat="1" x14ac:dyDescent="0.2"/>
    <row r="203" spans="23:23" customFormat="1" x14ac:dyDescent="0.2"/>
    <row r="204" spans="23:23" customFormat="1" x14ac:dyDescent="0.2"/>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L195"/>
  <sheetViews>
    <sheetView workbookViewId="0">
      <selection activeCell="I13" sqref="I13"/>
    </sheetView>
  </sheetViews>
  <sheetFormatPr baseColWidth="10" defaultColWidth="8.83203125" defaultRowHeight="15" x14ac:dyDescent="0.2"/>
  <cols>
    <col min="16" max="16" width="8.83203125" style="10"/>
    <col min="30" max="30" width="10.33203125" customWidth="1"/>
  </cols>
  <sheetData>
    <row r="1" spans="1:38" ht="45" x14ac:dyDescent="0.2">
      <c r="A1" s="27" t="s">
        <v>4</v>
      </c>
      <c r="B1" s="27" t="s">
        <v>5</v>
      </c>
      <c r="C1" s="27" t="s">
        <v>6</v>
      </c>
      <c r="D1" s="27" t="s">
        <v>7</v>
      </c>
      <c r="E1" s="27" t="s">
        <v>8</v>
      </c>
      <c r="F1" s="27"/>
      <c r="G1" s="27" t="s">
        <v>9</v>
      </c>
      <c r="H1" s="27" t="s">
        <v>10</v>
      </c>
      <c r="I1" s="27"/>
      <c r="J1" s="27" t="s">
        <v>11</v>
      </c>
      <c r="K1" s="27" t="s">
        <v>12</v>
      </c>
      <c r="L1" s="27" t="s">
        <v>13</v>
      </c>
      <c r="M1" s="27" t="s">
        <v>14</v>
      </c>
      <c r="N1" s="27" t="s">
        <v>15</v>
      </c>
      <c r="O1" s="27" t="s">
        <v>16</v>
      </c>
      <c r="P1" s="2"/>
      <c r="Q1" s="1" t="s">
        <v>5</v>
      </c>
      <c r="R1" s="5" t="s">
        <v>301</v>
      </c>
      <c r="S1" s="5" t="s">
        <v>241</v>
      </c>
      <c r="T1" s="27" t="s">
        <v>19</v>
      </c>
      <c r="U1" s="1" t="s">
        <v>20</v>
      </c>
      <c r="V1" s="1" t="s">
        <v>21</v>
      </c>
      <c r="W1" s="1" t="s">
        <v>22</v>
      </c>
      <c r="X1" s="27" t="s">
        <v>9</v>
      </c>
      <c r="Y1" s="1" t="s">
        <v>23</v>
      </c>
      <c r="Z1" s="1" t="s">
        <v>24</v>
      </c>
      <c r="AA1" s="1" t="s">
        <v>25</v>
      </c>
      <c r="AB1" s="1" t="s">
        <v>26</v>
      </c>
      <c r="AC1" s="1" t="s">
        <v>27</v>
      </c>
      <c r="AD1" s="1" t="s">
        <v>28</v>
      </c>
      <c r="AE1" s="1" t="s">
        <v>29</v>
      </c>
      <c r="AF1" s="1" t="s">
        <v>30</v>
      </c>
      <c r="AG1" s="1" t="s">
        <v>31</v>
      </c>
      <c r="AH1" s="1" t="s">
        <v>32</v>
      </c>
      <c r="AI1" s="1" t="s">
        <v>33</v>
      </c>
      <c r="AJ1" s="1" t="s">
        <v>34</v>
      </c>
      <c r="AK1" s="1" t="s">
        <v>35</v>
      </c>
      <c r="AL1" s="1" t="s">
        <v>36</v>
      </c>
    </row>
    <row r="2" spans="1:38" x14ac:dyDescent="0.2">
      <c r="A2" s="27">
        <v>1</v>
      </c>
      <c r="B2" s="28">
        <v>44806</v>
      </c>
      <c r="C2" s="30">
        <v>0.83333333333333337</v>
      </c>
      <c r="D2" s="29" t="s">
        <v>124</v>
      </c>
      <c r="E2" s="29" t="s">
        <v>490</v>
      </c>
      <c r="F2" s="5"/>
      <c r="G2" s="29" t="s">
        <v>334</v>
      </c>
      <c r="H2" s="29" t="s">
        <v>86</v>
      </c>
      <c r="I2" s="29" t="s">
        <v>13</v>
      </c>
      <c r="J2" s="29">
        <v>23</v>
      </c>
      <c r="K2" s="29">
        <v>20</v>
      </c>
      <c r="L2" s="29">
        <v>1</v>
      </c>
      <c r="M2" s="29">
        <v>0</v>
      </c>
      <c r="N2" s="29" t="s">
        <v>41</v>
      </c>
      <c r="O2" s="5"/>
      <c r="P2" s="6"/>
      <c r="Q2" s="7">
        <f>B2</f>
        <v>44806</v>
      </c>
      <c r="R2" s="5">
        <f>IF(AND(B2&gt;=DATEVALUE("06/01/2019"),B2&lt;=DATEVALUE("05/31/2020")),2019,IF(AND(B2&gt;=DATEVALUE("06/01/2020"),B2&lt;=DATEVALUE("05/31/2021")),2020,IF(AND(B2&gt;=DATEVALUE("06/01/2021"),B2&lt;=DATEVALUE("05/31/2022")),2021,IF(AND(B2&gt;=DATEVALUE("06/01/2022"),B2&lt;=DATEVALUE("05/31/2023")),2022,IF(AND(B2&gt;=DATEVALUE("06/01/2023"),B2&lt;=DATEVALUE("05/31/2024")),2023,"N/A")))))</f>
        <v>2022</v>
      </c>
      <c r="S2" s="5">
        <f>IF(AND(B2&gt;=DATEVALUE("08/05/2022"),B2&lt;=DATEVALUE("09/05/2022")),1,IF(AND(B2&gt;=DATEVALUE("09/06/2022"),B2&lt;=DATEVALUE("09/12/2022")),2,IF(AND(B2&gt;=DATEVALUE("09/13/2022"),B2&lt;=DATEVALUE("09/19/2022")),3,IF(AND(B2&gt;=DATEVALUE("09/20/2022"),B2&lt;=DATEVALUE("09/26/2022")),4,IF(AND(B2&gt;=DATEVALUE("09/27/2022"),B2&lt;=DATEVALUE("10/03/2022")),5,IF(AND(B2&gt;=DATEVALUE("10/04/2022"),B2&lt;=DATEVALUE("10/10/2022")),6,IF(AND(B2&gt;=DATEVALUE("10/11/2022"),B2&lt;=DATEVALUE("10/17/2022")),7,IF(AND(B2&gt;=DATEVALUE("10/18/2022"),B2&lt;=DATEVALUE("10/24/2022")),8,IF(AND(B2&gt;=DATEVALUE("10/25/2022"),B2&lt;=DATEVALUE("10/31/2022")),9,IF(AND(B2&gt;=DATEVALUE("11/01/2022"),B2&lt;=DATEVALUE("11/07/2022")),10,IF(AND(B2&gt;=DATEVALUE("11/08/2022"),B2&lt;=DATEVALUE("11/14/2022")),11,IF(AND(B2&gt;=DATEVALUE("11/15/2022"),B2&lt;=DATEVALUE("11/21/2022")),12,IF(AND(B2&gt;=DATEVALUE("11/22/2022"),B2&lt;=DATEVALUE("11/28/2022")),13,IF(AND(B2&gt;=DATEVALUE("11/29/2022"),B2&lt;=DATEVALUE("12/05/2022")),14,IF(AND(B2&gt;=DATEVALUE("12/06/2022"),B2&lt;=DATEVALUE("12/12/2022")),15,IF(AND(B2&gt;=DATEVALUE("12/13/2022"),B2&lt;=DATEVALUE("12/19/2022")),16,IF(AND(B2&gt;=DATEVALUE("12/20/2022"),B2&lt;=DATEVALUE("12/26/2022")),17,IF(AND(B2&gt;=DATEVALUE("12/27/2022"),B2&lt;=DATEVALUE("01/02/2023")),18,IF(AND(B2&gt;=DATEVALUE("01/03/2023"),B2&lt;=DATEVALUE("01/09/2023")),19,IF(AND(B2&gt;=DATEVALUE("01/10/2023"),B2&lt;=DATEVALUE("01/16/2023")),20,"Bye"))))))))))))))))))))</f>
        <v>1</v>
      </c>
      <c r="T2" s="29" t="s">
        <v>490</v>
      </c>
      <c r="U2" s="5"/>
      <c r="V2" s="5">
        <f>IF(U2&gt;0,1,0)</f>
        <v>0</v>
      </c>
      <c r="W2" s="5" t="s">
        <v>86</v>
      </c>
      <c r="X2" s="29" t="s">
        <v>334</v>
      </c>
      <c r="Y2" s="5"/>
      <c r="Z2" s="5">
        <f>IF(Y2&gt;0,1,0)</f>
        <v>0</v>
      </c>
      <c r="AA2" s="5" t="str">
        <f t="shared" ref="AA2:AA65" si="0">H2</f>
        <v>Big Ten</v>
      </c>
      <c r="AB2">
        <f t="shared" ref="AB2:AB65" si="1">IF(W2=AA2,1,0)</f>
        <v>1</v>
      </c>
      <c r="AC2">
        <f>IF(AA2="Non-Major",0,1)</f>
        <v>1</v>
      </c>
      <c r="AD2">
        <f>IF(OR(AA2="ACC",AA2="Big Ten",AA2="Big 12", AA2="Pac-12",AA2="SEC"),1,0)</f>
        <v>1</v>
      </c>
      <c r="AE2">
        <f>IF(AND(Z2=1,V2=1),1,0)</f>
        <v>0</v>
      </c>
      <c r="AF2">
        <f t="shared" ref="AF2:AI33" si="2">J2</f>
        <v>23</v>
      </c>
      <c r="AG2">
        <f t="shared" si="2"/>
        <v>20</v>
      </c>
      <c r="AH2">
        <f>IF(AF2&gt;AG2,1,0)</f>
        <v>1</v>
      </c>
      <c r="AI2">
        <f>IF(AG2&gt;AF2,1,0)</f>
        <v>0</v>
      </c>
      <c r="AJ2">
        <f>SUM(AH2:AI2)</f>
        <v>1</v>
      </c>
      <c r="AK2" s="8">
        <f>AH2/(AH2+AI2)</f>
        <v>1</v>
      </c>
      <c r="AL2">
        <f t="shared" ref="AL2:AL65" si="3">IF(I2="W",1,0)</f>
        <v>1</v>
      </c>
    </row>
    <row r="3" spans="1:38" x14ac:dyDescent="0.2">
      <c r="A3" s="27">
        <v>2</v>
      </c>
      <c r="B3" s="28">
        <v>44814</v>
      </c>
      <c r="C3" s="30">
        <v>0.83333333333333337</v>
      </c>
      <c r="D3" s="29" t="s">
        <v>44</v>
      </c>
      <c r="E3" s="29" t="s">
        <v>490</v>
      </c>
      <c r="F3" s="5"/>
      <c r="G3" s="29" t="s">
        <v>772</v>
      </c>
      <c r="H3" s="29" t="s">
        <v>70</v>
      </c>
      <c r="I3" s="29" t="s">
        <v>13</v>
      </c>
      <c r="J3" s="29">
        <v>35</v>
      </c>
      <c r="K3" s="29">
        <v>22</v>
      </c>
      <c r="L3" s="29">
        <v>2</v>
      </c>
      <c r="M3" s="29">
        <v>0</v>
      </c>
      <c r="N3" s="29" t="s">
        <v>47</v>
      </c>
      <c r="O3" s="5"/>
      <c r="P3" s="6"/>
      <c r="Q3" s="7">
        <f t="shared" ref="Q3:Q66" si="4">B3</f>
        <v>44814</v>
      </c>
      <c r="R3" s="5">
        <f t="shared" ref="R3:R66" si="5">IF(AND(B3&gt;=DATEVALUE("06/01/2019"),B3&lt;=DATEVALUE("05/31/2020")),2019,IF(AND(B3&gt;=DATEVALUE("06/01/2020"),B3&lt;=DATEVALUE("05/31/2021")),2020,IF(AND(B3&gt;=DATEVALUE("06/01/2021"),B3&lt;=DATEVALUE("05/31/2022")),2021,IF(AND(B3&gt;=DATEVALUE("06/01/2022"),B3&lt;=DATEVALUE("05/31/2023")),2022,IF(AND(B3&gt;=DATEVALUE("06/01/2023"),B3&lt;=DATEVALUE("05/31/2024")),2023,"N/A")))))</f>
        <v>2022</v>
      </c>
      <c r="S3" s="5">
        <f t="shared" ref="S3:S66" si="6">IF(AND(B3&gt;=DATEVALUE("08/05/2022"),B3&lt;=DATEVALUE("09/05/2022")),1,IF(AND(B3&gt;=DATEVALUE("09/06/2022"),B3&lt;=DATEVALUE("09/12/2022")),2,IF(AND(B3&gt;=DATEVALUE("09/13/2022"),B3&lt;=DATEVALUE("09/19/2022")),3,IF(AND(B3&gt;=DATEVALUE("09/20/2022"),B3&lt;=DATEVALUE("09/26/2022")),4,IF(AND(B3&gt;=DATEVALUE("09/27/2022"),B3&lt;=DATEVALUE("10/03/2022")),5,IF(AND(B3&gt;=DATEVALUE("10/04/2022"),B3&lt;=DATEVALUE("10/10/2022")),6,IF(AND(B3&gt;=DATEVALUE("10/11/2022"),B3&lt;=DATEVALUE("10/17/2022")),7,IF(AND(B3&gt;=DATEVALUE("10/18/2022"),B3&lt;=DATEVALUE("10/24/2022")),8,IF(AND(B3&gt;=DATEVALUE("10/25/2022"),B3&lt;=DATEVALUE("10/31/2022")),9,IF(AND(B3&gt;=DATEVALUE("11/01/2022"),B3&lt;=DATEVALUE("11/07/2022")),10,IF(AND(B3&gt;=DATEVALUE("11/08/2022"),B3&lt;=DATEVALUE("11/14/2022")),11,IF(AND(B3&gt;=DATEVALUE("11/15/2022"),B3&lt;=DATEVALUE("11/21/2022")),12,IF(AND(B3&gt;=DATEVALUE("11/22/2022"),B3&lt;=DATEVALUE("11/28/2022")),13,IF(AND(B3&gt;=DATEVALUE("11/29/2022"),B3&lt;=DATEVALUE("12/05/2022")),14,IF(AND(B3&gt;=DATEVALUE("12/06/2022"),B3&lt;=DATEVALUE("12/12/2022")),15,IF(AND(B3&gt;=DATEVALUE("12/13/2022"),B3&lt;=DATEVALUE("12/19/2022")),16,IF(AND(B3&gt;=DATEVALUE("12/20/2022"),B3&lt;=DATEVALUE("12/26/2022")),17,IF(AND(B3&gt;=DATEVALUE("12/27/2022"),B3&lt;=DATEVALUE("01/02/2023")),18,IF(AND(B3&gt;=DATEVALUE("01/03/2023"),B3&lt;=DATEVALUE("01/09/2023")),19,IF(AND(B3&gt;=DATEVALUE("01/10/2023"),B3&lt;=DATEVALUE("01/16/2023")),20,"Bye"))))))))))))))))))))</f>
        <v>2</v>
      </c>
      <c r="T3" s="29" t="s">
        <v>490</v>
      </c>
      <c r="U3" s="5"/>
      <c r="V3" s="5">
        <f t="shared" ref="V3:V66" si="7">IF(U3&gt;0,1,0)</f>
        <v>0</v>
      </c>
      <c r="W3" s="5" t="s">
        <v>86</v>
      </c>
      <c r="X3" s="29" t="s">
        <v>772</v>
      </c>
      <c r="Y3" s="5"/>
      <c r="Z3" s="5">
        <f t="shared" ref="Z3:Z66" si="8">IF(Y3&gt;0,1,0)</f>
        <v>0</v>
      </c>
      <c r="AA3" s="5" t="str">
        <f t="shared" si="0"/>
        <v>Non-Major</v>
      </c>
      <c r="AB3">
        <f t="shared" si="1"/>
        <v>0</v>
      </c>
      <c r="AC3">
        <f t="shared" ref="AC3:AC66" si="9">IF(AA3="Non-Major",0,1)</f>
        <v>0</v>
      </c>
      <c r="AD3">
        <f t="shared" ref="AD3:AD66" si="10">IF(OR(AA3="ACC",AA3="Big Ten",AA3="Big 12", AA3="Pac-12",AA3="SEC"),1,0)</f>
        <v>0</v>
      </c>
      <c r="AE3">
        <f t="shared" ref="AE3:AE66" si="11">IF(AND(Z3=1,V3=1),1,0)</f>
        <v>0</v>
      </c>
      <c r="AF3">
        <f t="shared" si="2"/>
        <v>35</v>
      </c>
      <c r="AG3">
        <f t="shared" si="2"/>
        <v>22</v>
      </c>
      <c r="AH3">
        <f t="shared" si="2"/>
        <v>2</v>
      </c>
      <c r="AI3">
        <f t="shared" si="2"/>
        <v>0</v>
      </c>
      <c r="AJ3">
        <f t="shared" ref="AJ3:AJ47" si="12">SUM(AH3:AI3)</f>
        <v>2</v>
      </c>
      <c r="AK3" s="8">
        <f t="shared" ref="AK3:AK66" si="13">AH3/(AH3+AI3)</f>
        <v>1</v>
      </c>
      <c r="AL3">
        <f t="shared" si="3"/>
        <v>1</v>
      </c>
    </row>
    <row r="4" spans="1:38" ht="28" x14ac:dyDescent="0.2">
      <c r="A4" s="27">
        <v>3</v>
      </c>
      <c r="B4" s="28">
        <v>44821</v>
      </c>
      <c r="C4" s="30">
        <v>0.5</v>
      </c>
      <c r="D4" s="29" t="s">
        <v>44</v>
      </c>
      <c r="E4" s="29" t="s">
        <v>490</v>
      </c>
      <c r="F4" s="5"/>
      <c r="G4" s="29" t="s">
        <v>236</v>
      </c>
      <c r="H4" s="29" t="s">
        <v>54</v>
      </c>
      <c r="I4" s="29" t="s">
        <v>13</v>
      </c>
      <c r="J4" s="29">
        <v>33</v>
      </c>
      <c r="K4" s="29">
        <v>30</v>
      </c>
      <c r="L4" s="29">
        <v>3</v>
      </c>
      <c r="M4" s="29">
        <v>0</v>
      </c>
      <c r="N4" s="29" t="s">
        <v>51</v>
      </c>
      <c r="O4" s="5"/>
      <c r="P4" s="6"/>
      <c r="Q4" s="7">
        <f t="shared" si="4"/>
        <v>44821</v>
      </c>
      <c r="R4" s="5">
        <f t="shared" si="5"/>
        <v>2022</v>
      </c>
      <c r="S4" s="5">
        <f t="shared" si="6"/>
        <v>3</v>
      </c>
      <c r="T4" s="29" t="s">
        <v>490</v>
      </c>
      <c r="U4" s="5"/>
      <c r="V4" s="5">
        <f t="shared" si="7"/>
        <v>0</v>
      </c>
      <c r="W4" s="5" t="s">
        <v>86</v>
      </c>
      <c r="X4" s="29" t="s">
        <v>236</v>
      </c>
      <c r="Y4" s="5"/>
      <c r="Z4" s="5">
        <f t="shared" si="8"/>
        <v>0</v>
      </c>
      <c r="AA4" s="5" t="str">
        <f t="shared" si="0"/>
        <v>CUSA</v>
      </c>
      <c r="AB4">
        <f t="shared" si="1"/>
        <v>0</v>
      </c>
      <c r="AC4">
        <f t="shared" si="9"/>
        <v>1</v>
      </c>
      <c r="AD4">
        <f t="shared" si="10"/>
        <v>0</v>
      </c>
      <c r="AE4">
        <f t="shared" si="11"/>
        <v>0</v>
      </c>
      <c r="AF4">
        <f t="shared" si="2"/>
        <v>33</v>
      </c>
      <c r="AG4">
        <f t="shared" si="2"/>
        <v>30</v>
      </c>
      <c r="AH4">
        <f t="shared" si="2"/>
        <v>3</v>
      </c>
      <c r="AI4">
        <f t="shared" si="2"/>
        <v>0</v>
      </c>
      <c r="AJ4">
        <f t="shared" si="12"/>
        <v>3</v>
      </c>
      <c r="AK4" s="8">
        <f t="shared" si="13"/>
        <v>1</v>
      </c>
      <c r="AL4">
        <f t="shared" si="3"/>
        <v>1</v>
      </c>
    </row>
    <row r="5" spans="1:38" x14ac:dyDescent="0.2">
      <c r="A5" s="27">
        <v>4</v>
      </c>
      <c r="B5" s="28">
        <v>44828</v>
      </c>
      <c r="C5" s="30">
        <v>0.64583333333333337</v>
      </c>
      <c r="D5" s="29" t="s">
        <v>44</v>
      </c>
      <c r="E5" s="29" t="s">
        <v>490</v>
      </c>
      <c r="F5" s="29" t="s">
        <v>49</v>
      </c>
      <c r="G5" s="29" t="s">
        <v>443</v>
      </c>
      <c r="H5" s="29" t="s">
        <v>140</v>
      </c>
      <c r="I5" s="29" t="s">
        <v>14</v>
      </c>
      <c r="J5" s="29">
        <v>24</v>
      </c>
      <c r="K5" s="29">
        <v>45</v>
      </c>
      <c r="L5" s="29">
        <v>3</v>
      </c>
      <c r="M5" s="29">
        <v>1</v>
      </c>
      <c r="N5" s="29" t="s">
        <v>92</v>
      </c>
      <c r="O5" s="5"/>
      <c r="P5" s="6"/>
      <c r="Q5" s="7">
        <f t="shared" si="4"/>
        <v>44828</v>
      </c>
      <c r="R5" s="5">
        <f t="shared" si="5"/>
        <v>2022</v>
      </c>
      <c r="S5" s="5">
        <f t="shared" si="6"/>
        <v>4</v>
      </c>
      <c r="T5" s="29" t="s">
        <v>490</v>
      </c>
      <c r="U5" s="5"/>
      <c r="V5" s="5">
        <f t="shared" si="7"/>
        <v>0</v>
      </c>
      <c r="W5" s="5" t="s">
        <v>86</v>
      </c>
      <c r="X5" s="29" t="s">
        <v>443</v>
      </c>
      <c r="Y5" s="5"/>
      <c r="Z5" s="5">
        <f t="shared" si="8"/>
        <v>0</v>
      </c>
      <c r="AA5" s="5" t="str">
        <f t="shared" si="0"/>
        <v>American</v>
      </c>
      <c r="AB5">
        <f t="shared" si="1"/>
        <v>0</v>
      </c>
      <c r="AC5">
        <f t="shared" si="9"/>
        <v>1</v>
      </c>
      <c r="AD5">
        <f t="shared" si="10"/>
        <v>0</v>
      </c>
      <c r="AE5">
        <f t="shared" si="11"/>
        <v>0</v>
      </c>
      <c r="AF5">
        <f t="shared" si="2"/>
        <v>24</v>
      </c>
      <c r="AG5">
        <f t="shared" si="2"/>
        <v>45</v>
      </c>
      <c r="AH5">
        <f t="shared" si="2"/>
        <v>3</v>
      </c>
      <c r="AI5">
        <f t="shared" si="2"/>
        <v>1</v>
      </c>
      <c r="AJ5">
        <f t="shared" si="12"/>
        <v>4</v>
      </c>
      <c r="AK5" s="8">
        <f t="shared" si="13"/>
        <v>0.75</v>
      </c>
      <c r="AL5">
        <f t="shared" si="3"/>
        <v>0</v>
      </c>
    </row>
    <row r="6" spans="1:38" x14ac:dyDescent="0.2">
      <c r="A6" s="27">
        <v>5</v>
      </c>
      <c r="B6" s="28">
        <v>44835</v>
      </c>
      <c r="C6" s="30">
        <v>0.8125</v>
      </c>
      <c r="D6" s="29" t="s">
        <v>44</v>
      </c>
      <c r="E6" s="29" t="s">
        <v>490</v>
      </c>
      <c r="F6" s="29" t="s">
        <v>49</v>
      </c>
      <c r="G6" s="29" t="s">
        <v>659</v>
      </c>
      <c r="H6" s="29" t="s">
        <v>86</v>
      </c>
      <c r="I6" s="29" t="s">
        <v>14</v>
      </c>
      <c r="J6" s="29">
        <v>21</v>
      </c>
      <c r="K6" s="29">
        <v>35</v>
      </c>
      <c r="L6" s="29">
        <v>3</v>
      </c>
      <c r="M6" s="29">
        <v>2</v>
      </c>
      <c r="N6" s="29" t="s">
        <v>102</v>
      </c>
      <c r="O6" s="5"/>
      <c r="P6" s="6"/>
      <c r="Q6" s="7">
        <f t="shared" si="4"/>
        <v>44835</v>
      </c>
      <c r="R6" s="5">
        <f t="shared" si="5"/>
        <v>2022</v>
      </c>
      <c r="S6" s="5">
        <f t="shared" si="6"/>
        <v>5</v>
      </c>
      <c r="T6" s="29" t="s">
        <v>490</v>
      </c>
      <c r="U6" s="5"/>
      <c r="V6" s="5">
        <f t="shared" si="7"/>
        <v>0</v>
      </c>
      <c r="W6" s="5" t="s">
        <v>86</v>
      </c>
      <c r="X6" s="29" t="s">
        <v>659</v>
      </c>
      <c r="Y6" s="5"/>
      <c r="Z6" s="5">
        <f t="shared" si="8"/>
        <v>0</v>
      </c>
      <c r="AA6" s="5" t="str">
        <f t="shared" si="0"/>
        <v>Big Ten</v>
      </c>
      <c r="AB6">
        <f t="shared" si="1"/>
        <v>1</v>
      </c>
      <c r="AC6">
        <f t="shared" si="9"/>
        <v>1</v>
      </c>
      <c r="AD6">
        <f t="shared" si="10"/>
        <v>1</v>
      </c>
      <c r="AE6">
        <f t="shared" si="11"/>
        <v>0</v>
      </c>
      <c r="AF6">
        <f t="shared" si="2"/>
        <v>21</v>
      </c>
      <c r="AG6">
        <f t="shared" si="2"/>
        <v>35</v>
      </c>
      <c r="AH6">
        <f t="shared" si="2"/>
        <v>3</v>
      </c>
      <c r="AI6">
        <f t="shared" si="2"/>
        <v>2</v>
      </c>
      <c r="AJ6">
        <f t="shared" si="12"/>
        <v>5</v>
      </c>
      <c r="AK6" s="8">
        <f t="shared" si="13"/>
        <v>0.6</v>
      </c>
      <c r="AL6">
        <f t="shared" si="3"/>
        <v>0</v>
      </c>
    </row>
    <row r="7" spans="1:38" ht="28" x14ac:dyDescent="0.2">
      <c r="A7" s="27">
        <v>6</v>
      </c>
      <c r="B7" s="28">
        <v>44842</v>
      </c>
      <c r="C7" s="30">
        <v>0.5</v>
      </c>
      <c r="D7" s="29" t="s">
        <v>44</v>
      </c>
      <c r="E7" s="29" t="s">
        <v>490</v>
      </c>
      <c r="F7" s="5"/>
      <c r="G7" s="29" t="s">
        <v>887</v>
      </c>
      <c r="H7" s="29" t="s">
        <v>86</v>
      </c>
      <c r="I7" s="29" t="s">
        <v>14</v>
      </c>
      <c r="J7" s="29">
        <v>10</v>
      </c>
      <c r="K7" s="29">
        <v>31</v>
      </c>
      <c r="L7" s="29">
        <v>3</v>
      </c>
      <c r="M7" s="29">
        <v>3</v>
      </c>
      <c r="N7" s="29" t="s">
        <v>130</v>
      </c>
      <c r="O7" s="5"/>
      <c r="P7" s="6"/>
      <c r="Q7" s="7">
        <f t="shared" si="4"/>
        <v>44842</v>
      </c>
      <c r="R7" s="5">
        <f t="shared" si="5"/>
        <v>2022</v>
      </c>
      <c r="S7" s="5">
        <f t="shared" si="6"/>
        <v>6</v>
      </c>
      <c r="T7" s="29" t="s">
        <v>490</v>
      </c>
      <c r="U7" s="5"/>
      <c r="V7" s="5">
        <f t="shared" si="7"/>
        <v>0</v>
      </c>
      <c r="W7" s="5" t="s">
        <v>86</v>
      </c>
      <c r="X7" s="5" t="s">
        <v>210</v>
      </c>
      <c r="Y7" s="5">
        <v>4</v>
      </c>
      <c r="Z7" s="5">
        <f t="shared" si="8"/>
        <v>1</v>
      </c>
      <c r="AA7" s="5" t="str">
        <f t="shared" si="0"/>
        <v>Big Ten</v>
      </c>
      <c r="AB7">
        <f t="shared" si="1"/>
        <v>1</v>
      </c>
      <c r="AC7">
        <f t="shared" si="9"/>
        <v>1</v>
      </c>
      <c r="AD7">
        <f t="shared" si="10"/>
        <v>1</v>
      </c>
      <c r="AE7">
        <f t="shared" si="11"/>
        <v>0</v>
      </c>
      <c r="AF7">
        <f t="shared" si="2"/>
        <v>10</v>
      </c>
      <c r="AG7">
        <f t="shared" si="2"/>
        <v>31</v>
      </c>
      <c r="AH7">
        <f t="shared" si="2"/>
        <v>3</v>
      </c>
      <c r="AI7">
        <f t="shared" si="2"/>
        <v>3</v>
      </c>
      <c r="AJ7">
        <f t="shared" si="12"/>
        <v>6</v>
      </c>
      <c r="AK7" s="8">
        <f t="shared" si="13"/>
        <v>0.5</v>
      </c>
      <c r="AL7">
        <f t="shared" si="3"/>
        <v>0</v>
      </c>
    </row>
    <row r="8" spans="1:38" x14ac:dyDescent="0.2">
      <c r="A8" s="27">
        <v>7</v>
      </c>
      <c r="B8" s="28">
        <v>44849</v>
      </c>
      <c r="C8" s="30">
        <v>0.64583333333333337</v>
      </c>
      <c r="D8" s="29" t="s">
        <v>44</v>
      </c>
      <c r="E8" s="29" t="s">
        <v>490</v>
      </c>
      <c r="F8" s="5"/>
      <c r="G8" s="29" t="s">
        <v>230</v>
      </c>
      <c r="H8" s="29" t="s">
        <v>86</v>
      </c>
      <c r="I8" s="29" t="s">
        <v>14</v>
      </c>
      <c r="J8" s="29">
        <v>33</v>
      </c>
      <c r="K8" s="29">
        <v>38</v>
      </c>
      <c r="L8" s="29">
        <v>3</v>
      </c>
      <c r="M8" s="29">
        <v>4</v>
      </c>
      <c r="N8" s="29" t="s">
        <v>132</v>
      </c>
      <c r="O8" s="5"/>
      <c r="P8" s="6"/>
      <c r="Q8" s="7">
        <f t="shared" si="4"/>
        <v>44849</v>
      </c>
      <c r="R8" s="5">
        <f t="shared" si="5"/>
        <v>2022</v>
      </c>
      <c r="S8" s="5">
        <f t="shared" si="6"/>
        <v>7</v>
      </c>
      <c r="T8" s="29" t="s">
        <v>490</v>
      </c>
      <c r="U8" s="5"/>
      <c r="V8" s="5">
        <f t="shared" si="7"/>
        <v>0</v>
      </c>
      <c r="W8" s="5" t="s">
        <v>86</v>
      </c>
      <c r="X8" s="29" t="s">
        <v>230</v>
      </c>
      <c r="Y8" s="5"/>
      <c r="Z8" s="5">
        <f t="shared" si="8"/>
        <v>0</v>
      </c>
      <c r="AA8" s="5" t="str">
        <f t="shared" si="0"/>
        <v>Big Ten</v>
      </c>
      <c r="AB8">
        <f t="shared" si="1"/>
        <v>1</v>
      </c>
      <c r="AC8">
        <f t="shared" si="9"/>
        <v>1</v>
      </c>
      <c r="AD8">
        <f t="shared" si="10"/>
        <v>1</v>
      </c>
      <c r="AE8">
        <f t="shared" si="11"/>
        <v>0</v>
      </c>
      <c r="AF8">
        <f t="shared" si="2"/>
        <v>33</v>
      </c>
      <c r="AG8">
        <f t="shared" si="2"/>
        <v>38</v>
      </c>
      <c r="AH8">
        <f t="shared" si="2"/>
        <v>3</v>
      </c>
      <c r="AI8">
        <f t="shared" si="2"/>
        <v>4</v>
      </c>
      <c r="AJ8">
        <f t="shared" si="12"/>
        <v>7</v>
      </c>
      <c r="AK8" s="8">
        <f t="shared" si="13"/>
        <v>0.42857142857142855</v>
      </c>
      <c r="AL8">
        <f t="shared" si="3"/>
        <v>0</v>
      </c>
    </row>
    <row r="9" spans="1:38" x14ac:dyDescent="0.2">
      <c r="A9" s="27">
        <v>8</v>
      </c>
      <c r="B9" s="28">
        <v>44856</v>
      </c>
      <c r="C9" s="30">
        <v>0.5</v>
      </c>
      <c r="D9" s="29" t="s">
        <v>44</v>
      </c>
      <c r="E9" s="29" t="s">
        <v>490</v>
      </c>
      <c r="F9" s="29" t="s">
        <v>49</v>
      </c>
      <c r="G9" s="29" t="s">
        <v>194</v>
      </c>
      <c r="H9" s="29" t="s">
        <v>86</v>
      </c>
      <c r="I9" s="29" t="s">
        <v>14</v>
      </c>
      <c r="J9" s="29">
        <v>17</v>
      </c>
      <c r="K9" s="29">
        <v>24</v>
      </c>
      <c r="L9" s="29">
        <v>3</v>
      </c>
      <c r="M9" s="29">
        <v>5</v>
      </c>
      <c r="N9" s="29" t="s">
        <v>133</v>
      </c>
      <c r="O9" s="5"/>
      <c r="P9" s="6"/>
      <c r="Q9" s="7">
        <f t="shared" si="4"/>
        <v>44856</v>
      </c>
      <c r="R9" s="5">
        <f t="shared" si="5"/>
        <v>2022</v>
      </c>
      <c r="S9" s="5">
        <f t="shared" si="6"/>
        <v>8</v>
      </c>
      <c r="T9" s="29" t="s">
        <v>490</v>
      </c>
      <c r="U9" s="5"/>
      <c r="V9" s="5">
        <f t="shared" si="7"/>
        <v>0</v>
      </c>
      <c r="W9" s="5" t="s">
        <v>86</v>
      </c>
      <c r="X9" s="29" t="s">
        <v>194</v>
      </c>
      <c r="Y9" s="5"/>
      <c r="Z9" s="5">
        <f t="shared" si="8"/>
        <v>0</v>
      </c>
      <c r="AA9" s="5" t="str">
        <f t="shared" si="0"/>
        <v>Big Ten</v>
      </c>
      <c r="AB9">
        <f t="shared" si="1"/>
        <v>1</v>
      </c>
      <c r="AC9">
        <f t="shared" si="9"/>
        <v>1</v>
      </c>
      <c r="AD9">
        <f t="shared" si="10"/>
        <v>1</v>
      </c>
      <c r="AE9">
        <f t="shared" si="11"/>
        <v>0</v>
      </c>
      <c r="AF9">
        <f t="shared" si="2"/>
        <v>17</v>
      </c>
      <c r="AG9">
        <f t="shared" si="2"/>
        <v>24</v>
      </c>
      <c r="AH9">
        <f t="shared" si="2"/>
        <v>3</v>
      </c>
      <c r="AI9">
        <f t="shared" si="2"/>
        <v>5</v>
      </c>
      <c r="AJ9">
        <f t="shared" si="12"/>
        <v>8</v>
      </c>
      <c r="AK9" s="8">
        <f t="shared" si="13"/>
        <v>0.375</v>
      </c>
      <c r="AL9">
        <f t="shared" si="3"/>
        <v>0</v>
      </c>
    </row>
    <row r="10" spans="1:38" ht="30" x14ac:dyDescent="0.2">
      <c r="A10" s="27">
        <v>9</v>
      </c>
      <c r="B10" s="28">
        <v>44870</v>
      </c>
      <c r="C10" s="30">
        <v>0.64583333333333337</v>
      </c>
      <c r="D10" s="29" t="s">
        <v>44</v>
      </c>
      <c r="E10" s="29" t="s">
        <v>490</v>
      </c>
      <c r="F10" s="5"/>
      <c r="G10" s="29" t="s">
        <v>888</v>
      </c>
      <c r="H10" s="29" t="s">
        <v>86</v>
      </c>
      <c r="I10" s="29" t="s">
        <v>14</v>
      </c>
      <c r="J10" s="29">
        <v>14</v>
      </c>
      <c r="K10" s="29">
        <v>45</v>
      </c>
      <c r="L10" s="29">
        <v>3</v>
      </c>
      <c r="M10" s="29">
        <v>6</v>
      </c>
      <c r="N10" s="29" t="s">
        <v>151</v>
      </c>
      <c r="O10" s="5"/>
      <c r="P10" s="6"/>
      <c r="Q10" s="7">
        <f t="shared" si="4"/>
        <v>44870</v>
      </c>
      <c r="R10" s="5">
        <f t="shared" si="5"/>
        <v>2022</v>
      </c>
      <c r="S10" s="5">
        <f t="shared" si="6"/>
        <v>10</v>
      </c>
      <c r="T10" s="29" t="s">
        <v>490</v>
      </c>
      <c r="U10" s="5"/>
      <c r="V10" s="5">
        <f t="shared" si="7"/>
        <v>0</v>
      </c>
      <c r="W10" s="5" t="s">
        <v>86</v>
      </c>
      <c r="X10" s="5" t="s">
        <v>221</v>
      </c>
      <c r="Y10" s="5">
        <v>16</v>
      </c>
      <c r="Z10" s="5">
        <f t="shared" si="8"/>
        <v>1</v>
      </c>
      <c r="AA10" s="5" t="str">
        <f t="shared" si="0"/>
        <v>Big Ten</v>
      </c>
      <c r="AB10">
        <f t="shared" si="1"/>
        <v>1</v>
      </c>
      <c r="AC10">
        <f t="shared" si="9"/>
        <v>1</v>
      </c>
      <c r="AD10">
        <f t="shared" si="10"/>
        <v>1</v>
      </c>
      <c r="AE10">
        <f t="shared" si="11"/>
        <v>0</v>
      </c>
      <c r="AF10">
        <f t="shared" si="2"/>
        <v>14</v>
      </c>
      <c r="AG10">
        <f t="shared" si="2"/>
        <v>45</v>
      </c>
      <c r="AH10">
        <f t="shared" si="2"/>
        <v>3</v>
      </c>
      <c r="AI10">
        <f t="shared" si="2"/>
        <v>6</v>
      </c>
      <c r="AJ10">
        <f t="shared" si="12"/>
        <v>9</v>
      </c>
      <c r="AK10" s="8">
        <f t="shared" si="13"/>
        <v>0.33333333333333331</v>
      </c>
      <c r="AL10">
        <f t="shared" si="3"/>
        <v>0</v>
      </c>
    </row>
    <row r="11" spans="1:38" ht="30" x14ac:dyDescent="0.2">
      <c r="A11" s="27">
        <v>10</v>
      </c>
      <c r="B11" s="28">
        <v>44877</v>
      </c>
      <c r="C11" s="30">
        <v>0.5</v>
      </c>
      <c r="D11" s="29" t="s">
        <v>44</v>
      </c>
      <c r="E11" s="29" t="s">
        <v>490</v>
      </c>
      <c r="F11" s="29" t="s">
        <v>49</v>
      </c>
      <c r="G11" s="29" t="s">
        <v>85</v>
      </c>
      <c r="H11" s="29" t="s">
        <v>86</v>
      </c>
      <c r="I11" s="29" t="s">
        <v>14</v>
      </c>
      <c r="J11" s="29">
        <v>14</v>
      </c>
      <c r="K11" s="29">
        <v>56</v>
      </c>
      <c r="L11" s="29">
        <v>3</v>
      </c>
      <c r="M11" s="29">
        <v>7</v>
      </c>
      <c r="N11" s="29" t="s">
        <v>298</v>
      </c>
      <c r="O11" s="5"/>
      <c r="P11" s="6"/>
      <c r="Q11" s="7">
        <f t="shared" si="4"/>
        <v>44877</v>
      </c>
      <c r="R11" s="5">
        <f t="shared" si="5"/>
        <v>2022</v>
      </c>
      <c r="S11" s="5">
        <f t="shared" si="6"/>
        <v>11</v>
      </c>
      <c r="T11" s="29" t="s">
        <v>490</v>
      </c>
      <c r="U11" s="5"/>
      <c r="V11" s="5">
        <f t="shared" si="7"/>
        <v>0</v>
      </c>
      <c r="W11" s="5" t="s">
        <v>86</v>
      </c>
      <c r="X11" s="5" t="s">
        <v>89</v>
      </c>
      <c r="Y11" s="5">
        <v>2</v>
      </c>
      <c r="Z11" s="5">
        <f t="shared" si="8"/>
        <v>1</v>
      </c>
      <c r="AA11" s="5" t="str">
        <f t="shared" si="0"/>
        <v>Big Ten</v>
      </c>
      <c r="AB11">
        <f t="shared" si="1"/>
        <v>1</v>
      </c>
      <c r="AC11">
        <f t="shared" si="9"/>
        <v>1</v>
      </c>
      <c r="AD11">
        <f t="shared" si="10"/>
        <v>1</v>
      </c>
      <c r="AE11">
        <f t="shared" si="11"/>
        <v>0</v>
      </c>
      <c r="AF11">
        <f t="shared" si="2"/>
        <v>14</v>
      </c>
      <c r="AG11">
        <f t="shared" si="2"/>
        <v>56</v>
      </c>
      <c r="AH11">
        <f t="shared" si="2"/>
        <v>3</v>
      </c>
      <c r="AI11">
        <f t="shared" si="2"/>
        <v>7</v>
      </c>
      <c r="AJ11">
        <f t="shared" si="12"/>
        <v>10</v>
      </c>
      <c r="AK11" s="8">
        <f>AH11/(AH11+AI11)</f>
        <v>0.3</v>
      </c>
      <c r="AL11">
        <f t="shared" si="3"/>
        <v>0</v>
      </c>
    </row>
    <row r="12" spans="1:38" ht="28" x14ac:dyDescent="0.2">
      <c r="A12" s="27">
        <v>11</v>
      </c>
      <c r="B12" s="28">
        <v>44884</v>
      </c>
      <c r="C12" s="30">
        <v>0.5</v>
      </c>
      <c r="D12" s="29" t="s">
        <v>44</v>
      </c>
      <c r="E12" s="29" t="s">
        <v>490</v>
      </c>
      <c r="F12" s="29" t="s">
        <v>49</v>
      </c>
      <c r="G12" s="29" t="s">
        <v>158</v>
      </c>
      <c r="H12" s="29" t="s">
        <v>86</v>
      </c>
      <c r="I12" s="29" t="s">
        <v>13</v>
      </c>
      <c r="J12" s="29">
        <v>39</v>
      </c>
      <c r="K12" s="29">
        <v>31</v>
      </c>
      <c r="L12" s="29">
        <v>4</v>
      </c>
      <c r="M12" s="29">
        <v>7</v>
      </c>
      <c r="N12" s="29" t="s">
        <v>41</v>
      </c>
      <c r="O12" s="5"/>
      <c r="P12" s="6"/>
      <c r="Q12" s="7">
        <f t="shared" si="4"/>
        <v>44884</v>
      </c>
      <c r="R12" s="5">
        <f t="shared" si="5"/>
        <v>2022</v>
      </c>
      <c r="S12" s="5">
        <f t="shared" si="6"/>
        <v>12</v>
      </c>
      <c r="T12" s="29" t="s">
        <v>490</v>
      </c>
      <c r="U12" s="5"/>
      <c r="V12" s="5">
        <f t="shared" si="7"/>
        <v>0</v>
      </c>
      <c r="W12" s="5" t="s">
        <v>86</v>
      </c>
      <c r="X12" s="29" t="s">
        <v>158</v>
      </c>
      <c r="Y12" s="5"/>
      <c r="Z12" s="5">
        <f t="shared" si="8"/>
        <v>0</v>
      </c>
      <c r="AA12" s="5" t="str">
        <f t="shared" si="0"/>
        <v>Big Ten</v>
      </c>
      <c r="AB12">
        <f t="shared" si="1"/>
        <v>1</v>
      </c>
      <c r="AC12">
        <f t="shared" si="9"/>
        <v>1</v>
      </c>
      <c r="AD12">
        <f t="shared" si="10"/>
        <v>1</v>
      </c>
      <c r="AE12">
        <f t="shared" si="11"/>
        <v>0</v>
      </c>
      <c r="AF12">
        <f t="shared" si="2"/>
        <v>39</v>
      </c>
      <c r="AG12">
        <f t="shared" si="2"/>
        <v>31</v>
      </c>
      <c r="AH12">
        <f t="shared" si="2"/>
        <v>4</v>
      </c>
      <c r="AI12">
        <f t="shared" si="2"/>
        <v>7</v>
      </c>
      <c r="AJ12">
        <f t="shared" si="12"/>
        <v>11</v>
      </c>
      <c r="AK12" s="8">
        <f t="shared" si="13"/>
        <v>0.36363636363636365</v>
      </c>
      <c r="AL12">
        <f t="shared" si="3"/>
        <v>1</v>
      </c>
    </row>
    <row r="13" spans="1:38" x14ac:dyDescent="0.2">
      <c r="A13" s="27">
        <v>12</v>
      </c>
      <c r="B13" s="28">
        <v>44891</v>
      </c>
      <c r="C13" s="30">
        <v>0.64583333333333337</v>
      </c>
      <c r="D13" s="29" t="s">
        <v>44</v>
      </c>
      <c r="E13" s="29" t="s">
        <v>490</v>
      </c>
      <c r="F13" s="5"/>
      <c r="G13" s="29" t="s">
        <v>352</v>
      </c>
      <c r="H13" s="29" t="s">
        <v>86</v>
      </c>
      <c r="I13" s="29" t="s">
        <v>14</v>
      </c>
      <c r="J13" s="29">
        <v>16</v>
      </c>
      <c r="K13" s="29">
        <v>30</v>
      </c>
      <c r="L13" s="29">
        <v>4</v>
      </c>
      <c r="M13" s="29">
        <v>8</v>
      </c>
      <c r="N13" s="29" t="s">
        <v>92</v>
      </c>
      <c r="O13" s="5"/>
      <c r="P13" s="6"/>
      <c r="Q13" s="7">
        <f t="shared" si="4"/>
        <v>44891</v>
      </c>
      <c r="R13" s="5">
        <f t="shared" si="5"/>
        <v>2022</v>
      </c>
      <c r="S13" s="5">
        <f t="shared" si="6"/>
        <v>13</v>
      </c>
      <c r="T13" s="29" t="s">
        <v>490</v>
      </c>
      <c r="U13" s="5"/>
      <c r="V13" s="5">
        <f t="shared" si="7"/>
        <v>0</v>
      </c>
      <c r="W13" s="5" t="s">
        <v>86</v>
      </c>
      <c r="X13" s="29" t="s">
        <v>352</v>
      </c>
      <c r="Y13" s="5"/>
      <c r="Z13" s="5">
        <f t="shared" si="8"/>
        <v>0</v>
      </c>
      <c r="AA13" s="5" t="str">
        <f t="shared" si="0"/>
        <v>Big Ten</v>
      </c>
      <c r="AB13">
        <f t="shared" si="1"/>
        <v>1</v>
      </c>
      <c r="AC13">
        <f t="shared" si="9"/>
        <v>1</v>
      </c>
      <c r="AD13">
        <f t="shared" si="10"/>
        <v>1</v>
      </c>
      <c r="AE13">
        <f t="shared" si="11"/>
        <v>0</v>
      </c>
      <c r="AF13">
        <f t="shared" si="2"/>
        <v>16</v>
      </c>
      <c r="AG13">
        <f t="shared" si="2"/>
        <v>30</v>
      </c>
      <c r="AH13">
        <f t="shared" si="2"/>
        <v>4</v>
      </c>
      <c r="AI13">
        <f t="shared" si="2"/>
        <v>8</v>
      </c>
      <c r="AJ13">
        <f t="shared" si="12"/>
        <v>12</v>
      </c>
      <c r="AK13" s="8">
        <f t="shared" si="13"/>
        <v>0.33333333333333331</v>
      </c>
      <c r="AL13">
        <f t="shared" si="3"/>
        <v>0</v>
      </c>
    </row>
    <row r="14" spans="1:38" x14ac:dyDescent="0.2">
      <c r="A14" s="27">
        <v>1</v>
      </c>
      <c r="B14" s="28">
        <v>44807</v>
      </c>
      <c r="C14" s="30">
        <v>0.5</v>
      </c>
      <c r="D14" s="29" t="s">
        <v>44</v>
      </c>
      <c r="E14" s="29" t="s">
        <v>230</v>
      </c>
      <c r="F14" s="5"/>
      <c r="G14" s="29" t="s">
        <v>773</v>
      </c>
      <c r="H14" s="29" t="s">
        <v>148</v>
      </c>
      <c r="I14" s="29" t="s">
        <v>13</v>
      </c>
      <c r="J14" s="29">
        <v>31</v>
      </c>
      <c r="K14" s="29">
        <v>10</v>
      </c>
      <c r="L14" s="29">
        <v>1</v>
      </c>
      <c r="M14" s="29">
        <v>0</v>
      </c>
      <c r="N14" s="29" t="s">
        <v>41</v>
      </c>
      <c r="O14" s="5"/>
      <c r="P14" s="6"/>
      <c r="Q14" s="7">
        <f t="shared" si="4"/>
        <v>44807</v>
      </c>
      <c r="R14" s="5">
        <f t="shared" si="5"/>
        <v>2022</v>
      </c>
      <c r="S14" s="5">
        <f t="shared" si="6"/>
        <v>1</v>
      </c>
      <c r="T14" s="29" t="s">
        <v>230</v>
      </c>
      <c r="U14" s="5"/>
      <c r="V14" s="5">
        <f t="shared" si="7"/>
        <v>0</v>
      </c>
      <c r="W14" s="5" t="s">
        <v>86</v>
      </c>
      <c r="X14" s="29" t="s">
        <v>773</v>
      </c>
      <c r="Y14" s="5"/>
      <c r="Z14" s="5">
        <f t="shared" si="8"/>
        <v>0</v>
      </c>
      <c r="AA14" s="5" t="str">
        <f t="shared" si="0"/>
        <v>MAC</v>
      </c>
      <c r="AB14">
        <f t="shared" si="1"/>
        <v>0</v>
      </c>
      <c r="AC14">
        <f t="shared" si="9"/>
        <v>1</v>
      </c>
      <c r="AD14">
        <f t="shared" si="10"/>
        <v>0</v>
      </c>
      <c r="AE14">
        <f t="shared" si="11"/>
        <v>0</v>
      </c>
      <c r="AF14">
        <f t="shared" si="2"/>
        <v>31</v>
      </c>
      <c r="AG14">
        <f t="shared" si="2"/>
        <v>10</v>
      </c>
      <c r="AH14">
        <f t="shared" si="2"/>
        <v>1</v>
      </c>
      <c r="AI14">
        <f t="shared" si="2"/>
        <v>0</v>
      </c>
      <c r="AJ14">
        <f t="shared" si="12"/>
        <v>1</v>
      </c>
      <c r="AK14" s="8">
        <f t="shared" si="13"/>
        <v>1</v>
      </c>
      <c r="AL14">
        <f t="shared" si="3"/>
        <v>1</v>
      </c>
    </row>
    <row r="15" spans="1:38" x14ac:dyDescent="0.2">
      <c r="A15" s="27">
        <v>2</v>
      </c>
      <c r="B15" s="28">
        <v>44814</v>
      </c>
      <c r="C15" s="30">
        <v>0.64583333333333337</v>
      </c>
      <c r="D15" s="29" t="s">
        <v>44</v>
      </c>
      <c r="E15" s="29" t="s">
        <v>230</v>
      </c>
      <c r="F15" s="29" t="s">
        <v>49</v>
      </c>
      <c r="G15" s="29" t="s">
        <v>53</v>
      </c>
      <c r="H15" s="29" t="s">
        <v>54</v>
      </c>
      <c r="I15" s="29" t="s">
        <v>13</v>
      </c>
      <c r="J15" s="29">
        <v>56</v>
      </c>
      <c r="K15" s="29">
        <v>21</v>
      </c>
      <c r="L15" s="29">
        <v>2</v>
      </c>
      <c r="M15" s="29">
        <v>0</v>
      </c>
      <c r="N15" s="29" t="s">
        <v>47</v>
      </c>
      <c r="O15" s="5"/>
      <c r="P15" s="6"/>
      <c r="Q15" s="7">
        <f t="shared" si="4"/>
        <v>44814</v>
      </c>
      <c r="R15" s="5">
        <f t="shared" si="5"/>
        <v>2022</v>
      </c>
      <c r="S15" s="5">
        <f t="shared" si="6"/>
        <v>2</v>
      </c>
      <c r="T15" s="29" t="s">
        <v>230</v>
      </c>
      <c r="U15" s="5"/>
      <c r="V15" s="5">
        <f t="shared" si="7"/>
        <v>0</v>
      </c>
      <c r="W15" s="5" t="s">
        <v>86</v>
      </c>
      <c r="X15" s="29" t="s">
        <v>53</v>
      </c>
      <c r="Y15" s="5"/>
      <c r="Z15" s="5">
        <f t="shared" si="8"/>
        <v>0</v>
      </c>
      <c r="AA15" s="5" t="str">
        <f t="shared" si="0"/>
        <v>CUSA</v>
      </c>
      <c r="AB15">
        <f t="shared" si="1"/>
        <v>0</v>
      </c>
      <c r="AC15">
        <f t="shared" si="9"/>
        <v>1</v>
      </c>
      <c r="AD15">
        <f t="shared" si="10"/>
        <v>0</v>
      </c>
      <c r="AE15">
        <f t="shared" si="11"/>
        <v>0</v>
      </c>
      <c r="AF15">
        <f t="shared" si="2"/>
        <v>56</v>
      </c>
      <c r="AG15">
        <f t="shared" si="2"/>
        <v>21</v>
      </c>
      <c r="AH15">
        <f t="shared" si="2"/>
        <v>2</v>
      </c>
      <c r="AI15">
        <f t="shared" si="2"/>
        <v>0</v>
      </c>
      <c r="AJ15">
        <f t="shared" si="12"/>
        <v>2</v>
      </c>
      <c r="AK15" s="8">
        <f t="shared" si="13"/>
        <v>1</v>
      </c>
      <c r="AL15">
        <f t="shared" si="3"/>
        <v>1</v>
      </c>
    </row>
    <row r="16" spans="1:38" x14ac:dyDescent="0.2">
      <c r="A16" s="27">
        <v>3</v>
      </c>
      <c r="B16" s="28">
        <v>44821</v>
      </c>
      <c r="C16" s="30">
        <v>0.8125</v>
      </c>
      <c r="D16" s="29" t="s">
        <v>44</v>
      </c>
      <c r="E16" s="29" t="s">
        <v>230</v>
      </c>
      <c r="F16" s="5"/>
      <c r="G16" s="29" t="s">
        <v>594</v>
      </c>
      <c r="H16" s="29" t="s">
        <v>140</v>
      </c>
      <c r="I16" s="29" t="s">
        <v>13</v>
      </c>
      <c r="J16" s="29">
        <v>34</v>
      </c>
      <c r="K16" s="29">
        <v>27</v>
      </c>
      <c r="L16" s="29">
        <v>3</v>
      </c>
      <c r="M16" s="29">
        <v>0</v>
      </c>
      <c r="N16" s="29" t="s">
        <v>51</v>
      </c>
      <c r="O16" s="5"/>
      <c r="P16" s="6"/>
      <c r="Q16" s="7">
        <f t="shared" si="4"/>
        <v>44821</v>
      </c>
      <c r="R16" s="5">
        <f t="shared" si="5"/>
        <v>2022</v>
      </c>
      <c r="S16" s="5">
        <f t="shared" si="6"/>
        <v>3</v>
      </c>
      <c r="T16" s="29" t="s">
        <v>230</v>
      </c>
      <c r="U16" s="5"/>
      <c r="V16" s="5">
        <f t="shared" si="7"/>
        <v>0</v>
      </c>
      <c r="W16" s="5" t="s">
        <v>86</v>
      </c>
      <c r="X16" s="29" t="s">
        <v>594</v>
      </c>
      <c r="Y16" s="5"/>
      <c r="Z16" s="5">
        <f t="shared" si="8"/>
        <v>0</v>
      </c>
      <c r="AA16" s="5" t="str">
        <f t="shared" si="0"/>
        <v>American</v>
      </c>
      <c r="AB16">
        <f t="shared" si="1"/>
        <v>0</v>
      </c>
      <c r="AC16">
        <f t="shared" si="9"/>
        <v>1</v>
      </c>
      <c r="AD16">
        <f t="shared" si="10"/>
        <v>0</v>
      </c>
      <c r="AE16">
        <f t="shared" si="11"/>
        <v>0</v>
      </c>
      <c r="AF16">
        <f t="shared" si="2"/>
        <v>34</v>
      </c>
      <c r="AG16">
        <f t="shared" si="2"/>
        <v>27</v>
      </c>
      <c r="AH16">
        <f t="shared" si="2"/>
        <v>3</v>
      </c>
      <c r="AI16">
        <f t="shared" si="2"/>
        <v>0</v>
      </c>
      <c r="AJ16">
        <f t="shared" si="12"/>
        <v>3</v>
      </c>
      <c r="AK16" s="8">
        <f t="shared" si="13"/>
        <v>1</v>
      </c>
      <c r="AL16">
        <f t="shared" si="3"/>
        <v>1</v>
      </c>
    </row>
    <row r="17" spans="1:38" ht="28" x14ac:dyDescent="0.2">
      <c r="A17" s="27">
        <v>4</v>
      </c>
      <c r="B17" s="28">
        <v>44828</v>
      </c>
      <c r="C17" s="30">
        <v>0.5</v>
      </c>
      <c r="D17" s="29" t="s">
        <v>44</v>
      </c>
      <c r="E17" s="29" t="s">
        <v>230</v>
      </c>
      <c r="F17" s="29" t="s">
        <v>49</v>
      </c>
      <c r="G17" s="29" t="s">
        <v>887</v>
      </c>
      <c r="H17" s="29" t="s">
        <v>86</v>
      </c>
      <c r="I17" s="29" t="s">
        <v>14</v>
      </c>
      <c r="J17" s="29">
        <v>27</v>
      </c>
      <c r="K17" s="29">
        <v>34</v>
      </c>
      <c r="L17" s="29">
        <v>3</v>
      </c>
      <c r="M17" s="29">
        <v>1</v>
      </c>
      <c r="N17" s="29" t="s">
        <v>92</v>
      </c>
      <c r="O17" s="5"/>
      <c r="P17" s="6"/>
      <c r="Q17" s="7">
        <f t="shared" si="4"/>
        <v>44828</v>
      </c>
      <c r="R17" s="5">
        <f t="shared" si="5"/>
        <v>2022</v>
      </c>
      <c r="S17" s="5">
        <f t="shared" si="6"/>
        <v>4</v>
      </c>
      <c r="T17" s="29" t="s">
        <v>230</v>
      </c>
      <c r="U17" s="5"/>
      <c r="V17" s="5">
        <f t="shared" si="7"/>
        <v>0</v>
      </c>
      <c r="W17" s="5" t="s">
        <v>86</v>
      </c>
      <c r="X17" s="5" t="s">
        <v>210</v>
      </c>
      <c r="Y17" s="5">
        <v>4</v>
      </c>
      <c r="Z17" s="5">
        <f t="shared" si="8"/>
        <v>1</v>
      </c>
      <c r="AA17" s="5" t="str">
        <f t="shared" si="0"/>
        <v>Big Ten</v>
      </c>
      <c r="AB17">
        <f t="shared" si="1"/>
        <v>1</v>
      </c>
      <c r="AC17">
        <f t="shared" si="9"/>
        <v>1</v>
      </c>
      <c r="AD17">
        <f t="shared" si="10"/>
        <v>1</v>
      </c>
      <c r="AE17">
        <f t="shared" si="11"/>
        <v>0</v>
      </c>
      <c r="AF17">
        <f t="shared" si="2"/>
        <v>27</v>
      </c>
      <c r="AG17">
        <f t="shared" si="2"/>
        <v>34</v>
      </c>
      <c r="AH17">
        <f t="shared" si="2"/>
        <v>3</v>
      </c>
      <c r="AI17">
        <f t="shared" si="2"/>
        <v>1</v>
      </c>
      <c r="AJ17">
        <f t="shared" si="12"/>
        <v>4</v>
      </c>
      <c r="AK17" s="8">
        <f t="shared" si="13"/>
        <v>0.75</v>
      </c>
      <c r="AL17">
        <f t="shared" si="3"/>
        <v>0</v>
      </c>
    </row>
    <row r="18" spans="1:38" ht="28" x14ac:dyDescent="0.2">
      <c r="A18" s="27">
        <v>5</v>
      </c>
      <c r="B18" s="28">
        <v>44835</v>
      </c>
      <c r="C18" s="30">
        <v>0.64583333333333337</v>
      </c>
      <c r="D18" s="29" t="s">
        <v>44</v>
      </c>
      <c r="E18" s="29" t="s">
        <v>230</v>
      </c>
      <c r="F18" s="5"/>
      <c r="G18" s="29" t="s">
        <v>158</v>
      </c>
      <c r="H18" s="29" t="s">
        <v>86</v>
      </c>
      <c r="I18" s="29" t="s">
        <v>13</v>
      </c>
      <c r="J18" s="29">
        <v>27</v>
      </c>
      <c r="K18" s="29">
        <v>13</v>
      </c>
      <c r="L18" s="29">
        <v>4</v>
      </c>
      <c r="M18" s="29">
        <v>1</v>
      </c>
      <c r="N18" s="29" t="s">
        <v>41</v>
      </c>
      <c r="O18" s="5"/>
      <c r="P18" s="6"/>
      <c r="Q18" s="7">
        <f t="shared" si="4"/>
        <v>44835</v>
      </c>
      <c r="R18" s="5">
        <f t="shared" si="5"/>
        <v>2022</v>
      </c>
      <c r="S18" s="5">
        <f t="shared" si="6"/>
        <v>5</v>
      </c>
      <c r="T18" s="29" t="s">
        <v>230</v>
      </c>
      <c r="U18" s="5"/>
      <c r="V18" s="5">
        <f t="shared" si="7"/>
        <v>0</v>
      </c>
      <c r="W18" s="5" t="s">
        <v>86</v>
      </c>
      <c r="X18" s="29" t="s">
        <v>158</v>
      </c>
      <c r="Y18" s="5"/>
      <c r="Z18" s="5">
        <f t="shared" si="8"/>
        <v>0</v>
      </c>
      <c r="AA18" s="5" t="str">
        <f t="shared" si="0"/>
        <v>Big Ten</v>
      </c>
      <c r="AB18">
        <f t="shared" si="1"/>
        <v>1</v>
      </c>
      <c r="AC18">
        <f t="shared" si="9"/>
        <v>1</v>
      </c>
      <c r="AD18">
        <f t="shared" si="10"/>
        <v>1</v>
      </c>
      <c r="AE18">
        <f t="shared" si="11"/>
        <v>0</v>
      </c>
      <c r="AF18">
        <f t="shared" si="2"/>
        <v>27</v>
      </c>
      <c r="AG18">
        <f t="shared" si="2"/>
        <v>13</v>
      </c>
      <c r="AH18">
        <f t="shared" si="2"/>
        <v>4</v>
      </c>
      <c r="AI18">
        <f t="shared" si="2"/>
        <v>1</v>
      </c>
      <c r="AJ18">
        <f t="shared" si="12"/>
        <v>5</v>
      </c>
      <c r="AK18" s="8">
        <f t="shared" si="13"/>
        <v>0.8</v>
      </c>
      <c r="AL18">
        <f t="shared" si="3"/>
        <v>1</v>
      </c>
    </row>
    <row r="19" spans="1:38" x14ac:dyDescent="0.2">
      <c r="A19" s="27">
        <v>6</v>
      </c>
      <c r="B19" s="28">
        <v>44842</v>
      </c>
      <c r="C19" s="30">
        <v>0.5</v>
      </c>
      <c r="D19" s="29" t="s">
        <v>44</v>
      </c>
      <c r="E19" s="29" t="s">
        <v>230</v>
      </c>
      <c r="F19" s="5"/>
      <c r="G19" s="29" t="s">
        <v>352</v>
      </c>
      <c r="H19" s="29" t="s">
        <v>86</v>
      </c>
      <c r="I19" s="29" t="s">
        <v>14</v>
      </c>
      <c r="J19" s="29">
        <v>29</v>
      </c>
      <c r="K19" s="29">
        <v>31</v>
      </c>
      <c r="L19" s="29">
        <v>4</v>
      </c>
      <c r="M19" s="29">
        <v>2</v>
      </c>
      <c r="N19" s="29" t="s">
        <v>92</v>
      </c>
      <c r="O19" s="5"/>
      <c r="P19" s="6"/>
      <c r="Q19" s="7">
        <f t="shared" si="4"/>
        <v>44842</v>
      </c>
      <c r="R19" s="5">
        <f t="shared" si="5"/>
        <v>2022</v>
      </c>
      <c r="S19" s="5">
        <f t="shared" si="6"/>
        <v>6</v>
      </c>
      <c r="T19" s="29" t="s">
        <v>230</v>
      </c>
      <c r="U19" s="5"/>
      <c r="V19" s="5">
        <f t="shared" si="7"/>
        <v>0</v>
      </c>
      <c r="W19" s="5" t="s">
        <v>86</v>
      </c>
      <c r="X19" s="29" t="s">
        <v>352</v>
      </c>
      <c r="Y19" s="5"/>
      <c r="Z19" s="5">
        <f t="shared" si="8"/>
        <v>0</v>
      </c>
      <c r="AA19" s="5" t="str">
        <f t="shared" si="0"/>
        <v>Big Ten</v>
      </c>
      <c r="AB19">
        <f t="shared" si="1"/>
        <v>1</v>
      </c>
      <c r="AC19">
        <f t="shared" si="9"/>
        <v>1</v>
      </c>
      <c r="AD19">
        <f t="shared" si="10"/>
        <v>1</v>
      </c>
      <c r="AE19">
        <f t="shared" si="11"/>
        <v>0</v>
      </c>
      <c r="AF19">
        <f t="shared" si="2"/>
        <v>29</v>
      </c>
      <c r="AG19">
        <f t="shared" si="2"/>
        <v>31</v>
      </c>
      <c r="AH19">
        <f t="shared" si="2"/>
        <v>4</v>
      </c>
      <c r="AI19">
        <f t="shared" si="2"/>
        <v>2</v>
      </c>
      <c r="AJ19">
        <f t="shared" si="12"/>
        <v>6</v>
      </c>
      <c r="AK19" s="8">
        <f t="shared" si="13"/>
        <v>0.66666666666666663</v>
      </c>
      <c r="AL19">
        <f t="shared" si="3"/>
        <v>0</v>
      </c>
    </row>
    <row r="20" spans="1:38" x14ac:dyDescent="0.2">
      <c r="A20" s="27">
        <v>7</v>
      </c>
      <c r="B20" s="28">
        <v>44849</v>
      </c>
      <c r="C20" s="30">
        <v>0.64583333333333337</v>
      </c>
      <c r="D20" s="29" t="s">
        <v>44</v>
      </c>
      <c r="E20" s="29" t="s">
        <v>230</v>
      </c>
      <c r="F20" s="29" t="s">
        <v>49</v>
      </c>
      <c r="G20" s="29" t="s">
        <v>490</v>
      </c>
      <c r="H20" s="29" t="s">
        <v>86</v>
      </c>
      <c r="I20" s="29" t="s">
        <v>13</v>
      </c>
      <c r="J20" s="29">
        <v>38</v>
      </c>
      <c r="K20" s="29">
        <v>33</v>
      </c>
      <c r="L20" s="29">
        <v>5</v>
      </c>
      <c r="M20" s="29">
        <v>2</v>
      </c>
      <c r="N20" s="29" t="s">
        <v>41</v>
      </c>
      <c r="O20" s="5"/>
      <c r="P20" s="6"/>
      <c r="Q20" s="7">
        <f t="shared" si="4"/>
        <v>44849</v>
      </c>
      <c r="R20" s="5">
        <f t="shared" si="5"/>
        <v>2022</v>
      </c>
      <c r="S20" s="5">
        <f t="shared" si="6"/>
        <v>7</v>
      </c>
      <c r="T20" s="29" t="s">
        <v>230</v>
      </c>
      <c r="U20" s="5"/>
      <c r="V20" s="5">
        <f t="shared" si="7"/>
        <v>0</v>
      </c>
      <c r="W20" s="5" t="s">
        <v>86</v>
      </c>
      <c r="X20" s="29" t="s">
        <v>490</v>
      </c>
      <c r="Y20" s="5"/>
      <c r="Z20" s="5">
        <f t="shared" si="8"/>
        <v>0</v>
      </c>
      <c r="AA20" s="5" t="str">
        <f t="shared" si="0"/>
        <v>Big Ten</v>
      </c>
      <c r="AB20">
        <f t="shared" si="1"/>
        <v>1</v>
      </c>
      <c r="AC20">
        <f t="shared" si="9"/>
        <v>1</v>
      </c>
      <c r="AD20">
        <f t="shared" si="10"/>
        <v>1</v>
      </c>
      <c r="AE20">
        <f t="shared" si="11"/>
        <v>0</v>
      </c>
      <c r="AF20">
        <f t="shared" si="2"/>
        <v>38</v>
      </c>
      <c r="AG20">
        <f t="shared" si="2"/>
        <v>33</v>
      </c>
      <c r="AH20">
        <f t="shared" si="2"/>
        <v>5</v>
      </c>
      <c r="AI20">
        <f t="shared" si="2"/>
        <v>2</v>
      </c>
      <c r="AJ20">
        <f t="shared" si="12"/>
        <v>7</v>
      </c>
      <c r="AK20" s="8">
        <f t="shared" si="13"/>
        <v>0.7142857142857143</v>
      </c>
      <c r="AL20">
        <f t="shared" si="3"/>
        <v>1</v>
      </c>
    </row>
    <row r="21" spans="1:38" ht="28" x14ac:dyDescent="0.2">
      <c r="A21" s="27">
        <v>8</v>
      </c>
      <c r="B21" s="28">
        <v>44856</v>
      </c>
      <c r="C21" s="30">
        <v>0.64583333333333337</v>
      </c>
      <c r="D21" s="29" t="s">
        <v>44</v>
      </c>
      <c r="E21" s="29" t="s">
        <v>230</v>
      </c>
      <c r="F21" s="5"/>
      <c r="G21" s="29" t="s">
        <v>315</v>
      </c>
      <c r="H21" s="29" t="s">
        <v>86</v>
      </c>
      <c r="I21" s="29" t="s">
        <v>13</v>
      </c>
      <c r="J21" s="29">
        <v>31</v>
      </c>
      <c r="K21" s="29">
        <v>24</v>
      </c>
      <c r="L21" s="29">
        <v>6</v>
      </c>
      <c r="M21" s="29">
        <v>2</v>
      </c>
      <c r="N21" s="29" t="s">
        <v>47</v>
      </c>
      <c r="O21" s="5"/>
      <c r="P21" s="6"/>
      <c r="Q21" s="7">
        <f t="shared" si="4"/>
        <v>44856</v>
      </c>
      <c r="R21" s="5">
        <f t="shared" si="5"/>
        <v>2022</v>
      </c>
      <c r="S21" s="5">
        <f t="shared" si="6"/>
        <v>8</v>
      </c>
      <c r="T21" s="29" t="s">
        <v>230</v>
      </c>
      <c r="U21" s="5"/>
      <c r="V21" s="5">
        <f t="shared" si="7"/>
        <v>0</v>
      </c>
      <c r="W21" s="5" t="s">
        <v>86</v>
      </c>
      <c r="X21" s="29" t="s">
        <v>315</v>
      </c>
      <c r="Y21" s="5"/>
      <c r="Z21" s="5">
        <f t="shared" si="8"/>
        <v>0</v>
      </c>
      <c r="AA21" s="5" t="str">
        <f t="shared" si="0"/>
        <v>Big Ten</v>
      </c>
      <c r="AB21">
        <f t="shared" si="1"/>
        <v>1</v>
      </c>
      <c r="AC21">
        <f t="shared" si="9"/>
        <v>1</v>
      </c>
      <c r="AD21">
        <f t="shared" si="10"/>
        <v>1</v>
      </c>
      <c r="AE21">
        <f t="shared" si="11"/>
        <v>0</v>
      </c>
      <c r="AF21">
        <f t="shared" si="2"/>
        <v>31</v>
      </c>
      <c r="AG21">
        <f t="shared" si="2"/>
        <v>24</v>
      </c>
      <c r="AH21">
        <f t="shared" si="2"/>
        <v>6</v>
      </c>
      <c r="AI21">
        <f t="shared" si="2"/>
        <v>2</v>
      </c>
      <c r="AJ21">
        <f t="shared" si="12"/>
        <v>8</v>
      </c>
      <c r="AK21" s="8">
        <f t="shared" si="13"/>
        <v>0.75</v>
      </c>
      <c r="AL21">
        <f t="shared" si="3"/>
        <v>1</v>
      </c>
    </row>
    <row r="22" spans="1:38" x14ac:dyDescent="0.2">
      <c r="A22" s="27">
        <v>9</v>
      </c>
      <c r="B22" s="28">
        <v>44870</v>
      </c>
      <c r="C22" s="30">
        <v>0.5</v>
      </c>
      <c r="D22" s="29" t="s">
        <v>44</v>
      </c>
      <c r="E22" s="29" t="s">
        <v>230</v>
      </c>
      <c r="F22" s="29" t="s">
        <v>49</v>
      </c>
      <c r="G22" s="29" t="s">
        <v>276</v>
      </c>
      <c r="H22" s="29" t="s">
        <v>86</v>
      </c>
      <c r="I22" s="29" t="s">
        <v>14</v>
      </c>
      <c r="J22" s="29">
        <v>10</v>
      </c>
      <c r="K22" s="29">
        <v>23</v>
      </c>
      <c r="L22" s="29">
        <v>6</v>
      </c>
      <c r="M22" s="29">
        <v>3</v>
      </c>
      <c r="N22" s="29" t="s">
        <v>92</v>
      </c>
      <c r="O22" s="5"/>
      <c r="P22" s="6"/>
      <c r="Q22" s="7">
        <f t="shared" si="4"/>
        <v>44870</v>
      </c>
      <c r="R22" s="5">
        <f t="shared" si="5"/>
        <v>2022</v>
      </c>
      <c r="S22" s="5">
        <f t="shared" si="6"/>
        <v>10</v>
      </c>
      <c r="T22" s="29" t="s">
        <v>230</v>
      </c>
      <c r="U22" s="5"/>
      <c r="V22" s="5">
        <f t="shared" si="7"/>
        <v>0</v>
      </c>
      <c r="W22" s="5" t="s">
        <v>86</v>
      </c>
      <c r="X22" s="29" t="s">
        <v>276</v>
      </c>
      <c r="Y22" s="5"/>
      <c r="Z22" s="5">
        <f t="shared" si="8"/>
        <v>0</v>
      </c>
      <c r="AA22" s="5" t="str">
        <f t="shared" si="0"/>
        <v>Big Ten</v>
      </c>
      <c r="AB22">
        <f t="shared" si="1"/>
        <v>1</v>
      </c>
      <c r="AC22">
        <f t="shared" si="9"/>
        <v>1</v>
      </c>
      <c r="AD22">
        <f t="shared" si="10"/>
        <v>1</v>
      </c>
      <c r="AE22">
        <f t="shared" si="11"/>
        <v>0</v>
      </c>
      <c r="AF22">
        <f t="shared" si="2"/>
        <v>10</v>
      </c>
      <c r="AG22">
        <f t="shared" si="2"/>
        <v>23</v>
      </c>
      <c r="AH22">
        <f t="shared" si="2"/>
        <v>6</v>
      </c>
      <c r="AI22">
        <f t="shared" si="2"/>
        <v>3</v>
      </c>
      <c r="AJ22">
        <f t="shared" si="12"/>
        <v>9</v>
      </c>
      <c r="AK22" s="8">
        <f t="shared" si="13"/>
        <v>0.66666666666666663</v>
      </c>
      <c r="AL22">
        <f t="shared" si="3"/>
        <v>0</v>
      </c>
    </row>
    <row r="23" spans="1:38" ht="30" x14ac:dyDescent="0.2">
      <c r="A23" s="27">
        <v>10</v>
      </c>
      <c r="B23" s="28">
        <v>44877</v>
      </c>
      <c r="C23" s="30">
        <v>0.64583333333333337</v>
      </c>
      <c r="D23" s="29" t="s">
        <v>44</v>
      </c>
      <c r="E23" s="29" t="s">
        <v>230</v>
      </c>
      <c r="F23" s="29" t="s">
        <v>49</v>
      </c>
      <c r="G23" s="29" t="s">
        <v>889</v>
      </c>
      <c r="H23" s="29" t="s">
        <v>86</v>
      </c>
      <c r="I23" s="29" t="s">
        <v>14</v>
      </c>
      <c r="J23" s="29">
        <v>0</v>
      </c>
      <c r="K23" s="29">
        <v>30</v>
      </c>
      <c r="L23" s="29">
        <v>6</v>
      </c>
      <c r="M23" s="29">
        <v>4</v>
      </c>
      <c r="N23" s="29" t="s">
        <v>102</v>
      </c>
      <c r="O23" s="5"/>
      <c r="P23" s="6"/>
      <c r="Q23" s="7">
        <f t="shared" si="4"/>
        <v>44877</v>
      </c>
      <c r="R23" s="5">
        <f t="shared" si="5"/>
        <v>2022</v>
      </c>
      <c r="S23" s="5">
        <f t="shared" si="6"/>
        <v>11</v>
      </c>
      <c r="T23" s="29" t="s">
        <v>230</v>
      </c>
      <c r="U23" s="5"/>
      <c r="V23" s="5">
        <f t="shared" si="7"/>
        <v>0</v>
      </c>
      <c r="W23" s="5" t="s">
        <v>86</v>
      </c>
      <c r="X23" s="5" t="s">
        <v>221</v>
      </c>
      <c r="Y23" s="5">
        <v>14</v>
      </c>
      <c r="Z23" s="5">
        <f t="shared" si="8"/>
        <v>1</v>
      </c>
      <c r="AA23" s="5" t="str">
        <f t="shared" si="0"/>
        <v>Big Ten</v>
      </c>
      <c r="AB23">
        <f t="shared" si="1"/>
        <v>1</v>
      </c>
      <c r="AC23">
        <f t="shared" si="9"/>
        <v>1</v>
      </c>
      <c r="AD23">
        <f t="shared" si="10"/>
        <v>1</v>
      </c>
      <c r="AE23">
        <f t="shared" si="11"/>
        <v>0</v>
      </c>
      <c r="AF23">
        <f t="shared" si="2"/>
        <v>0</v>
      </c>
      <c r="AG23">
        <f t="shared" si="2"/>
        <v>30</v>
      </c>
      <c r="AH23">
        <f t="shared" si="2"/>
        <v>6</v>
      </c>
      <c r="AI23">
        <f t="shared" si="2"/>
        <v>4</v>
      </c>
      <c r="AJ23">
        <f t="shared" si="12"/>
        <v>10</v>
      </c>
      <c r="AK23" s="8">
        <f t="shared" si="13"/>
        <v>0.6</v>
      </c>
      <c r="AL23">
        <f t="shared" si="3"/>
        <v>0</v>
      </c>
    </row>
    <row r="24" spans="1:38" ht="30" x14ac:dyDescent="0.2">
      <c r="A24" s="27">
        <v>11</v>
      </c>
      <c r="B24" s="28">
        <v>44884</v>
      </c>
      <c r="C24" s="30">
        <v>0.64583333333333337</v>
      </c>
      <c r="D24" s="29" t="s">
        <v>44</v>
      </c>
      <c r="E24" s="29" t="s">
        <v>230</v>
      </c>
      <c r="F24" s="5"/>
      <c r="G24" s="29" t="s">
        <v>85</v>
      </c>
      <c r="H24" s="29" t="s">
        <v>86</v>
      </c>
      <c r="I24" s="29" t="s">
        <v>14</v>
      </c>
      <c r="J24" s="29">
        <v>30</v>
      </c>
      <c r="K24" s="29">
        <v>43</v>
      </c>
      <c r="L24" s="29">
        <v>6</v>
      </c>
      <c r="M24" s="29">
        <v>5</v>
      </c>
      <c r="N24" s="29" t="s">
        <v>130</v>
      </c>
      <c r="O24" s="5"/>
      <c r="P24" s="6"/>
      <c r="Q24" s="7">
        <f t="shared" si="4"/>
        <v>44884</v>
      </c>
      <c r="R24" s="5">
        <f t="shared" si="5"/>
        <v>2022</v>
      </c>
      <c r="S24" s="5">
        <f t="shared" si="6"/>
        <v>12</v>
      </c>
      <c r="T24" s="29" t="s">
        <v>230</v>
      </c>
      <c r="U24" s="5"/>
      <c r="V24" s="5">
        <f t="shared" si="7"/>
        <v>0</v>
      </c>
      <c r="W24" s="5" t="s">
        <v>86</v>
      </c>
      <c r="X24" s="5" t="s">
        <v>89</v>
      </c>
      <c r="Y24" s="5">
        <v>2</v>
      </c>
      <c r="Z24" s="5">
        <f t="shared" si="8"/>
        <v>1</v>
      </c>
      <c r="AA24" s="5" t="str">
        <f t="shared" si="0"/>
        <v>Big Ten</v>
      </c>
      <c r="AB24">
        <f t="shared" si="1"/>
        <v>1</v>
      </c>
      <c r="AC24">
        <f t="shared" si="9"/>
        <v>1</v>
      </c>
      <c r="AD24">
        <f t="shared" si="10"/>
        <v>1</v>
      </c>
      <c r="AE24">
        <f t="shared" si="11"/>
        <v>0</v>
      </c>
      <c r="AF24">
        <f t="shared" si="2"/>
        <v>30</v>
      </c>
      <c r="AG24">
        <f t="shared" si="2"/>
        <v>43</v>
      </c>
      <c r="AH24">
        <f t="shared" si="2"/>
        <v>6</v>
      </c>
      <c r="AI24">
        <f t="shared" si="2"/>
        <v>5</v>
      </c>
      <c r="AJ24">
        <f t="shared" si="12"/>
        <v>11</v>
      </c>
      <c r="AK24" s="8">
        <f t="shared" si="13"/>
        <v>0.54545454545454541</v>
      </c>
      <c r="AL24">
        <f t="shared" si="3"/>
        <v>0</v>
      </c>
    </row>
    <row r="25" spans="1:38" x14ac:dyDescent="0.2">
      <c r="A25" s="27">
        <v>12</v>
      </c>
      <c r="B25" s="28">
        <v>44891</v>
      </c>
      <c r="C25" s="30">
        <v>0.5</v>
      </c>
      <c r="D25" s="29" t="s">
        <v>44</v>
      </c>
      <c r="E25" s="29" t="s">
        <v>230</v>
      </c>
      <c r="F25" s="5"/>
      <c r="G25" s="29" t="s">
        <v>194</v>
      </c>
      <c r="H25" s="29" t="s">
        <v>86</v>
      </c>
      <c r="I25" s="29" t="s">
        <v>13</v>
      </c>
      <c r="J25" s="29">
        <v>37</v>
      </c>
      <c r="K25" s="29">
        <v>0</v>
      </c>
      <c r="L25" s="29">
        <v>7</v>
      </c>
      <c r="M25" s="29">
        <v>5</v>
      </c>
      <c r="N25" s="29" t="s">
        <v>41</v>
      </c>
      <c r="O25" s="5"/>
      <c r="P25" s="6"/>
      <c r="Q25" s="7">
        <f t="shared" si="4"/>
        <v>44891</v>
      </c>
      <c r="R25" s="5">
        <f t="shared" si="5"/>
        <v>2022</v>
      </c>
      <c r="S25" s="5">
        <f t="shared" si="6"/>
        <v>13</v>
      </c>
      <c r="T25" s="29" t="s">
        <v>230</v>
      </c>
      <c r="U25" s="5"/>
      <c r="V25" s="5">
        <f t="shared" si="7"/>
        <v>0</v>
      </c>
      <c r="W25" s="5" t="s">
        <v>86</v>
      </c>
      <c r="X25" s="29" t="s">
        <v>194</v>
      </c>
      <c r="Y25" s="5"/>
      <c r="Z25" s="5">
        <f t="shared" si="8"/>
        <v>0</v>
      </c>
      <c r="AA25" s="5" t="str">
        <f t="shared" si="0"/>
        <v>Big Ten</v>
      </c>
      <c r="AB25">
        <f t="shared" si="1"/>
        <v>1</v>
      </c>
      <c r="AC25">
        <f t="shared" si="9"/>
        <v>1</v>
      </c>
      <c r="AD25">
        <f t="shared" si="10"/>
        <v>1</v>
      </c>
      <c r="AE25">
        <f t="shared" si="11"/>
        <v>0</v>
      </c>
      <c r="AF25">
        <f t="shared" si="2"/>
        <v>37</v>
      </c>
      <c r="AG25">
        <f t="shared" si="2"/>
        <v>0</v>
      </c>
      <c r="AH25">
        <f t="shared" si="2"/>
        <v>7</v>
      </c>
      <c r="AI25">
        <f t="shared" si="2"/>
        <v>5</v>
      </c>
      <c r="AJ25">
        <f t="shared" si="12"/>
        <v>12</v>
      </c>
      <c r="AK25" s="8">
        <f t="shared" si="13"/>
        <v>0.58333333333333337</v>
      </c>
      <c r="AL25">
        <f t="shared" si="3"/>
        <v>1</v>
      </c>
    </row>
    <row r="26" spans="1:38" ht="45" x14ac:dyDescent="0.2">
      <c r="A26" s="27">
        <v>13</v>
      </c>
      <c r="B26" s="28">
        <v>44925</v>
      </c>
      <c r="C26" s="30">
        <v>0.5</v>
      </c>
      <c r="D26" s="29" t="s">
        <v>124</v>
      </c>
      <c r="E26" s="29" t="s">
        <v>230</v>
      </c>
      <c r="F26" s="29" t="s">
        <v>80</v>
      </c>
      <c r="G26" s="29" t="s">
        <v>325</v>
      </c>
      <c r="H26" s="29" t="s">
        <v>40</v>
      </c>
      <c r="I26" s="29" t="s">
        <v>13</v>
      </c>
      <c r="J26" s="29">
        <v>16</v>
      </c>
      <c r="K26" s="29">
        <v>12</v>
      </c>
      <c r="L26" s="29">
        <v>8</v>
      </c>
      <c r="M26" s="29">
        <v>5</v>
      </c>
      <c r="N26" s="29" t="s">
        <v>47</v>
      </c>
      <c r="O26" s="29" t="s">
        <v>409</v>
      </c>
      <c r="P26" s="6"/>
      <c r="Q26" s="7">
        <f t="shared" si="4"/>
        <v>44925</v>
      </c>
      <c r="R26" s="5">
        <f t="shared" si="5"/>
        <v>2022</v>
      </c>
      <c r="S26" s="5">
        <f t="shared" si="6"/>
        <v>18</v>
      </c>
      <c r="T26" s="29" t="s">
        <v>230</v>
      </c>
      <c r="U26" s="5"/>
      <c r="V26" s="5">
        <f t="shared" si="7"/>
        <v>0</v>
      </c>
      <c r="W26" s="5" t="s">
        <v>86</v>
      </c>
      <c r="X26" s="5" t="s">
        <v>261</v>
      </c>
      <c r="Y26" s="5">
        <v>25</v>
      </c>
      <c r="Z26" s="5">
        <f t="shared" si="8"/>
        <v>1</v>
      </c>
      <c r="AA26" s="5" t="str">
        <f t="shared" si="0"/>
        <v>ACC</v>
      </c>
      <c r="AB26">
        <f t="shared" si="1"/>
        <v>0</v>
      </c>
      <c r="AC26">
        <f t="shared" si="9"/>
        <v>1</v>
      </c>
      <c r="AD26">
        <f t="shared" si="10"/>
        <v>1</v>
      </c>
      <c r="AE26">
        <f t="shared" si="11"/>
        <v>0</v>
      </c>
      <c r="AF26">
        <f t="shared" si="2"/>
        <v>16</v>
      </c>
      <c r="AG26">
        <f t="shared" si="2"/>
        <v>12</v>
      </c>
      <c r="AH26">
        <f t="shared" si="2"/>
        <v>8</v>
      </c>
      <c r="AI26">
        <f t="shared" si="2"/>
        <v>5</v>
      </c>
      <c r="AJ26">
        <f t="shared" si="12"/>
        <v>13</v>
      </c>
      <c r="AK26" s="8">
        <f t="shared" si="13"/>
        <v>0.61538461538461542</v>
      </c>
      <c r="AL26">
        <f t="shared" si="3"/>
        <v>1</v>
      </c>
    </row>
    <row r="27" spans="1:38" ht="28" x14ac:dyDescent="0.2">
      <c r="A27" s="27">
        <v>1</v>
      </c>
      <c r="B27" s="28">
        <v>44807</v>
      </c>
      <c r="C27" s="30">
        <v>0.5</v>
      </c>
      <c r="D27" s="29" t="s">
        <v>44</v>
      </c>
      <c r="E27" s="29" t="s">
        <v>850</v>
      </c>
      <c r="F27" s="5"/>
      <c r="G27" s="29" t="s">
        <v>875</v>
      </c>
      <c r="H27" s="29" t="s">
        <v>96</v>
      </c>
      <c r="I27" s="29" t="s">
        <v>13</v>
      </c>
      <c r="J27" s="29">
        <v>51</v>
      </c>
      <c r="K27" s="29">
        <v>7</v>
      </c>
      <c r="L27" s="29">
        <v>1</v>
      </c>
      <c r="M27" s="29">
        <v>0</v>
      </c>
      <c r="N27" s="29" t="s">
        <v>41</v>
      </c>
      <c r="O27" s="5"/>
      <c r="P27" s="6"/>
      <c r="Q27" s="7">
        <f t="shared" si="4"/>
        <v>44807</v>
      </c>
      <c r="R27" s="5">
        <f t="shared" si="5"/>
        <v>2022</v>
      </c>
      <c r="S27" s="5">
        <f t="shared" si="6"/>
        <v>1</v>
      </c>
      <c r="T27" s="5" t="s">
        <v>210</v>
      </c>
      <c r="U27" s="5">
        <v>8</v>
      </c>
      <c r="V27" s="5">
        <f t="shared" si="7"/>
        <v>1</v>
      </c>
      <c r="W27" s="5" t="s">
        <v>86</v>
      </c>
      <c r="X27" s="29" t="s">
        <v>875</v>
      </c>
      <c r="Y27" s="5"/>
      <c r="Z27" s="5">
        <f t="shared" si="8"/>
        <v>0</v>
      </c>
      <c r="AA27" s="5" t="str">
        <f t="shared" si="0"/>
        <v>MWC</v>
      </c>
      <c r="AB27">
        <f t="shared" si="1"/>
        <v>0</v>
      </c>
      <c r="AC27">
        <f t="shared" si="9"/>
        <v>1</v>
      </c>
      <c r="AD27">
        <f t="shared" si="10"/>
        <v>0</v>
      </c>
      <c r="AE27">
        <f t="shared" si="11"/>
        <v>0</v>
      </c>
      <c r="AF27">
        <f t="shared" si="2"/>
        <v>51</v>
      </c>
      <c r="AG27">
        <f t="shared" si="2"/>
        <v>7</v>
      </c>
      <c r="AH27">
        <f t="shared" si="2"/>
        <v>1</v>
      </c>
      <c r="AI27">
        <f t="shared" si="2"/>
        <v>0</v>
      </c>
      <c r="AJ27">
        <f t="shared" si="12"/>
        <v>1</v>
      </c>
      <c r="AK27" s="8">
        <f t="shared" si="13"/>
        <v>1</v>
      </c>
      <c r="AL27">
        <f t="shared" si="3"/>
        <v>1</v>
      </c>
    </row>
    <row r="28" spans="1:38" ht="28" x14ac:dyDescent="0.2">
      <c r="A28" s="27">
        <v>2</v>
      </c>
      <c r="B28" s="28">
        <v>44814</v>
      </c>
      <c r="C28" s="30">
        <v>0.83333333333333337</v>
      </c>
      <c r="D28" s="29" t="s">
        <v>44</v>
      </c>
      <c r="E28" s="29" t="s">
        <v>887</v>
      </c>
      <c r="F28" s="5"/>
      <c r="G28" s="29" t="s">
        <v>890</v>
      </c>
      <c r="H28" s="29" t="s">
        <v>96</v>
      </c>
      <c r="I28" s="29" t="s">
        <v>13</v>
      </c>
      <c r="J28" s="29">
        <v>56</v>
      </c>
      <c r="K28" s="29">
        <v>10</v>
      </c>
      <c r="L28" s="29">
        <v>2</v>
      </c>
      <c r="M28" s="29">
        <v>0</v>
      </c>
      <c r="N28" s="29" t="s">
        <v>47</v>
      </c>
      <c r="O28" s="5"/>
      <c r="P28" s="6"/>
      <c r="Q28" s="7">
        <f t="shared" si="4"/>
        <v>44814</v>
      </c>
      <c r="R28" s="5">
        <f t="shared" si="5"/>
        <v>2022</v>
      </c>
      <c r="S28" s="5">
        <f t="shared" si="6"/>
        <v>2</v>
      </c>
      <c r="T28" s="5" t="s">
        <v>210</v>
      </c>
      <c r="U28" s="5">
        <v>4</v>
      </c>
      <c r="V28" s="5">
        <f t="shared" si="7"/>
        <v>1</v>
      </c>
      <c r="W28" s="5" t="s">
        <v>86</v>
      </c>
      <c r="X28" s="29" t="s">
        <v>890</v>
      </c>
      <c r="Y28" s="5"/>
      <c r="Z28" s="5">
        <f t="shared" si="8"/>
        <v>0</v>
      </c>
      <c r="AA28" s="5" t="str">
        <f t="shared" si="0"/>
        <v>MWC</v>
      </c>
      <c r="AB28">
        <f t="shared" si="1"/>
        <v>0</v>
      </c>
      <c r="AC28">
        <f t="shared" si="9"/>
        <v>1</v>
      </c>
      <c r="AD28">
        <f t="shared" si="10"/>
        <v>0</v>
      </c>
      <c r="AE28">
        <f t="shared" si="11"/>
        <v>0</v>
      </c>
      <c r="AF28">
        <f t="shared" si="2"/>
        <v>56</v>
      </c>
      <c r="AG28">
        <f t="shared" si="2"/>
        <v>10</v>
      </c>
      <c r="AH28">
        <f t="shared" si="2"/>
        <v>2</v>
      </c>
      <c r="AI28">
        <f t="shared" si="2"/>
        <v>0</v>
      </c>
      <c r="AJ28">
        <f t="shared" si="12"/>
        <v>2</v>
      </c>
      <c r="AK28" s="8">
        <f t="shared" si="13"/>
        <v>1</v>
      </c>
      <c r="AL28">
        <f t="shared" si="3"/>
        <v>1</v>
      </c>
    </row>
    <row r="29" spans="1:38" ht="28" x14ac:dyDescent="0.2">
      <c r="A29" s="27">
        <v>3</v>
      </c>
      <c r="B29" s="28">
        <v>44821</v>
      </c>
      <c r="C29" s="30">
        <v>0.5</v>
      </c>
      <c r="D29" s="29" t="s">
        <v>44</v>
      </c>
      <c r="E29" s="29" t="s">
        <v>887</v>
      </c>
      <c r="F29" s="5"/>
      <c r="G29" s="29" t="s">
        <v>308</v>
      </c>
      <c r="H29" s="29" t="s">
        <v>169</v>
      </c>
      <c r="I29" s="29" t="s">
        <v>13</v>
      </c>
      <c r="J29" s="29">
        <v>59</v>
      </c>
      <c r="K29" s="29">
        <v>0</v>
      </c>
      <c r="L29" s="29">
        <v>3</v>
      </c>
      <c r="M29" s="29">
        <v>0</v>
      </c>
      <c r="N29" s="29" t="s">
        <v>51</v>
      </c>
      <c r="O29" s="5"/>
      <c r="P29" s="6"/>
      <c r="Q29" s="7">
        <f t="shared" si="4"/>
        <v>44821</v>
      </c>
      <c r="R29" s="5">
        <f t="shared" si="5"/>
        <v>2022</v>
      </c>
      <c r="S29" s="5">
        <f t="shared" si="6"/>
        <v>3</v>
      </c>
      <c r="T29" s="5" t="s">
        <v>210</v>
      </c>
      <c r="U29" s="5">
        <v>4</v>
      </c>
      <c r="V29" s="5">
        <f t="shared" si="7"/>
        <v>1</v>
      </c>
      <c r="W29" s="5" t="s">
        <v>86</v>
      </c>
      <c r="X29" s="29" t="s">
        <v>308</v>
      </c>
      <c r="Y29" s="5"/>
      <c r="Z29" s="5">
        <f t="shared" si="8"/>
        <v>0</v>
      </c>
      <c r="AA29" s="5" t="str">
        <f t="shared" si="0"/>
        <v>Ind</v>
      </c>
      <c r="AB29">
        <f t="shared" si="1"/>
        <v>0</v>
      </c>
      <c r="AC29">
        <f t="shared" si="9"/>
        <v>1</v>
      </c>
      <c r="AD29">
        <f t="shared" si="10"/>
        <v>0</v>
      </c>
      <c r="AE29">
        <f t="shared" si="11"/>
        <v>0</v>
      </c>
      <c r="AF29">
        <f t="shared" si="2"/>
        <v>59</v>
      </c>
      <c r="AG29">
        <f t="shared" si="2"/>
        <v>0</v>
      </c>
      <c r="AH29">
        <f t="shared" si="2"/>
        <v>3</v>
      </c>
      <c r="AI29">
        <f t="shared" si="2"/>
        <v>0</v>
      </c>
      <c r="AJ29">
        <f t="shared" si="12"/>
        <v>3</v>
      </c>
      <c r="AK29" s="8">
        <f t="shared" si="13"/>
        <v>1</v>
      </c>
      <c r="AL29">
        <f t="shared" si="3"/>
        <v>1</v>
      </c>
    </row>
    <row r="30" spans="1:38" ht="28" x14ac:dyDescent="0.2">
      <c r="A30" s="27">
        <v>4</v>
      </c>
      <c r="B30" s="28">
        <v>44828</v>
      </c>
      <c r="C30" s="30">
        <v>0.5</v>
      </c>
      <c r="D30" s="29" t="s">
        <v>44</v>
      </c>
      <c r="E30" s="29" t="s">
        <v>887</v>
      </c>
      <c r="F30" s="5"/>
      <c r="G30" s="29" t="s">
        <v>230</v>
      </c>
      <c r="H30" s="29" t="s">
        <v>86</v>
      </c>
      <c r="I30" s="29" t="s">
        <v>13</v>
      </c>
      <c r="J30" s="29">
        <v>34</v>
      </c>
      <c r="K30" s="29">
        <v>27</v>
      </c>
      <c r="L30" s="29">
        <v>4</v>
      </c>
      <c r="M30" s="29">
        <v>0</v>
      </c>
      <c r="N30" s="29" t="s">
        <v>55</v>
      </c>
      <c r="O30" s="5"/>
      <c r="P30" s="6"/>
      <c r="Q30" s="7">
        <f t="shared" si="4"/>
        <v>44828</v>
      </c>
      <c r="R30" s="5">
        <f t="shared" si="5"/>
        <v>2022</v>
      </c>
      <c r="S30" s="5">
        <f t="shared" si="6"/>
        <v>4</v>
      </c>
      <c r="T30" s="5" t="s">
        <v>210</v>
      </c>
      <c r="U30" s="5">
        <v>4</v>
      </c>
      <c r="V30" s="5">
        <f t="shared" si="7"/>
        <v>1</v>
      </c>
      <c r="W30" s="5" t="s">
        <v>86</v>
      </c>
      <c r="X30" s="29" t="s">
        <v>230</v>
      </c>
      <c r="Y30" s="5"/>
      <c r="Z30" s="5">
        <f t="shared" si="8"/>
        <v>0</v>
      </c>
      <c r="AA30" s="5" t="str">
        <f t="shared" si="0"/>
        <v>Big Ten</v>
      </c>
      <c r="AB30">
        <f t="shared" si="1"/>
        <v>1</v>
      </c>
      <c r="AC30">
        <f t="shared" si="9"/>
        <v>1</v>
      </c>
      <c r="AD30">
        <f t="shared" si="10"/>
        <v>1</v>
      </c>
      <c r="AE30">
        <f t="shared" si="11"/>
        <v>0</v>
      </c>
      <c r="AF30">
        <f t="shared" si="2"/>
        <v>34</v>
      </c>
      <c r="AG30">
        <f t="shared" si="2"/>
        <v>27</v>
      </c>
      <c r="AH30">
        <f t="shared" si="2"/>
        <v>4</v>
      </c>
      <c r="AI30">
        <f t="shared" si="2"/>
        <v>0</v>
      </c>
      <c r="AJ30">
        <f t="shared" si="12"/>
        <v>4</v>
      </c>
      <c r="AK30" s="8">
        <f t="shared" si="13"/>
        <v>1</v>
      </c>
      <c r="AL30">
        <f t="shared" si="3"/>
        <v>1</v>
      </c>
    </row>
    <row r="31" spans="1:38" ht="28" x14ac:dyDescent="0.2">
      <c r="A31" s="27">
        <v>5</v>
      </c>
      <c r="B31" s="28">
        <v>44835</v>
      </c>
      <c r="C31" s="30">
        <v>0.5</v>
      </c>
      <c r="D31" s="29" t="s">
        <v>44</v>
      </c>
      <c r="E31" s="29" t="s">
        <v>887</v>
      </c>
      <c r="F31" s="29" t="s">
        <v>49</v>
      </c>
      <c r="G31" s="29" t="s">
        <v>672</v>
      </c>
      <c r="H31" s="29" t="s">
        <v>86</v>
      </c>
      <c r="I31" s="29" t="s">
        <v>13</v>
      </c>
      <c r="J31" s="29">
        <v>27</v>
      </c>
      <c r="K31" s="29">
        <v>14</v>
      </c>
      <c r="L31" s="29">
        <v>5</v>
      </c>
      <c r="M31" s="29">
        <v>0</v>
      </c>
      <c r="N31" s="29" t="s">
        <v>57</v>
      </c>
      <c r="O31" s="5"/>
      <c r="P31" s="6"/>
      <c r="Q31" s="7">
        <f t="shared" si="4"/>
        <v>44835</v>
      </c>
      <c r="R31" s="5">
        <f t="shared" si="5"/>
        <v>2022</v>
      </c>
      <c r="S31" s="5">
        <f t="shared" si="6"/>
        <v>5</v>
      </c>
      <c r="T31" s="5" t="s">
        <v>210</v>
      </c>
      <c r="U31" s="5">
        <v>4</v>
      </c>
      <c r="V31" s="5">
        <f t="shared" si="7"/>
        <v>1</v>
      </c>
      <c r="W31" s="5" t="s">
        <v>86</v>
      </c>
      <c r="X31" s="29" t="s">
        <v>672</v>
      </c>
      <c r="Y31" s="5"/>
      <c r="Z31" s="5">
        <f t="shared" si="8"/>
        <v>0</v>
      </c>
      <c r="AA31" s="5" t="str">
        <f t="shared" si="0"/>
        <v>Big Ten</v>
      </c>
      <c r="AB31">
        <f t="shared" si="1"/>
        <v>1</v>
      </c>
      <c r="AC31">
        <f t="shared" si="9"/>
        <v>1</v>
      </c>
      <c r="AD31">
        <f t="shared" si="10"/>
        <v>1</v>
      </c>
      <c r="AE31">
        <f t="shared" si="11"/>
        <v>0</v>
      </c>
      <c r="AF31">
        <f t="shared" si="2"/>
        <v>27</v>
      </c>
      <c r="AG31">
        <f t="shared" si="2"/>
        <v>14</v>
      </c>
      <c r="AH31">
        <f t="shared" si="2"/>
        <v>5</v>
      </c>
      <c r="AI31">
        <f t="shared" si="2"/>
        <v>0</v>
      </c>
      <c r="AJ31">
        <f t="shared" si="12"/>
        <v>5</v>
      </c>
      <c r="AK31" s="8">
        <f t="shared" si="13"/>
        <v>1</v>
      </c>
      <c r="AL31">
        <f t="shared" si="3"/>
        <v>1</v>
      </c>
    </row>
    <row r="32" spans="1:38" ht="28" x14ac:dyDescent="0.2">
      <c r="A32" s="27">
        <v>6</v>
      </c>
      <c r="B32" s="28">
        <v>44842</v>
      </c>
      <c r="C32" s="30">
        <v>0.5</v>
      </c>
      <c r="D32" s="29" t="s">
        <v>44</v>
      </c>
      <c r="E32" s="29" t="s">
        <v>887</v>
      </c>
      <c r="F32" s="29" t="s">
        <v>49</v>
      </c>
      <c r="G32" s="29" t="s">
        <v>490</v>
      </c>
      <c r="H32" s="29" t="s">
        <v>86</v>
      </c>
      <c r="I32" s="29" t="s">
        <v>13</v>
      </c>
      <c r="J32" s="29">
        <v>31</v>
      </c>
      <c r="K32" s="29">
        <v>10</v>
      </c>
      <c r="L32" s="29">
        <v>6</v>
      </c>
      <c r="M32" s="29">
        <v>0</v>
      </c>
      <c r="N32" s="29" t="s">
        <v>61</v>
      </c>
      <c r="O32" s="5"/>
      <c r="P32" s="6"/>
      <c r="Q32" s="7">
        <f t="shared" si="4"/>
        <v>44842</v>
      </c>
      <c r="R32" s="5">
        <f t="shared" si="5"/>
        <v>2022</v>
      </c>
      <c r="S32" s="5">
        <f t="shared" si="6"/>
        <v>6</v>
      </c>
      <c r="T32" s="5" t="s">
        <v>210</v>
      </c>
      <c r="U32" s="5">
        <v>4</v>
      </c>
      <c r="V32" s="5">
        <f t="shared" si="7"/>
        <v>1</v>
      </c>
      <c r="W32" s="5" t="s">
        <v>86</v>
      </c>
      <c r="X32" s="29" t="s">
        <v>490</v>
      </c>
      <c r="Y32" s="5"/>
      <c r="Z32" s="5">
        <f t="shared" si="8"/>
        <v>0</v>
      </c>
      <c r="AA32" s="5" t="str">
        <f t="shared" si="0"/>
        <v>Big Ten</v>
      </c>
      <c r="AB32">
        <f t="shared" si="1"/>
        <v>1</v>
      </c>
      <c r="AC32">
        <f t="shared" si="9"/>
        <v>1</v>
      </c>
      <c r="AD32">
        <f t="shared" si="10"/>
        <v>1</v>
      </c>
      <c r="AE32">
        <f t="shared" si="11"/>
        <v>0</v>
      </c>
      <c r="AF32">
        <f t="shared" si="2"/>
        <v>31</v>
      </c>
      <c r="AG32">
        <f t="shared" si="2"/>
        <v>10</v>
      </c>
      <c r="AH32">
        <f t="shared" si="2"/>
        <v>6</v>
      </c>
      <c r="AI32">
        <f t="shared" si="2"/>
        <v>0</v>
      </c>
      <c r="AJ32">
        <f t="shared" si="12"/>
        <v>6</v>
      </c>
      <c r="AK32" s="8">
        <f t="shared" si="13"/>
        <v>1</v>
      </c>
      <c r="AL32">
        <f t="shared" si="3"/>
        <v>1</v>
      </c>
    </row>
    <row r="33" spans="1:38" ht="30" x14ac:dyDescent="0.2">
      <c r="A33" s="27">
        <v>7</v>
      </c>
      <c r="B33" s="28">
        <v>44849</v>
      </c>
      <c r="C33" s="30">
        <v>0.5</v>
      </c>
      <c r="D33" s="29" t="s">
        <v>44</v>
      </c>
      <c r="E33" s="29" t="s">
        <v>891</v>
      </c>
      <c r="F33" s="5"/>
      <c r="G33" s="29" t="s">
        <v>774</v>
      </c>
      <c r="H33" s="29" t="s">
        <v>86</v>
      </c>
      <c r="I33" s="29" t="s">
        <v>13</v>
      </c>
      <c r="J33" s="29">
        <v>41</v>
      </c>
      <c r="K33" s="29">
        <v>17</v>
      </c>
      <c r="L33" s="29">
        <v>7</v>
      </c>
      <c r="M33" s="29">
        <v>0</v>
      </c>
      <c r="N33" s="29" t="s">
        <v>64</v>
      </c>
      <c r="O33" s="5"/>
      <c r="P33" s="6"/>
      <c r="Q33" s="7">
        <f t="shared" si="4"/>
        <v>44849</v>
      </c>
      <c r="R33" s="5">
        <f t="shared" si="5"/>
        <v>2022</v>
      </c>
      <c r="S33" s="5">
        <f t="shared" si="6"/>
        <v>7</v>
      </c>
      <c r="T33" s="5" t="s">
        <v>210</v>
      </c>
      <c r="U33" s="5">
        <v>5</v>
      </c>
      <c r="V33" s="5">
        <f t="shared" si="7"/>
        <v>1</v>
      </c>
      <c r="W33" s="5" t="s">
        <v>86</v>
      </c>
      <c r="X33" s="5" t="s">
        <v>221</v>
      </c>
      <c r="Y33" s="5">
        <v>10</v>
      </c>
      <c r="Z33" s="5">
        <f t="shared" si="8"/>
        <v>1</v>
      </c>
      <c r="AA33" s="5" t="str">
        <f t="shared" si="0"/>
        <v>Big Ten</v>
      </c>
      <c r="AB33">
        <f t="shared" si="1"/>
        <v>1</v>
      </c>
      <c r="AC33">
        <f t="shared" si="9"/>
        <v>1</v>
      </c>
      <c r="AD33">
        <f t="shared" si="10"/>
        <v>1</v>
      </c>
      <c r="AE33">
        <f t="shared" si="11"/>
        <v>1</v>
      </c>
      <c r="AF33">
        <f t="shared" si="2"/>
        <v>41</v>
      </c>
      <c r="AG33">
        <f t="shared" si="2"/>
        <v>17</v>
      </c>
      <c r="AH33">
        <f t="shared" si="2"/>
        <v>7</v>
      </c>
      <c r="AI33">
        <f t="shared" si="2"/>
        <v>0</v>
      </c>
      <c r="AJ33">
        <f t="shared" si="12"/>
        <v>7</v>
      </c>
      <c r="AK33" s="8">
        <f t="shared" si="13"/>
        <v>1</v>
      </c>
      <c r="AL33">
        <f t="shared" si="3"/>
        <v>1</v>
      </c>
    </row>
    <row r="34" spans="1:38" ht="28" x14ac:dyDescent="0.2">
      <c r="A34" s="27">
        <v>8</v>
      </c>
      <c r="B34" s="28">
        <v>44863</v>
      </c>
      <c r="C34" s="30">
        <v>0.8125</v>
      </c>
      <c r="D34" s="29" t="s">
        <v>44</v>
      </c>
      <c r="E34" s="29" t="s">
        <v>887</v>
      </c>
      <c r="F34" s="5"/>
      <c r="G34" s="29" t="s">
        <v>158</v>
      </c>
      <c r="H34" s="29" t="s">
        <v>86</v>
      </c>
      <c r="I34" s="29" t="s">
        <v>13</v>
      </c>
      <c r="J34" s="29">
        <v>29</v>
      </c>
      <c r="K34" s="29">
        <v>7</v>
      </c>
      <c r="L34" s="29">
        <v>8</v>
      </c>
      <c r="M34" s="29">
        <v>0</v>
      </c>
      <c r="N34" s="29" t="s">
        <v>68</v>
      </c>
      <c r="O34" s="5"/>
      <c r="P34" s="6"/>
      <c r="Q34" s="7">
        <f t="shared" si="4"/>
        <v>44863</v>
      </c>
      <c r="R34" s="5">
        <f t="shared" si="5"/>
        <v>2022</v>
      </c>
      <c r="S34" s="5">
        <f t="shared" si="6"/>
        <v>9</v>
      </c>
      <c r="T34" s="5" t="s">
        <v>210</v>
      </c>
      <c r="U34" s="5">
        <v>4</v>
      </c>
      <c r="V34" s="5">
        <f t="shared" si="7"/>
        <v>1</v>
      </c>
      <c r="W34" s="5" t="s">
        <v>86</v>
      </c>
      <c r="X34" s="29" t="s">
        <v>158</v>
      </c>
      <c r="Y34" s="5"/>
      <c r="Z34" s="5">
        <f t="shared" si="8"/>
        <v>0</v>
      </c>
      <c r="AA34" s="5" t="str">
        <f t="shared" si="0"/>
        <v>Big Ten</v>
      </c>
      <c r="AB34">
        <f t="shared" si="1"/>
        <v>1</v>
      </c>
      <c r="AC34">
        <f t="shared" si="9"/>
        <v>1</v>
      </c>
      <c r="AD34">
        <f t="shared" si="10"/>
        <v>1</v>
      </c>
      <c r="AE34">
        <f t="shared" si="11"/>
        <v>0</v>
      </c>
      <c r="AF34">
        <f t="shared" ref="AF34:AI65" si="14">J34</f>
        <v>29</v>
      </c>
      <c r="AG34">
        <f t="shared" si="14"/>
        <v>7</v>
      </c>
      <c r="AH34">
        <f t="shared" si="14"/>
        <v>8</v>
      </c>
      <c r="AI34">
        <f t="shared" si="14"/>
        <v>0</v>
      </c>
      <c r="AJ34">
        <f t="shared" si="12"/>
        <v>8</v>
      </c>
      <c r="AK34" s="8">
        <f t="shared" si="13"/>
        <v>1</v>
      </c>
      <c r="AL34">
        <f t="shared" si="3"/>
        <v>1</v>
      </c>
    </row>
    <row r="35" spans="1:38" ht="28" x14ac:dyDescent="0.2">
      <c r="A35" s="27">
        <v>9</v>
      </c>
      <c r="B35" s="28">
        <v>44870</v>
      </c>
      <c r="C35" s="30">
        <v>0.8125</v>
      </c>
      <c r="D35" s="29" t="s">
        <v>44</v>
      </c>
      <c r="E35" s="29" t="s">
        <v>887</v>
      </c>
      <c r="F35" s="29" t="s">
        <v>49</v>
      </c>
      <c r="G35" s="29" t="s">
        <v>194</v>
      </c>
      <c r="H35" s="29" t="s">
        <v>86</v>
      </c>
      <c r="I35" s="29" t="s">
        <v>13</v>
      </c>
      <c r="J35" s="29">
        <v>52</v>
      </c>
      <c r="K35" s="29">
        <v>17</v>
      </c>
      <c r="L35" s="29">
        <v>9</v>
      </c>
      <c r="M35" s="29">
        <v>0</v>
      </c>
      <c r="N35" s="29" t="s">
        <v>71</v>
      </c>
      <c r="O35" s="5"/>
      <c r="P35" s="6"/>
      <c r="Q35" s="7">
        <f t="shared" si="4"/>
        <v>44870</v>
      </c>
      <c r="R35" s="5">
        <f t="shared" si="5"/>
        <v>2022</v>
      </c>
      <c r="S35" s="5">
        <f t="shared" si="6"/>
        <v>10</v>
      </c>
      <c r="T35" s="5" t="s">
        <v>210</v>
      </c>
      <c r="U35" s="5">
        <v>4</v>
      </c>
      <c r="V35" s="5">
        <f t="shared" si="7"/>
        <v>1</v>
      </c>
      <c r="W35" s="5" t="s">
        <v>86</v>
      </c>
      <c r="X35" s="29" t="s">
        <v>194</v>
      </c>
      <c r="Y35" s="5"/>
      <c r="Z35" s="5">
        <f t="shared" si="8"/>
        <v>0</v>
      </c>
      <c r="AA35" s="5" t="str">
        <f t="shared" si="0"/>
        <v>Big Ten</v>
      </c>
      <c r="AB35">
        <f t="shared" si="1"/>
        <v>1</v>
      </c>
      <c r="AC35">
        <f t="shared" si="9"/>
        <v>1</v>
      </c>
      <c r="AD35">
        <f t="shared" si="10"/>
        <v>1</v>
      </c>
      <c r="AE35">
        <f t="shared" si="11"/>
        <v>0</v>
      </c>
      <c r="AF35">
        <f t="shared" si="14"/>
        <v>52</v>
      </c>
      <c r="AG35">
        <f t="shared" si="14"/>
        <v>17</v>
      </c>
      <c r="AH35">
        <f t="shared" si="14"/>
        <v>9</v>
      </c>
      <c r="AI35">
        <f t="shared" si="14"/>
        <v>0</v>
      </c>
      <c r="AJ35">
        <f t="shared" si="12"/>
        <v>9</v>
      </c>
      <c r="AK35" s="8">
        <f t="shared" si="13"/>
        <v>1</v>
      </c>
      <c r="AL35">
        <f t="shared" si="3"/>
        <v>1</v>
      </c>
    </row>
    <row r="36" spans="1:38" ht="28" x14ac:dyDescent="0.2">
      <c r="A36" s="27">
        <v>10</v>
      </c>
      <c r="B36" s="28">
        <v>44877</v>
      </c>
      <c r="C36" s="30">
        <v>0.64583333333333337</v>
      </c>
      <c r="D36" s="29" t="s">
        <v>44</v>
      </c>
      <c r="E36" s="29" t="s">
        <v>892</v>
      </c>
      <c r="F36" s="5"/>
      <c r="G36" s="29" t="s">
        <v>659</v>
      </c>
      <c r="H36" s="29" t="s">
        <v>86</v>
      </c>
      <c r="I36" s="29" t="s">
        <v>13</v>
      </c>
      <c r="J36" s="29">
        <v>34</v>
      </c>
      <c r="K36" s="29">
        <v>3</v>
      </c>
      <c r="L36" s="29">
        <v>10</v>
      </c>
      <c r="M36" s="29">
        <v>0</v>
      </c>
      <c r="N36" s="29" t="s">
        <v>73</v>
      </c>
      <c r="O36" s="5"/>
      <c r="P36" s="6"/>
      <c r="Q36" s="7">
        <f t="shared" si="4"/>
        <v>44877</v>
      </c>
      <c r="R36" s="5">
        <f t="shared" si="5"/>
        <v>2022</v>
      </c>
      <c r="S36" s="5">
        <f t="shared" si="6"/>
        <v>11</v>
      </c>
      <c r="T36" s="5" t="s">
        <v>210</v>
      </c>
      <c r="U36" s="5">
        <v>3</v>
      </c>
      <c r="V36" s="5">
        <f t="shared" si="7"/>
        <v>1</v>
      </c>
      <c r="W36" s="5" t="s">
        <v>86</v>
      </c>
      <c r="X36" s="29" t="s">
        <v>659</v>
      </c>
      <c r="Y36" s="5"/>
      <c r="Z36" s="5">
        <f t="shared" si="8"/>
        <v>0</v>
      </c>
      <c r="AA36" s="5" t="str">
        <f t="shared" si="0"/>
        <v>Big Ten</v>
      </c>
      <c r="AB36">
        <f t="shared" si="1"/>
        <v>1</v>
      </c>
      <c r="AC36">
        <f t="shared" si="9"/>
        <v>1</v>
      </c>
      <c r="AD36">
        <f t="shared" si="10"/>
        <v>1</v>
      </c>
      <c r="AE36">
        <f t="shared" si="11"/>
        <v>0</v>
      </c>
      <c r="AF36">
        <f t="shared" si="14"/>
        <v>34</v>
      </c>
      <c r="AG36">
        <f t="shared" si="14"/>
        <v>3</v>
      </c>
      <c r="AH36">
        <f t="shared" si="14"/>
        <v>10</v>
      </c>
      <c r="AI36">
        <f t="shared" si="14"/>
        <v>0</v>
      </c>
      <c r="AJ36">
        <f t="shared" si="12"/>
        <v>10</v>
      </c>
      <c r="AK36" s="8">
        <f t="shared" si="13"/>
        <v>1</v>
      </c>
      <c r="AL36">
        <f t="shared" si="3"/>
        <v>1</v>
      </c>
    </row>
    <row r="37" spans="1:38" ht="28" x14ac:dyDescent="0.2">
      <c r="A37" s="27">
        <v>11</v>
      </c>
      <c r="B37" s="28">
        <v>44884</v>
      </c>
      <c r="C37" s="30">
        <v>0.5</v>
      </c>
      <c r="D37" s="29" t="s">
        <v>44</v>
      </c>
      <c r="E37" s="29" t="s">
        <v>892</v>
      </c>
      <c r="F37" s="5"/>
      <c r="G37" s="29" t="s">
        <v>334</v>
      </c>
      <c r="H37" s="29" t="s">
        <v>86</v>
      </c>
      <c r="I37" s="29" t="s">
        <v>13</v>
      </c>
      <c r="J37" s="29">
        <v>19</v>
      </c>
      <c r="K37" s="29">
        <v>17</v>
      </c>
      <c r="L37" s="29">
        <v>11</v>
      </c>
      <c r="M37" s="29">
        <v>0</v>
      </c>
      <c r="N37" s="29" t="s">
        <v>76</v>
      </c>
      <c r="O37" s="5"/>
      <c r="P37" s="6"/>
      <c r="Q37" s="7">
        <f t="shared" si="4"/>
        <v>44884</v>
      </c>
      <c r="R37" s="5">
        <f t="shared" si="5"/>
        <v>2022</v>
      </c>
      <c r="S37" s="5">
        <f t="shared" si="6"/>
        <v>12</v>
      </c>
      <c r="T37" s="5" t="s">
        <v>210</v>
      </c>
      <c r="U37" s="5">
        <v>3</v>
      </c>
      <c r="V37" s="5">
        <f t="shared" si="7"/>
        <v>1</v>
      </c>
      <c r="W37" s="5" t="s">
        <v>86</v>
      </c>
      <c r="X37" s="29" t="s">
        <v>334</v>
      </c>
      <c r="Y37" s="5"/>
      <c r="Z37" s="5">
        <f t="shared" si="8"/>
        <v>0</v>
      </c>
      <c r="AA37" s="5" t="str">
        <f t="shared" si="0"/>
        <v>Big Ten</v>
      </c>
      <c r="AB37">
        <f t="shared" si="1"/>
        <v>1</v>
      </c>
      <c r="AC37">
        <f t="shared" si="9"/>
        <v>1</v>
      </c>
      <c r="AD37">
        <f t="shared" si="10"/>
        <v>1</v>
      </c>
      <c r="AE37">
        <f t="shared" si="11"/>
        <v>0</v>
      </c>
      <c r="AF37">
        <f t="shared" si="14"/>
        <v>19</v>
      </c>
      <c r="AG37">
        <f t="shared" si="14"/>
        <v>17</v>
      </c>
      <c r="AH37">
        <f t="shared" si="14"/>
        <v>11</v>
      </c>
      <c r="AI37">
        <f t="shared" si="14"/>
        <v>0</v>
      </c>
      <c r="AJ37">
        <f t="shared" si="12"/>
        <v>11</v>
      </c>
      <c r="AK37" s="8">
        <f t="shared" si="13"/>
        <v>1</v>
      </c>
      <c r="AL37">
        <f t="shared" si="3"/>
        <v>1</v>
      </c>
    </row>
    <row r="38" spans="1:38" ht="30" x14ac:dyDescent="0.2">
      <c r="A38" s="27">
        <v>12</v>
      </c>
      <c r="B38" s="28">
        <v>44891</v>
      </c>
      <c r="C38" s="30">
        <v>0.5</v>
      </c>
      <c r="D38" s="29" t="s">
        <v>44</v>
      </c>
      <c r="E38" s="29" t="s">
        <v>892</v>
      </c>
      <c r="F38" s="29" t="s">
        <v>49</v>
      </c>
      <c r="G38" s="29" t="s">
        <v>85</v>
      </c>
      <c r="H38" s="29" t="s">
        <v>86</v>
      </c>
      <c r="I38" s="29" t="s">
        <v>13</v>
      </c>
      <c r="J38" s="29">
        <v>45</v>
      </c>
      <c r="K38" s="29">
        <v>23</v>
      </c>
      <c r="L38" s="29">
        <v>12</v>
      </c>
      <c r="M38" s="29">
        <v>0</v>
      </c>
      <c r="N38" s="29" t="s">
        <v>78</v>
      </c>
      <c r="O38" s="5"/>
      <c r="P38" s="6"/>
      <c r="Q38" s="7">
        <f t="shared" si="4"/>
        <v>44891</v>
      </c>
      <c r="R38" s="5">
        <f t="shared" si="5"/>
        <v>2022</v>
      </c>
      <c r="S38" s="5">
        <f t="shared" si="6"/>
        <v>13</v>
      </c>
      <c r="T38" s="5" t="s">
        <v>210</v>
      </c>
      <c r="U38" s="5">
        <v>3</v>
      </c>
      <c r="V38" s="5">
        <f t="shared" si="7"/>
        <v>1</v>
      </c>
      <c r="W38" s="5" t="s">
        <v>86</v>
      </c>
      <c r="X38" s="5" t="s">
        <v>89</v>
      </c>
      <c r="Y38" s="5">
        <v>2</v>
      </c>
      <c r="Z38" s="5">
        <f t="shared" si="8"/>
        <v>1</v>
      </c>
      <c r="AA38" s="5" t="str">
        <f t="shared" si="0"/>
        <v>Big Ten</v>
      </c>
      <c r="AB38">
        <f t="shared" si="1"/>
        <v>1</v>
      </c>
      <c r="AC38">
        <f t="shared" si="9"/>
        <v>1</v>
      </c>
      <c r="AD38">
        <f t="shared" si="10"/>
        <v>1</v>
      </c>
      <c r="AE38">
        <f t="shared" si="11"/>
        <v>1</v>
      </c>
      <c r="AF38">
        <f t="shared" si="14"/>
        <v>45</v>
      </c>
      <c r="AG38">
        <f t="shared" si="14"/>
        <v>23</v>
      </c>
      <c r="AH38">
        <f t="shared" si="14"/>
        <v>12</v>
      </c>
      <c r="AI38">
        <f t="shared" si="14"/>
        <v>0</v>
      </c>
      <c r="AJ38">
        <f t="shared" si="12"/>
        <v>12</v>
      </c>
      <c r="AK38" s="8">
        <f t="shared" si="13"/>
        <v>1</v>
      </c>
      <c r="AL38">
        <f t="shared" si="3"/>
        <v>1</v>
      </c>
    </row>
    <row r="39" spans="1:38" ht="42" x14ac:dyDescent="0.2">
      <c r="A39" s="27">
        <v>13</v>
      </c>
      <c r="B39" s="28">
        <v>44898</v>
      </c>
      <c r="C39" s="30">
        <v>0.83333333333333337</v>
      </c>
      <c r="D39" s="29" t="s">
        <v>44</v>
      </c>
      <c r="E39" s="29" t="s">
        <v>697</v>
      </c>
      <c r="F39" s="29" t="s">
        <v>80</v>
      </c>
      <c r="G39" s="29" t="s">
        <v>352</v>
      </c>
      <c r="H39" s="29" t="s">
        <v>86</v>
      </c>
      <c r="I39" s="29" t="s">
        <v>13</v>
      </c>
      <c r="J39" s="29">
        <v>43</v>
      </c>
      <c r="K39" s="29">
        <v>22</v>
      </c>
      <c r="L39" s="29">
        <v>13</v>
      </c>
      <c r="M39" s="29">
        <v>0</v>
      </c>
      <c r="N39" s="29" t="s">
        <v>82</v>
      </c>
      <c r="O39" s="29" t="s">
        <v>770</v>
      </c>
      <c r="P39" s="6"/>
      <c r="Q39" s="7">
        <f t="shared" si="4"/>
        <v>44898</v>
      </c>
      <c r="R39" s="5">
        <f t="shared" si="5"/>
        <v>2022</v>
      </c>
      <c r="S39" s="5">
        <f t="shared" si="6"/>
        <v>14</v>
      </c>
      <c r="T39" s="5" t="s">
        <v>210</v>
      </c>
      <c r="U39" s="5">
        <v>2</v>
      </c>
      <c r="V39" s="5">
        <f t="shared" si="7"/>
        <v>1</v>
      </c>
      <c r="W39" s="5" t="s">
        <v>86</v>
      </c>
      <c r="X39" s="29" t="s">
        <v>352</v>
      </c>
      <c r="Y39" s="5"/>
      <c r="Z39" s="5">
        <f t="shared" si="8"/>
        <v>0</v>
      </c>
      <c r="AA39" s="5" t="str">
        <f t="shared" si="0"/>
        <v>Big Ten</v>
      </c>
      <c r="AB39">
        <f t="shared" si="1"/>
        <v>1</v>
      </c>
      <c r="AC39">
        <f t="shared" si="9"/>
        <v>1</v>
      </c>
      <c r="AD39">
        <f t="shared" si="10"/>
        <v>1</v>
      </c>
      <c r="AE39">
        <f t="shared" si="11"/>
        <v>0</v>
      </c>
      <c r="AF39">
        <f t="shared" si="14"/>
        <v>43</v>
      </c>
      <c r="AG39">
        <f t="shared" si="14"/>
        <v>22</v>
      </c>
      <c r="AH39">
        <f t="shared" si="14"/>
        <v>13</v>
      </c>
      <c r="AI39">
        <f t="shared" si="14"/>
        <v>0</v>
      </c>
      <c r="AJ39">
        <f t="shared" si="12"/>
        <v>13</v>
      </c>
      <c r="AK39" s="8">
        <f t="shared" si="13"/>
        <v>1</v>
      </c>
      <c r="AL39">
        <f t="shared" si="3"/>
        <v>1</v>
      </c>
    </row>
    <row r="40" spans="1:38" ht="30" x14ac:dyDescent="0.2">
      <c r="A40" s="27">
        <v>14</v>
      </c>
      <c r="B40" s="28">
        <v>44926</v>
      </c>
      <c r="C40" s="30">
        <v>0.6743055555555556</v>
      </c>
      <c r="D40" s="29" t="s">
        <v>44</v>
      </c>
      <c r="E40" s="29" t="s">
        <v>697</v>
      </c>
      <c r="F40" s="29" t="s">
        <v>80</v>
      </c>
      <c r="G40" s="29" t="s">
        <v>696</v>
      </c>
      <c r="H40" s="29" t="s">
        <v>145</v>
      </c>
      <c r="I40" s="29" t="s">
        <v>14</v>
      </c>
      <c r="J40" s="29">
        <v>45</v>
      </c>
      <c r="K40" s="29">
        <v>51</v>
      </c>
      <c r="L40" s="29">
        <v>13</v>
      </c>
      <c r="M40" s="29">
        <v>1</v>
      </c>
      <c r="N40" s="29" t="s">
        <v>92</v>
      </c>
      <c r="O40" s="29" t="s">
        <v>698</v>
      </c>
      <c r="Q40" s="7">
        <f t="shared" si="4"/>
        <v>44926</v>
      </c>
      <c r="R40" s="5">
        <f t="shared" si="5"/>
        <v>2022</v>
      </c>
      <c r="S40" s="5">
        <f t="shared" si="6"/>
        <v>18</v>
      </c>
      <c r="T40" s="5" t="s">
        <v>210</v>
      </c>
      <c r="U40" s="5">
        <v>2</v>
      </c>
      <c r="V40" s="5">
        <f t="shared" si="7"/>
        <v>1</v>
      </c>
      <c r="W40" s="5" t="s">
        <v>86</v>
      </c>
      <c r="X40" s="5" t="s">
        <v>595</v>
      </c>
      <c r="Y40" s="5">
        <v>3</v>
      </c>
      <c r="Z40" s="5">
        <f t="shared" si="8"/>
        <v>1</v>
      </c>
      <c r="AA40" s="5" t="str">
        <f t="shared" si="0"/>
        <v>Big 12</v>
      </c>
      <c r="AB40">
        <f t="shared" si="1"/>
        <v>0</v>
      </c>
      <c r="AC40">
        <f t="shared" si="9"/>
        <v>1</v>
      </c>
      <c r="AD40">
        <f t="shared" si="10"/>
        <v>1</v>
      </c>
      <c r="AE40">
        <f t="shared" si="11"/>
        <v>1</v>
      </c>
      <c r="AF40">
        <f t="shared" si="14"/>
        <v>45</v>
      </c>
      <c r="AG40">
        <f t="shared" si="14"/>
        <v>51</v>
      </c>
      <c r="AH40">
        <f t="shared" si="14"/>
        <v>13</v>
      </c>
      <c r="AI40">
        <f t="shared" si="14"/>
        <v>1</v>
      </c>
      <c r="AJ40">
        <f t="shared" si="12"/>
        <v>14</v>
      </c>
      <c r="AK40" s="8">
        <f t="shared" si="13"/>
        <v>0.9285714285714286</v>
      </c>
      <c r="AL40">
        <f t="shared" si="3"/>
        <v>0</v>
      </c>
    </row>
    <row r="41" spans="1:38" ht="30" x14ac:dyDescent="0.2">
      <c r="A41" s="27">
        <v>1</v>
      </c>
      <c r="B41" s="28">
        <v>44806</v>
      </c>
      <c r="C41" s="30">
        <v>0.79166666666666663</v>
      </c>
      <c r="D41" s="29" t="s">
        <v>124</v>
      </c>
      <c r="E41" s="29" t="s">
        <v>893</v>
      </c>
      <c r="F41" s="5"/>
      <c r="G41" s="29" t="s">
        <v>233</v>
      </c>
      <c r="H41" s="29" t="s">
        <v>148</v>
      </c>
      <c r="I41" s="29" t="s">
        <v>13</v>
      </c>
      <c r="J41" s="29">
        <v>35</v>
      </c>
      <c r="K41" s="29">
        <v>13</v>
      </c>
      <c r="L41" s="29">
        <v>1</v>
      </c>
      <c r="M41" s="29">
        <v>0</v>
      </c>
      <c r="N41" s="29" t="s">
        <v>41</v>
      </c>
      <c r="O41" s="5"/>
      <c r="Q41" s="7">
        <f t="shared" si="4"/>
        <v>44806</v>
      </c>
      <c r="R41" s="5">
        <f t="shared" si="5"/>
        <v>2022</v>
      </c>
      <c r="S41" s="5">
        <f t="shared" si="6"/>
        <v>1</v>
      </c>
      <c r="T41" s="5" t="s">
        <v>366</v>
      </c>
      <c r="U41" s="5">
        <v>15</v>
      </c>
      <c r="V41" s="5">
        <f t="shared" si="7"/>
        <v>1</v>
      </c>
      <c r="W41" s="5" t="s">
        <v>86</v>
      </c>
      <c r="X41" s="29" t="s">
        <v>233</v>
      </c>
      <c r="Y41" s="5"/>
      <c r="Z41" s="5">
        <f t="shared" si="8"/>
        <v>0</v>
      </c>
      <c r="AA41" s="5" t="str">
        <f t="shared" si="0"/>
        <v>MAC</v>
      </c>
      <c r="AB41">
        <f t="shared" si="1"/>
        <v>0</v>
      </c>
      <c r="AC41">
        <f t="shared" si="9"/>
        <v>1</v>
      </c>
      <c r="AD41">
        <f t="shared" si="10"/>
        <v>0</v>
      </c>
      <c r="AE41">
        <f t="shared" si="11"/>
        <v>0</v>
      </c>
      <c r="AF41">
        <f t="shared" si="14"/>
        <v>35</v>
      </c>
      <c r="AG41">
        <f t="shared" si="14"/>
        <v>13</v>
      </c>
      <c r="AH41">
        <f t="shared" si="14"/>
        <v>1</v>
      </c>
      <c r="AI41">
        <f t="shared" si="14"/>
        <v>0</v>
      </c>
      <c r="AJ41">
        <f t="shared" si="12"/>
        <v>1</v>
      </c>
      <c r="AK41" s="8">
        <f t="shared" si="13"/>
        <v>1</v>
      </c>
      <c r="AL41">
        <f t="shared" si="3"/>
        <v>1</v>
      </c>
    </row>
    <row r="42" spans="1:38" ht="30" x14ac:dyDescent="0.2">
      <c r="A42" s="27">
        <v>2</v>
      </c>
      <c r="B42" s="28">
        <v>44814</v>
      </c>
      <c r="C42" s="30">
        <v>0.66666666666666663</v>
      </c>
      <c r="D42" s="29" t="s">
        <v>44</v>
      </c>
      <c r="E42" s="29" t="s">
        <v>894</v>
      </c>
      <c r="F42" s="5"/>
      <c r="G42" s="29" t="s">
        <v>783</v>
      </c>
      <c r="H42" s="29" t="s">
        <v>148</v>
      </c>
      <c r="I42" s="29" t="s">
        <v>13</v>
      </c>
      <c r="J42" s="29">
        <v>52</v>
      </c>
      <c r="K42" s="29">
        <v>0</v>
      </c>
      <c r="L42" s="29">
        <v>2</v>
      </c>
      <c r="M42" s="29">
        <v>0</v>
      </c>
      <c r="N42" s="29" t="s">
        <v>47</v>
      </c>
      <c r="O42" s="5"/>
      <c r="Q42" s="7">
        <f t="shared" si="4"/>
        <v>44814</v>
      </c>
      <c r="R42" s="5">
        <f t="shared" si="5"/>
        <v>2022</v>
      </c>
      <c r="S42" s="5">
        <f t="shared" si="6"/>
        <v>2</v>
      </c>
      <c r="T42" s="5" t="s">
        <v>366</v>
      </c>
      <c r="U42" s="5">
        <v>14</v>
      </c>
      <c r="V42" s="5">
        <f t="shared" si="7"/>
        <v>1</v>
      </c>
      <c r="W42" s="5" t="s">
        <v>86</v>
      </c>
      <c r="X42" s="29" t="s">
        <v>783</v>
      </c>
      <c r="Y42" s="5"/>
      <c r="Z42" s="5">
        <f t="shared" si="8"/>
        <v>0</v>
      </c>
      <c r="AA42" s="5" t="str">
        <f t="shared" si="0"/>
        <v>MAC</v>
      </c>
      <c r="AB42">
        <f t="shared" si="1"/>
        <v>0</v>
      </c>
      <c r="AC42">
        <f t="shared" si="9"/>
        <v>1</v>
      </c>
      <c r="AD42">
        <f t="shared" si="10"/>
        <v>0</v>
      </c>
      <c r="AE42">
        <f t="shared" si="11"/>
        <v>0</v>
      </c>
      <c r="AF42">
        <f t="shared" si="14"/>
        <v>52</v>
      </c>
      <c r="AG42">
        <f t="shared" si="14"/>
        <v>0</v>
      </c>
      <c r="AH42">
        <f t="shared" si="14"/>
        <v>2</v>
      </c>
      <c r="AI42">
        <f t="shared" si="14"/>
        <v>0</v>
      </c>
      <c r="AJ42">
        <f t="shared" si="12"/>
        <v>2</v>
      </c>
      <c r="AK42" s="8">
        <f t="shared" si="13"/>
        <v>1</v>
      </c>
      <c r="AL42">
        <f t="shared" si="3"/>
        <v>1</v>
      </c>
    </row>
    <row r="43" spans="1:38" ht="30" x14ac:dyDescent="0.2">
      <c r="A43" s="27">
        <v>3</v>
      </c>
      <c r="B43" s="28">
        <v>44821</v>
      </c>
      <c r="C43" s="30">
        <v>0.8125</v>
      </c>
      <c r="D43" s="29" t="s">
        <v>44</v>
      </c>
      <c r="E43" s="29" t="s">
        <v>364</v>
      </c>
      <c r="F43" s="29" t="s">
        <v>49</v>
      </c>
      <c r="G43" s="29" t="s">
        <v>851</v>
      </c>
      <c r="H43" s="29" t="s">
        <v>114</v>
      </c>
      <c r="I43" s="29" t="s">
        <v>14</v>
      </c>
      <c r="J43" s="29">
        <v>28</v>
      </c>
      <c r="K43" s="29">
        <v>39</v>
      </c>
      <c r="L43" s="29">
        <v>2</v>
      </c>
      <c r="M43" s="29">
        <v>1</v>
      </c>
      <c r="N43" s="29" t="s">
        <v>92</v>
      </c>
      <c r="O43" s="5"/>
      <c r="Q43" s="7">
        <f t="shared" si="4"/>
        <v>44821</v>
      </c>
      <c r="R43" s="5">
        <f t="shared" si="5"/>
        <v>2022</v>
      </c>
      <c r="S43" s="5">
        <f t="shared" si="6"/>
        <v>3</v>
      </c>
      <c r="T43" s="5" t="s">
        <v>366</v>
      </c>
      <c r="U43" s="5">
        <v>11</v>
      </c>
      <c r="V43" s="5">
        <f t="shared" si="7"/>
        <v>1</v>
      </c>
      <c r="W43" s="5" t="s">
        <v>86</v>
      </c>
      <c r="X43" s="29" t="s">
        <v>851</v>
      </c>
      <c r="Y43" s="5"/>
      <c r="Z43" s="5">
        <f t="shared" si="8"/>
        <v>0</v>
      </c>
      <c r="AA43" s="5" t="str">
        <f t="shared" si="0"/>
        <v>Pac-12</v>
      </c>
      <c r="AB43">
        <f t="shared" si="1"/>
        <v>0</v>
      </c>
      <c r="AC43">
        <f t="shared" si="9"/>
        <v>1</v>
      </c>
      <c r="AD43">
        <f t="shared" si="10"/>
        <v>1</v>
      </c>
      <c r="AE43">
        <f t="shared" si="11"/>
        <v>0</v>
      </c>
      <c r="AF43">
        <f t="shared" si="14"/>
        <v>28</v>
      </c>
      <c r="AG43">
        <f t="shared" si="14"/>
        <v>39</v>
      </c>
      <c r="AH43">
        <f t="shared" si="14"/>
        <v>2</v>
      </c>
      <c r="AI43">
        <f t="shared" si="14"/>
        <v>1</v>
      </c>
      <c r="AJ43">
        <f t="shared" si="12"/>
        <v>3</v>
      </c>
      <c r="AK43" s="8">
        <f t="shared" si="13"/>
        <v>0.66666666666666663</v>
      </c>
      <c r="AL43">
        <f t="shared" si="3"/>
        <v>0</v>
      </c>
    </row>
    <row r="44" spans="1:38" ht="28" x14ac:dyDescent="0.2">
      <c r="A44" s="27">
        <v>4</v>
      </c>
      <c r="B44" s="28">
        <v>44828</v>
      </c>
      <c r="C44" s="30">
        <v>0.64583333333333337</v>
      </c>
      <c r="D44" s="29" t="s">
        <v>44</v>
      </c>
      <c r="E44" s="29" t="s">
        <v>158</v>
      </c>
      <c r="F44" s="5"/>
      <c r="G44" s="29" t="s">
        <v>440</v>
      </c>
      <c r="H44" s="29" t="s">
        <v>86</v>
      </c>
      <c r="I44" s="29" t="s">
        <v>14</v>
      </c>
      <c r="J44" s="29">
        <v>7</v>
      </c>
      <c r="K44" s="29">
        <v>34</v>
      </c>
      <c r="L44" s="29">
        <v>2</v>
      </c>
      <c r="M44" s="29">
        <v>2</v>
      </c>
      <c r="N44" s="29" t="s">
        <v>102</v>
      </c>
      <c r="O44" s="5"/>
      <c r="Q44" s="7">
        <f t="shared" si="4"/>
        <v>44828</v>
      </c>
      <c r="R44" s="5">
        <f t="shared" si="5"/>
        <v>2022</v>
      </c>
      <c r="S44" s="5">
        <f t="shared" si="6"/>
        <v>4</v>
      </c>
      <c r="T44" s="29" t="s">
        <v>158</v>
      </c>
      <c r="U44" s="5"/>
      <c r="V44" s="5">
        <f t="shared" si="7"/>
        <v>0</v>
      </c>
      <c r="W44" s="5" t="s">
        <v>86</v>
      </c>
      <c r="X44" s="29" t="s">
        <v>440</v>
      </c>
      <c r="Y44" s="5"/>
      <c r="Z44" s="5">
        <f t="shared" si="8"/>
        <v>0</v>
      </c>
      <c r="AA44" s="5" t="str">
        <f t="shared" si="0"/>
        <v>Big Ten</v>
      </c>
      <c r="AB44">
        <f t="shared" si="1"/>
        <v>1</v>
      </c>
      <c r="AC44">
        <f t="shared" si="9"/>
        <v>1</v>
      </c>
      <c r="AD44">
        <f t="shared" si="10"/>
        <v>1</v>
      </c>
      <c r="AE44">
        <f t="shared" si="11"/>
        <v>0</v>
      </c>
      <c r="AF44">
        <f t="shared" si="14"/>
        <v>7</v>
      </c>
      <c r="AG44">
        <f t="shared" si="14"/>
        <v>34</v>
      </c>
      <c r="AH44">
        <f t="shared" si="14"/>
        <v>2</v>
      </c>
      <c r="AI44">
        <f t="shared" si="14"/>
        <v>2</v>
      </c>
      <c r="AJ44">
        <f t="shared" si="12"/>
        <v>4</v>
      </c>
      <c r="AK44" s="8">
        <f t="shared" si="13"/>
        <v>0.5</v>
      </c>
      <c r="AL44">
        <f t="shared" si="3"/>
        <v>0</v>
      </c>
    </row>
    <row r="45" spans="1:38" ht="28" x14ac:dyDescent="0.2">
      <c r="A45" s="27">
        <v>5</v>
      </c>
      <c r="B45" s="28">
        <v>44835</v>
      </c>
      <c r="C45" s="30">
        <v>0.64583333333333337</v>
      </c>
      <c r="D45" s="29" t="s">
        <v>44</v>
      </c>
      <c r="E45" s="29" t="s">
        <v>158</v>
      </c>
      <c r="F45" s="29" t="s">
        <v>49</v>
      </c>
      <c r="G45" s="29" t="s">
        <v>230</v>
      </c>
      <c r="H45" s="29" t="s">
        <v>86</v>
      </c>
      <c r="I45" s="29" t="s">
        <v>14</v>
      </c>
      <c r="J45" s="29">
        <v>13</v>
      </c>
      <c r="K45" s="29">
        <v>27</v>
      </c>
      <c r="L45" s="29">
        <v>2</v>
      </c>
      <c r="M45" s="29">
        <v>3</v>
      </c>
      <c r="N45" s="29" t="s">
        <v>130</v>
      </c>
      <c r="O45" s="5"/>
      <c r="Q45" s="7">
        <f t="shared" si="4"/>
        <v>44835</v>
      </c>
      <c r="R45" s="5">
        <f t="shared" si="5"/>
        <v>2022</v>
      </c>
      <c r="S45" s="5">
        <f t="shared" si="6"/>
        <v>5</v>
      </c>
      <c r="T45" s="29" t="s">
        <v>158</v>
      </c>
      <c r="U45" s="5"/>
      <c r="V45" s="5">
        <f t="shared" si="7"/>
        <v>0</v>
      </c>
      <c r="W45" s="5" t="s">
        <v>86</v>
      </c>
      <c r="X45" s="29" t="s">
        <v>230</v>
      </c>
      <c r="Y45" s="5"/>
      <c r="Z45" s="5">
        <f t="shared" si="8"/>
        <v>0</v>
      </c>
      <c r="AA45" s="5" t="str">
        <f t="shared" si="0"/>
        <v>Big Ten</v>
      </c>
      <c r="AB45">
        <f t="shared" si="1"/>
        <v>1</v>
      </c>
      <c r="AC45">
        <f t="shared" si="9"/>
        <v>1</v>
      </c>
      <c r="AD45">
        <f t="shared" si="10"/>
        <v>1</v>
      </c>
      <c r="AE45">
        <f t="shared" si="11"/>
        <v>0</v>
      </c>
      <c r="AF45">
        <f t="shared" si="14"/>
        <v>13</v>
      </c>
      <c r="AG45">
        <f t="shared" si="14"/>
        <v>27</v>
      </c>
      <c r="AH45">
        <f t="shared" si="14"/>
        <v>2</v>
      </c>
      <c r="AI45">
        <f t="shared" si="14"/>
        <v>3</v>
      </c>
      <c r="AJ45">
        <f t="shared" si="12"/>
        <v>5</v>
      </c>
      <c r="AK45" s="8">
        <f t="shared" si="13"/>
        <v>0.4</v>
      </c>
      <c r="AL45">
        <f t="shared" si="3"/>
        <v>0</v>
      </c>
    </row>
    <row r="46" spans="1:38" ht="30" x14ac:dyDescent="0.2">
      <c r="A46" s="27">
        <v>6</v>
      </c>
      <c r="B46" s="28">
        <v>44842</v>
      </c>
      <c r="C46" s="30">
        <v>0.66666666666666663</v>
      </c>
      <c r="D46" s="29" t="s">
        <v>44</v>
      </c>
      <c r="E46" s="29" t="s">
        <v>158</v>
      </c>
      <c r="F46" s="5"/>
      <c r="G46" s="29" t="s">
        <v>246</v>
      </c>
      <c r="H46" s="29" t="s">
        <v>86</v>
      </c>
      <c r="I46" s="29" t="s">
        <v>14</v>
      </c>
      <c r="J46" s="29">
        <v>20</v>
      </c>
      <c r="K46" s="29">
        <v>49</v>
      </c>
      <c r="L46" s="29">
        <v>2</v>
      </c>
      <c r="M46" s="29">
        <v>4</v>
      </c>
      <c r="N46" s="29" t="s">
        <v>132</v>
      </c>
      <c r="O46" s="5"/>
      <c r="Q46" s="7">
        <f t="shared" si="4"/>
        <v>44842</v>
      </c>
      <c r="R46" s="5">
        <f t="shared" si="5"/>
        <v>2022</v>
      </c>
      <c r="S46" s="5">
        <f t="shared" si="6"/>
        <v>6</v>
      </c>
      <c r="T46" s="29" t="s">
        <v>158</v>
      </c>
      <c r="U46" s="5"/>
      <c r="V46" s="5">
        <f t="shared" si="7"/>
        <v>0</v>
      </c>
      <c r="W46" s="5" t="s">
        <v>86</v>
      </c>
      <c r="X46" s="5" t="s">
        <v>89</v>
      </c>
      <c r="Y46" s="5">
        <v>3</v>
      </c>
      <c r="Z46" s="5">
        <f t="shared" si="8"/>
        <v>1</v>
      </c>
      <c r="AA46" s="5" t="str">
        <f t="shared" si="0"/>
        <v>Big Ten</v>
      </c>
      <c r="AB46">
        <f t="shared" si="1"/>
        <v>1</v>
      </c>
      <c r="AC46">
        <f t="shared" si="9"/>
        <v>1</v>
      </c>
      <c r="AD46">
        <f t="shared" si="10"/>
        <v>1</v>
      </c>
      <c r="AE46">
        <f t="shared" si="11"/>
        <v>0</v>
      </c>
      <c r="AF46">
        <f t="shared" si="14"/>
        <v>20</v>
      </c>
      <c r="AG46">
        <f t="shared" si="14"/>
        <v>49</v>
      </c>
      <c r="AH46">
        <f t="shared" si="14"/>
        <v>2</v>
      </c>
      <c r="AI46">
        <f t="shared" si="14"/>
        <v>4</v>
      </c>
      <c r="AJ46">
        <f t="shared" si="12"/>
        <v>6</v>
      </c>
      <c r="AK46" s="8">
        <f t="shared" si="13"/>
        <v>0.33333333333333331</v>
      </c>
      <c r="AL46">
        <f t="shared" si="3"/>
        <v>0</v>
      </c>
    </row>
    <row r="47" spans="1:38" ht="28" x14ac:dyDescent="0.2">
      <c r="A47" s="27">
        <v>7</v>
      </c>
      <c r="B47" s="28">
        <v>44849</v>
      </c>
      <c r="C47" s="30">
        <v>0.66666666666666663</v>
      </c>
      <c r="D47" s="29" t="s">
        <v>44</v>
      </c>
      <c r="E47" s="29" t="s">
        <v>158</v>
      </c>
      <c r="F47" s="5"/>
      <c r="G47" s="29" t="s">
        <v>276</v>
      </c>
      <c r="H47" s="29" t="s">
        <v>86</v>
      </c>
      <c r="I47" s="29" t="s">
        <v>13</v>
      </c>
      <c r="J47" s="29">
        <v>34</v>
      </c>
      <c r="K47" s="29">
        <v>28</v>
      </c>
      <c r="L47" s="29">
        <v>3</v>
      </c>
      <c r="M47" s="29">
        <v>4</v>
      </c>
      <c r="N47" s="29" t="s">
        <v>41</v>
      </c>
      <c r="O47" s="5"/>
      <c r="Q47" s="7">
        <f t="shared" si="4"/>
        <v>44849</v>
      </c>
      <c r="R47" s="5">
        <f t="shared" si="5"/>
        <v>2022</v>
      </c>
      <c r="S47" s="5">
        <f t="shared" si="6"/>
        <v>7</v>
      </c>
      <c r="T47" s="29" t="s">
        <v>158</v>
      </c>
      <c r="U47" s="5"/>
      <c r="V47" s="5">
        <f t="shared" si="7"/>
        <v>0</v>
      </c>
      <c r="W47" s="5" t="s">
        <v>86</v>
      </c>
      <c r="X47" s="29" t="s">
        <v>276</v>
      </c>
      <c r="Y47" s="5"/>
      <c r="Z47" s="5">
        <f t="shared" si="8"/>
        <v>0</v>
      </c>
      <c r="AA47" s="5" t="str">
        <f t="shared" si="0"/>
        <v>Big Ten</v>
      </c>
      <c r="AB47">
        <f t="shared" si="1"/>
        <v>1</v>
      </c>
      <c r="AC47">
        <f t="shared" si="9"/>
        <v>1</v>
      </c>
      <c r="AD47">
        <f t="shared" si="10"/>
        <v>1</v>
      </c>
      <c r="AE47">
        <f t="shared" si="11"/>
        <v>0</v>
      </c>
      <c r="AF47">
        <f t="shared" si="14"/>
        <v>34</v>
      </c>
      <c r="AG47">
        <f t="shared" si="14"/>
        <v>28</v>
      </c>
      <c r="AH47">
        <f t="shared" si="14"/>
        <v>3</v>
      </c>
      <c r="AI47">
        <f t="shared" si="14"/>
        <v>4</v>
      </c>
      <c r="AJ47">
        <f t="shared" si="12"/>
        <v>7</v>
      </c>
      <c r="AK47" s="8">
        <f t="shared" si="13"/>
        <v>0.42857142857142855</v>
      </c>
      <c r="AL47">
        <f t="shared" si="3"/>
        <v>1</v>
      </c>
    </row>
    <row r="48" spans="1:38" ht="28" x14ac:dyDescent="0.2">
      <c r="A48" s="27">
        <v>8</v>
      </c>
      <c r="B48" s="28">
        <v>44863</v>
      </c>
      <c r="C48" s="30">
        <v>0.8125</v>
      </c>
      <c r="D48" s="29" t="s">
        <v>44</v>
      </c>
      <c r="E48" s="29" t="s">
        <v>158</v>
      </c>
      <c r="F48" s="29" t="s">
        <v>49</v>
      </c>
      <c r="G48" s="29" t="s">
        <v>887</v>
      </c>
      <c r="H48" s="29" t="s">
        <v>86</v>
      </c>
      <c r="I48" s="29" t="s">
        <v>14</v>
      </c>
      <c r="J48" s="29">
        <v>7</v>
      </c>
      <c r="K48" s="29">
        <v>29</v>
      </c>
      <c r="L48" s="29">
        <v>3</v>
      </c>
      <c r="M48" s="29">
        <v>5</v>
      </c>
      <c r="N48" s="29" t="s">
        <v>92</v>
      </c>
      <c r="O48" s="5"/>
      <c r="Q48" s="7">
        <f t="shared" si="4"/>
        <v>44863</v>
      </c>
      <c r="R48" s="5">
        <f t="shared" si="5"/>
        <v>2022</v>
      </c>
      <c r="S48" s="5">
        <f t="shared" si="6"/>
        <v>9</v>
      </c>
      <c r="T48" s="29" t="s">
        <v>158</v>
      </c>
      <c r="U48" s="5"/>
      <c r="V48" s="5">
        <f t="shared" si="7"/>
        <v>0</v>
      </c>
      <c r="W48" s="5" t="s">
        <v>86</v>
      </c>
      <c r="X48" s="5" t="s">
        <v>210</v>
      </c>
      <c r="Y48" s="5">
        <v>4</v>
      </c>
      <c r="Z48" s="5">
        <f t="shared" si="8"/>
        <v>1</v>
      </c>
      <c r="AA48" s="5" t="str">
        <f t="shared" si="0"/>
        <v>Big Ten</v>
      </c>
      <c r="AB48">
        <f t="shared" si="1"/>
        <v>1</v>
      </c>
      <c r="AC48">
        <f t="shared" si="9"/>
        <v>1</v>
      </c>
      <c r="AD48">
        <f t="shared" si="10"/>
        <v>1</v>
      </c>
      <c r="AE48">
        <f t="shared" si="11"/>
        <v>0</v>
      </c>
      <c r="AF48">
        <f t="shared" si="14"/>
        <v>7</v>
      </c>
      <c r="AG48">
        <f t="shared" si="14"/>
        <v>29</v>
      </c>
      <c r="AH48">
        <f t="shared" si="14"/>
        <v>3</v>
      </c>
      <c r="AI48">
        <f t="shared" si="14"/>
        <v>5</v>
      </c>
      <c r="AJ48">
        <f t="shared" ref="AJ48:AJ90" si="15">SUM(AH48:AI48)</f>
        <v>8</v>
      </c>
      <c r="AK48" s="8">
        <f t="shared" si="13"/>
        <v>0.375</v>
      </c>
      <c r="AL48">
        <f t="shared" si="3"/>
        <v>0</v>
      </c>
    </row>
    <row r="49" spans="1:38" ht="28" x14ac:dyDescent="0.2">
      <c r="A49" s="27">
        <v>9</v>
      </c>
      <c r="B49" s="28">
        <v>44870</v>
      </c>
      <c r="C49" s="30">
        <v>0.64583333333333337</v>
      </c>
      <c r="D49" s="29" t="s">
        <v>44</v>
      </c>
      <c r="E49" s="29" t="s">
        <v>158</v>
      </c>
      <c r="F49" s="29" t="s">
        <v>49</v>
      </c>
      <c r="G49" s="29" t="s">
        <v>895</v>
      </c>
      <c r="H49" s="29" t="s">
        <v>86</v>
      </c>
      <c r="I49" s="29" t="s">
        <v>13</v>
      </c>
      <c r="J49" s="29">
        <v>23</v>
      </c>
      <c r="K49" s="29">
        <v>15</v>
      </c>
      <c r="L49" s="29">
        <v>4</v>
      </c>
      <c r="M49" s="29">
        <v>5</v>
      </c>
      <c r="N49" s="29" t="s">
        <v>41</v>
      </c>
      <c r="O49" s="5"/>
      <c r="Q49" s="7">
        <f t="shared" si="4"/>
        <v>44870</v>
      </c>
      <c r="R49" s="5">
        <f t="shared" si="5"/>
        <v>2022</v>
      </c>
      <c r="S49" s="5">
        <f t="shared" si="6"/>
        <v>10</v>
      </c>
      <c r="T49" s="29" t="s">
        <v>158</v>
      </c>
      <c r="U49" s="5"/>
      <c r="V49" s="5">
        <f t="shared" si="7"/>
        <v>0</v>
      </c>
      <c r="W49" s="5" t="s">
        <v>86</v>
      </c>
      <c r="X49" s="5" t="s">
        <v>896</v>
      </c>
      <c r="Y49" s="5">
        <v>14</v>
      </c>
      <c r="Z49" s="5">
        <f t="shared" si="8"/>
        <v>1</v>
      </c>
      <c r="AA49" s="5" t="str">
        <f t="shared" si="0"/>
        <v>Big Ten</v>
      </c>
      <c r="AB49">
        <f t="shared" si="1"/>
        <v>1</v>
      </c>
      <c r="AC49">
        <f t="shared" si="9"/>
        <v>1</v>
      </c>
      <c r="AD49">
        <f t="shared" si="10"/>
        <v>1</v>
      </c>
      <c r="AE49">
        <f t="shared" si="11"/>
        <v>0</v>
      </c>
      <c r="AF49">
        <f t="shared" si="14"/>
        <v>23</v>
      </c>
      <c r="AG49">
        <f t="shared" si="14"/>
        <v>15</v>
      </c>
      <c r="AH49">
        <f t="shared" si="14"/>
        <v>4</v>
      </c>
      <c r="AI49">
        <f t="shared" si="14"/>
        <v>5</v>
      </c>
      <c r="AJ49">
        <f t="shared" si="15"/>
        <v>9</v>
      </c>
      <c r="AK49" s="8">
        <f t="shared" si="13"/>
        <v>0.44444444444444442</v>
      </c>
      <c r="AL49">
        <f t="shared" si="3"/>
        <v>1</v>
      </c>
    </row>
    <row r="50" spans="1:38" ht="28" x14ac:dyDescent="0.2">
      <c r="A50" s="27">
        <v>10</v>
      </c>
      <c r="B50" s="28">
        <v>44877</v>
      </c>
      <c r="C50" s="30">
        <v>0.5</v>
      </c>
      <c r="D50" s="29" t="s">
        <v>44</v>
      </c>
      <c r="E50" s="29" t="s">
        <v>158</v>
      </c>
      <c r="F50" s="5"/>
      <c r="G50" s="29" t="s">
        <v>194</v>
      </c>
      <c r="H50" s="29" t="s">
        <v>86</v>
      </c>
      <c r="I50" s="29" t="s">
        <v>13</v>
      </c>
      <c r="J50" s="29">
        <v>27</v>
      </c>
      <c r="K50" s="29">
        <v>21</v>
      </c>
      <c r="L50" s="29">
        <v>5</v>
      </c>
      <c r="M50" s="29">
        <v>5</v>
      </c>
      <c r="N50" s="29" t="s">
        <v>47</v>
      </c>
      <c r="O50" s="5"/>
      <c r="Q50" s="7">
        <f t="shared" si="4"/>
        <v>44877</v>
      </c>
      <c r="R50" s="5">
        <f t="shared" si="5"/>
        <v>2022</v>
      </c>
      <c r="S50" s="5">
        <f t="shared" si="6"/>
        <v>11</v>
      </c>
      <c r="T50" s="29" t="s">
        <v>158</v>
      </c>
      <c r="U50" s="5"/>
      <c r="V50" s="5">
        <f t="shared" si="7"/>
        <v>0</v>
      </c>
      <c r="W50" s="5" t="s">
        <v>86</v>
      </c>
      <c r="X50" s="29" t="s">
        <v>194</v>
      </c>
      <c r="Y50" s="5"/>
      <c r="Z50" s="5">
        <f t="shared" si="8"/>
        <v>0</v>
      </c>
      <c r="AA50" s="5" t="str">
        <f t="shared" si="0"/>
        <v>Big Ten</v>
      </c>
      <c r="AB50">
        <f t="shared" si="1"/>
        <v>1</v>
      </c>
      <c r="AC50">
        <f t="shared" si="9"/>
        <v>1</v>
      </c>
      <c r="AD50">
        <f t="shared" si="10"/>
        <v>1</v>
      </c>
      <c r="AE50">
        <f t="shared" si="11"/>
        <v>0</v>
      </c>
      <c r="AF50">
        <f t="shared" si="14"/>
        <v>27</v>
      </c>
      <c r="AG50">
        <f t="shared" si="14"/>
        <v>21</v>
      </c>
      <c r="AH50">
        <f t="shared" si="14"/>
        <v>5</v>
      </c>
      <c r="AI50">
        <f t="shared" si="14"/>
        <v>5</v>
      </c>
      <c r="AJ50">
        <f t="shared" si="15"/>
        <v>10</v>
      </c>
      <c r="AK50" s="8">
        <f t="shared" si="13"/>
        <v>0.5</v>
      </c>
      <c r="AL50">
        <f t="shared" si="3"/>
        <v>1</v>
      </c>
    </row>
    <row r="51" spans="1:38" ht="28" x14ac:dyDescent="0.2">
      <c r="A51" s="27">
        <v>11</v>
      </c>
      <c r="B51" s="28">
        <v>44884</v>
      </c>
      <c r="C51" s="30">
        <v>0.5</v>
      </c>
      <c r="D51" s="29" t="s">
        <v>44</v>
      </c>
      <c r="E51" s="29" t="s">
        <v>158</v>
      </c>
      <c r="F51" s="5"/>
      <c r="G51" s="29" t="s">
        <v>490</v>
      </c>
      <c r="H51" s="29" t="s">
        <v>86</v>
      </c>
      <c r="I51" s="29" t="s">
        <v>14</v>
      </c>
      <c r="J51" s="29">
        <v>31</v>
      </c>
      <c r="K51" s="29">
        <v>39</v>
      </c>
      <c r="L51" s="29">
        <v>5</v>
      </c>
      <c r="M51" s="29">
        <v>6</v>
      </c>
      <c r="N51" s="29" t="s">
        <v>92</v>
      </c>
      <c r="O51" s="5"/>
      <c r="Q51" s="7">
        <f t="shared" si="4"/>
        <v>44884</v>
      </c>
      <c r="R51" s="5">
        <f t="shared" si="5"/>
        <v>2022</v>
      </c>
      <c r="S51" s="5">
        <f t="shared" si="6"/>
        <v>12</v>
      </c>
      <c r="T51" s="29" t="s">
        <v>158</v>
      </c>
      <c r="U51" s="5"/>
      <c r="V51" s="5">
        <f t="shared" si="7"/>
        <v>0</v>
      </c>
      <c r="W51" s="5" t="s">
        <v>86</v>
      </c>
      <c r="X51" s="29" t="s">
        <v>490</v>
      </c>
      <c r="Y51" s="5"/>
      <c r="Z51" s="5">
        <f t="shared" si="8"/>
        <v>0</v>
      </c>
      <c r="AA51" s="5" t="str">
        <f t="shared" si="0"/>
        <v>Big Ten</v>
      </c>
      <c r="AB51">
        <f t="shared" si="1"/>
        <v>1</v>
      </c>
      <c r="AC51">
        <f t="shared" si="9"/>
        <v>1</v>
      </c>
      <c r="AD51">
        <f t="shared" si="10"/>
        <v>1</v>
      </c>
      <c r="AE51">
        <f t="shared" si="11"/>
        <v>0</v>
      </c>
      <c r="AF51">
        <f t="shared" si="14"/>
        <v>31</v>
      </c>
      <c r="AG51">
        <f t="shared" si="14"/>
        <v>39</v>
      </c>
      <c r="AH51">
        <f t="shared" si="14"/>
        <v>5</v>
      </c>
      <c r="AI51">
        <f t="shared" si="14"/>
        <v>6</v>
      </c>
      <c r="AJ51">
        <f t="shared" si="15"/>
        <v>11</v>
      </c>
      <c r="AK51" s="8">
        <f t="shared" si="13"/>
        <v>0.45454545454545453</v>
      </c>
      <c r="AL51">
        <f t="shared" si="3"/>
        <v>0</v>
      </c>
    </row>
    <row r="52" spans="1:38" ht="30" x14ac:dyDescent="0.2">
      <c r="A52" s="27">
        <v>12</v>
      </c>
      <c r="B52" s="28">
        <v>44891</v>
      </c>
      <c r="C52" s="30">
        <v>0.66666666666666663</v>
      </c>
      <c r="D52" s="29" t="s">
        <v>44</v>
      </c>
      <c r="E52" s="29" t="s">
        <v>158</v>
      </c>
      <c r="F52" s="29" t="s">
        <v>49</v>
      </c>
      <c r="G52" s="29" t="s">
        <v>870</v>
      </c>
      <c r="H52" s="29" t="s">
        <v>86</v>
      </c>
      <c r="I52" s="29" t="s">
        <v>14</v>
      </c>
      <c r="J52" s="29">
        <v>16</v>
      </c>
      <c r="K52" s="29">
        <v>35</v>
      </c>
      <c r="L52" s="29">
        <v>5</v>
      </c>
      <c r="M52" s="29">
        <v>7</v>
      </c>
      <c r="N52" s="29" t="s">
        <v>102</v>
      </c>
      <c r="O52" s="5"/>
      <c r="Q52" s="7">
        <f t="shared" si="4"/>
        <v>44891</v>
      </c>
      <c r="R52" s="5">
        <f t="shared" si="5"/>
        <v>2022</v>
      </c>
      <c r="S52" s="5">
        <f t="shared" si="6"/>
        <v>13</v>
      </c>
      <c r="T52" s="29" t="s">
        <v>158</v>
      </c>
      <c r="U52" s="5"/>
      <c r="V52" s="5">
        <f t="shared" si="7"/>
        <v>0</v>
      </c>
      <c r="W52" s="5" t="s">
        <v>86</v>
      </c>
      <c r="X52" s="5" t="s">
        <v>221</v>
      </c>
      <c r="Y52" s="5">
        <v>11</v>
      </c>
      <c r="Z52" s="5">
        <f t="shared" si="8"/>
        <v>1</v>
      </c>
      <c r="AA52" s="5" t="str">
        <f t="shared" si="0"/>
        <v>Big Ten</v>
      </c>
      <c r="AB52">
        <f t="shared" si="1"/>
        <v>1</v>
      </c>
      <c r="AC52">
        <f t="shared" si="9"/>
        <v>1</v>
      </c>
      <c r="AD52">
        <f t="shared" si="10"/>
        <v>1</v>
      </c>
      <c r="AE52">
        <f t="shared" si="11"/>
        <v>0</v>
      </c>
      <c r="AF52">
        <f t="shared" si="14"/>
        <v>16</v>
      </c>
      <c r="AG52">
        <f t="shared" si="14"/>
        <v>35</v>
      </c>
      <c r="AH52">
        <f t="shared" si="14"/>
        <v>5</v>
      </c>
      <c r="AI52">
        <f t="shared" si="14"/>
        <v>7</v>
      </c>
      <c r="AJ52">
        <f t="shared" si="15"/>
        <v>12</v>
      </c>
      <c r="AK52" s="8">
        <f t="shared" si="13"/>
        <v>0.41666666666666669</v>
      </c>
      <c r="AL52">
        <f t="shared" si="3"/>
        <v>0</v>
      </c>
    </row>
    <row r="53" spans="1:38" ht="30" x14ac:dyDescent="0.2">
      <c r="A53" s="27">
        <v>1</v>
      </c>
      <c r="B53" s="28">
        <v>44807</v>
      </c>
      <c r="C53" s="30">
        <v>0.8125</v>
      </c>
      <c r="D53" s="29" t="s">
        <v>44</v>
      </c>
      <c r="E53" s="29" t="s">
        <v>85</v>
      </c>
      <c r="F53" s="5"/>
      <c r="G53" s="29" t="s">
        <v>250</v>
      </c>
      <c r="H53" s="29" t="s">
        <v>40</v>
      </c>
      <c r="I53" s="29" t="s">
        <v>13</v>
      </c>
      <c r="J53" s="29">
        <v>21</v>
      </c>
      <c r="K53" s="29">
        <v>10</v>
      </c>
      <c r="L53" s="29">
        <v>1</v>
      </c>
      <c r="M53" s="29">
        <v>0</v>
      </c>
      <c r="N53" s="29" t="s">
        <v>41</v>
      </c>
      <c r="O53" s="5"/>
      <c r="Q53" s="7">
        <f t="shared" si="4"/>
        <v>44807</v>
      </c>
      <c r="R53" s="5">
        <f t="shared" si="5"/>
        <v>2022</v>
      </c>
      <c r="S53" s="5">
        <f t="shared" si="6"/>
        <v>1</v>
      </c>
      <c r="T53" s="5" t="s">
        <v>89</v>
      </c>
      <c r="U53" s="5">
        <v>2</v>
      </c>
      <c r="V53" s="5">
        <f t="shared" si="7"/>
        <v>1</v>
      </c>
      <c r="W53" s="5" t="s">
        <v>86</v>
      </c>
      <c r="X53" s="5" t="s">
        <v>131</v>
      </c>
      <c r="Y53" s="5">
        <v>5</v>
      </c>
      <c r="Z53" s="5">
        <f t="shared" si="8"/>
        <v>1</v>
      </c>
      <c r="AA53" s="5" t="str">
        <f t="shared" si="0"/>
        <v>ACC</v>
      </c>
      <c r="AB53">
        <f t="shared" si="1"/>
        <v>0</v>
      </c>
      <c r="AC53">
        <f t="shared" si="9"/>
        <v>1</v>
      </c>
      <c r="AD53">
        <f t="shared" si="10"/>
        <v>1</v>
      </c>
      <c r="AE53">
        <f t="shared" si="11"/>
        <v>1</v>
      </c>
      <c r="AF53">
        <f t="shared" si="14"/>
        <v>21</v>
      </c>
      <c r="AG53">
        <f t="shared" si="14"/>
        <v>10</v>
      </c>
      <c r="AH53">
        <f t="shared" si="14"/>
        <v>1</v>
      </c>
      <c r="AI53">
        <f t="shared" si="14"/>
        <v>0</v>
      </c>
      <c r="AJ53">
        <f t="shared" si="15"/>
        <v>1</v>
      </c>
      <c r="AK53" s="8">
        <f t="shared" si="13"/>
        <v>1</v>
      </c>
      <c r="AL53">
        <f t="shared" si="3"/>
        <v>1</v>
      </c>
    </row>
    <row r="54" spans="1:38" ht="30" x14ac:dyDescent="0.2">
      <c r="A54" s="27">
        <v>2</v>
      </c>
      <c r="B54" s="28">
        <v>44814</v>
      </c>
      <c r="C54" s="30">
        <v>0.5</v>
      </c>
      <c r="D54" s="29" t="s">
        <v>44</v>
      </c>
      <c r="E54" s="29" t="s">
        <v>246</v>
      </c>
      <c r="F54" s="5"/>
      <c r="G54" s="29" t="s">
        <v>627</v>
      </c>
      <c r="H54" s="29" t="s">
        <v>99</v>
      </c>
      <c r="I54" s="29" t="s">
        <v>13</v>
      </c>
      <c r="J54" s="29">
        <v>45</v>
      </c>
      <c r="K54" s="29">
        <v>12</v>
      </c>
      <c r="L54" s="29">
        <v>2</v>
      </c>
      <c r="M54" s="29">
        <v>0</v>
      </c>
      <c r="N54" s="29" t="s">
        <v>47</v>
      </c>
      <c r="O54" s="5"/>
      <c r="Q54" s="7">
        <f t="shared" si="4"/>
        <v>44814</v>
      </c>
      <c r="R54" s="5">
        <f t="shared" si="5"/>
        <v>2022</v>
      </c>
      <c r="S54" s="5">
        <f t="shared" si="6"/>
        <v>2</v>
      </c>
      <c r="T54" s="5" t="s">
        <v>89</v>
      </c>
      <c r="U54" s="5">
        <v>3</v>
      </c>
      <c r="V54" s="5">
        <f t="shared" si="7"/>
        <v>1</v>
      </c>
      <c r="W54" s="5" t="s">
        <v>86</v>
      </c>
      <c r="X54" s="29" t="s">
        <v>627</v>
      </c>
      <c r="Y54" s="5"/>
      <c r="Z54" s="5">
        <f t="shared" si="8"/>
        <v>0</v>
      </c>
      <c r="AA54" s="5" t="str">
        <f t="shared" si="0"/>
        <v>Sun Belt</v>
      </c>
      <c r="AB54">
        <f t="shared" si="1"/>
        <v>0</v>
      </c>
      <c r="AC54">
        <f t="shared" si="9"/>
        <v>1</v>
      </c>
      <c r="AD54">
        <f t="shared" si="10"/>
        <v>0</v>
      </c>
      <c r="AE54">
        <f t="shared" si="11"/>
        <v>0</v>
      </c>
      <c r="AF54">
        <f t="shared" si="14"/>
        <v>45</v>
      </c>
      <c r="AG54">
        <f t="shared" si="14"/>
        <v>12</v>
      </c>
      <c r="AH54">
        <f t="shared" si="14"/>
        <v>2</v>
      </c>
      <c r="AI54">
        <f t="shared" si="14"/>
        <v>0</v>
      </c>
      <c r="AJ54">
        <f t="shared" si="15"/>
        <v>2</v>
      </c>
      <c r="AK54" s="8">
        <f t="shared" si="13"/>
        <v>1</v>
      </c>
      <c r="AL54">
        <f t="shared" si="3"/>
        <v>1</v>
      </c>
    </row>
    <row r="55" spans="1:38" ht="30" x14ac:dyDescent="0.2">
      <c r="A55" s="27">
        <v>3</v>
      </c>
      <c r="B55" s="28">
        <v>44821</v>
      </c>
      <c r="C55" s="30">
        <v>0.79166666666666663</v>
      </c>
      <c r="D55" s="29" t="s">
        <v>44</v>
      </c>
      <c r="E55" s="29" t="s">
        <v>246</v>
      </c>
      <c r="F55" s="5"/>
      <c r="G55" s="29" t="s">
        <v>350</v>
      </c>
      <c r="H55" s="29" t="s">
        <v>148</v>
      </c>
      <c r="I55" s="29" t="s">
        <v>13</v>
      </c>
      <c r="J55" s="29">
        <v>77</v>
      </c>
      <c r="K55" s="29">
        <v>21</v>
      </c>
      <c r="L55" s="29">
        <v>3</v>
      </c>
      <c r="M55" s="29">
        <v>0</v>
      </c>
      <c r="N55" s="29" t="s">
        <v>51</v>
      </c>
      <c r="O55" s="5"/>
      <c r="Q55" s="7">
        <f t="shared" si="4"/>
        <v>44821</v>
      </c>
      <c r="R55" s="5">
        <f t="shared" si="5"/>
        <v>2022</v>
      </c>
      <c r="S55" s="5">
        <f t="shared" si="6"/>
        <v>3</v>
      </c>
      <c r="T55" s="5" t="s">
        <v>89</v>
      </c>
      <c r="U55" s="5">
        <v>3</v>
      </c>
      <c r="V55" s="5">
        <f t="shared" si="7"/>
        <v>1</v>
      </c>
      <c r="W55" s="5" t="s">
        <v>86</v>
      </c>
      <c r="X55" s="29" t="s">
        <v>350</v>
      </c>
      <c r="Y55" s="5"/>
      <c r="Z55" s="5">
        <f t="shared" si="8"/>
        <v>0</v>
      </c>
      <c r="AA55" s="5" t="str">
        <f t="shared" si="0"/>
        <v>MAC</v>
      </c>
      <c r="AB55">
        <f t="shared" si="1"/>
        <v>0</v>
      </c>
      <c r="AC55">
        <f t="shared" si="9"/>
        <v>1</v>
      </c>
      <c r="AD55">
        <f t="shared" si="10"/>
        <v>0</v>
      </c>
      <c r="AE55">
        <f t="shared" si="11"/>
        <v>0</v>
      </c>
      <c r="AF55">
        <f t="shared" si="14"/>
        <v>77</v>
      </c>
      <c r="AG55">
        <f t="shared" si="14"/>
        <v>21</v>
      </c>
      <c r="AH55">
        <f t="shared" si="14"/>
        <v>3</v>
      </c>
      <c r="AI55">
        <f t="shared" si="14"/>
        <v>0</v>
      </c>
      <c r="AJ55">
        <f t="shared" si="15"/>
        <v>3</v>
      </c>
      <c r="AK55" s="8">
        <f t="shared" si="13"/>
        <v>1</v>
      </c>
      <c r="AL55">
        <f t="shared" si="3"/>
        <v>1</v>
      </c>
    </row>
    <row r="56" spans="1:38" ht="30" x14ac:dyDescent="0.2">
      <c r="A56" s="27">
        <v>4</v>
      </c>
      <c r="B56" s="28">
        <v>44828</v>
      </c>
      <c r="C56" s="30">
        <v>0.8125</v>
      </c>
      <c r="D56" s="29" t="s">
        <v>44</v>
      </c>
      <c r="E56" s="29" t="s">
        <v>246</v>
      </c>
      <c r="F56" s="5"/>
      <c r="G56" s="29" t="s">
        <v>276</v>
      </c>
      <c r="H56" s="29" t="s">
        <v>86</v>
      </c>
      <c r="I56" s="29" t="s">
        <v>13</v>
      </c>
      <c r="J56" s="29">
        <v>52</v>
      </c>
      <c r="K56" s="29">
        <v>21</v>
      </c>
      <c r="L56" s="29">
        <v>4</v>
      </c>
      <c r="M56" s="29">
        <v>0</v>
      </c>
      <c r="N56" s="29" t="s">
        <v>55</v>
      </c>
      <c r="O56" s="5"/>
      <c r="Q56" s="7">
        <f t="shared" si="4"/>
        <v>44828</v>
      </c>
      <c r="R56" s="5">
        <f t="shared" si="5"/>
        <v>2022</v>
      </c>
      <c r="S56" s="5">
        <f t="shared" si="6"/>
        <v>4</v>
      </c>
      <c r="T56" s="5" t="s">
        <v>89</v>
      </c>
      <c r="U56" s="5">
        <v>3</v>
      </c>
      <c r="V56" s="5">
        <f t="shared" si="7"/>
        <v>1</v>
      </c>
      <c r="W56" s="5" t="s">
        <v>86</v>
      </c>
      <c r="X56" s="29" t="s">
        <v>276</v>
      </c>
      <c r="Y56" s="5"/>
      <c r="Z56" s="5">
        <f t="shared" si="8"/>
        <v>0</v>
      </c>
      <c r="AA56" s="5" t="str">
        <f t="shared" si="0"/>
        <v>Big Ten</v>
      </c>
      <c r="AB56">
        <f t="shared" si="1"/>
        <v>1</v>
      </c>
      <c r="AC56">
        <f t="shared" si="9"/>
        <v>1</v>
      </c>
      <c r="AD56">
        <f t="shared" si="10"/>
        <v>1</v>
      </c>
      <c r="AE56">
        <f t="shared" si="11"/>
        <v>0</v>
      </c>
      <c r="AF56">
        <f t="shared" si="14"/>
        <v>52</v>
      </c>
      <c r="AG56">
        <f t="shared" si="14"/>
        <v>21</v>
      </c>
      <c r="AH56">
        <f t="shared" si="14"/>
        <v>4</v>
      </c>
      <c r="AI56">
        <f t="shared" si="14"/>
        <v>0</v>
      </c>
      <c r="AJ56">
        <f t="shared" si="15"/>
        <v>4</v>
      </c>
      <c r="AK56" s="8">
        <f t="shared" si="13"/>
        <v>1</v>
      </c>
      <c r="AL56">
        <f t="shared" si="3"/>
        <v>1</v>
      </c>
    </row>
    <row r="57" spans="1:38" ht="30" x14ac:dyDescent="0.2">
      <c r="A57" s="27">
        <v>5</v>
      </c>
      <c r="B57" s="28">
        <v>44835</v>
      </c>
      <c r="C57" s="30">
        <v>0.64583333333333337</v>
      </c>
      <c r="D57" s="29" t="s">
        <v>44</v>
      </c>
      <c r="E57" s="29" t="s">
        <v>246</v>
      </c>
      <c r="F57" s="5"/>
      <c r="G57" s="29" t="s">
        <v>194</v>
      </c>
      <c r="H57" s="29" t="s">
        <v>86</v>
      </c>
      <c r="I57" s="29" t="s">
        <v>13</v>
      </c>
      <c r="J57" s="29">
        <v>49</v>
      </c>
      <c r="K57" s="29">
        <v>10</v>
      </c>
      <c r="L57" s="29">
        <v>5</v>
      </c>
      <c r="M57" s="29">
        <v>0</v>
      </c>
      <c r="N57" s="29" t="s">
        <v>57</v>
      </c>
      <c r="O57" s="5"/>
      <c r="Q57" s="7">
        <f t="shared" si="4"/>
        <v>44835</v>
      </c>
      <c r="R57" s="5">
        <f t="shared" si="5"/>
        <v>2022</v>
      </c>
      <c r="S57" s="5">
        <f t="shared" si="6"/>
        <v>5</v>
      </c>
      <c r="T57" s="5" t="s">
        <v>89</v>
      </c>
      <c r="U57" s="5">
        <v>3</v>
      </c>
      <c r="V57" s="5">
        <f t="shared" si="7"/>
        <v>1</v>
      </c>
      <c r="W57" s="5" t="s">
        <v>86</v>
      </c>
      <c r="X57" s="29" t="s">
        <v>194</v>
      </c>
      <c r="Y57" s="5"/>
      <c r="Z57" s="5">
        <f t="shared" si="8"/>
        <v>0</v>
      </c>
      <c r="AA57" s="5" t="str">
        <f t="shared" si="0"/>
        <v>Big Ten</v>
      </c>
      <c r="AB57">
        <f t="shared" si="1"/>
        <v>1</v>
      </c>
      <c r="AC57">
        <f t="shared" si="9"/>
        <v>1</v>
      </c>
      <c r="AD57">
        <f t="shared" si="10"/>
        <v>1</v>
      </c>
      <c r="AE57">
        <f t="shared" si="11"/>
        <v>0</v>
      </c>
      <c r="AF57">
        <f t="shared" si="14"/>
        <v>49</v>
      </c>
      <c r="AG57">
        <f t="shared" si="14"/>
        <v>10</v>
      </c>
      <c r="AH57">
        <f t="shared" si="14"/>
        <v>5</v>
      </c>
      <c r="AI57">
        <f t="shared" si="14"/>
        <v>0</v>
      </c>
      <c r="AJ57">
        <f t="shared" si="15"/>
        <v>5</v>
      </c>
      <c r="AK57" s="8">
        <f t="shared" si="13"/>
        <v>1</v>
      </c>
      <c r="AL57">
        <f t="shared" si="3"/>
        <v>1</v>
      </c>
    </row>
    <row r="58" spans="1:38" ht="30" x14ac:dyDescent="0.2">
      <c r="A58" s="27">
        <v>6</v>
      </c>
      <c r="B58" s="28">
        <v>44842</v>
      </c>
      <c r="C58" s="30">
        <v>0.66666666666666663</v>
      </c>
      <c r="D58" s="29" t="s">
        <v>44</v>
      </c>
      <c r="E58" s="29" t="s">
        <v>246</v>
      </c>
      <c r="F58" s="29" t="s">
        <v>49</v>
      </c>
      <c r="G58" s="29" t="s">
        <v>158</v>
      </c>
      <c r="H58" s="29" t="s">
        <v>86</v>
      </c>
      <c r="I58" s="29" t="s">
        <v>13</v>
      </c>
      <c r="J58" s="29">
        <v>49</v>
      </c>
      <c r="K58" s="29">
        <v>20</v>
      </c>
      <c r="L58" s="29">
        <v>6</v>
      </c>
      <c r="M58" s="29">
        <v>0</v>
      </c>
      <c r="N58" s="29" t="s">
        <v>61</v>
      </c>
      <c r="O58" s="5"/>
      <c r="Q58" s="7">
        <f t="shared" si="4"/>
        <v>44842</v>
      </c>
      <c r="R58" s="5">
        <f t="shared" si="5"/>
        <v>2022</v>
      </c>
      <c r="S58" s="5">
        <f t="shared" si="6"/>
        <v>6</v>
      </c>
      <c r="T58" s="5" t="s">
        <v>89</v>
      </c>
      <c r="U58" s="5">
        <v>3</v>
      </c>
      <c r="V58" s="5">
        <f t="shared" si="7"/>
        <v>1</v>
      </c>
      <c r="W58" s="5" t="s">
        <v>86</v>
      </c>
      <c r="X58" s="29" t="s">
        <v>158</v>
      </c>
      <c r="Y58" s="5"/>
      <c r="Z58" s="5">
        <f t="shared" si="8"/>
        <v>0</v>
      </c>
      <c r="AA58" s="5" t="str">
        <f t="shared" si="0"/>
        <v>Big Ten</v>
      </c>
      <c r="AB58">
        <f t="shared" si="1"/>
        <v>1</v>
      </c>
      <c r="AC58">
        <f t="shared" si="9"/>
        <v>1</v>
      </c>
      <c r="AD58">
        <f t="shared" si="10"/>
        <v>1</v>
      </c>
      <c r="AE58">
        <f t="shared" si="11"/>
        <v>0</v>
      </c>
      <c r="AF58">
        <f t="shared" si="14"/>
        <v>49</v>
      </c>
      <c r="AG58">
        <f t="shared" si="14"/>
        <v>20</v>
      </c>
      <c r="AH58">
        <f t="shared" si="14"/>
        <v>6</v>
      </c>
      <c r="AI58">
        <f t="shared" si="14"/>
        <v>0</v>
      </c>
      <c r="AJ58">
        <f t="shared" si="15"/>
        <v>6</v>
      </c>
      <c r="AK58" s="8">
        <f t="shared" si="13"/>
        <v>1</v>
      </c>
      <c r="AL58">
        <f t="shared" si="3"/>
        <v>1</v>
      </c>
    </row>
    <row r="59" spans="1:38" ht="30" x14ac:dyDescent="0.2">
      <c r="A59" s="27">
        <v>7</v>
      </c>
      <c r="B59" s="28">
        <v>44856</v>
      </c>
      <c r="C59" s="30">
        <v>0.5</v>
      </c>
      <c r="D59" s="29" t="s">
        <v>44</v>
      </c>
      <c r="E59" s="29" t="s">
        <v>85</v>
      </c>
      <c r="F59" s="5"/>
      <c r="G59" s="29" t="s">
        <v>672</v>
      </c>
      <c r="H59" s="29" t="s">
        <v>86</v>
      </c>
      <c r="I59" s="29" t="s">
        <v>13</v>
      </c>
      <c r="J59" s="29">
        <v>54</v>
      </c>
      <c r="K59" s="29">
        <v>10</v>
      </c>
      <c r="L59" s="29">
        <v>7</v>
      </c>
      <c r="M59" s="29">
        <v>0</v>
      </c>
      <c r="N59" s="29" t="s">
        <v>64</v>
      </c>
      <c r="O59" s="5"/>
      <c r="Q59" s="7">
        <f t="shared" si="4"/>
        <v>44856</v>
      </c>
      <c r="R59" s="5">
        <f t="shared" si="5"/>
        <v>2022</v>
      </c>
      <c r="S59" s="5">
        <f t="shared" si="6"/>
        <v>8</v>
      </c>
      <c r="T59" s="5" t="s">
        <v>89</v>
      </c>
      <c r="U59" s="5">
        <v>2</v>
      </c>
      <c r="V59" s="5">
        <f t="shared" si="7"/>
        <v>1</v>
      </c>
      <c r="W59" s="5" t="s">
        <v>86</v>
      </c>
      <c r="X59" s="29" t="s">
        <v>672</v>
      </c>
      <c r="Y59" s="5"/>
      <c r="Z59" s="5">
        <f t="shared" si="8"/>
        <v>0</v>
      </c>
      <c r="AA59" s="5" t="str">
        <f t="shared" si="0"/>
        <v>Big Ten</v>
      </c>
      <c r="AB59">
        <f t="shared" si="1"/>
        <v>1</v>
      </c>
      <c r="AC59">
        <f t="shared" si="9"/>
        <v>1</v>
      </c>
      <c r="AD59">
        <f t="shared" si="10"/>
        <v>1</v>
      </c>
      <c r="AE59">
        <f t="shared" si="11"/>
        <v>0</v>
      </c>
      <c r="AF59">
        <f t="shared" si="14"/>
        <v>54</v>
      </c>
      <c r="AG59">
        <f t="shared" si="14"/>
        <v>10</v>
      </c>
      <c r="AH59">
        <f t="shared" si="14"/>
        <v>7</v>
      </c>
      <c r="AI59">
        <f t="shared" si="14"/>
        <v>0</v>
      </c>
      <c r="AJ59">
        <f t="shared" si="15"/>
        <v>7</v>
      </c>
      <c r="AK59" s="8">
        <f t="shared" si="13"/>
        <v>1</v>
      </c>
      <c r="AL59">
        <f t="shared" si="3"/>
        <v>1</v>
      </c>
    </row>
    <row r="60" spans="1:38" ht="30" x14ac:dyDescent="0.2">
      <c r="A60" s="27">
        <v>8</v>
      </c>
      <c r="B60" s="28">
        <v>44863</v>
      </c>
      <c r="C60" s="30">
        <v>0.5</v>
      </c>
      <c r="D60" s="29" t="s">
        <v>44</v>
      </c>
      <c r="E60" s="29" t="s">
        <v>85</v>
      </c>
      <c r="F60" s="29" t="s">
        <v>49</v>
      </c>
      <c r="G60" s="29" t="s">
        <v>219</v>
      </c>
      <c r="H60" s="29" t="s">
        <v>86</v>
      </c>
      <c r="I60" s="29" t="s">
        <v>13</v>
      </c>
      <c r="J60" s="29">
        <v>44</v>
      </c>
      <c r="K60" s="29">
        <v>31</v>
      </c>
      <c r="L60" s="29">
        <v>8</v>
      </c>
      <c r="M60" s="29">
        <v>0</v>
      </c>
      <c r="N60" s="29" t="s">
        <v>68</v>
      </c>
      <c r="O60" s="5"/>
      <c r="Q60" s="7">
        <f t="shared" si="4"/>
        <v>44863</v>
      </c>
      <c r="R60" s="5">
        <f t="shared" si="5"/>
        <v>2022</v>
      </c>
      <c r="S60" s="5">
        <f t="shared" si="6"/>
        <v>9</v>
      </c>
      <c r="T60" s="5" t="s">
        <v>89</v>
      </c>
      <c r="U60" s="5">
        <v>2</v>
      </c>
      <c r="V60" s="5">
        <f t="shared" si="7"/>
        <v>1</v>
      </c>
      <c r="W60" s="5" t="s">
        <v>86</v>
      </c>
      <c r="X60" s="5" t="s">
        <v>221</v>
      </c>
      <c r="Y60" s="5">
        <v>13</v>
      </c>
      <c r="Z60" s="5">
        <f t="shared" si="8"/>
        <v>1</v>
      </c>
      <c r="AA60" s="5" t="str">
        <f t="shared" si="0"/>
        <v>Big Ten</v>
      </c>
      <c r="AB60">
        <f t="shared" si="1"/>
        <v>1</v>
      </c>
      <c r="AC60">
        <f t="shared" si="9"/>
        <v>1</v>
      </c>
      <c r="AD60">
        <f t="shared" si="10"/>
        <v>1</v>
      </c>
      <c r="AE60">
        <f t="shared" si="11"/>
        <v>1</v>
      </c>
      <c r="AF60">
        <f t="shared" si="14"/>
        <v>44</v>
      </c>
      <c r="AG60">
        <f t="shared" si="14"/>
        <v>31</v>
      </c>
      <c r="AH60">
        <f t="shared" si="14"/>
        <v>8</v>
      </c>
      <c r="AI60">
        <f t="shared" si="14"/>
        <v>0</v>
      </c>
      <c r="AJ60">
        <f t="shared" si="15"/>
        <v>8</v>
      </c>
      <c r="AK60" s="8">
        <f t="shared" si="13"/>
        <v>1</v>
      </c>
      <c r="AL60">
        <f t="shared" si="3"/>
        <v>1</v>
      </c>
    </row>
    <row r="61" spans="1:38" ht="30" x14ac:dyDescent="0.2">
      <c r="A61" s="27">
        <v>9</v>
      </c>
      <c r="B61" s="28">
        <v>44870</v>
      </c>
      <c r="C61" s="30">
        <v>0.5</v>
      </c>
      <c r="D61" s="29" t="s">
        <v>44</v>
      </c>
      <c r="E61" s="29" t="s">
        <v>85</v>
      </c>
      <c r="F61" s="29" t="s">
        <v>49</v>
      </c>
      <c r="G61" s="29" t="s">
        <v>315</v>
      </c>
      <c r="H61" s="29" t="s">
        <v>86</v>
      </c>
      <c r="I61" s="29" t="s">
        <v>13</v>
      </c>
      <c r="J61" s="29">
        <v>21</v>
      </c>
      <c r="K61" s="29">
        <v>7</v>
      </c>
      <c r="L61" s="29">
        <v>9</v>
      </c>
      <c r="M61" s="29">
        <v>0</v>
      </c>
      <c r="N61" s="29" t="s">
        <v>71</v>
      </c>
      <c r="O61" s="5"/>
      <c r="Q61" s="7">
        <f t="shared" si="4"/>
        <v>44870</v>
      </c>
      <c r="R61" s="5">
        <f t="shared" si="5"/>
        <v>2022</v>
      </c>
      <c r="S61" s="5">
        <f t="shared" si="6"/>
        <v>10</v>
      </c>
      <c r="T61" s="5" t="s">
        <v>89</v>
      </c>
      <c r="U61" s="5">
        <v>2</v>
      </c>
      <c r="V61" s="5">
        <f t="shared" si="7"/>
        <v>1</v>
      </c>
      <c r="W61" s="5" t="s">
        <v>86</v>
      </c>
      <c r="X61" s="29" t="s">
        <v>315</v>
      </c>
      <c r="Y61" s="5"/>
      <c r="Z61" s="5">
        <f t="shared" si="8"/>
        <v>0</v>
      </c>
      <c r="AA61" s="5" t="str">
        <f t="shared" si="0"/>
        <v>Big Ten</v>
      </c>
      <c r="AB61">
        <f t="shared" si="1"/>
        <v>1</v>
      </c>
      <c r="AC61">
        <f t="shared" si="9"/>
        <v>1</v>
      </c>
      <c r="AD61">
        <f t="shared" si="10"/>
        <v>1</v>
      </c>
      <c r="AE61">
        <f t="shared" si="11"/>
        <v>0</v>
      </c>
      <c r="AF61">
        <f t="shared" si="14"/>
        <v>21</v>
      </c>
      <c r="AG61">
        <f t="shared" si="14"/>
        <v>7</v>
      </c>
      <c r="AH61">
        <f t="shared" si="14"/>
        <v>9</v>
      </c>
      <c r="AI61">
        <f t="shared" si="14"/>
        <v>0</v>
      </c>
      <c r="AJ61">
        <f t="shared" si="15"/>
        <v>9</v>
      </c>
      <c r="AK61" s="8">
        <f t="shared" si="13"/>
        <v>1</v>
      </c>
      <c r="AL61">
        <f t="shared" si="3"/>
        <v>1</v>
      </c>
    </row>
    <row r="62" spans="1:38" ht="30" x14ac:dyDescent="0.2">
      <c r="A62" s="27">
        <v>10</v>
      </c>
      <c r="B62" s="28">
        <v>44877</v>
      </c>
      <c r="C62" s="30">
        <v>0.5</v>
      </c>
      <c r="D62" s="29" t="s">
        <v>44</v>
      </c>
      <c r="E62" s="29" t="s">
        <v>85</v>
      </c>
      <c r="F62" s="5"/>
      <c r="G62" s="29" t="s">
        <v>490</v>
      </c>
      <c r="H62" s="29" t="s">
        <v>86</v>
      </c>
      <c r="I62" s="29" t="s">
        <v>13</v>
      </c>
      <c r="J62" s="29">
        <v>56</v>
      </c>
      <c r="K62" s="29">
        <v>14</v>
      </c>
      <c r="L62" s="29">
        <v>10</v>
      </c>
      <c r="M62" s="29">
        <v>0</v>
      </c>
      <c r="N62" s="29" t="s">
        <v>73</v>
      </c>
      <c r="O62" s="5"/>
      <c r="Q62" s="7">
        <f t="shared" si="4"/>
        <v>44877</v>
      </c>
      <c r="R62" s="5">
        <f t="shared" si="5"/>
        <v>2022</v>
      </c>
      <c r="S62" s="5">
        <f t="shared" si="6"/>
        <v>11</v>
      </c>
      <c r="T62" s="5" t="s">
        <v>89</v>
      </c>
      <c r="U62" s="5">
        <v>2</v>
      </c>
      <c r="V62" s="5">
        <f t="shared" si="7"/>
        <v>1</v>
      </c>
      <c r="W62" s="5" t="s">
        <v>86</v>
      </c>
      <c r="X62" s="29" t="s">
        <v>490</v>
      </c>
      <c r="Y62" s="5"/>
      <c r="Z62" s="5">
        <f t="shared" si="8"/>
        <v>0</v>
      </c>
      <c r="AA62" s="5" t="str">
        <f t="shared" si="0"/>
        <v>Big Ten</v>
      </c>
      <c r="AB62">
        <f t="shared" si="1"/>
        <v>1</v>
      </c>
      <c r="AC62">
        <f t="shared" si="9"/>
        <v>1</v>
      </c>
      <c r="AD62">
        <f t="shared" si="10"/>
        <v>1</v>
      </c>
      <c r="AE62">
        <f t="shared" si="11"/>
        <v>0</v>
      </c>
      <c r="AF62">
        <f t="shared" si="14"/>
        <v>56</v>
      </c>
      <c r="AG62">
        <f t="shared" si="14"/>
        <v>14</v>
      </c>
      <c r="AH62">
        <f t="shared" si="14"/>
        <v>10</v>
      </c>
      <c r="AI62">
        <f t="shared" si="14"/>
        <v>0</v>
      </c>
      <c r="AJ62">
        <f t="shared" si="15"/>
        <v>10</v>
      </c>
      <c r="AK62" s="8">
        <f t="shared" si="13"/>
        <v>1</v>
      </c>
      <c r="AL62">
        <f t="shared" si="3"/>
        <v>1</v>
      </c>
    </row>
    <row r="63" spans="1:38" ht="30" x14ac:dyDescent="0.2">
      <c r="A63" s="27">
        <v>11</v>
      </c>
      <c r="B63" s="28">
        <v>44884</v>
      </c>
      <c r="C63" s="30">
        <v>0.64583333333333337</v>
      </c>
      <c r="D63" s="29" t="s">
        <v>44</v>
      </c>
      <c r="E63" s="29" t="s">
        <v>85</v>
      </c>
      <c r="F63" s="29" t="s">
        <v>49</v>
      </c>
      <c r="G63" s="29" t="s">
        <v>230</v>
      </c>
      <c r="H63" s="29" t="s">
        <v>86</v>
      </c>
      <c r="I63" s="29" t="s">
        <v>13</v>
      </c>
      <c r="J63" s="29">
        <v>43</v>
      </c>
      <c r="K63" s="29">
        <v>30</v>
      </c>
      <c r="L63" s="29">
        <v>11</v>
      </c>
      <c r="M63" s="29">
        <v>0</v>
      </c>
      <c r="N63" s="29" t="s">
        <v>76</v>
      </c>
      <c r="O63" s="5"/>
      <c r="Q63" s="7">
        <f t="shared" si="4"/>
        <v>44884</v>
      </c>
      <c r="R63" s="5">
        <f t="shared" si="5"/>
        <v>2022</v>
      </c>
      <c r="S63" s="5">
        <f t="shared" si="6"/>
        <v>12</v>
      </c>
      <c r="T63" s="5" t="s">
        <v>89</v>
      </c>
      <c r="U63" s="5">
        <v>2</v>
      </c>
      <c r="V63" s="5">
        <f t="shared" si="7"/>
        <v>1</v>
      </c>
      <c r="W63" s="5" t="s">
        <v>86</v>
      </c>
      <c r="X63" s="29" t="s">
        <v>230</v>
      </c>
      <c r="Y63" s="5"/>
      <c r="Z63" s="5">
        <f t="shared" si="8"/>
        <v>0</v>
      </c>
      <c r="AA63" s="5" t="str">
        <f t="shared" si="0"/>
        <v>Big Ten</v>
      </c>
      <c r="AB63">
        <f t="shared" si="1"/>
        <v>1</v>
      </c>
      <c r="AC63">
        <f t="shared" si="9"/>
        <v>1</v>
      </c>
      <c r="AD63">
        <f t="shared" si="10"/>
        <v>1</v>
      </c>
      <c r="AE63">
        <f t="shared" si="11"/>
        <v>0</v>
      </c>
      <c r="AF63">
        <f t="shared" si="14"/>
        <v>43</v>
      </c>
      <c r="AG63">
        <f t="shared" si="14"/>
        <v>30</v>
      </c>
      <c r="AH63">
        <f t="shared" si="14"/>
        <v>11</v>
      </c>
      <c r="AI63">
        <f t="shared" si="14"/>
        <v>0</v>
      </c>
      <c r="AJ63">
        <f t="shared" si="15"/>
        <v>11</v>
      </c>
      <c r="AK63" s="8">
        <f t="shared" si="13"/>
        <v>1</v>
      </c>
      <c r="AL63">
        <f t="shared" si="3"/>
        <v>1</v>
      </c>
    </row>
    <row r="64" spans="1:38" ht="30" x14ac:dyDescent="0.2">
      <c r="A64" s="27">
        <v>12</v>
      </c>
      <c r="B64" s="28">
        <v>44891</v>
      </c>
      <c r="C64" s="30">
        <v>0.5</v>
      </c>
      <c r="D64" s="29" t="s">
        <v>44</v>
      </c>
      <c r="E64" s="29" t="s">
        <v>85</v>
      </c>
      <c r="F64" s="5"/>
      <c r="G64" s="29" t="s">
        <v>892</v>
      </c>
      <c r="H64" s="29" t="s">
        <v>86</v>
      </c>
      <c r="I64" s="29" t="s">
        <v>14</v>
      </c>
      <c r="J64" s="29">
        <v>23</v>
      </c>
      <c r="K64" s="29">
        <v>45</v>
      </c>
      <c r="L64" s="29">
        <v>11</v>
      </c>
      <c r="M64" s="29">
        <v>1</v>
      </c>
      <c r="N64" s="29" t="s">
        <v>92</v>
      </c>
      <c r="O64" s="5"/>
      <c r="Q64" s="7">
        <f t="shared" si="4"/>
        <v>44891</v>
      </c>
      <c r="R64" s="5">
        <f t="shared" si="5"/>
        <v>2022</v>
      </c>
      <c r="S64" s="5">
        <f t="shared" si="6"/>
        <v>13</v>
      </c>
      <c r="T64" s="5" t="s">
        <v>89</v>
      </c>
      <c r="U64" s="5">
        <v>2</v>
      </c>
      <c r="V64" s="5">
        <f t="shared" si="7"/>
        <v>1</v>
      </c>
      <c r="W64" s="5" t="s">
        <v>86</v>
      </c>
      <c r="X64" s="5" t="s">
        <v>210</v>
      </c>
      <c r="Y64" s="5">
        <v>3</v>
      </c>
      <c r="Z64" s="5">
        <f t="shared" si="8"/>
        <v>1</v>
      </c>
      <c r="AA64" s="5" t="str">
        <f t="shared" si="0"/>
        <v>Big Ten</v>
      </c>
      <c r="AB64">
        <f t="shared" si="1"/>
        <v>1</v>
      </c>
      <c r="AC64">
        <f t="shared" si="9"/>
        <v>1</v>
      </c>
      <c r="AD64">
        <f t="shared" si="10"/>
        <v>1</v>
      </c>
      <c r="AE64">
        <f t="shared" si="11"/>
        <v>1</v>
      </c>
      <c r="AF64">
        <f t="shared" si="14"/>
        <v>23</v>
      </c>
      <c r="AG64">
        <f t="shared" si="14"/>
        <v>45</v>
      </c>
      <c r="AH64">
        <f t="shared" si="14"/>
        <v>11</v>
      </c>
      <c r="AI64">
        <f t="shared" si="14"/>
        <v>1</v>
      </c>
      <c r="AJ64">
        <f t="shared" si="15"/>
        <v>12</v>
      </c>
      <c r="AK64" s="8">
        <f t="shared" si="13"/>
        <v>0.91666666666666663</v>
      </c>
      <c r="AL64">
        <f t="shared" si="3"/>
        <v>0</v>
      </c>
    </row>
    <row r="65" spans="1:38" ht="30" x14ac:dyDescent="0.2">
      <c r="A65" s="27">
        <v>13</v>
      </c>
      <c r="B65" s="28">
        <v>44926</v>
      </c>
      <c r="C65" s="30">
        <v>0.83333333333333337</v>
      </c>
      <c r="D65" s="29" t="s">
        <v>44</v>
      </c>
      <c r="E65" s="29" t="s">
        <v>765</v>
      </c>
      <c r="F65" s="29" t="s">
        <v>80</v>
      </c>
      <c r="G65" s="29" t="s">
        <v>341</v>
      </c>
      <c r="H65" s="29" t="s">
        <v>46</v>
      </c>
      <c r="I65" s="29" t="s">
        <v>14</v>
      </c>
      <c r="J65" s="29">
        <v>41</v>
      </c>
      <c r="K65" s="29">
        <v>42</v>
      </c>
      <c r="L65" s="29">
        <v>11</v>
      </c>
      <c r="M65" s="29">
        <v>2</v>
      </c>
      <c r="N65" s="29" t="s">
        <v>102</v>
      </c>
      <c r="O65" s="29" t="s">
        <v>897</v>
      </c>
      <c r="Q65" s="7">
        <f t="shared" si="4"/>
        <v>44926</v>
      </c>
      <c r="R65" s="5">
        <f t="shared" si="5"/>
        <v>2022</v>
      </c>
      <c r="S65" s="5">
        <f t="shared" si="6"/>
        <v>18</v>
      </c>
      <c r="T65" s="5" t="s">
        <v>89</v>
      </c>
      <c r="U65" s="5">
        <v>4</v>
      </c>
      <c r="V65" s="5">
        <f t="shared" si="7"/>
        <v>1</v>
      </c>
      <c r="W65" s="5" t="s">
        <v>86</v>
      </c>
      <c r="X65" s="5" t="s">
        <v>178</v>
      </c>
      <c r="Y65" s="5">
        <v>1</v>
      </c>
      <c r="Z65" s="5">
        <f t="shared" si="8"/>
        <v>1</v>
      </c>
      <c r="AA65" s="5" t="str">
        <f t="shared" si="0"/>
        <v>SEC</v>
      </c>
      <c r="AB65">
        <f t="shared" si="1"/>
        <v>0</v>
      </c>
      <c r="AC65">
        <f t="shared" si="9"/>
        <v>1</v>
      </c>
      <c r="AD65">
        <f t="shared" si="10"/>
        <v>1</v>
      </c>
      <c r="AE65">
        <f t="shared" si="11"/>
        <v>1</v>
      </c>
      <c r="AF65">
        <f t="shared" si="14"/>
        <v>41</v>
      </c>
      <c r="AG65">
        <f t="shared" si="14"/>
        <v>42</v>
      </c>
      <c r="AH65">
        <f t="shared" si="14"/>
        <v>11</v>
      </c>
      <c r="AI65">
        <f t="shared" si="14"/>
        <v>2</v>
      </c>
      <c r="AJ65">
        <f t="shared" si="15"/>
        <v>13</v>
      </c>
      <c r="AK65" s="8">
        <f t="shared" si="13"/>
        <v>0.84615384615384615</v>
      </c>
      <c r="AL65">
        <f t="shared" si="3"/>
        <v>0</v>
      </c>
    </row>
    <row r="66" spans="1:38" x14ac:dyDescent="0.2">
      <c r="A66" s="27">
        <v>1</v>
      </c>
      <c r="B66" s="28">
        <v>44805</v>
      </c>
      <c r="C66" s="30">
        <v>0.83333333333333337</v>
      </c>
      <c r="D66" s="29" t="s">
        <v>37</v>
      </c>
      <c r="E66" s="29" t="s">
        <v>827</v>
      </c>
      <c r="F66" s="29" t="s">
        <v>49</v>
      </c>
      <c r="G66" s="29" t="s">
        <v>352</v>
      </c>
      <c r="H66" s="29" t="s">
        <v>86</v>
      </c>
      <c r="I66" s="29" t="s">
        <v>13</v>
      </c>
      <c r="J66" s="29">
        <v>35</v>
      </c>
      <c r="K66" s="29">
        <v>31</v>
      </c>
      <c r="L66" s="29">
        <v>1</v>
      </c>
      <c r="M66" s="29">
        <v>0</v>
      </c>
      <c r="N66" s="29" t="s">
        <v>41</v>
      </c>
      <c r="O66" s="5"/>
      <c r="Q66" s="7">
        <f t="shared" si="4"/>
        <v>44805</v>
      </c>
      <c r="R66" s="5">
        <f t="shared" si="5"/>
        <v>2022</v>
      </c>
      <c r="S66" s="5">
        <f t="shared" si="6"/>
        <v>1</v>
      </c>
      <c r="T66" s="29" t="s">
        <v>827</v>
      </c>
      <c r="U66" s="5"/>
      <c r="V66" s="5">
        <f t="shared" si="7"/>
        <v>0</v>
      </c>
      <c r="W66" s="5" t="s">
        <v>86</v>
      </c>
      <c r="X66" s="29" t="s">
        <v>352</v>
      </c>
      <c r="Y66" s="5"/>
      <c r="Z66" s="5">
        <f t="shared" si="8"/>
        <v>0</v>
      </c>
      <c r="AA66" s="5" t="str">
        <f t="shared" ref="AA66:AA129" si="16">H66</f>
        <v>Big Ten</v>
      </c>
      <c r="AB66">
        <f t="shared" ref="AB66:AB129" si="17">IF(W66=AA66,1,0)</f>
        <v>1</v>
      </c>
      <c r="AC66">
        <f t="shared" si="9"/>
        <v>1</v>
      </c>
      <c r="AD66">
        <f t="shared" si="10"/>
        <v>1</v>
      </c>
      <c r="AE66">
        <f t="shared" si="11"/>
        <v>0</v>
      </c>
      <c r="AF66">
        <f t="shared" ref="AF66:AI90" si="18">J66</f>
        <v>35</v>
      </c>
      <c r="AG66">
        <f t="shared" si="18"/>
        <v>31</v>
      </c>
      <c r="AH66">
        <f t="shared" si="18"/>
        <v>1</v>
      </c>
      <c r="AI66">
        <f t="shared" si="18"/>
        <v>0</v>
      </c>
      <c r="AJ66">
        <f t="shared" si="15"/>
        <v>1</v>
      </c>
      <c r="AK66" s="8">
        <f t="shared" si="13"/>
        <v>1</v>
      </c>
      <c r="AL66">
        <f t="shared" ref="AL66:AL129" si="19">IF(I66="W",1,0)</f>
        <v>1</v>
      </c>
    </row>
    <row r="67" spans="1:38" x14ac:dyDescent="0.2">
      <c r="A67" s="27">
        <v>2</v>
      </c>
      <c r="B67" s="28">
        <v>44814</v>
      </c>
      <c r="C67" s="30">
        <v>0.5</v>
      </c>
      <c r="D67" s="29" t="s">
        <v>44</v>
      </c>
      <c r="E67" s="29" t="s">
        <v>827</v>
      </c>
      <c r="F67" s="5"/>
      <c r="G67" s="29" t="s">
        <v>218</v>
      </c>
      <c r="H67" s="29" t="s">
        <v>148</v>
      </c>
      <c r="I67" s="29" t="s">
        <v>13</v>
      </c>
      <c r="J67" s="29">
        <v>46</v>
      </c>
      <c r="K67" s="29">
        <v>10</v>
      </c>
      <c r="L67" s="29">
        <v>2</v>
      </c>
      <c r="M67" s="29">
        <v>0</v>
      </c>
      <c r="N67" s="29" t="s">
        <v>47</v>
      </c>
      <c r="O67" s="5"/>
      <c r="Q67" s="7">
        <f t="shared" ref="Q67:Q130" si="20">B67</f>
        <v>44814</v>
      </c>
      <c r="R67" s="5">
        <f t="shared" ref="R67:R130" si="21">IF(AND(B67&gt;=DATEVALUE("06/01/2019"),B67&lt;=DATEVALUE("05/31/2020")),2019,IF(AND(B67&gt;=DATEVALUE("06/01/2020"),B67&lt;=DATEVALUE("05/31/2021")),2020,IF(AND(B67&gt;=DATEVALUE("06/01/2021"),B67&lt;=DATEVALUE("05/31/2022")),2021,IF(AND(B67&gt;=DATEVALUE("06/01/2022"),B67&lt;=DATEVALUE("05/31/2023")),2022,IF(AND(B67&gt;=DATEVALUE("06/01/2023"),B67&lt;=DATEVALUE("05/31/2024")),2023,"N/A")))))</f>
        <v>2022</v>
      </c>
      <c r="S67" s="5">
        <f t="shared" ref="S67:S130" si="22">IF(AND(B67&gt;=DATEVALUE("08/05/2022"),B67&lt;=DATEVALUE("09/05/2022")),1,IF(AND(B67&gt;=DATEVALUE("09/06/2022"),B67&lt;=DATEVALUE("09/12/2022")),2,IF(AND(B67&gt;=DATEVALUE("09/13/2022"),B67&lt;=DATEVALUE("09/19/2022")),3,IF(AND(B67&gt;=DATEVALUE("09/20/2022"),B67&lt;=DATEVALUE("09/26/2022")),4,IF(AND(B67&gt;=DATEVALUE("09/27/2022"),B67&lt;=DATEVALUE("10/03/2022")),5,IF(AND(B67&gt;=DATEVALUE("10/04/2022"),B67&lt;=DATEVALUE("10/10/2022")),6,IF(AND(B67&gt;=DATEVALUE("10/11/2022"),B67&lt;=DATEVALUE("10/17/2022")),7,IF(AND(B67&gt;=DATEVALUE("10/18/2022"),B67&lt;=DATEVALUE("10/24/2022")),8,IF(AND(B67&gt;=DATEVALUE("10/25/2022"),B67&lt;=DATEVALUE("10/31/2022")),9,IF(AND(B67&gt;=DATEVALUE("11/01/2022"),B67&lt;=DATEVALUE("11/07/2022")),10,IF(AND(B67&gt;=DATEVALUE("11/08/2022"),B67&lt;=DATEVALUE("11/14/2022")),11,IF(AND(B67&gt;=DATEVALUE("11/15/2022"),B67&lt;=DATEVALUE("11/21/2022")),12,IF(AND(B67&gt;=DATEVALUE("11/22/2022"),B67&lt;=DATEVALUE("11/28/2022")),13,IF(AND(B67&gt;=DATEVALUE("11/29/2022"),B67&lt;=DATEVALUE("12/05/2022")),14,IF(AND(B67&gt;=DATEVALUE("12/06/2022"),B67&lt;=DATEVALUE("12/12/2022")),15,IF(AND(B67&gt;=DATEVALUE("12/13/2022"),B67&lt;=DATEVALUE("12/19/2022")),16,IF(AND(B67&gt;=DATEVALUE("12/20/2022"),B67&lt;=DATEVALUE("12/26/2022")),17,IF(AND(B67&gt;=DATEVALUE("12/27/2022"),B67&lt;=DATEVALUE("01/02/2023")),18,IF(AND(B67&gt;=DATEVALUE("01/03/2023"),B67&lt;=DATEVALUE("01/09/2023")),19,IF(AND(B67&gt;=DATEVALUE("01/10/2023"),B67&lt;=DATEVALUE("01/16/2023")),20,"Bye"))))))))))))))))))))</f>
        <v>2</v>
      </c>
      <c r="T67" s="29" t="s">
        <v>827</v>
      </c>
      <c r="U67" s="5"/>
      <c r="V67" s="5">
        <f t="shared" ref="V67:V130" si="23">IF(U67&gt;0,1,0)</f>
        <v>0</v>
      </c>
      <c r="W67" s="5" t="s">
        <v>86</v>
      </c>
      <c r="X67" s="29" t="s">
        <v>218</v>
      </c>
      <c r="Y67" s="5"/>
      <c r="Z67" s="5">
        <f t="shared" ref="Z67:Z130" si="24">IF(Y67&gt;0,1,0)</f>
        <v>0</v>
      </c>
      <c r="AA67" s="5" t="str">
        <f t="shared" si="16"/>
        <v>MAC</v>
      </c>
      <c r="AB67">
        <f t="shared" si="17"/>
        <v>0</v>
      </c>
      <c r="AC67">
        <f t="shared" ref="AC67:AC130" si="25">IF(AA67="Non-Major",0,1)</f>
        <v>1</v>
      </c>
      <c r="AD67">
        <f t="shared" ref="AD67:AD130" si="26">IF(OR(AA67="ACC",AA67="Big Ten",AA67="Big 12", AA67="Pac-12",AA67="SEC"),1,0)</f>
        <v>0</v>
      </c>
      <c r="AE67">
        <f t="shared" ref="AE67:AE130" si="27">IF(AND(Z67=1,V67=1),1,0)</f>
        <v>0</v>
      </c>
      <c r="AF67">
        <f t="shared" si="18"/>
        <v>46</v>
      </c>
      <c r="AG67">
        <f t="shared" si="18"/>
        <v>10</v>
      </c>
      <c r="AH67">
        <f t="shared" si="18"/>
        <v>2</v>
      </c>
      <c r="AI67">
        <f t="shared" si="18"/>
        <v>0</v>
      </c>
      <c r="AJ67">
        <f t="shared" si="15"/>
        <v>2</v>
      </c>
      <c r="AK67" s="8">
        <f t="shared" ref="AK67:AK130" si="28">AH67/(AH67+AI67)</f>
        <v>1</v>
      </c>
      <c r="AL67">
        <f t="shared" si="19"/>
        <v>1</v>
      </c>
    </row>
    <row r="68" spans="1:38" ht="30" x14ac:dyDescent="0.2">
      <c r="A68" s="27">
        <v>3</v>
      </c>
      <c r="B68" s="28">
        <v>44821</v>
      </c>
      <c r="C68" s="30">
        <v>0.64583333333333337</v>
      </c>
      <c r="D68" s="29" t="s">
        <v>44</v>
      </c>
      <c r="E68" s="29" t="s">
        <v>848</v>
      </c>
      <c r="F68" s="29" t="s">
        <v>49</v>
      </c>
      <c r="G68" s="29" t="s">
        <v>841</v>
      </c>
      <c r="H68" s="29" t="s">
        <v>46</v>
      </c>
      <c r="I68" s="29" t="s">
        <v>13</v>
      </c>
      <c r="J68" s="29">
        <v>41</v>
      </c>
      <c r="K68" s="29">
        <v>12</v>
      </c>
      <c r="L68" s="29">
        <v>3</v>
      </c>
      <c r="M68" s="29">
        <v>0</v>
      </c>
      <c r="N68" s="29" t="s">
        <v>51</v>
      </c>
      <c r="O68" s="5"/>
      <c r="Q68" s="7">
        <f t="shared" si="20"/>
        <v>44821</v>
      </c>
      <c r="R68" s="5">
        <f t="shared" si="21"/>
        <v>2022</v>
      </c>
      <c r="S68" s="5">
        <f t="shared" si="22"/>
        <v>3</v>
      </c>
      <c r="T68" s="5" t="s">
        <v>221</v>
      </c>
      <c r="U68" s="5">
        <v>22</v>
      </c>
      <c r="V68" s="5">
        <f t="shared" si="23"/>
        <v>1</v>
      </c>
      <c r="W68" s="5" t="s">
        <v>86</v>
      </c>
      <c r="X68" s="29" t="s">
        <v>841</v>
      </c>
      <c r="Y68" s="5"/>
      <c r="Z68" s="5">
        <f t="shared" si="24"/>
        <v>0</v>
      </c>
      <c r="AA68" s="5" t="str">
        <f t="shared" si="16"/>
        <v>SEC</v>
      </c>
      <c r="AB68">
        <f t="shared" si="17"/>
        <v>0</v>
      </c>
      <c r="AC68">
        <f t="shared" si="25"/>
        <v>1</v>
      </c>
      <c r="AD68">
        <f t="shared" si="26"/>
        <v>1</v>
      </c>
      <c r="AE68">
        <f t="shared" si="27"/>
        <v>0</v>
      </c>
      <c r="AF68">
        <f t="shared" si="18"/>
        <v>41</v>
      </c>
      <c r="AG68">
        <f t="shared" si="18"/>
        <v>12</v>
      </c>
      <c r="AH68">
        <f t="shared" si="18"/>
        <v>3</v>
      </c>
      <c r="AI68">
        <f t="shared" si="18"/>
        <v>0</v>
      </c>
      <c r="AJ68">
        <f t="shared" si="15"/>
        <v>3</v>
      </c>
      <c r="AK68" s="8">
        <f t="shared" si="28"/>
        <v>1</v>
      </c>
      <c r="AL68">
        <f t="shared" si="19"/>
        <v>1</v>
      </c>
    </row>
    <row r="69" spans="1:38" ht="30" x14ac:dyDescent="0.2">
      <c r="A69" s="27">
        <v>4</v>
      </c>
      <c r="B69" s="28">
        <v>44828</v>
      </c>
      <c r="C69" s="30">
        <v>0.5</v>
      </c>
      <c r="D69" s="29" t="s">
        <v>44</v>
      </c>
      <c r="E69" s="29" t="s">
        <v>889</v>
      </c>
      <c r="F69" s="5"/>
      <c r="G69" s="29" t="s">
        <v>181</v>
      </c>
      <c r="H69" s="29" t="s">
        <v>148</v>
      </c>
      <c r="I69" s="29" t="s">
        <v>13</v>
      </c>
      <c r="J69" s="29">
        <v>33</v>
      </c>
      <c r="K69" s="29">
        <v>14</v>
      </c>
      <c r="L69" s="29">
        <v>4</v>
      </c>
      <c r="M69" s="29">
        <v>0</v>
      </c>
      <c r="N69" s="29" t="s">
        <v>55</v>
      </c>
      <c r="O69" s="5"/>
      <c r="Q69" s="7">
        <f t="shared" si="20"/>
        <v>44828</v>
      </c>
      <c r="R69" s="5">
        <f t="shared" si="21"/>
        <v>2022</v>
      </c>
      <c r="S69" s="5">
        <f t="shared" si="22"/>
        <v>4</v>
      </c>
      <c r="T69" s="5" t="s">
        <v>221</v>
      </c>
      <c r="U69" s="5">
        <v>14</v>
      </c>
      <c r="V69" s="5">
        <f t="shared" si="23"/>
        <v>1</v>
      </c>
      <c r="W69" s="5" t="s">
        <v>86</v>
      </c>
      <c r="X69" s="29" t="s">
        <v>181</v>
      </c>
      <c r="Y69" s="5"/>
      <c r="Z69" s="5">
        <f t="shared" si="24"/>
        <v>0</v>
      </c>
      <c r="AA69" s="5" t="str">
        <f t="shared" si="16"/>
        <v>MAC</v>
      </c>
      <c r="AB69">
        <f t="shared" si="17"/>
        <v>0</v>
      </c>
      <c r="AC69">
        <f t="shared" si="25"/>
        <v>1</v>
      </c>
      <c r="AD69">
        <f t="shared" si="26"/>
        <v>0</v>
      </c>
      <c r="AE69">
        <f t="shared" si="27"/>
        <v>0</v>
      </c>
      <c r="AF69">
        <f t="shared" si="18"/>
        <v>33</v>
      </c>
      <c r="AG69">
        <f t="shared" si="18"/>
        <v>14</v>
      </c>
      <c r="AH69">
        <f t="shared" si="18"/>
        <v>4</v>
      </c>
      <c r="AI69">
        <f t="shared" si="18"/>
        <v>0</v>
      </c>
      <c r="AJ69">
        <f t="shared" si="15"/>
        <v>4</v>
      </c>
      <c r="AK69" s="8">
        <f t="shared" si="28"/>
        <v>1</v>
      </c>
      <c r="AL69">
        <f t="shared" si="19"/>
        <v>1</v>
      </c>
    </row>
    <row r="70" spans="1:38" ht="30" x14ac:dyDescent="0.2">
      <c r="A70" s="27">
        <v>5</v>
      </c>
      <c r="B70" s="28">
        <v>44835</v>
      </c>
      <c r="C70" s="30">
        <v>0.64583333333333337</v>
      </c>
      <c r="D70" s="29" t="s">
        <v>44</v>
      </c>
      <c r="E70" s="29" t="s">
        <v>870</v>
      </c>
      <c r="F70" s="5"/>
      <c r="G70" s="29" t="s">
        <v>315</v>
      </c>
      <c r="H70" s="29" t="s">
        <v>86</v>
      </c>
      <c r="I70" s="29" t="s">
        <v>13</v>
      </c>
      <c r="J70" s="29">
        <v>17</v>
      </c>
      <c r="K70" s="29">
        <v>7</v>
      </c>
      <c r="L70" s="29">
        <v>5</v>
      </c>
      <c r="M70" s="29">
        <v>0</v>
      </c>
      <c r="N70" s="29" t="s">
        <v>57</v>
      </c>
      <c r="O70" s="5"/>
      <c r="Q70" s="7">
        <f t="shared" si="20"/>
        <v>44835</v>
      </c>
      <c r="R70" s="5">
        <f t="shared" si="21"/>
        <v>2022</v>
      </c>
      <c r="S70" s="5">
        <f t="shared" si="22"/>
        <v>5</v>
      </c>
      <c r="T70" s="5" t="s">
        <v>221</v>
      </c>
      <c r="U70" s="5">
        <v>11</v>
      </c>
      <c r="V70" s="5">
        <f t="shared" si="23"/>
        <v>1</v>
      </c>
      <c r="W70" s="5" t="s">
        <v>86</v>
      </c>
      <c r="X70" s="29" t="s">
        <v>315</v>
      </c>
      <c r="Y70" s="5"/>
      <c r="Z70" s="5">
        <f t="shared" si="24"/>
        <v>0</v>
      </c>
      <c r="AA70" s="5" t="str">
        <f t="shared" si="16"/>
        <v>Big Ten</v>
      </c>
      <c r="AB70">
        <f t="shared" si="17"/>
        <v>1</v>
      </c>
      <c r="AC70">
        <f t="shared" si="25"/>
        <v>1</v>
      </c>
      <c r="AD70">
        <f t="shared" si="26"/>
        <v>1</v>
      </c>
      <c r="AE70">
        <f t="shared" si="27"/>
        <v>0</v>
      </c>
      <c r="AF70">
        <f t="shared" si="18"/>
        <v>17</v>
      </c>
      <c r="AG70">
        <f t="shared" si="18"/>
        <v>7</v>
      </c>
      <c r="AH70">
        <f t="shared" si="18"/>
        <v>5</v>
      </c>
      <c r="AI70">
        <f t="shared" si="18"/>
        <v>0</v>
      </c>
      <c r="AJ70">
        <f t="shared" si="15"/>
        <v>5</v>
      </c>
      <c r="AK70" s="8">
        <f t="shared" si="28"/>
        <v>1</v>
      </c>
      <c r="AL70">
        <f t="shared" si="19"/>
        <v>1</v>
      </c>
    </row>
    <row r="71" spans="1:38" ht="30" x14ac:dyDescent="0.2">
      <c r="A71" s="27">
        <v>6</v>
      </c>
      <c r="B71" s="28">
        <v>44849</v>
      </c>
      <c r="C71" s="30">
        <v>0.5</v>
      </c>
      <c r="D71" s="29" t="s">
        <v>44</v>
      </c>
      <c r="E71" s="29" t="s">
        <v>774</v>
      </c>
      <c r="F71" s="29" t="s">
        <v>49</v>
      </c>
      <c r="G71" s="29" t="s">
        <v>891</v>
      </c>
      <c r="H71" s="29" t="s">
        <v>86</v>
      </c>
      <c r="I71" s="29" t="s">
        <v>14</v>
      </c>
      <c r="J71" s="29">
        <v>17</v>
      </c>
      <c r="K71" s="29">
        <v>41</v>
      </c>
      <c r="L71" s="29">
        <v>5</v>
      </c>
      <c r="M71" s="29">
        <v>1</v>
      </c>
      <c r="N71" s="29" t="s">
        <v>92</v>
      </c>
      <c r="O71" s="5"/>
      <c r="Q71" s="7">
        <f t="shared" si="20"/>
        <v>44849</v>
      </c>
      <c r="R71" s="5">
        <f t="shared" si="21"/>
        <v>2022</v>
      </c>
      <c r="S71" s="5">
        <f t="shared" si="22"/>
        <v>7</v>
      </c>
      <c r="T71" s="5" t="s">
        <v>221</v>
      </c>
      <c r="U71" s="5">
        <v>10</v>
      </c>
      <c r="V71" s="5">
        <f t="shared" si="23"/>
        <v>1</v>
      </c>
      <c r="W71" s="5" t="s">
        <v>86</v>
      </c>
      <c r="X71" s="5" t="s">
        <v>210</v>
      </c>
      <c r="Y71" s="5">
        <v>5</v>
      </c>
      <c r="Z71" s="5">
        <f t="shared" si="24"/>
        <v>1</v>
      </c>
      <c r="AA71" s="5" t="str">
        <f t="shared" si="16"/>
        <v>Big Ten</v>
      </c>
      <c r="AB71">
        <f t="shared" si="17"/>
        <v>1</v>
      </c>
      <c r="AC71">
        <f t="shared" si="25"/>
        <v>1</v>
      </c>
      <c r="AD71">
        <f t="shared" si="26"/>
        <v>1</v>
      </c>
      <c r="AE71">
        <f t="shared" si="27"/>
        <v>1</v>
      </c>
      <c r="AF71">
        <f t="shared" si="18"/>
        <v>17</v>
      </c>
      <c r="AG71">
        <f t="shared" si="18"/>
        <v>41</v>
      </c>
      <c r="AH71">
        <f t="shared" si="18"/>
        <v>5</v>
      </c>
      <c r="AI71">
        <f t="shared" si="18"/>
        <v>1</v>
      </c>
      <c r="AJ71">
        <f t="shared" si="15"/>
        <v>6</v>
      </c>
      <c r="AK71" s="8">
        <f t="shared" si="28"/>
        <v>0.83333333333333337</v>
      </c>
      <c r="AL71">
        <f t="shared" si="19"/>
        <v>0</v>
      </c>
    </row>
    <row r="72" spans="1:38" ht="30" x14ac:dyDescent="0.2">
      <c r="A72" s="27">
        <v>7</v>
      </c>
      <c r="B72" s="28">
        <v>44856</v>
      </c>
      <c r="C72" s="30">
        <v>0.8125</v>
      </c>
      <c r="D72" s="29" t="s">
        <v>44</v>
      </c>
      <c r="E72" s="29" t="s">
        <v>888</v>
      </c>
      <c r="F72" s="5"/>
      <c r="G72" s="29" t="s">
        <v>440</v>
      </c>
      <c r="H72" s="29" t="s">
        <v>86</v>
      </c>
      <c r="I72" s="29" t="s">
        <v>13</v>
      </c>
      <c r="J72" s="29">
        <v>45</v>
      </c>
      <c r="K72" s="29">
        <v>17</v>
      </c>
      <c r="L72" s="29">
        <v>6</v>
      </c>
      <c r="M72" s="29">
        <v>1</v>
      </c>
      <c r="N72" s="29" t="s">
        <v>41</v>
      </c>
      <c r="O72" s="5"/>
      <c r="Q72" s="7">
        <f t="shared" si="20"/>
        <v>44856</v>
      </c>
      <c r="R72" s="5">
        <f t="shared" si="21"/>
        <v>2022</v>
      </c>
      <c r="S72" s="5">
        <f t="shared" si="22"/>
        <v>8</v>
      </c>
      <c r="T72" s="5" t="s">
        <v>221</v>
      </c>
      <c r="U72" s="5">
        <v>16</v>
      </c>
      <c r="V72" s="5">
        <f t="shared" si="23"/>
        <v>1</v>
      </c>
      <c r="W72" s="5" t="s">
        <v>86</v>
      </c>
      <c r="X72" s="29" t="s">
        <v>440</v>
      </c>
      <c r="Y72" s="5"/>
      <c r="Z72" s="5">
        <f t="shared" si="24"/>
        <v>0</v>
      </c>
      <c r="AA72" s="5" t="str">
        <f t="shared" si="16"/>
        <v>Big Ten</v>
      </c>
      <c r="AB72">
        <f t="shared" si="17"/>
        <v>1</v>
      </c>
      <c r="AC72">
        <f t="shared" si="25"/>
        <v>1</v>
      </c>
      <c r="AD72">
        <f t="shared" si="26"/>
        <v>1</v>
      </c>
      <c r="AE72">
        <f t="shared" si="27"/>
        <v>0</v>
      </c>
      <c r="AF72">
        <f t="shared" si="18"/>
        <v>45</v>
      </c>
      <c r="AG72">
        <f t="shared" si="18"/>
        <v>17</v>
      </c>
      <c r="AH72">
        <f t="shared" si="18"/>
        <v>6</v>
      </c>
      <c r="AI72">
        <f t="shared" si="18"/>
        <v>1</v>
      </c>
      <c r="AJ72">
        <f t="shared" si="15"/>
        <v>7</v>
      </c>
      <c r="AK72" s="8">
        <f t="shared" si="28"/>
        <v>0.8571428571428571</v>
      </c>
      <c r="AL72">
        <f t="shared" si="19"/>
        <v>1</v>
      </c>
    </row>
    <row r="73" spans="1:38" ht="30" x14ac:dyDescent="0.2">
      <c r="A73" s="27">
        <v>8</v>
      </c>
      <c r="B73" s="28">
        <v>44863</v>
      </c>
      <c r="C73" s="30">
        <v>0.5</v>
      </c>
      <c r="D73" s="29" t="s">
        <v>44</v>
      </c>
      <c r="E73" s="29" t="s">
        <v>219</v>
      </c>
      <c r="F73" s="5"/>
      <c r="G73" s="29" t="s">
        <v>85</v>
      </c>
      <c r="H73" s="29" t="s">
        <v>86</v>
      </c>
      <c r="I73" s="29" t="s">
        <v>14</v>
      </c>
      <c r="J73" s="29">
        <v>31</v>
      </c>
      <c r="K73" s="29">
        <v>44</v>
      </c>
      <c r="L73" s="29">
        <v>6</v>
      </c>
      <c r="M73" s="29">
        <v>2</v>
      </c>
      <c r="N73" s="29" t="s">
        <v>92</v>
      </c>
      <c r="O73" s="5"/>
      <c r="Q73" s="7">
        <f t="shared" si="20"/>
        <v>44863</v>
      </c>
      <c r="R73" s="5">
        <f t="shared" si="21"/>
        <v>2022</v>
      </c>
      <c r="S73" s="5">
        <f t="shared" si="22"/>
        <v>9</v>
      </c>
      <c r="T73" s="5" t="s">
        <v>221</v>
      </c>
      <c r="U73" s="5">
        <v>13</v>
      </c>
      <c r="V73" s="5">
        <f t="shared" si="23"/>
        <v>1</v>
      </c>
      <c r="W73" s="5" t="s">
        <v>86</v>
      </c>
      <c r="X73" s="5" t="s">
        <v>89</v>
      </c>
      <c r="Y73" s="5">
        <v>2</v>
      </c>
      <c r="Z73" s="5">
        <f t="shared" si="24"/>
        <v>1</v>
      </c>
      <c r="AA73" s="5" t="str">
        <f t="shared" si="16"/>
        <v>Big Ten</v>
      </c>
      <c r="AB73">
        <f t="shared" si="17"/>
        <v>1</v>
      </c>
      <c r="AC73">
        <f t="shared" si="25"/>
        <v>1</v>
      </c>
      <c r="AD73">
        <f t="shared" si="26"/>
        <v>1</v>
      </c>
      <c r="AE73">
        <f t="shared" si="27"/>
        <v>1</v>
      </c>
      <c r="AF73">
        <f t="shared" si="18"/>
        <v>31</v>
      </c>
      <c r="AG73">
        <f t="shared" si="18"/>
        <v>44</v>
      </c>
      <c r="AH73">
        <f t="shared" si="18"/>
        <v>6</v>
      </c>
      <c r="AI73">
        <f t="shared" si="18"/>
        <v>2</v>
      </c>
      <c r="AJ73">
        <f t="shared" si="15"/>
        <v>8</v>
      </c>
      <c r="AK73" s="8">
        <f t="shared" si="28"/>
        <v>0.75</v>
      </c>
      <c r="AL73">
        <f t="shared" si="19"/>
        <v>0</v>
      </c>
    </row>
    <row r="74" spans="1:38" ht="30" x14ac:dyDescent="0.2">
      <c r="A74" s="27">
        <v>9</v>
      </c>
      <c r="B74" s="28">
        <v>44870</v>
      </c>
      <c r="C74" s="30">
        <v>0.64583333333333337</v>
      </c>
      <c r="D74" s="29" t="s">
        <v>44</v>
      </c>
      <c r="E74" s="29" t="s">
        <v>888</v>
      </c>
      <c r="F74" s="29" t="s">
        <v>49</v>
      </c>
      <c r="G74" s="29" t="s">
        <v>490</v>
      </c>
      <c r="H74" s="29" t="s">
        <v>86</v>
      </c>
      <c r="I74" s="29" t="s">
        <v>13</v>
      </c>
      <c r="J74" s="29">
        <v>45</v>
      </c>
      <c r="K74" s="29">
        <v>14</v>
      </c>
      <c r="L74" s="29">
        <v>7</v>
      </c>
      <c r="M74" s="29">
        <v>2</v>
      </c>
      <c r="N74" s="29" t="s">
        <v>41</v>
      </c>
      <c r="O74" s="5"/>
      <c r="Q74" s="7">
        <f t="shared" si="20"/>
        <v>44870</v>
      </c>
      <c r="R74" s="5">
        <f t="shared" si="21"/>
        <v>2022</v>
      </c>
      <c r="S74" s="5">
        <f t="shared" si="22"/>
        <v>10</v>
      </c>
      <c r="T74" s="5" t="s">
        <v>221</v>
      </c>
      <c r="U74" s="5">
        <v>16</v>
      </c>
      <c r="V74" s="5">
        <f t="shared" si="23"/>
        <v>1</v>
      </c>
      <c r="W74" s="5" t="s">
        <v>86</v>
      </c>
      <c r="X74" s="29" t="s">
        <v>490</v>
      </c>
      <c r="Y74" s="5"/>
      <c r="Z74" s="5">
        <f t="shared" si="24"/>
        <v>0</v>
      </c>
      <c r="AA74" s="5" t="str">
        <f t="shared" si="16"/>
        <v>Big Ten</v>
      </c>
      <c r="AB74">
        <f t="shared" si="17"/>
        <v>1</v>
      </c>
      <c r="AC74">
        <f t="shared" si="25"/>
        <v>1</v>
      </c>
      <c r="AD74">
        <f t="shared" si="26"/>
        <v>1</v>
      </c>
      <c r="AE74">
        <f t="shared" si="27"/>
        <v>0</v>
      </c>
      <c r="AF74">
        <f t="shared" si="18"/>
        <v>45</v>
      </c>
      <c r="AG74">
        <f t="shared" si="18"/>
        <v>14</v>
      </c>
      <c r="AH74">
        <f t="shared" si="18"/>
        <v>7</v>
      </c>
      <c r="AI74">
        <f t="shared" si="18"/>
        <v>2</v>
      </c>
      <c r="AJ74">
        <f t="shared" si="15"/>
        <v>9</v>
      </c>
      <c r="AK74" s="8">
        <f t="shared" si="28"/>
        <v>0.77777777777777779</v>
      </c>
      <c r="AL74">
        <f t="shared" si="19"/>
        <v>1</v>
      </c>
    </row>
    <row r="75" spans="1:38" ht="30" x14ac:dyDescent="0.2">
      <c r="A75" s="27">
        <v>10</v>
      </c>
      <c r="B75" s="28">
        <v>44877</v>
      </c>
      <c r="C75" s="30">
        <v>0.64583333333333337</v>
      </c>
      <c r="D75" s="29" t="s">
        <v>44</v>
      </c>
      <c r="E75" s="29" t="s">
        <v>889</v>
      </c>
      <c r="F75" s="5"/>
      <c r="G75" s="29" t="s">
        <v>230</v>
      </c>
      <c r="H75" s="29" t="s">
        <v>86</v>
      </c>
      <c r="I75" s="29" t="s">
        <v>13</v>
      </c>
      <c r="J75" s="29">
        <v>30</v>
      </c>
      <c r="K75" s="29">
        <v>0</v>
      </c>
      <c r="L75" s="29">
        <v>8</v>
      </c>
      <c r="M75" s="29">
        <v>2</v>
      </c>
      <c r="N75" s="29" t="s">
        <v>47</v>
      </c>
      <c r="O75" s="5"/>
      <c r="Q75" s="7">
        <f t="shared" si="20"/>
        <v>44877</v>
      </c>
      <c r="R75" s="5">
        <f t="shared" si="21"/>
        <v>2022</v>
      </c>
      <c r="S75" s="5">
        <f t="shared" si="22"/>
        <v>11</v>
      </c>
      <c r="T75" s="5" t="s">
        <v>221</v>
      </c>
      <c r="U75" s="5">
        <v>14</v>
      </c>
      <c r="V75" s="5">
        <f t="shared" si="23"/>
        <v>1</v>
      </c>
      <c r="W75" s="5" t="s">
        <v>86</v>
      </c>
      <c r="X75" s="29" t="s">
        <v>230</v>
      </c>
      <c r="Y75" s="5"/>
      <c r="Z75" s="5">
        <f t="shared" si="24"/>
        <v>0</v>
      </c>
      <c r="AA75" s="5" t="str">
        <f t="shared" si="16"/>
        <v>Big Ten</v>
      </c>
      <c r="AB75">
        <f t="shared" si="17"/>
        <v>1</v>
      </c>
      <c r="AC75">
        <f t="shared" si="25"/>
        <v>1</v>
      </c>
      <c r="AD75">
        <f t="shared" si="26"/>
        <v>1</v>
      </c>
      <c r="AE75">
        <f t="shared" si="27"/>
        <v>0</v>
      </c>
      <c r="AF75">
        <f t="shared" si="18"/>
        <v>30</v>
      </c>
      <c r="AG75">
        <f t="shared" si="18"/>
        <v>0</v>
      </c>
      <c r="AH75">
        <f t="shared" si="18"/>
        <v>8</v>
      </c>
      <c r="AI75">
        <f t="shared" si="18"/>
        <v>2</v>
      </c>
      <c r="AJ75">
        <f t="shared" si="15"/>
        <v>10</v>
      </c>
      <c r="AK75" s="8">
        <f t="shared" si="28"/>
        <v>0.8</v>
      </c>
      <c r="AL75">
        <f t="shared" si="19"/>
        <v>1</v>
      </c>
    </row>
    <row r="76" spans="1:38" ht="30" x14ac:dyDescent="0.2">
      <c r="A76" s="27">
        <v>11</v>
      </c>
      <c r="B76" s="28">
        <v>44884</v>
      </c>
      <c r="C76" s="30">
        <v>0.64583333333333337</v>
      </c>
      <c r="D76" s="29" t="s">
        <v>44</v>
      </c>
      <c r="E76" s="29" t="s">
        <v>870</v>
      </c>
      <c r="F76" s="29" t="s">
        <v>49</v>
      </c>
      <c r="G76" s="29" t="s">
        <v>194</v>
      </c>
      <c r="H76" s="29" t="s">
        <v>86</v>
      </c>
      <c r="I76" s="29" t="s">
        <v>13</v>
      </c>
      <c r="J76" s="29">
        <v>55</v>
      </c>
      <c r="K76" s="29">
        <v>10</v>
      </c>
      <c r="L76" s="29">
        <v>9</v>
      </c>
      <c r="M76" s="29">
        <v>2</v>
      </c>
      <c r="N76" s="29" t="s">
        <v>51</v>
      </c>
      <c r="O76" s="5"/>
      <c r="Q76" s="7">
        <f t="shared" si="20"/>
        <v>44884</v>
      </c>
      <c r="R76" s="5">
        <f t="shared" si="21"/>
        <v>2022</v>
      </c>
      <c r="S76" s="5">
        <f t="shared" si="22"/>
        <v>12</v>
      </c>
      <c r="T76" s="5" t="s">
        <v>221</v>
      </c>
      <c r="U76" s="5">
        <v>11</v>
      </c>
      <c r="V76" s="5">
        <f t="shared" si="23"/>
        <v>1</v>
      </c>
      <c r="W76" s="5" t="s">
        <v>86</v>
      </c>
      <c r="X76" s="29" t="s">
        <v>194</v>
      </c>
      <c r="Y76" s="5"/>
      <c r="Z76" s="5">
        <f t="shared" si="24"/>
        <v>0</v>
      </c>
      <c r="AA76" s="5" t="str">
        <f t="shared" si="16"/>
        <v>Big Ten</v>
      </c>
      <c r="AB76">
        <f t="shared" si="17"/>
        <v>1</v>
      </c>
      <c r="AC76">
        <f t="shared" si="25"/>
        <v>1</v>
      </c>
      <c r="AD76">
        <f t="shared" si="26"/>
        <v>1</v>
      </c>
      <c r="AE76">
        <f t="shared" si="27"/>
        <v>0</v>
      </c>
      <c r="AF76">
        <f t="shared" si="18"/>
        <v>55</v>
      </c>
      <c r="AG76">
        <f t="shared" si="18"/>
        <v>10</v>
      </c>
      <c r="AH76">
        <f t="shared" si="18"/>
        <v>9</v>
      </c>
      <c r="AI76">
        <f t="shared" si="18"/>
        <v>2</v>
      </c>
      <c r="AJ76">
        <f t="shared" si="15"/>
        <v>11</v>
      </c>
      <c r="AK76" s="8">
        <f t="shared" si="28"/>
        <v>0.81818181818181823</v>
      </c>
      <c r="AL76">
        <f t="shared" si="19"/>
        <v>1</v>
      </c>
    </row>
    <row r="77" spans="1:38" ht="30" x14ac:dyDescent="0.2">
      <c r="A77" s="27">
        <v>12</v>
      </c>
      <c r="B77" s="28">
        <v>44891</v>
      </c>
      <c r="C77" s="30">
        <v>0.66666666666666663</v>
      </c>
      <c r="D77" s="29" t="s">
        <v>44</v>
      </c>
      <c r="E77" s="29" t="s">
        <v>870</v>
      </c>
      <c r="F77" s="5"/>
      <c r="G77" s="29" t="s">
        <v>158</v>
      </c>
      <c r="H77" s="29" t="s">
        <v>86</v>
      </c>
      <c r="I77" s="29" t="s">
        <v>13</v>
      </c>
      <c r="J77" s="29">
        <v>35</v>
      </c>
      <c r="K77" s="29">
        <v>16</v>
      </c>
      <c r="L77" s="29">
        <v>10</v>
      </c>
      <c r="M77" s="29">
        <v>2</v>
      </c>
      <c r="N77" s="29" t="s">
        <v>55</v>
      </c>
      <c r="O77" s="5"/>
      <c r="Q77" s="7">
        <f t="shared" si="20"/>
        <v>44891</v>
      </c>
      <c r="R77" s="5">
        <f t="shared" si="21"/>
        <v>2022</v>
      </c>
      <c r="S77" s="5">
        <f t="shared" si="22"/>
        <v>13</v>
      </c>
      <c r="T77" s="5" t="s">
        <v>221</v>
      </c>
      <c r="U77" s="5">
        <v>11</v>
      </c>
      <c r="V77" s="5">
        <f t="shared" si="23"/>
        <v>1</v>
      </c>
      <c r="W77" s="5" t="s">
        <v>86</v>
      </c>
      <c r="X77" s="29" t="s">
        <v>158</v>
      </c>
      <c r="Y77" s="5"/>
      <c r="Z77" s="5">
        <f t="shared" si="24"/>
        <v>0</v>
      </c>
      <c r="AA77" s="5" t="str">
        <f t="shared" si="16"/>
        <v>Big Ten</v>
      </c>
      <c r="AB77">
        <f t="shared" si="17"/>
        <v>1</v>
      </c>
      <c r="AC77">
        <f t="shared" si="25"/>
        <v>1</v>
      </c>
      <c r="AD77">
        <f t="shared" si="26"/>
        <v>1</v>
      </c>
      <c r="AE77">
        <f t="shared" si="27"/>
        <v>0</v>
      </c>
      <c r="AF77">
        <f t="shared" si="18"/>
        <v>35</v>
      </c>
      <c r="AG77">
        <f t="shared" si="18"/>
        <v>16</v>
      </c>
      <c r="AH77">
        <f t="shared" si="18"/>
        <v>10</v>
      </c>
      <c r="AI77">
        <f t="shared" si="18"/>
        <v>2</v>
      </c>
      <c r="AJ77">
        <f t="shared" si="15"/>
        <v>12</v>
      </c>
      <c r="AK77" s="8">
        <f t="shared" si="28"/>
        <v>0.83333333333333337</v>
      </c>
      <c r="AL77">
        <f t="shared" si="19"/>
        <v>1</v>
      </c>
    </row>
    <row r="78" spans="1:38" ht="30" x14ac:dyDescent="0.2">
      <c r="A78" s="27">
        <v>13</v>
      </c>
      <c r="B78" s="28">
        <v>44928</v>
      </c>
      <c r="C78" s="30">
        <v>0.70833333333333337</v>
      </c>
      <c r="D78" s="29" t="s">
        <v>90</v>
      </c>
      <c r="E78" s="29" t="s">
        <v>737</v>
      </c>
      <c r="F78" s="29" t="s">
        <v>80</v>
      </c>
      <c r="G78" s="29" t="s">
        <v>898</v>
      </c>
      <c r="H78" s="29" t="s">
        <v>114</v>
      </c>
      <c r="I78" s="29" t="s">
        <v>13</v>
      </c>
      <c r="J78" s="29">
        <v>35</v>
      </c>
      <c r="K78" s="29">
        <v>21</v>
      </c>
      <c r="L78" s="29">
        <v>11</v>
      </c>
      <c r="M78" s="29">
        <v>2</v>
      </c>
      <c r="N78" s="29" t="s">
        <v>57</v>
      </c>
      <c r="O78" s="29" t="s">
        <v>899</v>
      </c>
      <c r="P78" s="6"/>
      <c r="Q78" s="7">
        <f t="shared" si="20"/>
        <v>44928</v>
      </c>
      <c r="R78" s="5">
        <f t="shared" si="21"/>
        <v>2022</v>
      </c>
      <c r="S78" s="5">
        <f t="shared" si="22"/>
        <v>18</v>
      </c>
      <c r="T78" s="5" t="s">
        <v>221</v>
      </c>
      <c r="U78" s="5">
        <v>9</v>
      </c>
      <c r="V78" s="5">
        <f t="shared" si="23"/>
        <v>1</v>
      </c>
      <c r="W78" s="5" t="s">
        <v>86</v>
      </c>
      <c r="X78" s="5" t="s">
        <v>579</v>
      </c>
      <c r="Y78" s="5">
        <v>7</v>
      </c>
      <c r="Z78" s="5">
        <f t="shared" si="24"/>
        <v>1</v>
      </c>
      <c r="AA78" s="5" t="str">
        <f t="shared" si="16"/>
        <v>Pac-12</v>
      </c>
      <c r="AB78">
        <f t="shared" si="17"/>
        <v>0</v>
      </c>
      <c r="AC78">
        <f t="shared" si="25"/>
        <v>1</v>
      </c>
      <c r="AD78">
        <f t="shared" si="26"/>
        <v>1</v>
      </c>
      <c r="AE78">
        <f t="shared" si="27"/>
        <v>1</v>
      </c>
      <c r="AF78">
        <f t="shared" si="18"/>
        <v>35</v>
      </c>
      <c r="AG78">
        <f t="shared" si="18"/>
        <v>21</v>
      </c>
      <c r="AH78">
        <f t="shared" si="18"/>
        <v>11</v>
      </c>
      <c r="AI78">
        <f t="shared" si="18"/>
        <v>2</v>
      </c>
      <c r="AJ78">
        <f t="shared" si="15"/>
        <v>13</v>
      </c>
      <c r="AK78" s="8">
        <f t="shared" si="28"/>
        <v>0.84615384615384615</v>
      </c>
      <c r="AL78">
        <f t="shared" si="19"/>
        <v>1</v>
      </c>
    </row>
    <row r="79" spans="1:38" ht="28" x14ac:dyDescent="0.2">
      <c r="A79" s="27">
        <v>1</v>
      </c>
      <c r="B79" s="28">
        <v>44807</v>
      </c>
      <c r="C79" s="30">
        <v>0.5</v>
      </c>
      <c r="D79" s="29" t="s">
        <v>44</v>
      </c>
      <c r="E79" s="29" t="s">
        <v>194</v>
      </c>
      <c r="F79" s="29" t="s">
        <v>49</v>
      </c>
      <c r="G79" s="29" t="s">
        <v>67</v>
      </c>
      <c r="H79" s="29" t="s">
        <v>40</v>
      </c>
      <c r="I79" s="29" t="s">
        <v>13</v>
      </c>
      <c r="J79" s="29">
        <v>22</v>
      </c>
      <c r="K79" s="29">
        <v>21</v>
      </c>
      <c r="L79" s="29">
        <v>1</v>
      </c>
      <c r="M79" s="29">
        <v>0</v>
      </c>
      <c r="N79" s="29" t="s">
        <v>41</v>
      </c>
      <c r="O79" s="5"/>
      <c r="P79" s="6"/>
      <c r="Q79" s="7">
        <f t="shared" si="20"/>
        <v>44807</v>
      </c>
      <c r="R79" s="5">
        <f t="shared" si="21"/>
        <v>2022</v>
      </c>
      <c r="S79" s="5">
        <f t="shared" si="22"/>
        <v>1</v>
      </c>
      <c r="T79" s="29" t="s">
        <v>194</v>
      </c>
      <c r="U79" s="5"/>
      <c r="V79" s="5">
        <f t="shared" si="23"/>
        <v>0</v>
      </c>
      <c r="W79" s="5" t="s">
        <v>86</v>
      </c>
      <c r="X79" s="29" t="s">
        <v>67</v>
      </c>
      <c r="Y79" s="5"/>
      <c r="Z79" s="5">
        <f t="shared" si="24"/>
        <v>0</v>
      </c>
      <c r="AA79" s="5" t="str">
        <f t="shared" si="16"/>
        <v>ACC</v>
      </c>
      <c r="AB79">
        <f t="shared" si="17"/>
        <v>0</v>
      </c>
      <c r="AC79">
        <f t="shared" si="25"/>
        <v>1</v>
      </c>
      <c r="AD79">
        <f t="shared" si="26"/>
        <v>1</v>
      </c>
      <c r="AE79">
        <f t="shared" si="27"/>
        <v>0</v>
      </c>
      <c r="AF79">
        <f t="shared" si="18"/>
        <v>22</v>
      </c>
      <c r="AG79">
        <f t="shared" si="18"/>
        <v>21</v>
      </c>
      <c r="AH79">
        <f t="shared" si="18"/>
        <v>1</v>
      </c>
      <c r="AI79">
        <f t="shared" si="18"/>
        <v>0</v>
      </c>
      <c r="AJ79">
        <f t="shared" si="15"/>
        <v>1</v>
      </c>
      <c r="AK79" s="8">
        <f t="shared" si="28"/>
        <v>1</v>
      </c>
      <c r="AL79">
        <f t="shared" si="19"/>
        <v>1</v>
      </c>
    </row>
    <row r="80" spans="1:38" x14ac:dyDescent="0.2">
      <c r="A80" s="27">
        <v>2</v>
      </c>
      <c r="B80" s="28">
        <v>44814</v>
      </c>
      <c r="C80" s="30">
        <v>0.66666666666666663</v>
      </c>
      <c r="D80" s="29" t="s">
        <v>44</v>
      </c>
      <c r="E80" s="29" t="s">
        <v>194</v>
      </c>
      <c r="F80" s="5"/>
      <c r="G80" s="29" t="s">
        <v>439</v>
      </c>
      <c r="H80" s="29" t="s">
        <v>70</v>
      </c>
      <c r="I80" s="29" t="s">
        <v>13</v>
      </c>
      <c r="J80" s="29">
        <v>66</v>
      </c>
      <c r="K80" s="29">
        <v>7</v>
      </c>
      <c r="L80" s="29">
        <v>2</v>
      </c>
      <c r="M80" s="29">
        <v>0</v>
      </c>
      <c r="N80" s="29" t="s">
        <v>47</v>
      </c>
      <c r="O80" s="5"/>
      <c r="P80" s="6"/>
      <c r="Q80" s="7">
        <f t="shared" si="20"/>
        <v>44814</v>
      </c>
      <c r="R80" s="5">
        <f t="shared" si="21"/>
        <v>2022</v>
      </c>
      <c r="S80" s="5">
        <f t="shared" si="22"/>
        <v>2</v>
      </c>
      <c r="T80" s="29" t="s">
        <v>194</v>
      </c>
      <c r="U80" s="5"/>
      <c r="V80" s="5">
        <f t="shared" si="23"/>
        <v>0</v>
      </c>
      <c r="W80" s="5" t="s">
        <v>86</v>
      </c>
      <c r="X80" s="29" t="s">
        <v>439</v>
      </c>
      <c r="Y80" s="5"/>
      <c r="Z80" s="5">
        <f t="shared" si="24"/>
        <v>0</v>
      </c>
      <c r="AA80" s="5" t="str">
        <f t="shared" si="16"/>
        <v>Non-Major</v>
      </c>
      <c r="AB80">
        <f t="shared" si="17"/>
        <v>0</v>
      </c>
      <c r="AC80">
        <f t="shared" si="25"/>
        <v>0</v>
      </c>
      <c r="AD80">
        <f t="shared" si="26"/>
        <v>0</v>
      </c>
      <c r="AE80">
        <f t="shared" si="27"/>
        <v>0</v>
      </c>
      <c r="AF80">
        <f t="shared" si="18"/>
        <v>66</v>
      </c>
      <c r="AG80">
        <f t="shared" si="18"/>
        <v>7</v>
      </c>
      <c r="AH80">
        <f t="shared" si="18"/>
        <v>2</v>
      </c>
      <c r="AI80">
        <f t="shared" si="18"/>
        <v>0</v>
      </c>
      <c r="AJ80">
        <f t="shared" si="15"/>
        <v>2</v>
      </c>
      <c r="AK80" s="8">
        <f t="shared" si="28"/>
        <v>1</v>
      </c>
      <c r="AL80">
        <f t="shared" si="19"/>
        <v>1</v>
      </c>
    </row>
    <row r="81" spans="1:38" x14ac:dyDescent="0.2">
      <c r="A81" s="27">
        <v>3</v>
      </c>
      <c r="B81" s="28">
        <v>44821</v>
      </c>
      <c r="C81" s="30">
        <v>0.58333333333333337</v>
      </c>
      <c r="D81" s="29" t="s">
        <v>44</v>
      </c>
      <c r="E81" s="29" t="s">
        <v>194</v>
      </c>
      <c r="F81" s="29" t="s">
        <v>49</v>
      </c>
      <c r="G81" s="29" t="s">
        <v>139</v>
      </c>
      <c r="H81" s="29" t="s">
        <v>140</v>
      </c>
      <c r="I81" s="29" t="s">
        <v>13</v>
      </c>
      <c r="J81" s="29">
        <v>16</v>
      </c>
      <c r="K81" s="29">
        <v>14</v>
      </c>
      <c r="L81" s="29">
        <v>3</v>
      </c>
      <c r="M81" s="29">
        <v>0</v>
      </c>
      <c r="N81" s="29" t="s">
        <v>51</v>
      </c>
      <c r="O81" s="5"/>
      <c r="P81" s="6"/>
      <c r="Q81" s="7">
        <f t="shared" si="20"/>
        <v>44821</v>
      </c>
      <c r="R81" s="5">
        <f t="shared" si="21"/>
        <v>2022</v>
      </c>
      <c r="S81" s="5">
        <f t="shared" si="22"/>
        <v>3</v>
      </c>
      <c r="T81" s="29" t="s">
        <v>194</v>
      </c>
      <c r="U81" s="5"/>
      <c r="V81" s="5">
        <f t="shared" si="23"/>
        <v>0</v>
      </c>
      <c r="W81" s="5" t="s">
        <v>86</v>
      </c>
      <c r="X81" s="29" t="s">
        <v>139</v>
      </c>
      <c r="Y81" s="5"/>
      <c r="Z81" s="5">
        <f t="shared" si="24"/>
        <v>0</v>
      </c>
      <c r="AA81" s="5" t="str">
        <f t="shared" si="16"/>
        <v>American</v>
      </c>
      <c r="AB81">
        <f t="shared" si="17"/>
        <v>0</v>
      </c>
      <c r="AC81">
        <f t="shared" si="25"/>
        <v>1</v>
      </c>
      <c r="AD81">
        <f t="shared" si="26"/>
        <v>0</v>
      </c>
      <c r="AE81">
        <f t="shared" si="27"/>
        <v>0</v>
      </c>
      <c r="AF81">
        <f t="shared" si="18"/>
        <v>16</v>
      </c>
      <c r="AG81">
        <f t="shared" si="18"/>
        <v>14</v>
      </c>
      <c r="AH81">
        <f t="shared" si="18"/>
        <v>3</v>
      </c>
      <c r="AI81">
        <f t="shared" si="18"/>
        <v>0</v>
      </c>
      <c r="AJ81">
        <f t="shared" si="15"/>
        <v>3</v>
      </c>
      <c r="AK81" s="8">
        <f t="shared" si="28"/>
        <v>1</v>
      </c>
      <c r="AL81">
        <f t="shared" si="19"/>
        <v>1</v>
      </c>
    </row>
    <row r="82" spans="1:38" x14ac:dyDescent="0.2">
      <c r="A82" s="27">
        <v>4</v>
      </c>
      <c r="B82" s="28">
        <v>44828</v>
      </c>
      <c r="C82" s="30">
        <v>0.79166666666666663</v>
      </c>
      <c r="D82" s="29" t="s">
        <v>44</v>
      </c>
      <c r="E82" s="29" t="s">
        <v>194</v>
      </c>
      <c r="F82" s="5"/>
      <c r="G82" s="29" t="s">
        <v>672</v>
      </c>
      <c r="H82" s="29" t="s">
        <v>86</v>
      </c>
      <c r="I82" s="29" t="s">
        <v>14</v>
      </c>
      <c r="J82" s="29">
        <v>10</v>
      </c>
      <c r="K82" s="29">
        <v>27</v>
      </c>
      <c r="L82" s="29">
        <v>3</v>
      </c>
      <c r="M82" s="29">
        <v>1</v>
      </c>
      <c r="N82" s="29" t="s">
        <v>92</v>
      </c>
      <c r="O82" s="5"/>
      <c r="P82" s="6"/>
      <c r="Q82" s="7">
        <f t="shared" si="20"/>
        <v>44828</v>
      </c>
      <c r="R82" s="5">
        <f t="shared" si="21"/>
        <v>2022</v>
      </c>
      <c r="S82" s="5">
        <f t="shared" si="22"/>
        <v>4</v>
      </c>
      <c r="T82" s="29" t="s">
        <v>194</v>
      </c>
      <c r="U82" s="5"/>
      <c r="V82" s="5">
        <f t="shared" si="23"/>
        <v>0</v>
      </c>
      <c r="W82" s="5" t="s">
        <v>86</v>
      </c>
      <c r="X82" s="29" t="s">
        <v>672</v>
      </c>
      <c r="Y82" s="5"/>
      <c r="Z82" s="5">
        <f t="shared" si="24"/>
        <v>0</v>
      </c>
      <c r="AA82" s="5" t="str">
        <f t="shared" si="16"/>
        <v>Big Ten</v>
      </c>
      <c r="AB82">
        <f t="shared" si="17"/>
        <v>1</v>
      </c>
      <c r="AC82">
        <f t="shared" si="25"/>
        <v>1</v>
      </c>
      <c r="AD82">
        <f t="shared" si="26"/>
        <v>1</v>
      </c>
      <c r="AE82">
        <f t="shared" si="27"/>
        <v>0</v>
      </c>
      <c r="AF82">
        <f t="shared" si="18"/>
        <v>10</v>
      </c>
      <c r="AG82">
        <f t="shared" si="18"/>
        <v>27</v>
      </c>
      <c r="AH82">
        <f t="shared" si="18"/>
        <v>3</v>
      </c>
      <c r="AI82">
        <f t="shared" si="18"/>
        <v>1</v>
      </c>
      <c r="AJ82">
        <f t="shared" si="15"/>
        <v>4</v>
      </c>
      <c r="AK82" s="8">
        <f t="shared" si="28"/>
        <v>0.75</v>
      </c>
      <c r="AL82">
        <f t="shared" si="19"/>
        <v>0</v>
      </c>
    </row>
    <row r="83" spans="1:38" ht="30" x14ac:dyDescent="0.2">
      <c r="A83" s="27">
        <v>5</v>
      </c>
      <c r="B83" s="28">
        <v>44835</v>
      </c>
      <c r="C83" s="30">
        <v>0.64583333333333337</v>
      </c>
      <c r="D83" s="29" t="s">
        <v>44</v>
      </c>
      <c r="E83" s="29" t="s">
        <v>194</v>
      </c>
      <c r="F83" s="29" t="s">
        <v>49</v>
      </c>
      <c r="G83" s="29" t="s">
        <v>246</v>
      </c>
      <c r="H83" s="29" t="s">
        <v>86</v>
      </c>
      <c r="I83" s="29" t="s">
        <v>14</v>
      </c>
      <c r="J83" s="29">
        <v>10</v>
      </c>
      <c r="K83" s="29">
        <v>49</v>
      </c>
      <c r="L83" s="29">
        <v>3</v>
      </c>
      <c r="M83" s="29">
        <v>2</v>
      </c>
      <c r="N83" s="29" t="s">
        <v>102</v>
      </c>
      <c r="O83" s="5"/>
      <c r="P83" s="6"/>
      <c r="Q83" s="7">
        <f t="shared" si="20"/>
        <v>44835</v>
      </c>
      <c r="R83" s="5">
        <f t="shared" si="21"/>
        <v>2022</v>
      </c>
      <c r="S83" s="5">
        <f t="shared" si="22"/>
        <v>5</v>
      </c>
      <c r="T83" s="29" t="s">
        <v>194</v>
      </c>
      <c r="U83" s="5"/>
      <c r="V83" s="5">
        <f t="shared" si="23"/>
        <v>0</v>
      </c>
      <c r="W83" s="5" t="s">
        <v>86</v>
      </c>
      <c r="X83" s="5" t="s">
        <v>89</v>
      </c>
      <c r="Y83" s="5">
        <v>3</v>
      </c>
      <c r="Z83" s="5">
        <f t="shared" si="24"/>
        <v>1</v>
      </c>
      <c r="AA83" s="5" t="str">
        <f t="shared" si="16"/>
        <v>Big Ten</v>
      </c>
      <c r="AB83">
        <f t="shared" si="17"/>
        <v>1</v>
      </c>
      <c r="AC83">
        <f t="shared" si="25"/>
        <v>1</v>
      </c>
      <c r="AD83">
        <f t="shared" si="26"/>
        <v>1</v>
      </c>
      <c r="AE83">
        <f t="shared" si="27"/>
        <v>0</v>
      </c>
      <c r="AF83">
        <f t="shared" si="18"/>
        <v>10</v>
      </c>
      <c r="AG83">
        <f t="shared" si="18"/>
        <v>49</v>
      </c>
      <c r="AH83">
        <f t="shared" si="18"/>
        <v>3</v>
      </c>
      <c r="AI83">
        <f t="shared" si="18"/>
        <v>2</v>
      </c>
      <c r="AJ83">
        <f t="shared" si="15"/>
        <v>5</v>
      </c>
      <c r="AK83" s="8">
        <f t="shared" si="28"/>
        <v>0.6</v>
      </c>
      <c r="AL83">
        <f t="shared" si="19"/>
        <v>0</v>
      </c>
    </row>
    <row r="84" spans="1:38" x14ac:dyDescent="0.2">
      <c r="A84" s="27">
        <v>6</v>
      </c>
      <c r="B84" s="28">
        <v>44841</v>
      </c>
      <c r="C84" s="30">
        <v>0.79166666666666663</v>
      </c>
      <c r="D84" s="29" t="s">
        <v>124</v>
      </c>
      <c r="E84" s="29" t="s">
        <v>194</v>
      </c>
      <c r="F84" s="5"/>
      <c r="G84" s="29" t="s">
        <v>659</v>
      </c>
      <c r="H84" s="29" t="s">
        <v>86</v>
      </c>
      <c r="I84" s="29" t="s">
        <v>14</v>
      </c>
      <c r="J84" s="29">
        <v>13</v>
      </c>
      <c r="K84" s="29">
        <v>14</v>
      </c>
      <c r="L84" s="29">
        <v>3</v>
      </c>
      <c r="M84" s="29">
        <v>3</v>
      </c>
      <c r="N84" s="29" t="s">
        <v>130</v>
      </c>
      <c r="O84" s="5"/>
      <c r="P84" s="6"/>
      <c r="Q84" s="7">
        <f t="shared" si="20"/>
        <v>44841</v>
      </c>
      <c r="R84" s="5">
        <f t="shared" si="21"/>
        <v>2022</v>
      </c>
      <c r="S84" s="5">
        <f t="shared" si="22"/>
        <v>6</v>
      </c>
      <c r="T84" s="29" t="s">
        <v>194</v>
      </c>
      <c r="U84" s="5"/>
      <c r="V84" s="5">
        <f t="shared" si="23"/>
        <v>0</v>
      </c>
      <c r="W84" s="5" t="s">
        <v>86</v>
      </c>
      <c r="X84" s="29" t="s">
        <v>659</v>
      </c>
      <c r="Y84" s="5"/>
      <c r="Z84" s="5">
        <f t="shared" si="24"/>
        <v>0</v>
      </c>
      <c r="AA84" s="5" t="str">
        <f t="shared" si="16"/>
        <v>Big Ten</v>
      </c>
      <c r="AB84">
        <f t="shared" si="17"/>
        <v>1</v>
      </c>
      <c r="AC84">
        <f t="shared" si="25"/>
        <v>1</v>
      </c>
      <c r="AD84">
        <f t="shared" si="26"/>
        <v>1</v>
      </c>
      <c r="AE84">
        <f t="shared" si="27"/>
        <v>0</v>
      </c>
      <c r="AF84">
        <f t="shared" si="18"/>
        <v>13</v>
      </c>
      <c r="AG84">
        <f t="shared" si="18"/>
        <v>14</v>
      </c>
      <c r="AH84">
        <f t="shared" si="18"/>
        <v>3</v>
      </c>
      <c r="AI84">
        <f t="shared" si="18"/>
        <v>3</v>
      </c>
      <c r="AJ84">
        <f t="shared" si="15"/>
        <v>6</v>
      </c>
      <c r="AK84" s="8">
        <f t="shared" si="28"/>
        <v>0.5</v>
      </c>
      <c r="AL84">
        <f t="shared" si="19"/>
        <v>0</v>
      </c>
    </row>
    <row r="85" spans="1:38" x14ac:dyDescent="0.2">
      <c r="A85" s="27">
        <v>7</v>
      </c>
      <c r="B85" s="28">
        <v>44856</v>
      </c>
      <c r="C85" s="30">
        <v>0.5</v>
      </c>
      <c r="D85" s="29" t="s">
        <v>44</v>
      </c>
      <c r="E85" s="29" t="s">
        <v>194</v>
      </c>
      <c r="F85" s="5"/>
      <c r="G85" s="29" t="s">
        <v>490</v>
      </c>
      <c r="H85" s="29" t="s">
        <v>86</v>
      </c>
      <c r="I85" s="29" t="s">
        <v>13</v>
      </c>
      <c r="J85" s="29">
        <v>24</v>
      </c>
      <c r="K85" s="29">
        <v>17</v>
      </c>
      <c r="L85" s="29">
        <v>4</v>
      </c>
      <c r="M85" s="29">
        <v>3</v>
      </c>
      <c r="N85" s="29" t="s">
        <v>41</v>
      </c>
      <c r="O85" s="5"/>
      <c r="P85" s="6"/>
      <c r="Q85" s="7">
        <f t="shared" si="20"/>
        <v>44856</v>
      </c>
      <c r="R85" s="5">
        <f t="shared" si="21"/>
        <v>2022</v>
      </c>
      <c r="S85" s="5">
        <f t="shared" si="22"/>
        <v>8</v>
      </c>
      <c r="T85" s="29" t="s">
        <v>194</v>
      </c>
      <c r="U85" s="5"/>
      <c r="V85" s="5">
        <f t="shared" si="23"/>
        <v>0</v>
      </c>
      <c r="W85" s="5" t="s">
        <v>86</v>
      </c>
      <c r="X85" s="29" t="s">
        <v>490</v>
      </c>
      <c r="Y85" s="5"/>
      <c r="Z85" s="5">
        <f t="shared" si="24"/>
        <v>0</v>
      </c>
      <c r="AA85" s="5" t="str">
        <f t="shared" si="16"/>
        <v>Big Ten</v>
      </c>
      <c r="AB85">
        <f t="shared" si="17"/>
        <v>1</v>
      </c>
      <c r="AC85">
        <f t="shared" si="25"/>
        <v>1</v>
      </c>
      <c r="AD85">
        <f t="shared" si="26"/>
        <v>1</v>
      </c>
      <c r="AE85">
        <f t="shared" si="27"/>
        <v>0</v>
      </c>
      <c r="AF85">
        <f t="shared" si="18"/>
        <v>24</v>
      </c>
      <c r="AG85">
        <f t="shared" si="18"/>
        <v>17</v>
      </c>
      <c r="AH85">
        <f t="shared" si="18"/>
        <v>4</v>
      </c>
      <c r="AI85">
        <f t="shared" si="18"/>
        <v>3</v>
      </c>
      <c r="AJ85">
        <f t="shared" si="15"/>
        <v>7</v>
      </c>
      <c r="AK85" s="8">
        <f t="shared" si="28"/>
        <v>0.5714285714285714</v>
      </c>
      <c r="AL85">
        <f t="shared" si="19"/>
        <v>1</v>
      </c>
    </row>
    <row r="86" spans="1:38" x14ac:dyDescent="0.2">
      <c r="A86" s="27">
        <v>8</v>
      </c>
      <c r="B86" s="28">
        <v>44863</v>
      </c>
      <c r="C86" s="30">
        <v>0.60416666666666663</v>
      </c>
      <c r="D86" s="29" t="s">
        <v>44</v>
      </c>
      <c r="E86" s="29" t="s">
        <v>194</v>
      </c>
      <c r="F86" s="29" t="s">
        <v>49</v>
      </c>
      <c r="G86" s="29" t="s">
        <v>440</v>
      </c>
      <c r="H86" s="29" t="s">
        <v>86</v>
      </c>
      <c r="I86" s="29" t="s">
        <v>14</v>
      </c>
      <c r="J86" s="29">
        <v>0</v>
      </c>
      <c r="K86" s="29">
        <v>31</v>
      </c>
      <c r="L86" s="29">
        <v>4</v>
      </c>
      <c r="M86" s="29">
        <v>4</v>
      </c>
      <c r="N86" s="29" t="s">
        <v>92</v>
      </c>
      <c r="O86" s="5"/>
      <c r="P86" s="6"/>
      <c r="Q86" s="7">
        <f t="shared" si="20"/>
        <v>44863</v>
      </c>
      <c r="R86" s="5">
        <f t="shared" si="21"/>
        <v>2022</v>
      </c>
      <c r="S86" s="5">
        <f t="shared" si="22"/>
        <v>9</v>
      </c>
      <c r="T86" s="29" t="s">
        <v>194</v>
      </c>
      <c r="U86" s="5"/>
      <c r="V86" s="5">
        <f t="shared" si="23"/>
        <v>0</v>
      </c>
      <c r="W86" s="5" t="s">
        <v>86</v>
      </c>
      <c r="X86" s="29" t="s">
        <v>440</v>
      </c>
      <c r="Y86" s="5"/>
      <c r="Z86" s="5">
        <f t="shared" si="24"/>
        <v>0</v>
      </c>
      <c r="AA86" s="5" t="str">
        <f t="shared" si="16"/>
        <v>Big Ten</v>
      </c>
      <c r="AB86">
        <f t="shared" si="17"/>
        <v>1</v>
      </c>
      <c r="AC86">
        <f t="shared" si="25"/>
        <v>1</v>
      </c>
      <c r="AD86">
        <f t="shared" si="26"/>
        <v>1</v>
      </c>
      <c r="AE86">
        <f t="shared" si="27"/>
        <v>0</v>
      </c>
      <c r="AF86">
        <f t="shared" si="18"/>
        <v>0</v>
      </c>
      <c r="AG86">
        <f t="shared" si="18"/>
        <v>31</v>
      </c>
      <c r="AH86">
        <f t="shared" si="18"/>
        <v>4</v>
      </c>
      <c r="AI86">
        <f t="shared" si="18"/>
        <v>4</v>
      </c>
      <c r="AJ86">
        <f t="shared" si="15"/>
        <v>8</v>
      </c>
      <c r="AK86" s="8">
        <f t="shared" si="28"/>
        <v>0.5</v>
      </c>
      <c r="AL86">
        <f t="shared" si="19"/>
        <v>0</v>
      </c>
    </row>
    <row r="87" spans="1:38" ht="28" x14ac:dyDescent="0.2">
      <c r="A87" s="27">
        <v>9</v>
      </c>
      <c r="B87" s="28">
        <v>44870</v>
      </c>
      <c r="C87" s="30">
        <v>0.8125</v>
      </c>
      <c r="D87" s="29" t="s">
        <v>44</v>
      </c>
      <c r="E87" s="29" t="s">
        <v>194</v>
      </c>
      <c r="F87" s="5"/>
      <c r="G87" s="29" t="s">
        <v>887</v>
      </c>
      <c r="H87" s="29" t="s">
        <v>86</v>
      </c>
      <c r="I87" s="29" t="s">
        <v>14</v>
      </c>
      <c r="J87" s="29">
        <v>17</v>
      </c>
      <c r="K87" s="29">
        <v>52</v>
      </c>
      <c r="L87" s="29">
        <v>4</v>
      </c>
      <c r="M87" s="29">
        <v>5</v>
      </c>
      <c r="N87" s="29" t="s">
        <v>102</v>
      </c>
      <c r="O87" s="5"/>
      <c r="P87" s="6"/>
      <c r="Q87" s="7">
        <f t="shared" si="20"/>
        <v>44870</v>
      </c>
      <c r="R87" s="5">
        <f t="shared" si="21"/>
        <v>2022</v>
      </c>
      <c r="S87" s="5">
        <f t="shared" si="22"/>
        <v>10</v>
      </c>
      <c r="T87" s="29" t="s">
        <v>194</v>
      </c>
      <c r="U87" s="5"/>
      <c r="V87" s="5">
        <f t="shared" si="23"/>
        <v>0</v>
      </c>
      <c r="W87" s="5" t="s">
        <v>86</v>
      </c>
      <c r="X87" s="5" t="s">
        <v>210</v>
      </c>
      <c r="Y87" s="5">
        <v>4</v>
      </c>
      <c r="Z87" s="5">
        <f t="shared" si="24"/>
        <v>1</v>
      </c>
      <c r="AA87" s="5" t="str">
        <f t="shared" si="16"/>
        <v>Big Ten</v>
      </c>
      <c r="AB87">
        <f t="shared" si="17"/>
        <v>1</v>
      </c>
      <c r="AC87">
        <f t="shared" si="25"/>
        <v>1</v>
      </c>
      <c r="AD87">
        <f t="shared" si="26"/>
        <v>1</v>
      </c>
      <c r="AE87">
        <f t="shared" si="27"/>
        <v>0</v>
      </c>
      <c r="AF87">
        <f t="shared" si="18"/>
        <v>17</v>
      </c>
      <c r="AG87">
        <f t="shared" si="18"/>
        <v>52</v>
      </c>
      <c r="AH87">
        <f t="shared" si="18"/>
        <v>4</v>
      </c>
      <c r="AI87">
        <f t="shared" si="18"/>
        <v>5</v>
      </c>
      <c r="AJ87">
        <f t="shared" si="15"/>
        <v>9</v>
      </c>
      <c r="AK87" s="8">
        <f t="shared" si="28"/>
        <v>0.44444444444444442</v>
      </c>
      <c r="AL87">
        <f t="shared" si="19"/>
        <v>0</v>
      </c>
    </row>
    <row r="88" spans="1:38" ht="28" x14ac:dyDescent="0.2">
      <c r="A88" s="27">
        <v>10</v>
      </c>
      <c r="B88" s="28">
        <v>44877</v>
      </c>
      <c r="C88" s="30">
        <v>0.5</v>
      </c>
      <c r="D88" s="29" t="s">
        <v>44</v>
      </c>
      <c r="E88" s="29" t="s">
        <v>194</v>
      </c>
      <c r="F88" s="29" t="s">
        <v>49</v>
      </c>
      <c r="G88" s="29" t="s">
        <v>158</v>
      </c>
      <c r="H88" s="29" t="s">
        <v>86</v>
      </c>
      <c r="I88" s="29" t="s">
        <v>14</v>
      </c>
      <c r="J88" s="29">
        <v>21</v>
      </c>
      <c r="K88" s="29">
        <v>27</v>
      </c>
      <c r="L88" s="29">
        <v>4</v>
      </c>
      <c r="M88" s="29">
        <v>6</v>
      </c>
      <c r="N88" s="29" t="s">
        <v>130</v>
      </c>
      <c r="O88" s="5"/>
      <c r="P88" s="6"/>
      <c r="Q88" s="7">
        <f t="shared" si="20"/>
        <v>44877</v>
      </c>
      <c r="R88" s="5">
        <f t="shared" si="21"/>
        <v>2022</v>
      </c>
      <c r="S88" s="5">
        <f t="shared" si="22"/>
        <v>11</v>
      </c>
      <c r="T88" s="29" t="s">
        <v>194</v>
      </c>
      <c r="U88" s="5"/>
      <c r="V88" s="5">
        <f t="shared" si="23"/>
        <v>0</v>
      </c>
      <c r="W88" s="5" t="s">
        <v>86</v>
      </c>
      <c r="X88" s="29" t="s">
        <v>158</v>
      </c>
      <c r="Y88" s="5"/>
      <c r="Z88" s="5">
        <f t="shared" si="24"/>
        <v>0</v>
      </c>
      <c r="AA88" s="5" t="str">
        <f t="shared" si="16"/>
        <v>Big Ten</v>
      </c>
      <c r="AB88">
        <f t="shared" si="17"/>
        <v>1</v>
      </c>
      <c r="AC88">
        <f t="shared" si="25"/>
        <v>1</v>
      </c>
      <c r="AD88">
        <f t="shared" si="26"/>
        <v>1</v>
      </c>
      <c r="AE88">
        <f t="shared" si="27"/>
        <v>0</v>
      </c>
      <c r="AF88">
        <f t="shared" si="18"/>
        <v>21</v>
      </c>
      <c r="AG88">
        <f t="shared" si="18"/>
        <v>27</v>
      </c>
      <c r="AH88">
        <f t="shared" si="18"/>
        <v>4</v>
      </c>
      <c r="AI88">
        <f t="shared" si="18"/>
        <v>6</v>
      </c>
      <c r="AJ88">
        <f t="shared" si="15"/>
        <v>10</v>
      </c>
      <c r="AK88" s="8">
        <f t="shared" si="28"/>
        <v>0.4</v>
      </c>
      <c r="AL88">
        <f t="shared" si="19"/>
        <v>0</v>
      </c>
    </row>
    <row r="89" spans="1:38" ht="30" x14ac:dyDescent="0.2">
      <c r="A89" s="27">
        <v>11</v>
      </c>
      <c r="B89" s="28">
        <v>44884</v>
      </c>
      <c r="C89" s="30">
        <v>0.64583333333333337</v>
      </c>
      <c r="D89" s="29" t="s">
        <v>44</v>
      </c>
      <c r="E89" s="29" t="s">
        <v>194</v>
      </c>
      <c r="F89" s="5"/>
      <c r="G89" s="29" t="s">
        <v>870</v>
      </c>
      <c r="H89" s="29" t="s">
        <v>86</v>
      </c>
      <c r="I89" s="29" t="s">
        <v>14</v>
      </c>
      <c r="J89" s="29">
        <v>10</v>
      </c>
      <c r="K89" s="29">
        <v>55</v>
      </c>
      <c r="L89" s="29">
        <v>4</v>
      </c>
      <c r="M89" s="29">
        <v>7</v>
      </c>
      <c r="N89" s="29" t="s">
        <v>132</v>
      </c>
      <c r="O89" s="5"/>
      <c r="P89" s="6"/>
      <c r="Q89" s="7">
        <f t="shared" si="20"/>
        <v>44884</v>
      </c>
      <c r="R89" s="5">
        <f t="shared" si="21"/>
        <v>2022</v>
      </c>
      <c r="S89" s="5">
        <f t="shared" si="22"/>
        <v>12</v>
      </c>
      <c r="T89" s="29" t="s">
        <v>194</v>
      </c>
      <c r="U89" s="5"/>
      <c r="V89" s="5">
        <f t="shared" si="23"/>
        <v>0</v>
      </c>
      <c r="W89" s="5" t="s">
        <v>86</v>
      </c>
      <c r="X89" s="5" t="s">
        <v>221</v>
      </c>
      <c r="Y89" s="5">
        <v>11</v>
      </c>
      <c r="Z89" s="5">
        <f t="shared" si="24"/>
        <v>1</v>
      </c>
      <c r="AA89" s="5" t="str">
        <f t="shared" si="16"/>
        <v>Big Ten</v>
      </c>
      <c r="AB89">
        <f t="shared" si="17"/>
        <v>1</v>
      </c>
      <c r="AC89">
        <f t="shared" si="25"/>
        <v>1</v>
      </c>
      <c r="AD89">
        <f t="shared" si="26"/>
        <v>1</v>
      </c>
      <c r="AE89">
        <f t="shared" si="27"/>
        <v>0</v>
      </c>
      <c r="AF89">
        <f t="shared" si="18"/>
        <v>10</v>
      </c>
      <c r="AG89">
        <f t="shared" si="18"/>
        <v>55</v>
      </c>
      <c r="AH89">
        <f t="shared" si="18"/>
        <v>4</v>
      </c>
      <c r="AI89">
        <f t="shared" si="18"/>
        <v>7</v>
      </c>
      <c r="AJ89">
        <f t="shared" si="15"/>
        <v>11</v>
      </c>
      <c r="AK89" s="8">
        <f t="shared" si="28"/>
        <v>0.36363636363636365</v>
      </c>
      <c r="AL89">
        <f t="shared" si="19"/>
        <v>0</v>
      </c>
    </row>
    <row r="90" spans="1:38" x14ac:dyDescent="0.2">
      <c r="A90" s="27">
        <v>12</v>
      </c>
      <c r="B90" s="28">
        <v>44891</v>
      </c>
      <c r="C90" s="30">
        <v>0.5</v>
      </c>
      <c r="D90" s="29" t="s">
        <v>44</v>
      </c>
      <c r="E90" s="29" t="s">
        <v>194</v>
      </c>
      <c r="F90" s="29" t="s">
        <v>49</v>
      </c>
      <c r="G90" s="29" t="s">
        <v>230</v>
      </c>
      <c r="H90" s="29" t="s">
        <v>86</v>
      </c>
      <c r="I90" s="29" t="s">
        <v>14</v>
      </c>
      <c r="J90" s="29">
        <v>0</v>
      </c>
      <c r="K90" s="29">
        <v>37</v>
      </c>
      <c r="L90" s="29">
        <v>4</v>
      </c>
      <c r="M90" s="29">
        <v>8</v>
      </c>
      <c r="N90" s="29" t="s">
        <v>133</v>
      </c>
      <c r="O90" s="5"/>
      <c r="P90" s="6"/>
      <c r="Q90" s="7">
        <f t="shared" si="20"/>
        <v>44891</v>
      </c>
      <c r="R90" s="5">
        <f t="shared" si="21"/>
        <v>2022</v>
      </c>
      <c r="S90" s="5">
        <f t="shared" si="22"/>
        <v>13</v>
      </c>
      <c r="T90" s="29" t="s">
        <v>194</v>
      </c>
      <c r="U90" s="5"/>
      <c r="V90" s="5">
        <f t="shared" si="23"/>
        <v>0</v>
      </c>
      <c r="W90" s="5" t="s">
        <v>86</v>
      </c>
      <c r="X90" s="29" t="s">
        <v>230</v>
      </c>
      <c r="Y90" s="5"/>
      <c r="Z90" s="5">
        <f t="shared" si="24"/>
        <v>0</v>
      </c>
      <c r="AA90" s="5" t="str">
        <f t="shared" si="16"/>
        <v>Big Ten</v>
      </c>
      <c r="AB90">
        <f t="shared" si="17"/>
        <v>1</v>
      </c>
      <c r="AC90">
        <f t="shared" si="25"/>
        <v>1</v>
      </c>
      <c r="AD90">
        <f t="shared" si="26"/>
        <v>1</v>
      </c>
      <c r="AE90">
        <f t="shared" si="27"/>
        <v>0</v>
      </c>
      <c r="AF90">
        <f t="shared" si="18"/>
        <v>0</v>
      </c>
      <c r="AG90">
        <f t="shared" si="18"/>
        <v>37</v>
      </c>
      <c r="AH90">
        <f t="shared" si="18"/>
        <v>4</v>
      </c>
      <c r="AI90">
        <f t="shared" si="18"/>
        <v>8</v>
      </c>
      <c r="AJ90">
        <f t="shared" si="15"/>
        <v>12</v>
      </c>
      <c r="AK90" s="8">
        <f t="shared" si="28"/>
        <v>0.33333333333333331</v>
      </c>
      <c r="AL90">
        <f t="shared" si="19"/>
        <v>0</v>
      </c>
    </row>
    <row r="91" spans="1:38" x14ac:dyDescent="0.2">
      <c r="A91" s="27">
        <v>1</v>
      </c>
      <c r="B91" s="28">
        <v>44800</v>
      </c>
      <c r="C91" s="30">
        <v>0.66666666666666663</v>
      </c>
      <c r="D91" s="29" t="s">
        <v>44</v>
      </c>
      <c r="E91" s="29" t="s">
        <v>334</v>
      </c>
      <c r="F91" s="5"/>
      <c r="G91" s="29" t="s">
        <v>715</v>
      </c>
      <c r="H91" s="29" t="s">
        <v>96</v>
      </c>
      <c r="I91" s="29" t="s">
        <v>13</v>
      </c>
      <c r="J91" s="29">
        <v>38</v>
      </c>
      <c r="K91" s="29">
        <v>6</v>
      </c>
      <c r="L91" s="29">
        <v>1</v>
      </c>
      <c r="M91" s="29">
        <v>0</v>
      </c>
      <c r="N91" s="29" t="s">
        <v>41</v>
      </c>
      <c r="O91" s="5"/>
      <c r="Q91" s="7">
        <f t="shared" si="20"/>
        <v>44800</v>
      </c>
      <c r="R91" s="5">
        <f t="shared" si="21"/>
        <v>2022</v>
      </c>
      <c r="S91" s="5">
        <f t="shared" si="22"/>
        <v>1</v>
      </c>
      <c r="T91" s="29" t="s">
        <v>334</v>
      </c>
      <c r="V91" s="5">
        <f t="shared" si="23"/>
        <v>0</v>
      </c>
      <c r="W91" s="5" t="s">
        <v>86</v>
      </c>
      <c r="X91" s="29" t="s">
        <v>715</v>
      </c>
      <c r="Z91" s="5">
        <f t="shared" si="24"/>
        <v>0</v>
      </c>
      <c r="AA91" s="5" t="str">
        <f t="shared" si="16"/>
        <v>MWC</v>
      </c>
      <c r="AB91">
        <f t="shared" si="17"/>
        <v>0</v>
      </c>
      <c r="AC91">
        <f t="shared" si="25"/>
        <v>1</v>
      </c>
      <c r="AD91">
        <f t="shared" si="26"/>
        <v>0</v>
      </c>
      <c r="AE91">
        <f t="shared" si="27"/>
        <v>0</v>
      </c>
      <c r="AF91">
        <f t="shared" ref="AF91:AI132" si="29">J91</f>
        <v>38</v>
      </c>
      <c r="AG91">
        <f t="shared" si="29"/>
        <v>6</v>
      </c>
      <c r="AH91">
        <f t="shared" si="29"/>
        <v>1</v>
      </c>
      <c r="AI91">
        <f t="shared" si="29"/>
        <v>0</v>
      </c>
      <c r="AJ91">
        <f t="shared" ref="AJ91:AJ154" si="30">SUM(AH91:AI91)</f>
        <v>1</v>
      </c>
      <c r="AK91" s="8">
        <f t="shared" si="28"/>
        <v>1</v>
      </c>
      <c r="AL91">
        <f t="shared" si="19"/>
        <v>1</v>
      </c>
    </row>
    <row r="92" spans="1:38" x14ac:dyDescent="0.2">
      <c r="A92" s="27">
        <v>2</v>
      </c>
      <c r="B92" s="28">
        <v>44806</v>
      </c>
      <c r="C92" s="30">
        <v>0.83333333333333337</v>
      </c>
      <c r="D92" s="29" t="s">
        <v>124</v>
      </c>
      <c r="E92" s="29" t="s">
        <v>334</v>
      </c>
      <c r="F92" s="29" t="s">
        <v>49</v>
      </c>
      <c r="G92" s="29" t="s">
        <v>490</v>
      </c>
      <c r="H92" s="29" t="s">
        <v>86</v>
      </c>
      <c r="I92" s="29" t="s">
        <v>14</v>
      </c>
      <c r="J92" s="29">
        <v>20</v>
      </c>
      <c r="K92" s="29">
        <v>23</v>
      </c>
      <c r="L92" s="29">
        <v>1</v>
      </c>
      <c r="M92" s="29">
        <v>1</v>
      </c>
      <c r="N92" s="29" t="s">
        <v>92</v>
      </c>
      <c r="O92" s="5"/>
      <c r="Q92" s="7">
        <f t="shared" si="20"/>
        <v>44806</v>
      </c>
      <c r="R92" s="5">
        <f t="shared" si="21"/>
        <v>2022</v>
      </c>
      <c r="S92" s="5">
        <f t="shared" si="22"/>
        <v>1</v>
      </c>
      <c r="T92" s="29" t="s">
        <v>334</v>
      </c>
      <c r="V92" s="5">
        <f t="shared" si="23"/>
        <v>0</v>
      </c>
      <c r="W92" s="5" t="s">
        <v>86</v>
      </c>
      <c r="X92" s="29" t="s">
        <v>490</v>
      </c>
      <c r="Z92" s="5">
        <f t="shared" si="24"/>
        <v>0</v>
      </c>
      <c r="AA92" s="5" t="str">
        <f t="shared" si="16"/>
        <v>Big Ten</v>
      </c>
      <c r="AB92">
        <f t="shared" si="17"/>
        <v>1</v>
      </c>
      <c r="AC92">
        <f t="shared" si="25"/>
        <v>1</v>
      </c>
      <c r="AD92">
        <f t="shared" si="26"/>
        <v>1</v>
      </c>
      <c r="AE92">
        <f t="shared" si="27"/>
        <v>0</v>
      </c>
      <c r="AF92">
        <f t="shared" si="29"/>
        <v>20</v>
      </c>
      <c r="AG92">
        <f t="shared" si="29"/>
        <v>23</v>
      </c>
      <c r="AH92">
        <f t="shared" si="29"/>
        <v>1</v>
      </c>
      <c r="AI92">
        <f t="shared" si="29"/>
        <v>1</v>
      </c>
      <c r="AJ92">
        <f t="shared" si="30"/>
        <v>2</v>
      </c>
      <c r="AK92" s="8">
        <f t="shared" si="28"/>
        <v>0.5</v>
      </c>
      <c r="AL92">
        <f t="shared" si="19"/>
        <v>0</v>
      </c>
    </row>
    <row r="93" spans="1:38" x14ac:dyDescent="0.2">
      <c r="A93" s="27">
        <v>3</v>
      </c>
      <c r="B93" s="28">
        <v>44814</v>
      </c>
      <c r="C93" s="30">
        <v>0.66666666666666663</v>
      </c>
      <c r="D93" s="29" t="s">
        <v>44</v>
      </c>
      <c r="E93" s="29" t="s">
        <v>334</v>
      </c>
      <c r="F93" s="5"/>
      <c r="G93" s="29" t="s">
        <v>128</v>
      </c>
      <c r="H93" s="29" t="s">
        <v>40</v>
      </c>
      <c r="I93" s="29" t="s">
        <v>13</v>
      </c>
      <c r="J93" s="29">
        <v>24</v>
      </c>
      <c r="K93" s="29">
        <v>3</v>
      </c>
      <c r="L93" s="29">
        <v>2</v>
      </c>
      <c r="M93" s="29">
        <v>1</v>
      </c>
      <c r="N93" s="29" t="s">
        <v>41</v>
      </c>
      <c r="O93" s="5"/>
      <c r="Q93" s="7">
        <f t="shared" si="20"/>
        <v>44814</v>
      </c>
      <c r="R93" s="5">
        <f t="shared" si="21"/>
        <v>2022</v>
      </c>
      <c r="S93" s="5">
        <f t="shared" si="22"/>
        <v>2</v>
      </c>
      <c r="T93" s="29" t="s">
        <v>334</v>
      </c>
      <c r="V93" s="5">
        <f t="shared" si="23"/>
        <v>0</v>
      </c>
      <c r="W93" s="5" t="s">
        <v>86</v>
      </c>
      <c r="X93" s="29" t="s">
        <v>128</v>
      </c>
      <c r="Z93" s="5">
        <f t="shared" si="24"/>
        <v>0</v>
      </c>
      <c r="AA93" s="5" t="str">
        <f t="shared" si="16"/>
        <v>ACC</v>
      </c>
      <c r="AB93">
        <f t="shared" si="17"/>
        <v>0</v>
      </c>
      <c r="AC93">
        <f t="shared" si="25"/>
        <v>1</v>
      </c>
      <c r="AD93">
        <f t="shared" si="26"/>
        <v>1</v>
      </c>
      <c r="AE93">
        <f t="shared" si="27"/>
        <v>0</v>
      </c>
      <c r="AF93">
        <f t="shared" si="29"/>
        <v>24</v>
      </c>
      <c r="AG93">
        <f t="shared" si="29"/>
        <v>3</v>
      </c>
      <c r="AH93">
        <f t="shared" si="29"/>
        <v>2</v>
      </c>
      <c r="AI93">
        <f t="shared" si="29"/>
        <v>1</v>
      </c>
      <c r="AJ93">
        <f t="shared" si="30"/>
        <v>3</v>
      </c>
      <c r="AK93" s="8">
        <f t="shared" si="28"/>
        <v>0.66666666666666663</v>
      </c>
      <c r="AL93">
        <f t="shared" si="19"/>
        <v>1</v>
      </c>
    </row>
    <row r="94" spans="1:38" ht="30" x14ac:dyDescent="0.2">
      <c r="A94" s="27">
        <v>4</v>
      </c>
      <c r="B94" s="28">
        <v>44826</v>
      </c>
      <c r="C94" s="30">
        <v>0.85416666666666663</v>
      </c>
      <c r="D94" s="29" t="s">
        <v>37</v>
      </c>
      <c r="E94" s="29" t="s">
        <v>334</v>
      </c>
      <c r="F94" s="5"/>
      <c r="G94" s="29" t="s">
        <v>900</v>
      </c>
      <c r="H94" s="29" t="s">
        <v>70</v>
      </c>
      <c r="I94" s="29" t="s">
        <v>13</v>
      </c>
      <c r="J94" s="29">
        <v>31</v>
      </c>
      <c r="K94" s="29">
        <v>0</v>
      </c>
      <c r="L94" s="29">
        <v>3</v>
      </c>
      <c r="M94" s="29">
        <v>1</v>
      </c>
      <c r="N94" s="29" t="s">
        <v>47</v>
      </c>
      <c r="O94" s="5"/>
      <c r="Q94" s="7">
        <f t="shared" si="20"/>
        <v>44826</v>
      </c>
      <c r="R94" s="5">
        <f t="shared" si="21"/>
        <v>2022</v>
      </c>
      <c r="S94" s="5">
        <f t="shared" si="22"/>
        <v>4</v>
      </c>
      <c r="T94" s="29" t="s">
        <v>334</v>
      </c>
      <c r="V94" s="5">
        <f t="shared" si="23"/>
        <v>0</v>
      </c>
      <c r="W94" s="5" t="s">
        <v>86</v>
      </c>
      <c r="X94" s="29" t="s">
        <v>900</v>
      </c>
      <c r="Z94" s="5">
        <f t="shared" si="24"/>
        <v>0</v>
      </c>
      <c r="AA94" s="5" t="str">
        <f t="shared" si="16"/>
        <v>Non-Major</v>
      </c>
      <c r="AB94">
        <f t="shared" si="17"/>
        <v>0</v>
      </c>
      <c r="AC94">
        <f t="shared" si="25"/>
        <v>0</v>
      </c>
      <c r="AD94">
        <f t="shared" si="26"/>
        <v>0</v>
      </c>
      <c r="AE94">
        <f t="shared" si="27"/>
        <v>0</v>
      </c>
      <c r="AF94">
        <f t="shared" si="29"/>
        <v>31</v>
      </c>
      <c r="AG94">
        <f t="shared" si="29"/>
        <v>0</v>
      </c>
      <c r="AH94">
        <f t="shared" si="29"/>
        <v>3</v>
      </c>
      <c r="AI94">
        <f t="shared" si="29"/>
        <v>1</v>
      </c>
      <c r="AJ94">
        <f t="shared" si="30"/>
        <v>4</v>
      </c>
      <c r="AK94" s="8">
        <f t="shared" si="28"/>
        <v>0.75</v>
      </c>
      <c r="AL94">
        <f t="shared" si="19"/>
        <v>1</v>
      </c>
    </row>
    <row r="95" spans="1:38" x14ac:dyDescent="0.2">
      <c r="A95" s="27">
        <v>5</v>
      </c>
      <c r="B95" s="28">
        <v>44835</v>
      </c>
      <c r="C95" s="30">
        <v>0.5</v>
      </c>
      <c r="D95" s="29" t="s">
        <v>44</v>
      </c>
      <c r="E95" s="29" t="s">
        <v>334</v>
      </c>
      <c r="F95" s="29" t="s">
        <v>49</v>
      </c>
      <c r="G95" s="29" t="s">
        <v>276</v>
      </c>
      <c r="H95" s="29" t="s">
        <v>86</v>
      </c>
      <c r="I95" s="29" t="s">
        <v>13</v>
      </c>
      <c r="J95" s="29">
        <v>34</v>
      </c>
      <c r="K95" s="29">
        <v>10</v>
      </c>
      <c r="L95" s="29">
        <v>4</v>
      </c>
      <c r="M95" s="29">
        <v>1</v>
      </c>
      <c r="N95" s="29" t="s">
        <v>51</v>
      </c>
      <c r="O95" s="5"/>
      <c r="Q95" s="7">
        <f t="shared" si="20"/>
        <v>44835</v>
      </c>
      <c r="R95" s="5">
        <f t="shared" si="21"/>
        <v>2022</v>
      </c>
      <c r="S95" s="5">
        <f t="shared" si="22"/>
        <v>5</v>
      </c>
      <c r="T95" s="29" t="s">
        <v>334</v>
      </c>
      <c r="V95" s="5">
        <f t="shared" si="23"/>
        <v>0</v>
      </c>
      <c r="W95" s="5" t="s">
        <v>86</v>
      </c>
      <c r="X95" s="29" t="s">
        <v>276</v>
      </c>
      <c r="Z95" s="5">
        <f t="shared" si="24"/>
        <v>0</v>
      </c>
      <c r="AA95" s="5" t="str">
        <f t="shared" si="16"/>
        <v>Big Ten</v>
      </c>
      <c r="AB95">
        <f t="shared" si="17"/>
        <v>1</v>
      </c>
      <c r="AC95">
        <f t="shared" si="25"/>
        <v>1</v>
      </c>
      <c r="AD95">
        <f t="shared" si="26"/>
        <v>1</v>
      </c>
      <c r="AE95">
        <f t="shared" si="27"/>
        <v>0</v>
      </c>
      <c r="AF95">
        <f t="shared" si="29"/>
        <v>34</v>
      </c>
      <c r="AG95">
        <f t="shared" si="29"/>
        <v>10</v>
      </c>
      <c r="AH95">
        <f t="shared" si="29"/>
        <v>4</v>
      </c>
      <c r="AI95">
        <f t="shared" si="29"/>
        <v>1</v>
      </c>
      <c r="AJ95">
        <f t="shared" si="30"/>
        <v>5</v>
      </c>
      <c r="AK95" s="8">
        <f t="shared" si="28"/>
        <v>0.8</v>
      </c>
      <c r="AL95">
        <f t="shared" si="19"/>
        <v>1</v>
      </c>
    </row>
    <row r="96" spans="1:38" x14ac:dyDescent="0.2">
      <c r="A96" s="27">
        <v>6</v>
      </c>
      <c r="B96" s="28">
        <v>44842</v>
      </c>
      <c r="C96" s="30">
        <v>0.8125</v>
      </c>
      <c r="D96" s="29" t="s">
        <v>44</v>
      </c>
      <c r="E96" s="29" t="s">
        <v>334</v>
      </c>
      <c r="F96" s="5"/>
      <c r="G96" s="29" t="s">
        <v>672</v>
      </c>
      <c r="H96" s="29" t="s">
        <v>86</v>
      </c>
      <c r="I96" s="29" t="s">
        <v>13</v>
      </c>
      <c r="J96" s="29">
        <v>9</v>
      </c>
      <c r="K96" s="29">
        <v>6</v>
      </c>
      <c r="L96" s="29">
        <v>5</v>
      </c>
      <c r="M96" s="29">
        <v>1</v>
      </c>
      <c r="N96" s="29" t="s">
        <v>55</v>
      </c>
      <c r="O96" s="5"/>
      <c r="Q96" s="7">
        <f t="shared" si="20"/>
        <v>44842</v>
      </c>
      <c r="R96" s="5">
        <f t="shared" si="21"/>
        <v>2022</v>
      </c>
      <c r="S96" s="5">
        <f t="shared" si="22"/>
        <v>6</v>
      </c>
      <c r="T96" s="29" t="s">
        <v>334</v>
      </c>
      <c r="V96" s="5">
        <f t="shared" si="23"/>
        <v>0</v>
      </c>
      <c r="W96" s="5" t="s">
        <v>86</v>
      </c>
      <c r="X96" s="29" t="s">
        <v>672</v>
      </c>
      <c r="Z96" s="5">
        <f t="shared" si="24"/>
        <v>0</v>
      </c>
      <c r="AA96" s="5" t="str">
        <f t="shared" si="16"/>
        <v>Big Ten</v>
      </c>
      <c r="AB96">
        <f t="shared" si="17"/>
        <v>1</v>
      </c>
      <c r="AC96">
        <f t="shared" si="25"/>
        <v>1</v>
      </c>
      <c r="AD96">
        <f t="shared" si="26"/>
        <v>1</v>
      </c>
      <c r="AE96">
        <f t="shared" si="27"/>
        <v>0</v>
      </c>
      <c r="AF96">
        <f t="shared" si="29"/>
        <v>9</v>
      </c>
      <c r="AG96">
        <f t="shared" si="29"/>
        <v>6</v>
      </c>
      <c r="AH96">
        <f t="shared" si="29"/>
        <v>5</v>
      </c>
      <c r="AI96">
        <f t="shared" si="29"/>
        <v>1</v>
      </c>
      <c r="AJ96">
        <f t="shared" si="30"/>
        <v>6</v>
      </c>
      <c r="AK96" s="8">
        <f t="shared" si="28"/>
        <v>0.83333333333333337</v>
      </c>
      <c r="AL96">
        <f t="shared" si="19"/>
        <v>1</v>
      </c>
    </row>
    <row r="97" spans="1:38" x14ac:dyDescent="0.2">
      <c r="A97" s="27">
        <v>7</v>
      </c>
      <c r="B97" s="28">
        <v>44849</v>
      </c>
      <c r="C97" s="30">
        <v>0.5</v>
      </c>
      <c r="D97" s="29" t="s">
        <v>44</v>
      </c>
      <c r="E97" s="29" t="s">
        <v>901</v>
      </c>
      <c r="F97" s="5"/>
      <c r="G97" s="29" t="s">
        <v>440</v>
      </c>
      <c r="H97" s="29" t="s">
        <v>86</v>
      </c>
      <c r="I97" s="29" t="s">
        <v>13</v>
      </c>
      <c r="J97" s="29">
        <v>26</v>
      </c>
      <c r="K97" s="29">
        <v>14</v>
      </c>
      <c r="L97" s="29">
        <v>6</v>
      </c>
      <c r="M97" s="29">
        <v>1</v>
      </c>
      <c r="N97" s="29" t="s">
        <v>57</v>
      </c>
      <c r="O97" s="5"/>
      <c r="Q97" s="7">
        <f t="shared" si="20"/>
        <v>44849</v>
      </c>
      <c r="R97" s="5">
        <f t="shared" si="21"/>
        <v>2022</v>
      </c>
      <c r="S97" s="5">
        <f t="shared" si="22"/>
        <v>7</v>
      </c>
      <c r="T97" s="5" t="s">
        <v>896</v>
      </c>
      <c r="U97">
        <v>24</v>
      </c>
      <c r="V97" s="5">
        <f t="shared" si="23"/>
        <v>1</v>
      </c>
      <c r="W97" s="5" t="s">
        <v>86</v>
      </c>
      <c r="X97" s="29" t="s">
        <v>440</v>
      </c>
      <c r="Z97" s="5">
        <f t="shared" si="24"/>
        <v>0</v>
      </c>
      <c r="AA97" s="5" t="str">
        <f t="shared" si="16"/>
        <v>Big Ten</v>
      </c>
      <c r="AB97">
        <f t="shared" si="17"/>
        <v>1</v>
      </c>
      <c r="AC97">
        <f t="shared" si="25"/>
        <v>1</v>
      </c>
      <c r="AD97">
        <f t="shared" si="26"/>
        <v>1</v>
      </c>
      <c r="AE97">
        <f t="shared" si="27"/>
        <v>0</v>
      </c>
      <c r="AF97">
        <f t="shared" si="29"/>
        <v>26</v>
      </c>
      <c r="AG97">
        <f t="shared" si="29"/>
        <v>14</v>
      </c>
      <c r="AH97">
        <f t="shared" si="29"/>
        <v>6</v>
      </c>
      <c r="AI97">
        <f t="shared" si="29"/>
        <v>1</v>
      </c>
      <c r="AJ97">
        <f t="shared" si="30"/>
        <v>7</v>
      </c>
      <c r="AK97" s="8">
        <f t="shared" si="28"/>
        <v>0.8571428571428571</v>
      </c>
      <c r="AL97">
        <f t="shared" si="19"/>
        <v>1</v>
      </c>
    </row>
    <row r="98" spans="1:38" x14ac:dyDescent="0.2">
      <c r="A98" s="27">
        <v>8</v>
      </c>
      <c r="B98" s="28">
        <v>44863</v>
      </c>
      <c r="C98" s="30">
        <v>0.64583333333333337</v>
      </c>
      <c r="D98" s="29" t="s">
        <v>44</v>
      </c>
      <c r="E98" s="29" t="s">
        <v>902</v>
      </c>
      <c r="F98" s="29" t="s">
        <v>49</v>
      </c>
      <c r="G98" s="29" t="s">
        <v>659</v>
      </c>
      <c r="H98" s="29" t="s">
        <v>86</v>
      </c>
      <c r="I98" s="29" t="s">
        <v>13</v>
      </c>
      <c r="J98" s="29">
        <v>26</v>
      </c>
      <c r="K98" s="29">
        <v>9</v>
      </c>
      <c r="L98" s="29">
        <v>7</v>
      </c>
      <c r="M98" s="29">
        <v>1</v>
      </c>
      <c r="N98" s="29" t="s">
        <v>61</v>
      </c>
      <c r="O98" s="5"/>
      <c r="Q98" s="7">
        <f t="shared" si="20"/>
        <v>44863</v>
      </c>
      <c r="R98" s="5">
        <f t="shared" si="21"/>
        <v>2022</v>
      </c>
      <c r="S98" s="5">
        <f t="shared" si="22"/>
        <v>9</v>
      </c>
      <c r="T98" s="5" t="s">
        <v>896</v>
      </c>
      <c r="U98">
        <v>17</v>
      </c>
      <c r="V98" s="5">
        <f t="shared" si="23"/>
        <v>1</v>
      </c>
      <c r="W98" s="5" t="s">
        <v>86</v>
      </c>
      <c r="X98" s="29" t="s">
        <v>659</v>
      </c>
      <c r="Z98" s="5">
        <f t="shared" si="24"/>
        <v>0</v>
      </c>
      <c r="AA98" s="5" t="str">
        <f t="shared" si="16"/>
        <v>Big Ten</v>
      </c>
      <c r="AB98">
        <f t="shared" si="17"/>
        <v>1</v>
      </c>
      <c r="AC98">
        <f t="shared" si="25"/>
        <v>1</v>
      </c>
      <c r="AD98">
        <f t="shared" si="26"/>
        <v>1</v>
      </c>
      <c r="AE98">
        <f t="shared" si="27"/>
        <v>0</v>
      </c>
      <c r="AF98">
        <f t="shared" si="29"/>
        <v>26</v>
      </c>
      <c r="AG98">
        <f t="shared" si="29"/>
        <v>9</v>
      </c>
      <c r="AH98">
        <f t="shared" si="29"/>
        <v>7</v>
      </c>
      <c r="AI98">
        <f t="shared" si="29"/>
        <v>1</v>
      </c>
      <c r="AJ98">
        <f t="shared" si="30"/>
        <v>8</v>
      </c>
      <c r="AK98" s="8">
        <f t="shared" si="28"/>
        <v>0.875</v>
      </c>
      <c r="AL98">
        <f t="shared" si="19"/>
        <v>1</v>
      </c>
    </row>
    <row r="99" spans="1:38" ht="28" x14ac:dyDescent="0.2">
      <c r="A99" s="27">
        <v>9</v>
      </c>
      <c r="B99" s="28">
        <v>44870</v>
      </c>
      <c r="C99" s="30">
        <v>0.64583333333333337</v>
      </c>
      <c r="D99" s="29" t="s">
        <v>44</v>
      </c>
      <c r="E99" s="29" t="s">
        <v>895</v>
      </c>
      <c r="F99" s="5"/>
      <c r="G99" s="29" t="s">
        <v>158</v>
      </c>
      <c r="H99" s="29" t="s">
        <v>86</v>
      </c>
      <c r="I99" s="29" t="s">
        <v>14</v>
      </c>
      <c r="J99" s="29">
        <v>15</v>
      </c>
      <c r="K99" s="29">
        <v>23</v>
      </c>
      <c r="L99" s="29">
        <v>7</v>
      </c>
      <c r="M99" s="29">
        <v>2</v>
      </c>
      <c r="N99" s="29" t="s">
        <v>92</v>
      </c>
      <c r="O99" s="5"/>
      <c r="Q99" s="7">
        <f t="shared" si="20"/>
        <v>44870</v>
      </c>
      <c r="R99" s="5">
        <f t="shared" si="21"/>
        <v>2022</v>
      </c>
      <c r="S99" s="5">
        <f t="shared" si="22"/>
        <v>10</v>
      </c>
      <c r="T99" s="5" t="s">
        <v>896</v>
      </c>
      <c r="U99">
        <v>14</v>
      </c>
      <c r="V99" s="5">
        <f t="shared" si="23"/>
        <v>1</v>
      </c>
      <c r="W99" s="5" t="s">
        <v>86</v>
      </c>
      <c r="X99" s="29" t="s">
        <v>158</v>
      </c>
      <c r="Z99" s="5">
        <f t="shared" si="24"/>
        <v>0</v>
      </c>
      <c r="AA99" s="5" t="str">
        <f t="shared" si="16"/>
        <v>Big Ten</v>
      </c>
      <c r="AB99">
        <f t="shared" si="17"/>
        <v>1</v>
      </c>
      <c r="AC99">
        <f t="shared" si="25"/>
        <v>1</v>
      </c>
      <c r="AD99">
        <f t="shared" si="26"/>
        <v>1</v>
      </c>
      <c r="AE99">
        <f t="shared" si="27"/>
        <v>0</v>
      </c>
      <c r="AF99">
        <f t="shared" si="29"/>
        <v>15</v>
      </c>
      <c r="AG99">
        <f t="shared" si="29"/>
        <v>23</v>
      </c>
      <c r="AH99">
        <f t="shared" si="29"/>
        <v>7</v>
      </c>
      <c r="AI99">
        <f t="shared" si="29"/>
        <v>2</v>
      </c>
      <c r="AJ99">
        <f t="shared" si="30"/>
        <v>9</v>
      </c>
      <c r="AK99" s="8">
        <f t="shared" si="28"/>
        <v>0.77777777777777779</v>
      </c>
      <c r="AL99">
        <f t="shared" si="19"/>
        <v>0</v>
      </c>
    </row>
    <row r="100" spans="1:38" x14ac:dyDescent="0.2">
      <c r="A100" s="27">
        <v>10</v>
      </c>
      <c r="B100" s="28">
        <v>44877</v>
      </c>
      <c r="C100" s="30">
        <v>0.5</v>
      </c>
      <c r="D100" s="29" t="s">
        <v>44</v>
      </c>
      <c r="E100" s="29" t="s">
        <v>903</v>
      </c>
      <c r="F100" s="5"/>
      <c r="G100" s="29" t="s">
        <v>352</v>
      </c>
      <c r="H100" s="29" t="s">
        <v>86</v>
      </c>
      <c r="I100" s="29" t="s">
        <v>14</v>
      </c>
      <c r="J100" s="29">
        <v>24</v>
      </c>
      <c r="K100" s="29">
        <v>31</v>
      </c>
      <c r="L100" s="29">
        <v>7</v>
      </c>
      <c r="M100" s="29">
        <v>3</v>
      </c>
      <c r="N100" s="29" t="s">
        <v>102</v>
      </c>
      <c r="O100" s="5"/>
      <c r="Q100" s="7">
        <f t="shared" si="20"/>
        <v>44877</v>
      </c>
      <c r="R100" s="5">
        <f t="shared" si="21"/>
        <v>2022</v>
      </c>
      <c r="S100" s="5">
        <f t="shared" si="22"/>
        <v>11</v>
      </c>
      <c r="T100" s="5" t="s">
        <v>896</v>
      </c>
      <c r="U100">
        <v>21</v>
      </c>
      <c r="V100" s="5">
        <f t="shared" si="23"/>
        <v>1</v>
      </c>
      <c r="W100" s="5" t="s">
        <v>86</v>
      </c>
      <c r="X100" s="29" t="s">
        <v>352</v>
      </c>
      <c r="Z100" s="5">
        <f t="shared" si="24"/>
        <v>0</v>
      </c>
      <c r="AA100" s="5" t="str">
        <f t="shared" si="16"/>
        <v>Big Ten</v>
      </c>
      <c r="AB100">
        <f t="shared" si="17"/>
        <v>1</v>
      </c>
      <c r="AC100">
        <f t="shared" si="25"/>
        <v>1</v>
      </c>
      <c r="AD100">
        <f t="shared" si="26"/>
        <v>1</v>
      </c>
      <c r="AE100">
        <f t="shared" si="27"/>
        <v>0</v>
      </c>
      <c r="AF100">
        <f t="shared" si="29"/>
        <v>24</v>
      </c>
      <c r="AG100">
        <f t="shared" si="29"/>
        <v>31</v>
      </c>
      <c r="AH100">
        <f t="shared" si="29"/>
        <v>7</v>
      </c>
      <c r="AI100">
        <f t="shared" si="29"/>
        <v>3</v>
      </c>
      <c r="AJ100">
        <f t="shared" si="30"/>
        <v>10</v>
      </c>
      <c r="AK100" s="8">
        <f t="shared" si="28"/>
        <v>0.7</v>
      </c>
      <c r="AL100">
        <f t="shared" si="19"/>
        <v>0</v>
      </c>
    </row>
    <row r="101" spans="1:38" ht="28" x14ac:dyDescent="0.2">
      <c r="A101" s="27">
        <v>11</v>
      </c>
      <c r="B101" s="28">
        <v>44884</v>
      </c>
      <c r="C101" s="30">
        <v>0.5</v>
      </c>
      <c r="D101" s="29" t="s">
        <v>44</v>
      </c>
      <c r="E101" s="29" t="s">
        <v>334</v>
      </c>
      <c r="F101" s="29" t="s">
        <v>49</v>
      </c>
      <c r="G101" s="29" t="s">
        <v>892</v>
      </c>
      <c r="H101" s="29" t="s">
        <v>86</v>
      </c>
      <c r="I101" s="29" t="s">
        <v>14</v>
      </c>
      <c r="J101" s="29">
        <v>17</v>
      </c>
      <c r="K101" s="29">
        <v>19</v>
      </c>
      <c r="L101" s="29">
        <v>7</v>
      </c>
      <c r="M101" s="29">
        <v>4</v>
      </c>
      <c r="N101" s="29" t="s">
        <v>130</v>
      </c>
      <c r="O101" s="5"/>
      <c r="Q101" s="7">
        <f t="shared" si="20"/>
        <v>44884</v>
      </c>
      <c r="R101" s="5">
        <f t="shared" si="21"/>
        <v>2022</v>
      </c>
      <c r="S101" s="5">
        <f t="shared" si="22"/>
        <v>12</v>
      </c>
      <c r="T101" s="29" t="s">
        <v>334</v>
      </c>
      <c r="V101" s="5">
        <f t="shared" si="23"/>
        <v>0</v>
      </c>
      <c r="W101" s="5" t="s">
        <v>86</v>
      </c>
      <c r="X101" s="5" t="s">
        <v>210</v>
      </c>
      <c r="Y101">
        <v>3</v>
      </c>
      <c r="Z101" s="5">
        <f t="shared" si="24"/>
        <v>1</v>
      </c>
      <c r="AA101" s="5" t="str">
        <f t="shared" si="16"/>
        <v>Big Ten</v>
      </c>
      <c r="AB101">
        <f t="shared" si="17"/>
        <v>1</v>
      </c>
      <c r="AC101">
        <f t="shared" si="25"/>
        <v>1</v>
      </c>
      <c r="AD101">
        <f t="shared" si="26"/>
        <v>1</v>
      </c>
      <c r="AE101">
        <f t="shared" si="27"/>
        <v>0</v>
      </c>
      <c r="AF101">
        <f t="shared" si="29"/>
        <v>17</v>
      </c>
      <c r="AG101">
        <f t="shared" si="29"/>
        <v>19</v>
      </c>
      <c r="AH101">
        <f t="shared" si="29"/>
        <v>7</v>
      </c>
      <c r="AI101">
        <f t="shared" si="29"/>
        <v>4</v>
      </c>
      <c r="AJ101">
        <f t="shared" si="30"/>
        <v>11</v>
      </c>
      <c r="AK101" s="8">
        <f t="shared" si="28"/>
        <v>0.63636363636363635</v>
      </c>
      <c r="AL101">
        <f t="shared" si="19"/>
        <v>0</v>
      </c>
    </row>
    <row r="102" spans="1:38" ht="28" x14ac:dyDescent="0.2">
      <c r="A102" s="27">
        <v>12</v>
      </c>
      <c r="B102" s="28">
        <v>44891</v>
      </c>
      <c r="C102" s="30">
        <v>0.64583333333333337</v>
      </c>
      <c r="D102" s="29" t="s">
        <v>44</v>
      </c>
      <c r="E102" s="29" t="s">
        <v>334</v>
      </c>
      <c r="F102" s="29" t="s">
        <v>49</v>
      </c>
      <c r="G102" s="29" t="s">
        <v>315</v>
      </c>
      <c r="H102" s="29" t="s">
        <v>86</v>
      </c>
      <c r="I102" s="29" t="s">
        <v>13</v>
      </c>
      <c r="J102" s="29">
        <v>41</v>
      </c>
      <c r="K102" s="29">
        <v>3</v>
      </c>
      <c r="L102" s="29">
        <v>8</v>
      </c>
      <c r="M102" s="29">
        <v>4</v>
      </c>
      <c r="N102" s="29" t="s">
        <v>41</v>
      </c>
      <c r="O102" s="5"/>
      <c r="Q102" s="7">
        <f t="shared" si="20"/>
        <v>44891</v>
      </c>
      <c r="R102" s="5">
        <f t="shared" si="21"/>
        <v>2022</v>
      </c>
      <c r="S102" s="5">
        <f t="shared" si="22"/>
        <v>13</v>
      </c>
      <c r="T102" s="29" t="s">
        <v>334</v>
      </c>
      <c r="V102" s="5">
        <f t="shared" si="23"/>
        <v>0</v>
      </c>
      <c r="W102" s="5" t="s">
        <v>86</v>
      </c>
      <c r="X102" s="29" t="s">
        <v>315</v>
      </c>
      <c r="Z102" s="5">
        <f t="shared" si="24"/>
        <v>0</v>
      </c>
      <c r="AA102" s="5" t="str">
        <f t="shared" si="16"/>
        <v>Big Ten</v>
      </c>
      <c r="AB102">
        <f t="shared" si="17"/>
        <v>1</v>
      </c>
      <c r="AC102">
        <f t="shared" si="25"/>
        <v>1</v>
      </c>
      <c r="AD102">
        <f t="shared" si="26"/>
        <v>1</v>
      </c>
      <c r="AE102">
        <f t="shared" si="27"/>
        <v>0</v>
      </c>
      <c r="AF102">
        <f t="shared" si="29"/>
        <v>41</v>
      </c>
      <c r="AG102">
        <f t="shared" si="29"/>
        <v>3</v>
      </c>
      <c r="AH102">
        <f t="shared" si="29"/>
        <v>8</v>
      </c>
      <c r="AI102">
        <f t="shared" si="29"/>
        <v>4</v>
      </c>
      <c r="AJ102">
        <f t="shared" si="30"/>
        <v>12</v>
      </c>
      <c r="AK102" s="8">
        <f t="shared" si="28"/>
        <v>0.66666666666666663</v>
      </c>
      <c r="AL102">
        <f t="shared" si="19"/>
        <v>1</v>
      </c>
    </row>
    <row r="103" spans="1:38" ht="30" x14ac:dyDescent="0.2">
      <c r="A103" s="27">
        <v>13</v>
      </c>
      <c r="B103" s="28">
        <v>44928</v>
      </c>
      <c r="C103" s="30">
        <v>0.5</v>
      </c>
      <c r="D103" s="29" t="s">
        <v>90</v>
      </c>
      <c r="E103" s="29" t="s">
        <v>334</v>
      </c>
      <c r="F103" s="29" t="s">
        <v>80</v>
      </c>
      <c r="G103" s="29" t="s">
        <v>904</v>
      </c>
      <c r="H103" s="29" t="s">
        <v>46</v>
      </c>
      <c r="I103" s="29" t="s">
        <v>14</v>
      </c>
      <c r="J103" s="29">
        <v>10</v>
      </c>
      <c r="K103" s="29">
        <v>19</v>
      </c>
      <c r="L103" s="29">
        <v>8</v>
      </c>
      <c r="M103" s="29">
        <v>5</v>
      </c>
      <c r="N103" s="29" t="s">
        <v>92</v>
      </c>
      <c r="O103" s="29" t="s">
        <v>905</v>
      </c>
      <c r="Q103" s="7">
        <f t="shared" si="20"/>
        <v>44928</v>
      </c>
      <c r="R103" s="5">
        <f t="shared" si="21"/>
        <v>2022</v>
      </c>
      <c r="S103" s="5">
        <f t="shared" si="22"/>
        <v>18</v>
      </c>
      <c r="T103" s="29" t="s">
        <v>334</v>
      </c>
      <c r="V103" s="5">
        <f t="shared" si="23"/>
        <v>0</v>
      </c>
      <c r="W103" s="5" t="s">
        <v>86</v>
      </c>
      <c r="X103" s="5" t="s">
        <v>906</v>
      </c>
      <c r="Y103">
        <v>24</v>
      </c>
      <c r="Z103" s="5">
        <f t="shared" si="24"/>
        <v>1</v>
      </c>
      <c r="AA103" s="5" t="str">
        <f t="shared" si="16"/>
        <v>SEC</v>
      </c>
      <c r="AB103">
        <f t="shared" si="17"/>
        <v>0</v>
      </c>
      <c r="AC103">
        <f t="shared" si="25"/>
        <v>1</v>
      </c>
      <c r="AD103">
        <f t="shared" si="26"/>
        <v>1</v>
      </c>
      <c r="AE103">
        <f t="shared" si="27"/>
        <v>0</v>
      </c>
      <c r="AF103">
        <f t="shared" si="29"/>
        <v>10</v>
      </c>
      <c r="AG103">
        <f t="shared" si="29"/>
        <v>19</v>
      </c>
      <c r="AH103">
        <f t="shared" si="29"/>
        <v>8</v>
      </c>
      <c r="AI103">
        <f t="shared" si="29"/>
        <v>5</v>
      </c>
      <c r="AJ103">
        <f t="shared" si="30"/>
        <v>13</v>
      </c>
      <c r="AK103" s="8">
        <f t="shared" si="28"/>
        <v>0.61538461538461542</v>
      </c>
      <c r="AL103">
        <f t="shared" si="19"/>
        <v>0</v>
      </c>
    </row>
    <row r="104" spans="1:38" ht="42" x14ac:dyDescent="0.2">
      <c r="A104" s="27">
        <v>1</v>
      </c>
      <c r="B104" s="28">
        <v>44807</v>
      </c>
      <c r="C104" s="30">
        <v>0.5</v>
      </c>
      <c r="D104" s="29" t="s">
        <v>44</v>
      </c>
      <c r="E104" s="29" t="s">
        <v>672</v>
      </c>
      <c r="F104" s="5"/>
      <c r="G104" s="29" t="s">
        <v>794</v>
      </c>
      <c r="H104" s="29" t="s">
        <v>70</v>
      </c>
      <c r="I104" s="29" t="s">
        <v>13</v>
      </c>
      <c r="J104" s="29">
        <v>7</v>
      </c>
      <c r="K104" s="29">
        <v>3</v>
      </c>
      <c r="L104" s="29">
        <v>1</v>
      </c>
      <c r="M104" s="29">
        <v>0</v>
      </c>
      <c r="N104" s="29" t="s">
        <v>41</v>
      </c>
      <c r="O104" s="5"/>
      <c r="P104" s="6"/>
      <c r="Q104" s="7">
        <f t="shared" si="20"/>
        <v>44807</v>
      </c>
      <c r="R104" s="5">
        <f t="shared" si="21"/>
        <v>2022</v>
      </c>
      <c r="S104" s="5">
        <f t="shared" si="22"/>
        <v>1</v>
      </c>
      <c r="T104" s="29" t="s">
        <v>672</v>
      </c>
      <c r="V104" s="5">
        <f t="shared" si="23"/>
        <v>0</v>
      </c>
      <c r="W104" s="5" t="s">
        <v>86</v>
      </c>
      <c r="X104" s="29" t="s">
        <v>794</v>
      </c>
      <c r="Z104" s="5">
        <f t="shared" si="24"/>
        <v>0</v>
      </c>
      <c r="AA104" s="5" t="str">
        <f t="shared" si="16"/>
        <v>Non-Major</v>
      </c>
      <c r="AB104">
        <f t="shared" si="17"/>
        <v>0</v>
      </c>
      <c r="AC104">
        <f t="shared" si="25"/>
        <v>0</v>
      </c>
      <c r="AD104">
        <f t="shared" si="26"/>
        <v>0</v>
      </c>
      <c r="AE104">
        <f t="shared" si="27"/>
        <v>0</v>
      </c>
      <c r="AF104">
        <f t="shared" si="29"/>
        <v>7</v>
      </c>
      <c r="AG104">
        <f t="shared" si="29"/>
        <v>3</v>
      </c>
      <c r="AH104">
        <f t="shared" si="29"/>
        <v>1</v>
      </c>
      <c r="AI104">
        <f t="shared" si="29"/>
        <v>0</v>
      </c>
      <c r="AJ104">
        <f t="shared" si="30"/>
        <v>1</v>
      </c>
      <c r="AK104" s="8">
        <f t="shared" si="28"/>
        <v>1</v>
      </c>
      <c r="AL104">
        <f t="shared" si="19"/>
        <v>1</v>
      </c>
    </row>
    <row r="105" spans="1:38" x14ac:dyDescent="0.2">
      <c r="A105" s="27">
        <v>2</v>
      </c>
      <c r="B105" s="28">
        <v>44814</v>
      </c>
      <c r="C105" s="30">
        <v>0.66666666666666663</v>
      </c>
      <c r="D105" s="29" t="s">
        <v>44</v>
      </c>
      <c r="E105" s="29" t="s">
        <v>672</v>
      </c>
      <c r="F105" s="5"/>
      <c r="G105" s="29" t="s">
        <v>216</v>
      </c>
      <c r="H105" s="29" t="s">
        <v>145</v>
      </c>
      <c r="I105" s="29" t="s">
        <v>14</v>
      </c>
      <c r="J105" s="29">
        <v>7</v>
      </c>
      <c r="K105" s="29">
        <v>10</v>
      </c>
      <c r="L105" s="29">
        <v>1</v>
      </c>
      <c r="M105" s="29">
        <v>1</v>
      </c>
      <c r="N105" s="29" t="s">
        <v>92</v>
      </c>
      <c r="O105" s="5"/>
      <c r="P105" s="6"/>
      <c r="Q105" s="7">
        <f t="shared" si="20"/>
        <v>44814</v>
      </c>
      <c r="R105" s="5">
        <f t="shared" si="21"/>
        <v>2022</v>
      </c>
      <c r="S105" s="5">
        <f t="shared" si="22"/>
        <v>2</v>
      </c>
      <c r="T105" s="29" t="s">
        <v>672</v>
      </c>
      <c r="V105" s="5">
        <f t="shared" si="23"/>
        <v>0</v>
      </c>
      <c r="W105" s="5" t="s">
        <v>86</v>
      </c>
      <c r="X105" s="29" t="s">
        <v>216</v>
      </c>
      <c r="Z105" s="5">
        <f t="shared" si="24"/>
        <v>0</v>
      </c>
      <c r="AA105" s="5" t="str">
        <f t="shared" si="16"/>
        <v>Big 12</v>
      </c>
      <c r="AB105">
        <f t="shared" si="17"/>
        <v>0</v>
      </c>
      <c r="AC105">
        <f t="shared" si="25"/>
        <v>1</v>
      </c>
      <c r="AD105">
        <f t="shared" si="26"/>
        <v>1</v>
      </c>
      <c r="AE105">
        <f t="shared" si="27"/>
        <v>0</v>
      </c>
      <c r="AF105">
        <f t="shared" si="29"/>
        <v>7</v>
      </c>
      <c r="AG105">
        <f t="shared" si="29"/>
        <v>10</v>
      </c>
      <c r="AH105">
        <f t="shared" si="29"/>
        <v>1</v>
      </c>
      <c r="AI105">
        <f t="shared" si="29"/>
        <v>1</v>
      </c>
      <c r="AJ105">
        <f t="shared" si="30"/>
        <v>2</v>
      </c>
      <c r="AK105" s="8">
        <f t="shared" si="28"/>
        <v>0.5</v>
      </c>
      <c r="AL105">
        <f t="shared" si="19"/>
        <v>0</v>
      </c>
    </row>
    <row r="106" spans="1:38" x14ac:dyDescent="0.2">
      <c r="A106" s="27">
        <v>3</v>
      </c>
      <c r="B106" s="28">
        <v>44821</v>
      </c>
      <c r="C106" s="30">
        <v>0.8125</v>
      </c>
      <c r="D106" s="29" t="s">
        <v>44</v>
      </c>
      <c r="E106" s="29" t="s">
        <v>672</v>
      </c>
      <c r="F106" s="5"/>
      <c r="G106" s="29" t="s">
        <v>663</v>
      </c>
      <c r="H106" s="29" t="s">
        <v>96</v>
      </c>
      <c r="I106" s="29" t="s">
        <v>13</v>
      </c>
      <c r="J106" s="29">
        <v>27</v>
      </c>
      <c r="K106" s="29">
        <v>0</v>
      </c>
      <c r="L106" s="29">
        <v>2</v>
      </c>
      <c r="M106" s="29">
        <v>1</v>
      </c>
      <c r="N106" s="29" t="s">
        <v>41</v>
      </c>
      <c r="O106" s="5"/>
      <c r="P106" s="6"/>
      <c r="Q106" s="7">
        <f t="shared" si="20"/>
        <v>44821</v>
      </c>
      <c r="R106" s="5">
        <f t="shared" si="21"/>
        <v>2022</v>
      </c>
      <c r="S106" s="5">
        <f t="shared" si="22"/>
        <v>3</v>
      </c>
      <c r="T106" s="29" t="s">
        <v>672</v>
      </c>
      <c r="V106" s="5">
        <f t="shared" si="23"/>
        <v>0</v>
      </c>
      <c r="W106" s="5" t="s">
        <v>86</v>
      </c>
      <c r="X106" s="29" t="s">
        <v>663</v>
      </c>
      <c r="Z106" s="5">
        <f t="shared" si="24"/>
        <v>0</v>
      </c>
      <c r="AA106" s="5" t="str">
        <f t="shared" si="16"/>
        <v>MWC</v>
      </c>
      <c r="AB106">
        <f t="shared" si="17"/>
        <v>0</v>
      </c>
      <c r="AC106">
        <f t="shared" si="25"/>
        <v>1</v>
      </c>
      <c r="AD106">
        <f t="shared" si="26"/>
        <v>0</v>
      </c>
      <c r="AE106">
        <f t="shared" si="27"/>
        <v>0</v>
      </c>
      <c r="AF106">
        <f t="shared" si="29"/>
        <v>27</v>
      </c>
      <c r="AG106">
        <f t="shared" si="29"/>
        <v>0</v>
      </c>
      <c r="AH106">
        <f t="shared" si="29"/>
        <v>2</v>
      </c>
      <c r="AI106">
        <f t="shared" si="29"/>
        <v>1</v>
      </c>
      <c r="AJ106">
        <f t="shared" si="30"/>
        <v>3</v>
      </c>
      <c r="AK106" s="8">
        <f t="shared" si="28"/>
        <v>0.66666666666666663</v>
      </c>
      <c r="AL106">
        <f t="shared" si="19"/>
        <v>1</v>
      </c>
    </row>
    <row r="107" spans="1:38" x14ac:dyDescent="0.2">
      <c r="A107" s="27">
        <v>4</v>
      </c>
      <c r="B107" s="28">
        <v>44828</v>
      </c>
      <c r="C107" s="30">
        <v>0.79166666666666663</v>
      </c>
      <c r="D107" s="29" t="s">
        <v>44</v>
      </c>
      <c r="E107" s="29" t="s">
        <v>672</v>
      </c>
      <c r="F107" s="29" t="s">
        <v>49</v>
      </c>
      <c r="G107" s="29" t="s">
        <v>194</v>
      </c>
      <c r="H107" s="29" t="s">
        <v>86</v>
      </c>
      <c r="I107" s="29" t="s">
        <v>13</v>
      </c>
      <c r="J107" s="29">
        <v>27</v>
      </c>
      <c r="K107" s="29">
        <v>10</v>
      </c>
      <c r="L107" s="29">
        <v>3</v>
      </c>
      <c r="M107" s="29">
        <v>1</v>
      </c>
      <c r="N107" s="29" t="s">
        <v>47</v>
      </c>
      <c r="O107" s="5"/>
      <c r="P107" s="6"/>
      <c r="Q107" s="7">
        <f t="shared" si="20"/>
        <v>44828</v>
      </c>
      <c r="R107" s="5">
        <f t="shared" si="21"/>
        <v>2022</v>
      </c>
      <c r="S107" s="5">
        <f t="shared" si="22"/>
        <v>4</v>
      </c>
      <c r="T107" s="29" t="s">
        <v>672</v>
      </c>
      <c r="V107" s="5">
        <f t="shared" si="23"/>
        <v>0</v>
      </c>
      <c r="W107" s="5" t="s">
        <v>86</v>
      </c>
      <c r="X107" s="29" t="s">
        <v>194</v>
      </c>
      <c r="Z107" s="5">
        <f t="shared" si="24"/>
        <v>0</v>
      </c>
      <c r="AA107" s="5" t="str">
        <f t="shared" si="16"/>
        <v>Big Ten</v>
      </c>
      <c r="AB107">
        <f t="shared" si="17"/>
        <v>1</v>
      </c>
      <c r="AC107">
        <f t="shared" si="25"/>
        <v>1</v>
      </c>
      <c r="AD107">
        <f t="shared" si="26"/>
        <v>1</v>
      </c>
      <c r="AE107">
        <f t="shared" si="27"/>
        <v>0</v>
      </c>
      <c r="AF107">
        <f t="shared" si="29"/>
        <v>27</v>
      </c>
      <c r="AG107">
        <f t="shared" si="29"/>
        <v>10</v>
      </c>
      <c r="AH107">
        <f t="shared" si="29"/>
        <v>3</v>
      </c>
      <c r="AI107">
        <f t="shared" si="29"/>
        <v>1</v>
      </c>
      <c r="AJ107">
        <f t="shared" si="30"/>
        <v>4</v>
      </c>
      <c r="AK107" s="8">
        <f t="shared" si="28"/>
        <v>0.75</v>
      </c>
      <c r="AL107">
        <f t="shared" si="19"/>
        <v>1</v>
      </c>
    </row>
    <row r="108" spans="1:38" ht="28" x14ac:dyDescent="0.2">
      <c r="A108" s="27">
        <v>5</v>
      </c>
      <c r="B108" s="28">
        <v>44835</v>
      </c>
      <c r="C108" s="30">
        <v>0.5</v>
      </c>
      <c r="D108" s="29" t="s">
        <v>44</v>
      </c>
      <c r="E108" s="29" t="s">
        <v>672</v>
      </c>
      <c r="F108" s="5"/>
      <c r="G108" s="29" t="s">
        <v>887</v>
      </c>
      <c r="H108" s="29" t="s">
        <v>86</v>
      </c>
      <c r="I108" s="29" t="s">
        <v>14</v>
      </c>
      <c r="J108" s="29">
        <v>14</v>
      </c>
      <c r="K108" s="29">
        <v>27</v>
      </c>
      <c r="L108" s="29">
        <v>3</v>
      </c>
      <c r="M108" s="29">
        <v>2</v>
      </c>
      <c r="N108" s="29" t="s">
        <v>92</v>
      </c>
      <c r="O108" s="5"/>
      <c r="P108" s="6"/>
      <c r="Q108" s="7">
        <f t="shared" si="20"/>
        <v>44835</v>
      </c>
      <c r="R108" s="5">
        <f t="shared" si="21"/>
        <v>2022</v>
      </c>
      <c r="S108" s="5">
        <f t="shared" si="22"/>
        <v>5</v>
      </c>
      <c r="T108" s="29" t="s">
        <v>672</v>
      </c>
      <c r="V108" s="5">
        <f t="shared" si="23"/>
        <v>0</v>
      </c>
      <c r="W108" s="5" t="s">
        <v>86</v>
      </c>
      <c r="X108" s="5" t="s">
        <v>210</v>
      </c>
      <c r="Y108">
        <v>4</v>
      </c>
      <c r="Z108" s="5">
        <f t="shared" si="24"/>
        <v>1</v>
      </c>
      <c r="AA108" s="5" t="str">
        <f t="shared" si="16"/>
        <v>Big Ten</v>
      </c>
      <c r="AB108">
        <f t="shared" si="17"/>
        <v>1</v>
      </c>
      <c r="AC108">
        <f t="shared" si="25"/>
        <v>1</v>
      </c>
      <c r="AD108">
        <f t="shared" si="26"/>
        <v>1</v>
      </c>
      <c r="AE108">
        <f t="shared" si="27"/>
        <v>0</v>
      </c>
      <c r="AF108">
        <f t="shared" si="29"/>
        <v>14</v>
      </c>
      <c r="AG108">
        <f t="shared" si="29"/>
        <v>27</v>
      </c>
      <c r="AH108">
        <f t="shared" si="29"/>
        <v>3</v>
      </c>
      <c r="AI108">
        <f t="shared" si="29"/>
        <v>2</v>
      </c>
      <c r="AJ108">
        <f t="shared" si="30"/>
        <v>5</v>
      </c>
      <c r="AK108" s="8">
        <f t="shared" si="28"/>
        <v>0.6</v>
      </c>
      <c r="AL108">
        <f t="shared" si="19"/>
        <v>0</v>
      </c>
    </row>
    <row r="109" spans="1:38" x14ac:dyDescent="0.2">
      <c r="A109" s="27">
        <v>6</v>
      </c>
      <c r="B109" s="28">
        <v>44842</v>
      </c>
      <c r="C109" s="30">
        <v>0.8125</v>
      </c>
      <c r="D109" s="29" t="s">
        <v>44</v>
      </c>
      <c r="E109" s="29" t="s">
        <v>672</v>
      </c>
      <c r="F109" s="29" t="s">
        <v>49</v>
      </c>
      <c r="G109" s="29" t="s">
        <v>334</v>
      </c>
      <c r="H109" s="29" t="s">
        <v>86</v>
      </c>
      <c r="I109" s="29" t="s">
        <v>14</v>
      </c>
      <c r="J109" s="29">
        <v>6</v>
      </c>
      <c r="K109" s="29">
        <v>9</v>
      </c>
      <c r="L109" s="29">
        <v>3</v>
      </c>
      <c r="M109" s="29">
        <v>3</v>
      </c>
      <c r="N109" s="29" t="s">
        <v>102</v>
      </c>
      <c r="O109" s="5"/>
      <c r="P109" s="6"/>
      <c r="Q109" s="7">
        <f t="shared" si="20"/>
        <v>44842</v>
      </c>
      <c r="R109" s="5">
        <f t="shared" si="21"/>
        <v>2022</v>
      </c>
      <c r="S109" s="5">
        <f t="shared" si="22"/>
        <v>6</v>
      </c>
      <c r="T109" s="29" t="s">
        <v>672</v>
      </c>
      <c r="V109" s="5">
        <f t="shared" si="23"/>
        <v>0</v>
      </c>
      <c r="W109" s="5" t="s">
        <v>86</v>
      </c>
      <c r="X109" s="29" t="s">
        <v>334</v>
      </c>
      <c r="Z109" s="5">
        <f t="shared" si="24"/>
        <v>0</v>
      </c>
      <c r="AA109" s="5" t="str">
        <f t="shared" si="16"/>
        <v>Big Ten</v>
      </c>
      <c r="AB109">
        <f t="shared" si="17"/>
        <v>1</v>
      </c>
      <c r="AC109">
        <f t="shared" si="25"/>
        <v>1</v>
      </c>
      <c r="AD109">
        <f t="shared" si="26"/>
        <v>1</v>
      </c>
      <c r="AE109">
        <f t="shared" si="27"/>
        <v>0</v>
      </c>
      <c r="AF109">
        <f t="shared" si="29"/>
        <v>6</v>
      </c>
      <c r="AG109">
        <f t="shared" si="29"/>
        <v>9</v>
      </c>
      <c r="AH109">
        <f t="shared" si="29"/>
        <v>3</v>
      </c>
      <c r="AI109">
        <f t="shared" si="29"/>
        <v>3</v>
      </c>
      <c r="AJ109">
        <f t="shared" si="30"/>
        <v>6</v>
      </c>
      <c r="AK109" s="8">
        <f t="shared" si="28"/>
        <v>0.5</v>
      </c>
      <c r="AL109">
        <f t="shared" si="19"/>
        <v>0</v>
      </c>
    </row>
    <row r="110" spans="1:38" ht="30" x14ac:dyDescent="0.2">
      <c r="A110" s="27">
        <v>7</v>
      </c>
      <c r="B110" s="28">
        <v>44856</v>
      </c>
      <c r="C110" s="30">
        <v>0.5</v>
      </c>
      <c r="D110" s="29" t="s">
        <v>44</v>
      </c>
      <c r="E110" s="29" t="s">
        <v>672</v>
      </c>
      <c r="F110" s="29" t="s">
        <v>49</v>
      </c>
      <c r="G110" s="29" t="s">
        <v>85</v>
      </c>
      <c r="H110" s="29" t="s">
        <v>86</v>
      </c>
      <c r="I110" s="29" t="s">
        <v>14</v>
      </c>
      <c r="J110" s="29">
        <v>10</v>
      </c>
      <c r="K110" s="29">
        <v>54</v>
      </c>
      <c r="L110" s="29">
        <v>3</v>
      </c>
      <c r="M110" s="29">
        <v>4</v>
      </c>
      <c r="N110" s="29" t="s">
        <v>130</v>
      </c>
      <c r="O110" s="5"/>
      <c r="P110" s="6"/>
      <c r="Q110" s="7">
        <f t="shared" si="20"/>
        <v>44856</v>
      </c>
      <c r="R110" s="5">
        <f t="shared" si="21"/>
        <v>2022</v>
      </c>
      <c r="S110" s="5">
        <f t="shared" si="22"/>
        <v>8</v>
      </c>
      <c r="T110" s="29" t="s">
        <v>672</v>
      </c>
      <c r="V110" s="5">
        <f t="shared" si="23"/>
        <v>0</v>
      </c>
      <c r="W110" s="5" t="s">
        <v>86</v>
      </c>
      <c r="X110" s="5" t="s">
        <v>89</v>
      </c>
      <c r="Y110">
        <v>2</v>
      </c>
      <c r="Z110" s="5">
        <f t="shared" si="24"/>
        <v>1</v>
      </c>
      <c r="AA110" s="5" t="str">
        <f t="shared" si="16"/>
        <v>Big Ten</v>
      </c>
      <c r="AB110">
        <f t="shared" si="17"/>
        <v>1</v>
      </c>
      <c r="AC110">
        <f t="shared" si="25"/>
        <v>1</v>
      </c>
      <c r="AD110">
        <f t="shared" si="26"/>
        <v>1</v>
      </c>
      <c r="AE110">
        <f t="shared" si="27"/>
        <v>0</v>
      </c>
      <c r="AF110">
        <f t="shared" si="29"/>
        <v>10</v>
      </c>
      <c r="AG110">
        <f t="shared" si="29"/>
        <v>54</v>
      </c>
      <c r="AH110">
        <f t="shared" si="29"/>
        <v>3</v>
      </c>
      <c r="AI110">
        <f t="shared" si="29"/>
        <v>4</v>
      </c>
      <c r="AJ110">
        <f t="shared" si="30"/>
        <v>7</v>
      </c>
      <c r="AK110" s="8">
        <f t="shared" si="28"/>
        <v>0.42857142857142855</v>
      </c>
      <c r="AL110">
        <f t="shared" si="19"/>
        <v>0</v>
      </c>
    </row>
    <row r="111" spans="1:38" ht="28" x14ac:dyDescent="0.2">
      <c r="A111" s="27">
        <v>8</v>
      </c>
      <c r="B111" s="28">
        <v>44863</v>
      </c>
      <c r="C111" s="30">
        <v>0.64583333333333337</v>
      </c>
      <c r="D111" s="29" t="s">
        <v>44</v>
      </c>
      <c r="E111" s="29" t="s">
        <v>672</v>
      </c>
      <c r="F111" s="5"/>
      <c r="G111" s="29" t="s">
        <v>315</v>
      </c>
      <c r="H111" s="29" t="s">
        <v>86</v>
      </c>
      <c r="I111" s="29" t="s">
        <v>13</v>
      </c>
      <c r="J111" s="29">
        <v>33</v>
      </c>
      <c r="K111" s="29">
        <v>13</v>
      </c>
      <c r="L111" s="29">
        <v>4</v>
      </c>
      <c r="M111" s="29">
        <v>4</v>
      </c>
      <c r="N111" s="29" t="s">
        <v>41</v>
      </c>
      <c r="O111" s="5"/>
      <c r="P111" s="6"/>
      <c r="Q111" s="7">
        <f t="shared" si="20"/>
        <v>44863</v>
      </c>
      <c r="R111" s="5">
        <f t="shared" si="21"/>
        <v>2022</v>
      </c>
      <c r="S111" s="5">
        <f t="shared" si="22"/>
        <v>9</v>
      </c>
      <c r="T111" s="29" t="s">
        <v>672</v>
      </c>
      <c r="V111" s="5">
        <f t="shared" si="23"/>
        <v>0</v>
      </c>
      <c r="W111" s="5" t="s">
        <v>86</v>
      </c>
      <c r="X111" s="29" t="s">
        <v>315</v>
      </c>
      <c r="Z111" s="5">
        <f t="shared" si="24"/>
        <v>0</v>
      </c>
      <c r="AA111" s="5" t="str">
        <f t="shared" si="16"/>
        <v>Big Ten</v>
      </c>
      <c r="AB111">
        <f t="shared" si="17"/>
        <v>1</v>
      </c>
      <c r="AC111">
        <f t="shared" si="25"/>
        <v>1</v>
      </c>
      <c r="AD111">
        <f t="shared" si="26"/>
        <v>1</v>
      </c>
      <c r="AE111">
        <f t="shared" si="27"/>
        <v>0</v>
      </c>
      <c r="AF111">
        <f t="shared" si="29"/>
        <v>33</v>
      </c>
      <c r="AG111">
        <f t="shared" si="29"/>
        <v>13</v>
      </c>
      <c r="AH111">
        <f t="shared" si="29"/>
        <v>4</v>
      </c>
      <c r="AI111">
        <f t="shared" si="29"/>
        <v>4</v>
      </c>
      <c r="AJ111">
        <f t="shared" si="30"/>
        <v>8</v>
      </c>
      <c r="AK111" s="8">
        <f t="shared" si="28"/>
        <v>0.5</v>
      </c>
      <c r="AL111">
        <f t="shared" si="19"/>
        <v>1</v>
      </c>
    </row>
    <row r="112" spans="1:38" x14ac:dyDescent="0.2">
      <c r="A112" s="27">
        <v>9</v>
      </c>
      <c r="B112" s="28">
        <v>44870</v>
      </c>
      <c r="C112" s="30">
        <v>0.5</v>
      </c>
      <c r="D112" s="29" t="s">
        <v>44</v>
      </c>
      <c r="E112" s="29" t="s">
        <v>672</v>
      </c>
      <c r="F112" s="29" t="s">
        <v>49</v>
      </c>
      <c r="G112" s="29" t="s">
        <v>352</v>
      </c>
      <c r="H112" s="29" t="s">
        <v>86</v>
      </c>
      <c r="I112" s="29" t="s">
        <v>13</v>
      </c>
      <c r="J112" s="29">
        <v>24</v>
      </c>
      <c r="K112" s="29">
        <v>3</v>
      </c>
      <c r="L112" s="29">
        <v>5</v>
      </c>
      <c r="M112" s="29">
        <v>4</v>
      </c>
      <c r="N112" s="29" t="s">
        <v>47</v>
      </c>
      <c r="O112" s="5"/>
      <c r="P112" s="6"/>
      <c r="Q112" s="7">
        <f t="shared" si="20"/>
        <v>44870</v>
      </c>
      <c r="R112" s="5">
        <f t="shared" si="21"/>
        <v>2022</v>
      </c>
      <c r="S112" s="5">
        <f t="shared" si="22"/>
        <v>10</v>
      </c>
      <c r="T112" s="29" t="s">
        <v>672</v>
      </c>
      <c r="V112" s="5">
        <f t="shared" si="23"/>
        <v>0</v>
      </c>
      <c r="W112" s="5" t="s">
        <v>86</v>
      </c>
      <c r="X112" s="29" t="s">
        <v>352</v>
      </c>
      <c r="Z112" s="5">
        <f t="shared" si="24"/>
        <v>0</v>
      </c>
      <c r="AA112" s="5" t="str">
        <f t="shared" si="16"/>
        <v>Big Ten</v>
      </c>
      <c r="AB112">
        <f t="shared" si="17"/>
        <v>1</v>
      </c>
      <c r="AC112">
        <f t="shared" si="25"/>
        <v>1</v>
      </c>
      <c r="AD112">
        <f t="shared" si="26"/>
        <v>1</v>
      </c>
      <c r="AE112">
        <f t="shared" si="27"/>
        <v>0</v>
      </c>
      <c r="AF112">
        <f t="shared" si="29"/>
        <v>24</v>
      </c>
      <c r="AG112">
        <f t="shared" si="29"/>
        <v>3</v>
      </c>
      <c r="AH112">
        <f t="shared" si="29"/>
        <v>5</v>
      </c>
      <c r="AI112">
        <f t="shared" si="29"/>
        <v>4</v>
      </c>
      <c r="AJ112">
        <f t="shared" si="30"/>
        <v>9</v>
      </c>
      <c r="AK112" s="8">
        <f t="shared" si="28"/>
        <v>0.55555555555555558</v>
      </c>
      <c r="AL112">
        <f t="shared" si="19"/>
        <v>1</v>
      </c>
    </row>
    <row r="113" spans="1:38" x14ac:dyDescent="0.2">
      <c r="A113" s="27">
        <v>10</v>
      </c>
      <c r="B113" s="28">
        <v>44877</v>
      </c>
      <c r="C113" s="30">
        <v>0.64930555555555558</v>
      </c>
      <c r="D113" s="29" t="s">
        <v>44</v>
      </c>
      <c r="E113" s="29" t="s">
        <v>672</v>
      </c>
      <c r="F113" s="5"/>
      <c r="G113" s="29" t="s">
        <v>276</v>
      </c>
      <c r="H113" s="29" t="s">
        <v>86</v>
      </c>
      <c r="I113" s="29" t="s">
        <v>13</v>
      </c>
      <c r="J113" s="29">
        <v>24</v>
      </c>
      <c r="K113" s="29">
        <v>10</v>
      </c>
      <c r="L113" s="29">
        <v>6</v>
      </c>
      <c r="M113" s="29">
        <v>4</v>
      </c>
      <c r="N113" s="29" t="s">
        <v>51</v>
      </c>
      <c r="O113" s="5"/>
      <c r="P113" s="6"/>
      <c r="Q113" s="7">
        <f t="shared" si="20"/>
        <v>44877</v>
      </c>
      <c r="R113" s="5">
        <f t="shared" si="21"/>
        <v>2022</v>
      </c>
      <c r="S113" s="5">
        <f t="shared" si="22"/>
        <v>11</v>
      </c>
      <c r="T113" s="29" t="s">
        <v>672</v>
      </c>
      <c r="V113" s="5">
        <f t="shared" si="23"/>
        <v>0</v>
      </c>
      <c r="W113" s="5" t="s">
        <v>86</v>
      </c>
      <c r="X113" s="29" t="s">
        <v>276</v>
      </c>
      <c r="Z113" s="5">
        <f t="shared" si="24"/>
        <v>0</v>
      </c>
      <c r="AA113" s="5" t="str">
        <f t="shared" si="16"/>
        <v>Big Ten</v>
      </c>
      <c r="AB113">
        <f t="shared" si="17"/>
        <v>1</v>
      </c>
      <c r="AC113">
        <f t="shared" si="25"/>
        <v>1</v>
      </c>
      <c r="AD113">
        <f t="shared" si="26"/>
        <v>1</v>
      </c>
      <c r="AE113">
        <f t="shared" si="27"/>
        <v>0</v>
      </c>
      <c r="AF113">
        <f t="shared" si="29"/>
        <v>24</v>
      </c>
      <c r="AG113">
        <f t="shared" si="29"/>
        <v>10</v>
      </c>
      <c r="AH113">
        <f t="shared" si="29"/>
        <v>6</v>
      </c>
      <c r="AI113">
        <f t="shared" si="29"/>
        <v>4</v>
      </c>
      <c r="AJ113">
        <f t="shared" si="30"/>
        <v>10</v>
      </c>
      <c r="AK113" s="8">
        <f t="shared" si="28"/>
        <v>0.6</v>
      </c>
      <c r="AL113">
        <f t="shared" si="19"/>
        <v>1</v>
      </c>
    </row>
    <row r="114" spans="1:38" x14ac:dyDescent="0.2">
      <c r="A114" s="27">
        <v>11</v>
      </c>
      <c r="B114" s="28">
        <v>44884</v>
      </c>
      <c r="C114" s="30">
        <v>0.66666666666666663</v>
      </c>
      <c r="D114" s="29" t="s">
        <v>44</v>
      </c>
      <c r="E114" s="29" t="s">
        <v>672</v>
      </c>
      <c r="F114" s="29" t="s">
        <v>49</v>
      </c>
      <c r="G114" s="29" t="s">
        <v>440</v>
      </c>
      <c r="H114" s="29" t="s">
        <v>86</v>
      </c>
      <c r="I114" s="29" t="s">
        <v>13</v>
      </c>
      <c r="J114" s="29">
        <v>13</v>
      </c>
      <c r="K114" s="29">
        <v>10</v>
      </c>
      <c r="L114" s="29">
        <v>7</v>
      </c>
      <c r="M114" s="29">
        <v>4</v>
      </c>
      <c r="N114" s="29" t="s">
        <v>55</v>
      </c>
      <c r="O114" s="5"/>
      <c r="P114" s="6"/>
      <c r="Q114" s="7">
        <f t="shared" si="20"/>
        <v>44884</v>
      </c>
      <c r="R114" s="5">
        <f t="shared" si="21"/>
        <v>2022</v>
      </c>
      <c r="S114" s="5">
        <f t="shared" si="22"/>
        <v>12</v>
      </c>
      <c r="T114" s="29" t="s">
        <v>672</v>
      </c>
      <c r="V114" s="5">
        <f t="shared" si="23"/>
        <v>0</v>
      </c>
      <c r="W114" s="5" t="s">
        <v>86</v>
      </c>
      <c r="X114" s="29" t="s">
        <v>440</v>
      </c>
      <c r="Z114" s="5">
        <f t="shared" si="24"/>
        <v>0</v>
      </c>
      <c r="AA114" s="5" t="str">
        <f t="shared" si="16"/>
        <v>Big Ten</v>
      </c>
      <c r="AB114">
        <f t="shared" si="17"/>
        <v>1</v>
      </c>
      <c r="AC114">
        <f t="shared" si="25"/>
        <v>1</v>
      </c>
      <c r="AD114">
        <f t="shared" si="26"/>
        <v>1</v>
      </c>
      <c r="AE114">
        <f t="shared" si="27"/>
        <v>0</v>
      </c>
      <c r="AF114">
        <f t="shared" si="29"/>
        <v>13</v>
      </c>
      <c r="AG114">
        <f t="shared" si="29"/>
        <v>10</v>
      </c>
      <c r="AH114">
        <f t="shared" si="29"/>
        <v>7</v>
      </c>
      <c r="AI114">
        <f t="shared" si="29"/>
        <v>4</v>
      </c>
      <c r="AJ114">
        <f t="shared" si="30"/>
        <v>11</v>
      </c>
      <c r="AK114" s="8">
        <f t="shared" si="28"/>
        <v>0.63636363636363635</v>
      </c>
      <c r="AL114">
        <f t="shared" si="19"/>
        <v>1</v>
      </c>
    </row>
    <row r="115" spans="1:38" x14ac:dyDescent="0.2">
      <c r="A115" s="27">
        <v>12</v>
      </c>
      <c r="B115" s="28">
        <v>44890</v>
      </c>
      <c r="C115" s="30">
        <v>0.66666666666666663</v>
      </c>
      <c r="D115" s="29" t="s">
        <v>124</v>
      </c>
      <c r="E115" s="29" t="s">
        <v>672</v>
      </c>
      <c r="F115" s="5"/>
      <c r="G115" s="29" t="s">
        <v>659</v>
      </c>
      <c r="H115" s="29" t="s">
        <v>86</v>
      </c>
      <c r="I115" s="29" t="s">
        <v>14</v>
      </c>
      <c r="J115" s="29">
        <v>17</v>
      </c>
      <c r="K115" s="29">
        <v>24</v>
      </c>
      <c r="L115" s="29">
        <v>7</v>
      </c>
      <c r="M115" s="29">
        <v>5</v>
      </c>
      <c r="N115" s="29" t="s">
        <v>92</v>
      </c>
      <c r="O115" s="5"/>
      <c r="P115" s="6"/>
      <c r="Q115" s="7">
        <f t="shared" si="20"/>
        <v>44890</v>
      </c>
      <c r="R115" s="5">
        <f t="shared" si="21"/>
        <v>2022</v>
      </c>
      <c r="S115" s="5">
        <f t="shared" si="22"/>
        <v>13</v>
      </c>
      <c r="T115" s="29" t="s">
        <v>672</v>
      </c>
      <c r="V115" s="5">
        <f t="shared" si="23"/>
        <v>0</v>
      </c>
      <c r="W115" s="5" t="s">
        <v>86</v>
      </c>
      <c r="X115" s="29" t="s">
        <v>659</v>
      </c>
      <c r="Z115" s="5">
        <f t="shared" si="24"/>
        <v>0</v>
      </c>
      <c r="AA115" s="5" t="str">
        <f t="shared" si="16"/>
        <v>Big Ten</v>
      </c>
      <c r="AB115">
        <f t="shared" si="17"/>
        <v>1</v>
      </c>
      <c r="AC115">
        <f t="shared" si="25"/>
        <v>1</v>
      </c>
      <c r="AD115">
        <f t="shared" si="26"/>
        <v>1</v>
      </c>
      <c r="AE115">
        <f t="shared" si="27"/>
        <v>0</v>
      </c>
      <c r="AF115">
        <f t="shared" si="29"/>
        <v>17</v>
      </c>
      <c r="AG115">
        <f t="shared" si="29"/>
        <v>24</v>
      </c>
      <c r="AH115">
        <f t="shared" si="29"/>
        <v>7</v>
      </c>
      <c r="AI115">
        <f t="shared" si="29"/>
        <v>5</v>
      </c>
      <c r="AJ115">
        <f t="shared" si="30"/>
        <v>12</v>
      </c>
      <c r="AK115" s="8">
        <f t="shared" si="28"/>
        <v>0.58333333333333337</v>
      </c>
      <c r="AL115">
        <f t="shared" si="19"/>
        <v>0</v>
      </c>
    </row>
    <row r="116" spans="1:38" ht="28" x14ac:dyDescent="0.2">
      <c r="A116" s="27">
        <v>13</v>
      </c>
      <c r="B116" s="28">
        <v>44926</v>
      </c>
      <c r="C116" s="30">
        <v>0.5</v>
      </c>
      <c r="D116" s="29" t="s">
        <v>44</v>
      </c>
      <c r="E116" s="29" t="s">
        <v>672</v>
      </c>
      <c r="F116" s="29" t="s">
        <v>80</v>
      </c>
      <c r="G116" s="29" t="s">
        <v>190</v>
      </c>
      <c r="H116" s="29" t="s">
        <v>46</v>
      </c>
      <c r="I116" s="29" t="s">
        <v>13</v>
      </c>
      <c r="J116" s="29">
        <v>21</v>
      </c>
      <c r="K116" s="29">
        <v>0</v>
      </c>
      <c r="L116" s="29">
        <v>8</v>
      </c>
      <c r="M116" s="29">
        <v>5</v>
      </c>
      <c r="N116" s="29" t="s">
        <v>41</v>
      </c>
      <c r="O116" s="29" t="s">
        <v>907</v>
      </c>
      <c r="P116" s="6"/>
      <c r="Q116" s="7">
        <f t="shared" si="20"/>
        <v>44926</v>
      </c>
      <c r="R116" s="5">
        <f t="shared" si="21"/>
        <v>2022</v>
      </c>
      <c r="S116" s="5">
        <f t="shared" si="22"/>
        <v>18</v>
      </c>
      <c r="T116" s="29" t="s">
        <v>672</v>
      </c>
      <c r="V116" s="5">
        <f t="shared" si="23"/>
        <v>0</v>
      </c>
      <c r="W116" s="5" t="s">
        <v>86</v>
      </c>
      <c r="X116" s="29" t="s">
        <v>190</v>
      </c>
      <c r="Z116" s="5">
        <f t="shared" si="24"/>
        <v>0</v>
      </c>
      <c r="AA116" s="5" t="str">
        <f t="shared" si="16"/>
        <v>SEC</v>
      </c>
      <c r="AB116">
        <f t="shared" si="17"/>
        <v>0</v>
      </c>
      <c r="AC116">
        <f t="shared" si="25"/>
        <v>1</v>
      </c>
      <c r="AD116">
        <f t="shared" si="26"/>
        <v>1</v>
      </c>
      <c r="AE116">
        <f t="shared" si="27"/>
        <v>0</v>
      </c>
      <c r="AF116">
        <f t="shared" si="29"/>
        <v>21</v>
      </c>
      <c r="AG116">
        <f t="shared" si="29"/>
        <v>0</v>
      </c>
      <c r="AH116">
        <f t="shared" si="29"/>
        <v>8</v>
      </c>
      <c r="AI116">
        <f t="shared" si="29"/>
        <v>5</v>
      </c>
      <c r="AJ116">
        <f t="shared" si="30"/>
        <v>13</v>
      </c>
      <c r="AK116" s="8">
        <f t="shared" si="28"/>
        <v>0.61538461538461542</v>
      </c>
      <c r="AL116">
        <f t="shared" si="19"/>
        <v>1</v>
      </c>
    </row>
    <row r="117" spans="1:38" ht="42" x14ac:dyDescent="0.2">
      <c r="A117" s="27">
        <v>1</v>
      </c>
      <c r="B117" s="28">
        <v>44805</v>
      </c>
      <c r="C117" s="30">
        <v>0.875</v>
      </c>
      <c r="D117" s="29" t="s">
        <v>37</v>
      </c>
      <c r="E117" s="29" t="s">
        <v>440</v>
      </c>
      <c r="F117" s="5"/>
      <c r="G117" s="29" t="s">
        <v>908</v>
      </c>
      <c r="H117" s="29" t="s">
        <v>169</v>
      </c>
      <c r="I117" s="29" t="s">
        <v>13</v>
      </c>
      <c r="J117" s="29">
        <v>38</v>
      </c>
      <c r="K117" s="29">
        <v>0</v>
      </c>
      <c r="L117" s="29">
        <v>1</v>
      </c>
      <c r="M117" s="29">
        <v>0</v>
      </c>
      <c r="N117" s="29" t="s">
        <v>41</v>
      </c>
      <c r="O117" s="5"/>
      <c r="P117" s="6"/>
      <c r="Q117" s="7">
        <f t="shared" si="20"/>
        <v>44805</v>
      </c>
      <c r="R117" s="5">
        <f t="shared" si="21"/>
        <v>2022</v>
      </c>
      <c r="S117" s="5">
        <f t="shared" si="22"/>
        <v>1</v>
      </c>
      <c r="T117" s="29" t="s">
        <v>440</v>
      </c>
      <c r="V117" s="5">
        <f t="shared" si="23"/>
        <v>0</v>
      </c>
      <c r="W117" s="5" t="s">
        <v>86</v>
      </c>
      <c r="X117" s="29" t="s">
        <v>908</v>
      </c>
      <c r="Z117" s="5">
        <f t="shared" si="24"/>
        <v>0</v>
      </c>
      <c r="AA117" s="5" t="str">
        <f t="shared" si="16"/>
        <v>Ind</v>
      </c>
      <c r="AB117">
        <f t="shared" si="17"/>
        <v>0</v>
      </c>
      <c r="AC117">
        <f t="shared" si="25"/>
        <v>1</v>
      </c>
      <c r="AD117">
        <f t="shared" si="26"/>
        <v>0</v>
      </c>
      <c r="AE117">
        <f t="shared" si="27"/>
        <v>0</v>
      </c>
      <c r="AF117">
        <f t="shared" si="29"/>
        <v>38</v>
      </c>
      <c r="AG117">
        <f t="shared" si="29"/>
        <v>0</v>
      </c>
      <c r="AH117">
        <f t="shared" si="29"/>
        <v>1</v>
      </c>
      <c r="AI117">
        <f t="shared" si="29"/>
        <v>0</v>
      </c>
      <c r="AJ117">
        <f t="shared" si="30"/>
        <v>1</v>
      </c>
      <c r="AK117" s="8">
        <f t="shared" si="28"/>
        <v>1</v>
      </c>
      <c r="AL117">
        <f t="shared" si="19"/>
        <v>1</v>
      </c>
    </row>
    <row r="118" spans="1:38" ht="30" x14ac:dyDescent="0.2">
      <c r="A118" s="27">
        <v>2</v>
      </c>
      <c r="B118" s="28">
        <v>44814</v>
      </c>
      <c r="C118" s="30">
        <v>0.5</v>
      </c>
      <c r="D118" s="29" t="s">
        <v>44</v>
      </c>
      <c r="E118" s="29" t="s">
        <v>440</v>
      </c>
      <c r="F118" s="5"/>
      <c r="G118" s="29" t="s">
        <v>909</v>
      </c>
      <c r="H118" s="29" t="s">
        <v>70</v>
      </c>
      <c r="I118" s="29" t="s">
        <v>13</v>
      </c>
      <c r="J118" s="29">
        <v>62</v>
      </c>
      <c r="K118" s="29">
        <v>10</v>
      </c>
      <c r="L118" s="29">
        <v>2</v>
      </c>
      <c r="M118" s="29">
        <v>0</v>
      </c>
      <c r="N118" s="29" t="s">
        <v>47</v>
      </c>
      <c r="O118" s="5"/>
      <c r="P118" s="6"/>
      <c r="Q118" s="7">
        <f t="shared" si="20"/>
        <v>44814</v>
      </c>
      <c r="R118" s="5">
        <f t="shared" si="21"/>
        <v>2022</v>
      </c>
      <c r="S118" s="5">
        <f t="shared" si="22"/>
        <v>2</v>
      </c>
      <c r="T118" s="29" t="s">
        <v>440</v>
      </c>
      <c r="V118" s="5">
        <f t="shared" si="23"/>
        <v>0</v>
      </c>
      <c r="W118" s="5" t="s">
        <v>86</v>
      </c>
      <c r="X118" s="29" t="s">
        <v>909</v>
      </c>
      <c r="Z118" s="5">
        <f t="shared" si="24"/>
        <v>0</v>
      </c>
      <c r="AA118" s="5" t="str">
        <f t="shared" si="16"/>
        <v>Non-Major</v>
      </c>
      <c r="AB118">
        <f t="shared" si="17"/>
        <v>0</v>
      </c>
      <c r="AC118">
        <f t="shared" si="25"/>
        <v>0</v>
      </c>
      <c r="AD118">
        <f t="shared" si="26"/>
        <v>0</v>
      </c>
      <c r="AE118">
        <f t="shared" si="27"/>
        <v>0</v>
      </c>
      <c r="AF118">
        <f t="shared" si="29"/>
        <v>62</v>
      </c>
      <c r="AG118">
        <f t="shared" si="29"/>
        <v>10</v>
      </c>
      <c r="AH118">
        <f t="shared" si="29"/>
        <v>2</v>
      </c>
      <c r="AI118">
        <f t="shared" si="29"/>
        <v>0</v>
      </c>
      <c r="AJ118">
        <f t="shared" si="30"/>
        <v>2</v>
      </c>
      <c r="AK118" s="8">
        <f t="shared" si="28"/>
        <v>1</v>
      </c>
      <c r="AL118">
        <f t="shared" si="19"/>
        <v>1</v>
      </c>
    </row>
    <row r="119" spans="1:38" ht="30" customHeight="1" x14ac:dyDescent="0.2">
      <c r="A119" s="27">
        <v>3</v>
      </c>
      <c r="B119" s="28">
        <v>44821</v>
      </c>
      <c r="C119" s="30">
        <v>0.64583333333333337</v>
      </c>
      <c r="D119" s="29" t="s">
        <v>44</v>
      </c>
      <c r="E119" s="29" t="s">
        <v>440</v>
      </c>
      <c r="F119" s="5"/>
      <c r="G119" s="29" t="s">
        <v>617</v>
      </c>
      <c r="H119" s="29" t="s">
        <v>114</v>
      </c>
      <c r="I119" s="29" t="s">
        <v>13</v>
      </c>
      <c r="J119" s="29">
        <v>49</v>
      </c>
      <c r="K119" s="29">
        <v>7</v>
      </c>
      <c r="L119" s="29">
        <v>3</v>
      </c>
      <c r="M119" s="29">
        <v>0</v>
      </c>
      <c r="N119" s="29" t="s">
        <v>51</v>
      </c>
      <c r="O119" s="5"/>
      <c r="Q119" s="7">
        <f t="shared" si="20"/>
        <v>44821</v>
      </c>
      <c r="R119" s="5">
        <f t="shared" si="21"/>
        <v>2022</v>
      </c>
      <c r="S119" s="5">
        <f t="shared" si="22"/>
        <v>3</v>
      </c>
      <c r="T119" s="29" t="s">
        <v>440</v>
      </c>
      <c r="V119" s="5">
        <f t="shared" si="23"/>
        <v>0</v>
      </c>
      <c r="W119" s="5" t="s">
        <v>86</v>
      </c>
      <c r="X119" s="29" t="s">
        <v>617</v>
      </c>
      <c r="Z119" s="5">
        <f t="shared" si="24"/>
        <v>0</v>
      </c>
      <c r="AA119" s="5" t="str">
        <f>H119</f>
        <v>Pac-12</v>
      </c>
      <c r="AB119">
        <f t="shared" si="17"/>
        <v>0</v>
      </c>
      <c r="AC119">
        <f t="shared" si="25"/>
        <v>1</v>
      </c>
      <c r="AD119">
        <f t="shared" si="26"/>
        <v>1</v>
      </c>
      <c r="AE119">
        <f t="shared" si="27"/>
        <v>0</v>
      </c>
      <c r="AF119">
        <f t="shared" si="29"/>
        <v>49</v>
      </c>
      <c r="AG119">
        <f t="shared" si="29"/>
        <v>7</v>
      </c>
      <c r="AH119">
        <f t="shared" si="29"/>
        <v>3</v>
      </c>
      <c r="AI119">
        <f t="shared" si="29"/>
        <v>0</v>
      </c>
      <c r="AJ119">
        <f t="shared" si="30"/>
        <v>3</v>
      </c>
      <c r="AK119" s="8">
        <f t="shared" si="28"/>
        <v>1</v>
      </c>
      <c r="AL119">
        <f t="shared" si="19"/>
        <v>1</v>
      </c>
    </row>
    <row r="120" spans="1:38" ht="28" x14ac:dyDescent="0.2">
      <c r="A120" s="27">
        <v>4</v>
      </c>
      <c r="B120" s="28">
        <v>44828</v>
      </c>
      <c r="C120" s="30">
        <v>0.64583333333333337</v>
      </c>
      <c r="D120" s="29" t="s">
        <v>44</v>
      </c>
      <c r="E120" s="29" t="s">
        <v>440</v>
      </c>
      <c r="F120" s="29" t="s">
        <v>49</v>
      </c>
      <c r="G120" s="29" t="s">
        <v>158</v>
      </c>
      <c r="H120" s="29" t="s">
        <v>86</v>
      </c>
      <c r="I120" s="29" t="s">
        <v>13</v>
      </c>
      <c r="J120" s="29">
        <v>34</v>
      </c>
      <c r="K120" s="29">
        <v>7</v>
      </c>
      <c r="L120" s="29">
        <v>4</v>
      </c>
      <c r="M120" s="29">
        <v>0</v>
      </c>
      <c r="N120" s="29" t="s">
        <v>55</v>
      </c>
      <c r="O120" s="5"/>
      <c r="Q120" s="7">
        <f t="shared" si="20"/>
        <v>44828</v>
      </c>
      <c r="R120" s="5">
        <f t="shared" si="21"/>
        <v>2022</v>
      </c>
      <c r="S120" s="5">
        <f t="shared" si="22"/>
        <v>4</v>
      </c>
      <c r="T120" s="29" t="s">
        <v>440</v>
      </c>
      <c r="V120" s="5">
        <f t="shared" si="23"/>
        <v>0</v>
      </c>
      <c r="W120" s="5" t="s">
        <v>86</v>
      </c>
      <c r="X120" s="29" t="s">
        <v>158</v>
      </c>
      <c r="Z120" s="5">
        <f t="shared" si="24"/>
        <v>0</v>
      </c>
      <c r="AA120" s="5" t="str">
        <f t="shared" si="16"/>
        <v>Big Ten</v>
      </c>
      <c r="AB120">
        <f t="shared" si="17"/>
        <v>1</v>
      </c>
      <c r="AC120">
        <f t="shared" si="25"/>
        <v>1</v>
      </c>
      <c r="AD120">
        <f t="shared" si="26"/>
        <v>1</v>
      </c>
      <c r="AE120">
        <f t="shared" si="27"/>
        <v>0</v>
      </c>
      <c r="AF120">
        <f t="shared" si="29"/>
        <v>34</v>
      </c>
      <c r="AG120">
        <f t="shared" si="29"/>
        <v>7</v>
      </c>
      <c r="AH120">
        <f t="shared" si="29"/>
        <v>4</v>
      </c>
      <c r="AI120">
        <f t="shared" si="29"/>
        <v>0</v>
      </c>
      <c r="AJ120">
        <f t="shared" si="30"/>
        <v>4</v>
      </c>
      <c r="AK120" s="8">
        <f t="shared" si="28"/>
        <v>1</v>
      </c>
      <c r="AL120">
        <f t="shared" si="19"/>
        <v>1</v>
      </c>
    </row>
    <row r="121" spans="1:38" ht="30" x14ac:dyDescent="0.2">
      <c r="A121" s="27">
        <v>5</v>
      </c>
      <c r="B121" s="28">
        <v>44835</v>
      </c>
      <c r="C121" s="30">
        <v>0.5</v>
      </c>
      <c r="D121" s="29" t="s">
        <v>44</v>
      </c>
      <c r="E121" s="29" t="s">
        <v>829</v>
      </c>
      <c r="F121" s="5"/>
      <c r="G121" s="29" t="s">
        <v>352</v>
      </c>
      <c r="H121" s="29" t="s">
        <v>86</v>
      </c>
      <c r="I121" s="29" t="s">
        <v>14</v>
      </c>
      <c r="J121" s="29">
        <v>10</v>
      </c>
      <c r="K121" s="29">
        <v>20</v>
      </c>
      <c r="L121" s="29">
        <v>4</v>
      </c>
      <c r="M121" s="29">
        <v>1</v>
      </c>
      <c r="N121" s="29" t="s">
        <v>92</v>
      </c>
      <c r="O121" s="5"/>
      <c r="Q121" s="7">
        <f t="shared" si="20"/>
        <v>44835</v>
      </c>
      <c r="R121" s="5">
        <f t="shared" si="21"/>
        <v>2022</v>
      </c>
      <c r="S121" s="5">
        <f t="shared" si="22"/>
        <v>5</v>
      </c>
      <c r="T121" s="5" t="s">
        <v>747</v>
      </c>
      <c r="U121">
        <v>21</v>
      </c>
      <c r="V121" s="5">
        <f t="shared" si="23"/>
        <v>1</v>
      </c>
      <c r="W121" s="5" t="s">
        <v>86</v>
      </c>
      <c r="X121" s="29" t="s">
        <v>352</v>
      </c>
      <c r="Z121" s="5">
        <f t="shared" si="24"/>
        <v>0</v>
      </c>
      <c r="AA121" s="5" t="str">
        <f t="shared" si="16"/>
        <v>Big Ten</v>
      </c>
      <c r="AB121">
        <f t="shared" si="17"/>
        <v>1</v>
      </c>
      <c r="AC121">
        <f t="shared" si="25"/>
        <v>1</v>
      </c>
      <c r="AD121">
        <f t="shared" si="26"/>
        <v>1</v>
      </c>
      <c r="AE121">
        <f t="shared" si="27"/>
        <v>0</v>
      </c>
      <c r="AF121">
        <f t="shared" si="29"/>
        <v>10</v>
      </c>
      <c r="AG121">
        <f t="shared" si="29"/>
        <v>20</v>
      </c>
      <c r="AH121">
        <f t="shared" si="29"/>
        <v>4</v>
      </c>
      <c r="AI121">
        <f t="shared" si="29"/>
        <v>1</v>
      </c>
      <c r="AJ121">
        <f t="shared" si="30"/>
        <v>5</v>
      </c>
      <c r="AK121" s="8">
        <f t="shared" si="28"/>
        <v>0.8</v>
      </c>
      <c r="AL121">
        <f t="shared" si="19"/>
        <v>0</v>
      </c>
    </row>
    <row r="122" spans="1:38" x14ac:dyDescent="0.2">
      <c r="A122" s="27">
        <v>6</v>
      </c>
      <c r="B122" s="28">
        <v>44849</v>
      </c>
      <c r="C122" s="30">
        <v>0.5</v>
      </c>
      <c r="D122" s="29" t="s">
        <v>44</v>
      </c>
      <c r="E122" s="29" t="s">
        <v>440</v>
      </c>
      <c r="F122" s="29" t="s">
        <v>49</v>
      </c>
      <c r="G122" s="29" t="s">
        <v>901</v>
      </c>
      <c r="H122" s="29" t="s">
        <v>86</v>
      </c>
      <c r="I122" s="29" t="s">
        <v>14</v>
      </c>
      <c r="J122" s="29">
        <v>14</v>
      </c>
      <c r="K122" s="29">
        <v>26</v>
      </c>
      <c r="L122" s="29">
        <v>4</v>
      </c>
      <c r="M122" s="29">
        <v>2</v>
      </c>
      <c r="N122" s="29" t="s">
        <v>102</v>
      </c>
      <c r="O122" s="5"/>
      <c r="Q122" s="7">
        <f t="shared" si="20"/>
        <v>44849</v>
      </c>
      <c r="R122" s="5">
        <f t="shared" si="21"/>
        <v>2022</v>
      </c>
      <c r="S122" s="5">
        <f t="shared" si="22"/>
        <v>7</v>
      </c>
      <c r="T122" s="29" t="s">
        <v>440</v>
      </c>
      <c r="V122" s="5">
        <f t="shared" si="23"/>
        <v>0</v>
      </c>
      <c r="W122" s="5" t="s">
        <v>86</v>
      </c>
      <c r="X122" s="5" t="s">
        <v>896</v>
      </c>
      <c r="Y122">
        <v>24</v>
      </c>
      <c r="Z122" s="5">
        <f t="shared" si="24"/>
        <v>1</v>
      </c>
      <c r="AA122" s="5" t="str">
        <f t="shared" si="16"/>
        <v>Big Ten</v>
      </c>
      <c r="AB122">
        <f t="shared" si="17"/>
        <v>1</v>
      </c>
      <c r="AC122">
        <f t="shared" si="25"/>
        <v>1</v>
      </c>
      <c r="AD122">
        <f t="shared" si="26"/>
        <v>1</v>
      </c>
      <c r="AE122">
        <f t="shared" si="27"/>
        <v>0</v>
      </c>
      <c r="AF122">
        <f t="shared" si="29"/>
        <v>14</v>
      </c>
      <c r="AG122">
        <f t="shared" si="29"/>
        <v>26</v>
      </c>
      <c r="AH122">
        <f t="shared" si="29"/>
        <v>4</v>
      </c>
      <c r="AI122">
        <f t="shared" si="29"/>
        <v>2</v>
      </c>
      <c r="AJ122">
        <f t="shared" si="30"/>
        <v>6</v>
      </c>
      <c r="AK122" s="8">
        <f t="shared" si="28"/>
        <v>0.66666666666666663</v>
      </c>
      <c r="AL122">
        <f t="shared" si="19"/>
        <v>0</v>
      </c>
    </row>
    <row r="123" spans="1:38" ht="30" x14ac:dyDescent="0.2">
      <c r="A123" s="27">
        <v>7</v>
      </c>
      <c r="B123" s="28">
        <v>44856</v>
      </c>
      <c r="C123" s="30">
        <v>0.8125</v>
      </c>
      <c r="D123" s="29" t="s">
        <v>44</v>
      </c>
      <c r="E123" s="29" t="s">
        <v>440</v>
      </c>
      <c r="F123" s="29" t="s">
        <v>49</v>
      </c>
      <c r="G123" s="29" t="s">
        <v>888</v>
      </c>
      <c r="H123" s="29" t="s">
        <v>86</v>
      </c>
      <c r="I123" s="29" t="s">
        <v>14</v>
      </c>
      <c r="J123" s="29">
        <v>17</v>
      </c>
      <c r="K123" s="29">
        <v>45</v>
      </c>
      <c r="L123" s="29">
        <v>4</v>
      </c>
      <c r="M123" s="29">
        <v>3</v>
      </c>
      <c r="N123" s="29" t="s">
        <v>130</v>
      </c>
      <c r="O123" s="5"/>
      <c r="Q123" s="7">
        <f t="shared" si="20"/>
        <v>44856</v>
      </c>
      <c r="R123" s="5">
        <f t="shared" si="21"/>
        <v>2022</v>
      </c>
      <c r="S123" s="5">
        <f t="shared" si="22"/>
        <v>8</v>
      </c>
      <c r="T123" s="29" t="s">
        <v>440</v>
      </c>
      <c r="V123" s="5">
        <f t="shared" si="23"/>
        <v>0</v>
      </c>
      <c r="W123" s="5" t="s">
        <v>86</v>
      </c>
      <c r="X123" s="5" t="s">
        <v>221</v>
      </c>
      <c r="Y123">
        <v>16</v>
      </c>
      <c r="Z123" s="5">
        <f t="shared" si="24"/>
        <v>1</v>
      </c>
      <c r="AA123" s="5" t="str">
        <f t="shared" si="16"/>
        <v>Big Ten</v>
      </c>
      <c r="AB123">
        <f t="shared" si="17"/>
        <v>1</v>
      </c>
      <c r="AC123">
        <f t="shared" si="25"/>
        <v>1</v>
      </c>
      <c r="AD123">
        <f t="shared" si="26"/>
        <v>1</v>
      </c>
      <c r="AE123">
        <f t="shared" si="27"/>
        <v>0</v>
      </c>
      <c r="AF123">
        <f t="shared" si="29"/>
        <v>17</v>
      </c>
      <c r="AG123">
        <f t="shared" si="29"/>
        <v>45</v>
      </c>
      <c r="AH123">
        <f t="shared" si="29"/>
        <v>4</v>
      </c>
      <c r="AI123">
        <f t="shared" si="29"/>
        <v>3</v>
      </c>
      <c r="AJ123">
        <f t="shared" si="30"/>
        <v>7</v>
      </c>
      <c r="AK123" s="8">
        <f t="shared" si="28"/>
        <v>0.5714285714285714</v>
      </c>
      <c r="AL123">
        <f t="shared" si="19"/>
        <v>0</v>
      </c>
    </row>
    <row r="124" spans="1:38" x14ac:dyDescent="0.2">
      <c r="A124" s="27">
        <v>8</v>
      </c>
      <c r="B124" s="28">
        <v>44863</v>
      </c>
      <c r="C124" s="30">
        <v>0.60416666666666663</v>
      </c>
      <c r="D124" s="29" t="s">
        <v>44</v>
      </c>
      <c r="E124" s="29" t="s">
        <v>440</v>
      </c>
      <c r="F124" s="5"/>
      <c r="G124" s="29" t="s">
        <v>194</v>
      </c>
      <c r="H124" s="29" t="s">
        <v>86</v>
      </c>
      <c r="I124" s="29" t="s">
        <v>13</v>
      </c>
      <c r="J124" s="29">
        <v>31</v>
      </c>
      <c r="K124" s="29">
        <v>0</v>
      </c>
      <c r="L124" s="29">
        <v>5</v>
      </c>
      <c r="M124" s="29">
        <v>3</v>
      </c>
      <c r="N124" s="29" t="s">
        <v>41</v>
      </c>
      <c r="O124" s="5"/>
      <c r="Q124" s="7">
        <f t="shared" si="20"/>
        <v>44863</v>
      </c>
      <c r="R124" s="5">
        <f t="shared" si="21"/>
        <v>2022</v>
      </c>
      <c r="S124" s="5">
        <f t="shared" si="22"/>
        <v>9</v>
      </c>
      <c r="T124" s="29" t="s">
        <v>440</v>
      </c>
      <c r="V124" s="5">
        <f t="shared" si="23"/>
        <v>0</v>
      </c>
      <c r="W124" s="5" t="s">
        <v>86</v>
      </c>
      <c r="X124" s="29" t="s">
        <v>194</v>
      </c>
      <c r="Z124" s="5">
        <f t="shared" si="24"/>
        <v>0</v>
      </c>
      <c r="AA124" s="5" t="str">
        <f t="shared" si="16"/>
        <v>Big Ten</v>
      </c>
      <c r="AB124">
        <f t="shared" si="17"/>
        <v>1</v>
      </c>
      <c r="AC124">
        <f t="shared" si="25"/>
        <v>1</v>
      </c>
      <c r="AD124">
        <f t="shared" si="26"/>
        <v>1</v>
      </c>
      <c r="AE124">
        <f t="shared" si="27"/>
        <v>0</v>
      </c>
      <c r="AF124">
        <f t="shared" si="29"/>
        <v>31</v>
      </c>
      <c r="AG124">
        <f t="shared" si="29"/>
        <v>0</v>
      </c>
      <c r="AH124">
        <f t="shared" si="29"/>
        <v>5</v>
      </c>
      <c r="AI124">
        <f t="shared" si="29"/>
        <v>3</v>
      </c>
      <c r="AJ124">
        <f t="shared" si="30"/>
        <v>8</v>
      </c>
      <c r="AK124" s="8">
        <f t="shared" si="28"/>
        <v>0.625</v>
      </c>
      <c r="AL124">
        <f t="shared" si="19"/>
        <v>1</v>
      </c>
    </row>
    <row r="125" spans="1:38" x14ac:dyDescent="0.2">
      <c r="A125" s="27">
        <v>9</v>
      </c>
      <c r="B125" s="28">
        <v>44870</v>
      </c>
      <c r="C125" s="30">
        <v>0.5</v>
      </c>
      <c r="D125" s="29" t="s">
        <v>44</v>
      </c>
      <c r="E125" s="29" t="s">
        <v>440</v>
      </c>
      <c r="F125" s="29" t="s">
        <v>49</v>
      </c>
      <c r="G125" s="29" t="s">
        <v>659</v>
      </c>
      <c r="H125" s="29" t="s">
        <v>86</v>
      </c>
      <c r="I125" s="29" t="s">
        <v>13</v>
      </c>
      <c r="J125" s="29">
        <v>20</v>
      </c>
      <c r="K125" s="29">
        <v>13</v>
      </c>
      <c r="L125" s="29">
        <v>6</v>
      </c>
      <c r="M125" s="29">
        <v>3</v>
      </c>
      <c r="N125" s="29" t="s">
        <v>47</v>
      </c>
      <c r="O125" s="5"/>
      <c r="Q125" s="7">
        <f t="shared" si="20"/>
        <v>44870</v>
      </c>
      <c r="R125" s="5">
        <f t="shared" si="21"/>
        <v>2022</v>
      </c>
      <c r="S125" s="5">
        <f t="shared" si="22"/>
        <v>10</v>
      </c>
      <c r="T125" s="29" t="s">
        <v>440</v>
      </c>
      <c r="V125" s="5">
        <f t="shared" si="23"/>
        <v>0</v>
      </c>
      <c r="W125" s="5" t="s">
        <v>86</v>
      </c>
      <c r="X125" s="29" t="s">
        <v>659</v>
      </c>
      <c r="Z125" s="5">
        <f t="shared" si="24"/>
        <v>0</v>
      </c>
      <c r="AA125" s="5" t="str">
        <f t="shared" si="16"/>
        <v>Big Ten</v>
      </c>
      <c r="AB125">
        <f t="shared" si="17"/>
        <v>1</v>
      </c>
      <c r="AC125">
        <f t="shared" si="25"/>
        <v>1</v>
      </c>
      <c r="AD125">
        <f t="shared" si="26"/>
        <v>1</v>
      </c>
      <c r="AE125">
        <f t="shared" si="27"/>
        <v>0</v>
      </c>
      <c r="AF125">
        <f t="shared" si="29"/>
        <v>20</v>
      </c>
      <c r="AG125">
        <f t="shared" si="29"/>
        <v>13</v>
      </c>
      <c r="AH125">
        <f t="shared" si="29"/>
        <v>6</v>
      </c>
      <c r="AI125">
        <f t="shared" si="29"/>
        <v>3</v>
      </c>
      <c r="AJ125">
        <f t="shared" si="30"/>
        <v>9</v>
      </c>
      <c r="AK125" s="8">
        <f t="shared" si="28"/>
        <v>0.66666666666666663</v>
      </c>
      <c r="AL125">
        <f t="shared" si="19"/>
        <v>1</v>
      </c>
    </row>
    <row r="126" spans="1:38" ht="28" x14ac:dyDescent="0.2">
      <c r="A126" s="27">
        <v>10</v>
      </c>
      <c r="B126" s="28">
        <v>44877</v>
      </c>
      <c r="C126" s="30">
        <v>0.64583333333333337</v>
      </c>
      <c r="D126" s="29" t="s">
        <v>44</v>
      </c>
      <c r="E126" s="29" t="s">
        <v>440</v>
      </c>
      <c r="F126" s="5"/>
      <c r="G126" s="29" t="s">
        <v>315</v>
      </c>
      <c r="H126" s="29" t="s">
        <v>86</v>
      </c>
      <c r="I126" s="29" t="s">
        <v>13</v>
      </c>
      <c r="J126" s="29">
        <v>31</v>
      </c>
      <c r="K126" s="29">
        <v>3</v>
      </c>
      <c r="L126" s="29">
        <v>7</v>
      </c>
      <c r="M126" s="29">
        <v>3</v>
      </c>
      <c r="N126" s="29" t="s">
        <v>51</v>
      </c>
      <c r="O126" s="5"/>
      <c r="Q126" s="7">
        <f t="shared" si="20"/>
        <v>44877</v>
      </c>
      <c r="R126" s="5">
        <f t="shared" si="21"/>
        <v>2022</v>
      </c>
      <c r="S126" s="5">
        <f t="shared" si="22"/>
        <v>11</v>
      </c>
      <c r="T126" s="29" t="s">
        <v>440</v>
      </c>
      <c r="V126" s="5">
        <f t="shared" si="23"/>
        <v>0</v>
      </c>
      <c r="W126" s="5" t="s">
        <v>86</v>
      </c>
      <c r="X126" s="29" t="s">
        <v>315</v>
      </c>
      <c r="Z126" s="5">
        <f t="shared" si="24"/>
        <v>0</v>
      </c>
      <c r="AA126" s="5" t="str">
        <f t="shared" si="16"/>
        <v>Big Ten</v>
      </c>
      <c r="AB126">
        <f t="shared" si="17"/>
        <v>1</v>
      </c>
      <c r="AC126">
        <f t="shared" si="25"/>
        <v>1</v>
      </c>
      <c r="AD126">
        <f t="shared" si="26"/>
        <v>1</v>
      </c>
      <c r="AE126">
        <f t="shared" si="27"/>
        <v>0</v>
      </c>
      <c r="AF126">
        <f t="shared" si="29"/>
        <v>31</v>
      </c>
      <c r="AG126">
        <f t="shared" si="29"/>
        <v>3</v>
      </c>
      <c r="AH126">
        <f t="shared" si="29"/>
        <v>7</v>
      </c>
      <c r="AI126">
        <f t="shared" si="29"/>
        <v>3</v>
      </c>
      <c r="AJ126">
        <f t="shared" si="30"/>
        <v>10</v>
      </c>
      <c r="AK126" s="8">
        <f t="shared" si="28"/>
        <v>0.7</v>
      </c>
      <c r="AL126">
        <f t="shared" si="19"/>
        <v>1</v>
      </c>
    </row>
    <row r="127" spans="1:38" x14ac:dyDescent="0.2">
      <c r="A127" s="27">
        <v>11</v>
      </c>
      <c r="B127" s="28">
        <v>44884</v>
      </c>
      <c r="C127" s="30">
        <v>0.66666666666666663</v>
      </c>
      <c r="D127" s="29" t="s">
        <v>44</v>
      </c>
      <c r="E127" s="29" t="s">
        <v>440</v>
      </c>
      <c r="F127" s="5"/>
      <c r="G127" s="29" t="s">
        <v>672</v>
      </c>
      <c r="H127" s="29" t="s">
        <v>86</v>
      </c>
      <c r="I127" s="29" t="s">
        <v>14</v>
      </c>
      <c r="J127" s="29">
        <v>10</v>
      </c>
      <c r="K127" s="29">
        <v>13</v>
      </c>
      <c r="L127" s="29">
        <v>7</v>
      </c>
      <c r="M127" s="29">
        <v>4</v>
      </c>
      <c r="N127" s="29" t="s">
        <v>92</v>
      </c>
      <c r="O127" s="5"/>
      <c r="Q127" s="7">
        <f t="shared" si="20"/>
        <v>44884</v>
      </c>
      <c r="R127" s="5">
        <f t="shared" si="21"/>
        <v>2022</v>
      </c>
      <c r="S127" s="5">
        <f t="shared" si="22"/>
        <v>12</v>
      </c>
      <c r="T127" s="29" t="s">
        <v>440</v>
      </c>
      <c r="V127" s="5">
        <f t="shared" si="23"/>
        <v>0</v>
      </c>
      <c r="W127" s="5" t="s">
        <v>86</v>
      </c>
      <c r="X127" s="29" t="s">
        <v>672</v>
      </c>
      <c r="Z127" s="5">
        <f t="shared" si="24"/>
        <v>0</v>
      </c>
      <c r="AA127" s="5" t="str">
        <f t="shared" si="16"/>
        <v>Big Ten</v>
      </c>
      <c r="AB127">
        <f t="shared" si="17"/>
        <v>1</v>
      </c>
      <c r="AC127">
        <f t="shared" si="25"/>
        <v>1</v>
      </c>
      <c r="AD127">
        <f t="shared" si="26"/>
        <v>1</v>
      </c>
      <c r="AE127">
        <f t="shared" si="27"/>
        <v>0</v>
      </c>
      <c r="AF127">
        <f t="shared" si="29"/>
        <v>10</v>
      </c>
      <c r="AG127">
        <f t="shared" si="29"/>
        <v>13</v>
      </c>
      <c r="AH127">
        <f t="shared" si="29"/>
        <v>7</v>
      </c>
      <c r="AI127">
        <f t="shared" si="29"/>
        <v>4</v>
      </c>
      <c r="AJ127">
        <f t="shared" si="30"/>
        <v>11</v>
      </c>
      <c r="AK127" s="8">
        <f t="shared" si="28"/>
        <v>0.63636363636363635</v>
      </c>
      <c r="AL127">
        <f t="shared" si="19"/>
        <v>0</v>
      </c>
    </row>
    <row r="128" spans="1:38" x14ac:dyDescent="0.2">
      <c r="A128" s="27">
        <v>12</v>
      </c>
      <c r="B128" s="28">
        <v>44891</v>
      </c>
      <c r="C128" s="30">
        <v>0.64583333333333337</v>
      </c>
      <c r="D128" s="29" t="s">
        <v>44</v>
      </c>
      <c r="E128" s="29" t="s">
        <v>440</v>
      </c>
      <c r="F128" s="29" t="s">
        <v>49</v>
      </c>
      <c r="G128" s="29" t="s">
        <v>276</v>
      </c>
      <c r="H128" s="29" t="s">
        <v>86</v>
      </c>
      <c r="I128" s="29" t="s">
        <v>13</v>
      </c>
      <c r="J128" s="29">
        <v>23</v>
      </c>
      <c r="K128" s="29">
        <v>16</v>
      </c>
      <c r="L128" s="29">
        <v>8</v>
      </c>
      <c r="M128" s="29">
        <v>4</v>
      </c>
      <c r="N128" s="29" t="s">
        <v>41</v>
      </c>
      <c r="O128" s="5"/>
      <c r="Q128" s="7">
        <f t="shared" si="20"/>
        <v>44891</v>
      </c>
      <c r="R128" s="5">
        <f t="shared" si="21"/>
        <v>2022</v>
      </c>
      <c r="S128" s="5">
        <f t="shared" si="22"/>
        <v>13</v>
      </c>
      <c r="T128" s="29" t="s">
        <v>440</v>
      </c>
      <c r="V128" s="5">
        <f t="shared" si="23"/>
        <v>0</v>
      </c>
      <c r="W128" s="5" t="s">
        <v>86</v>
      </c>
      <c r="X128" s="29" t="s">
        <v>276</v>
      </c>
      <c r="Z128" s="5">
        <f t="shared" si="24"/>
        <v>0</v>
      </c>
      <c r="AA128" s="5" t="str">
        <f t="shared" si="16"/>
        <v>Big Ten</v>
      </c>
      <c r="AB128">
        <f t="shared" si="17"/>
        <v>1</v>
      </c>
      <c r="AC128">
        <f t="shared" si="25"/>
        <v>1</v>
      </c>
      <c r="AD128">
        <f t="shared" si="26"/>
        <v>1</v>
      </c>
      <c r="AE128">
        <f t="shared" si="27"/>
        <v>0</v>
      </c>
      <c r="AF128">
        <f t="shared" si="29"/>
        <v>23</v>
      </c>
      <c r="AG128">
        <f t="shared" si="29"/>
        <v>16</v>
      </c>
      <c r="AH128">
        <f t="shared" si="29"/>
        <v>8</v>
      </c>
      <c r="AI128">
        <f t="shared" si="29"/>
        <v>4</v>
      </c>
      <c r="AJ128">
        <f t="shared" si="30"/>
        <v>12</v>
      </c>
      <c r="AK128" s="8">
        <f t="shared" si="28"/>
        <v>0.66666666666666663</v>
      </c>
      <c r="AL128">
        <f t="shared" si="19"/>
        <v>1</v>
      </c>
    </row>
    <row r="129" spans="1:38" ht="28" x14ac:dyDescent="0.2">
      <c r="A129" s="27">
        <v>13</v>
      </c>
      <c r="B129" s="28">
        <v>44924</v>
      </c>
      <c r="C129" s="30">
        <v>0.58333333333333337</v>
      </c>
      <c r="D129" s="29" t="s">
        <v>37</v>
      </c>
      <c r="E129" s="29" t="s">
        <v>440</v>
      </c>
      <c r="F129" s="29" t="s">
        <v>80</v>
      </c>
      <c r="G129" s="29" t="s">
        <v>50</v>
      </c>
      <c r="H129" s="29" t="s">
        <v>40</v>
      </c>
      <c r="I129" s="29" t="s">
        <v>13</v>
      </c>
      <c r="J129" s="29">
        <v>28</v>
      </c>
      <c r="K129" s="29">
        <v>20</v>
      </c>
      <c r="L129" s="29">
        <v>9</v>
      </c>
      <c r="M129" s="29">
        <v>4</v>
      </c>
      <c r="N129" s="29" t="s">
        <v>47</v>
      </c>
      <c r="O129" s="29" t="s">
        <v>441</v>
      </c>
      <c r="Q129" s="7">
        <f t="shared" si="20"/>
        <v>44924</v>
      </c>
      <c r="R129" s="5">
        <f t="shared" si="21"/>
        <v>2022</v>
      </c>
      <c r="S129" s="5">
        <f t="shared" si="22"/>
        <v>18</v>
      </c>
      <c r="T129" s="29" t="s">
        <v>440</v>
      </c>
      <c r="V129" s="5">
        <f t="shared" si="23"/>
        <v>0</v>
      </c>
      <c r="W129" s="5" t="s">
        <v>86</v>
      </c>
      <c r="X129" s="29" t="s">
        <v>50</v>
      </c>
      <c r="Z129" s="5">
        <f t="shared" si="24"/>
        <v>0</v>
      </c>
      <c r="AA129" s="5" t="str">
        <f t="shared" si="16"/>
        <v>ACC</v>
      </c>
      <c r="AB129">
        <f t="shared" si="17"/>
        <v>0</v>
      </c>
      <c r="AC129">
        <f t="shared" si="25"/>
        <v>1</v>
      </c>
      <c r="AD129">
        <f t="shared" si="26"/>
        <v>1</v>
      </c>
      <c r="AE129">
        <f t="shared" si="27"/>
        <v>0</v>
      </c>
      <c r="AF129">
        <f t="shared" si="29"/>
        <v>28</v>
      </c>
      <c r="AG129">
        <f t="shared" si="29"/>
        <v>20</v>
      </c>
      <c r="AH129">
        <f t="shared" si="29"/>
        <v>9</v>
      </c>
      <c r="AI129">
        <f t="shared" si="29"/>
        <v>4</v>
      </c>
      <c r="AJ129">
        <f t="shared" si="30"/>
        <v>13</v>
      </c>
      <c r="AK129" s="8">
        <f t="shared" si="28"/>
        <v>0.69230769230769229</v>
      </c>
      <c r="AL129">
        <f t="shared" si="19"/>
        <v>1</v>
      </c>
    </row>
    <row r="130" spans="1:38" ht="28" x14ac:dyDescent="0.2">
      <c r="A130" s="27">
        <v>1</v>
      </c>
      <c r="B130" s="28">
        <v>44800</v>
      </c>
      <c r="C130" s="30">
        <v>0.52083333333333337</v>
      </c>
      <c r="D130" s="29" t="s">
        <v>44</v>
      </c>
      <c r="E130" s="29" t="s">
        <v>659</v>
      </c>
      <c r="F130" s="29" t="s">
        <v>80</v>
      </c>
      <c r="G130" s="29" t="s">
        <v>315</v>
      </c>
      <c r="H130" s="29" t="s">
        <v>86</v>
      </c>
      <c r="I130" s="29" t="s">
        <v>14</v>
      </c>
      <c r="J130" s="29">
        <v>28</v>
      </c>
      <c r="K130" s="29">
        <v>31</v>
      </c>
      <c r="L130" s="29">
        <v>0</v>
      </c>
      <c r="M130" s="29">
        <v>1</v>
      </c>
      <c r="N130" s="29" t="s">
        <v>92</v>
      </c>
      <c r="O130" s="5"/>
      <c r="Q130" s="7">
        <f t="shared" si="20"/>
        <v>44800</v>
      </c>
      <c r="R130" s="5">
        <f t="shared" si="21"/>
        <v>2022</v>
      </c>
      <c r="S130" s="5">
        <f t="shared" si="22"/>
        <v>1</v>
      </c>
      <c r="T130" s="29" t="s">
        <v>659</v>
      </c>
      <c r="V130" s="5">
        <f t="shared" si="23"/>
        <v>0</v>
      </c>
      <c r="W130" s="5" t="s">
        <v>86</v>
      </c>
      <c r="X130" s="29" t="s">
        <v>315</v>
      </c>
      <c r="Z130" s="5">
        <f t="shared" si="24"/>
        <v>0</v>
      </c>
      <c r="AA130" s="5" t="str">
        <f t="shared" ref="AA130:AA180" si="31">H130</f>
        <v>Big Ten</v>
      </c>
      <c r="AB130">
        <f t="shared" ref="AB130:AB180" si="32">IF(W130=AA130,1,0)</f>
        <v>1</v>
      </c>
      <c r="AC130">
        <f t="shared" si="25"/>
        <v>1</v>
      </c>
      <c r="AD130">
        <f t="shared" si="26"/>
        <v>1</v>
      </c>
      <c r="AE130">
        <f t="shared" si="27"/>
        <v>0</v>
      </c>
      <c r="AF130">
        <f t="shared" si="29"/>
        <v>28</v>
      </c>
      <c r="AG130">
        <f t="shared" si="29"/>
        <v>31</v>
      </c>
      <c r="AH130">
        <f t="shared" si="29"/>
        <v>0</v>
      </c>
      <c r="AI130">
        <f t="shared" si="29"/>
        <v>1</v>
      </c>
      <c r="AJ130">
        <f t="shared" si="30"/>
        <v>1</v>
      </c>
      <c r="AK130" s="8">
        <f t="shared" si="28"/>
        <v>0</v>
      </c>
      <c r="AL130">
        <f t="shared" ref="AL130:AL180" si="33">IF(I130="W",1,0)</f>
        <v>0</v>
      </c>
    </row>
    <row r="131" spans="1:38" ht="30" x14ac:dyDescent="0.2">
      <c r="A131" s="27">
        <v>2</v>
      </c>
      <c r="B131" s="28">
        <v>44807</v>
      </c>
      <c r="C131" s="30">
        <v>0.64583333333333337</v>
      </c>
      <c r="D131" s="29" t="s">
        <v>44</v>
      </c>
      <c r="E131" s="29" t="s">
        <v>659</v>
      </c>
      <c r="F131" s="5"/>
      <c r="G131" s="29" t="s">
        <v>910</v>
      </c>
      <c r="H131" s="29" t="s">
        <v>70</v>
      </c>
      <c r="I131" s="29" t="s">
        <v>13</v>
      </c>
      <c r="J131" s="29">
        <v>38</v>
      </c>
      <c r="K131" s="29">
        <v>17</v>
      </c>
      <c r="L131" s="29">
        <v>1</v>
      </c>
      <c r="M131" s="29">
        <v>1</v>
      </c>
      <c r="N131" s="29" t="s">
        <v>41</v>
      </c>
      <c r="O131" s="5"/>
      <c r="Q131" s="7">
        <f t="shared" ref="Q131:Q180" si="34">B131</f>
        <v>44807</v>
      </c>
      <c r="R131" s="5">
        <f t="shared" ref="R131:R180" si="35">IF(AND(B131&gt;=DATEVALUE("06/01/2019"),B131&lt;=DATEVALUE("05/31/2020")),2019,IF(AND(B131&gt;=DATEVALUE("06/01/2020"),B131&lt;=DATEVALUE("05/31/2021")),2020,IF(AND(B131&gt;=DATEVALUE("06/01/2021"),B131&lt;=DATEVALUE("05/31/2022")),2021,IF(AND(B131&gt;=DATEVALUE("06/01/2022"),B131&lt;=DATEVALUE("05/31/2023")),2022,IF(AND(B131&gt;=DATEVALUE("06/01/2023"),B131&lt;=DATEVALUE("05/31/2024")),2023,"N/A")))))</f>
        <v>2022</v>
      </c>
      <c r="S131" s="5">
        <f t="shared" ref="S131:S180" si="36">IF(AND(B131&gt;=DATEVALUE("08/05/2022"),B131&lt;=DATEVALUE("09/05/2022")),1,IF(AND(B131&gt;=DATEVALUE("09/06/2022"),B131&lt;=DATEVALUE("09/12/2022")),2,IF(AND(B131&gt;=DATEVALUE("09/13/2022"),B131&lt;=DATEVALUE("09/19/2022")),3,IF(AND(B131&gt;=DATEVALUE("09/20/2022"),B131&lt;=DATEVALUE("09/26/2022")),4,IF(AND(B131&gt;=DATEVALUE("09/27/2022"),B131&lt;=DATEVALUE("10/03/2022")),5,IF(AND(B131&gt;=DATEVALUE("10/04/2022"),B131&lt;=DATEVALUE("10/10/2022")),6,IF(AND(B131&gt;=DATEVALUE("10/11/2022"),B131&lt;=DATEVALUE("10/17/2022")),7,IF(AND(B131&gt;=DATEVALUE("10/18/2022"),B131&lt;=DATEVALUE("10/24/2022")),8,IF(AND(B131&gt;=DATEVALUE("10/25/2022"),B131&lt;=DATEVALUE("10/31/2022")),9,IF(AND(B131&gt;=DATEVALUE("11/01/2022"),B131&lt;=DATEVALUE("11/07/2022")),10,IF(AND(B131&gt;=DATEVALUE("11/08/2022"),B131&lt;=DATEVALUE("11/14/2022")),11,IF(AND(B131&gt;=DATEVALUE("11/15/2022"),B131&lt;=DATEVALUE("11/21/2022")),12,IF(AND(B131&gt;=DATEVALUE("11/22/2022"),B131&lt;=DATEVALUE("11/28/2022")),13,IF(AND(B131&gt;=DATEVALUE("11/29/2022"),B131&lt;=DATEVALUE("12/05/2022")),14,IF(AND(B131&gt;=DATEVALUE("12/06/2022"),B131&lt;=DATEVALUE("12/12/2022")),15,IF(AND(B131&gt;=DATEVALUE("12/13/2022"),B131&lt;=DATEVALUE("12/19/2022")),16,IF(AND(B131&gt;=DATEVALUE("12/20/2022"),B131&lt;=DATEVALUE("12/26/2022")),17,IF(AND(B131&gt;=DATEVALUE("12/27/2022"),B131&lt;=DATEVALUE("01/02/2023")),18,IF(AND(B131&gt;=DATEVALUE("01/03/2023"),B131&lt;=DATEVALUE("01/09/2023")),19,IF(AND(B131&gt;=DATEVALUE("01/10/2023"),B131&lt;=DATEVALUE("01/16/2023")),20,"Bye"))))))))))))))))))))</f>
        <v>1</v>
      </c>
      <c r="T131" s="29" t="s">
        <v>659</v>
      </c>
      <c r="V131" s="5">
        <f t="shared" ref="V131:V180" si="37">IF(U131&gt;0,1,0)</f>
        <v>0</v>
      </c>
      <c r="W131" s="5" t="s">
        <v>86</v>
      </c>
      <c r="X131" s="29" t="s">
        <v>910</v>
      </c>
      <c r="Z131" s="5">
        <f t="shared" ref="Z131:Z180" si="38">IF(Y131&gt;0,1,0)</f>
        <v>0</v>
      </c>
      <c r="AA131" s="5" t="str">
        <f t="shared" si="31"/>
        <v>Non-Major</v>
      </c>
      <c r="AB131">
        <f t="shared" si="32"/>
        <v>0</v>
      </c>
      <c r="AC131">
        <f t="shared" ref="AC131:AC180" si="39">IF(AA131="Non-Major",0,1)</f>
        <v>0</v>
      </c>
      <c r="AD131">
        <f t="shared" ref="AD131:AD180" si="40">IF(OR(AA131="ACC",AA131="Big Ten",AA131="Big 12", AA131="Pac-12",AA131="SEC"),1,0)</f>
        <v>0</v>
      </c>
      <c r="AE131">
        <f t="shared" ref="AE131:AE180" si="41">IF(AND(Z131=1,V131=1),1,0)</f>
        <v>0</v>
      </c>
      <c r="AF131">
        <f t="shared" si="29"/>
        <v>38</v>
      </c>
      <c r="AG131">
        <f t="shared" si="29"/>
        <v>17</v>
      </c>
      <c r="AH131">
        <f t="shared" si="29"/>
        <v>1</v>
      </c>
      <c r="AI131">
        <f t="shared" si="29"/>
        <v>1</v>
      </c>
      <c r="AJ131">
        <f t="shared" si="30"/>
        <v>2</v>
      </c>
      <c r="AK131" s="8">
        <f t="shared" ref="AK131:AK180" si="42">AH131/(AH131+AI131)</f>
        <v>0.5</v>
      </c>
      <c r="AL131">
        <f t="shared" si="33"/>
        <v>1</v>
      </c>
    </row>
    <row r="132" spans="1:38" ht="28" x14ac:dyDescent="0.2">
      <c r="A132" s="27">
        <v>3</v>
      </c>
      <c r="B132" s="28">
        <v>44814</v>
      </c>
      <c r="C132" s="30">
        <v>0.8125</v>
      </c>
      <c r="D132" s="29" t="s">
        <v>44</v>
      </c>
      <c r="E132" s="29" t="s">
        <v>659</v>
      </c>
      <c r="F132" s="5"/>
      <c r="G132" s="29" t="s">
        <v>797</v>
      </c>
      <c r="H132" s="29" t="s">
        <v>99</v>
      </c>
      <c r="I132" s="29" t="s">
        <v>14</v>
      </c>
      <c r="J132" s="29">
        <v>42</v>
      </c>
      <c r="K132" s="29">
        <v>45</v>
      </c>
      <c r="L132" s="29">
        <v>1</v>
      </c>
      <c r="M132" s="29">
        <v>2</v>
      </c>
      <c r="N132" s="29" t="s">
        <v>92</v>
      </c>
      <c r="O132" s="5"/>
      <c r="Q132" s="7">
        <f t="shared" si="34"/>
        <v>44814</v>
      </c>
      <c r="R132" s="5">
        <f t="shared" si="35"/>
        <v>2022</v>
      </c>
      <c r="S132" s="5">
        <f t="shared" si="36"/>
        <v>2</v>
      </c>
      <c r="T132" s="29" t="s">
        <v>659</v>
      </c>
      <c r="V132" s="5">
        <f t="shared" si="37"/>
        <v>0</v>
      </c>
      <c r="W132" s="5" t="s">
        <v>86</v>
      </c>
      <c r="X132" s="29" t="s">
        <v>797</v>
      </c>
      <c r="Z132" s="5">
        <f t="shared" si="38"/>
        <v>0</v>
      </c>
      <c r="AA132" s="5" t="str">
        <f t="shared" si="31"/>
        <v>Sun Belt</v>
      </c>
      <c r="AB132">
        <f t="shared" si="32"/>
        <v>0</v>
      </c>
      <c r="AC132">
        <f t="shared" si="39"/>
        <v>1</v>
      </c>
      <c r="AD132">
        <f t="shared" si="40"/>
        <v>0</v>
      </c>
      <c r="AE132">
        <f t="shared" si="41"/>
        <v>0</v>
      </c>
      <c r="AF132">
        <f t="shared" si="29"/>
        <v>42</v>
      </c>
      <c r="AG132">
        <f t="shared" si="29"/>
        <v>45</v>
      </c>
      <c r="AH132">
        <f t="shared" si="29"/>
        <v>1</v>
      </c>
      <c r="AI132">
        <f t="shared" si="29"/>
        <v>2</v>
      </c>
      <c r="AJ132">
        <f t="shared" si="30"/>
        <v>3</v>
      </c>
      <c r="AK132" s="8">
        <f t="shared" si="42"/>
        <v>0.33333333333333331</v>
      </c>
      <c r="AL132">
        <f t="shared" si="33"/>
        <v>0</v>
      </c>
    </row>
    <row r="133" spans="1:38" ht="30" x14ac:dyDescent="0.2">
      <c r="A133" s="27">
        <v>4</v>
      </c>
      <c r="B133" s="28">
        <v>44821</v>
      </c>
      <c r="C133" s="30">
        <v>0.5</v>
      </c>
      <c r="D133" s="29" t="s">
        <v>44</v>
      </c>
      <c r="E133" s="29" t="s">
        <v>659</v>
      </c>
      <c r="F133" s="5"/>
      <c r="G133" s="29" t="s">
        <v>551</v>
      </c>
      <c r="H133" s="29" t="s">
        <v>145</v>
      </c>
      <c r="I133" s="29" t="s">
        <v>14</v>
      </c>
      <c r="J133" s="29">
        <v>14</v>
      </c>
      <c r="K133" s="29">
        <v>49</v>
      </c>
      <c r="L133" s="29">
        <v>1</v>
      </c>
      <c r="M133" s="29">
        <v>3</v>
      </c>
      <c r="N133" s="29" t="s">
        <v>102</v>
      </c>
      <c r="O133" s="5"/>
      <c r="Q133" s="7">
        <f t="shared" si="34"/>
        <v>44821</v>
      </c>
      <c r="R133" s="5">
        <f t="shared" si="35"/>
        <v>2022</v>
      </c>
      <c r="S133" s="5">
        <f t="shared" si="36"/>
        <v>3</v>
      </c>
      <c r="T133" s="29" t="s">
        <v>659</v>
      </c>
      <c r="V133" s="5">
        <f t="shared" si="37"/>
        <v>0</v>
      </c>
      <c r="W133" s="5" t="s">
        <v>86</v>
      </c>
      <c r="X133" s="5" t="s">
        <v>547</v>
      </c>
      <c r="Y133">
        <v>6</v>
      </c>
      <c r="Z133" s="5">
        <f t="shared" si="38"/>
        <v>1</v>
      </c>
      <c r="AA133" s="5" t="str">
        <f t="shared" si="31"/>
        <v>Big 12</v>
      </c>
      <c r="AB133">
        <f t="shared" si="32"/>
        <v>0</v>
      </c>
      <c r="AC133">
        <f t="shared" si="39"/>
        <v>1</v>
      </c>
      <c r="AD133">
        <f t="shared" si="40"/>
        <v>1</v>
      </c>
      <c r="AE133">
        <f t="shared" si="41"/>
        <v>0</v>
      </c>
      <c r="AF133">
        <f t="shared" ref="AF133:AI180" si="43">J133</f>
        <v>14</v>
      </c>
      <c r="AG133">
        <f t="shared" si="43"/>
        <v>49</v>
      </c>
      <c r="AH133">
        <f t="shared" si="43"/>
        <v>1</v>
      </c>
      <c r="AI133">
        <f t="shared" si="43"/>
        <v>3</v>
      </c>
      <c r="AJ133">
        <f t="shared" si="30"/>
        <v>4</v>
      </c>
      <c r="AK133" s="8">
        <f t="shared" si="42"/>
        <v>0.25</v>
      </c>
      <c r="AL133">
        <f t="shared" si="33"/>
        <v>0</v>
      </c>
    </row>
    <row r="134" spans="1:38" x14ac:dyDescent="0.2">
      <c r="A134" s="27">
        <v>5</v>
      </c>
      <c r="B134" s="28">
        <v>44835</v>
      </c>
      <c r="C134" s="30">
        <v>0.8125</v>
      </c>
      <c r="D134" s="29" t="s">
        <v>44</v>
      </c>
      <c r="E134" s="29" t="s">
        <v>659</v>
      </c>
      <c r="F134" s="5"/>
      <c r="G134" s="29" t="s">
        <v>490</v>
      </c>
      <c r="H134" s="29" t="s">
        <v>86</v>
      </c>
      <c r="I134" s="29" t="s">
        <v>13</v>
      </c>
      <c r="J134" s="29">
        <v>35</v>
      </c>
      <c r="K134" s="29">
        <v>21</v>
      </c>
      <c r="L134" s="29">
        <v>2</v>
      </c>
      <c r="M134" s="29">
        <v>3</v>
      </c>
      <c r="N134" s="29" t="s">
        <v>41</v>
      </c>
      <c r="O134" s="5"/>
      <c r="Q134" s="7">
        <f t="shared" si="34"/>
        <v>44835</v>
      </c>
      <c r="R134" s="5">
        <f t="shared" si="35"/>
        <v>2022</v>
      </c>
      <c r="S134" s="5">
        <f t="shared" si="36"/>
        <v>5</v>
      </c>
      <c r="T134" s="29" t="s">
        <v>659</v>
      </c>
      <c r="V134" s="5">
        <f t="shared" si="37"/>
        <v>0</v>
      </c>
      <c r="W134" s="5" t="s">
        <v>86</v>
      </c>
      <c r="X134" s="29" t="s">
        <v>490</v>
      </c>
      <c r="Z134" s="5">
        <f t="shared" si="38"/>
        <v>0</v>
      </c>
      <c r="AA134" s="5" t="str">
        <f t="shared" si="31"/>
        <v>Big Ten</v>
      </c>
      <c r="AB134">
        <f t="shared" si="32"/>
        <v>1</v>
      </c>
      <c r="AC134">
        <f t="shared" si="39"/>
        <v>1</v>
      </c>
      <c r="AD134">
        <f t="shared" si="40"/>
        <v>1</v>
      </c>
      <c r="AE134">
        <f t="shared" si="41"/>
        <v>0</v>
      </c>
      <c r="AF134">
        <f t="shared" si="43"/>
        <v>35</v>
      </c>
      <c r="AG134">
        <f t="shared" si="43"/>
        <v>21</v>
      </c>
      <c r="AH134">
        <f t="shared" si="43"/>
        <v>2</v>
      </c>
      <c r="AI134">
        <f t="shared" si="43"/>
        <v>3</v>
      </c>
      <c r="AJ134">
        <f t="shared" si="30"/>
        <v>5</v>
      </c>
      <c r="AK134" s="8">
        <f t="shared" si="42"/>
        <v>0.4</v>
      </c>
      <c r="AL134">
        <f t="shared" si="33"/>
        <v>1</v>
      </c>
    </row>
    <row r="135" spans="1:38" x14ac:dyDescent="0.2">
      <c r="A135" s="27">
        <v>6</v>
      </c>
      <c r="B135" s="28">
        <v>44841</v>
      </c>
      <c r="C135" s="30">
        <v>0.79166666666666663</v>
      </c>
      <c r="D135" s="29" t="s">
        <v>124</v>
      </c>
      <c r="E135" s="29" t="s">
        <v>659</v>
      </c>
      <c r="F135" s="29" t="s">
        <v>49</v>
      </c>
      <c r="G135" s="29" t="s">
        <v>194</v>
      </c>
      <c r="H135" s="29" t="s">
        <v>86</v>
      </c>
      <c r="I135" s="29" t="s">
        <v>13</v>
      </c>
      <c r="J135" s="29">
        <v>14</v>
      </c>
      <c r="K135" s="29">
        <v>13</v>
      </c>
      <c r="L135" s="29">
        <v>3</v>
      </c>
      <c r="M135" s="29">
        <v>3</v>
      </c>
      <c r="N135" s="29" t="s">
        <v>47</v>
      </c>
      <c r="O135" s="5"/>
      <c r="Q135" s="7">
        <f t="shared" si="34"/>
        <v>44841</v>
      </c>
      <c r="R135" s="5">
        <f t="shared" si="35"/>
        <v>2022</v>
      </c>
      <c r="S135" s="5">
        <f t="shared" si="36"/>
        <v>6</v>
      </c>
      <c r="T135" s="29" t="s">
        <v>659</v>
      </c>
      <c r="V135" s="5">
        <f t="shared" si="37"/>
        <v>0</v>
      </c>
      <c r="W135" s="5" t="s">
        <v>86</v>
      </c>
      <c r="X135" s="29" t="s">
        <v>194</v>
      </c>
      <c r="Z135" s="5">
        <f t="shared" si="38"/>
        <v>0</v>
      </c>
      <c r="AA135" s="5" t="str">
        <f t="shared" si="31"/>
        <v>Big Ten</v>
      </c>
      <c r="AB135">
        <f t="shared" si="32"/>
        <v>1</v>
      </c>
      <c r="AC135">
        <f t="shared" si="39"/>
        <v>1</v>
      </c>
      <c r="AD135">
        <f t="shared" si="40"/>
        <v>1</v>
      </c>
      <c r="AE135">
        <f t="shared" si="41"/>
        <v>0</v>
      </c>
      <c r="AF135">
        <f t="shared" si="43"/>
        <v>14</v>
      </c>
      <c r="AG135">
        <f t="shared" si="43"/>
        <v>13</v>
      </c>
      <c r="AH135">
        <f t="shared" si="43"/>
        <v>3</v>
      </c>
      <c r="AI135">
        <f t="shared" si="43"/>
        <v>3</v>
      </c>
      <c r="AJ135">
        <f t="shared" si="30"/>
        <v>6</v>
      </c>
      <c r="AK135" s="8">
        <f t="shared" si="42"/>
        <v>0.5</v>
      </c>
      <c r="AL135">
        <f t="shared" si="33"/>
        <v>1</v>
      </c>
    </row>
    <row r="136" spans="1:38" x14ac:dyDescent="0.2">
      <c r="A136" s="27">
        <v>7</v>
      </c>
      <c r="B136" s="28">
        <v>44849</v>
      </c>
      <c r="C136" s="30">
        <v>0.8125</v>
      </c>
      <c r="D136" s="29" t="s">
        <v>44</v>
      </c>
      <c r="E136" s="29" t="s">
        <v>659</v>
      </c>
      <c r="F136" s="29" t="s">
        <v>49</v>
      </c>
      <c r="G136" s="29" t="s">
        <v>352</v>
      </c>
      <c r="H136" s="29" t="s">
        <v>86</v>
      </c>
      <c r="I136" s="29" t="s">
        <v>14</v>
      </c>
      <c r="J136" s="29">
        <v>37</v>
      </c>
      <c r="K136" s="29">
        <v>43</v>
      </c>
      <c r="L136" s="29">
        <v>3</v>
      </c>
      <c r="M136" s="29">
        <v>4</v>
      </c>
      <c r="N136" s="29" t="s">
        <v>92</v>
      </c>
      <c r="O136" s="5"/>
      <c r="Q136" s="7">
        <f t="shared" si="34"/>
        <v>44849</v>
      </c>
      <c r="R136" s="5">
        <f t="shared" si="35"/>
        <v>2022</v>
      </c>
      <c r="S136" s="5">
        <f t="shared" si="36"/>
        <v>7</v>
      </c>
      <c r="T136" s="29" t="s">
        <v>659</v>
      </c>
      <c r="V136" s="5">
        <f t="shared" si="37"/>
        <v>0</v>
      </c>
      <c r="W136" s="5" t="s">
        <v>86</v>
      </c>
      <c r="X136" s="29" t="s">
        <v>352</v>
      </c>
      <c r="Z136" s="5">
        <f t="shared" si="38"/>
        <v>0</v>
      </c>
      <c r="AA136" s="5" t="str">
        <f t="shared" si="31"/>
        <v>Big Ten</v>
      </c>
      <c r="AB136">
        <f t="shared" si="32"/>
        <v>1</v>
      </c>
      <c r="AC136">
        <f t="shared" si="39"/>
        <v>1</v>
      </c>
      <c r="AD136">
        <f t="shared" si="40"/>
        <v>1</v>
      </c>
      <c r="AE136">
        <f t="shared" si="41"/>
        <v>0</v>
      </c>
      <c r="AF136">
        <f t="shared" si="43"/>
        <v>37</v>
      </c>
      <c r="AG136">
        <f t="shared" si="43"/>
        <v>43</v>
      </c>
      <c r="AH136">
        <f t="shared" si="43"/>
        <v>3</v>
      </c>
      <c r="AI136">
        <f t="shared" si="43"/>
        <v>4</v>
      </c>
      <c r="AJ136">
        <f t="shared" si="30"/>
        <v>7</v>
      </c>
      <c r="AK136" s="8">
        <f t="shared" si="42"/>
        <v>0.42857142857142855</v>
      </c>
      <c r="AL136">
        <f t="shared" si="33"/>
        <v>0</v>
      </c>
    </row>
    <row r="137" spans="1:38" x14ac:dyDescent="0.2">
      <c r="A137" s="27">
        <v>8</v>
      </c>
      <c r="B137" s="28">
        <v>44863</v>
      </c>
      <c r="C137" s="30">
        <v>0.64583333333333337</v>
      </c>
      <c r="D137" s="29" t="s">
        <v>44</v>
      </c>
      <c r="E137" s="29" t="s">
        <v>659</v>
      </c>
      <c r="F137" s="5"/>
      <c r="G137" s="29" t="s">
        <v>902</v>
      </c>
      <c r="H137" s="29" t="s">
        <v>86</v>
      </c>
      <c r="I137" s="29" t="s">
        <v>14</v>
      </c>
      <c r="J137" s="29">
        <v>9</v>
      </c>
      <c r="K137" s="29">
        <v>26</v>
      </c>
      <c r="L137" s="29">
        <v>3</v>
      </c>
      <c r="M137" s="29">
        <v>5</v>
      </c>
      <c r="N137" s="29" t="s">
        <v>102</v>
      </c>
      <c r="O137" s="5"/>
      <c r="Q137" s="7">
        <f t="shared" si="34"/>
        <v>44863</v>
      </c>
      <c r="R137" s="5">
        <f t="shared" si="35"/>
        <v>2022</v>
      </c>
      <c r="S137" s="5">
        <f t="shared" si="36"/>
        <v>9</v>
      </c>
      <c r="T137" s="29" t="s">
        <v>659</v>
      </c>
      <c r="V137" s="5">
        <f t="shared" si="37"/>
        <v>0</v>
      </c>
      <c r="W137" s="5" t="s">
        <v>86</v>
      </c>
      <c r="X137" s="5" t="s">
        <v>896</v>
      </c>
      <c r="Y137">
        <v>17</v>
      </c>
      <c r="Z137" s="5">
        <f t="shared" si="38"/>
        <v>1</v>
      </c>
      <c r="AA137" s="5" t="str">
        <f t="shared" si="31"/>
        <v>Big Ten</v>
      </c>
      <c r="AB137">
        <f t="shared" si="32"/>
        <v>1</v>
      </c>
      <c r="AC137">
        <f t="shared" si="39"/>
        <v>1</v>
      </c>
      <c r="AD137">
        <f t="shared" si="40"/>
        <v>1</v>
      </c>
      <c r="AE137">
        <f t="shared" si="41"/>
        <v>0</v>
      </c>
      <c r="AF137">
        <f t="shared" si="43"/>
        <v>9</v>
      </c>
      <c r="AG137">
        <f t="shared" si="43"/>
        <v>26</v>
      </c>
      <c r="AH137">
        <f t="shared" si="43"/>
        <v>3</v>
      </c>
      <c r="AI137">
        <f t="shared" si="43"/>
        <v>5</v>
      </c>
      <c r="AJ137">
        <f t="shared" si="30"/>
        <v>8</v>
      </c>
      <c r="AK137" s="8">
        <f t="shared" si="42"/>
        <v>0.375</v>
      </c>
      <c r="AL137">
        <f t="shared" si="33"/>
        <v>0</v>
      </c>
    </row>
    <row r="138" spans="1:38" x14ac:dyDescent="0.2">
      <c r="A138" s="27">
        <v>9</v>
      </c>
      <c r="B138" s="28">
        <v>44870</v>
      </c>
      <c r="C138" s="30">
        <v>0.5</v>
      </c>
      <c r="D138" s="29" t="s">
        <v>44</v>
      </c>
      <c r="E138" s="29" t="s">
        <v>659</v>
      </c>
      <c r="F138" s="5"/>
      <c r="G138" s="29" t="s">
        <v>440</v>
      </c>
      <c r="H138" s="29" t="s">
        <v>86</v>
      </c>
      <c r="I138" s="29" t="s">
        <v>14</v>
      </c>
      <c r="J138" s="29">
        <v>13</v>
      </c>
      <c r="K138" s="29">
        <v>20</v>
      </c>
      <c r="L138" s="29">
        <v>3</v>
      </c>
      <c r="M138" s="29">
        <v>6</v>
      </c>
      <c r="N138" s="29" t="s">
        <v>130</v>
      </c>
      <c r="O138" s="5"/>
      <c r="Q138" s="7">
        <f t="shared" si="34"/>
        <v>44870</v>
      </c>
      <c r="R138" s="5">
        <f t="shared" si="35"/>
        <v>2022</v>
      </c>
      <c r="S138" s="5">
        <f t="shared" si="36"/>
        <v>10</v>
      </c>
      <c r="T138" s="29" t="s">
        <v>659</v>
      </c>
      <c r="V138" s="5">
        <f t="shared" si="37"/>
        <v>0</v>
      </c>
      <c r="W138" s="5" t="s">
        <v>86</v>
      </c>
      <c r="X138" s="29" t="s">
        <v>440</v>
      </c>
      <c r="Z138" s="5">
        <f t="shared" si="38"/>
        <v>0</v>
      </c>
      <c r="AA138" s="5" t="str">
        <f t="shared" si="31"/>
        <v>Big Ten</v>
      </c>
      <c r="AB138">
        <f t="shared" si="32"/>
        <v>1</v>
      </c>
      <c r="AC138">
        <f t="shared" si="39"/>
        <v>1</v>
      </c>
      <c r="AD138">
        <f t="shared" si="40"/>
        <v>1</v>
      </c>
      <c r="AE138">
        <f t="shared" si="41"/>
        <v>0</v>
      </c>
      <c r="AF138">
        <f t="shared" si="43"/>
        <v>13</v>
      </c>
      <c r="AG138">
        <f t="shared" si="43"/>
        <v>20</v>
      </c>
      <c r="AH138">
        <f t="shared" si="43"/>
        <v>3</v>
      </c>
      <c r="AI138">
        <f t="shared" si="43"/>
        <v>6</v>
      </c>
      <c r="AJ138">
        <f t="shared" si="30"/>
        <v>9</v>
      </c>
      <c r="AK138" s="8">
        <f t="shared" si="42"/>
        <v>0.33333333333333331</v>
      </c>
      <c r="AL138">
        <f t="shared" si="33"/>
        <v>0</v>
      </c>
    </row>
    <row r="139" spans="1:38" ht="28" x14ac:dyDescent="0.2">
      <c r="A139" s="27">
        <v>10</v>
      </c>
      <c r="B139" s="28">
        <v>44877</v>
      </c>
      <c r="C139" s="30">
        <v>0.64583333333333337</v>
      </c>
      <c r="D139" s="29" t="s">
        <v>44</v>
      </c>
      <c r="E139" s="29" t="s">
        <v>659</v>
      </c>
      <c r="F139" s="29" t="s">
        <v>49</v>
      </c>
      <c r="G139" s="29" t="s">
        <v>892</v>
      </c>
      <c r="H139" s="29" t="s">
        <v>86</v>
      </c>
      <c r="I139" s="29" t="s">
        <v>14</v>
      </c>
      <c r="J139" s="29">
        <v>3</v>
      </c>
      <c r="K139" s="29">
        <v>34</v>
      </c>
      <c r="L139" s="29">
        <v>3</v>
      </c>
      <c r="M139" s="29">
        <v>7</v>
      </c>
      <c r="N139" s="29" t="s">
        <v>132</v>
      </c>
      <c r="O139" s="5"/>
      <c r="Q139" s="7">
        <f t="shared" si="34"/>
        <v>44877</v>
      </c>
      <c r="R139" s="5">
        <f t="shared" si="35"/>
        <v>2022</v>
      </c>
      <c r="S139" s="5">
        <f t="shared" si="36"/>
        <v>11</v>
      </c>
      <c r="T139" s="29" t="s">
        <v>659</v>
      </c>
      <c r="V139" s="5">
        <f t="shared" si="37"/>
        <v>0</v>
      </c>
      <c r="W139" s="5" t="s">
        <v>86</v>
      </c>
      <c r="X139" s="5" t="s">
        <v>210</v>
      </c>
      <c r="Y139">
        <v>3</v>
      </c>
      <c r="Z139" s="5">
        <f t="shared" si="38"/>
        <v>1</v>
      </c>
      <c r="AA139" s="5" t="str">
        <f t="shared" si="31"/>
        <v>Big Ten</v>
      </c>
      <c r="AB139">
        <f t="shared" si="32"/>
        <v>1</v>
      </c>
      <c r="AC139">
        <f t="shared" si="39"/>
        <v>1</v>
      </c>
      <c r="AD139">
        <f t="shared" si="40"/>
        <v>1</v>
      </c>
      <c r="AE139">
        <f t="shared" si="41"/>
        <v>0</v>
      </c>
      <c r="AF139">
        <f t="shared" si="43"/>
        <v>3</v>
      </c>
      <c r="AG139">
        <f t="shared" si="43"/>
        <v>34</v>
      </c>
      <c r="AH139">
        <f t="shared" si="43"/>
        <v>3</v>
      </c>
      <c r="AI139">
        <f t="shared" si="43"/>
        <v>7</v>
      </c>
      <c r="AJ139">
        <f t="shared" si="30"/>
        <v>10</v>
      </c>
      <c r="AK139" s="8">
        <f t="shared" si="42"/>
        <v>0.3</v>
      </c>
      <c r="AL139">
        <f t="shared" si="33"/>
        <v>0</v>
      </c>
    </row>
    <row r="140" spans="1:38" x14ac:dyDescent="0.2">
      <c r="A140" s="27">
        <v>11</v>
      </c>
      <c r="B140" s="28">
        <v>44884</v>
      </c>
      <c r="C140" s="30">
        <v>0.5</v>
      </c>
      <c r="D140" s="29" t="s">
        <v>44</v>
      </c>
      <c r="E140" s="29" t="s">
        <v>659</v>
      </c>
      <c r="F140" s="5"/>
      <c r="G140" s="29" t="s">
        <v>276</v>
      </c>
      <c r="H140" s="29" t="s">
        <v>86</v>
      </c>
      <c r="I140" s="29" t="s">
        <v>14</v>
      </c>
      <c r="J140" s="29">
        <v>14</v>
      </c>
      <c r="K140" s="29">
        <v>15</v>
      </c>
      <c r="L140" s="29">
        <v>3</v>
      </c>
      <c r="M140" s="29">
        <v>8</v>
      </c>
      <c r="N140" s="29" t="s">
        <v>133</v>
      </c>
      <c r="O140" s="5"/>
      <c r="Q140" s="7">
        <f t="shared" si="34"/>
        <v>44884</v>
      </c>
      <c r="R140" s="5">
        <f t="shared" si="35"/>
        <v>2022</v>
      </c>
      <c r="S140" s="5">
        <f t="shared" si="36"/>
        <v>12</v>
      </c>
      <c r="T140" s="29" t="s">
        <v>659</v>
      </c>
      <c r="V140" s="5">
        <f t="shared" si="37"/>
        <v>0</v>
      </c>
      <c r="W140" s="5" t="s">
        <v>86</v>
      </c>
      <c r="X140" s="29" t="s">
        <v>276</v>
      </c>
      <c r="Z140" s="5">
        <f t="shared" si="38"/>
        <v>0</v>
      </c>
      <c r="AA140" s="5" t="str">
        <f t="shared" si="31"/>
        <v>Big Ten</v>
      </c>
      <c r="AB140">
        <f t="shared" si="32"/>
        <v>1</v>
      </c>
      <c r="AC140">
        <f t="shared" si="39"/>
        <v>1</v>
      </c>
      <c r="AD140">
        <f t="shared" si="40"/>
        <v>1</v>
      </c>
      <c r="AE140">
        <f t="shared" si="41"/>
        <v>0</v>
      </c>
      <c r="AF140">
        <f t="shared" si="43"/>
        <v>14</v>
      </c>
      <c r="AG140">
        <f t="shared" si="43"/>
        <v>15</v>
      </c>
      <c r="AH140">
        <f t="shared" si="43"/>
        <v>3</v>
      </c>
      <c r="AI140">
        <f t="shared" si="43"/>
        <v>8</v>
      </c>
      <c r="AJ140">
        <f t="shared" si="30"/>
        <v>11</v>
      </c>
      <c r="AK140" s="8">
        <f t="shared" si="42"/>
        <v>0.27272727272727271</v>
      </c>
      <c r="AL140">
        <f t="shared" si="33"/>
        <v>0</v>
      </c>
    </row>
    <row r="141" spans="1:38" x14ac:dyDescent="0.2">
      <c r="A141" s="27">
        <v>12</v>
      </c>
      <c r="B141" s="28">
        <v>44890</v>
      </c>
      <c r="C141" s="30">
        <v>0.66666666666666663</v>
      </c>
      <c r="D141" s="29" t="s">
        <v>124</v>
      </c>
      <c r="E141" s="29" t="s">
        <v>659</v>
      </c>
      <c r="F141" s="29" t="s">
        <v>49</v>
      </c>
      <c r="G141" s="29" t="s">
        <v>672</v>
      </c>
      <c r="H141" s="29" t="s">
        <v>86</v>
      </c>
      <c r="I141" s="29" t="s">
        <v>13</v>
      </c>
      <c r="J141" s="29">
        <v>24</v>
      </c>
      <c r="K141" s="29">
        <v>17</v>
      </c>
      <c r="L141" s="29">
        <v>4</v>
      </c>
      <c r="M141" s="29">
        <v>8</v>
      </c>
      <c r="N141" s="29" t="s">
        <v>41</v>
      </c>
      <c r="O141" s="5"/>
      <c r="Q141" s="7">
        <f t="shared" si="34"/>
        <v>44890</v>
      </c>
      <c r="R141" s="5">
        <f t="shared" si="35"/>
        <v>2022</v>
      </c>
      <c r="S141" s="5">
        <f t="shared" si="36"/>
        <v>13</v>
      </c>
      <c r="T141" s="29" t="s">
        <v>659</v>
      </c>
      <c r="V141" s="5">
        <f t="shared" si="37"/>
        <v>0</v>
      </c>
      <c r="W141" s="5" t="s">
        <v>86</v>
      </c>
      <c r="X141" s="29" t="s">
        <v>672</v>
      </c>
      <c r="Z141" s="5">
        <f t="shared" si="38"/>
        <v>0</v>
      </c>
      <c r="AA141" s="5" t="str">
        <f t="shared" si="31"/>
        <v>Big Ten</v>
      </c>
      <c r="AB141">
        <f t="shared" si="32"/>
        <v>1</v>
      </c>
      <c r="AC141">
        <f t="shared" si="39"/>
        <v>1</v>
      </c>
      <c r="AD141">
        <f t="shared" si="40"/>
        <v>1</v>
      </c>
      <c r="AE141">
        <f t="shared" si="41"/>
        <v>0</v>
      </c>
      <c r="AF141">
        <f t="shared" si="43"/>
        <v>24</v>
      </c>
      <c r="AG141">
        <f t="shared" si="43"/>
        <v>17</v>
      </c>
      <c r="AH141">
        <f t="shared" si="43"/>
        <v>4</v>
      </c>
      <c r="AI141">
        <f t="shared" si="43"/>
        <v>8</v>
      </c>
      <c r="AJ141">
        <f t="shared" si="30"/>
        <v>12</v>
      </c>
      <c r="AK141" s="8">
        <f t="shared" si="42"/>
        <v>0.33333333333333331</v>
      </c>
      <c r="AL141">
        <f t="shared" si="33"/>
        <v>1</v>
      </c>
    </row>
    <row r="142" spans="1:38" ht="28" x14ac:dyDescent="0.2">
      <c r="A142" s="27">
        <v>1</v>
      </c>
      <c r="B142" s="28">
        <v>44800</v>
      </c>
      <c r="C142" s="30">
        <v>0.52083333333333337</v>
      </c>
      <c r="D142" s="29" t="s">
        <v>44</v>
      </c>
      <c r="E142" s="29" t="s">
        <v>315</v>
      </c>
      <c r="F142" s="29" t="s">
        <v>80</v>
      </c>
      <c r="G142" s="29" t="s">
        <v>659</v>
      </c>
      <c r="H142" s="29" t="s">
        <v>86</v>
      </c>
      <c r="I142" s="29" t="s">
        <v>13</v>
      </c>
      <c r="J142" s="29">
        <v>31</v>
      </c>
      <c r="K142" s="29">
        <v>28</v>
      </c>
      <c r="L142" s="29">
        <v>1</v>
      </c>
      <c r="M142" s="29">
        <v>0</v>
      </c>
      <c r="N142" s="29" t="s">
        <v>41</v>
      </c>
      <c r="O142" s="5"/>
      <c r="Q142" s="7">
        <f t="shared" si="34"/>
        <v>44800</v>
      </c>
      <c r="R142" s="5">
        <f t="shared" si="35"/>
        <v>2022</v>
      </c>
      <c r="S142" s="5">
        <f t="shared" si="36"/>
        <v>1</v>
      </c>
      <c r="T142" s="29" t="s">
        <v>315</v>
      </c>
      <c r="V142" s="5">
        <f t="shared" si="37"/>
        <v>0</v>
      </c>
      <c r="W142" s="5" t="s">
        <v>86</v>
      </c>
      <c r="X142" s="29" t="s">
        <v>659</v>
      </c>
      <c r="Z142" s="5">
        <f t="shared" si="38"/>
        <v>0</v>
      </c>
      <c r="AA142" s="5" t="str">
        <f t="shared" si="31"/>
        <v>Big Ten</v>
      </c>
      <c r="AB142">
        <f t="shared" si="32"/>
        <v>1</v>
      </c>
      <c r="AC142">
        <f t="shared" si="39"/>
        <v>1</v>
      </c>
      <c r="AD142">
        <f t="shared" si="40"/>
        <v>1</v>
      </c>
      <c r="AE142">
        <f t="shared" si="41"/>
        <v>0</v>
      </c>
      <c r="AF142">
        <f t="shared" si="43"/>
        <v>31</v>
      </c>
      <c r="AG142">
        <f t="shared" si="43"/>
        <v>28</v>
      </c>
      <c r="AH142">
        <f t="shared" si="43"/>
        <v>1</v>
      </c>
      <c r="AI142">
        <f t="shared" si="43"/>
        <v>0</v>
      </c>
      <c r="AJ142">
        <f t="shared" si="30"/>
        <v>1</v>
      </c>
      <c r="AK142" s="8">
        <f t="shared" si="42"/>
        <v>1</v>
      </c>
      <c r="AL142">
        <f t="shared" si="33"/>
        <v>1</v>
      </c>
    </row>
    <row r="143" spans="1:38" ht="28" x14ac:dyDescent="0.2">
      <c r="A143" s="27">
        <v>2</v>
      </c>
      <c r="B143" s="28">
        <v>44814</v>
      </c>
      <c r="C143" s="30">
        <v>0.5</v>
      </c>
      <c r="D143" s="29" t="s">
        <v>44</v>
      </c>
      <c r="E143" s="29" t="s">
        <v>315</v>
      </c>
      <c r="F143" s="5"/>
      <c r="G143" s="29" t="s">
        <v>116</v>
      </c>
      <c r="H143" s="29" t="s">
        <v>40</v>
      </c>
      <c r="I143" s="29" t="s">
        <v>14</v>
      </c>
      <c r="J143" s="29">
        <v>23</v>
      </c>
      <c r="K143" s="29">
        <v>31</v>
      </c>
      <c r="L143" s="29">
        <v>1</v>
      </c>
      <c r="M143" s="29">
        <v>1</v>
      </c>
      <c r="N143" s="29" t="s">
        <v>92</v>
      </c>
      <c r="O143" s="5"/>
      <c r="Q143" s="7">
        <f t="shared" si="34"/>
        <v>44814</v>
      </c>
      <c r="R143" s="5">
        <f t="shared" si="35"/>
        <v>2022</v>
      </c>
      <c r="S143" s="5">
        <f t="shared" si="36"/>
        <v>2</v>
      </c>
      <c r="T143" s="29" t="s">
        <v>315</v>
      </c>
      <c r="V143" s="5">
        <f t="shared" si="37"/>
        <v>0</v>
      </c>
      <c r="W143" s="5" t="s">
        <v>86</v>
      </c>
      <c r="X143" s="29" t="s">
        <v>116</v>
      </c>
      <c r="Z143" s="5">
        <f t="shared" si="38"/>
        <v>0</v>
      </c>
      <c r="AA143" s="5" t="str">
        <f t="shared" si="31"/>
        <v>ACC</v>
      </c>
      <c r="AB143">
        <f t="shared" si="32"/>
        <v>0</v>
      </c>
      <c r="AC143">
        <f t="shared" si="39"/>
        <v>1</v>
      </c>
      <c r="AD143">
        <f t="shared" si="40"/>
        <v>1</v>
      </c>
      <c r="AE143">
        <f t="shared" si="41"/>
        <v>0</v>
      </c>
      <c r="AF143">
        <f t="shared" si="43"/>
        <v>23</v>
      </c>
      <c r="AG143">
        <f t="shared" si="43"/>
        <v>31</v>
      </c>
      <c r="AH143">
        <f t="shared" si="43"/>
        <v>1</v>
      </c>
      <c r="AI143">
        <f t="shared" si="43"/>
        <v>1</v>
      </c>
      <c r="AJ143">
        <f t="shared" si="30"/>
        <v>2</v>
      </c>
      <c r="AK143" s="8">
        <f t="shared" si="42"/>
        <v>0.5</v>
      </c>
      <c r="AL143">
        <f t="shared" si="33"/>
        <v>0</v>
      </c>
    </row>
    <row r="144" spans="1:38" ht="30" x14ac:dyDescent="0.2">
      <c r="A144" s="27">
        <v>3</v>
      </c>
      <c r="B144" s="28">
        <v>44821</v>
      </c>
      <c r="C144" s="30">
        <v>0.5</v>
      </c>
      <c r="D144" s="29" t="s">
        <v>44</v>
      </c>
      <c r="E144" s="29" t="s">
        <v>315</v>
      </c>
      <c r="F144" s="5"/>
      <c r="G144" s="29" t="s">
        <v>662</v>
      </c>
      <c r="H144" s="29" t="s">
        <v>70</v>
      </c>
      <c r="I144" s="29" t="s">
        <v>14</v>
      </c>
      <c r="J144" s="29">
        <v>24</v>
      </c>
      <c r="K144" s="29">
        <v>31</v>
      </c>
      <c r="L144" s="29">
        <v>1</v>
      </c>
      <c r="M144" s="29">
        <v>2</v>
      </c>
      <c r="N144" s="29" t="s">
        <v>102</v>
      </c>
      <c r="O144" s="5"/>
      <c r="Q144" s="7">
        <f t="shared" si="34"/>
        <v>44821</v>
      </c>
      <c r="R144" s="5">
        <f t="shared" si="35"/>
        <v>2022</v>
      </c>
      <c r="S144" s="5">
        <f t="shared" si="36"/>
        <v>3</v>
      </c>
      <c r="T144" s="29" t="s">
        <v>315</v>
      </c>
      <c r="V144" s="5">
        <f t="shared" si="37"/>
        <v>0</v>
      </c>
      <c r="W144" s="5" t="s">
        <v>86</v>
      </c>
      <c r="X144" s="29" t="s">
        <v>662</v>
      </c>
      <c r="Z144" s="5">
        <f t="shared" si="38"/>
        <v>0</v>
      </c>
      <c r="AA144" s="5" t="str">
        <f t="shared" si="31"/>
        <v>Non-Major</v>
      </c>
      <c r="AB144">
        <f t="shared" si="32"/>
        <v>0</v>
      </c>
      <c r="AC144">
        <f t="shared" si="39"/>
        <v>0</v>
      </c>
      <c r="AD144">
        <f t="shared" si="40"/>
        <v>0</v>
      </c>
      <c r="AE144">
        <f t="shared" si="41"/>
        <v>0</v>
      </c>
      <c r="AF144">
        <f t="shared" si="43"/>
        <v>24</v>
      </c>
      <c r="AG144">
        <f t="shared" si="43"/>
        <v>31</v>
      </c>
      <c r="AH144">
        <f t="shared" si="43"/>
        <v>1</v>
      </c>
      <c r="AI144">
        <f t="shared" si="43"/>
        <v>2</v>
      </c>
      <c r="AJ144">
        <f t="shared" si="30"/>
        <v>3</v>
      </c>
      <c r="AK144" s="8">
        <f t="shared" si="42"/>
        <v>0.33333333333333331</v>
      </c>
      <c r="AL144">
        <f t="shared" si="33"/>
        <v>0</v>
      </c>
    </row>
    <row r="145" spans="1:38" ht="28" x14ac:dyDescent="0.2">
      <c r="A145" s="27">
        <v>4</v>
      </c>
      <c r="B145" s="28">
        <v>44828</v>
      </c>
      <c r="C145" s="30">
        <v>0.8125</v>
      </c>
      <c r="D145" s="29" t="s">
        <v>44</v>
      </c>
      <c r="E145" s="29" t="s">
        <v>315</v>
      </c>
      <c r="F145" s="5"/>
      <c r="G145" s="29" t="s">
        <v>470</v>
      </c>
      <c r="H145" s="29" t="s">
        <v>148</v>
      </c>
      <c r="I145" s="29" t="s">
        <v>14</v>
      </c>
      <c r="J145" s="29">
        <v>14</v>
      </c>
      <c r="K145" s="29">
        <v>17</v>
      </c>
      <c r="L145" s="29">
        <v>1</v>
      </c>
      <c r="M145" s="29">
        <v>3</v>
      </c>
      <c r="N145" s="29" t="s">
        <v>130</v>
      </c>
      <c r="O145" s="5"/>
      <c r="Q145" s="7">
        <f t="shared" si="34"/>
        <v>44828</v>
      </c>
      <c r="R145" s="5">
        <f t="shared" si="35"/>
        <v>2022</v>
      </c>
      <c r="S145" s="5">
        <f t="shared" si="36"/>
        <v>4</v>
      </c>
      <c r="T145" s="29" t="s">
        <v>315</v>
      </c>
      <c r="V145" s="5">
        <f t="shared" si="37"/>
        <v>0</v>
      </c>
      <c r="W145" s="5" t="s">
        <v>86</v>
      </c>
      <c r="X145" s="29" t="s">
        <v>105</v>
      </c>
      <c r="Y145" t="s">
        <v>471</v>
      </c>
      <c r="Z145" s="5">
        <f t="shared" si="38"/>
        <v>1</v>
      </c>
      <c r="AA145" s="5" t="str">
        <f t="shared" si="31"/>
        <v>MAC</v>
      </c>
      <c r="AB145">
        <f t="shared" si="32"/>
        <v>0</v>
      </c>
      <c r="AC145">
        <f t="shared" si="39"/>
        <v>1</v>
      </c>
      <c r="AD145">
        <f t="shared" si="40"/>
        <v>0</v>
      </c>
      <c r="AE145">
        <f t="shared" si="41"/>
        <v>0</v>
      </c>
      <c r="AF145">
        <f t="shared" si="43"/>
        <v>14</v>
      </c>
      <c r="AG145">
        <f t="shared" si="43"/>
        <v>17</v>
      </c>
      <c r="AH145">
        <f t="shared" si="43"/>
        <v>1</v>
      </c>
      <c r="AI145">
        <f t="shared" si="43"/>
        <v>3</v>
      </c>
      <c r="AJ145">
        <f t="shared" si="30"/>
        <v>4</v>
      </c>
      <c r="AK145" s="8">
        <f t="shared" si="42"/>
        <v>0.25</v>
      </c>
      <c r="AL145">
        <f t="shared" si="33"/>
        <v>0</v>
      </c>
    </row>
    <row r="146" spans="1:38" ht="30" x14ac:dyDescent="0.2">
      <c r="A146" s="27">
        <v>5</v>
      </c>
      <c r="B146" s="28">
        <v>44835</v>
      </c>
      <c r="C146" s="30">
        <v>0.64583333333333337</v>
      </c>
      <c r="D146" s="29" t="s">
        <v>44</v>
      </c>
      <c r="E146" s="29" t="s">
        <v>315</v>
      </c>
      <c r="F146" s="29" t="s">
        <v>49</v>
      </c>
      <c r="G146" s="29" t="s">
        <v>870</v>
      </c>
      <c r="H146" s="29" t="s">
        <v>86</v>
      </c>
      <c r="I146" s="29" t="s">
        <v>14</v>
      </c>
      <c r="J146" s="29">
        <v>7</v>
      </c>
      <c r="K146" s="29">
        <v>17</v>
      </c>
      <c r="L146" s="29">
        <v>1</v>
      </c>
      <c r="M146" s="29">
        <v>4</v>
      </c>
      <c r="N146" s="29" t="s">
        <v>132</v>
      </c>
      <c r="O146" s="5"/>
      <c r="Q146" s="7">
        <f t="shared" si="34"/>
        <v>44835</v>
      </c>
      <c r="R146" s="5">
        <f t="shared" si="35"/>
        <v>2022</v>
      </c>
      <c r="S146" s="5">
        <f t="shared" si="36"/>
        <v>5</v>
      </c>
      <c r="T146" s="29" t="s">
        <v>315</v>
      </c>
      <c r="V146" s="5">
        <f t="shared" si="37"/>
        <v>0</v>
      </c>
      <c r="W146" s="5" t="s">
        <v>86</v>
      </c>
      <c r="X146" s="5" t="s">
        <v>221</v>
      </c>
      <c r="Y146">
        <v>11</v>
      </c>
      <c r="Z146" s="5">
        <f t="shared" si="38"/>
        <v>1</v>
      </c>
      <c r="AA146" s="5" t="str">
        <f t="shared" si="31"/>
        <v>Big Ten</v>
      </c>
      <c r="AB146">
        <f t="shared" si="32"/>
        <v>1</v>
      </c>
      <c r="AC146">
        <f t="shared" si="39"/>
        <v>1</v>
      </c>
      <c r="AD146">
        <f t="shared" si="40"/>
        <v>1</v>
      </c>
      <c r="AE146">
        <f t="shared" si="41"/>
        <v>0</v>
      </c>
      <c r="AF146">
        <f t="shared" si="43"/>
        <v>7</v>
      </c>
      <c r="AG146">
        <f t="shared" si="43"/>
        <v>17</v>
      </c>
      <c r="AH146">
        <f t="shared" si="43"/>
        <v>1</v>
      </c>
      <c r="AI146">
        <f t="shared" si="43"/>
        <v>4</v>
      </c>
      <c r="AJ146">
        <f t="shared" si="30"/>
        <v>5</v>
      </c>
      <c r="AK146" s="8">
        <f t="shared" si="42"/>
        <v>0.2</v>
      </c>
      <c r="AL146">
        <f t="shared" si="33"/>
        <v>0</v>
      </c>
    </row>
    <row r="147" spans="1:38" ht="28" x14ac:dyDescent="0.2">
      <c r="A147" s="27">
        <v>6</v>
      </c>
      <c r="B147" s="28">
        <v>44842</v>
      </c>
      <c r="C147" s="30">
        <v>0.64583333333333337</v>
      </c>
      <c r="D147" s="29" t="s">
        <v>44</v>
      </c>
      <c r="E147" s="29" t="s">
        <v>315</v>
      </c>
      <c r="F147" s="5"/>
      <c r="G147" s="29" t="s">
        <v>276</v>
      </c>
      <c r="H147" s="29" t="s">
        <v>86</v>
      </c>
      <c r="I147" s="29" t="s">
        <v>14</v>
      </c>
      <c r="J147" s="29">
        <v>7</v>
      </c>
      <c r="K147" s="29">
        <v>42</v>
      </c>
      <c r="L147" s="29">
        <v>1</v>
      </c>
      <c r="M147" s="29">
        <v>5</v>
      </c>
      <c r="N147" s="29" t="s">
        <v>133</v>
      </c>
      <c r="O147" s="5"/>
      <c r="Q147" s="7">
        <f t="shared" si="34"/>
        <v>44842</v>
      </c>
      <c r="R147" s="5">
        <f t="shared" si="35"/>
        <v>2022</v>
      </c>
      <c r="S147" s="5">
        <f t="shared" si="36"/>
        <v>6</v>
      </c>
      <c r="T147" s="29" t="s">
        <v>315</v>
      </c>
      <c r="V147" s="5">
        <f t="shared" si="37"/>
        <v>0</v>
      </c>
      <c r="W147" s="5" t="s">
        <v>86</v>
      </c>
      <c r="X147" s="29" t="s">
        <v>276</v>
      </c>
      <c r="Z147" s="5">
        <f t="shared" si="38"/>
        <v>0</v>
      </c>
      <c r="AA147" s="5" t="str">
        <f t="shared" si="31"/>
        <v>Big Ten</v>
      </c>
      <c r="AB147">
        <f t="shared" si="32"/>
        <v>1</v>
      </c>
      <c r="AC147">
        <f t="shared" si="39"/>
        <v>1</v>
      </c>
      <c r="AD147">
        <f t="shared" si="40"/>
        <v>1</v>
      </c>
      <c r="AE147">
        <f t="shared" si="41"/>
        <v>0</v>
      </c>
      <c r="AF147">
        <f t="shared" si="43"/>
        <v>7</v>
      </c>
      <c r="AG147">
        <f t="shared" si="43"/>
        <v>42</v>
      </c>
      <c r="AH147">
        <f t="shared" si="43"/>
        <v>1</v>
      </c>
      <c r="AI147">
        <f t="shared" si="43"/>
        <v>5</v>
      </c>
      <c r="AJ147">
        <f t="shared" si="30"/>
        <v>6</v>
      </c>
      <c r="AK147" s="8">
        <f t="shared" si="42"/>
        <v>0.16666666666666666</v>
      </c>
      <c r="AL147">
        <f t="shared" si="33"/>
        <v>0</v>
      </c>
    </row>
    <row r="148" spans="1:38" ht="28" x14ac:dyDescent="0.2">
      <c r="A148" s="27">
        <v>7</v>
      </c>
      <c r="B148" s="28">
        <v>44856</v>
      </c>
      <c r="C148" s="30">
        <v>0.64583333333333337</v>
      </c>
      <c r="D148" s="29" t="s">
        <v>44</v>
      </c>
      <c r="E148" s="29" t="s">
        <v>315</v>
      </c>
      <c r="F148" s="29" t="s">
        <v>49</v>
      </c>
      <c r="G148" s="29" t="s">
        <v>230</v>
      </c>
      <c r="H148" s="29" t="s">
        <v>86</v>
      </c>
      <c r="I148" s="29" t="s">
        <v>14</v>
      </c>
      <c r="J148" s="29">
        <v>24</v>
      </c>
      <c r="K148" s="29">
        <v>31</v>
      </c>
      <c r="L148" s="29">
        <v>1</v>
      </c>
      <c r="M148" s="29">
        <v>6</v>
      </c>
      <c r="N148" s="29" t="s">
        <v>151</v>
      </c>
      <c r="O148" s="5"/>
      <c r="Q148" s="7">
        <f t="shared" si="34"/>
        <v>44856</v>
      </c>
      <c r="R148" s="5">
        <f t="shared" si="35"/>
        <v>2022</v>
      </c>
      <c r="S148" s="5">
        <f t="shared" si="36"/>
        <v>8</v>
      </c>
      <c r="T148" s="29" t="s">
        <v>315</v>
      </c>
      <c r="V148" s="5">
        <f t="shared" si="37"/>
        <v>0</v>
      </c>
      <c r="W148" s="5" t="s">
        <v>86</v>
      </c>
      <c r="X148" s="29" t="s">
        <v>230</v>
      </c>
      <c r="Z148" s="5">
        <f t="shared" si="38"/>
        <v>0</v>
      </c>
      <c r="AA148" s="5" t="str">
        <f t="shared" si="31"/>
        <v>Big Ten</v>
      </c>
      <c r="AB148">
        <f t="shared" si="32"/>
        <v>1</v>
      </c>
      <c r="AC148">
        <f t="shared" si="39"/>
        <v>1</v>
      </c>
      <c r="AD148">
        <f t="shared" si="40"/>
        <v>1</v>
      </c>
      <c r="AE148">
        <f t="shared" si="41"/>
        <v>0</v>
      </c>
      <c r="AF148">
        <f t="shared" si="43"/>
        <v>24</v>
      </c>
      <c r="AG148">
        <f t="shared" si="43"/>
        <v>31</v>
      </c>
      <c r="AH148">
        <f t="shared" si="43"/>
        <v>1</v>
      </c>
      <c r="AI148">
        <f t="shared" si="43"/>
        <v>6</v>
      </c>
      <c r="AJ148">
        <f t="shared" si="30"/>
        <v>7</v>
      </c>
      <c r="AK148" s="8">
        <f t="shared" si="42"/>
        <v>0.14285714285714285</v>
      </c>
      <c r="AL148">
        <f t="shared" si="33"/>
        <v>0</v>
      </c>
    </row>
    <row r="149" spans="1:38" ht="28" x14ac:dyDescent="0.2">
      <c r="A149" s="27">
        <v>8</v>
      </c>
      <c r="B149" s="28">
        <v>44863</v>
      </c>
      <c r="C149" s="30">
        <v>0.64583333333333337</v>
      </c>
      <c r="D149" s="29" t="s">
        <v>44</v>
      </c>
      <c r="E149" s="29" t="s">
        <v>315</v>
      </c>
      <c r="F149" s="29" t="s">
        <v>49</v>
      </c>
      <c r="G149" s="29" t="s">
        <v>672</v>
      </c>
      <c r="H149" s="29" t="s">
        <v>86</v>
      </c>
      <c r="I149" s="29" t="s">
        <v>14</v>
      </c>
      <c r="J149" s="29">
        <v>13</v>
      </c>
      <c r="K149" s="29">
        <v>33</v>
      </c>
      <c r="L149" s="29">
        <v>1</v>
      </c>
      <c r="M149" s="29">
        <v>7</v>
      </c>
      <c r="N149" s="29" t="s">
        <v>298</v>
      </c>
      <c r="O149" s="5"/>
      <c r="Q149" s="7">
        <f t="shared" si="34"/>
        <v>44863</v>
      </c>
      <c r="R149" s="5">
        <f t="shared" si="35"/>
        <v>2022</v>
      </c>
      <c r="S149" s="5">
        <f t="shared" si="36"/>
        <v>9</v>
      </c>
      <c r="T149" s="29" t="s">
        <v>315</v>
      </c>
      <c r="V149" s="5">
        <f t="shared" si="37"/>
        <v>0</v>
      </c>
      <c r="W149" s="5" t="s">
        <v>86</v>
      </c>
      <c r="X149" s="29" t="s">
        <v>672</v>
      </c>
      <c r="Z149" s="5">
        <f t="shared" si="38"/>
        <v>0</v>
      </c>
      <c r="AA149" s="5" t="str">
        <f t="shared" si="31"/>
        <v>Big Ten</v>
      </c>
      <c r="AB149">
        <f t="shared" si="32"/>
        <v>1</v>
      </c>
      <c r="AC149">
        <f t="shared" si="39"/>
        <v>1</v>
      </c>
      <c r="AD149">
        <f t="shared" si="40"/>
        <v>1</v>
      </c>
      <c r="AE149">
        <f t="shared" si="41"/>
        <v>0</v>
      </c>
      <c r="AF149">
        <f t="shared" si="43"/>
        <v>13</v>
      </c>
      <c r="AG149">
        <f t="shared" si="43"/>
        <v>33</v>
      </c>
      <c r="AH149">
        <f t="shared" si="43"/>
        <v>1</v>
      </c>
      <c r="AI149">
        <f t="shared" si="43"/>
        <v>7</v>
      </c>
      <c r="AJ149">
        <f t="shared" si="30"/>
        <v>8</v>
      </c>
      <c r="AK149" s="8">
        <f t="shared" si="42"/>
        <v>0.125</v>
      </c>
      <c r="AL149">
        <f t="shared" si="33"/>
        <v>0</v>
      </c>
    </row>
    <row r="150" spans="1:38" ht="30" x14ac:dyDescent="0.2">
      <c r="A150" s="27">
        <v>9</v>
      </c>
      <c r="B150" s="28">
        <v>44870</v>
      </c>
      <c r="C150" s="30">
        <v>0.5</v>
      </c>
      <c r="D150" s="29" t="s">
        <v>44</v>
      </c>
      <c r="E150" s="29" t="s">
        <v>315</v>
      </c>
      <c r="F150" s="5"/>
      <c r="G150" s="29" t="s">
        <v>85</v>
      </c>
      <c r="H150" s="29" t="s">
        <v>86</v>
      </c>
      <c r="I150" s="29" t="s">
        <v>14</v>
      </c>
      <c r="J150" s="29">
        <v>7</v>
      </c>
      <c r="K150" s="29">
        <v>21</v>
      </c>
      <c r="L150" s="29">
        <v>1</v>
      </c>
      <c r="M150" s="29">
        <v>8</v>
      </c>
      <c r="N150" s="29" t="s">
        <v>299</v>
      </c>
      <c r="O150" s="5"/>
      <c r="Q150" s="7">
        <f t="shared" si="34"/>
        <v>44870</v>
      </c>
      <c r="R150" s="5">
        <f t="shared" si="35"/>
        <v>2022</v>
      </c>
      <c r="S150" s="5">
        <f t="shared" si="36"/>
        <v>10</v>
      </c>
      <c r="T150" s="29" t="s">
        <v>315</v>
      </c>
      <c r="V150" s="5">
        <f t="shared" si="37"/>
        <v>0</v>
      </c>
      <c r="W150" s="5" t="s">
        <v>86</v>
      </c>
      <c r="X150" s="5" t="s">
        <v>89</v>
      </c>
      <c r="Y150">
        <v>2</v>
      </c>
      <c r="Z150" s="5">
        <f t="shared" si="38"/>
        <v>1</v>
      </c>
      <c r="AA150" s="5" t="str">
        <f t="shared" si="31"/>
        <v>Big Ten</v>
      </c>
      <c r="AB150">
        <f t="shared" si="32"/>
        <v>1</v>
      </c>
      <c r="AC150">
        <f t="shared" si="39"/>
        <v>1</v>
      </c>
      <c r="AD150">
        <f t="shared" si="40"/>
        <v>1</v>
      </c>
      <c r="AE150">
        <f t="shared" si="41"/>
        <v>0</v>
      </c>
      <c r="AF150">
        <f t="shared" si="43"/>
        <v>7</v>
      </c>
      <c r="AG150">
        <f t="shared" si="43"/>
        <v>21</v>
      </c>
      <c r="AH150">
        <f t="shared" si="43"/>
        <v>1</v>
      </c>
      <c r="AI150">
        <f t="shared" si="43"/>
        <v>8</v>
      </c>
      <c r="AJ150">
        <f t="shared" si="30"/>
        <v>9</v>
      </c>
      <c r="AK150" s="8">
        <f t="shared" si="42"/>
        <v>0.1111111111111111</v>
      </c>
      <c r="AL150">
        <f t="shared" si="33"/>
        <v>0</v>
      </c>
    </row>
    <row r="151" spans="1:38" ht="28" x14ac:dyDescent="0.2">
      <c r="A151" s="27">
        <v>10</v>
      </c>
      <c r="B151" s="28">
        <v>44877</v>
      </c>
      <c r="C151" s="30">
        <v>0.64583333333333337</v>
      </c>
      <c r="D151" s="29" t="s">
        <v>44</v>
      </c>
      <c r="E151" s="29" t="s">
        <v>315</v>
      </c>
      <c r="F151" s="29" t="s">
        <v>49</v>
      </c>
      <c r="G151" s="29" t="s">
        <v>440</v>
      </c>
      <c r="H151" s="29" t="s">
        <v>86</v>
      </c>
      <c r="I151" s="29" t="s">
        <v>14</v>
      </c>
      <c r="J151" s="29">
        <v>3</v>
      </c>
      <c r="K151" s="29">
        <v>31</v>
      </c>
      <c r="L151" s="29">
        <v>1</v>
      </c>
      <c r="M151" s="29">
        <v>9</v>
      </c>
      <c r="N151" s="29" t="s">
        <v>619</v>
      </c>
      <c r="O151" s="5"/>
      <c r="Q151" s="7">
        <f t="shared" si="34"/>
        <v>44877</v>
      </c>
      <c r="R151" s="5">
        <f t="shared" si="35"/>
        <v>2022</v>
      </c>
      <c r="S151" s="5">
        <f t="shared" si="36"/>
        <v>11</v>
      </c>
      <c r="T151" s="29" t="s">
        <v>315</v>
      </c>
      <c r="V151" s="5">
        <f t="shared" si="37"/>
        <v>0</v>
      </c>
      <c r="W151" s="5" t="s">
        <v>86</v>
      </c>
      <c r="X151" s="29" t="s">
        <v>440</v>
      </c>
      <c r="Z151" s="5">
        <f t="shared" si="38"/>
        <v>0</v>
      </c>
      <c r="AA151" s="5" t="str">
        <f t="shared" si="31"/>
        <v>Big Ten</v>
      </c>
      <c r="AB151">
        <f t="shared" si="32"/>
        <v>1</v>
      </c>
      <c r="AC151">
        <f t="shared" si="39"/>
        <v>1</v>
      </c>
      <c r="AD151">
        <f t="shared" si="40"/>
        <v>1</v>
      </c>
      <c r="AE151">
        <f t="shared" si="41"/>
        <v>0</v>
      </c>
      <c r="AF151">
        <f t="shared" si="43"/>
        <v>3</v>
      </c>
      <c r="AG151">
        <f t="shared" si="43"/>
        <v>31</v>
      </c>
      <c r="AH151">
        <f t="shared" si="43"/>
        <v>1</v>
      </c>
      <c r="AI151">
        <f t="shared" si="43"/>
        <v>9</v>
      </c>
      <c r="AJ151">
        <f t="shared" si="30"/>
        <v>10</v>
      </c>
      <c r="AK151" s="8">
        <f t="shared" si="42"/>
        <v>0.1</v>
      </c>
      <c r="AL151">
        <f t="shared" si="33"/>
        <v>0</v>
      </c>
    </row>
    <row r="152" spans="1:38" ht="28" x14ac:dyDescent="0.2">
      <c r="A152" s="27">
        <v>11</v>
      </c>
      <c r="B152" s="28">
        <v>44884</v>
      </c>
      <c r="C152" s="30">
        <v>0.5</v>
      </c>
      <c r="D152" s="29" t="s">
        <v>44</v>
      </c>
      <c r="E152" s="29" t="s">
        <v>315</v>
      </c>
      <c r="F152" s="29" t="s">
        <v>49</v>
      </c>
      <c r="G152" s="29" t="s">
        <v>352</v>
      </c>
      <c r="H152" s="29" t="s">
        <v>86</v>
      </c>
      <c r="I152" s="29" t="s">
        <v>14</v>
      </c>
      <c r="J152" s="29">
        <v>9</v>
      </c>
      <c r="K152" s="29">
        <v>17</v>
      </c>
      <c r="L152" s="29">
        <v>1</v>
      </c>
      <c r="M152" s="29">
        <v>10</v>
      </c>
      <c r="N152" s="29" t="s">
        <v>911</v>
      </c>
      <c r="O152" s="5"/>
      <c r="Q152" s="7">
        <f t="shared" si="34"/>
        <v>44884</v>
      </c>
      <c r="R152" s="5">
        <f t="shared" si="35"/>
        <v>2022</v>
      </c>
      <c r="S152" s="5">
        <f t="shared" si="36"/>
        <v>12</v>
      </c>
      <c r="T152" s="29" t="s">
        <v>315</v>
      </c>
      <c r="V152" s="5">
        <f t="shared" si="37"/>
        <v>0</v>
      </c>
      <c r="W152" s="5" t="s">
        <v>86</v>
      </c>
      <c r="X152" s="29" t="s">
        <v>352</v>
      </c>
      <c r="Z152" s="5">
        <f t="shared" si="38"/>
        <v>0</v>
      </c>
      <c r="AA152" s="5" t="str">
        <f t="shared" si="31"/>
        <v>Big Ten</v>
      </c>
      <c r="AB152">
        <f t="shared" si="32"/>
        <v>1</v>
      </c>
      <c r="AC152">
        <f t="shared" si="39"/>
        <v>1</v>
      </c>
      <c r="AD152">
        <f t="shared" si="40"/>
        <v>1</v>
      </c>
      <c r="AE152">
        <f t="shared" si="41"/>
        <v>0</v>
      </c>
      <c r="AF152">
        <f t="shared" si="43"/>
        <v>9</v>
      </c>
      <c r="AG152">
        <f t="shared" si="43"/>
        <v>17</v>
      </c>
      <c r="AH152">
        <f t="shared" si="43"/>
        <v>1</v>
      </c>
      <c r="AI152">
        <f t="shared" si="43"/>
        <v>10</v>
      </c>
      <c r="AJ152">
        <f t="shared" si="30"/>
        <v>11</v>
      </c>
      <c r="AK152" s="8">
        <f t="shared" si="42"/>
        <v>9.0909090909090912E-2</v>
      </c>
      <c r="AL152">
        <f t="shared" si="33"/>
        <v>0</v>
      </c>
    </row>
    <row r="153" spans="1:38" ht="28" x14ac:dyDescent="0.2">
      <c r="A153" s="27">
        <v>12</v>
      </c>
      <c r="B153" s="28">
        <v>44891</v>
      </c>
      <c r="C153" s="30">
        <v>0.64583333333333337</v>
      </c>
      <c r="D153" s="29" t="s">
        <v>44</v>
      </c>
      <c r="E153" s="29" t="s">
        <v>315</v>
      </c>
      <c r="F153" s="5"/>
      <c r="G153" s="29" t="s">
        <v>334</v>
      </c>
      <c r="H153" s="29" t="s">
        <v>86</v>
      </c>
      <c r="I153" s="29" t="s">
        <v>14</v>
      </c>
      <c r="J153" s="29">
        <v>3</v>
      </c>
      <c r="K153" s="29">
        <v>41</v>
      </c>
      <c r="L153" s="29">
        <v>1</v>
      </c>
      <c r="M153" s="29">
        <v>11</v>
      </c>
      <c r="N153" s="29" t="s">
        <v>912</v>
      </c>
      <c r="O153" s="5"/>
      <c r="Q153" s="7">
        <f t="shared" si="34"/>
        <v>44891</v>
      </c>
      <c r="R153" s="5">
        <f t="shared" si="35"/>
        <v>2022</v>
      </c>
      <c r="S153" s="5">
        <f t="shared" si="36"/>
        <v>13</v>
      </c>
      <c r="T153" s="29" t="s">
        <v>315</v>
      </c>
      <c r="V153" s="5">
        <f t="shared" si="37"/>
        <v>0</v>
      </c>
      <c r="W153" s="5" t="s">
        <v>86</v>
      </c>
      <c r="X153" s="29" t="s">
        <v>334</v>
      </c>
      <c r="Z153" s="5">
        <f t="shared" si="38"/>
        <v>0</v>
      </c>
      <c r="AA153" s="5" t="str">
        <f t="shared" si="31"/>
        <v>Big Ten</v>
      </c>
      <c r="AB153">
        <f t="shared" si="32"/>
        <v>1</v>
      </c>
      <c r="AC153">
        <f t="shared" si="39"/>
        <v>1</v>
      </c>
      <c r="AD153">
        <f t="shared" si="40"/>
        <v>1</v>
      </c>
      <c r="AE153">
        <f t="shared" si="41"/>
        <v>0</v>
      </c>
      <c r="AF153">
        <f t="shared" si="43"/>
        <v>3</v>
      </c>
      <c r="AG153">
        <f t="shared" si="43"/>
        <v>41</v>
      </c>
      <c r="AH153">
        <f t="shared" si="43"/>
        <v>1</v>
      </c>
      <c r="AI153">
        <f t="shared" si="43"/>
        <v>11</v>
      </c>
      <c r="AJ153">
        <f t="shared" si="30"/>
        <v>12</v>
      </c>
      <c r="AK153" s="8">
        <f t="shared" si="42"/>
        <v>8.3333333333333329E-2</v>
      </c>
      <c r="AL153">
        <f t="shared" si="33"/>
        <v>0</v>
      </c>
    </row>
    <row r="154" spans="1:38" x14ac:dyDescent="0.2">
      <c r="A154" s="27">
        <v>1</v>
      </c>
      <c r="B154" s="28">
        <v>44805</v>
      </c>
      <c r="C154" s="30">
        <v>0.83333333333333337</v>
      </c>
      <c r="D154" s="29" t="s">
        <v>37</v>
      </c>
      <c r="E154" s="29" t="s">
        <v>352</v>
      </c>
      <c r="F154" s="5"/>
      <c r="G154" s="29" t="s">
        <v>827</v>
      </c>
      <c r="H154" s="29" t="s">
        <v>86</v>
      </c>
      <c r="I154" s="29" t="s">
        <v>14</v>
      </c>
      <c r="J154" s="29">
        <v>31</v>
      </c>
      <c r="K154" s="29">
        <v>35</v>
      </c>
      <c r="L154" s="29">
        <v>0</v>
      </c>
      <c r="M154" s="29">
        <v>1</v>
      </c>
      <c r="N154" s="29" t="s">
        <v>92</v>
      </c>
      <c r="O154" s="5"/>
      <c r="Q154" s="7">
        <f t="shared" si="34"/>
        <v>44805</v>
      </c>
      <c r="R154" s="5">
        <f t="shared" si="35"/>
        <v>2022</v>
      </c>
      <c r="S154" s="5">
        <f t="shared" si="36"/>
        <v>1</v>
      </c>
      <c r="T154" s="29" t="s">
        <v>352</v>
      </c>
      <c r="V154" s="5">
        <f t="shared" si="37"/>
        <v>0</v>
      </c>
      <c r="W154" s="5" t="s">
        <v>86</v>
      </c>
      <c r="X154" s="29" t="s">
        <v>827</v>
      </c>
      <c r="Z154" s="5">
        <f t="shared" si="38"/>
        <v>0</v>
      </c>
      <c r="AA154" s="5" t="str">
        <f t="shared" si="31"/>
        <v>Big Ten</v>
      </c>
      <c r="AB154">
        <f t="shared" si="32"/>
        <v>1</v>
      </c>
      <c r="AC154">
        <f t="shared" si="39"/>
        <v>1</v>
      </c>
      <c r="AD154">
        <f t="shared" si="40"/>
        <v>1</v>
      </c>
      <c r="AE154">
        <f t="shared" si="41"/>
        <v>0</v>
      </c>
      <c r="AF154">
        <f t="shared" si="43"/>
        <v>31</v>
      </c>
      <c r="AG154">
        <f t="shared" si="43"/>
        <v>35</v>
      </c>
      <c r="AH154">
        <f t="shared" si="43"/>
        <v>0</v>
      </c>
      <c r="AI154">
        <f t="shared" si="43"/>
        <v>1</v>
      </c>
      <c r="AJ154">
        <f t="shared" si="30"/>
        <v>1</v>
      </c>
      <c r="AK154" s="8">
        <f t="shared" si="42"/>
        <v>0</v>
      </c>
      <c r="AL154">
        <f t="shared" si="33"/>
        <v>0</v>
      </c>
    </row>
    <row r="155" spans="1:38" ht="30" x14ac:dyDescent="0.2">
      <c r="A155" s="27">
        <v>2</v>
      </c>
      <c r="B155" s="28">
        <v>44814</v>
      </c>
      <c r="C155" s="30">
        <v>0.66666666666666663</v>
      </c>
      <c r="D155" s="29" t="s">
        <v>44</v>
      </c>
      <c r="E155" s="29" t="s">
        <v>352</v>
      </c>
      <c r="F155" s="5"/>
      <c r="G155" s="29" t="s">
        <v>580</v>
      </c>
      <c r="H155" s="29" t="s">
        <v>70</v>
      </c>
      <c r="I155" s="29" t="s">
        <v>13</v>
      </c>
      <c r="J155" s="29">
        <v>56</v>
      </c>
      <c r="K155" s="29">
        <v>0</v>
      </c>
      <c r="L155" s="29">
        <v>1</v>
      </c>
      <c r="M155" s="29">
        <v>1</v>
      </c>
      <c r="N155" s="29" t="s">
        <v>41</v>
      </c>
      <c r="O155" s="5"/>
      <c r="Q155" s="7">
        <f t="shared" si="34"/>
        <v>44814</v>
      </c>
      <c r="R155" s="5">
        <f t="shared" si="35"/>
        <v>2022</v>
      </c>
      <c r="S155" s="5">
        <f t="shared" si="36"/>
        <v>2</v>
      </c>
      <c r="T155" s="29" t="s">
        <v>352</v>
      </c>
      <c r="V155" s="5">
        <f t="shared" si="37"/>
        <v>0</v>
      </c>
      <c r="W155" s="5" t="s">
        <v>86</v>
      </c>
      <c r="X155" s="29" t="s">
        <v>580</v>
      </c>
      <c r="Z155" s="5">
        <f t="shared" si="38"/>
        <v>0</v>
      </c>
      <c r="AA155" s="5" t="str">
        <f t="shared" si="31"/>
        <v>Non-Major</v>
      </c>
      <c r="AB155">
        <f t="shared" si="32"/>
        <v>0</v>
      </c>
      <c r="AC155">
        <f t="shared" si="39"/>
        <v>0</v>
      </c>
      <c r="AD155">
        <f t="shared" si="40"/>
        <v>0</v>
      </c>
      <c r="AE155">
        <f t="shared" si="41"/>
        <v>0</v>
      </c>
      <c r="AF155">
        <f t="shared" si="43"/>
        <v>56</v>
      </c>
      <c r="AG155">
        <f t="shared" si="43"/>
        <v>0</v>
      </c>
      <c r="AH155">
        <f t="shared" si="43"/>
        <v>1</v>
      </c>
      <c r="AI155">
        <f t="shared" si="43"/>
        <v>1</v>
      </c>
      <c r="AJ155">
        <f t="shared" ref="AJ155:AJ180" si="44">SUM(AH155:AI155)</f>
        <v>2</v>
      </c>
      <c r="AK155" s="8">
        <f t="shared" si="42"/>
        <v>0.5</v>
      </c>
      <c r="AL155">
        <f t="shared" si="33"/>
        <v>1</v>
      </c>
    </row>
    <row r="156" spans="1:38" x14ac:dyDescent="0.2">
      <c r="A156" s="27">
        <v>3</v>
      </c>
      <c r="B156" s="28">
        <v>44821</v>
      </c>
      <c r="C156" s="30">
        <v>0.5</v>
      </c>
      <c r="D156" s="29" t="s">
        <v>44</v>
      </c>
      <c r="E156" s="29" t="s">
        <v>352</v>
      </c>
      <c r="F156" s="29" t="s">
        <v>49</v>
      </c>
      <c r="G156" s="29" t="s">
        <v>50</v>
      </c>
      <c r="H156" s="29" t="s">
        <v>40</v>
      </c>
      <c r="I156" s="29" t="s">
        <v>14</v>
      </c>
      <c r="J156" s="29">
        <v>29</v>
      </c>
      <c r="K156" s="29">
        <v>32</v>
      </c>
      <c r="L156" s="29">
        <v>1</v>
      </c>
      <c r="M156" s="29">
        <v>2</v>
      </c>
      <c r="N156" s="29" t="s">
        <v>92</v>
      </c>
      <c r="O156" s="5"/>
      <c r="Q156" s="7">
        <f t="shared" si="34"/>
        <v>44821</v>
      </c>
      <c r="R156" s="5">
        <f t="shared" si="35"/>
        <v>2022</v>
      </c>
      <c r="S156" s="5">
        <f t="shared" si="36"/>
        <v>3</v>
      </c>
      <c r="T156" s="29" t="s">
        <v>352</v>
      </c>
      <c r="V156" s="5">
        <f t="shared" si="37"/>
        <v>0</v>
      </c>
      <c r="W156" s="5" t="s">
        <v>86</v>
      </c>
      <c r="X156" s="29" t="s">
        <v>50</v>
      </c>
      <c r="Z156" s="5">
        <f t="shared" si="38"/>
        <v>0</v>
      </c>
      <c r="AA156" s="5" t="str">
        <f t="shared" si="31"/>
        <v>ACC</v>
      </c>
      <c r="AB156">
        <f t="shared" si="32"/>
        <v>0</v>
      </c>
      <c r="AC156">
        <f t="shared" si="39"/>
        <v>1</v>
      </c>
      <c r="AD156">
        <f t="shared" si="40"/>
        <v>1</v>
      </c>
      <c r="AE156">
        <f t="shared" si="41"/>
        <v>0</v>
      </c>
      <c r="AF156">
        <f t="shared" si="43"/>
        <v>29</v>
      </c>
      <c r="AG156">
        <f t="shared" si="43"/>
        <v>32</v>
      </c>
      <c r="AH156">
        <f t="shared" si="43"/>
        <v>1</v>
      </c>
      <c r="AI156">
        <f t="shared" si="43"/>
        <v>2</v>
      </c>
      <c r="AJ156">
        <f t="shared" si="44"/>
        <v>3</v>
      </c>
      <c r="AK156" s="8">
        <f t="shared" si="42"/>
        <v>0.33333333333333331</v>
      </c>
      <c r="AL156">
        <f t="shared" si="33"/>
        <v>0</v>
      </c>
    </row>
    <row r="157" spans="1:38" ht="28" x14ac:dyDescent="0.2">
      <c r="A157" s="27">
        <v>4</v>
      </c>
      <c r="B157" s="28">
        <v>44828</v>
      </c>
      <c r="C157" s="30">
        <v>0.8125</v>
      </c>
      <c r="D157" s="29" t="s">
        <v>44</v>
      </c>
      <c r="E157" s="29" t="s">
        <v>352</v>
      </c>
      <c r="F157" s="5"/>
      <c r="G157" s="29" t="s">
        <v>445</v>
      </c>
      <c r="H157" s="29" t="s">
        <v>54</v>
      </c>
      <c r="I157" s="29" t="s">
        <v>13</v>
      </c>
      <c r="J157" s="29">
        <v>28</v>
      </c>
      <c r="K157" s="29">
        <v>26</v>
      </c>
      <c r="L157" s="29">
        <v>2</v>
      </c>
      <c r="M157" s="29">
        <v>2</v>
      </c>
      <c r="N157" s="29" t="s">
        <v>41</v>
      </c>
      <c r="O157" s="5"/>
      <c r="Q157" s="7">
        <f t="shared" si="34"/>
        <v>44828</v>
      </c>
      <c r="R157" s="5">
        <f t="shared" si="35"/>
        <v>2022</v>
      </c>
      <c r="S157" s="5">
        <f t="shared" si="36"/>
        <v>4</v>
      </c>
      <c r="T157" s="29" t="s">
        <v>352</v>
      </c>
      <c r="V157" s="5">
        <f t="shared" si="37"/>
        <v>0</v>
      </c>
      <c r="W157" s="5" t="s">
        <v>86</v>
      </c>
      <c r="X157" s="29" t="s">
        <v>445</v>
      </c>
      <c r="Z157" s="5">
        <f t="shared" si="38"/>
        <v>0</v>
      </c>
      <c r="AA157" s="5" t="str">
        <f t="shared" si="31"/>
        <v>CUSA</v>
      </c>
      <c r="AB157">
        <f t="shared" si="32"/>
        <v>0</v>
      </c>
      <c r="AC157">
        <f t="shared" si="39"/>
        <v>1</v>
      </c>
      <c r="AD157">
        <f t="shared" si="40"/>
        <v>0</v>
      </c>
      <c r="AE157">
        <f t="shared" si="41"/>
        <v>0</v>
      </c>
      <c r="AF157">
        <f t="shared" si="43"/>
        <v>28</v>
      </c>
      <c r="AG157">
        <f t="shared" si="43"/>
        <v>26</v>
      </c>
      <c r="AH157">
        <f t="shared" si="43"/>
        <v>2</v>
      </c>
      <c r="AI157">
        <f t="shared" si="43"/>
        <v>2</v>
      </c>
      <c r="AJ157">
        <f t="shared" si="44"/>
        <v>4</v>
      </c>
      <c r="AK157" s="8">
        <f t="shared" si="42"/>
        <v>0.5</v>
      </c>
      <c r="AL157">
        <f t="shared" si="33"/>
        <v>1</v>
      </c>
    </row>
    <row r="158" spans="1:38" ht="30" x14ac:dyDescent="0.2">
      <c r="A158" s="27">
        <v>5</v>
      </c>
      <c r="B158" s="28">
        <v>44835</v>
      </c>
      <c r="C158" s="30">
        <v>0.5</v>
      </c>
      <c r="D158" s="29" t="s">
        <v>44</v>
      </c>
      <c r="E158" s="29" t="s">
        <v>352</v>
      </c>
      <c r="F158" s="29" t="s">
        <v>49</v>
      </c>
      <c r="G158" s="29" t="s">
        <v>829</v>
      </c>
      <c r="H158" s="29" t="s">
        <v>86</v>
      </c>
      <c r="I158" s="29" t="s">
        <v>13</v>
      </c>
      <c r="J158" s="29">
        <v>20</v>
      </c>
      <c r="K158" s="29">
        <v>10</v>
      </c>
      <c r="L158" s="29">
        <v>3</v>
      </c>
      <c r="M158" s="29">
        <v>2</v>
      </c>
      <c r="N158" s="29" t="s">
        <v>47</v>
      </c>
      <c r="O158" s="5"/>
      <c r="Q158" s="7">
        <f t="shared" si="34"/>
        <v>44835</v>
      </c>
      <c r="R158" s="5">
        <f t="shared" si="35"/>
        <v>2022</v>
      </c>
      <c r="S158" s="5">
        <f t="shared" si="36"/>
        <v>5</v>
      </c>
      <c r="T158" s="29" t="s">
        <v>352</v>
      </c>
      <c r="V158" s="5">
        <f t="shared" si="37"/>
        <v>0</v>
      </c>
      <c r="W158" s="5" t="s">
        <v>86</v>
      </c>
      <c r="X158" s="5" t="s">
        <v>747</v>
      </c>
      <c r="Y158">
        <v>21</v>
      </c>
      <c r="Z158" s="5">
        <f t="shared" si="38"/>
        <v>1</v>
      </c>
      <c r="AA158" s="5" t="str">
        <f t="shared" si="31"/>
        <v>Big Ten</v>
      </c>
      <c r="AB158">
        <f t="shared" si="32"/>
        <v>1</v>
      </c>
      <c r="AC158">
        <f t="shared" si="39"/>
        <v>1</v>
      </c>
      <c r="AD158">
        <f t="shared" si="40"/>
        <v>1</v>
      </c>
      <c r="AE158">
        <f t="shared" si="41"/>
        <v>0</v>
      </c>
      <c r="AF158">
        <f t="shared" si="43"/>
        <v>20</v>
      </c>
      <c r="AG158">
        <f t="shared" si="43"/>
        <v>10</v>
      </c>
      <c r="AH158">
        <f t="shared" si="43"/>
        <v>3</v>
      </c>
      <c r="AI158">
        <f t="shared" si="43"/>
        <v>2</v>
      </c>
      <c r="AJ158">
        <f t="shared" si="44"/>
        <v>5</v>
      </c>
      <c r="AK158" s="8">
        <f t="shared" si="42"/>
        <v>0.6</v>
      </c>
      <c r="AL158">
        <f t="shared" si="33"/>
        <v>1</v>
      </c>
    </row>
    <row r="159" spans="1:38" x14ac:dyDescent="0.2">
      <c r="A159" s="27">
        <v>6</v>
      </c>
      <c r="B159" s="28">
        <v>44842</v>
      </c>
      <c r="C159" s="30">
        <v>0.5</v>
      </c>
      <c r="D159" s="29" t="s">
        <v>44</v>
      </c>
      <c r="E159" s="29" t="s">
        <v>352</v>
      </c>
      <c r="F159" s="29" t="s">
        <v>49</v>
      </c>
      <c r="G159" s="29" t="s">
        <v>230</v>
      </c>
      <c r="H159" s="29" t="s">
        <v>86</v>
      </c>
      <c r="I159" s="29" t="s">
        <v>13</v>
      </c>
      <c r="J159" s="29">
        <v>31</v>
      </c>
      <c r="K159" s="29">
        <v>29</v>
      </c>
      <c r="L159" s="29">
        <v>4</v>
      </c>
      <c r="M159" s="29">
        <v>2</v>
      </c>
      <c r="N159" s="29" t="s">
        <v>51</v>
      </c>
      <c r="O159" s="5"/>
      <c r="Q159" s="7">
        <f t="shared" si="34"/>
        <v>44842</v>
      </c>
      <c r="R159" s="5">
        <f t="shared" si="35"/>
        <v>2022</v>
      </c>
      <c r="S159" s="5">
        <f t="shared" si="36"/>
        <v>6</v>
      </c>
      <c r="T159" s="29" t="s">
        <v>352</v>
      </c>
      <c r="V159" s="5">
        <f t="shared" si="37"/>
        <v>0</v>
      </c>
      <c r="W159" s="5" t="s">
        <v>86</v>
      </c>
      <c r="X159" s="29" t="s">
        <v>230</v>
      </c>
      <c r="Z159" s="5">
        <f t="shared" si="38"/>
        <v>0</v>
      </c>
      <c r="AA159" s="5" t="str">
        <f t="shared" si="31"/>
        <v>Big Ten</v>
      </c>
      <c r="AB159">
        <f t="shared" si="32"/>
        <v>1</v>
      </c>
      <c r="AC159">
        <f t="shared" si="39"/>
        <v>1</v>
      </c>
      <c r="AD159">
        <f t="shared" si="40"/>
        <v>1</v>
      </c>
      <c r="AE159">
        <f t="shared" si="41"/>
        <v>0</v>
      </c>
      <c r="AF159">
        <f t="shared" si="43"/>
        <v>31</v>
      </c>
      <c r="AG159">
        <f t="shared" si="43"/>
        <v>29</v>
      </c>
      <c r="AH159">
        <f t="shared" si="43"/>
        <v>4</v>
      </c>
      <c r="AI159">
        <f t="shared" si="43"/>
        <v>2</v>
      </c>
      <c r="AJ159">
        <f t="shared" si="44"/>
        <v>6</v>
      </c>
      <c r="AK159" s="8">
        <f t="shared" si="42"/>
        <v>0.66666666666666663</v>
      </c>
      <c r="AL159">
        <f t="shared" si="33"/>
        <v>1</v>
      </c>
    </row>
    <row r="160" spans="1:38" x14ac:dyDescent="0.2">
      <c r="A160" s="27">
        <v>7</v>
      </c>
      <c r="B160" s="28">
        <v>44849</v>
      </c>
      <c r="C160" s="30">
        <v>0.8125</v>
      </c>
      <c r="D160" s="29" t="s">
        <v>44</v>
      </c>
      <c r="E160" s="29" t="s">
        <v>352</v>
      </c>
      <c r="F160" s="5"/>
      <c r="G160" s="29" t="s">
        <v>659</v>
      </c>
      <c r="H160" s="29" t="s">
        <v>86</v>
      </c>
      <c r="I160" s="29" t="s">
        <v>13</v>
      </c>
      <c r="J160" s="29">
        <v>43</v>
      </c>
      <c r="K160" s="29">
        <v>37</v>
      </c>
      <c r="L160" s="29">
        <v>5</v>
      </c>
      <c r="M160" s="29">
        <v>2</v>
      </c>
      <c r="N160" s="29" t="s">
        <v>55</v>
      </c>
      <c r="O160" s="5"/>
      <c r="Q160" s="7">
        <f t="shared" si="34"/>
        <v>44849</v>
      </c>
      <c r="R160" s="5">
        <f t="shared" si="35"/>
        <v>2022</v>
      </c>
      <c r="S160" s="5">
        <f t="shared" si="36"/>
        <v>7</v>
      </c>
      <c r="T160" s="29" t="s">
        <v>352</v>
      </c>
      <c r="V160" s="5">
        <f t="shared" si="37"/>
        <v>0</v>
      </c>
      <c r="W160" s="5" t="s">
        <v>86</v>
      </c>
      <c r="X160" s="29" t="s">
        <v>659</v>
      </c>
      <c r="Z160" s="5">
        <f t="shared" si="38"/>
        <v>0</v>
      </c>
      <c r="AA160" s="5" t="str">
        <f t="shared" si="31"/>
        <v>Big Ten</v>
      </c>
      <c r="AB160">
        <f t="shared" si="32"/>
        <v>1</v>
      </c>
      <c r="AC160">
        <f t="shared" si="39"/>
        <v>1</v>
      </c>
      <c r="AD160">
        <f t="shared" si="40"/>
        <v>1</v>
      </c>
      <c r="AE160">
        <f t="shared" si="41"/>
        <v>0</v>
      </c>
      <c r="AF160">
        <f t="shared" si="43"/>
        <v>43</v>
      </c>
      <c r="AG160">
        <f t="shared" si="43"/>
        <v>37</v>
      </c>
      <c r="AH160">
        <f t="shared" si="43"/>
        <v>5</v>
      </c>
      <c r="AI160">
        <f t="shared" si="43"/>
        <v>2</v>
      </c>
      <c r="AJ160">
        <f t="shared" si="44"/>
        <v>7</v>
      </c>
      <c r="AK160" s="8">
        <f t="shared" si="42"/>
        <v>0.7142857142857143</v>
      </c>
      <c r="AL160">
        <f t="shared" si="33"/>
        <v>1</v>
      </c>
    </row>
    <row r="161" spans="1:38" x14ac:dyDescent="0.2">
      <c r="A161" s="27">
        <v>8</v>
      </c>
      <c r="B161" s="28">
        <v>44856</v>
      </c>
      <c r="C161" s="30">
        <v>0.64583333333333337</v>
      </c>
      <c r="D161" s="29" t="s">
        <v>44</v>
      </c>
      <c r="E161" s="29" t="s">
        <v>352</v>
      </c>
      <c r="F161" s="29" t="s">
        <v>49</v>
      </c>
      <c r="G161" s="29" t="s">
        <v>276</v>
      </c>
      <c r="H161" s="29" t="s">
        <v>86</v>
      </c>
      <c r="I161" s="29" t="s">
        <v>14</v>
      </c>
      <c r="J161" s="29">
        <v>24</v>
      </c>
      <c r="K161" s="29">
        <v>35</v>
      </c>
      <c r="L161" s="29">
        <v>5</v>
      </c>
      <c r="M161" s="29">
        <v>3</v>
      </c>
      <c r="N161" s="29" t="s">
        <v>92</v>
      </c>
      <c r="O161" s="5"/>
      <c r="Q161" s="7">
        <f t="shared" si="34"/>
        <v>44856</v>
      </c>
      <c r="R161" s="5">
        <f t="shared" si="35"/>
        <v>2022</v>
      </c>
      <c r="S161" s="5">
        <f t="shared" si="36"/>
        <v>8</v>
      </c>
      <c r="T161" s="29" t="s">
        <v>352</v>
      </c>
      <c r="V161" s="5">
        <f t="shared" si="37"/>
        <v>0</v>
      </c>
      <c r="W161" s="5" t="s">
        <v>86</v>
      </c>
      <c r="X161" s="29" t="s">
        <v>276</v>
      </c>
      <c r="Z161" s="5">
        <f t="shared" si="38"/>
        <v>0</v>
      </c>
      <c r="AA161" s="5" t="str">
        <f t="shared" si="31"/>
        <v>Big Ten</v>
      </c>
      <c r="AB161">
        <f t="shared" si="32"/>
        <v>1</v>
      </c>
      <c r="AC161">
        <f t="shared" si="39"/>
        <v>1</v>
      </c>
      <c r="AD161">
        <f t="shared" si="40"/>
        <v>1</v>
      </c>
      <c r="AE161">
        <f t="shared" si="41"/>
        <v>0</v>
      </c>
      <c r="AF161">
        <f t="shared" si="43"/>
        <v>24</v>
      </c>
      <c r="AG161">
        <f t="shared" si="43"/>
        <v>35</v>
      </c>
      <c r="AH161">
        <f t="shared" si="43"/>
        <v>5</v>
      </c>
      <c r="AI161">
        <f t="shared" si="43"/>
        <v>3</v>
      </c>
      <c r="AJ161">
        <f t="shared" si="44"/>
        <v>8</v>
      </c>
      <c r="AK161" s="8">
        <f t="shared" si="42"/>
        <v>0.625</v>
      </c>
      <c r="AL161">
        <f t="shared" si="33"/>
        <v>0</v>
      </c>
    </row>
    <row r="162" spans="1:38" x14ac:dyDescent="0.2">
      <c r="A162" s="27">
        <v>9</v>
      </c>
      <c r="B162" s="28">
        <v>44870</v>
      </c>
      <c r="C162" s="30">
        <v>0.5</v>
      </c>
      <c r="D162" s="29" t="s">
        <v>44</v>
      </c>
      <c r="E162" s="29" t="s">
        <v>352</v>
      </c>
      <c r="F162" s="5"/>
      <c r="G162" s="29" t="s">
        <v>672</v>
      </c>
      <c r="H162" s="29" t="s">
        <v>86</v>
      </c>
      <c r="I162" s="29" t="s">
        <v>14</v>
      </c>
      <c r="J162" s="29">
        <v>3</v>
      </c>
      <c r="K162" s="29">
        <v>24</v>
      </c>
      <c r="L162" s="29">
        <v>5</v>
      </c>
      <c r="M162" s="29">
        <v>4</v>
      </c>
      <c r="N162" s="29" t="s">
        <v>102</v>
      </c>
      <c r="O162" s="5"/>
      <c r="Q162" s="7">
        <f t="shared" si="34"/>
        <v>44870</v>
      </c>
      <c r="R162" s="5">
        <f t="shared" si="35"/>
        <v>2022</v>
      </c>
      <c r="S162" s="5">
        <f t="shared" si="36"/>
        <v>10</v>
      </c>
      <c r="T162" s="29" t="s">
        <v>352</v>
      </c>
      <c r="V162" s="5">
        <f t="shared" si="37"/>
        <v>0</v>
      </c>
      <c r="W162" s="5" t="s">
        <v>86</v>
      </c>
      <c r="X162" s="29" t="s">
        <v>672</v>
      </c>
      <c r="Z162" s="5">
        <f t="shared" si="38"/>
        <v>0</v>
      </c>
      <c r="AA162" s="5" t="str">
        <f t="shared" si="31"/>
        <v>Big Ten</v>
      </c>
      <c r="AB162">
        <f t="shared" si="32"/>
        <v>1</v>
      </c>
      <c r="AC162">
        <f t="shared" si="39"/>
        <v>1</v>
      </c>
      <c r="AD162">
        <f t="shared" si="40"/>
        <v>1</v>
      </c>
      <c r="AE162">
        <f t="shared" si="41"/>
        <v>0</v>
      </c>
      <c r="AF162">
        <f t="shared" si="43"/>
        <v>3</v>
      </c>
      <c r="AG162">
        <f t="shared" si="43"/>
        <v>24</v>
      </c>
      <c r="AH162">
        <f t="shared" si="43"/>
        <v>5</v>
      </c>
      <c r="AI162">
        <f t="shared" si="43"/>
        <v>4</v>
      </c>
      <c r="AJ162">
        <f t="shared" si="44"/>
        <v>9</v>
      </c>
      <c r="AK162" s="8">
        <f t="shared" si="42"/>
        <v>0.55555555555555558</v>
      </c>
      <c r="AL162">
        <f t="shared" si="33"/>
        <v>0</v>
      </c>
    </row>
    <row r="163" spans="1:38" x14ac:dyDescent="0.2">
      <c r="A163" s="27">
        <v>10</v>
      </c>
      <c r="B163" s="28">
        <v>44877</v>
      </c>
      <c r="C163" s="30">
        <v>0.5</v>
      </c>
      <c r="D163" s="29" t="s">
        <v>44</v>
      </c>
      <c r="E163" s="29" t="s">
        <v>352</v>
      </c>
      <c r="F163" s="29" t="s">
        <v>49</v>
      </c>
      <c r="G163" s="29" t="s">
        <v>903</v>
      </c>
      <c r="H163" s="29" t="s">
        <v>86</v>
      </c>
      <c r="I163" s="29" t="s">
        <v>13</v>
      </c>
      <c r="J163" s="29">
        <v>31</v>
      </c>
      <c r="K163" s="29">
        <v>24</v>
      </c>
      <c r="L163" s="29">
        <v>6</v>
      </c>
      <c r="M163" s="29">
        <v>4</v>
      </c>
      <c r="N163" s="29" t="s">
        <v>41</v>
      </c>
      <c r="O163" s="5"/>
      <c r="Q163" s="7">
        <f t="shared" si="34"/>
        <v>44877</v>
      </c>
      <c r="R163" s="5">
        <f t="shared" si="35"/>
        <v>2022</v>
      </c>
      <c r="S163" s="5">
        <f t="shared" si="36"/>
        <v>11</v>
      </c>
      <c r="T163" s="29" t="s">
        <v>352</v>
      </c>
      <c r="V163" s="5">
        <f t="shared" si="37"/>
        <v>0</v>
      </c>
      <c r="W163" s="5" t="s">
        <v>86</v>
      </c>
      <c r="X163" s="5" t="s">
        <v>896</v>
      </c>
      <c r="Y163">
        <v>21</v>
      </c>
      <c r="Z163" s="5">
        <f t="shared" si="38"/>
        <v>1</v>
      </c>
      <c r="AA163" s="5" t="str">
        <f t="shared" si="31"/>
        <v>Big Ten</v>
      </c>
      <c r="AB163">
        <f t="shared" si="32"/>
        <v>1</v>
      </c>
      <c r="AC163">
        <f t="shared" si="39"/>
        <v>1</v>
      </c>
      <c r="AD163">
        <f t="shared" si="40"/>
        <v>1</v>
      </c>
      <c r="AE163">
        <f t="shared" si="41"/>
        <v>0</v>
      </c>
      <c r="AF163">
        <f t="shared" si="43"/>
        <v>31</v>
      </c>
      <c r="AG163">
        <f t="shared" si="43"/>
        <v>24</v>
      </c>
      <c r="AH163">
        <f t="shared" si="43"/>
        <v>6</v>
      </c>
      <c r="AI163">
        <f t="shared" si="43"/>
        <v>4</v>
      </c>
      <c r="AJ163">
        <f t="shared" si="44"/>
        <v>10</v>
      </c>
      <c r="AK163" s="8">
        <f t="shared" si="42"/>
        <v>0.6</v>
      </c>
      <c r="AL163">
        <f t="shared" si="33"/>
        <v>1</v>
      </c>
    </row>
    <row r="164" spans="1:38" ht="28" x14ac:dyDescent="0.2">
      <c r="A164" s="27">
        <v>11</v>
      </c>
      <c r="B164" s="28">
        <v>44884</v>
      </c>
      <c r="C164" s="30">
        <v>0.5</v>
      </c>
      <c r="D164" s="29" t="s">
        <v>44</v>
      </c>
      <c r="E164" s="29" t="s">
        <v>352</v>
      </c>
      <c r="F164" s="5"/>
      <c r="G164" s="29" t="s">
        <v>315</v>
      </c>
      <c r="H164" s="29" t="s">
        <v>86</v>
      </c>
      <c r="I164" s="29" t="s">
        <v>13</v>
      </c>
      <c r="J164" s="29">
        <v>17</v>
      </c>
      <c r="K164" s="29">
        <v>9</v>
      </c>
      <c r="L164" s="29">
        <v>7</v>
      </c>
      <c r="M164" s="29">
        <v>4</v>
      </c>
      <c r="N164" s="29" t="s">
        <v>47</v>
      </c>
      <c r="O164" s="5"/>
      <c r="Q164" s="7">
        <f t="shared" si="34"/>
        <v>44884</v>
      </c>
      <c r="R164" s="5">
        <f t="shared" si="35"/>
        <v>2022</v>
      </c>
      <c r="S164" s="5">
        <f t="shared" si="36"/>
        <v>12</v>
      </c>
      <c r="T164" s="29" t="s">
        <v>352</v>
      </c>
      <c r="V164" s="5">
        <f t="shared" si="37"/>
        <v>0</v>
      </c>
      <c r="W164" s="5" t="s">
        <v>86</v>
      </c>
      <c r="X164" s="29" t="s">
        <v>315</v>
      </c>
      <c r="Z164" s="5">
        <f t="shared" si="38"/>
        <v>0</v>
      </c>
      <c r="AA164" s="5" t="str">
        <f t="shared" si="31"/>
        <v>Big Ten</v>
      </c>
      <c r="AB164">
        <f t="shared" si="32"/>
        <v>1</v>
      </c>
      <c r="AC164">
        <f t="shared" si="39"/>
        <v>1</v>
      </c>
      <c r="AD164">
        <f t="shared" si="40"/>
        <v>1</v>
      </c>
      <c r="AE164">
        <f t="shared" si="41"/>
        <v>0</v>
      </c>
      <c r="AF164">
        <f t="shared" si="43"/>
        <v>17</v>
      </c>
      <c r="AG164">
        <f t="shared" si="43"/>
        <v>9</v>
      </c>
      <c r="AH164">
        <f t="shared" si="43"/>
        <v>7</v>
      </c>
      <c r="AI164">
        <f t="shared" si="43"/>
        <v>4</v>
      </c>
      <c r="AJ164">
        <f t="shared" si="44"/>
        <v>11</v>
      </c>
      <c r="AK164" s="8">
        <f t="shared" si="42"/>
        <v>0.63636363636363635</v>
      </c>
      <c r="AL164">
        <f t="shared" si="33"/>
        <v>1</v>
      </c>
    </row>
    <row r="165" spans="1:38" x14ac:dyDescent="0.2">
      <c r="A165" s="27">
        <v>12</v>
      </c>
      <c r="B165" s="28">
        <v>44891</v>
      </c>
      <c r="C165" s="30">
        <v>0.64583333333333337</v>
      </c>
      <c r="D165" s="29" t="s">
        <v>44</v>
      </c>
      <c r="E165" s="29" t="s">
        <v>352</v>
      </c>
      <c r="F165" s="29" t="s">
        <v>49</v>
      </c>
      <c r="G165" s="29" t="s">
        <v>490</v>
      </c>
      <c r="H165" s="29" t="s">
        <v>86</v>
      </c>
      <c r="I165" s="29" t="s">
        <v>13</v>
      </c>
      <c r="J165" s="29">
        <v>30</v>
      </c>
      <c r="K165" s="29">
        <v>16</v>
      </c>
      <c r="L165" s="29">
        <v>8</v>
      </c>
      <c r="M165" s="29">
        <v>4</v>
      </c>
      <c r="N165" s="29" t="s">
        <v>51</v>
      </c>
      <c r="O165" s="5"/>
      <c r="Q165" s="7">
        <f t="shared" si="34"/>
        <v>44891</v>
      </c>
      <c r="R165" s="5">
        <f t="shared" si="35"/>
        <v>2022</v>
      </c>
      <c r="S165" s="5">
        <f t="shared" si="36"/>
        <v>13</v>
      </c>
      <c r="T165" s="29" t="s">
        <v>352</v>
      </c>
      <c r="V165" s="5">
        <f t="shared" si="37"/>
        <v>0</v>
      </c>
      <c r="W165" s="5" t="s">
        <v>86</v>
      </c>
      <c r="X165" s="29" t="s">
        <v>490</v>
      </c>
      <c r="Z165" s="5">
        <f t="shared" si="38"/>
        <v>0</v>
      </c>
      <c r="AA165" s="5" t="str">
        <f t="shared" si="31"/>
        <v>Big Ten</v>
      </c>
      <c r="AB165">
        <f t="shared" si="32"/>
        <v>1</v>
      </c>
      <c r="AC165">
        <f t="shared" si="39"/>
        <v>1</v>
      </c>
      <c r="AD165">
        <f t="shared" si="40"/>
        <v>1</v>
      </c>
      <c r="AE165">
        <f t="shared" si="41"/>
        <v>0</v>
      </c>
      <c r="AF165">
        <f t="shared" si="43"/>
        <v>30</v>
      </c>
      <c r="AG165">
        <f t="shared" si="43"/>
        <v>16</v>
      </c>
      <c r="AH165">
        <f t="shared" si="43"/>
        <v>8</v>
      </c>
      <c r="AI165">
        <f t="shared" si="43"/>
        <v>4</v>
      </c>
      <c r="AJ165">
        <f t="shared" si="44"/>
        <v>12</v>
      </c>
      <c r="AK165" s="8">
        <f t="shared" si="42"/>
        <v>0.66666666666666663</v>
      </c>
      <c r="AL165">
        <f t="shared" si="33"/>
        <v>1</v>
      </c>
    </row>
    <row r="166" spans="1:38" ht="42" x14ac:dyDescent="0.2">
      <c r="A166" s="27">
        <v>13</v>
      </c>
      <c r="B166" s="28">
        <v>44898</v>
      </c>
      <c r="C166" s="30">
        <v>0.83333333333333337</v>
      </c>
      <c r="D166" s="29" t="s">
        <v>44</v>
      </c>
      <c r="E166" s="29" t="s">
        <v>352</v>
      </c>
      <c r="F166" s="29" t="s">
        <v>80</v>
      </c>
      <c r="G166" s="29" t="s">
        <v>697</v>
      </c>
      <c r="H166" s="29" t="s">
        <v>86</v>
      </c>
      <c r="I166" s="29" t="s">
        <v>14</v>
      </c>
      <c r="J166" s="29">
        <v>22</v>
      </c>
      <c r="K166" s="29">
        <v>43</v>
      </c>
      <c r="L166" s="29">
        <v>8</v>
      </c>
      <c r="M166" s="29">
        <v>5</v>
      </c>
      <c r="N166" s="29" t="s">
        <v>92</v>
      </c>
      <c r="O166" s="29" t="s">
        <v>770</v>
      </c>
      <c r="Q166" s="7">
        <f t="shared" si="34"/>
        <v>44898</v>
      </c>
      <c r="R166" s="5">
        <f t="shared" si="35"/>
        <v>2022</v>
      </c>
      <c r="S166" s="5">
        <f t="shared" si="36"/>
        <v>14</v>
      </c>
      <c r="T166" s="29" t="s">
        <v>352</v>
      </c>
      <c r="V166" s="5">
        <f t="shared" si="37"/>
        <v>0</v>
      </c>
      <c r="W166" s="5" t="s">
        <v>86</v>
      </c>
      <c r="X166" s="5" t="s">
        <v>210</v>
      </c>
      <c r="Y166">
        <v>2</v>
      </c>
      <c r="Z166" s="5">
        <f t="shared" si="38"/>
        <v>1</v>
      </c>
      <c r="AA166" s="5" t="str">
        <f t="shared" si="31"/>
        <v>Big Ten</v>
      </c>
      <c r="AB166">
        <f t="shared" si="32"/>
        <v>1</v>
      </c>
      <c r="AC166">
        <f t="shared" si="39"/>
        <v>1</v>
      </c>
      <c r="AD166">
        <f t="shared" si="40"/>
        <v>1</v>
      </c>
      <c r="AE166">
        <f t="shared" si="41"/>
        <v>0</v>
      </c>
      <c r="AF166">
        <f t="shared" si="43"/>
        <v>22</v>
      </c>
      <c r="AG166">
        <f t="shared" si="43"/>
        <v>43</v>
      </c>
      <c r="AH166">
        <f t="shared" si="43"/>
        <v>8</v>
      </c>
      <c r="AI166">
        <f t="shared" si="43"/>
        <v>5</v>
      </c>
      <c r="AJ166">
        <f t="shared" si="44"/>
        <v>13</v>
      </c>
      <c r="AK166" s="8">
        <f t="shared" si="42"/>
        <v>0.61538461538461542</v>
      </c>
      <c r="AL166">
        <f t="shared" si="33"/>
        <v>0</v>
      </c>
    </row>
    <row r="167" spans="1:38" x14ac:dyDescent="0.2">
      <c r="A167" s="27">
        <v>14</v>
      </c>
      <c r="B167" s="28">
        <v>44928</v>
      </c>
      <c r="C167" s="30">
        <v>0.54166666666666663</v>
      </c>
      <c r="D167" s="29" t="s">
        <v>90</v>
      </c>
      <c r="E167" s="29" t="s">
        <v>352</v>
      </c>
      <c r="F167" s="29" t="s">
        <v>80</v>
      </c>
      <c r="G167" s="29" t="s">
        <v>913</v>
      </c>
      <c r="H167" s="29" t="s">
        <v>46</v>
      </c>
      <c r="I167" s="29" t="s">
        <v>14</v>
      </c>
      <c r="J167" s="29">
        <v>7</v>
      </c>
      <c r="K167" s="29">
        <v>63</v>
      </c>
      <c r="L167" s="29">
        <v>8</v>
      </c>
      <c r="M167" s="29">
        <v>6</v>
      </c>
      <c r="N167" s="29" t="s">
        <v>102</v>
      </c>
      <c r="O167" s="29" t="s">
        <v>914</v>
      </c>
      <c r="Q167" s="7">
        <f t="shared" si="34"/>
        <v>44928</v>
      </c>
      <c r="R167" s="5">
        <f t="shared" si="35"/>
        <v>2022</v>
      </c>
      <c r="S167" s="5">
        <f t="shared" si="36"/>
        <v>18</v>
      </c>
      <c r="T167" s="29" t="s">
        <v>352</v>
      </c>
      <c r="V167" s="5">
        <f t="shared" si="37"/>
        <v>0</v>
      </c>
      <c r="W167" s="5" t="s">
        <v>86</v>
      </c>
      <c r="X167" s="5" t="s">
        <v>94</v>
      </c>
      <c r="Y167">
        <v>16</v>
      </c>
      <c r="Z167" s="5">
        <f t="shared" si="38"/>
        <v>1</v>
      </c>
      <c r="AA167" s="5" t="str">
        <f t="shared" si="31"/>
        <v>SEC</v>
      </c>
      <c r="AB167">
        <f t="shared" si="32"/>
        <v>0</v>
      </c>
      <c r="AC167">
        <f t="shared" si="39"/>
        <v>1</v>
      </c>
      <c r="AD167">
        <f t="shared" si="40"/>
        <v>1</v>
      </c>
      <c r="AE167">
        <f t="shared" si="41"/>
        <v>0</v>
      </c>
      <c r="AF167">
        <f t="shared" si="43"/>
        <v>7</v>
      </c>
      <c r="AG167">
        <f t="shared" si="43"/>
        <v>63</v>
      </c>
      <c r="AH167">
        <f t="shared" si="43"/>
        <v>8</v>
      </c>
      <c r="AI167">
        <f t="shared" si="43"/>
        <v>6</v>
      </c>
      <c r="AJ167">
        <f t="shared" si="44"/>
        <v>14</v>
      </c>
      <c r="AK167" s="8">
        <f t="shared" si="42"/>
        <v>0.5714285714285714</v>
      </c>
      <c r="AL167">
        <f t="shared" si="33"/>
        <v>0</v>
      </c>
    </row>
    <row r="168" spans="1:38" ht="30" x14ac:dyDescent="0.2">
      <c r="A168" s="27">
        <v>1</v>
      </c>
      <c r="B168" s="28">
        <v>44807</v>
      </c>
      <c r="C168" s="30">
        <v>0.79166666666666663</v>
      </c>
      <c r="D168" s="29" t="s">
        <v>44</v>
      </c>
      <c r="E168" s="29" t="s">
        <v>353</v>
      </c>
      <c r="F168" s="5"/>
      <c r="G168" s="29" t="s">
        <v>915</v>
      </c>
      <c r="H168" s="29" t="s">
        <v>70</v>
      </c>
      <c r="I168" s="29" t="s">
        <v>13</v>
      </c>
      <c r="J168" s="29">
        <v>38</v>
      </c>
      <c r="K168" s="29">
        <v>0</v>
      </c>
      <c r="L168" s="29">
        <v>1</v>
      </c>
      <c r="M168" s="29">
        <v>0</v>
      </c>
      <c r="N168" s="29" t="s">
        <v>41</v>
      </c>
      <c r="O168" s="5"/>
      <c r="Q168" s="7">
        <f t="shared" si="34"/>
        <v>44807</v>
      </c>
      <c r="R168" s="5">
        <f t="shared" si="35"/>
        <v>2022</v>
      </c>
      <c r="S168" s="5">
        <f t="shared" si="36"/>
        <v>1</v>
      </c>
      <c r="T168" s="5" t="s">
        <v>355</v>
      </c>
      <c r="U168">
        <v>18</v>
      </c>
      <c r="V168" s="5">
        <f t="shared" si="37"/>
        <v>1</v>
      </c>
      <c r="W168" s="5" t="s">
        <v>86</v>
      </c>
      <c r="X168" s="29" t="s">
        <v>915</v>
      </c>
      <c r="Z168" s="5">
        <f t="shared" si="38"/>
        <v>0</v>
      </c>
      <c r="AA168" s="5" t="str">
        <f t="shared" si="31"/>
        <v>Non-Major</v>
      </c>
      <c r="AB168">
        <f t="shared" si="32"/>
        <v>0</v>
      </c>
      <c r="AC168">
        <f t="shared" si="39"/>
        <v>0</v>
      </c>
      <c r="AD168">
        <f t="shared" si="40"/>
        <v>0</v>
      </c>
      <c r="AE168">
        <f t="shared" si="41"/>
        <v>0</v>
      </c>
      <c r="AF168">
        <f t="shared" si="43"/>
        <v>38</v>
      </c>
      <c r="AG168">
        <f t="shared" si="43"/>
        <v>0</v>
      </c>
      <c r="AH168">
        <f t="shared" si="43"/>
        <v>1</v>
      </c>
      <c r="AI168">
        <f t="shared" si="43"/>
        <v>0</v>
      </c>
      <c r="AJ168">
        <f t="shared" si="44"/>
        <v>1</v>
      </c>
      <c r="AK168" s="8">
        <f t="shared" si="42"/>
        <v>1</v>
      </c>
      <c r="AL168">
        <f t="shared" si="33"/>
        <v>1</v>
      </c>
    </row>
    <row r="169" spans="1:38" ht="30" x14ac:dyDescent="0.2">
      <c r="A169" s="27">
        <v>2</v>
      </c>
      <c r="B169" s="28">
        <v>44814</v>
      </c>
      <c r="C169" s="30">
        <v>0.64583333333333337</v>
      </c>
      <c r="D169" s="29" t="s">
        <v>44</v>
      </c>
      <c r="E169" s="29" t="s">
        <v>813</v>
      </c>
      <c r="F169" s="5"/>
      <c r="G169" s="29" t="s">
        <v>916</v>
      </c>
      <c r="H169" s="29" t="s">
        <v>114</v>
      </c>
      <c r="I169" s="29" t="s">
        <v>14</v>
      </c>
      <c r="J169" s="29">
        <v>14</v>
      </c>
      <c r="K169" s="29">
        <v>17</v>
      </c>
      <c r="L169" s="29">
        <v>1</v>
      </c>
      <c r="M169" s="29">
        <v>1</v>
      </c>
      <c r="N169" s="29" t="s">
        <v>92</v>
      </c>
      <c r="O169" s="5"/>
      <c r="Q169" s="7">
        <f t="shared" si="34"/>
        <v>44814</v>
      </c>
      <c r="R169" s="5">
        <f t="shared" si="35"/>
        <v>2022</v>
      </c>
      <c r="S169" s="5">
        <f t="shared" si="36"/>
        <v>2</v>
      </c>
      <c r="T169" s="5" t="s">
        <v>355</v>
      </c>
      <c r="U169">
        <v>19</v>
      </c>
      <c r="V169" s="5">
        <f t="shared" si="37"/>
        <v>1</v>
      </c>
      <c r="W169" s="5" t="s">
        <v>86</v>
      </c>
      <c r="X169" s="29" t="s">
        <v>916</v>
      </c>
      <c r="Z169" s="5">
        <f t="shared" si="38"/>
        <v>0</v>
      </c>
      <c r="AA169" s="5" t="str">
        <f t="shared" si="31"/>
        <v>Pac-12</v>
      </c>
      <c r="AB169">
        <f t="shared" si="32"/>
        <v>0</v>
      </c>
      <c r="AC169">
        <f t="shared" si="39"/>
        <v>1</v>
      </c>
      <c r="AD169">
        <f t="shared" si="40"/>
        <v>1</v>
      </c>
      <c r="AE169">
        <f t="shared" si="41"/>
        <v>0</v>
      </c>
      <c r="AF169">
        <f t="shared" si="43"/>
        <v>14</v>
      </c>
      <c r="AG169">
        <f t="shared" si="43"/>
        <v>17</v>
      </c>
      <c r="AH169">
        <f t="shared" si="43"/>
        <v>1</v>
      </c>
      <c r="AI169">
        <f t="shared" si="43"/>
        <v>1</v>
      </c>
      <c r="AJ169">
        <f t="shared" si="44"/>
        <v>2</v>
      </c>
      <c r="AK169" s="8">
        <f t="shared" si="42"/>
        <v>0.5</v>
      </c>
      <c r="AL169">
        <f t="shared" si="33"/>
        <v>0</v>
      </c>
    </row>
    <row r="170" spans="1:38" ht="42" x14ac:dyDescent="0.2">
      <c r="A170" s="27">
        <v>3</v>
      </c>
      <c r="B170" s="28">
        <v>44821</v>
      </c>
      <c r="C170" s="30">
        <v>0.64583333333333337</v>
      </c>
      <c r="D170" s="29" t="s">
        <v>44</v>
      </c>
      <c r="E170" s="29" t="s">
        <v>276</v>
      </c>
      <c r="F170" s="5"/>
      <c r="G170" s="29" t="s">
        <v>908</v>
      </c>
      <c r="H170" s="29" t="s">
        <v>169</v>
      </c>
      <c r="I170" s="29" t="s">
        <v>13</v>
      </c>
      <c r="J170" s="29">
        <v>66</v>
      </c>
      <c r="K170" s="29">
        <v>7</v>
      </c>
      <c r="L170" s="29">
        <v>2</v>
      </c>
      <c r="M170" s="29">
        <v>1</v>
      </c>
      <c r="N170" s="29" t="s">
        <v>41</v>
      </c>
      <c r="O170" s="5"/>
      <c r="Q170" s="7">
        <f t="shared" si="34"/>
        <v>44821</v>
      </c>
      <c r="R170" s="5">
        <f t="shared" si="35"/>
        <v>2022</v>
      </c>
      <c r="S170" s="5">
        <f t="shared" si="36"/>
        <v>3</v>
      </c>
      <c r="T170" s="29" t="s">
        <v>276</v>
      </c>
      <c r="V170" s="5">
        <f t="shared" si="37"/>
        <v>0</v>
      </c>
      <c r="W170" s="5" t="s">
        <v>86</v>
      </c>
      <c r="X170" s="29" t="s">
        <v>908</v>
      </c>
      <c r="Z170" s="5">
        <f t="shared" si="38"/>
        <v>0</v>
      </c>
      <c r="AA170" s="5" t="str">
        <f t="shared" si="31"/>
        <v>Ind</v>
      </c>
      <c r="AB170">
        <f t="shared" si="32"/>
        <v>0</v>
      </c>
      <c r="AC170">
        <f t="shared" si="39"/>
        <v>1</v>
      </c>
      <c r="AD170">
        <f t="shared" si="40"/>
        <v>0</v>
      </c>
      <c r="AE170">
        <f t="shared" si="41"/>
        <v>0</v>
      </c>
      <c r="AF170">
        <f t="shared" si="43"/>
        <v>66</v>
      </c>
      <c r="AG170">
        <f t="shared" si="43"/>
        <v>7</v>
      </c>
      <c r="AH170">
        <f t="shared" si="43"/>
        <v>2</v>
      </c>
      <c r="AI170">
        <f t="shared" si="43"/>
        <v>1</v>
      </c>
      <c r="AJ170">
        <f t="shared" si="44"/>
        <v>3</v>
      </c>
      <c r="AK170" s="8">
        <f t="shared" si="42"/>
        <v>0.66666666666666663</v>
      </c>
      <c r="AL170">
        <f t="shared" si="33"/>
        <v>1</v>
      </c>
    </row>
    <row r="171" spans="1:38" ht="30" x14ac:dyDescent="0.2">
      <c r="A171" s="27">
        <v>4</v>
      </c>
      <c r="B171" s="28">
        <v>44828</v>
      </c>
      <c r="C171" s="30">
        <v>0.8125</v>
      </c>
      <c r="D171" s="29" t="s">
        <v>44</v>
      </c>
      <c r="E171" s="29" t="s">
        <v>276</v>
      </c>
      <c r="F171" s="29" t="s">
        <v>49</v>
      </c>
      <c r="G171" s="29" t="s">
        <v>246</v>
      </c>
      <c r="H171" s="29" t="s">
        <v>86</v>
      </c>
      <c r="I171" s="29" t="s">
        <v>14</v>
      </c>
      <c r="J171" s="29">
        <v>21</v>
      </c>
      <c r="K171" s="29">
        <v>52</v>
      </c>
      <c r="L171" s="29">
        <v>2</v>
      </c>
      <c r="M171" s="29">
        <v>2</v>
      </c>
      <c r="N171" s="29" t="s">
        <v>92</v>
      </c>
      <c r="O171" s="5"/>
      <c r="Q171" s="7">
        <f t="shared" si="34"/>
        <v>44828</v>
      </c>
      <c r="R171" s="5">
        <f t="shared" si="35"/>
        <v>2022</v>
      </c>
      <c r="S171" s="5">
        <f t="shared" si="36"/>
        <v>4</v>
      </c>
      <c r="T171" s="29" t="s">
        <v>276</v>
      </c>
      <c r="V171" s="5">
        <f t="shared" si="37"/>
        <v>0</v>
      </c>
      <c r="W171" s="5" t="s">
        <v>86</v>
      </c>
      <c r="X171" s="5" t="s">
        <v>89</v>
      </c>
      <c r="Y171">
        <v>3</v>
      </c>
      <c r="Z171" s="5">
        <f t="shared" si="38"/>
        <v>1</v>
      </c>
      <c r="AA171" s="5" t="str">
        <f t="shared" si="31"/>
        <v>Big Ten</v>
      </c>
      <c r="AB171">
        <f t="shared" si="32"/>
        <v>1</v>
      </c>
      <c r="AC171">
        <f t="shared" si="39"/>
        <v>1</v>
      </c>
      <c r="AD171">
        <f t="shared" si="40"/>
        <v>1</v>
      </c>
      <c r="AE171">
        <f t="shared" si="41"/>
        <v>0</v>
      </c>
      <c r="AF171">
        <f t="shared" si="43"/>
        <v>21</v>
      </c>
      <c r="AG171">
        <f t="shared" si="43"/>
        <v>52</v>
      </c>
      <c r="AH171">
        <f t="shared" si="43"/>
        <v>2</v>
      </c>
      <c r="AI171">
        <f t="shared" si="43"/>
        <v>2</v>
      </c>
      <c r="AJ171">
        <f t="shared" si="44"/>
        <v>4</v>
      </c>
      <c r="AK171" s="8">
        <f t="shared" si="42"/>
        <v>0.5</v>
      </c>
      <c r="AL171">
        <f t="shared" si="33"/>
        <v>0</v>
      </c>
    </row>
    <row r="172" spans="1:38" x14ac:dyDescent="0.2">
      <c r="A172" s="27">
        <v>5</v>
      </c>
      <c r="B172" s="28">
        <v>44835</v>
      </c>
      <c r="C172" s="30">
        <v>0.5</v>
      </c>
      <c r="D172" s="29" t="s">
        <v>44</v>
      </c>
      <c r="E172" s="29" t="s">
        <v>276</v>
      </c>
      <c r="F172" s="5"/>
      <c r="G172" s="29" t="s">
        <v>334</v>
      </c>
      <c r="H172" s="29" t="s">
        <v>86</v>
      </c>
      <c r="I172" s="29" t="s">
        <v>14</v>
      </c>
      <c r="J172" s="29">
        <v>10</v>
      </c>
      <c r="K172" s="29">
        <v>34</v>
      </c>
      <c r="L172" s="29">
        <v>2</v>
      </c>
      <c r="M172" s="29">
        <v>3</v>
      </c>
      <c r="N172" s="29" t="s">
        <v>102</v>
      </c>
      <c r="O172" s="5"/>
      <c r="Q172" s="7">
        <f t="shared" si="34"/>
        <v>44835</v>
      </c>
      <c r="R172" s="5">
        <f t="shared" si="35"/>
        <v>2022</v>
      </c>
      <c r="S172" s="5">
        <f t="shared" si="36"/>
        <v>5</v>
      </c>
      <c r="T172" s="29" t="s">
        <v>276</v>
      </c>
      <c r="V172" s="5">
        <f t="shared" si="37"/>
        <v>0</v>
      </c>
      <c r="W172" s="5" t="s">
        <v>86</v>
      </c>
      <c r="X172" s="29" t="s">
        <v>334</v>
      </c>
      <c r="Z172" s="5">
        <f t="shared" si="38"/>
        <v>0</v>
      </c>
      <c r="AA172" s="5" t="str">
        <f t="shared" si="31"/>
        <v>Big Ten</v>
      </c>
      <c r="AB172">
        <f t="shared" si="32"/>
        <v>1</v>
      </c>
      <c r="AC172">
        <f t="shared" si="39"/>
        <v>1</v>
      </c>
      <c r="AD172">
        <f t="shared" si="40"/>
        <v>1</v>
      </c>
      <c r="AE172">
        <f t="shared" si="41"/>
        <v>0</v>
      </c>
      <c r="AF172">
        <f t="shared" si="43"/>
        <v>10</v>
      </c>
      <c r="AG172">
        <f t="shared" si="43"/>
        <v>34</v>
      </c>
      <c r="AH172">
        <f t="shared" si="43"/>
        <v>2</v>
      </c>
      <c r="AI172">
        <f t="shared" si="43"/>
        <v>3</v>
      </c>
      <c r="AJ172">
        <f t="shared" si="44"/>
        <v>5</v>
      </c>
      <c r="AK172" s="8">
        <f t="shared" si="42"/>
        <v>0.4</v>
      </c>
      <c r="AL172">
        <f t="shared" si="33"/>
        <v>0</v>
      </c>
    </row>
    <row r="173" spans="1:38" ht="28" x14ac:dyDescent="0.2">
      <c r="A173" s="27">
        <v>6</v>
      </c>
      <c r="B173" s="28">
        <v>44842</v>
      </c>
      <c r="C173" s="30">
        <v>0.64583333333333337</v>
      </c>
      <c r="D173" s="29" t="s">
        <v>44</v>
      </c>
      <c r="E173" s="29" t="s">
        <v>276</v>
      </c>
      <c r="F173" s="29" t="s">
        <v>49</v>
      </c>
      <c r="G173" s="29" t="s">
        <v>315</v>
      </c>
      <c r="H173" s="29" t="s">
        <v>86</v>
      </c>
      <c r="I173" s="29" t="s">
        <v>13</v>
      </c>
      <c r="J173" s="29">
        <v>42</v>
      </c>
      <c r="K173" s="29">
        <v>7</v>
      </c>
      <c r="L173" s="29">
        <v>3</v>
      </c>
      <c r="M173" s="29">
        <v>3</v>
      </c>
      <c r="N173" s="29" t="s">
        <v>41</v>
      </c>
      <c r="O173" s="5"/>
      <c r="Q173" s="7">
        <f t="shared" si="34"/>
        <v>44842</v>
      </c>
      <c r="R173" s="5">
        <f t="shared" si="35"/>
        <v>2022</v>
      </c>
      <c r="S173" s="5">
        <f t="shared" si="36"/>
        <v>6</v>
      </c>
      <c r="T173" s="29" t="s">
        <v>276</v>
      </c>
      <c r="V173" s="5">
        <f t="shared" si="37"/>
        <v>0</v>
      </c>
      <c r="W173" s="5" t="s">
        <v>86</v>
      </c>
      <c r="X173" s="29" t="s">
        <v>315</v>
      </c>
      <c r="Z173" s="5">
        <f t="shared" si="38"/>
        <v>0</v>
      </c>
      <c r="AA173" s="5" t="str">
        <f t="shared" si="31"/>
        <v>Big Ten</v>
      </c>
      <c r="AB173">
        <f t="shared" si="32"/>
        <v>1</v>
      </c>
      <c r="AC173">
        <f t="shared" si="39"/>
        <v>1</v>
      </c>
      <c r="AD173">
        <f t="shared" si="40"/>
        <v>1</v>
      </c>
      <c r="AE173">
        <f t="shared" si="41"/>
        <v>0</v>
      </c>
      <c r="AF173">
        <f t="shared" si="43"/>
        <v>42</v>
      </c>
      <c r="AG173">
        <f t="shared" si="43"/>
        <v>7</v>
      </c>
      <c r="AH173">
        <f t="shared" si="43"/>
        <v>3</v>
      </c>
      <c r="AI173">
        <f t="shared" si="43"/>
        <v>3</v>
      </c>
      <c r="AJ173">
        <f t="shared" si="44"/>
        <v>6</v>
      </c>
      <c r="AK173" s="8">
        <f t="shared" si="42"/>
        <v>0.5</v>
      </c>
      <c r="AL173">
        <f t="shared" si="33"/>
        <v>1</v>
      </c>
    </row>
    <row r="174" spans="1:38" ht="28" x14ac:dyDescent="0.2">
      <c r="A174" s="27">
        <v>7</v>
      </c>
      <c r="B174" s="28">
        <v>44849</v>
      </c>
      <c r="C174" s="30">
        <v>0.66666666666666663</v>
      </c>
      <c r="D174" s="29" t="s">
        <v>44</v>
      </c>
      <c r="E174" s="29" t="s">
        <v>276</v>
      </c>
      <c r="F174" s="29" t="s">
        <v>49</v>
      </c>
      <c r="G174" s="29" t="s">
        <v>158</v>
      </c>
      <c r="H174" s="29" t="s">
        <v>86</v>
      </c>
      <c r="I174" s="29" t="s">
        <v>14</v>
      </c>
      <c r="J174" s="29">
        <v>28</v>
      </c>
      <c r="K174" s="29">
        <v>34</v>
      </c>
      <c r="L174" s="29">
        <v>3</v>
      </c>
      <c r="M174" s="29">
        <v>4</v>
      </c>
      <c r="N174" s="29" t="s">
        <v>92</v>
      </c>
      <c r="O174" s="5"/>
      <c r="Q174" s="7">
        <f t="shared" si="34"/>
        <v>44849</v>
      </c>
      <c r="R174" s="5">
        <f t="shared" si="35"/>
        <v>2022</v>
      </c>
      <c r="S174" s="5">
        <f t="shared" si="36"/>
        <v>7</v>
      </c>
      <c r="T174" s="29" t="s">
        <v>276</v>
      </c>
      <c r="V174" s="5">
        <f t="shared" si="37"/>
        <v>0</v>
      </c>
      <c r="W174" s="5" t="s">
        <v>86</v>
      </c>
      <c r="X174" s="29" t="s">
        <v>158</v>
      </c>
      <c r="Z174" s="5">
        <f t="shared" si="38"/>
        <v>0</v>
      </c>
      <c r="AA174" s="5" t="str">
        <f t="shared" si="31"/>
        <v>Big Ten</v>
      </c>
      <c r="AB174">
        <f t="shared" si="32"/>
        <v>1</v>
      </c>
      <c r="AC174">
        <f t="shared" si="39"/>
        <v>1</v>
      </c>
      <c r="AD174">
        <f t="shared" si="40"/>
        <v>1</v>
      </c>
      <c r="AE174">
        <f t="shared" si="41"/>
        <v>0</v>
      </c>
      <c r="AF174">
        <f t="shared" si="43"/>
        <v>28</v>
      </c>
      <c r="AG174">
        <f t="shared" si="43"/>
        <v>34</v>
      </c>
      <c r="AH174">
        <f t="shared" si="43"/>
        <v>3</v>
      </c>
      <c r="AI174">
        <f t="shared" si="43"/>
        <v>4</v>
      </c>
      <c r="AJ174">
        <f t="shared" si="44"/>
        <v>7</v>
      </c>
      <c r="AK174" s="8">
        <f t="shared" si="42"/>
        <v>0.42857142857142855</v>
      </c>
      <c r="AL174">
        <f t="shared" si="33"/>
        <v>0</v>
      </c>
    </row>
    <row r="175" spans="1:38" x14ac:dyDescent="0.2">
      <c r="A175" s="27">
        <v>8</v>
      </c>
      <c r="B175" s="28">
        <v>44856</v>
      </c>
      <c r="C175" s="30">
        <v>0.64583333333333337</v>
      </c>
      <c r="D175" s="29" t="s">
        <v>44</v>
      </c>
      <c r="E175" s="29" t="s">
        <v>276</v>
      </c>
      <c r="F175" s="5"/>
      <c r="G175" s="29" t="s">
        <v>352</v>
      </c>
      <c r="H175" s="29" t="s">
        <v>86</v>
      </c>
      <c r="I175" s="29" t="s">
        <v>13</v>
      </c>
      <c r="J175" s="29">
        <v>35</v>
      </c>
      <c r="K175" s="29">
        <v>24</v>
      </c>
      <c r="L175" s="29">
        <v>4</v>
      </c>
      <c r="M175" s="29">
        <v>4</v>
      </c>
      <c r="N175" s="29" t="s">
        <v>41</v>
      </c>
      <c r="O175" s="5"/>
      <c r="Q175" s="7">
        <f t="shared" si="34"/>
        <v>44856</v>
      </c>
      <c r="R175" s="5">
        <f t="shared" si="35"/>
        <v>2022</v>
      </c>
      <c r="S175" s="5">
        <f t="shared" si="36"/>
        <v>8</v>
      </c>
      <c r="T175" s="29" t="s">
        <v>276</v>
      </c>
      <c r="V175" s="5">
        <f t="shared" si="37"/>
        <v>0</v>
      </c>
      <c r="W175" s="5" t="s">
        <v>86</v>
      </c>
      <c r="X175" s="29" t="s">
        <v>352</v>
      </c>
      <c r="Z175" s="5">
        <f t="shared" si="38"/>
        <v>0</v>
      </c>
      <c r="AA175" s="5" t="str">
        <f t="shared" si="31"/>
        <v>Big Ten</v>
      </c>
      <c r="AB175">
        <f t="shared" si="32"/>
        <v>1</v>
      </c>
      <c r="AC175">
        <f t="shared" si="39"/>
        <v>1</v>
      </c>
      <c r="AD175">
        <f t="shared" si="40"/>
        <v>1</v>
      </c>
      <c r="AE175">
        <f t="shared" si="41"/>
        <v>0</v>
      </c>
      <c r="AF175">
        <f t="shared" si="43"/>
        <v>35</v>
      </c>
      <c r="AG175">
        <f t="shared" si="43"/>
        <v>24</v>
      </c>
      <c r="AH175">
        <f t="shared" si="43"/>
        <v>4</v>
      </c>
      <c r="AI175">
        <f t="shared" si="43"/>
        <v>4</v>
      </c>
      <c r="AJ175">
        <f t="shared" si="44"/>
        <v>8</v>
      </c>
      <c r="AK175" s="8">
        <f t="shared" si="42"/>
        <v>0.5</v>
      </c>
      <c r="AL175">
        <f t="shared" si="33"/>
        <v>1</v>
      </c>
    </row>
    <row r="176" spans="1:38" x14ac:dyDescent="0.2">
      <c r="A176" s="27">
        <v>9</v>
      </c>
      <c r="B176" s="28">
        <v>44870</v>
      </c>
      <c r="C176" s="30">
        <v>0.5</v>
      </c>
      <c r="D176" s="29" t="s">
        <v>44</v>
      </c>
      <c r="E176" s="29" t="s">
        <v>276</v>
      </c>
      <c r="F176" s="5"/>
      <c r="G176" s="29" t="s">
        <v>230</v>
      </c>
      <c r="H176" s="29" t="s">
        <v>86</v>
      </c>
      <c r="I176" s="29" t="s">
        <v>13</v>
      </c>
      <c r="J176" s="29">
        <v>23</v>
      </c>
      <c r="K176" s="29">
        <v>10</v>
      </c>
      <c r="L176" s="29">
        <v>5</v>
      </c>
      <c r="M176" s="29">
        <v>4</v>
      </c>
      <c r="N176" s="29" t="s">
        <v>47</v>
      </c>
      <c r="O176" s="5"/>
      <c r="Q176" s="7">
        <f t="shared" si="34"/>
        <v>44870</v>
      </c>
      <c r="R176" s="5">
        <f t="shared" si="35"/>
        <v>2022</v>
      </c>
      <c r="S176" s="5">
        <f t="shared" si="36"/>
        <v>10</v>
      </c>
      <c r="T176" s="29" t="s">
        <v>276</v>
      </c>
      <c r="V176" s="5">
        <f t="shared" si="37"/>
        <v>0</v>
      </c>
      <c r="W176" s="5" t="s">
        <v>86</v>
      </c>
      <c r="X176" s="29" t="s">
        <v>230</v>
      </c>
      <c r="Z176" s="5">
        <f t="shared" si="38"/>
        <v>0</v>
      </c>
      <c r="AA176" s="5" t="str">
        <f t="shared" si="31"/>
        <v>Big Ten</v>
      </c>
      <c r="AB176">
        <f t="shared" si="32"/>
        <v>1</v>
      </c>
      <c r="AC176">
        <f t="shared" si="39"/>
        <v>1</v>
      </c>
      <c r="AD176">
        <f t="shared" si="40"/>
        <v>1</v>
      </c>
      <c r="AE176">
        <f t="shared" si="41"/>
        <v>0</v>
      </c>
      <c r="AF176">
        <f t="shared" si="43"/>
        <v>23</v>
      </c>
      <c r="AG176">
        <f t="shared" si="43"/>
        <v>10</v>
      </c>
      <c r="AH176">
        <f t="shared" si="43"/>
        <v>5</v>
      </c>
      <c r="AI176">
        <f t="shared" si="43"/>
        <v>4</v>
      </c>
      <c r="AJ176">
        <f t="shared" si="44"/>
        <v>9</v>
      </c>
      <c r="AK176" s="8">
        <f t="shared" si="42"/>
        <v>0.55555555555555558</v>
      </c>
      <c r="AL176">
        <f t="shared" si="33"/>
        <v>1</v>
      </c>
    </row>
    <row r="177" spans="1:38" x14ac:dyDescent="0.2">
      <c r="A177" s="27">
        <v>10</v>
      </c>
      <c r="B177" s="28">
        <v>44877</v>
      </c>
      <c r="C177" s="30">
        <v>0.64930555555555558</v>
      </c>
      <c r="D177" s="29" t="s">
        <v>44</v>
      </c>
      <c r="E177" s="29" t="s">
        <v>276</v>
      </c>
      <c r="F177" s="29" t="s">
        <v>49</v>
      </c>
      <c r="G177" s="29" t="s">
        <v>672</v>
      </c>
      <c r="H177" s="29" t="s">
        <v>86</v>
      </c>
      <c r="I177" s="29" t="s">
        <v>14</v>
      </c>
      <c r="J177" s="29">
        <v>10</v>
      </c>
      <c r="K177" s="29">
        <v>24</v>
      </c>
      <c r="L177" s="29">
        <v>5</v>
      </c>
      <c r="M177" s="29">
        <v>5</v>
      </c>
      <c r="N177" s="29" t="s">
        <v>92</v>
      </c>
      <c r="O177" s="5"/>
      <c r="Q177" s="7">
        <f t="shared" si="34"/>
        <v>44877</v>
      </c>
      <c r="R177" s="5">
        <f t="shared" si="35"/>
        <v>2022</v>
      </c>
      <c r="S177" s="5">
        <f t="shared" si="36"/>
        <v>11</v>
      </c>
      <c r="T177" s="29" t="s">
        <v>276</v>
      </c>
      <c r="V177" s="5">
        <f t="shared" si="37"/>
        <v>0</v>
      </c>
      <c r="W177" s="5" t="s">
        <v>86</v>
      </c>
      <c r="X177" s="29" t="s">
        <v>672</v>
      </c>
      <c r="Z177" s="5">
        <f t="shared" si="38"/>
        <v>0</v>
      </c>
      <c r="AA177" s="5" t="str">
        <f t="shared" si="31"/>
        <v>Big Ten</v>
      </c>
      <c r="AB177">
        <f t="shared" si="32"/>
        <v>1</v>
      </c>
      <c r="AC177">
        <f t="shared" si="39"/>
        <v>1</v>
      </c>
      <c r="AD177">
        <f t="shared" si="40"/>
        <v>1</v>
      </c>
      <c r="AE177">
        <f t="shared" si="41"/>
        <v>0</v>
      </c>
      <c r="AF177">
        <f t="shared" si="43"/>
        <v>10</v>
      </c>
      <c r="AG177">
        <f t="shared" si="43"/>
        <v>24</v>
      </c>
      <c r="AH177">
        <f t="shared" si="43"/>
        <v>5</v>
      </c>
      <c r="AI177">
        <f t="shared" si="43"/>
        <v>5</v>
      </c>
      <c r="AJ177">
        <f t="shared" si="44"/>
        <v>10</v>
      </c>
      <c r="AK177" s="8">
        <f t="shared" si="42"/>
        <v>0.5</v>
      </c>
      <c r="AL177">
        <f t="shared" si="33"/>
        <v>0</v>
      </c>
    </row>
    <row r="178" spans="1:38" x14ac:dyDescent="0.2">
      <c r="A178" s="27">
        <v>11</v>
      </c>
      <c r="B178" s="28">
        <v>44884</v>
      </c>
      <c r="C178" s="30">
        <v>0.5</v>
      </c>
      <c r="D178" s="29" t="s">
        <v>44</v>
      </c>
      <c r="E178" s="29" t="s">
        <v>276</v>
      </c>
      <c r="F178" s="29" t="s">
        <v>49</v>
      </c>
      <c r="G178" s="29" t="s">
        <v>659</v>
      </c>
      <c r="H178" s="29" t="s">
        <v>86</v>
      </c>
      <c r="I178" s="29" t="s">
        <v>13</v>
      </c>
      <c r="J178" s="29">
        <v>15</v>
      </c>
      <c r="K178" s="29">
        <v>14</v>
      </c>
      <c r="L178" s="29">
        <v>6</v>
      </c>
      <c r="M178" s="29">
        <v>5</v>
      </c>
      <c r="N178" s="29" t="s">
        <v>41</v>
      </c>
      <c r="O178" s="5"/>
      <c r="Q178" s="7">
        <f t="shared" si="34"/>
        <v>44884</v>
      </c>
      <c r="R178" s="5">
        <f t="shared" si="35"/>
        <v>2022</v>
      </c>
      <c r="S178" s="5">
        <f t="shared" si="36"/>
        <v>12</v>
      </c>
      <c r="T178" s="29" t="s">
        <v>276</v>
      </c>
      <c r="V178" s="5">
        <f t="shared" si="37"/>
        <v>0</v>
      </c>
      <c r="W178" s="5" t="s">
        <v>86</v>
      </c>
      <c r="X178" s="29" t="s">
        <v>659</v>
      </c>
      <c r="Z178" s="5">
        <f t="shared" si="38"/>
        <v>0</v>
      </c>
      <c r="AA178" s="5" t="str">
        <f t="shared" si="31"/>
        <v>Big Ten</v>
      </c>
      <c r="AB178">
        <f t="shared" si="32"/>
        <v>1</v>
      </c>
      <c r="AC178">
        <f t="shared" si="39"/>
        <v>1</v>
      </c>
      <c r="AD178">
        <f t="shared" si="40"/>
        <v>1</v>
      </c>
      <c r="AE178">
        <f t="shared" si="41"/>
        <v>0</v>
      </c>
      <c r="AF178">
        <f t="shared" si="43"/>
        <v>15</v>
      </c>
      <c r="AG178">
        <f t="shared" si="43"/>
        <v>14</v>
      </c>
      <c r="AH178">
        <f t="shared" si="43"/>
        <v>6</v>
      </c>
      <c r="AI178">
        <f t="shared" si="43"/>
        <v>5</v>
      </c>
      <c r="AJ178">
        <f t="shared" si="44"/>
        <v>11</v>
      </c>
      <c r="AK178" s="8">
        <f t="shared" si="42"/>
        <v>0.54545454545454541</v>
      </c>
      <c r="AL178">
        <f t="shared" si="33"/>
        <v>1</v>
      </c>
    </row>
    <row r="179" spans="1:38" x14ac:dyDescent="0.2">
      <c r="A179" s="27">
        <v>12</v>
      </c>
      <c r="B179" s="28">
        <v>44891</v>
      </c>
      <c r="C179" s="30">
        <v>0.64583333333333337</v>
      </c>
      <c r="D179" s="29" t="s">
        <v>44</v>
      </c>
      <c r="E179" s="29" t="s">
        <v>276</v>
      </c>
      <c r="F179" s="5"/>
      <c r="G179" s="29" t="s">
        <v>440</v>
      </c>
      <c r="H179" s="29" t="s">
        <v>86</v>
      </c>
      <c r="I179" s="29" t="s">
        <v>14</v>
      </c>
      <c r="J179" s="29">
        <v>16</v>
      </c>
      <c r="K179" s="29">
        <v>23</v>
      </c>
      <c r="L179" s="29">
        <v>6</v>
      </c>
      <c r="M179" s="29">
        <v>6</v>
      </c>
      <c r="N179" s="29" t="s">
        <v>92</v>
      </c>
      <c r="O179" s="5"/>
      <c r="Q179" s="7">
        <f t="shared" si="34"/>
        <v>44891</v>
      </c>
      <c r="R179" s="5">
        <f t="shared" si="35"/>
        <v>2022</v>
      </c>
      <c r="S179" s="5">
        <f t="shared" si="36"/>
        <v>13</v>
      </c>
      <c r="T179" s="29" t="s">
        <v>276</v>
      </c>
      <c r="V179" s="5">
        <f t="shared" si="37"/>
        <v>0</v>
      </c>
      <c r="W179" s="5" t="s">
        <v>86</v>
      </c>
      <c r="X179" s="29" t="s">
        <v>440</v>
      </c>
      <c r="Z179" s="5">
        <f t="shared" si="38"/>
        <v>0</v>
      </c>
      <c r="AA179" s="5" t="str">
        <f t="shared" si="31"/>
        <v>Big Ten</v>
      </c>
      <c r="AB179">
        <f t="shared" si="32"/>
        <v>1</v>
      </c>
      <c r="AC179">
        <f t="shared" si="39"/>
        <v>1</v>
      </c>
      <c r="AD179">
        <f t="shared" si="40"/>
        <v>1</v>
      </c>
      <c r="AE179">
        <f t="shared" si="41"/>
        <v>0</v>
      </c>
      <c r="AF179">
        <f t="shared" si="43"/>
        <v>16</v>
      </c>
      <c r="AG179">
        <f t="shared" si="43"/>
        <v>23</v>
      </c>
      <c r="AH179">
        <f t="shared" si="43"/>
        <v>6</v>
      </c>
      <c r="AI179">
        <f t="shared" si="43"/>
        <v>6</v>
      </c>
      <c r="AJ179">
        <f t="shared" si="44"/>
        <v>12</v>
      </c>
      <c r="AK179" s="8">
        <f t="shared" si="42"/>
        <v>0.5</v>
      </c>
      <c r="AL179">
        <f t="shared" si="33"/>
        <v>0</v>
      </c>
    </row>
    <row r="180" spans="1:38" ht="42" x14ac:dyDescent="0.2">
      <c r="A180" s="27">
        <v>13</v>
      </c>
      <c r="B180" s="28">
        <v>44922</v>
      </c>
      <c r="C180" s="30">
        <v>0.92708333333333337</v>
      </c>
      <c r="D180" s="29" t="s">
        <v>112</v>
      </c>
      <c r="E180" s="29" t="s">
        <v>276</v>
      </c>
      <c r="F180" s="29" t="s">
        <v>80</v>
      </c>
      <c r="G180" s="29" t="s">
        <v>287</v>
      </c>
      <c r="H180" s="29" t="s">
        <v>145</v>
      </c>
      <c r="I180" s="29" t="s">
        <v>13</v>
      </c>
      <c r="J180" s="29">
        <v>24</v>
      </c>
      <c r="K180" s="29">
        <v>17</v>
      </c>
      <c r="L180" s="29">
        <v>7</v>
      </c>
      <c r="M180" s="29">
        <v>6</v>
      </c>
      <c r="N180" s="29" t="s">
        <v>41</v>
      </c>
      <c r="O180" s="29" t="s">
        <v>676</v>
      </c>
      <c r="Q180" s="7">
        <f t="shared" si="34"/>
        <v>44922</v>
      </c>
      <c r="R180" s="5">
        <f t="shared" si="35"/>
        <v>2022</v>
      </c>
      <c r="S180" s="5">
        <f t="shared" si="36"/>
        <v>18</v>
      </c>
      <c r="T180" s="29" t="s">
        <v>276</v>
      </c>
      <c r="V180" s="5">
        <f t="shared" si="37"/>
        <v>0</v>
      </c>
      <c r="W180" s="5" t="s">
        <v>86</v>
      </c>
      <c r="X180" s="29" t="s">
        <v>287</v>
      </c>
      <c r="Z180" s="5">
        <f t="shared" si="38"/>
        <v>0</v>
      </c>
      <c r="AA180" s="5" t="str">
        <f t="shared" si="31"/>
        <v>Big 12</v>
      </c>
      <c r="AB180">
        <f t="shared" si="32"/>
        <v>0</v>
      </c>
      <c r="AC180">
        <f t="shared" si="39"/>
        <v>1</v>
      </c>
      <c r="AD180">
        <f t="shared" si="40"/>
        <v>1</v>
      </c>
      <c r="AE180">
        <f t="shared" si="41"/>
        <v>0</v>
      </c>
      <c r="AF180">
        <f t="shared" si="43"/>
        <v>24</v>
      </c>
      <c r="AG180">
        <f t="shared" si="43"/>
        <v>17</v>
      </c>
      <c r="AH180">
        <f t="shared" si="43"/>
        <v>7</v>
      </c>
      <c r="AI180">
        <f t="shared" si="43"/>
        <v>6</v>
      </c>
      <c r="AJ180">
        <f t="shared" si="44"/>
        <v>13</v>
      </c>
      <c r="AK180" s="8">
        <f t="shared" si="42"/>
        <v>0.53846153846153844</v>
      </c>
      <c r="AL180">
        <f t="shared" si="33"/>
        <v>1</v>
      </c>
    </row>
    <row r="181" spans="1:38" x14ac:dyDescent="0.2">
      <c r="W181" s="5"/>
    </row>
    <row r="182" spans="1:38" x14ac:dyDescent="0.2">
      <c r="W182" s="5"/>
    </row>
    <row r="183" spans="1:38" x14ac:dyDescent="0.2">
      <c r="W183" s="5"/>
    </row>
    <row r="184" spans="1:38" x14ac:dyDescent="0.2">
      <c r="W184" s="5"/>
    </row>
    <row r="185" spans="1:38" x14ac:dyDescent="0.2">
      <c r="W185" s="5"/>
    </row>
    <row r="186" spans="1:38" x14ac:dyDescent="0.2">
      <c r="W186" s="5"/>
    </row>
    <row r="187" spans="1:38" x14ac:dyDescent="0.2">
      <c r="W187" s="5"/>
    </row>
    <row r="188" spans="1:38" x14ac:dyDescent="0.2">
      <c r="W188" s="5"/>
    </row>
    <row r="189" spans="1:38" x14ac:dyDescent="0.2">
      <c r="W189" s="5"/>
    </row>
    <row r="190" spans="1:38" x14ac:dyDescent="0.2">
      <c r="W190" s="5"/>
    </row>
    <row r="191" spans="1:38" x14ac:dyDescent="0.2">
      <c r="W191" s="5"/>
    </row>
    <row r="192" spans="1:38" x14ac:dyDescent="0.2">
      <c r="W192" s="5"/>
    </row>
    <row r="193" spans="23:23" x14ac:dyDescent="0.2">
      <c r="W193" s="5"/>
    </row>
    <row r="194" spans="23:23" x14ac:dyDescent="0.2">
      <c r="W194" s="5"/>
    </row>
    <row r="195" spans="23:23" x14ac:dyDescent="0.2">
      <c r="W195" s="5"/>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L195"/>
  <sheetViews>
    <sheetView workbookViewId="0">
      <selection activeCell="K18" sqref="K18"/>
    </sheetView>
  </sheetViews>
  <sheetFormatPr baseColWidth="10" defaultColWidth="8.83203125" defaultRowHeight="15" x14ac:dyDescent="0.2"/>
  <cols>
    <col min="16" max="16" width="8.83203125" style="10"/>
    <col min="21" max="21" width="10" bestFit="1" customWidth="1"/>
    <col min="30" max="30" width="10.33203125" customWidth="1"/>
  </cols>
  <sheetData>
    <row r="1" spans="1:38" ht="45" x14ac:dyDescent="0.2">
      <c r="A1" s="27" t="s">
        <v>4</v>
      </c>
      <c r="B1" s="27" t="s">
        <v>5</v>
      </c>
      <c r="C1" s="27" t="s">
        <v>6</v>
      </c>
      <c r="D1" s="27" t="s">
        <v>7</v>
      </c>
      <c r="E1" s="27" t="s">
        <v>8</v>
      </c>
      <c r="F1" s="27"/>
      <c r="G1" s="27" t="s">
        <v>9</v>
      </c>
      <c r="H1" s="27" t="s">
        <v>10</v>
      </c>
      <c r="I1" s="27"/>
      <c r="J1" s="27" t="s">
        <v>11</v>
      </c>
      <c r="K1" s="27" t="s">
        <v>12</v>
      </c>
      <c r="L1" s="27" t="s">
        <v>13</v>
      </c>
      <c r="M1" s="27" t="s">
        <v>14</v>
      </c>
      <c r="N1" s="27" t="s">
        <v>15</v>
      </c>
      <c r="O1" s="27" t="s">
        <v>16</v>
      </c>
      <c r="P1" s="2"/>
      <c r="Q1" s="1" t="s">
        <v>5</v>
      </c>
      <c r="R1" s="5" t="s">
        <v>301</v>
      </c>
      <c r="S1" s="5" t="s">
        <v>241</v>
      </c>
      <c r="T1" s="27" t="s">
        <v>8</v>
      </c>
      <c r="U1" s="1" t="s">
        <v>20</v>
      </c>
      <c r="V1" s="1" t="s">
        <v>21</v>
      </c>
      <c r="W1" s="1" t="s">
        <v>22</v>
      </c>
      <c r="X1" s="27" t="s">
        <v>9</v>
      </c>
      <c r="Y1" s="1" t="s">
        <v>23</v>
      </c>
      <c r="Z1" s="1" t="s">
        <v>24</v>
      </c>
      <c r="AA1" s="1" t="s">
        <v>25</v>
      </c>
      <c r="AB1" s="1" t="s">
        <v>26</v>
      </c>
      <c r="AC1" s="1" t="s">
        <v>27</v>
      </c>
      <c r="AD1" s="1" t="s">
        <v>28</v>
      </c>
      <c r="AE1" s="1" t="s">
        <v>29</v>
      </c>
      <c r="AF1" s="1" t="s">
        <v>30</v>
      </c>
      <c r="AG1" s="1" t="s">
        <v>31</v>
      </c>
      <c r="AH1" s="1" t="s">
        <v>32</v>
      </c>
      <c r="AI1" s="1" t="s">
        <v>33</v>
      </c>
      <c r="AJ1" s="1" t="s">
        <v>34</v>
      </c>
      <c r="AK1" s="1" t="s">
        <v>35</v>
      </c>
      <c r="AL1" s="1" t="s">
        <v>36</v>
      </c>
    </row>
    <row r="2" spans="1:38" ht="30" x14ac:dyDescent="0.2">
      <c r="A2" s="27">
        <v>1</v>
      </c>
      <c r="B2" s="28">
        <v>45171</v>
      </c>
      <c r="C2" s="30">
        <v>0.64583333333333337</v>
      </c>
      <c r="D2" s="29" t="s">
        <v>44</v>
      </c>
      <c r="E2" s="29" t="s">
        <v>490</v>
      </c>
      <c r="F2" s="5"/>
      <c r="G2" s="29" t="s">
        <v>246</v>
      </c>
      <c r="H2" s="29" t="s">
        <v>86</v>
      </c>
      <c r="I2" s="29" t="s">
        <v>14</v>
      </c>
      <c r="J2" s="29">
        <v>3</v>
      </c>
      <c r="K2" s="29">
        <v>23</v>
      </c>
      <c r="L2" s="29">
        <v>0</v>
      </c>
      <c r="M2" s="29">
        <v>1</v>
      </c>
      <c r="N2" s="29" t="s">
        <v>92</v>
      </c>
      <c r="O2" s="5"/>
      <c r="P2" s="6"/>
      <c r="Q2" s="4">
        <f>B2</f>
        <v>45171</v>
      </c>
      <c r="R2" s="5">
        <f t="shared" ref="R2:R65" si="0">IF(AND(B2&gt;=DATEVALUE("06/01/2019"),B2&lt;=DATEVALUE("05/31/2020")),2019,IF(AND(B2&gt;=DATEVALUE("06/01/2020"),B2&lt;=DATEVALUE("05/31/2021")),2020,IF(AND(B2&gt;=DATEVALUE("06/01/2021"),B2&lt;=DATEVALUE("05/31/2022")),2021,IF(AND(B2&gt;=DATEVALUE("06/01/2022"),B2&lt;=DATEVALUE("05/31/2023")),2022,IF(AND(B2&gt;=DATEVALUE("06/01/2023"),B2&lt;=DATEVALUE("05/31/2024")),2023,"N/A")))))</f>
        <v>2023</v>
      </c>
      <c r="S2" s="5">
        <f>IF(AND(B2&gt;=DATEVALUE("08/26/2023"),B2&lt;=DATEVALUE("09/04/2023")),1,IF(AND(B2&gt;=DATEVALUE("09/05/2023"),B2&lt;=DATEVALUE("09/11/2023")),2,IF(AND(B2&gt;=DATEVALUE("09/12/2023"),B2&lt;=DATEVALUE("09/18/2023")),3,IF(AND(B2&gt;=DATEVALUE("09/19/2023"),B2&lt;=DATEVALUE("09/25/2023")),4,IF(AND(B2&gt;=DATEVALUE("09/26/2023"),B2&lt;=DATEVALUE("10/02/2023")),5,IF(AND(B2&gt;=DATEVALUE("10/03/2023"),B2&lt;=DATEVALUE("10/09/2023")),6,IF(AND(B2&gt;=DATEVALUE("10/10/2023"),B2&lt;=DATEVALUE("10/16/2023")),7,IF(AND(B2&gt;=DATEVALUE("10/17/2023"),B2&lt;=DATEVALUE("10/23/2023")),8,IF(AND(B2&gt;=DATEVALUE("10/24/2023"),B2&lt;=DATEVALUE("10/30/2023")),9,IF(AND(B2&gt;=DATEVALUE("10/31/2023"),B2&lt;=DATEVALUE("11/06/2023")),10,IF(AND(B2&gt;=DATEVALUE("11/07/2023"),B2&lt;=DATEVALUE("11/13/2023")),11,IF(AND(B2&gt;=DATEVALUE("11/14/2023"),B2&lt;=DATEVALUE("11/20/2023")),12,IF(AND(B2&gt;=DATEVALUE("11/21/2023"),B2&lt;=DATEVALUE("11/27/2023")),13,IF(AND(B2&gt;=DATEVALUE("11/28/2023"),B2&lt;=DATEVALUE("12/04/2023")),14,IF(AND(B2&gt;=DATEVALUE("12/05/2023"),B2&lt;=DATEVALUE("12/11/2023")),15,IF(AND(B2&gt;=DATEVALUE("12/12/2023"),B2&lt;=DATEVALUE("12/18/2023")),16,IF(AND(B2&gt;=DATEVALUE("12/19/2023"),B2&lt;=DATEVALUE("12/25/2023")),17,IF(AND(B2&gt;=DATEVALUE("12/26/2023"),B2&lt;=DATEVALUE("01/01/2024")),18,IF(AND(B2&gt;=DATEVALUE("01/02/2024"),B2&lt;=DATEVALUE("01/08/2024")),19,IF(AND(B2&gt;=DATEVALUE("01/09/2024"),B2&lt;=DATEVALUE("01/15/2024")),20,"Bye"))))))))))))))))))))</f>
        <v>1</v>
      </c>
      <c r="T2" s="29" t="s">
        <v>490</v>
      </c>
      <c r="U2" s="5"/>
      <c r="V2" s="5">
        <f>IF(U2&gt;0,1,0)</f>
        <v>0</v>
      </c>
      <c r="W2" s="5" t="s">
        <v>86</v>
      </c>
      <c r="X2" s="5" t="s">
        <v>89</v>
      </c>
      <c r="Y2" s="5">
        <v>3</v>
      </c>
      <c r="Z2" s="5">
        <f>IF(Y2&gt;0,1,0)</f>
        <v>1</v>
      </c>
      <c r="AA2" s="5" t="str">
        <f t="shared" ref="AA2:AA65" si="1">H2</f>
        <v>Big Ten</v>
      </c>
      <c r="AB2">
        <f t="shared" ref="AB2:AB65" si="2">IF(W2=AA2,1,0)</f>
        <v>1</v>
      </c>
      <c r="AC2">
        <f>IF(AA2="Non-Major",0,1)</f>
        <v>1</v>
      </c>
      <c r="AD2">
        <f>IF(OR(AA2="ACC",AA2="Big Ten",AA2="Big 12", AA2="Pac-12",AA2="SEC"),1,0)</f>
        <v>1</v>
      </c>
      <c r="AE2">
        <f>IF(AND(Z2=1,V2=1),1,0)</f>
        <v>0</v>
      </c>
      <c r="AF2">
        <f t="shared" ref="AF2:AI33" si="3">J2</f>
        <v>3</v>
      </c>
      <c r="AG2">
        <f t="shared" si="3"/>
        <v>23</v>
      </c>
      <c r="AH2">
        <f>IF(AF2&gt;AG2,1,0)</f>
        <v>0</v>
      </c>
      <c r="AI2">
        <f>IF(AG2&gt;AF2,1,0)</f>
        <v>1</v>
      </c>
      <c r="AJ2">
        <f>SUM(AH2:AI2)</f>
        <v>1</v>
      </c>
      <c r="AK2" s="8">
        <f>AH2/(AH2+AI2)</f>
        <v>0</v>
      </c>
      <c r="AL2">
        <f t="shared" ref="AL2:AL65" si="4">IF(I2="W",1,0)</f>
        <v>0</v>
      </c>
    </row>
    <row r="3" spans="1:38" ht="28" x14ac:dyDescent="0.2">
      <c r="A3" s="27">
        <v>2</v>
      </c>
      <c r="B3" s="28">
        <v>45177</v>
      </c>
      <c r="C3" s="30">
        <v>0.79166666666666663</v>
      </c>
      <c r="D3" s="29" t="s">
        <v>124</v>
      </c>
      <c r="E3" s="29" t="s">
        <v>490</v>
      </c>
      <c r="F3" s="5"/>
      <c r="G3" s="29" t="s">
        <v>580</v>
      </c>
      <c r="H3" s="29" t="s">
        <v>70</v>
      </c>
      <c r="I3" s="29" t="s">
        <v>13</v>
      </c>
      <c r="J3" s="29">
        <v>41</v>
      </c>
      <c r="K3" s="29">
        <v>7</v>
      </c>
      <c r="L3" s="29">
        <v>1</v>
      </c>
      <c r="M3" s="29">
        <v>1</v>
      </c>
      <c r="N3" s="29" t="s">
        <v>41</v>
      </c>
      <c r="O3" s="5"/>
      <c r="P3" s="6"/>
      <c r="Q3" s="4">
        <f t="shared" ref="Q3:Q66" si="5">B3</f>
        <v>45177</v>
      </c>
      <c r="R3" s="5">
        <f t="shared" si="0"/>
        <v>2023</v>
      </c>
      <c r="S3" s="5">
        <f t="shared" ref="S3:S66" si="6">IF(AND(B3&gt;=DATEVALUE("08/26/2023"),B3&lt;=DATEVALUE("09/04/2023")),1,IF(AND(B3&gt;=DATEVALUE("09/05/2023"),B3&lt;=DATEVALUE("09/11/2023")),2,IF(AND(B3&gt;=DATEVALUE("09/12/2023"),B3&lt;=DATEVALUE("09/18/2023")),3,IF(AND(B3&gt;=DATEVALUE("09/19/2023"),B3&lt;=DATEVALUE("09/25/2023")),4,IF(AND(B3&gt;=DATEVALUE("09/26/2023"),B3&lt;=DATEVALUE("10/02/2023")),5,IF(AND(B3&gt;=DATEVALUE("10/03/2023"),B3&lt;=DATEVALUE("10/09/2023")),6,IF(AND(B3&gt;=DATEVALUE("10/10/2023"),B3&lt;=DATEVALUE("10/16/2023")),7,IF(AND(B3&gt;=DATEVALUE("10/17/2023"),B3&lt;=DATEVALUE("10/23/2023")),8,IF(AND(B3&gt;=DATEVALUE("10/24/2023"),B3&lt;=DATEVALUE("10/30/2023")),9,IF(AND(B3&gt;=DATEVALUE("10/31/2023"),B3&lt;=DATEVALUE("11/06/2023")),10,IF(AND(B3&gt;=DATEVALUE("11/07/2023"),B3&lt;=DATEVALUE("11/13/2023")),11,IF(AND(B3&gt;=DATEVALUE("11/14/2023"),B3&lt;=DATEVALUE("11/20/2023")),12,IF(AND(B3&gt;=DATEVALUE("11/21/2023"),B3&lt;=DATEVALUE("11/27/2023")),13,IF(AND(B3&gt;=DATEVALUE("11/28/2023"),B3&lt;=DATEVALUE("12/04/2023")),14,IF(AND(B3&gt;=DATEVALUE("12/05/2023"),B3&lt;=DATEVALUE("12/11/2023")),15,IF(AND(B3&gt;=DATEVALUE("12/12/2023"),B3&lt;=DATEVALUE("12/18/2023")),16,IF(AND(B3&gt;=DATEVALUE("12/19/2023"),B3&lt;=DATEVALUE("12/25/2023")),17,IF(AND(B3&gt;=DATEVALUE("12/26/2023"),B3&lt;=DATEVALUE("01/01/2024")),18,IF(AND(B3&gt;=DATEVALUE("01/02/2024"),B3&lt;=DATEVALUE("01/08/2024")),19,IF(AND(B3&gt;=DATEVALUE("01/09/2024"),B3&lt;=DATEVALUE("01/15/2024")),20,"Bye"))))))))))))))))))))</f>
        <v>2</v>
      </c>
      <c r="T3" s="29" t="s">
        <v>490</v>
      </c>
      <c r="U3" s="5"/>
      <c r="V3" s="5">
        <f t="shared" ref="V3:V66" si="7">IF(U3&gt;0,1,0)</f>
        <v>0</v>
      </c>
      <c r="W3" s="5" t="s">
        <v>86</v>
      </c>
      <c r="X3" s="29" t="s">
        <v>580</v>
      </c>
      <c r="Y3" s="5"/>
      <c r="Z3" s="5">
        <f t="shared" ref="Z3:Z66" si="8">IF(Y3&gt;0,1,0)</f>
        <v>0</v>
      </c>
      <c r="AA3" s="5" t="str">
        <f t="shared" si="1"/>
        <v>Non-Major</v>
      </c>
      <c r="AB3">
        <f t="shared" si="2"/>
        <v>0</v>
      </c>
      <c r="AC3">
        <f t="shared" ref="AC3:AC66" si="9">IF(AA3="Non-Major",0,1)</f>
        <v>0</v>
      </c>
      <c r="AD3">
        <f t="shared" ref="AD3:AD66" si="10">IF(OR(AA3="ACC",AA3="Big Ten",AA3="Big 12", AA3="Pac-12",AA3="SEC"),1,0)</f>
        <v>0</v>
      </c>
      <c r="AE3">
        <f t="shared" ref="AE3:AE66" si="11">IF(AND(Y3=1,U3=1),1,0)</f>
        <v>0</v>
      </c>
      <c r="AF3">
        <f t="shared" si="3"/>
        <v>41</v>
      </c>
      <c r="AG3">
        <f t="shared" si="3"/>
        <v>7</v>
      </c>
      <c r="AH3">
        <f t="shared" si="3"/>
        <v>1</v>
      </c>
      <c r="AI3">
        <f t="shared" si="3"/>
        <v>1</v>
      </c>
      <c r="AJ3">
        <f t="shared" ref="AJ3:AJ48" si="12">SUM(AH3:AI3)</f>
        <v>2</v>
      </c>
      <c r="AK3" s="8">
        <f t="shared" ref="AK3:AK66" si="13">AH3/(AH3+AI3)</f>
        <v>0.5</v>
      </c>
      <c r="AL3">
        <f t="shared" si="4"/>
        <v>1</v>
      </c>
    </row>
    <row r="4" spans="1:38" x14ac:dyDescent="0.2">
      <c r="A4" s="27">
        <v>3</v>
      </c>
      <c r="B4" s="28">
        <v>45185</v>
      </c>
      <c r="C4" s="30">
        <v>0.5</v>
      </c>
      <c r="D4" s="29" t="s">
        <v>44</v>
      </c>
      <c r="E4" s="29" t="s">
        <v>490</v>
      </c>
      <c r="F4" s="29" t="s">
        <v>80</v>
      </c>
      <c r="G4" s="29" t="s">
        <v>63</v>
      </c>
      <c r="H4" s="29" t="s">
        <v>40</v>
      </c>
      <c r="I4" s="29" t="s">
        <v>14</v>
      </c>
      <c r="J4" s="29">
        <v>14</v>
      </c>
      <c r="K4" s="29">
        <v>21</v>
      </c>
      <c r="L4" s="29">
        <v>1</v>
      </c>
      <c r="M4" s="29">
        <v>2</v>
      </c>
      <c r="N4" s="29" t="s">
        <v>92</v>
      </c>
      <c r="O4" s="5"/>
      <c r="P4" s="6"/>
      <c r="Q4" s="4">
        <f t="shared" si="5"/>
        <v>45185</v>
      </c>
      <c r="R4" s="5">
        <f t="shared" si="0"/>
        <v>2023</v>
      </c>
      <c r="S4" s="5">
        <f t="shared" si="6"/>
        <v>3</v>
      </c>
      <c r="T4" s="29" t="s">
        <v>490</v>
      </c>
      <c r="U4" s="5"/>
      <c r="V4" s="5">
        <f t="shared" si="7"/>
        <v>0</v>
      </c>
      <c r="W4" s="5" t="s">
        <v>86</v>
      </c>
      <c r="X4" s="29" t="s">
        <v>63</v>
      </c>
      <c r="Y4" s="5"/>
      <c r="Z4" s="5">
        <f t="shared" si="8"/>
        <v>0</v>
      </c>
      <c r="AA4" s="5" t="str">
        <f t="shared" si="1"/>
        <v>ACC</v>
      </c>
      <c r="AB4">
        <f t="shared" si="2"/>
        <v>0</v>
      </c>
      <c r="AC4">
        <f t="shared" si="9"/>
        <v>1</v>
      </c>
      <c r="AD4">
        <f t="shared" si="10"/>
        <v>1</v>
      </c>
      <c r="AE4">
        <f t="shared" si="11"/>
        <v>0</v>
      </c>
      <c r="AF4">
        <f t="shared" si="3"/>
        <v>14</v>
      </c>
      <c r="AG4">
        <f t="shared" si="3"/>
        <v>21</v>
      </c>
      <c r="AH4">
        <f t="shared" si="3"/>
        <v>1</v>
      </c>
      <c r="AI4">
        <f t="shared" si="3"/>
        <v>2</v>
      </c>
      <c r="AJ4">
        <f t="shared" si="12"/>
        <v>3</v>
      </c>
      <c r="AK4" s="8">
        <f t="shared" si="13"/>
        <v>0.33333333333333331</v>
      </c>
      <c r="AL4">
        <f t="shared" si="4"/>
        <v>0</v>
      </c>
    </row>
    <row r="5" spans="1:38" x14ac:dyDescent="0.2">
      <c r="A5" s="27">
        <v>4</v>
      </c>
      <c r="B5" s="28">
        <v>45192</v>
      </c>
      <c r="C5" s="30">
        <v>0.8125</v>
      </c>
      <c r="D5" s="29" t="s">
        <v>44</v>
      </c>
      <c r="E5" s="29" t="s">
        <v>490</v>
      </c>
      <c r="F5" s="5"/>
      <c r="G5" s="29" t="s">
        <v>783</v>
      </c>
      <c r="H5" s="29" t="s">
        <v>148</v>
      </c>
      <c r="I5" s="29" t="s">
        <v>13</v>
      </c>
      <c r="J5" s="29">
        <v>29</v>
      </c>
      <c r="K5" s="29">
        <v>27</v>
      </c>
      <c r="L5" s="29">
        <v>2</v>
      </c>
      <c r="M5" s="29">
        <v>2</v>
      </c>
      <c r="N5" s="29" t="s">
        <v>41</v>
      </c>
      <c r="O5" s="5"/>
      <c r="P5" s="6"/>
      <c r="Q5" s="4">
        <f t="shared" si="5"/>
        <v>45192</v>
      </c>
      <c r="R5" s="5">
        <f t="shared" si="0"/>
        <v>2023</v>
      </c>
      <c r="S5" s="5">
        <f t="shared" si="6"/>
        <v>4</v>
      </c>
      <c r="T5" s="29" t="s">
        <v>490</v>
      </c>
      <c r="U5" s="5"/>
      <c r="V5" s="5">
        <f t="shared" si="7"/>
        <v>0</v>
      </c>
      <c r="W5" s="5" t="s">
        <v>86</v>
      </c>
      <c r="X5" s="29" t="s">
        <v>783</v>
      </c>
      <c r="Y5" s="5"/>
      <c r="Z5" s="5">
        <f t="shared" si="8"/>
        <v>0</v>
      </c>
      <c r="AA5" s="5" t="str">
        <f t="shared" si="1"/>
        <v>MAC</v>
      </c>
      <c r="AB5">
        <f t="shared" si="2"/>
        <v>0</v>
      </c>
      <c r="AC5">
        <f t="shared" si="9"/>
        <v>1</v>
      </c>
      <c r="AD5">
        <f t="shared" si="10"/>
        <v>0</v>
      </c>
      <c r="AE5">
        <f t="shared" si="11"/>
        <v>0</v>
      </c>
      <c r="AF5">
        <f t="shared" si="3"/>
        <v>29</v>
      </c>
      <c r="AG5">
        <f t="shared" si="3"/>
        <v>27</v>
      </c>
      <c r="AH5">
        <f t="shared" si="3"/>
        <v>2</v>
      </c>
      <c r="AI5">
        <f t="shared" si="3"/>
        <v>2</v>
      </c>
      <c r="AJ5">
        <f t="shared" si="12"/>
        <v>4</v>
      </c>
      <c r="AK5" s="8">
        <f t="shared" si="13"/>
        <v>0.5</v>
      </c>
      <c r="AL5">
        <f t="shared" si="4"/>
        <v>1</v>
      </c>
    </row>
    <row r="6" spans="1:38" x14ac:dyDescent="0.2">
      <c r="A6" s="27">
        <v>5</v>
      </c>
      <c r="B6" s="28">
        <v>45199</v>
      </c>
      <c r="C6" s="30">
        <v>0.64583333333333337</v>
      </c>
      <c r="D6" s="29" t="s">
        <v>44</v>
      </c>
      <c r="E6" s="29" t="s">
        <v>490</v>
      </c>
      <c r="F6" s="29" t="s">
        <v>49</v>
      </c>
      <c r="G6" s="29" t="s">
        <v>230</v>
      </c>
      <c r="H6" s="29" t="s">
        <v>86</v>
      </c>
      <c r="I6" s="29" t="s">
        <v>14</v>
      </c>
      <c r="J6" s="29">
        <v>17</v>
      </c>
      <c r="K6" s="29">
        <v>44</v>
      </c>
      <c r="L6" s="29">
        <v>2</v>
      </c>
      <c r="M6" s="29">
        <v>3</v>
      </c>
      <c r="N6" s="29" t="s">
        <v>92</v>
      </c>
      <c r="O6" s="5"/>
      <c r="P6" s="6"/>
      <c r="Q6" s="4">
        <f t="shared" si="5"/>
        <v>45199</v>
      </c>
      <c r="R6" s="5">
        <f t="shared" si="0"/>
        <v>2023</v>
      </c>
      <c r="S6" s="5">
        <f t="shared" si="6"/>
        <v>5</v>
      </c>
      <c r="T6" s="29" t="s">
        <v>490</v>
      </c>
      <c r="U6" s="5"/>
      <c r="V6" s="5">
        <f t="shared" si="7"/>
        <v>0</v>
      </c>
      <c r="W6" s="5" t="s">
        <v>86</v>
      </c>
      <c r="X6" s="29" t="s">
        <v>230</v>
      </c>
      <c r="Y6" s="5"/>
      <c r="Z6" s="5">
        <f t="shared" si="8"/>
        <v>0</v>
      </c>
      <c r="AA6" s="5" t="str">
        <f t="shared" si="1"/>
        <v>Big Ten</v>
      </c>
      <c r="AB6">
        <f t="shared" si="2"/>
        <v>1</v>
      </c>
      <c r="AC6">
        <f t="shared" si="9"/>
        <v>1</v>
      </c>
      <c r="AD6">
        <f t="shared" si="10"/>
        <v>1</v>
      </c>
      <c r="AE6">
        <f t="shared" si="11"/>
        <v>0</v>
      </c>
      <c r="AF6">
        <f t="shared" si="3"/>
        <v>17</v>
      </c>
      <c r="AG6">
        <f t="shared" si="3"/>
        <v>44</v>
      </c>
      <c r="AH6">
        <f t="shared" si="3"/>
        <v>2</v>
      </c>
      <c r="AI6">
        <f t="shared" si="3"/>
        <v>3</v>
      </c>
      <c r="AJ6">
        <f t="shared" si="12"/>
        <v>5</v>
      </c>
      <c r="AK6" s="8">
        <f t="shared" si="13"/>
        <v>0.4</v>
      </c>
      <c r="AL6">
        <f t="shared" si="4"/>
        <v>0</v>
      </c>
    </row>
    <row r="7" spans="1:38" ht="28" x14ac:dyDescent="0.2">
      <c r="A7" s="27">
        <v>6</v>
      </c>
      <c r="B7" s="28">
        <v>45213</v>
      </c>
      <c r="C7" s="30">
        <v>0.5</v>
      </c>
      <c r="D7" s="29" t="s">
        <v>44</v>
      </c>
      <c r="E7" s="29" t="s">
        <v>490</v>
      </c>
      <c r="F7" s="29" t="s">
        <v>49</v>
      </c>
      <c r="G7" s="29" t="s">
        <v>697</v>
      </c>
      <c r="H7" s="29" t="s">
        <v>86</v>
      </c>
      <c r="I7" s="29" t="s">
        <v>14</v>
      </c>
      <c r="J7" s="29">
        <v>7</v>
      </c>
      <c r="K7" s="29">
        <v>52</v>
      </c>
      <c r="L7" s="29">
        <v>2</v>
      </c>
      <c r="M7" s="29">
        <v>4</v>
      </c>
      <c r="N7" s="29" t="s">
        <v>102</v>
      </c>
      <c r="O7" s="5"/>
      <c r="P7" s="6"/>
      <c r="Q7" s="4">
        <f t="shared" si="5"/>
        <v>45213</v>
      </c>
      <c r="R7" s="5">
        <f t="shared" si="0"/>
        <v>2023</v>
      </c>
      <c r="S7" s="5">
        <f t="shared" si="6"/>
        <v>7</v>
      </c>
      <c r="T7" s="29" t="s">
        <v>490</v>
      </c>
      <c r="U7" s="5"/>
      <c r="V7" s="5">
        <f t="shared" si="7"/>
        <v>0</v>
      </c>
      <c r="W7" s="5" t="s">
        <v>86</v>
      </c>
      <c r="X7" s="5" t="s">
        <v>210</v>
      </c>
      <c r="Y7" s="5">
        <v>2</v>
      </c>
      <c r="Z7" s="5">
        <f t="shared" si="8"/>
        <v>1</v>
      </c>
      <c r="AA7" s="5" t="str">
        <f t="shared" si="1"/>
        <v>Big Ten</v>
      </c>
      <c r="AB7">
        <f t="shared" si="2"/>
        <v>1</v>
      </c>
      <c r="AC7">
        <f t="shared" si="9"/>
        <v>1</v>
      </c>
      <c r="AD7">
        <f t="shared" si="10"/>
        <v>1</v>
      </c>
      <c r="AE7">
        <f t="shared" si="11"/>
        <v>0</v>
      </c>
      <c r="AF7">
        <f t="shared" si="3"/>
        <v>7</v>
      </c>
      <c r="AG7">
        <f t="shared" si="3"/>
        <v>52</v>
      </c>
      <c r="AH7">
        <f t="shared" si="3"/>
        <v>2</v>
      </c>
      <c r="AI7">
        <f t="shared" si="3"/>
        <v>4</v>
      </c>
      <c r="AJ7">
        <f t="shared" si="12"/>
        <v>6</v>
      </c>
      <c r="AK7" s="8">
        <f t="shared" si="13"/>
        <v>0.33333333333333331</v>
      </c>
      <c r="AL7">
        <f t="shared" si="4"/>
        <v>0</v>
      </c>
    </row>
    <row r="8" spans="1:38" x14ac:dyDescent="0.2">
      <c r="A8" s="27">
        <v>7</v>
      </c>
      <c r="B8" s="28">
        <v>45220</v>
      </c>
      <c r="C8" s="30">
        <v>0.5</v>
      </c>
      <c r="D8" s="29" t="s">
        <v>44</v>
      </c>
      <c r="E8" s="29" t="s">
        <v>490</v>
      </c>
      <c r="F8" s="5"/>
      <c r="G8" s="29" t="s">
        <v>194</v>
      </c>
      <c r="H8" s="29" t="s">
        <v>86</v>
      </c>
      <c r="I8" s="29" t="s">
        <v>14</v>
      </c>
      <c r="J8" s="29">
        <v>14</v>
      </c>
      <c r="K8" s="29">
        <v>31</v>
      </c>
      <c r="L8" s="29">
        <v>2</v>
      </c>
      <c r="M8" s="29">
        <v>5</v>
      </c>
      <c r="N8" s="29" t="s">
        <v>130</v>
      </c>
      <c r="O8" s="5"/>
      <c r="P8" s="6"/>
      <c r="Q8" s="4">
        <f t="shared" si="5"/>
        <v>45220</v>
      </c>
      <c r="R8" s="5">
        <f t="shared" si="0"/>
        <v>2023</v>
      </c>
      <c r="S8" s="5">
        <f t="shared" si="6"/>
        <v>8</v>
      </c>
      <c r="T8" s="29" t="s">
        <v>490</v>
      </c>
      <c r="U8" s="5"/>
      <c r="V8" s="5">
        <f t="shared" si="7"/>
        <v>0</v>
      </c>
      <c r="W8" s="5" t="s">
        <v>86</v>
      </c>
      <c r="X8" s="29" t="s">
        <v>194</v>
      </c>
      <c r="Y8" s="5"/>
      <c r="Z8" s="5">
        <f t="shared" si="8"/>
        <v>0</v>
      </c>
      <c r="AA8" s="5" t="str">
        <f t="shared" si="1"/>
        <v>Big Ten</v>
      </c>
      <c r="AB8">
        <f t="shared" si="2"/>
        <v>1</v>
      </c>
      <c r="AC8">
        <f t="shared" si="9"/>
        <v>1</v>
      </c>
      <c r="AD8">
        <f t="shared" si="10"/>
        <v>1</v>
      </c>
      <c r="AE8">
        <f t="shared" si="11"/>
        <v>0</v>
      </c>
      <c r="AF8">
        <f t="shared" si="3"/>
        <v>14</v>
      </c>
      <c r="AG8">
        <f t="shared" si="3"/>
        <v>31</v>
      </c>
      <c r="AH8">
        <f t="shared" si="3"/>
        <v>2</v>
      </c>
      <c r="AI8">
        <f t="shared" si="3"/>
        <v>5</v>
      </c>
      <c r="AJ8">
        <f t="shared" si="12"/>
        <v>7</v>
      </c>
      <c r="AK8" s="8">
        <f t="shared" si="13"/>
        <v>0.2857142857142857</v>
      </c>
      <c r="AL8">
        <f t="shared" si="4"/>
        <v>0</v>
      </c>
    </row>
    <row r="9" spans="1:38" ht="30" x14ac:dyDescent="0.2">
      <c r="A9" s="27">
        <v>8</v>
      </c>
      <c r="B9" s="28">
        <v>45227</v>
      </c>
      <c r="C9" s="30">
        <v>0.5</v>
      </c>
      <c r="D9" s="29" t="s">
        <v>44</v>
      </c>
      <c r="E9" s="29" t="s">
        <v>490</v>
      </c>
      <c r="F9" s="29" t="s">
        <v>49</v>
      </c>
      <c r="G9" s="29" t="s">
        <v>774</v>
      </c>
      <c r="H9" s="29" t="s">
        <v>86</v>
      </c>
      <c r="I9" s="29" t="s">
        <v>14</v>
      </c>
      <c r="J9" s="29">
        <v>24</v>
      </c>
      <c r="K9" s="29">
        <v>33</v>
      </c>
      <c r="L9" s="29">
        <v>2</v>
      </c>
      <c r="M9" s="29">
        <v>6</v>
      </c>
      <c r="N9" s="29" t="s">
        <v>132</v>
      </c>
      <c r="O9" s="5"/>
      <c r="P9" s="6"/>
      <c r="Q9" s="4">
        <f t="shared" si="5"/>
        <v>45227</v>
      </c>
      <c r="R9" s="5">
        <f t="shared" si="0"/>
        <v>2023</v>
      </c>
      <c r="S9" s="5">
        <f t="shared" si="6"/>
        <v>9</v>
      </c>
      <c r="T9" s="29" t="s">
        <v>490</v>
      </c>
      <c r="U9" s="5"/>
      <c r="V9" s="5">
        <f t="shared" si="7"/>
        <v>0</v>
      </c>
      <c r="W9" s="5" t="s">
        <v>86</v>
      </c>
      <c r="X9" s="5" t="s">
        <v>221</v>
      </c>
      <c r="Y9" s="5">
        <v>10</v>
      </c>
      <c r="Z9" s="5">
        <f t="shared" si="8"/>
        <v>1</v>
      </c>
      <c r="AA9" s="5" t="str">
        <f t="shared" si="1"/>
        <v>Big Ten</v>
      </c>
      <c r="AB9">
        <f t="shared" si="2"/>
        <v>1</v>
      </c>
      <c r="AC9">
        <f t="shared" si="9"/>
        <v>1</v>
      </c>
      <c r="AD9">
        <f t="shared" si="10"/>
        <v>1</v>
      </c>
      <c r="AE9">
        <f t="shared" si="11"/>
        <v>0</v>
      </c>
      <c r="AF9">
        <f t="shared" si="3"/>
        <v>24</v>
      </c>
      <c r="AG9">
        <f t="shared" si="3"/>
        <v>33</v>
      </c>
      <c r="AH9">
        <f t="shared" si="3"/>
        <v>2</v>
      </c>
      <c r="AI9">
        <f t="shared" si="3"/>
        <v>6</v>
      </c>
      <c r="AJ9">
        <f t="shared" si="12"/>
        <v>8</v>
      </c>
      <c r="AK9" s="8">
        <f t="shared" si="13"/>
        <v>0.25</v>
      </c>
      <c r="AL9">
        <f t="shared" si="4"/>
        <v>0</v>
      </c>
    </row>
    <row r="10" spans="1:38" x14ac:dyDescent="0.2">
      <c r="A10" s="27">
        <v>9</v>
      </c>
      <c r="B10" s="28">
        <v>45234</v>
      </c>
      <c r="C10" s="30">
        <v>0.5</v>
      </c>
      <c r="D10" s="29" t="s">
        <v>44</v>
      </c>
      <c r="E10" s="29" t="s">
        <v>490</v>
      </c>
      <c r="F10" s="5"/>
      <c r="G10" s="29" t="s">
        <v>276</v>
      </c>
      <c r="H10" s="29" t="s">
        <v>86</v>
      </c>
      <c r="I10" s="29" t="s">
        <v>13</v>
      </c>
      <c r="J10" s="29">
        <v>20</v>
      </c>
      <c r="K10" s="29">
        <v>14</v>
      </c>
      <c r="L10" s="29">
        <v>3</v>
      </c>
      <c r="M10" s="29">
        <v>6</v>
      </c>
      <c r="N10" s="29" t="s">
        <v>41</v>
      </c>
      <c r="O10" s="5"/>
      <c r="P10" s="6"/>
      <c r="Q10" s="4">
        <f t="shared" si="5"/>
        <v>45234</v>
      </c>
      <c r="R10" s="5">
        <f t="shared" si="0"/>
        <v>2023</v>
      </c>
      <c r="S10" s="5">
        <f t="shared" si="6"/>
        <v>10</v>
      </c>
      <c r="T10" s="29" t="s">
        <v>490</v>
      </c>
      <c r="U10" s="5"/>
      <c r="V10" s="5">
        <f t="shared" si="7"/>
        <v>0</v>
      </c>
      <c r="W10" s="5" t="s">
        <v>86</v>
      </c>
      <c r="X10" s="29" t="s">
        <v>276</v>
      </c>
      <c r="Y10" s="5"/>
      <c r="Z10" s="5">
        <f t="shared" si="8"/>
        <v>0</v>
      </c>
      <c r="AA10" s="5" t="str">
        <f t="shared" si="1"/>
        <v>Big Ten</v>
      </c>
      <c r="AB10">
        <f t="shared" si="2"/>
        <v>1</v>
      </c>
      <c r="AC10">
        <f t="shared" si="9"/>
        <v>1</v>
      </c>
      <c r="AD10">
        <f t="shared" si="10"/>
        <v>1</v>
      </c>
      <c r="AE10">
        <f t="shared" si="11"/>
        <v>0</v>
      </c>
      <c r="AF10">
        <f t="shared" si="3"/>
        <v>20</v>
      </c>
      <c r="AG10">
        <f t="shared" si="3"/>
        <v>14</v>
      </c>
      <c r="AH10">
        <f t="shared" si="3"/>
        <v>3</v>
      </c>
      <c r="AI10">
        <f t="shared" si="3"/>
        <v>6</v>
      </c>
      <c r="AJ10">
        <f t="shared" si="12"/>
        <v>9</v>
      </c>
      <c r="AK10" s="8">
        <f t="shared" si="13"/>
        <v>0.33333333333333331</v>
      </c>
      <c r="AL10">
        <f t="shared" si="4"/>
        <v>1</v>
      </c>
    </row>
    <row r="11" spans="1:38" x14ac:dyDescent="0.2">
      <c r="A11" s="27">
        <v>10</v>
      </c>
      <c r="B11" s="28">
        <v>45241</v>
      </c>
      <c r="C11" s="30">
        <v>0.5</v>
      </c>
      <c r="D11" s="29" t="s">
        <v>44</v>
      </c>
      <c r="E11" s="29" t="s">
        <v>490</v>
      </c>
      <c r="F11" s="29" t="s">
        <v>49</v>
      </c>
      <c r="G11" s="29" t="s">
        <v>334</v>
      </c>
      <c r="H11" s="29" t="s">
        <v>86</v>
      </c>
      <c r="I11" s="29" t="s">
        <v>14</v>
      </c>
      <c r="J11" s="29">
        <v>45</v>
      </c>
      <c r="K11" s="29">
        <v>48</v>
      </c>
      <c r="L11" s="29">
        <v>3</v>
      </c>
      <c r="M11" s="29">
        <v>7</v>
      </c>
      <c r="N11" s="29" t="s">
        <v>92</v>
      </c>
      <c r="O11" s="5"/>
      <c r="P11" s="6"/>
      <c r="Q11" s="4">
        <f t="shared" si="5"/>
        <v>45241</v>
      </c>
      <c r="R11" s="5">
        <f t="shared" si="0"/>
        <v>2023</v>
      </c>
      <c r="S11" s="5">
        <f t="shared" si="6"/>
        <v>11</v>
      </c>
      <c r="T11" s="29" t="s">
        <v>490</v>
      </c>
      <c r="U11" s="5"/>
      <c r="V11" s="5">
        <f t="shared" si="7"/>
        <v>0</v>
      </c>
      <c r="W11" s="5" t="s">
        <v>86</v>
      </c>
      <c r="X11" s="29" t="s">
        <v>334</v>
      </c>
      <c r="Y11" s="5"/>
      <c r="Z11" s="5">
        <f t="shared" si="8"/>
        <v>0</v>
      </c>
      <c r="AA11" s="5" t="str">
        <f t="shared" si="1"/>
        <v>Big Ten</v>
      </c>
      <c r="AB11">
        <f t="shared" si="2"/>
        <v>1</v>
      </c>
      <c r="AC11">
        <f t="shared" si="9"/>
        <v>1</v>
      </c>
      <c r="AD11">
        <f t="shared" si="10"/>
        <v>1</v>
      </c>
      <c r="AE11">
        <f t="shared" si="11"/>
        <v>0</v>
      </c>
      <c r="AF11">
        <f t="shared" si="3"/>
        <v>45</v>
      </c>
      <c r="AG11">
        <f t="shared" si="3"/>
        <v>48</v>
      </c>
      <c r="AH11">
        <f t="shared" si="3"/>
        <v>3</v>
      </c>
      <c r="AI11">
        <f t="shared" si="3"/>
        <v>7</v>
      </c>
      <c r="AJ11">
        <f t="shared" si="12"/>
        <v>10</v>
      </c>
      <c r="AK11" s="8">
        <f>AH11/(AH11+AI11)</f>
        <v>0.3</v>
      </c>
      <c r="AL11">
        <f t="shared" si="4"/>
        <v>0</v>
      </c>
    </row>
    <row r="12" spans="1:38" ht="28" x14ac:dyDescent="0.2">
      <c r="A12" s="27">
        <v>11</v>
      </c>
      <c r="B12" s="28">
        <v>45248</v>
      </c>
      <c r="C12" s="30">
        <v>0.5</v>
      </c>
      <c r="D12" s="29" t="s">
        <v>44</v>
      </c>
      <c r="E12" s="29" t="s">
        <v>490</v>
      </c>
      <c r="F12" s="5"/>
      <c r="G12" s="29" t="s">
        <v>158</v>
      </c>
      <c r="H12" s="29" t="s">
        <v>86</v>
      </c>
      <c r="I12" s="29" t="s">
        <v>14</v>
      </c>
      <c r="J12" s="29">
        <v>21</v>
      </c>
      <c r="K12" s="29">
        <v>24</v>
      </c>
      <c r="L12" s="29">
        <v>3</v>
      </c>
      <c r="M12" s="29">
        <v>8</v>
      </c>
      <c r="N12" s="29" t="s">
        <v>102</v>
      </c>
      <c r="O12" s="5"/>
      <c r="P12" s="6"/>
      <c r="Q12" s="4">
        <f t="shared" si="5"/>
        <v>45248</v>
      </c>
      <c r="R12" s="5">
        <f t="shared" si="0"/>
        <v>2023</v>
      </c>
      <c r="S12" s="5">
        <f t="shared" si="6"/>
        <v>12</v>
      </c>
      <c r="T12" s="29" t="s">
        <v>490</v>
      </c>
      <c r="U12" s="5"/>
      <c r="V12" s="5">
        <f t="shared" si="7"/>
        <v>0</v>
      </c>
      <c r="W12" s="5" t="s">
        <v>86</v>
      </c>
      <c r="X12" s="29" t="s">
        <v>158</v>
      </c>
      <c r="Y12" s="5"/>
      <c r="Z12" s="5">
        <f t="shared" si="8"/>
        <v>0</v>
      </c>
      <c r="AA12" s="5" t="str">
        <f t="shared" si="1"/>
        <v>Big Ten</v>
      </c>
      <c r="AB12">
        <f t="shared" si="2"/>
        <v>1</v>
      </c>
      <c r="AC12">
        <f t="shared" si="9"/>
        <v>1</v>
      </c>
      <c r="AD12">
        <f t="shared" si="10"/>
        <v>1</v>
      </c>
      <c r="AE12">
        <f t="shared" si="11"/>
        <v>0</v>
      </c>
      <c r="AF12">
        <f t="shared" si="3"/>
        <v>21</v>
      </c>
      <c r="AG12">
        <f t="shared" si="3"/>
        <v>24</v>
      </c>
      <c r="AH12">
        <f t="shared" si="3"/>
        <v>3</v>
      </c>
      <c r="AI12">
        <f t="shared" si="3"/>
        <v>8</v>
      </c>
      <c r="AJ12">
        <f t="shared" si="12"/>
        <v>11</v>
      </c>
      <c r="AK12" s="8">
        <f t="shared" si="13"/>
        <v>0.27272727272727271</v>
      </c>
      <c r="AL12">
        <f t="shared" si="4"/>
        <v>0</v>
      </c>
    </row>
    <row r="13" spans="1:38" x14ac:dyDescent="0.2">
      <c r="A13" s="27">
        <v>12</v>
      </c>
      <c r="B13" s="28">
        <v>45255</v>
      </c>
      <c r="C13" s="30">
        <v>0.5</v>
      </c>
      <c r="D13" s="29" t="s">
        <v>44</v>
      </c>
      <c r="E13" s="29" t="s">
        <v>490</v>
      </c>
      <c r="F13" s="29" t="s">
        <v>49</v>
      </c>
      <c r="G13" s="29" t="s">
        <v>352</v>
      </c>
      <c r="H13" s="29" t="s">
        <v>86</v>
      </c>
      <c r="I13" s="29" t="s">
        <v>14</v>
      </c>
      <c r="J13" s="29">
        <v>31</v>
      </c>
      <c r="K13" s="29">
        <v>35</v>
      </c>
      <c r="L13" s="29">
        <v>3</v>
      </c>
      <c r="M13" s="29">
        <v>9</v>
      </c>
      <c r="N13" s="29" t="s">
        <v>130</v>
      </c>
      <c r="O13" s="5"/>
      <c r="P13" s="6"/>
      <c r="Q13" s="4">
        <f t="shared" si="5"/>
        <v>45255</v>
      </c>
      <c r="R13" s="5">
        <f t="shared" si="0"/>
        <v>2023</v>
      </c>
      <c r="S13" s="5">
        <f t="shared" si="6"/>
        <v>13</v>
      </c>
      <c r="T13" s="29" t="s">
        <v>490</v>
      </c>
      <c r="U13" s="5"/>
      <c r="V13" s="5">
        <f t="shared" si="7"/>
        <v>0</v>
      </c>
      <c r="W13" s="5" t="s">
        <v>86</v>
      </c>
      <c r="X13" s="29" t="s">
        <v>352</v>
      </c>
      <c r="Y13" s="5"/>
      <c r="Z13" s="5">
        <f t="shared" si="8"/>
        <v>0</v>
      </c>
      <c r="AA13" s="5" t="str">
        <f t="shared" si="1"/>
        <v>Big Ten</v>
      </c>
      <c r="AB13">
        <f t="shared" si="2"/>
        <v>1</v>
      </c>
      <c r="AC13">
        <f t="shared" si="9"/>
        <v>1</v>
      </c>
      <c r="AD13">
        <f t="shared" si="10"/>
        <v>1</v>
      </c>
      <c r="AE13">
        <f t="shared" si="11"/>
        <v>0</v>
      </c>
      <c r="AF13">
        <f t="shared" si="3"/>
        <v>31</v>
      </c>
      <c r="AG13">
        <f t="shared" si="3"/>
        <v>35</v>
      </c>
      <c r="AH13">
        <f t="shared" si="3"/>
        <v>3</v>
      </c>
      <c r="AI13">
        <f t="shared" si="3"/>
        <v>9</v>
      </c>
      <c r="AJ13">
        <f t="shared" si="12"/>
        <v>12</v>
      </c>
      <c r="AK13" s="8">
        <f t="shared" si="13"/>
        <v>0.25</v>
      </c>
      <c r="AL13">
        <f t="shared" si="4"/>
        <v>0</v>
      </c>
    </row>
    <row r="14" spans="1:38" x14ac:dyDescent="0.2">
      <c r="A14" s="27">
        <v>1</v>
      </c>
      <c r="B14" s="28">
        <v>45171</v>
      </c>
      <c r="C14" s="30">
        <v>0.64583333333333337</v>
      </c>
      <c r="D14" s="29" t="s">
        <v>44</v>
      </c>
      <c r="E14" s="29" t="s">
        <v>230</v>
      </c>
      <c r="F14" s="5"/>
      <c r="G14" s="29" t="s">
        <v>686</v>
      </c>
      <c r="H14" s="29" t="s">
        <v>70</v>
      </c>
      <c r="I14" s="29" t="s">
        <v>13</v>
      </c>
      <c r="J14" s="29">
        <v>38</v>
      </c>
      <c r="K14" s="29">
        <v>6</v>
      </c>
      <c r="L14" s="29">
        <v>1</v>
      </c>
      <c r="M14" s="29">
        <v>0</v>
      </c>
      <c r="N14" s="29" t="s">
        <v>41</v>
      </c>
      <c r="O14" s="5"/>
      <c r="P14" s="6"/>
      <c r="Q14" s="4">
        <f t="shared" si="5"/>
        <v>45171</v>
      </c>
      <c r="R14" s="5">
        <f t="shared" si="0"/>
        <v>2023</v>
      </c>
      <c r="S14" s="5">
        <f t="shared" si="6"/>
        <v>1</v>
      </c>
      <c r="T14" s="29" t="s">
        <v>230</v>
      </c>
      <c r="U14" s="5"/>
      <c r="V14" s="5">
        <f t="shared" si="7"/>
        <v>0</v>
      </c>
      <c r="W14" s="5" t="s">
        <v>86</v>
      </c>
      <c r="X14" s="29" t="s">
        <v>686</v>
      </c>
      <c r="Y14" s="5"/>
      <c r="Z14" s="5">
        <f t="shared" si="8"/>
        <v>0</v>
      </c>
      <c r="AA14" s="5" t="str">
        <f t="shared" si="1"/>
        <v>Non-Major</v>
      </c>
      <c r="AB14">
        <f t="shared" si="2"/>
        <v>0</v>
      </c>
      <c r="AC14">
        <f t="shared" si="9"/>
        <v>0</v>
      </c>
      <c r="AD14">
        <f t="shared" si="10"/>
        <v>0</v>
      </c>
      <c r="AE14">
        <f t="shared" si="11"/>
        <v>0</v>
      </c>
      <c r="AF14">
        <f t="shared" si="3"/>
        <v>38</v>
      </c>
      <c r="AG14">
        <f t="shared" si="3"/>
        <v>6</v>
      </c>
      <c r="AH14">
        <f t="shared" si="3"/>
        <v>1</v>
      </c>
      <c r="AI14">
        <f t="shared" si="3"/>
        <v>0</v>
      </c>
      <c r="AJ14">
        <f t="shared" si="12"/>
        <v>1</v>
      </c>
      <c r="AK14" s="8">
        <f t="shared" si="13"/>
        <v>1</v>
      </c>
      <c r="AL14">
        <f t="shared" si="4"/>
        <v>1</v>
      </c>
    </row>
    <row r="15" spans="1:38" x14ac:dyDescent="0.2">
      <c r="A15" s="27">
        <v>2</v>
      </c>
      <c r="B15" s="28">
        <v>45178</v>
      </c>
      <c r="C15" s="30">
        <v>0.8125</v>
      </c>
      <c r="D15" s="29" t="s">
        <v>44</v>
      </c>
      <c r="E15" s="29" t="s">
        <v>230</v>
      </c>
      <c r="F15" s="5"/>
      <c r="G15" s="29" t="s">
        <v>53</v>
      </c>
      <c r="H15" s="29" t="s">
        <v>140</v>
      </c>
      <c r="I15" s="29" t="s">
        <v>13</v>
      </c>
      <c r="J15" s="29">
        <v>38</v>
      </c>
      <c r="K15" s="29">
        <v>20</v>
      </c>
      <c r="L15" s="29">
        <v>2</v>
      </c>
      <c r="M15" s="29">
        <v>0</v>
      </c>
      <c r="N15" s="29" t="s">
        <v>47</v>
      </c>
      <c r="O15" s="5"/>
      <c r="P15" s="6"/>
      <c r="Q15" s="4">
        <f t="shared" si="5"/>
        <v>45178</v>
      </c>
      <c r="R15" s="5">
        <f t="shared" si="0"/>
        <v>2023</v>
      </c>
      <c r="S15" s="5">
        <f t="shared" si="6"/>
        <v>2</v>
      </c>
      <c r="T15" s="29" t="s">
        <v>230</v>
      </c>
      <c r="U15" s="5"/>
      <c r="V15" s="5">
        <f t="shared" si="7"/>
        <v>0</v>
      </c>
      <c r="W15" s="5" t="s">
        <v>86</v>
      </c>
      <c r="X15" s="29" t="s">
        <v>53</v>
      </c>
      <c r="Y15" s="5"/>
      <c r="Z15" s="5">
        <f t="shared" si="8"/>
        <v>0</v>
      </c>
      <c r="AA15" s="5" t="str">
        <f t="shared" si="1"/>
        <v>American</v>
      </c>
      <c r="AB15">
        <f t="shared" si="2"/>
        <v>0</v>
      </c>
      <c r="AC15">
        <f t="shared" si="9"/>
        <v>1</v>
      </c>
      <c r="AD15">
        <f t="shared" si="10"/>
        <v>0</v>
      </c>
      <c r="AE15">
        <f t="shared" si="11"/>
        <v>0</v>
      </c>
      <c r="AF15">
        <f t="shared" si="3"/>
        <v>38</v>
      </c>
      <c r="AG15">
        <f t="shared" si="3"/>
        <v>20</v>
      </c>
      <c r="AH15">
        <f t="shared" si="3"/>
        <v>2</v>
      </c>
      <c r="AI15">
        <f t="shared" si="3"/>
        <v>0</v>
      </c>
      <c r="AJ15">
        <f t="shared" si="12"/>
        <v>2</v>
      </c>
      <c r="AK15" s="8">
        <f t="shared" si="13"/>
        <v>1</v>
      </c>
      <c r="AL15">
        <f t="shared" si="4"/>
        <v>1</v>
      </c>
    </row>
    <row r="16" spans="1:38" x14ac:dyDescent="0.2">
      <c r="A16" s="27">
        <v>3</v>
      </c>
      <c r="B16" s="28">
        <v>45184</v>
      </c>
      <c r="C16" s="30">
        <v>0.79166666666666663</v>
      </c>
      <c r="D16" s="29" t="s">
        <v>124</v>
      </c>
      <c r="E16" s="29" t="s">
        <v>230</v>
      </c>
      <c r="F16" s="5"/>
      <c r="G16" s="29" t="s">
        <v>128</v>
      </c>
      <c r="H16" s="29" t="s">
        <v>40</v>
      </c>
      <c r="I16" s="29" t="s">
        <v>13</v>
      </c>
      <c r="J16" s="29">
        <v>42</v>
      </c>
      <c r="K16" s="29">
        <v>14</v>
      </c>
      <c r="L16" s="29">
        <v>3</v>
      </c>
      <c r="M16" s="29">
        <v>0</v>
      </c>
      <c r="N16" s="29" t="s">
        <v>51</v>
      </c>
      <c r="O16" s="5"/>
      <c r="P16" s="6"/>
      <c r="Q16" s="4">
        <f t="shared" si="5"/>
        <v>45184</v>
      </c>
      <c r="R16" s="5">
        <f t="shared" si="0"/>
        <v>2023</v>
      </c>
      <c r="S16" s="5">
        <f t="shared" si="6"/>
        <v>3</v>
      </c>
      <c r="T16" s="29" t="s">
        <v>230</v>
      </c>
      <c r="U16" s="5"/>
      <c r="V16" s="5">
        <f t="shared" si="7"/>
        <v>0</v>
      </c>
      <c r="W16" s="5" t="s">
        <v>86</v>
      </c>
      <c r="X16" s="29" t="s">
        <v>128</v>
      </c>
      <c r="Y16" s="5"/>
      <c r="Z16" s="5">
        <f t="shared" si="8"/>
        <v>0</v>
      </c>
      <c r="AA16" s="5" t="str">
        <f t="shared" si="1"/>
        <v>ACC</v>
      </c>
      <c r="AB16">
        <f t="shared" si="2"/>
        <v>0</v>
      </c>
      <c r="AC16">
        <f t="shared" si="9"/>
        <v>1</v>
      </c>
      <c r="AD16">
        <f t="shared" si="10"/>
        <v>1</v>
      </c>
      <c r="AE16">
        <f t="shared" si="11"/>
        <v>0</v>
      </c>
      <c r="AF16">
        <f t="shared" si="3"/>
        <v>42</v>
      </c>
      <c r="AG16">
        <f t="shared" si="3"/>
        <v>14</v>
      </c>
      <c r="AH16">
        <f t="shared" si="3"/>
        <v>3</v>
      </c>
      <c r="AI16">
        <f t="shared" si="3"/>
        <v>0</v>
      </c>
      <c r="AJ16">
        <f t="shared" si="12"/>
        <v>3</v>
      </c>
      <c r="AK16" s="8">
        <f t="shared" si="13"/>
        <v>1</v>
      </c>
      <c r="AL16">
        <f t="shared" si="4"/>
        <v>1</v>
      </c>
    </row>
    <row r="17" spans="1:38" ht="28" x14ac:dyDescent="0.2">
      <c r="A17" s="27">
        <v>4</v>
      </c>
      <c r="B17" s="28">
        <v>45192</v>
      </c>
      <c r="C17" s="30">
        <v>0.64583333333333337</v>
      </c>
      <c r="D17" s="29" t="s">
        <v>44</v>
      </c>
      <c r="E17" s="29" t="s">
        <v>230</v>
      </c>
      <c r="F17" s="29" t="s">
        <v>49</v>
      </c>
      <c r="G17" s="29" t="s">
        <v>158</v>
      </c>
      <c r="H17" s="29" t="s">
        <v>86</v>
      </c>
      <c r="I17" s="29" t="s">
        <v>13</v>
      </c>
      <c r="J17" s="29">
        <v>31</v>
      </c>
      <c r="K17" s="29">
        <v>9</v>
      </c>
      <c r="L17" s="29">
        <v>4</v>
      </c>
      <c r="M17" s="29">
        <v>0</v>
      </c>
      <c r="N17" s="29" t="s">
        <v>55</v>
      </c>
      <c r="O17" s="5"/>
      <c r="P17" s="6"/>
      <c r="Q17" s="4">
        <f t="shared" si="5"/>
        <v>45192</v>
      </c>
      <c r="R17" s="5">
        <f t="shared" si="0"/>
        <v>2023</v>
      </c>
      <c r="S17" s="5">
        <f t="shared" si="6"/>
        <v>4</v>
      </c>
      <c r="T17" s="29" t="s">
        <v>230</v>
      </c>
      <c r="U17" s="5"/>
      <c r="V17" s="5">
        <f t="shared" si="7"/>
        <v>0</v>
      </c>
      <c r="W17" s="5" t="s">
        <v>86</v>
      </c>
      <c r="X17" s="29" t="s">
        <v>158</v>
      </c>
      <c r="Y17" s="5"/>
      <c r="Z17" s="5">
        <f t="shared" si="8"/>
        <v>0</v>
      </c>
      <c r="AA17" s="5" t="str">
        <f t="shared" si="1"/>
        <v>Big Ten</v>
      </c>
      <c r="AB17">
        <f t="shared" si="2"/>
        <v>1</v>
      </c>
      <c r="AC17">
        <f t="shared" si="9"/>
        <v>1</v>
      </c>
      <c r="AD17">
        <f t="shared" si="10"/>
        <v>1</v>
      </c>
      <c r="AE17">
        <f t="shared" si="11"/>
        <v>0</v>
      </c>
      <c r="AF17">
        <f t="shared" si="3"/>
        <v>31</v>
      </c>
      <c r="AG17">
        <f t="shared" si="3"/>
        <v>9</v>
      </c>
      <c r="AH17">
        <f t="shared" si="3"/>
        <v>4</v>
      </c>
      <c r="AI17">
        <f t="shared" si="3"/>
        <v>0</v>
      </c>
      <c r="AJ17">
        <f t="shared" si="12"/>
        <v>4</v>
      </c>
      <c r="AK17" s="8">
        <f t="shared" si="13"/>
        <v>1</v>
      </c>
      <c r="AL17">
        <f t="shared" si="4"/>
        <v>1</v>
      </c>
    </row>
    <row r="18" spans="1:38" x14ac:dyDescent="0.2">
      <c r="A18" s="27">
        <v>5</v>
      </c>
      <c r="B18" s="28">
        <v>45199</v>
      </c>
      <c r="C18" s="30">
        <v>0.64583333333333337</v>
      </c>
      <c r="D18" s="29" t="s">
        <v>44</v>
      </c>
      <c r="E18" s="29" t="s">
        <v>230</v>
      </c>
      <c r="F18" s="5"/>
      <c r="G18" s="29" t="s">
        <v>490</v>
      </c>
      <c r="H18" s="29" t="s">
        <v>86</v>
      </c>
      <c r="I18" s="29" t="s">
        <v>13</v>
      </c>
      <c r="J18" s="29">
        <v>44</v>
      </c>
      <c r="K18" s="29">
        <v>17</v>
      </c>
      <c r="L18" s="29">
        <v>5</v>
      </c>
      <c r="M18" s="29">
        <v>0</v>
      </c>
      <c r="N18" s="29" t="s">
        <v>57</v>
      </c>
      <c r="O18" s="5"/>
      <c r="P18" s="6"/>
      <c r="Q18" s="4">
        <f t="shared" si="5"/>
        <v>45199</v>
      </c>
      <c r="R18" s="5">
        <f t="shared" si="0"/>
        <v>2023</v>
      </c>
      <c r="S18" s="5">
        <f t="shared" si="6"/>
        <v>5</v>
      </c>
      <c r="T18" s="29" t="s">
        <v>230</v>
      </c>
      <c r="U18" s="5"/>
      <c r="V18" s="5">
        <f t="shared" si="7"/>
        <v>0</v>
      </c>
      <c r="W18" s="5" t="s">
        <v>86</v>
      </c>
      <c r="X18" s="29" t="s">
        <v>490</v>
      </c>
      <c r="Y18" s="5"/>
      <c r="Z18" s="5">
        <f t="shared" si="8"/>
        <v>0</v>
      </c>
      <c r="AA18" s="5" t="str">
        <f t="shared" si="1"/>
        <v>Big Ten</v>
      </c>
      <c r="AB18">
        <f t="shared" si="2"/>
        <v>1</v>
      </c>
      <c r="AC18">
        <f t="shared" si="9"/>
        <v>1</v>
      </c>
      <c r="AD18">
        <f t="shared" si="10"/>
        <v>1</v>
      </c>
      <c r="AE18">
        <f t="shared" si="11"/>
        <v>0</v>
      </c>
      <c r="AF18">
        <f t="shared" si="3"/>
        <v>44</v>
      </c>
      <c r="AG18">
        <f t="shared" si="3"/>
        <v>17</v>
      </c>
      <c r="AH18">
        <f t="shared" si="3"/>
        <v>5</v>
      </c>
      <c r="AI18">
        <f t="shared" si="3"/>
        <v>0</v>
      </c>
      <c r="AJ18">
        <f t="shared" si="12"/>
        <v>5</v>
      </c>
      <c r="AK18" s="8">
        <f t="shared" si="13"/>
        <v>1</v>
      </c>
      <c r="AL18">
        <f t="shared" si="4"/>
        <v>1</v>
      </c>
    </row>
    <row r="19" spans="1:38" ht="30" x14ac:dyDescent="0.2">
      <c r="A19" s="27">
        <v>6</v>
      </c>
      <c r="B19" s="28">
        <v>45206</v>
      </c>
      <c r="C19" s="30">
        <v>0.5</v>
      </c>
      <c r="D19" s="29" t="s">
        <v>44</v>
      </c>
      <c r="E19" s="29" t="s">
        <v>230</v>
      </c>
      <c r="F19" s="29" t="s">
        <v>49</v>
      </c>
      <c r="G19" s="29" t="s">
        <v>765</v>
      </c>
      <c r="H19" s="29" t="s">
        <v>86</v>
      </c>
      <c r="I19" s="29" t="s">
        <v>14</v>
      </c>
      <c r="J19" s="29">
        <v>17</v>
      </c>
      <c r="K19" s="29">
        <v>37</v>
      </c>
      <c r="L19" s="29">
        <v>5</v>
      </c>
      <c r="M19" s="29">
        <v>1</v>
      </c>
      <c r="N19" s="29" t="s">
        <v>92</v>
      </c>
      <c r="O19" s="5"/>
      <c r="P19" s="6"/>
      <c r="Q19" s="4">
        <f t="shared" si="5"/>
        <v>45206</v>
      </c>
      <c r="R19" s="5">
        <f t="shared" si="0"/>
        <v>2023</v>
      </c>
      <c r="S19" s="5">
        <f t="shared" si="6"/>
        <v>6</v>
      </c>
      <c r="T19" s="29" t="s">
        <v>230</v>
      </c>
      <c r="U19" s="5"/>
      <c r="V19" s="5">
        <f t="shared" si="7"/>
        <v>0</v>
      </c>
      <c r="W19" s="5" t="s">
        <v>86</v>
      </c>
      <c r="X19" s="5" t="s">
        <v>89</v>
      </c>
      <c r="Y19" s="5">
        <v>4</v>
      </c>
      <c r="Z19" s="5">
        <f t="shared" si="8"/>
        <v>1</v>
      </c>
      <c r="AA19" s="5" t="str">
        <f t="shared" si="1"/>
        <v>Big Ten</v>
      </c>
      <c r="AB19">
        <f t="shared" si="2"/>
        <v>1</v>
      </c>
      <c r="AC19">
        <f t="shared" si="9"/>
        <v>1</v>
      </c>
      <c r="AD19">
        <f t="shared" si="10"/>
        <v>1</v>
      </c>
      <c r="AE19">
        <f t="shared" si="11"/>
        <v>0</v>
      </c>
      <c r="AF19">
        <f t="shared" si="3"/>
        <v>17</v>
      </c>
      <c r="AG19">
        <f t="shared" si="3"/>
        <v>37</v>
      </c>
      <c r="AH19">
        <f t="shared" si="3"/>
        <v>5</v>
      </c>
      <c r="AI19">
        <f t="shared" si="3"/>
        <v>1</v>
      </c>
      <c r="AJ19">
        <f t="shared" si="12"/>
        <v>6</v>
      </c>
      <c r="AK19" s="8">
        <f t="shared" si="13"/>
        <v>0.83333333333333337</v>
      </c>
      <c r="AL19">
        <f t="shared" si="4"/>
        <v>0</v>
      </c>
    </row>
    <row r="20" spans="1:38" x14ac:dyDescent="0.2">
      <c r="A20" s="27">
        <v>7</v>
      </c>
      <c r="B20" s="28">
        <v>45213</v>
      </c>
      <c r="C20" s="30">
        <v>0.64583333333333337</v>
      </c>
      <c r="D20" s="29" t="s">
        <v>44</v>
      </c>
      <c r="E20" s="29" t="s">
        <v>230</v>
      </c>
      <c r="F20" s="5"/>
      <c r="G20" s="29" t="s">
        <v>334</v>
      </c>
      <c r="H20" s="29" t="s">
        <v>86</v>
      </c>
      <c r="I20" s="29" t="s">
        <v>14</v>
      </c>
      <c r="J20" s="29">
        <v>24</v>
      </c>
      <c r="K20" s="29">
        <v>27</v>
      </c>
      <c r="L20" s="29">
        <v>5</v>
      </c>
      <c r="M20" s="29">
        <v>2</v>
      </c>
      <c r="N20" s="29" t="s">
        <v>102</v>
      </c>
      <c r="O20" s="5"/>
      <c r="P20" s="6"/>
      <c r="Q20" s="4">
        <f t="shared" si="5"/>
        <v>45213</v>
      </c>
      <c r="R20" s="5">
        <f t="shared" si="0"/>
        <v>2023</v>
      </c>
      <c r="S20" s="5">
        <f t="shared" si="6"/>
        <v>7</v>
      </c>
      <c r="T20" s="29" t="s">
        <v>230</v>
      </c>
      <c r="U20" s="5"/>
      <c r="V20" s="5">
        <f t="shared" si="7"/>
        <v>0</v>
      </c>
      <c r="W20" s="5" t="s">
        <v>86</v>
      </c>
      <c r="X20" s="29" t="s">
        <v>334</v>
      </c>
      <c r="Y20" s="5"/>
      <c r="Z20" s="5">
        <f t="shared" si="8"/>
        <v>0</v>
      </c>
      <c r="AA20" s="5" t="str">
        <f t="shared" si="1"/>
        <v>Big Ten</v>
      </c>
      <c r="AB20">
        <f t="shared" si="2"/>
        <v>1</v>
      </c>
      <c r="AC20">
        <f t="shared" si="9"/>
        <v>1</v>
      </c>
      <c r="AD20">
        <f t="shared" si="10"/>
        <v>1</v>
      </c>
      <c r="AE20">
        <f t="shared" si="11"/>
        <v>0</v>
      </c>
      <c r="AF20">
        <f t="shared" si="3"/>
        <v>24</v>
      </c>
      <c r="AG20">
        <f t="shared" si="3"/>
        <v>27</v>
      </c>
      <c r="AH20">
        <f t="shared" si="3"/>
        <v>5</v>
      </c>
      <c r="AI20">
        <f t="shared" si="3"/>
        <v>2</v>
      </c>
      <c r="AJ20">
        <f t="shared" si="12"/>
        <v>7</v>
      </c>
      <c r="AK20" s="8">
        <f t="shared" si="13"/>
        <v>0.7142857142857143</v>
      </c>
      <c r="AL20">
        <f t="shared" si="4"/>
        <v>0</v>
      </c>
    </row>
    <row r="21" spans="1:38" ht="28" x14ac:dyDescent="0.2">
      <c r="A21" s="27">
        <v>8</v>
      </c>
      <c r="B21" s="28">
        <v>45227</v>
      </c>
      <c r="C21" s="30">
        <v>0.5</v>
      </c>
      <c r="D21" s="29" t="s">
        <v>44</v>
      </c>
      <c r="E21" s="29" t="s">
        <v>230</v>
      </c>
      <c r="F21" s="29" t="s">
        <v>49</v>
      </c>
      <c r="G21" s="29" t="s">
        <v>315</v>
      </c>
      <c r="H21" s="29" t="s">
        <v>86</v>
      </c>
      <c r="I21" s="29" t="s">
        <v>14</v>
      </c>
      <c r="J21" s="29">
        <v>27</v>
      </c>
      <c r="K21" s="29">
        <v>33</v>
      </c>
      <c r="L21" s="29">
        <v>5</v>
      </c>
      <c r="M21" s="29">
        <v>3</v>
      </c>
      <c r="N21" s="29" t="s">
        <v>130</v>
      </c>
      <c r="O21" s="5"/>
      <c r="P21" s="6"/>
      <c r="Q21" s="4">
        <f t="shared" si="5"/>
        <v>45227</v>
      </c>
      <c r="R21" s="5">
        <f t="shared" si="0"/>
        <v>2023</v>
      </c>
      <c r="S21" s="5">
        <f t="shared" si="6"/>
        <v>9</v>
      </c>
      <c r="T21" s="29" t="s">
        <v>230</v>
      </c>
      <c r="U21" s="5"/>
      <c r="V21" s="5">
        <f t="shared" si="7"/>
        <v>0</v>
      </c>
      <c r="W21" s="5" t="s">
        <v>86</v>
      </c>
      <c r="X21" s="29" t="s">
        <v>315</v>
      </c>
      <c r="Y21" s="5"/>
      <c r="Z21" s="5">
        <f t="shared" si="8"/>
        <v>0</v>
      </c>
      <c r="AA21" s="5" t="str">
        <f t="shared" si="1"/>
        <v>Big Ten</v>
      </c>
      <c r="AB21">
        <f t="shared" si="2"/>
        <v>1</v>
      </c>
      <c r="AC21">
        <f t="shared" si="9"/>
        <v>1</v>
      </c>
      <c r="AD21">
        <f t="shared" si="10"/>
        <v>1</v>
      </c>
      <c r="AE21">
        <f t="shared" si="11"/>
        <v>0</v>
      </c>
      <c r="AF21">
        <f t="shared" si="3"/>
        <v>27</v>
      </c>
      <c r="AG21">
        <f t="shared" si="3"/>
        <v>33</v>
      </c>
      <c r="AH21">
        <f t="shared" si="3"/>
        <v>5</v>
      </c>
      <c r="AI21">
        <f t="shared" si="3"/>
        <v>3</v>
      </c>
      <c r="AJ21">
        <f t="shared" si="12"/>
        <v>8</v>
      </c>
      <c r="AK21" s="8">
        <f t="shared" si="13"/>
        <v>0.625</v>
      </c>
      <c r="AL21">
        <f t="shared" si="4"/>
        <v>0</v>
      </c>
    </row>
    <row r="22" spans="1:38" ht="30" x14ac:dyDescent="0.2">
      <c r="A22" s="27">
        <v>9</v>
      </c>
      <c r="B22" s="28">
        <v>45234</v>
      </c>
      <c r="C22" s="30">
        <v>0.64583333333333337</v>
      </c>
      <c r="D22" s="29" t="s">
        <v>44</v>
      </c>
      <c r="E22" s="29" t="s">
        <v>230</v>
      </c>
      <c r="F22" s="5"/>
      <c r="G22" s="29" t="s">
        <v>737</v>
      </c>
      <c r="H22" s="29" t="s">
        <v>86</v>
      </c>
      <c r="I22" s="29" t="s">
        <v>14</v>
      </c>
      <c r="J22" s="29">
        <v>15</v>
      </c>
      <c r="K22" s="29">
        <v>51</v>
      </c>
      <c r="L22" s="29">
        <v>5</v>
      </c>
      <c r="M22" s="29">
        <v>4</v>
      </c>
      <c r="N22" s="29" t="s">
        <v>132</v>
      </c>
      <c r="O22" s="5"/>
      <c r="P22" s="6"/>
      <c r="Q22" s="4">
        <f t="shared" si="5"/>
        <v>45234</v>
      </c>
      <c r="R22" s="5">
        <f t="shared" si="0"/>
        <v>2023</v>
      </c>
      <c r="S22" s="5">
        <f t="shared" si="6"/>
        <v>10</v>
      </c>
      <c r="T22" s="29" t="s">
        <v>230</v>
      </c>
      <c r="U22" s="5"/>
      <c r="V22" s="5">
        <f t="shared" si="7"/>
        <v>0</v>
      </c>
      <c r="W22" s="5" t="s">
        <v>86</v>
      </c>
      <c r="X22" s="5" t="s">
        <v>221</v>
      </c>
      <c r="Y22" s="5">
        <v>9</v>
      </c>
      <c r="Z22" s="5">
        <f t="shared" si="8"/>
        <v>1</v>
      </c>
      <c r="AA22" s="5" t="str">
        <f t="shared" si="1"/>
        <v>Big Ten</v>
      </c>
      <c r="AB22">
        <f t="shared" si="2"/>
        <v>1</v>
      </c>
      <c r="AC22">
        <f t="shared" si="9"/>
        <v>1</v>
      </c>
      <c r="AD22">
        <f t="shared" si="10"/>
        <v>1</v>
      </c>
      <c r="AE22">
        <f t="shared" si="11"/>
        <v>0</v>
      </c>
      <c r="AF22">
        <f t="shared" si="3"/>
        <v>15</v>
      </c>
      <c r="AG22">
        <f t="shared" si="3"/>
        <v>51</v>
      </c>
      <c r="AH22">
        <f t="shared" si="3"/>
        <v>5</v>
      </c>
      <c r="AI22">
        <f t="shared" si="3"/>
        <v>4</v>
      </c>
      <c r="AJ22">
        <f t="shared" si="12"/>
        <v>9</v>
      </c>
      <c r="AK22" s="8">
        <f t="shared" si="13"/>
        <v>0.55555555555555558</v>
      </c>
      <c r="AL22">
        <f t="shared" si="4"/>
        <v>0</v>
      </c>
    </row>
    <row r="23" spans="1:38" x14ac:dyDescent="0.2">
      <c r="A23" s="27">
        <v>10</v>
      </c>
      <c r="B23" s="28">
        <v>45241</v>
      </c>
      <c r="C23" s="30">
        <v>0.54166666666666663</v>
      </c>
      <c r="D23" s="29" t="s">
        <v>44</v>
      </c>
      <c r="E23" s="29" t="s">
        <v>230</v>
      </c>
      <c r="F23" s="29" t="s">
        <v>49</v>
      </c>
      <c r="G23" s="29" t="s">
        <v>659</v>
      </c>
      <c r="H23" s="29" t="s">
        <v>86</v>
      </c>
      <c r="I23" s="29" t="s">
        <v>13</v>
      </c>
      <c r="J23" s="29">
        <v>13</v>
      </c>
      <c r="K23" s="29">
        <v>10</v>
      </c>
      <c r="L23" s="29">
        <v>6</v>
      </c>
      <c r="M23" s="29">
        <v>4</v>
      </c>
      <c r="N23" s="29" t="s">
        <v>41</v>
      </c>
      <c r="O23" s="5"/>
      <c r="P23" s="6"/>
      <c r="Q23" s="4">
        <f t="shared" si="5"/>
        <v>45241</v>
      </c>
      <c r="R23" s="5">
        <f t="shared" si="0"/>
        <v>2023</v>
      </c>
      <c r="S23" s="5">
        <f t="shared" si="6"/>
        <v>11</v>
      </c>
      <c r="T23" s="29" t="s">
        <v>230</v>
      </c>
      <c r="U23" s="5"/>
      <c r="V23" s="5">
        <f t="shared" si="7"/>
        <v>0</v>
      </c>
      <c r="W23" s="5" t="s">
        <v>86</v>
      </c>
      <c r="X23" s="29" t="s">
        <v>659</v>
      </c>
      <c r="Y23" s="5"/>
      <c r="Z23" s="5">
        <f t="shared" si="8"/>
        <v>0</v>
      </c>
      <c r="AA23" s="5" t="str">
        <f t="shared" si="1"/>
        <v>Big Ten</v>
      </c>
      <c r="AB23">
        <f t="shared" si="2"/>
        <v>1</v>
      </c>
      <c r="AC23">
        <f t="shared" si="9"/>
        <v>1</v>
      </c>
      <c r="AD23">
        <f t="shared" si="10"/>
        <v>1</v>
      </c>
      <c r="AE23">
        <f t="shared" si="11"/>
        <v>0</v>
      </c>
      <c r="AF23">
        <f t="shared" si="3"/>
        <v>13</v>
      </c>
      <c r="AG23">
        <f t="shared" si="3"/>
        <v>10</v>
      </c>
      <c r="AH23">
        <f t="shared" si="3"/>
        <v>6</v>
      </c>
      <c r="AI23">
        <f t="shared" si="3"/>
        <v>4</v>
      </c>
      <c r="AJ23">
        <f t="shared" si="12"/>
        <v>10</v>
      </c>
      <c r="AK23" s="8">
        <f t="shared" si="13"/>
        <v>0.6</v>
      </c>
      <c r="AL23">
        <f t="shared" si="4"/>
        <v>1</v>
      </c>
    </row>
    <row r="24" spans="1:38" ht="28" x14ac:dyDescent="0.2">
      <c r="A24" s="27">
        <v>11</v>
      </c>
      <c r="B24" s="28">
        <v>45248</v>
      </c>
      <c r="C24" s="30">
        <v>0.5</v>
      </c>
      <c r="D24" s="29" t="s">
        <v>44</v>
      </c>
      <c r="E24" s="29" t="s">
        <v>230</v>
      </c>
      <c r="F24" s="5"/>
      <c r="G24" s="29" t="s">
        <v>697</v>
      </c>
      <c r="H24" s="29" t="s">
        <v>86</v>
      </c>
      <c r="I24" s="29" t="s">
        <v>14</v>
      </c>
      <c r="J24" s="29">
        <v>24</v>
      </c>
      <c r="K24" s="29">
        <v>31</v>
      </c>
      <c r="L24" s="29">
        <v>6</v>
      </c>
      <c r="M24" s="29">
        <v>5</v>
      </c>
      <c r="N24" s="29" t="s">
        <v>92</v>
      </c>
      <c r="O24" s="5"/>
      <c r="P24" s="6"/>
      <c r="Q24" s="4">
        <f t="shared" si="5"/>
        <v>45248</v>
      </c>
      <c r="R24" s="5">
        <f t="shared" si="0"/>
        <v>2023</v>
      </c>
      <c r="S24" s="5">
        <f t="shared" si="6"/>
        <v>12</v>
      </c>
      <c r="T24" s="29" t="s">
        <v>230</v>
      </c>
      <c r="U24" s="5"/>
      <c r="V24" s="5">
        <f t="shared" si="7"/>
        <v>0</v>
      </c>
      <c r="W24" s="5" t="s">
        <v>86</v>
      </c>
      <c r="X24" s="5" t="s">
        <v>210</v>
      </c>
      <c r="Y24" s="5">
        <v>2</v>
      </c>
      <c r="Z24" s="5">
        <f t="shared" si="8"/>
        <v>1</v>
      </c>
      <c r="AA24" s="5" t="str">
        <f t="shared" si="1"/>
        <v>Big Ten</v>
      </c>
      <c r="AB24">
        <f t="shared" si="2"/>
        <v>1</v>
      </c>
      <c r="AC24">
        <f t="shared" si="9"/>
        <v>1</v>
      </c>
      <c r="AD24">
        <f t="shared" si="10"/>
        <v>1</v>
      </c>
      <c r="AE24">
        <f t="shared" si="11"/>
        <v>0</v>
      </c>
      <c r="AF24">
        <f t="shared" si="3"/>
        <v>24</v>
      </c>
      <c r="AG24">
        <f t="shared" si="3"/>
        <v>31</v>
      </c>
      <c r="AH24">
        <f t="shared" si="3"/>
        <v>6</v>
      </c>
      <c r="AI24">
        <f t="shared" si="3"/>
        <v>5</v>
      </c>
      <c r="AJ24">
        <f t="shared" si="12"/>
        <v>11</v>
      </c>
      <c r="AK24" s="8">
        <f t="shared" si="13"/>
        <v>0.54545454545454541</v>
      </c>
      <c r="AL24">
        <f t="shared" si="4"/>
        <v>0</v>
      </c>
    </row>
    <row r="25" spans="1:38" x14ac:dyDescent="0.2">
      <c r="A25" s="27">
        <v>12</v>
      </c>
      <c r="B25" s="28">
        <v>45255</v>
      </c>
      <c r="C25" s="30">
        <v>0.64583333333333337</v>
      </c>
      <c r="D25" s="29" t="s">
        <v>44</v>
      </c>
      <c r="E25" s="29" t="s">
        <v>230</v>
      </c>
      <c r="F25" s="29" t="s">
        <v>49</v>
      </c>
      <c r="G25" s="29" t="s">
        <v>194</v>
      </c>
      <c r="H25" s="29" t="s">
        <v>86</v>
      </c>
      <c r="I25" s="29" t="s">
        <v>13</v>
      </c>
      <c r="J25" s="29">
        <v>42</v>
      </c>
      <c r="K25" s="29">
        <v>24</v>
      </c>
      <c r="L25" s="29">
        <v>7</v>
      </c>
      <c r="M25" s="29">
        <v>5</v>
      </c>
      <c r="N25" s="29" t="s">
        <v>41</v>
      </c>
      <c r="O25" s="5"/>
      <c r="P25" s="6"/>
      <c r="Q25" s="4">
        <f t="shared" si="5"/>
        <v>45255</v>
      </c>
      <c r="R25" s="5">
        <f t="shared" si="0"/>
        <v>2023</v>
      </c>
      <c r="S25" s="5">
        <f t="shared" si="6"/>
        <v>13</v>
      </c>
      <c r="T25" s="29" t="s">
        <v>230</v>
      </c>
      <c r="U25" s="5"/>
      <c r="V25" s="5">
        <f t="shared" si="7"/>
        <v>0</v>
      </c>
      <c r="W25" s="5" t="s">
        <v>86</v>
      </c>
      <c r="X25" s="29" t="s">
        <v>194</v>
      </c>
      <c r="Y25" s="5"/>
      <c r="Z25" s="5">
        <f t="shared" si="8"/>
        <v>0</v>
      </c>
      <c r="AA25" s="5" t="str">
        <f t="shared" si="1"/>
        <v>Big Ten</v>
      </c>
      <c r="AB25">
        <f t="shared" si="2"/>
        <v>1</v>
      </c>
      <c r="AC25">
        <f t="shared" si="9"/>
        <v>1</v>
      </c>
      <c r="AD25">
        <f t="shared" si="10"/>
        <v>1</v>
      </c>
      <c r="AE25">
        <f t="shared" si="11"/>
        <v>0</v>
      </c>
      <c r="AF25">
        <f t="shared" si="3"/>
        <v>42</v>
      </c>
      <c r="AG25">
        <f t="shared" si="3"/>
        <v>24</v>
      </c>
      <c r="AH25">
        <f t="shared" si="3"/>
        <v>7</v>
      </c>
      <c r="AI25">
        <f t="shared" si="3"/>
        <v>5</v>
      </c>
      <c r="AJ25">
        <f t="shared" si="12"/>
        <v>12</v>
      </c>
      <c r="AK25" s="8">
        <f t="shared" si="13"/>
        <v>0.58333333333333337</v>
      </c>
      <c r="AL25">
        <f t="shared" si="4"/>
        <v>1</v>
      </c>
    </row>
    <row r="26" spans="1:38" ht="28" x14ac:dyDescent="0.2">
      <c r="A26" s="27">
        <v>13</v>
      </c>
      <c r="B26" s="28">
        <v>45290</v>
      </c>
      <c r="C26" s="30">
        <v>0.58333333333333337</v>
      </c>
      <c r="D26" s="29" t="s">
        <v>44</v>
      </c>
      <c r="E26" s="29" t="s">
        <v>230</v>
      </c>
      <c r="F26" s="29" t="s">
        <v>80</v>
      </c>
      <c r="G26" s="29" t="s">
        <v>841</v>
      </c>
      <c r="H26" s="29" t="s">
        <v>46</v>
      </c>
      <c r="I26" s="29" t="s">
        <v>13</v>
      </c>
      <c r="J26" s="29">
        <v>31</v>
      </c>
      <c r="K26" s="29">
        <v>13</v>
      </c>
      <c r="L26" s="29">
        <v>8</v>
      </c>
      <c r="M26" s="29">
        <v>5</v>
      </c>
      <c r="N26" s="29" t="s">
        <v>47</v>
      </c>
      <c r="O26" s="29" t="s">
        <v>907</v>
      </c>
      <c r="P26" s="6"/>
      <c r="Q26" s="4">
        <f t="shared" si="5"/>
        <v>45290</v>
      </c>
      <c r="R26" s="5">
        <f t="shared" si="0"/>
        <v>2023</v>
      </c>
      <c r="S26" s="5">
        <f t="shared" si="6"/>
        <v>18</v>
      </c>
      <c r="T26" s="29" t="s">
        <v>230</v>
      </c>
      <c r="U26" s="5"/>
      <c r="V26" s="5">
        <f t="shared" si="7"/>
        <v>0</v>
      </c>
      <c r="W26" s="5" t="s">
        <v>86</v>
      </c>
      <c r="X26" s="29" t="s">
        <v>841</v>
      </c>
      <c r="Y26" s="5"/>
      <c r="Z26" s="5">
        <f t="shared" si="8"/>
        <v>0</v>
      </c>
      <c r="AA26" s="5" t="str">
        <f t="shared" si="1"/>
        <v>SEC</v>
      </c>
      <c r="AB26">
        <f t="shared" si="2"/>
        <v>0</v>
      </c>
      <c r="AC26">
        <f t="shared" si="9"/>
        <v>1</v>
      </c>
      <c r="AD26">
        <f t="shared" si="10"/>
        <v>1</v>
      </c>
      <c r="AE26">
        <f t="shared" si="11"/>
        <v>0</v>
      </c>
      <c r="AF26">
        <f t="shared" si="3"/>
        <v>31</v>
      </c>
      <c r="AG26">
        <f t="shared" si="3"/>
        <v>13</v>
      </c>
      <c r="AH26">
        <f t="shared" si="3"/>
        <v>8</v>
      </c>
      <c r="AI26">
        <f t="shared" si="3"/>
        <v>5</v>
      </c>
      <c r="AJ26">
        <f t="shared" si="12"/>
        <v>13</v>
      </c>
      <c r="AK26" s="8">
        <f t="shared" si="13"/>
        <v>0.61538461538461542</v>
      </c>
      <c r="AL26">
        <f t="shared" si="4"/>
        <v>1</v>
      </c>
    </row>
    <row r="27" spans="1:38" ht="28" x14ac:dyDescent="0.2">
      <c r="A27" s="27">
        <v>1</v>
      </c>
      <c r="B27" s="28">
        <v>45171</v>
      </c>
      <c r="C27" s="30">
        <v>0.5</v>
      </c>
      <c r="D27" s="29" t="s">
        <v>44</v>
      </c>
      <c r="E27" s="29" t="s">
        <v>697</v>
      </c>
      <c r="F27" s="5"/>
      <c r="G27" s="29" t="s">
        <v>142</v>
      </c>
      <c r="H27" s="29" t="s">
        <v>140</v>
      </c>
      <c r="I27" s="29" t="s">
        <v>13</v>
      </c>
      <c r="J27" s="29">
        <v>30</v>
      </c>
      <c r="K27" s="29">
        <v>3</v>
      </c>
      <c r="L27" s="29">
        <v>1</v>
      </c>
      <c r="M27" s="29">
        <v>0</v>
      </c>
      <c r="N27" s="29" t="s">
        <v>41</v>
      </c>
      <c r="O27" s="5"/>
      <c r="P27" s="6"/>
      <c r="Q27" s="4">
        <f t="shared" si="5"/>
        <v>45171</v>
      </c>
      <c r="R27" s="5">
        <f t="shared" si="0"/>
        <v>2023</v>
      </c>
      <c r="S27" s="5">
        <f t="shared" si="6"/>
        <v>1</v>
      </c>
      <c r="T27" s="5" t="s">
        <v>210</v>
      </c>
      <c r="U27" s="5">
        <v>2</v>
      </c>
      <c r="V27" s="5">
        <f t="shared" si="7"/>
        <v>1</v>
      </c>
      <c r="W27" s="5" t="s">
        <v>86</v>
      </c>
      <c r="X27" s="29" t="s">
        <v>142</v>
      </c>
      <c r="Y27" s="5"/>
      <c r="Z27" s="5">
        <f t="shared" si="8"/>
        <v>0</v>
      </c>
      <c r="AA27" s="5" t="str">
        <f t="shared" si="1"/>
        <v>American</v>
      </c>
      <c r="AB27">
        <f t="shared" si="2"/>
        <v>0</v>
      </c>
      <c r="AC27">
        <f t="shared" si="9"/>
        <v>1</v>
      </c>
      <c r="AD27">
        <f t="shared" si="10"/>
        <v>0</v>
      </c>
      <c r="AE27">
        <f t="shared" si="11"/>
        <v>0</v>
      </c>
      <c r="AF27">
        <f t="shared" si="3"/>
        <v>30</v>
      </c>
      <c r="AG27">
        <f t="shared" si="3"/>
        <v>3</v>
      </c>
      <c r="AH27">
        <f t="shared" si="3"/>
        <v>1</v>
      </c>
      <c r="AI27">
        <f t="shared" si="3"/>
        <v>0</v>
      </c>
      <c r="AJ27">
        <f t="shared" si="12"/>
        <v>1</v>
      </c>
      <c r="AK27" s="8">
        <f t="shared" si="13"/>
        <v>1</v>
      </c>
      <c r="AL27">
        <f t="shared" si="4"/>
        <v>1</v>
      </c>
    </row>
    <row r="28" spans="1:38" ht="28" x14ac:dyDescent="0.2">
      <c r="A28" s="27">
        <v>2</v>
      </c>
      <c r="B28" s="28">
        <v>45178</v>
      </c>
      <c r="C28" s="30">
        <v>0.64583333333333337</v>
      </c>
      <c r="D28" s="29" t="s">
        <v>44</v>
      </c>
      <c r="E28" s="29" t="s">
        <v>697</v>
      </c>
      <c r="F28" s="5"/>
      <c r="G28" s="29" t="s">
        <v>426</v>
      </c>
      <c r="H28" s="29" t="s">
        <v>96</v>
      </c>
      <c r="I28" s="29" t="s">
        <v>13</v>
      </c>
      <c r="J28" s="29">
        <v>35</v>
      </c>
      <c r="K28" s="29">
        <v>7</v>
      </c>
      <c r="L28" s="29">
        <v>2</v>
      </c>
      <c r="M28" s="29">
        <v>0</v>
      </c>
      <c r="N28" s="29" t="s">
        <v>47</v>
      </c>
      <c r="O28" s="5"/>
      <c r="P28" s="6"/>
      <c r="Q28" s="4">
        <f t="shared" si="5"/>
        <v>45178</v>
      </c>
      <c r="R28" s="5">
        <f t="shared" si="0"/>
        <v>2023</v>
      </c>
      <c r="S28" s="5">
        <f t="shared" si="6"/>
        <v>2</v>
      </c>
      <c r="T28" s="5" t="s">
        <v>210</v>
      </c>
      <c r="U28" s="5">
        <v>2</v>
      </c>
      <c r="V28" s="5">
        <f t="shared" si="7"/>
        <v>1</v>
      </c>
      <c r="W28" s="5" t="s">
        <v>86</v>
      </c>
      <c r="X28" s="29" t="s">
        <v>426</v>
      </c>
      <c r="Y28" s="5"/>
      <c r="Z28" s="5">
        <f t="shared" si="8"/>
        <v>0</v>
      </c>
      <c r="AA28" s="5" t="str">
        <f t="shared" si="1"/>
        <v>MWC</v>
      </c>
      <c r="AB28">
        <f t="shared" si="2"/>
        <v>0</v>
      </c>
      <c r="AC28">
        <f t="shared" si="9"/>
        <v>1</v>
      </c>
      <c r="AD28">
        <f t="shared" si="10"/>
        <v>0</v>
      </c>
      <c r="AE28">
        <f t="shared" si="11"/>
        <v>0</v>
      </c>
      <c r="AF28">
        <f t="shared" si="3"/>
        <v>35</v>
      </c>
      <c r="AG28">
        <f t="shared" si="3"/>
        <v>7</v>
      </c>
      <c r="AH28">
        <f t="shared" si="3"/>
        <v>2</v>
      </c>
      <c r="AI28">
        <f t="shared" si="3"/>
        <v>0</v>
      </c>
      <c r="AJ28">
        <f t="shared" si="12"/>
        <v>2</v>
      </c>
      <c r="AK28" s="8">
        <f t="shared" si="13"/>
        <v>1</v>
      </c>
      <c r="AL28">
        <f t="shared" si="4"/>
        <v>1</v>
      </c>
    </row>
    <row r="29" spans="1:38" ht="28" x14ac:dyDescent="0.2">
      <c r="A29" s="27">
        <v>3</v>
      </c>
      <c r="B29" s="28">
        <v>45185</v>
      </c>
      <c r="C29" s="30">
        <v>0.8125</v>
      </c>
      <c r="D29" s="29" t="s">
        <v>44</v>
      </c>
      <c r="E29" s="29" t="s">
        <v>697</v>
      </c>
      <c r="F29" s="5"/>
      <c r="G29" s="29" t="s">
        <v>205</v>
      </c>
      <c r="H29" s="29" t="s">
        <v>148</v>
      </c>
      <c r="I29" s="29" t="s">
        <v>13</v>
      </c>
      <c r="J29" s="29">
        <v>31</v>
      </c>
      <c r="K29" s="29">
        <v>6</v>
      </c>
      <c r="L29" s="29">
        <v>3</v>
      </c>
      <c r="M29" s="29">
        <v>0</v>
      </c>
      <c r="N29" s="29" t="s">
        <v>51</v>
      </c>
      <c r="O29" s="5"/>
      <c r="P29" s="6"/>
      <c r="Q29" s="4">
        <f t="shared" si="5"/>
        <v>45185</v>
      </c>
      <c r="R29" s="5">
        <f t="shared" si="0"/>
        <v>2023</v>
      </c>
      <c r="S29" s="5">
        <f t="shared" si="6"/>
        <v>3</v>
      </c>
      <c r="T29" s="5" t="s">
        <v>210</v>
      </c>
      <c r="U29" s="5">
        <v>2</v>
      </c>
      <c r="V29" s="5">
        <f t="shared" si="7"/>
        <v>1</v>
      </c>
      <c r="W29" s="5" t="s">
        <v>86</v>
      </c>
      <c r="X29" s="29" t="s">
        <v>205</v>
      </c>
      <c r="Y29" s="5"/>
      <c r="Z29" s="5">
        <f t="shared" si="8"/>
        <v>0</v>
      </c>
      <c r="AA29" s="5" t="str">
        <f t="shared" si="1"/>
        <v>MAC</v>
      </c>
      <c r="AB29">
        <f t="shared" si="2"/>
        <v>0</v>
      </c>
      <c r="AC29">
        <f t="shared" si="9"/>
        <v>1</v>
      </c>
      <c r="AD29">
        <f t="shared" si="10"/>
        <v>0</v>
      </c>
      <c r="AE29">
        <f t="shared" si="11"/>
        <v>0</v>
      </c>
      <c r="AF29">
        <f t="shared" si="3"/>
        <v>31</v>
      </c>
      <c r="AG29">
        <f t="shared" si="3"/>
        <v>6</v>
      </c>
      <c r="AH29">
        <f t="shared" si="3"/>
        <v>3</v>
      </c>
      <c r="AI29">
        <f t="shared" si="3"/>
        <v>0</v>
      </c>
      <c r="AJ29">
        <f t="shared" si="12"/>
        <v>3</v>
      </c>
      <c r="AK29" s="8">
        <f t="shared" si="13"/>
        <v>1</v>
      </c>
      <c r="AL29">
        <f t="shared" si="4"/>
        <v>1</v>
      </c>
    </row>
    <row r="30" spans="1:38" ht="28" x14ac:dyDescent="0.2">
      <c r="A30" s="27">
        <v>4</v>
      </c>
      <c r="B30" s="28">
        <v>45192</v>
      </c>
      <c r="C30" s="30">
        <v>0.5</v>
      </c>
      <c r="D30" s="29" t="s">
        <v>44</v>
      </c>
      <c r="E30" s="29" t="s">
        <v>697</v>
      </c>
      <c r="F30" s="5"/>
      <c r="G30" s="29" t="s">
        <v>194</v>
      </c>
      <c r="H30" s="29" t="s">
        <v>86</v>
      </c>
      <c r="I30" s="29" t="s">
        <v>13</v>
      </c>
      <c r="J30" s="29">
        <v>31</v>
      </c>
      <c r="K30" s="29">
        <v>7</v>
      </c>
      <c r="L30" s="29">
        <v>4</v>
      </c>
      <c r="M30" s="29">
        <v>0</v>
      </c>
      <c r="N30" s="29" t="s">
        <v>55</v>
      </c>
      <c r="O30" s="5"/>
      <c r="P30" s="6"/>
      <c r="Q30" s="4">
        <f t="shared" si="5"/>
        <v>45192</v>
      </c>
      <c r="R30" s="5">
        <f t="shared" si="0"/>
        <v>2023</v>
      </c>
      <c r="S30" s="5">
        <f t="shared" si="6"/>
        <v>4</v>
      </c>
      <c r="T30" s="5" t="s">
        <v>210</v>
      </c>
      <c r="U30" s="5">
        <v>2</v>
      </c>
      <c r="V30" s="5">
        <f t="shared" si="7"/>
        <v>1</v>
      </c>
      <c r="W30" s="5" t="s">
        <v>86</v>
      </c>
      <c r="X30" s="29" t="s">
        <v>194</v>
      </c>
      <c r="Y30" s="5"/>
      <c r="Z30" s="5">
        <f t="shared" si="8"/>
        <v>0</v>
      </c>
      <c r="AA30" s="5" t="str">
        <f t="shared" si="1"/>
        <v>Big Ten</v>
      </c>
      <c r="AB30">
        <f t="shared" si="2"/>
        <v>1</v>
      </c>
      <c r="AC30">
        <f t="shared" si="9"/>
        <v>1</v>
      </c>
      <c r="AD30">
        <f t="shared" si="10"/>
        <v>1</v>
      </c>
      <c r="AE30">
        <f t="shared" si="11"/>
        <v>0</v>
      </c>
      <c r="AF30">
        <f t="shared" si="3"/>
        <v>31</v>
      </c>
      <c r="AG30">
        <f t="shared" si="3"/>
        <v>7</v>
      </c>
      <c r="AH30">
        <f t="shared" si="3"/>
        <v>4</v>
      </c>
      <c r="AI30">
        <f t="shared" si="3"/>
        <v>0</v>
      </c>
      <c r="AJ30">
        <f t="shared" si="12"/>
        <v>4</v>
      </c>
      <c r="AK30" s="8">
        <f t="shared" si="13"/>
        <v>1</v>
      </c>
      <c r="AL30">
        <f t="shared" si="4"/>
        <v>1</v>
      </c>
    </row>
    <row r="31" spans="1:38" ht="28" x14ac:dyDescent="0.2">
      <c r="A31" s="27">
        <v>5</v>
      </c>
      <c r="B31" s="28">
        <v>45199</v>
      </c>
      <c r="C31" s="30">
        <v>0.64583333333333337</v>
      </c>
      <c r="D31" s="29" t="s">
        <v>44</v>
      </c>
      <c r="E31" s="29" t="s">
        <v>697</v>
      </c>
      <c r="F31" s="29" t="s">
        <v>49</v>
      </c>
      <c r="G31" s="29" t="s">
        <v>659</v>
      </c>
      <c r="H31" s="29" t="s">
        <v>86</v>
      </c>
      <c r="I31" s="29" t="s">
        <v>13</v>
      </c>
      <c r="J31" s="29">
        <v>45</v>
      </c>
      <c r="K31" s="29">
        <v>7</v>
      </c>
      <c r="L31" s="29">
        <v>5</v>
      </c>
      <c r="M31" s="29">
        <v>0</v>
      </c>
      <c r="N31" s="29" t="s">
        <v>57</v>
      </c>
      <c r="O31" s="5"/>
      <c r="P31" s="6"/>
      <c r="Q31" s="4">
        <f t="shared" si="5"/>
        <v>45199</v>
      </c>
      <c r="R31" s="5">
        <f t="shared" si="0"/>
        <v>2023</v>
      </c>
      <c r="S31" s="5">
        <f t="shared" si="6"/>
        <v>5</v>
      </c>
      <c r="T31" s="5" t="s">
        <v>210</v>
      </c>
      <c r="U31" s="5">
        <v>2</v>
      </c>
      <c r="V31" s="5">
        <f t="shared" si="7"/>
        <v>1</v>
      </c>
      <c r="W31" s="5" t="s">
        <v>86</v>
      </c>
      <c r="X31" s="29" t="s">
        <v>659</v>
      </c>
      <c r="Y31" s="5"/>
      <c r="Z31" s="5">
        <f t="shared" si="8"/>
        <v>0</v>
      </c>
      <c r="AA31" s="5" t="str">
        <f t="shared" si="1"/>
        <v>Big Ten</v>
      </c>
      <c r="AB31">
        <f t="shared" si="2"/>
        <v>1</v>
      </c>
      <c r="AC31">
        <f t="shared" si="9"/>
        <v>1</v>
      </c>
      <c r="AD31">
        <f t="shared" si="10"/>
        <v>1</v>
      </c>
      <c r="AE31">
        <f t="shared" si="11"/>
        <v>0</v>
      </c>
      <c r="AF31">
        <f t="shared" si="3"/>
        <v>45</v>
      </c>
      <c r="AG31">
        <f t="shared" si="3"/>
        <v>7</v>
      </c>
      <c r="AH31">
        <f t="shared" si="3"/>
        <v>5</v>
      </c>
      <c r="AI31">
        <f t="shared" si="3"/>
        <v>0</v>
      </c>
      <c r="AJ31">
        <f t="shared" si="12"/>
        <v>5</v>
      </c>
      <c r="AK31" s="8">
        <f t="shared" si="13"/>
        <v>1</v>
      </c>
      <c r="AL31">
        <f t="shared" si="4"/>
        <v>1</v>
      </c>
    </row>
    <row r="32" spans="1:38" ht="28" x14ac:dyDescent="0.2">
      <c r="A32" s="27">
        <v>6</v>
      </c>
      <c r="B32" s="28">
        <v>45206</v>
      </c>
      <c r="C32" s="30">
        <v>0.8125</v>
      </c>
      <c r="D32" s="29" t="s">
        <v>44</v>
      </c>
      <c r="E32" s="29" t="s">
        <v>697</v>
      </c>
      <c r="F32" s="29" t="s">
        <v>49</v>
      </c>
      <c r="G32" s="29" t="s">
        <v>440</v>
      </c>
      <c r="H32" s="29" t="s">
        <v>86</v>
      </c>
      <c r="I32" s="29" t="s">
        <v>13</v>
      </c>
      <c r="J32" s="29">
        <v>52</v>
      </c>
      <c r="K32" s="29">
        <v>10</v>
      </c>
      <c r="L32" s="29">
        <v>6</v>
      </c>
      <c r="M32" s="29">
        <v>0</v>
      </c>
      <c r="N32" s="29" t="s">
        <v>61</v>
      </c>
      <c r="O32" s="5"/>
      <c r="P32" s="6"/>
      <c r="Q32" s="4">
        <f t="shared" si="5"/>
        <v>45206</v>
      </c>
      <c r="R32" s="5">
        <f t="shared" si="0"/>
        <v>2023</v>
      </c>
      <c r="S32" s="5">
        <f t="shared" si="6"/>
        <v>6</v>
      </c>
      <c r="T32" s="5" t="s">
        <v>210</v>
      </c>
      <c r="U32" s="5">
        <v>2</v>
      </c>
      <c r="V32" s="5">
        <f t="shared" si="7"/>
        <v>1</v>
      </c>
      <c r="W32" s="5" t="s">
        <v>86</v>
      </c>
      <c r="X32" s="29" t="s">
        <v>440</v>
      </c>
      <c r="Y32" s="5"/>
      <c r="Z32" s="5">
        <f t="shared" si="8"/>
        <v>0</v>
      </c>
      <c r="AA32" s="5" t="str">
        <f t="shared" si="1"/>
        <v>Big Ten</v>
      </c>
      <c r="AB32">
        <f t="shared" si="2"/>
        <v>1</v>
      </c>
      <c r="AC32">
        <f t="shared" si="9"/>
        <v>1</v>
      </c>
      <c r="AD32">
        <f t="shared" si="10"/>
        <v>1</v>
      </c>
      <c r="AE32">
        <f t="shared" si="11"/>
        <v>0</v>
      </c>
      <c r="AF32">
        <f t="shared" si="3"/>
        <v>52</v>
      </c>
      <c r="AG32">
        <f t="shared" si="3"/>
        <v>10</v>
      </c>
      <c r="AH32">
        <f t="shared" si="3"/>
        <v>6</v>
      </c>
      <c r="AI32">
        <f t="shared" si="3"/>
        <v>0</v>
      </c>
      <c r="AJ32">
        <f t="shared" si="12"/>
        <v>6</v>
      </c>
      <c r="AK32" s="8">
        <f t="shared" si="13"/>
        <v>1</v>
      </c>
      <c r="AL32">
        <f t="shared" si="4"/>
        <v>1</v>
      </c>
    </row>
    <row r="33" spans="1:38" ht="28" x14ac:dyDescent="0.2">
      <c r="A33" s="27">
        <v>7</v>
      </c>
      <c r="B33" s="28">
        <v>45213</v>
      </c>
      <c r="C33" s="30">
        <v>0.5</v>
      </c>
      <c r="D33" s="29" t="s">
        <v>44</v>
      </c>
      <c r="E33" s="29" t="s">
        <v>697</v>
      </c>
      <c r="F33" s="5"/>
      <c r="G33" s="29" t="s">
        <v>490</v>
      </c>
      <c r="H33" s="29" t="s">
        <v>86</v>
      </c>
      <c r="I33" s="29" t="s">
        <v>13</v>
      </c>
      <c r="J33" s="29">
        <v>52</v>
      </c>
      <c r="K33" s="29">
        <v>7</v>
      </c>
      <c r="L33" s="29">
        <v>7</v>
      </c>
      <c r="M33" s="29">
        <v>0</v>
      </c>
      <c r="N33" s="29" t="s">
        <v>64</v>
      </c>
      <c r="O33" s="5"/>
      <c r="P33" s="6"/>
      <c r="Q33" s="4">
        <f t="shared" si="5"/>
        <v>45213</v>
      </c>
      <c r="R33" s="5">
        <f t="shared" si="0"/>
        <v>2023</v>
      </c>
      <c r="S33" s="5">
        <f t="shared" si="6"/>
        <v>7</v>
      </c>
      <c r="T33" s="5" t="s">
        <v>210</v>
      </c>
      <c r="U33" s="5">
        <v>2</v>
      </c>
      <c r="V33" s="5">
        <f t="shared" si="7"/>
        <v>1</v>
      </c>
      <c r="W33" s="5" t="s">
        <v>86</v>
      </c>
      <c r="X33" s="29" t="s">
        <v>490</v>
      </c>
      <c r="Y33" s="5"/>
      <c r="Z33" s="5">
        <f t="shared" si="8"/>
        <v>0</v>
      </c>
      <c r="AA33" s="5" t="str">
        <f t="shared" si="1"/>
        <v>Big Ten</v>
      </c>
      <c r="AB33">
        <f t="shared" si="2"/>
        <v>1</v>
      </c>
      <c r="AC33">
        <f t="shared" si="9"/>
        <v>1</v>
      </c>
      <c r="AD33">
        <f t="shared" si="10"/>
        <v>1</v>
      </c>
      <c r="AE33">
        <f t="shared" si="11"/>
        <v>0</v>
      </c>
      <c r="AF33">
        <f t="shared" si="3"/>
        <v>52</v>
      </c>
      <c r="AG33">
        <f t="shared" si="3"/>
        <v>7</v>
      </c>
      <c r="AH33">
        <f t="shared" si="3"/>
        <v>7</v>
      </c>
      <c r="AI33">
        <f t="shared" si="3"/>
        <v>0</v>
      </c>
      <c r="AJ33">
        <f t="shared" si="12"/>
        <v>7</v>
      </c>
      <c r="AK33" s="8">
        <f t="shared" si="13"/>
        <v>1</v>
      </c>
      <c r="AL33">
        <f t="shared" si="4"/>
        <v>1</v>
      </c>
    </row>
    <row r="34" spans="1:38" ht="28" x14ac:dyDescent="0.2">
      <c r="A34" s="27">
        <v>8</v>
      </c>
      <c r="B34" s="28">
        <v>45220</v>
      </c>
      <c r="C34" s="30">
        <v>0.8125</v>
      </c>
      <c r="D34" s="29" t="s">
        <v>44</v>
      </c>
      <c r="E34" s="29" t="s">
        <v>697</v>
      </c>
      <c r="F34" s="29" t="s">
        <v>49</v>
      </c>
      <c r="G34" s="29" t="s">
        <v>158</v>
      </c>
      <c r="H34" s="29" t="s">
        <v>86</v>
      </c>
      <c r="I34" s="29" t="s">
        <v>13</v>
      </c>
      <c r="J34" s="29">
        <v>49</v>
      </c>
      <c r="K34" s="29">
        <v>0</v>
      </c>
      <c r="L34" s="29">
        <v>8</v>
      </c>
      <c r="M34" s="29">
        <v>0</v>
      </c>
      <c r="N34" s="29" t="s">
        <v>68</v>
      </c>
      <c r="O34" s="5"/>
      <c r="P34" s="6"/>
      <c r="Q34" s="4">
        <f t="shared" si="5"/>
        <v>45220</v>
      </c>
      <c r="R34" s="5">
        <f t="shared" si="0"/>
        <v>2023</v>
      </c>
      <c r="S34" s="5">
        <f t="shared" si="6"/>
        <v>8</v>
      </c>
      <c r="T34" s="5" t="s">
        <v>210</v>
      </c>
      <c r="U34" s="5">
        <v>2</v>
      </c>
      <c r="V34" s="5">
        <f t="shared" si="7"/>
        <v>1</v>
      </c>
      <c r="W34" s="5" t="s">
        <v>86</v>
      </c>
      <c r="X34" s="29" t="s">
        <v>158</v>
      </c>
      <c r="Y34" s="5"/>
      <c r="Z34" s="5">
        <f t="shared" si="8"/>
        <v>0</v>
      </c>
      <c r="AA34" s="5" t="str">
        <f t="shared" si="1"/>
        <v>Big Ten</v>
      </c>
      <c r="AB34">
        <f t="shared" si="2"/>
        <v>1</v>
      </c>
      <c r="AC34">
        <f t="shared" si="9"/>
        <v>1</v>
      </c>
      <c r="AD34">
        <f t="shared" si="10"/>
        <v>1</v>
      </c>
      <c r="AE34">
        <f t="shared" si="11"/>
        <v>0</v>
      </c>
      <c r="AF34">
        <f t="shared" ref="AF34:AI65" si="14">J34</f>
        <v>49</v>
      </c>
      <c r="AG34">
        <f t="shared" si="14"/>
        <v>0</v>
      </c>
      <c r="AH34">
        <f t="shared" si="14"/>
        <v>8</v>
      </c>
      <c r="AI34">
        <f t="shared" si="14"/>
        <v>0</v>
      </c>
      <c r="AJ34">
        <f t="shared" si="12"/>
        <v>8</v>
      </c>
      <c r="AK34" s="8">
        <f t="shared" si="13"/>
        <v>1</v>
      </c>
      <c r="AL34">
        <f t="shared" si="4"/>
        <v>1</v>
      </c>
    </row>
    <row r="35" spans="1:38" ht="28" x14ac:dyDescent="0.2">
      <c r="A35" s="27">
        <v>9</v>
      </c>
      <c r="B35" s="28">
        <v>45234</v>
      </c>
      <c r="C35" s="30">
        <v>0.8125</v>
      </c>
      <c r="D35" s="29" t="s">
        <v>44</v>
      </c>
      <c r="E35" s="29" t="s">
        <v>697</v>
      </c>
      <c r="F35" s="5"/>
      <c r="G35" s="29" t="s">
        <v>352</v>
      </c>
      <c r="H35" s="29" t="s">
        <v>86</v>
      </c>
      <c r="I35" s="29" t="s">
        <v>13</v>
      </c>
      <c r="J35" s="29">
        <v>41</v>
      </c>
      <c r="K35" s="29">
        <v>13</v>
      </c>
      <c r="L35" s="29">
        <v>9</v>
      </c>
      <c r="M35" s="29">
        <v>0</v>
      </c>
      <c r="N35" s="29" t="s">
        <v>71</v>
      </c>
      <c r="O35" s="5"/>
      <c r="P35" s="6"/>
      <c r="Q35" s="4">
        <f t="shared" si="5"/>
        <v>45234</v>
      </c>
      <c r="R35" s="5">
        <f t="shared" si="0"/>
        <v>2023</v>
      </c>
      <c r="S35" s="5">
        <f t="shared" si="6"/>
        <v>10</v>
      </c>
      <c r="T35" s="5" t="s">
        <v>210</v>
      </c>
      <c r="U35" s="5">
        <v>2</v>
      </c>
      <c r="V35" s="5">
        <f t="shared" si="7"/>
        <v>1</v>
      </c>
      <c r="W35" s="5" t="s">
        <v>86</v>
      </c>
      <c r="X35" s="29" t="s">
        <v>352</v>
      </c>
      <c r="Y35" s="5"/>
      <c r="Z35" s="5">
        <f t="shared" si="8"/>
        <v>0</v>
      </c>
      <c r="AA35" s="5" t="str">
        <f t="shared" si="1"/>
        <v>Big Ten</v>
      </c>
      <c r="AB35">
        <f t="shared" si="2"/>
        <v>1</v>
      </c>
      <c r="AC35">
        <f t="shared" si="9"/>
        <v>1</v>
      </c>
      <c r="AD35">
        <f t="shared" si="10"/>
        <v>1</v>
      </c>
      <c r="AE35">
        <f t="shared" si="11"/>
        <v>0</v>
      </c>
      <c r="AF35">
        <f t="shared" si="14"/>
        <v>41</v>
      </c>
      <c r="AG35">
        <f t="shared" si="14"/>
        <v>13</v>
      </c>
      <c r="AH35">
        <f t="shared" si="14"/>
        <v>9</v>
      </c>
      <c r="AI35">
        <f t="shared" si="14"/>
        <v>0</v>
      </c>
      <c r="AJ35">
        <f t="shared" si="12"/>
        <v>9</v>
      </c>
      <c r="AK35" s="8">
        <f t="shared" si="13"/>
        <v>1</v>
      </c>
      <c r="AL35">
        <f t="shared" si="4"/>
        <v>1</v>
      </c>
    </row>
    <row r="36" spans="1:38" ht="30" x14ac:dyDescent="0.2">
      <c r="A36" s="27">
        <v>10</v>
      </c>
      <c r="B36" s="28">
        <v>45241</v>
      </c>
      <c r="C36" s="30">
        <v>0.5</v>
      </c>
      <c r="D36" s="29" t="s">
        <v>44</v>
      </c>
      <c r="E36" s="29" t="s">
        <v>697</v>
      </c>
      <c r="F36" s="29" t="s">
        <v>49</v>
      </c>
      <c r="G36" s="29" t="s">
        <v>737</v>
      </c>
      <c r="H36" s="29" t="s">
        <v>86</v>
      </c>
      <c r="I36" s="29" t="s">
        <v>13</v>
      </c>
      <c r="J36" s="29">
        <v>24</v>
      </c>
      <c r="K36" s="29">
        <v>15</v>
      </c>
      <c r="L36" s="29">
        <v>10</v>
      </c>
      <c r="M36" s="29">
        <v>0</v>
      </c>
      <c r="N36" s="29" t="s">
        <v>73</v>
      </c>
      <c r="O36" s="5"/>
      <c r="P36" s="6"/>
      <c r="Q36" s="4">
        <f t="shared" si="5"/>
        <v>45241</v>
      </c>
      <c r="R36" s="5">
        <f t="shared" si="0"/>
        <v>2023</v>
      </c>
      <c r="S36" s="5">
        <f t="shared" si="6"/>
        <v>11</v>
      </c>
      <c r="T36" s="5" t="s">
        <v>210</v>
      </c>
      <c r="U36" s="5">
        <v>2</v>
      </c>
      <c r="V36" s="5">
        <f t="shared" si="7"/>
        <v>1</v>
      </c>
      <c r="W36" s="5" t="s">
        <v>86</v>
      </c>
      <c r="X36" s="5" t="s">
        <v>221</v>
      </c>
      <c r="Y36" s="5">
        <v>9</v>
      </c>
      <c r="Z36" s="5">
        <f t="shared" si="8"/>
        <v>1</v>
      </c>
      <c r="AA36" s="5" t="str">
        <f t="shared" si="1"/>
        <v>Big Ten</v>
      </c>
      <c r="AB36">
        <f t="shared" si="2"/>
        <v>1</v>
      </c>
      <c r="AC36">
        <f t="shared" si="9"/>
        <v>1</v>
      </c>
      <c r="AD36">
        <f t="shared" si="10"/>
        <v>1</v>
      </c>
      <c r="AE36">
        <f t="shared" si="11"/>
        <v>0</v>
      </c>
      <c r="AF36">
        <f t="shared" si="14"/>
        <v>24</v>
      </c>
      <c r="AG36">
        <f t="shared" si="14"/>
        <v>15</v>
      </c>
      <c r="AH36">
        <f t="shared" si="14"/>
        <v>10</v>
      </c>
      <c r="AI36">
        <f t="shared" si="14"/>
        <v>0</v>
      </c>
      <c r="AJ36">
        <f t="shared" si="12"/>
        <v>10</v>
      </c>
      <c r="AK36" s="8">
        <f t="shared" si="13"/>
        <v>1</v>
      </c>
      <c r="AL36">
        <f t="shared" si="4"/>
        <v>1</v>
      </c>
    </row>
    <row r="37" spans="1:38" ht="28" x14ac:dyDescent="0.2">
      <c r="A37" s="27">
        <v>11</v>
      </c>
      <c r="B37" s="28">
        <v>45248</v>
      </c>
      <c r="C37" s="30">
        <v>0.5</v>
      </c>
      <c r="D37" s="29" t="s">
        <v>44</v>
      </c>
      <c r="E37" s="29" t="s">
        <v>697</v>
      </c>
      <c r="F37" s="29" t="s">
        <v>49</v>
      </c>
      <c r="G37" s="29" t="s">
        <v>230</v>
      </c>
      <c r="H37" s="29" t="s">
        <v>86</v>
      </c>
      <c r="I37" s="29" t="s">
        <v>13</v>
      </c>
      <c r="J37" s="29">
        <v>31</v>
      </c>
      <c r="K37" s="29">
        <v>24</v>
      </c>
      <c r="L37" s="29">
        <v>11</v>
      </c>
      <c r="M37" s="29">
        <v>0</v>
      </c>
      <c r="N37" s="29" t="s">
        <v>76</v>
      </c>
      <c r="O37" s="5"/>
      <c r="P37" s="6"/>
      <c r="Q37" s="4">
        <f t="shared" si="5"/>
        <v>45248</v>
      </c>
      <c r="R37" s="5">
        <f t="shared" si="0"/>
        <v>2023</v>
      </c>
      <c r="S37" s="5">
        <f t="shared" si="6"/>
        <v>12</v>
      </c>
      <c r="T37" s="5" t="s">
        <v>210</v>
      </c>
      <c r="U37" s="5">
        <v>2</v>
      </c>
      <c r="V37" s="5">
        <f t="shared" si="7"/>
        <v>1</v>
      </c>
      <c r="W37" s="5" t="s">
        <v>86</v>
      </c>
      <c r="X37" s="29" t="s">
        <v>230</v>
      </c>
      <c r="Y37" s="5"/>
      <c r="Z37" s="5">
        <f t="shared" si="8"/>
        <v>0</v>
      </c>
      <c r="AA37" s="5" t="str">
        <f t="shared" si="1"/>
        <v>Big Ten</v>
      </c>
      <c r="AB37">
        <f t="shared" si="2"/>
        <v>1</v>
      </c>
      <c r="AC37">
        <f t="shared" si="9"/>
        <v>1</v>
      </c>
      <c r="AD37">
        <f t="shared" si="10"/>
        <v>1</v>
      </c>
      <c r="AE37">
        <f t="shared" si="11"/>
        <v>0</v>
      </c>
      <c r="AF37">
        <f t="shared" si="14"/>
        <v>31</v>
      </c>
      <c r="AG37">
        <f t="shared" si="14"/>
        <v>24</v>
      </c>
      <c r="AH37">
        <f t="shared" si="14"/>
        <v>11</v>
      </c>
      <c r="AI37">
        <f t="shared" si="14"/>
        <v>0</v>
      </c>
      <c r="AJ37">
        <f t="shared" si="12"/>
        <v>11</v>
      </c>
      <c r="AK37" s="8">
        <f t="shared" si="13"/>
        <v>1</v>
      </c>
      <c r="AL37">
        <f t="shared" si="4"/>
        <v>1</v>
      </c>
    </row>
    <row r="38" spans="1:38" ht="30" x14ac:dyDescent="0.2">
      <c r="A38" s="27">
        <v>12</v>
      </c>
      <c r="B38" s="28">
        <v>45255</v>
      </c>
      <c r="C38" s="30">
        <v>0.5</v>
      </c>
      <c r="D38" s="29" t="s">
        <v>44</v>
      </c>
      <c r="E38" s="29" t="s">
        <v>892</v>
      </c>
      <c r="F38" s="5"/>
      <c r="G38" s="29" t="s">
        <v>85</v>
      </c>
      <c r="H38" s="29" t="s">
        <v>86</v>
      </c>
      <c r="I38" s="29" t="s">
        <v>13</v>
      </c>
      <c r="J38" s="29">
        <v>30</v>
      </c>
      <c r="K38" s="29">
        <v>24</v>
      </c>
      <c r="L38" s="29">
        <v>12</v>
      </c>
      <c r="M38" s="29">
        <v>0</v>
      </c>
      <c r="N38" s="29" t="s">
        <v>78</v>
      </c>
      <c r="O38" s="5"/>
      <c r="P38" s="6"/>
      <c r="Q38" s="4">
        <f t="shared" si="5"/>
        <v>45255</v>
      </c>
      <c r="R38" s="5">
        <f t="shared" si="0"/>
        <v>2023</v>
      </c>
      <c r="S38" s="5">
        <f t="shared" si="6"/>
        <v>13</v>
      </c>
      <c r="T38" s="5" t="s">
        <v>210</v>
      </c>
      <c r="U38" s="5">
        <v>3</v>
      </c>
      <c r="V38" s="5">
        <f t="shared" si="7"/>
        <v>1</v>
      </c>
      <c r="W38" s="5" t="s">
        <v>86</v>
      </c>
      <c r="X38" s="5" t="s">
        <v>89</v>
      </c>
      <c r="Y38" s="5">
        <v>2</v>
      </c>
      <c r="Z38" s="5">
        <f t="shared" si="8"/>
        <v>1</v>
      </c>
      <c r="AA38" s="5" t="str">
        <f t="shared" si="1"/>
        <v>Big Ten</v>
      </c>
      <c r="AB38">
        <f t="shared" si="2"/>
        <v>1</v>
      </c>
      <c r="AC38">
        <f t="shared" si="9"/>
        <v>1</v>
      </c>
      <c r="AD38">
        <f t="shared" si="10"/>
        <v>1</v>
      </c>
      <c r="AE38">
        <f t="shared" si="11"/>
        <v>0</v>
      </c>
      <c r="AF38">
        <f t="shared" si="14"/>
        <v>30</v>
      </c>
      <c r="AG38">
        <f t="shared" si="14"/>
        <v>24</v>
      </c>
      <c r="AH38">
        <f t="shared" si="14"/>
        <v>12</v>
      </c>
      <c r="AI38">
        <f t="shared" si="14"/>
        <v>0</v>
      </c>
      <c r="AJ38">
        <f t="shared" si="12"/>
        <v>12</v>
      </c>
      <c r="AK38" s="8">
        <f t="shared" si="13"/>
        <v>1</v>
      </c>
      <c r="AL38">
        <f t="shared" si="4"/>
        <v>1</v>
      </c>
    </row>
    <row r="39" spans="1:38" ht="42" x14ac:dyDescent="0.2">
      <c r="A39" s="27">
        <v>13</v>
      </c>
      <c r="B39" s="28">
        <v>45262</v>
      </c>
      <c r="C39" s="30">
        <v>0.83333333333333337</v>
      </c>
      <c r="D39" s="29" t="s">
        <v>44</v>
      </c>
      <c r="E39" s="29" t="s">
        <v>697</v>
      </c>
      <c r="F39" s="29" t="s">
        <v>80</v>
      </c>
      <c r="G39" s="29" t="s">
        <v>789</v>
      </c>
      <c r="H39" s="29" t="s">
        <v>86</v>
      </c>
      <c r="I39" s="29" t="s">
        <v>13</v>
      </c>
      <c r="J39" s="29">
        <v>26</v>
      </c>
      <c r="K39" s="29">
        <v>0</v>
      </c>
      <c r="L39" s="29">
        <v>13</v>
      </c>
      <c r="M39" s="29">
        <v>0</v>
      </c>
      <c r="N39" s="29" t="s">
        <v>82</v>
      </c>
      <c r="O39" s="29" t="s">
        <v>770</v>
      </c>
      <c r="P39" s="6"/>
      <c r="Q39" s="4">
        <f t="shared" si="5"/>
        <v>45262</v>
      </c>
      <c r="R39" s="5">
        <f t="shared" si="0"/>
        <v>2023</v>
      </c>
      <c r="S39" s="5">
        <f t="shared" si="6"/>
        <v>14</v>
      </c>
      <c r="T39" s="5" t="s">
        <v>210</v>
      </c>
      <c r="U39" s="5">
        <v>2</v>
      </c>
      <c r="V39" s="5">
        <f t="shared" si="7"/>
        <v>1</v>
      </c>
      <c r="W39" s="5" t="s">
        <v>86</v>
      </c>
      <c r="X39" s="5" t="s">
        <v>555</v>
      </c>
      <c r="Y39" s="5">
        <v>18</v>
      </c>
      <c r="Z39" s="5">
        <f t="shared" si="8"/>
        <v>1</v>
      </c>
      <c r="AA39" s="5" t="str">
        <f t="shared" si="1"/>
        <v>Big Ten</v>
      </c>
      <c r="AB39">
        <f t="shared" si="2"/>
        <v>1</v>
      </c>
      <c r="AC39">
        <f t="shared" si="9"/>
        <v>1</v>
      </c>
      <c r="AD39">
        <f t="shared" si="10"/>
        <v>1</v>
      </c>
      <c r="AE39">
        <f t="shared" si="11"/>
        <v>0</v>
      </c>
      <c r="AF39">
        <f t="shared" si="14"/>
        <v>26</v>
      </c>
      <c r="AG39">
        <f t="shared" si="14"/>
        <v>0</v>
      </c>
      <c r="AH39">
        <f t="shared" si="14"/>
        <v>13</v>
      </c>
      <c r="AI39">
        <f t="shared" si="14"/>
        <v>0</v>
      </c>
      <c r="AJ39">
        <f t="shared" si="12"/>
        <v>13</v>
      </c>
      <c r="AK39" s="8">
        <f t="shared" si="13"/>
        <v>1</v>
      </c>
      <c r="AL39">
        <f t="shared" si="4"/>
        <v>1</v>
      </c>
    </row>
    <row r="40" spans="1:38" ht="28" x14ac:dyDescent="0.2">
      <c r="A40" s="27">
        <v>14</v>
      </c>
      <c r="B40" s="28">
        <v>45292</v>
      </c>
      <c r="C40" s="30">
        <v>0.70833333333333337</v>
      </c>
      <c r="D40" s="29" t="s">
        <v>90</v>
      </c>
      <c r="E40" s="29" t="s">
        <v>917</v>
      </c>
      <c r="F40" s="29" t="s">
        <v>80</v>
      </c>
      <c r="G40" s="29" t="s">
        <v>701</v>
      </c>
      <c r="H40" s="29" t="s">
        <v>46</v>
      </c>
      <c r="I40" s="29" t="s">
        <v>13</v>
      </c>
      <c r="J40" s="29">
        <v>27</v>
      </c>
      <c r="K40" s="29">
        <v>20</v>
      </c>
      <c r="L40" s="29">
        <v>14</v>
      </c>
      <c r="M40" s="29">
        <v>0</v>
      </c>
      <c r="N40" s="29" t="s">
        <v>87</v>
      </c>
      <c r="O40" s="29" t="s">
        <v>899</v>
      </c>
      <c r="P40" s="6"/>
      <c r="Q40" s="4">
        <f t="shared" si="5"/>
        <v>45292</v>
      </c>
      <c r="R40" s="5">
        <f t="shared" si="0"/>
        <v>2023</v>
      </c>
      <c r="S40" s="5">
        <f t="shared" si="6"/>
        <v>18</v>
      </c>
      <c r="T40" s="5" t="s">
        <v>210</v>
      </c>
      <c r="U40" s="5">
        <v>1</v>
      </c>
      <c r="V40" s="5">
        <f t="shared" si="7"/>
        <v>1</v>
      </c>
      <c r="W40" s="5" t="s">
        <v>86</v>
      </c>
      <c r="X40" s="5" t="s">
        <v>119</v>
      </c>
      <c r="Y40" s="5">
        <v>5</v>
      </c>
      <c r="Z40" s="5">
        <f t="shared" si="8"/>
        <v>1</v>
      </c>
      <c r="AA40" s="5" t="str">
        <f t="shared" si="1"/>
        <v>SEC</v>
      </c>
      <c r="AB40">
        <f t="shared" si="2"/>
        <v>0</v>
      </c>
      <c r="AC40">
        <f t="shared" si="9"/>
        <v>1</v>
      </c>
      <c r="AD40">
        <f t="shared" si="10"/>
        <v>1</v>
      </c>
      <c r="AE40">
        <f t="shared" si="11"/>
        <v>0</v>
      </c>
      <c r="AF40">
        <f t="shared" si="14"/>
        <v>27</v>
      </c>
      <c r="AG40">
        <f t="shared" si="14"/>
        <v>20</v>
      </c>
      <c r="AH40">
        <f t="shared" si="14"/>
        <v>14</v>
      </c>
      <c r="AI40">
        <f t="shared" si="14"/>
        <v>0</v>
      </c>
      <c r="AJ40">
        <f t="shared" si="12"/>
        <v>14</v>
      </c>
      <c r="AK40" s="8">
        <f t="shared" si="13"/>
        <v>1</v>
      </c>
      <c r="AL40">
        <f t="shared" si="4"/>
        <v>1</v>
      </c>
    </row>
    <row r="41" spans="1:38" ht="84" x14ac:dyDescent="0.2">
      <c r="A41" s="27">
        <v>15</v>
      </c>
      <c r="B41" s="28">
        <v>45299</v>
      </c>
      <c r="C41" s="30">
        <v>0.8125</v>
      </c>
      <c r="D41" s="29" t="s">
        <v>90</v>
      </c>
      <c r="E41" s="29" t="s">
        <v>917</v>
      </c>
      <c r="F41" s="29" t="s">
        <v>80</v>
      </c>
      <c r="G41" s="29" t="s">
        <v>717</v>
      </c>
      <c r="H41" s="29" t="s">
        <v>114</v>
      </c>
      <c r="I41" s="29" t="s">
        <v>13</v>
      </c>
      <c r="J41" s="29">
        <v>34</v>
      </c>
      <c r="K41" s="29">
        <v>13</v>
      </c>
      <c r="L41" s="29">
        <v>15</v>
      </c>
      <c r="M41" s="29">
        <v>0</v>
      </c>
      <c r="N41" s="29" t="s">
        <v>918</v>
      </c>
      <c r="O41" s="29" t="s">
        <v>699</v>
      </c>
      <c r="Q41" s="4">
        <f t="shared" si="5"/>
        <v>45299</v>
      </c>
      <c r="R41" s="5">
        <f t="shared" si="0"/>
        <v>2023</v>
      </c>
      <c r="S41" s="5">
        <f t="shared" si="6"/>
        <v>19</v>
      </c>
      <c r="T41" s="5" t="s">
        <v>210</v>
      </c>
      <c r="U41" s="5">
        <v>1</v>
      </c>
      <c r="V41" s="5">
        <f t="shared" si="7"/>
        <v>1</v>
      </c>
      <c r="W41" s="5" t="s">
        <v>86</v>
      </c>
      <c r="X41" s="5" t="s">
        <v>680</v>
      </c>
      <c r="Y41" s="5">
        <v>2</v>
      </c>
      <c r="Z41" s="5">
        <f t="shared" si="8"/>
        <v>1</v>
      </c>
      <c r="AA41" s="5" t="str">
        <f t="shared" si="1"/>
        <v>Pac-12</v>
      </c>
      <c r="AB41">
        <f t="shared" si="2"/>
        <v>0</v>
      </c>
      <c r="AC41">
        <f t="shared" si="9"/>
        <v>1</v>
      </c>
      <c r="AD41">
        <f t="shared" si="10"/>
        <v>1</v>
      </c>
      <c r="AE41">
        <f t="shared" si="11"/>
        <v>0</v>
      </c>
      <c r="AF41">
        <f t="shared" si="14"/>
        <v>34</v>
      </c>
      <c r="AG41">
        <f t="shared" si="14"/>
        <v>13</v>
      </c>
      <c r="AH41">
        <f t="shared" si="14"/>
        <v>15</v>
      </c>
      <c r="AI41">
        <f t="shared" si="14"/>
        <v>0</v>
      </c>
      <c r="AJ41">
        <f t="shared" si="12"/>
        <v>15</v>
      </c>
      <c r="AK41" s="8">
        <f t="shared" si="13"/>
        <v>1</v>
      </c>
      <c r="AL41">
        <f t="shared" si="4"/>
        <v>1</v>
      </c>
    </row>
    <row r="42" spans="1:38" ht="28" x14ac:dyDescent="0.2">
      <c r="A42" s="27">
        <v>1</v>
      </c>
      <c r="B42" s="28">
        <v>45170</v>
      </c>
      <c r="C42" s="30">
        <v>0.79166666666666663</v>
      </c>
      <c r="D42" s="29" t="s">
        <v>124</v>
      </c>
      <c r="E42" s="29" t="s">
        <v>158</v>
      </c>
      <c r="F42" s="5"/>
      <c r="G42" s="29" t="s">
        <v>181</v>
      </c>
      <c r="H42" s="29" t="s">
        <v>148</v>
      </c>
      <c r="I42" s="29" t="s">
        <v>13</v>
      </c>
      <c r="J42" s="29">
        <v>31</v>
      </c>
      <c r="K42" s="29">
        <v>7</v>
      </c>
      <c r="L42" s="29">
        <v>1</v>
      </c>
      <c r="M42" s="29">
        <v>0</v>
      </c>
      <c r="N42" s="29" t="s">
        <v>41</v>
      </c>
      <c r="O42" s="5"/>
      <c r="Q42" s="4">
        <f t="shared" si="5"/>
        <v>45170</v>
      </c>
      <c r="R42" s="5">
        <f t="shared" si="0"/>
        <v>2023</v>
      </c>
      <c r="S42" s="5">
        <f t="shared" si="6"/>
        <v>1</v>
      </c>
      <c r="T42" s="29" t="s">
        <v>158</v>
      </c>
      <c r="U42" s="5"/>
      <c r="V42" s="5">
        <f t="shared" si="7"/>
        <v>0</v>
      </c>
      <c r="W42" s="5" t="s">
        <v>86</v>
      </c>
      <c r="X42" s="29" t="s">
        <v>181</v>
      </c>
      <c r="Y42" s="5"/>
      <c r="Z42" s="5">
        <f t="shared" si="8"/>
        <v>0</v>
      </c>
      <c r="AA42" s="5" t="str">
        <f t="shared" si="1"/>
        <v>MAC</v>
      </c>
      <c r="AB42">
        <f t="shared" si="2"/>
        <v>0</v>
      </c>
      <c r="AC42">
        <f t="shared" si="9"/>
        <v>1</v>
      </c>
      <c r="AD42">
        <f t="shared" si="10"/>
        <v>0</v>
      </c>
      <c r="AE42">
        <f t="shared" si="11"/>
        <v>0</v>
      </c>
      <c r="AF42">
        <f t="shared" si="14"/>
        <v>31</v>
      </c>
      <c r="AG42">
        <f t="shared" si="14"/>
        <v>7</v>
      </c>
      <c r="AH42">
        <f t="shared" si="14"/>
        <v>1</v>
      </c>
      <c r="AI42">
        <f t="shared" si="14"/>
        <v>0</v>
      </c>
      <c r="AJ42">
        <f t="shared" si="12"/>
        <v>1</v>
      </c>
      <c r="AK42" s="8">
        <f t="shared" si="13"/>
        <v>1</v>
      </c>
      <c r="AL42">
        <f t="shared" si="4"/>
        <v>1</v>
      </c>
    </row>
    <row r="43" spans="1:38" ht="28" x14ac:dyDescent="0.2">
      <c r="A43" s="27">
        <v>2</v>
      </c>
      <c r="B43" s="28">
        <v>45178</v>
      </c>
      <c r="C43" s="30">
        <v>0.64583333333333337</v>
      </c>
      <c r="D43" s="29" t="s">
        <v>44</v>
      </c>
      <c r="E43" s="29" t="s">
        <v>158</v>
      </c>
      <c r="F43" s="5"/>
      <c r="G43" s="29" t="s">
        <v>192</v>
      </c>
      <c r="H43" s="29" t="s">
        <v>70</v>
      </c>
      <c r="I43" s="29" t="s">
        <v>13</v>
      </c>
      <c r="J43" s="29">
        <v>45</v>
      </c>
      <c r="K43" s="29">
        <v>14</v>
      </c>
      <c r="L43" s="29">
        <v>2</v>
      </c>
      <c r="M43" s="29">
        <v>0</v>
      </c>
      <c r="N43" s="29" t="s">
        <v>47</v>
      </c>
      <c r="O43" s="5"/>
      <c r="Q43" s="4">
        <f t="shared" si="5"/>
        <v>45178</v>
      </c>
      <c r="R43" s="5">
        <f t="shared" si="0"/>
        <v>2023</v>
      </c>
      <c r="S43" s="5">
        <f t="shared" si="6"/>
        <v>2</v>
      </c>
      <c r="T43" s="29" t="s">
        <v>158</v>
      </c>
      <c r="U43" s="5"/>
      <c r="V43" s="5">
        <f t="shared" si="7"/>
        <v>0</v>
      </c>
      <c r="W43" s="5" t="s">
        <v>86</v>
      </c>
      <c r="X43" s="29" t="s">
        <v>192</v>
      </c>
      <c r="Y43" s="5"/>
      <c r="Z43" s="5">
        <f t="shared" si="8"/>
        <v>0</v>
      </c>
      <c r="AA43" s="5" t="str">
        <f t="shared" si="1"/>
        <v>Non-Major</v>
      </c>
      <c r="AB43">
        <f t="shared" si="2"/>
        <v>0</v>
      </c>
      <c r="AC43">
        <f t="shared" si="9"/>
        <v>0</v>
      </c>
      <c r="AD43">
        <f t="shared" si="10"/>
        <v>0</v>
      </c>
      <c r="AE43">
        <f t="shared" si="11"/>
        <v>0</v>
      </c>
      <c r="AF43">
        <f t="shared" si="14"/>
        <v>45</v>
      </c>
      <c r="AG43">
        <f t="shared" si="14"/>
        <v>14</v>
      </c>
      <c r="AH43">
        <f t="shared" si="14"/>
        <v>2</v>
      </c>
      <c r="AI43">
        <f t="shared" si="14"/>
        <v>0</v>
      </c>
      <c r="AJ43">
        <f t="shared" si="12"/>
        <v>2</v>
      </c>
      <c r="AK43" s="8">
        <f t="shared" si="13"/>
        <v>1</v>
      </c>
      <c r="AL43">
        <f t="shared" si="4"/>
        <v>1</v>
      </c>
    </row>
    <row r="44" spans="1:38" ht="30" x14ac:dyDescent="0.2">
      <c r="A44" s="27">
        <v>3</v>
      </c>
      <c r="B44" s="28">
        <v>45185</v>
      </c>
      <c r="C44" s="30">
        <v>0.70833333333333337</v>
      </c>
      <c r="D44" s="29" t="s">
        <v>44</v>
      </c>
      <c r="E44" s="29" t="s">
        <v>158</v>
      </c>
      <c r="F44" s="5"/>
      <c r="G44" s="29" t="s">
        <v>919</v>
      </c>
      <c r="H44" s="29" t="s">
        <v>114</v>
      </c>
      <c r="I44" s="29" t="s">
        <v>14</v>
      </c>
      <c r="J44" s="29">
        <v>7</v>
      </c>
      <c r="K44" s="29">
        <v>41</v>
      </c>
      <c r="L44" s="29">
        <v>2</v>
      </c>
      <c r="M44" s="29">
        <v>1</v>
      </c>
      <c r="N44" s="29" t="s">
        <v>92</v>
      </c>
      <c r="O44" s="5"/>
      <c r="Q44" s="4">
        <f t="shared" si="5"/>
        <v>45185</v>
      </c>
      <c r="R44" s="5">
        <f t="shared" si="0"/>
        <v>2023</v>
      </c>
      <c r="S44" s="5">
        <f t="shared" si="6"/>
        <v>3</v>
      </c>
      <c r="T44" s="29" t="s">
        <v>158</v>
      </c>
      <c r="U44" s="5"/>
      <c r="V44" s="5">
        <f t="shared" si="7"/>
        <v>0</v>
      </c>
      <c r="W44" s="5" t="s">
        <v>86</v>
      </c>
      <c r="X44" s="5" t="s">
        <v>680</v>
      </c>
      <c r="Y44" s="5">
        <v>8</v>
      </c>
      <c r="Z44" s="5">
        <f t="shared" si="8"/>
        <v>1</v>
      </c>
      <c r="AA44" s="5" t="str">
        <f t="shared" si="1"/>
        <v>Pac-12</v>
      </c>
      <c r="AB44">
        <f t="shared" si="2"/>
        <v>0</v>
      </c>
      <c r="AC44">
        <f t="shared" si="9"/>
        <v>1</v>
      </c>
      <c r="AD44">
        <f t="shared" si="10"/>
        <v>1</v>
      </c>
      <c r="AE44">
        <f t="shared" si="11"/>
        <v>0</v>
      </c>
      <c r="AF44">
        <f t="shared" si="14"/>
        <v>7</v>
      </c>
      <c r="AG44">
        <f t="shared" si="14"/>
        <v>41</v>
      </c>
      <c r="AH44">
        <f t="shared" si="14"/>
        <v>2</v>
      </c>
      <c r="AI44">
        <f t="shared" si="14"/>
        <v>1</v>
      </c>
      <c r="AJ44">
        <f t="shared" si="12"/>
        <v>3</v>
      </c>
      <c r="AK44" s="8">
        <f t="shared" si="13"/>
        <v>0.66666666666666663</v>
      </c>
      <c r="AL44">
        <f t="shared" si="4"/>
        <v>0</v>
      </c>
    </row>
    <row r="45" spans="1:38" ht="28" x14ac:dyDescent="0.2">
      <c r="A45" s="27">
        <v>4</v>
      </c>
      <c r="B45" s="28">
        <v>45192</v>
      </c>
      <c r="C45" s="30">
        <v>0.64583333333333337</v>
      </c>
      <c r="D45" s="29" t="s">
        <v>44</v>
      </c>
      <c r="E45" s="29" t="s">
        <v>158</v>
      </c>
      <c r="F45" s="5"/>
      <c r="G45" s="29" t="s">
        <v>230</v>
      </c>
      <c r="H45" s="29" t="s">
        <v>86</v>
      </c>
      <c r="I45" s="29" t="s">
        <v>14</v>
      </c>
      <c r="J45" s="29">
        <v>9</v>
      </c>
      <c r="K45" s="29">
        <v>31</v>
      </c>
      <c r="L45" s="29">
        <v>2</v>
      </c>
      <c r="M45" s="29">
        <v>2</v>
      </c>
      <c r="N45" s="29" t="s">
        <v>102</v>
      </c>
      <c r="O45" s="5"/>
      <c r="Q45" s="4">
        <f t="shared" si="5"/>
        <v>45192</v>
      </c>
      <c r="R45" s="5">
        <f t="shared" si="0"/>
        <v>2023</v>
      </c>
      <c r="S45" s="5">
        <f t="shared" si="6"/>
        <v>4</v>
      </c>
      <c r="T45" s="29" t="s">
        <v>158</v>
      </c>
      <c r="U45" s="5"/>
      <c r="V45" s="5">
        <f t="shared" si="7"/>
        <v>0</v>
      </c>
      <c r="W45" s="5" t="s">
        <v>86</v>
      </c>
      <c r="X45" s="29" t="s">
        <v>230</v>
      </c>
      <c r="Y45" s="5"/>
      <c r="Z45" s="5">
        <f t="shared" si="8"/>
        <v>0</v>
      </c>
      <c r="AA45" s="5" t="str">
        <f t="shared" si="1"/>
        <v>Big Ten</v>
      </c>
      <c r="AB45">
        <f t="shared" si="2"/>
        <v>1</v>
      </c>
      <c r="AC45">
        <f t="shared" si="9"/>
        <v>1</v>
      </c>
      <c r="AD45">
        <f t="shared" si="10"/>
        <v>1</v>
      </c>
      <c r="AE45">
        <f t="shared" si="11"/>
        <v>0</v>
      </c>
      <c r="AF45">
        <f t="shared" si="14"/>
        <v>9</v>
      </c>
      <c r="AG45">
        <f t="shared" si="14"/>
        <v>31</v>
      </c>
      <c r="AH45">
        <f t="shared" si="14"/>
        <v>2</v>
      </c>
      <c r="AI45">
        <f t="shared" si="14"/>
        <v>2</v>
      </c>
      <c r="AJ45">
        <f t="shared" si="12"/>
        <v>4</v>
      </c>
      <c r="AK45" s="8">
        <f t="shared" si="13"/>
        <v>0.5</v>
      </c>
      <c r="AL45">
        <f t="shared" si="4"/>
        <v>0</v>
      </c>
    </row>
    <row r="46" spans="1:38" ht="28" x14ac:dyDescent="0.2">
      <c r="A46" s="27">
        <v>5</v>
      </c>
      <c r="B46" s="28">
        <v>45199</v>
      </c>
      <c r="C46" s="30">
        <v>0.8125</v>
      </c>
      <c r="D46" s="29" t="s">
        <v>44</v>
      </c>
      <c r="E46" s="29" t="s">
        <v>158</v>
      </c>
      <c r="F46" s="29" t="s">
        <v>49</v>
      </c>
      <c r="G46" s="29" t="s">
        <v>672</v>
      </c>
      <c r="H46" s="29" t="s">
        <v>86</v>
      </c>
      <c r="I46" s="29" t="s">
        <v>14</v>
      </c>
      <c r="J46" s="29">
        <v>16</v>
      </c>
      <c r="K46" s="29">
        <v>26</v>
      </c>
      <c r="L46" s="29">
        <v>2</v>
      </c>
      <c r="M46" s="29">
        <v>3</v>
      </c>
      <c r="N46" s="29" t="s">
        <v>130</v>
      </c>
      <c r="O46" s="5"/>
      <c r="Q46" s="4">
        <f t="shared" si="5"/>
        <v>45199</v>
      </c>
      <c r="R46" s="5">
        <f t="shared" si="0"/>
        <v>2023</v>
      </c>
      <c r="S46" s="5">
        <f t="shared" si="6"/>
        <v>5</v>
      </c>
      <c r="T46" s="29" t="s">
        <v>158</v>
      </c>
      <c r="U46" s="5"/>
      <c r="V46" s="5">
        <f t="shared" si="7"/>
        <v>0</v>
      </c>
      <c r="W46" s="5" t="s">
        <v>86</v>
      </c>
      <c r="X46" s="29" t="s">
        <v>672</v>
      </c>
      <c r="Y46" s="5"/>
      <c r="Z46" s="5">
        <f t="shared" si="8"/>
        <v>0</v>
      </c>
      <c r="AA46" s="5" t="str">
        <f t="shared" si="1"/>
        <v>Big Ten</v>
      </c>
      <c r="AB46">
        <f t="shared" si="2"/>
        <v>1</v>
      </c>
      <c r="AC46">
        <f t="shared" si="9"/>
        <v>1</v>
      </c>
      <c r="AD46">
        <f t="shared" si="10"/>
        <v>1</v>
      </c>
      <c r="AE46">
        <f t="shared" si="11"/>
        <v>0</v>
      </c>
      <c r="AF46">
        <f t="shared" si="14"/>
        <v>16</v>
      </c>
      <c r="AG46">
        <f t="shared" si="14"/>
        <v>26</v>
      </c>
      <c r="AH46">
        <f t="shared" si="14"/>
        <v>2</v>
      </c>
      <c r="AI46">
        <f t="shared" si="14"/>
        <v>3</v>
      </c>
      <c r="AJ46">
        <f t="shared" si="12"/>
        <v>5</v>
      </c>
      <c r="AK46" s="8">
        <f t="shared" si="13"/>
        <v>0.4</v>
      </c>
      <c r="AL46">
        <f t="shared" si="4"/>
        <v>0</v>
      </c>
    </row>
    <row r="47" spans="1:38" ht="28" x14ac:dyDescent="0.2">
      <c r="A47" s="27">
        <v>6</v>
      </c>
      <c r="B47" s="28">
        <v>45213</v>
      </c>
      <c r="C47" s="30">
        <v>0.5</v>
      </c>
      <c r="D47" s="29" t="s">
        <v>44</v>
      </c>
      <c r="E47" s="29" t="s">
        <v>158</v>
      </c>
      <c r="F47" s="29" t="s">
        <v>49</v>
      </c>
      <c r="G47" s="29" t="s">
        <v>194</v>
      </c>
      <c r="H47" s="29" t="s">
        <v>86</v>
      </c>
      <c r="I47" s="29" t="s">
        <v>14</v>
      </c>
      <c r="J47" s="29">
        <v>24</v>
      </c>
      <c r="K47" s="29">
        <v>27</v>
      </c>
      <c r="L47" s="29">
        <v>2</v>
      </c>
      <c r="M47" s="29">
        <v>4</v>
      </c>
      <c r="N47" s="29" t="s">
        <v>132</v>
      </c>
      <c r="O47" s="5"/>
      <c r="Q47" s="4">
        <f t="shared" si="5"/>
        <v>45213</v>
      </c>
      <c r="R47" s="5">
        <f t="shared" si="0"/>
        <v>2023</v>
      </c>
      <c r="S47" s="5">
        <f t="shared" si="6"/>
        <v>7</v>
      </c>
      <c r="T47" s="29" t="s">
        <v>158</v>
      </c>
      <c r="U47" s="5"/>
      <c r="V47" s="5">
        <f t="shared" si="7"/>
        <v>0</v>
      </c>
      <c r="W47" s="5" t="s">
        <v>86</v>
      </c>
      <c r="X47" s="29" t="s">
        <v>194</v>
      </c>
      <c r="Y47" s="5"/>
      <c r="Z47" s="5">
        <f t="shared" si="8"/>
        <v>0</v>
      </c>
      <c r="AA47" s="5" t="str">
        <f t="shared" si="1"/>
        <v>Big Ten</v>
      </c>
      <c r="AB47">
        <f t="shared" si="2"/>
        <v>1</v>
      </c>
      <c r="AC47">
        <f t="shared" si="9"/>
        <v>1</v>
      </c>
      <c r="AD47">
        <f t="shared" si="10"/>
        <v>1</v>
      </c>
      <c r="AE47">
        <f t="shared" si="11"/>
        <v>0</v>
      </c>
      <c r="AF47">
        <f t="shared" si="14"/>
        <v>24</v>
      </c>
      <c r="AG47">
        <f t="shared" si="14"/>
        <v>27</v>
      </c>
      <c r="AH47">
        <f t="shared" si="14"/>
        <v>2</v>
      </c>
      <c r="AI47">
        <f t="shared" si="14"/>
        <v>4</v>
      </c>
      <c r="AJ47">
        <f t="shared" si="12"/>
        <v>6</v>
      </c>
      <c r="AK47" s="8">
        <f t="shared" si="13"/>
        <v>0.33333333333333331</v>
      </c>
      <c r="AL47">
        <f t="shared" si="4"/>
        <v>0</v>
      </c>
    </row>
    <row r="48" spans="1:38" ht="28" x14ac:dyDescent="0.2">
      <c r="A48" s="27">
        <v>7</v>
      </c>
      <c r="B48" s="28">
        <v>45220</v>
      </c>
      <c r="C48" s="30">
        <v>0.8125</v>
      </c>
      <c r="D48" s="29" t="s">
        <v>44</v>
      </c>
      <c r="E48" s="29" t="s">
        <v>158</v>
      </c>
      <c r="F48" s="5"/>
      <c r="G48" s="29" t="s">
        <v>697</v>
      </c>
      <c r="H48" s="29" t="s">
        <v>86</v>
      </c>
      <c r="I48" s="29" t="s">
        <v>14</v>
      </c>
      <c r="J48" s="29">
        <v>0</v>
      </c>
      <c r="K48" s="29">
        <v>49</v>
      </c>
      <c r="L48" s="29">
        <v>2</v>
      </c>
      <c r="M48" s="29">
        <v>5</v>
      </c>
      <c r="N48" s="29" t="s">
        <v>133</v>
      </c>
      <c r="O48" s="5"/>
      <c r="Q48" s="4">
        <f t="shared" si="5"/>
        <v>45220</v>
      </c>
      <c r="R48" s="5">
        <f t="shared" si="0"/>
        <v>2023</v>
      </c>
      <c r="S48" s="5">
        <f t="shared" si="6"/>
        <v>8</v>
      </c>
      <c r="T48" s="29" t="s">
        <v>158</v>
      </c>
      <c r="U48" s="5"/>
      <c r="V48" s="5">
        <f t="shared" si="7"/>
        <v>0</v>
      </c>
      <c r="W48" s="5" t="s">
        <v>86</v>
      </c>
      <c r="X48" s="5" t="s">
        <v>210</v>
      </c>
      <c r="Y48" s="5">
        <v>2</v>
      </c>
      <c r="Z48" s="5">
        <f t="shared" si="8"/>
        <v>1</v>
      </c>
      <c r="AA48" s="5" t="str">
        <f t="shared" si="1"/>
        <v>Big Ten</v>
      </c>
      <c r="AB48">
        <f t="shared" si="2"/>
        <v>1</v>
      </c>
      <c r="AC48">
        <f t="shared" si="9"/>
        <v>1</v>
      </c>
      <c r="AD48">
        <f t="shared" si="10"/>
        <v>1</v>
      </c>
      <c r="AE48">
        <f t="shared" si="11"/>
        <v>0</v>
      </c>
      <c r="AF48">
        <f t="shared" si="14"/>
        <v>0</v>
      </c>
      <c r="AG48">
        <f t="shared" si="14"/>
        <v>49</v>
      </c>
      <c r="AH48">
        <f t="shared" si="14"/>
        <v>2</v>
      </c>
      <c r="AI48">
        <f t="shared" si="14"/>
        <v>5</v>
      </c>
      <c r="AJ48">
        <f t="shared" si="12"/>
        <v>7</v>
      </c>
      <c r="AK48" s="8">
        <f t="shared" si="13"/>
        <v>0.2857142857142857</v>
      </c>
      <c r="AL48">
        <f t="shared" si="4"/>
        <v>0</v>
      </c>
    </row>
    <row r="49" spans="1:38" ht="28" x14ac:dyDescent="0.2">
      <c r="A49" s="27">
        <v>8</v>
      </c>
      <c r="B49" s="28">
        <v>45227</v>
      </c>
      <c r="C49" s="30">
        <v>0.64583333333333337</v>
      </c>
      <c r="D49" s="29" t="s">
        <v>44</v>
      </c>
      <c r="E49" s="29" t="s">
        <v>158</v>
      </c>
      <c r="F49" s="29" t="s">
        <v>49</v>
      </c>
      <c r="G49" s="29" t="s">
        <v>440</v>
      </c>
      <c r="H49" s="29" t="s">
        <v>86</v>
      </c>
      <c r="I49" s="29" t="s">
        <v>14</v>
      </c>
      <c r="J49" s="29">
        <v>12</v>
      </c>
      <c r="K49" s="29">
        <v>27</v>
      </c>
      <c r="L49" s="29">
        <v>2</v>
      </c>
      <c r="M49" s="29">
        <v>6</v>
      </c>
      <c r="N49" s="29" t="s">
        <v>151</v>
      </c>
      <c r="O49" s="5"/>
      <c r="Q49" s="4">
        <f t="shared" si="5"/>
        <v>45227</v>
      </c>
      <c r="R49" s="5">
        <f t="shared" si="0"/>
        <v>2023</v>
      </c>
      <c r="S49" s="5">
        <f t="shared" si="6"/>
        <v>9</v>
      </c>
      <c r="T49" s="29" t="s">
        <v>158</v>
      </c>
      <c r="U49" s="5"/>
      <c r="V49" s="5">
        <f t="shared" si="7"/>
        <v>0</v>
      </c>
      <c r="W49" s="5" t="s">
        <v>86</v>
      </c>
      <c r="X49" s="29" t="s">
        <v>440</v>
      </c>
      <c r="Y49" s="5"/>
      <c r="Z49" s="5">
        <f t="shared" si="8"/>
        <v>0</v>
      </c>
      <c r="AA49" s="5" t="str">
        <f t="shared" si="1"/>
        <v>Big Ten</v>
      </c>
      <c r="AB49">
        <f t="shared" si="2"/>
        <v>1</v>
      </c>
      <c r="AC49">
        <f t="shared" si="9"/>
        <v>1</v>
      </c>
      <c r="AD49">
        <f t="shared" si="10"/>
        <v>1</v>
      </c>
      <c r="AE49">
        <f t="shared" si="11"/>
        <v>0</v>
      </c>
      <c r="AF49">
        <f t="shared" si="14"/>
        <v>12</v>
      </c>
      <c r="AG49">
        <f t="shared" si="14"/>
        <v>27</v>
      </c>
      <c r="AH49">
        <f t="shared" si="14"/>
        <v>2</v>
      </c>
      <c r="AI49">
        <f t="shared" si="14"/>
        <v>6</v>
      </c>
      <c r="AJ49">
        <f t="shared" ref="AJ49:AJ93" si="15">SUM(AH49:AI49)</f>
        <v>8</v>
      </c>
      <c r="AK49" s="8">
        <f t="shared" si="13"/>
        <v>0.25</v>
      </c>
      <c r="AL49">
        <f t="shared" si="4"/>
        <v>0</v>
      </c>
    </row>
    <row r="50" spans="1:38" ht="28" x14ac:dyDescent="0.2">
      <c r="A50" s="27">
        <v>9</v>
      </c>
      <c r="B50" s="28">
        <v>45234</v>
      </c>
      <c r="C50" s="30">
        <v>0.5</v>
      </c>
      <c r="D50" s="29" t="s">
        <v>44</v>
      </c>
      <c r="E50" s="29" t="s">
        <v>158</v>
      </c>
      <c r="F50" s="5"/>
      <c r="G50" s="29" t="s">
        <v>659</v>
      </c>
      <c r="H50" s="29" t="s">
        <v>86</v>
      </c>
      <c r="I50" s="29" t="s">
        <v>13</v>
      </c>
      <c r="J50" s="29">
        <v>20</v>
      </c>
      <c r="K50" s="29">
        <v>17</v>
      </c>
      <c r="L50" s="29">
        <v>3</v>
      </c>
      <c r="M50" s="29">
        <v>6</v>
      </c>
      <c r="N50" s="29" t="s">
        <v>41</v>
      </c>
      <c r="O50" s="5"/>
      <c r="Q50" s="4">
        <f t="shared" si="5"/>
        <v>45234</v>
      </c>
      <c r="R50" s="5">
        <f t="shared" si="0"/>
        <v>2023</v>
      </c>
      <c r="S50" s="5">
        <f t="shared" si="6"/>
        <v>10</v>
      </c>
      <c r="T50" s="29" t="s">
        <v>158</v>
      </c>
      <c r="U50" s="5"/>
      <c r="V50" s="5">
        <f t="shared" si="7"/>
        <v>0</v>
      </c>
      <c r="W50" s="5" t="s">
        <v>86</v>
      </c>
      <c r="X50" s="29" t="s">
        <v>659</v>
      </c>
      <c r="Y50" s="5"/>
      <c r="Z50" s="5">
        <f t="shared" si="8"/>
        <v>0</v>
      </c>
      <c r="AA50" s="5" t="str">
        <f t="shared" si="1"/>
        <v>Big Ten</v>
      </c>
      <c r="AB50">
        <f t="shared" si="2"/>
        <v>1</v>
      </c>
      <c r="AC50">
        <f t="shared" si="9"/>
        <v>1</v>
      </c>
      <c r="AD50">
        <f t="shared" si="10"/>
        <v>1</v>
      </c>
      <c r="AE50">
        <f t="shared" si="11"/>
        <v>0</v>
      </c>
      <c r="AF50">
        <f t="shared" si="14"/>
        <v>20</v>
      </c>
      <c r="AG50">
        <f t="shared" si="14"/>
        <v>17</v>
      </c>
      <c r="AH50">
        <f t="shared" si="14"/>
        <v>3</v>
      </c>
      <c r="AI50">
        <f t="shared" si="14"/>
        <v>6</v>
      </c>
      <c r="AJ50">
        <f t="shared" si="15"/>
        <v>9</v>
      </c>
      <c r="AK50" s="8">
        <f t="shared" si="13"/>
        <v>0.33333333333333331</v>
      </c>
      <c r="AL50">
        <f t="shared" si="4"/>
        <v>1</v>
      </c>
    </row>
    <row r="51" spans="1:38" ht="30" x14ac:dyDescent="0.2">
      <c r="A51" s="27">
        <v>10</v>
      </c>
      <c r="B51" s="28">
        <v>45241</v>
      </c>
      <c r="C51" s="30">
        <v>0.8125</v>
      </c>
      <c r="D51" s="29" t="s">
        <v>44</v>
      </c>
      <c r="E51" s="29" t="s">
        <v>158</v>
      </c>
      <c r="F51" s="29" t="s">
        <v>49</v>
      </c>
      <c r="G51" s="29" t="s">
        <v>246</v>
      </c>
      <c r="H51" s="29" t="s">
        <v>86</v>
      </c>
      <c r="I51" s="29" t="s">
        <v>14</v>
      </c>
      <c r="J51" s="29">
        <v>3</v>
      </c>
      <c r="K51" s="29">
        <v>38</v>
      </c>
      <c r="L51" s="29">
        <v>3</v>
      </c>
      <c r="M51" s="29">
        <v>7</v>
      </c>
      <c r="N51" s="29" t="s">
        <v>92</v>
      </c>
      <c r="O51" s="5"/>
      <c r="Q51" s="4">
        <f t="shared" si="5"/>
        <v>45241</v>
      </c>
      <c r="R51" s="5">
        <f t="shared" si="0"/>
        <v>2023</v>
      </c>
      <c r="S51" s="5">
        <f t="shared" si="6"/>
        <v>11</v>
      </c>
      <c r="T51" s="29" t="s">
        <v>158</v>
      </c>
      <c r="U51" s="5"/>
      <c r="V51" s="5">
        <f t="shared" si="7"/>
        <v>0</v>
      </c>
      <c r="W51" s="5" t="s">
        <v>86</v>
      </c>
      <c r="X51" s="5" t="s">
        <v>89</v>
      </c>
      <c r="Y51" s="5">
        <v>3</v>
      </c>
      <c r="Z51" s="5">
        <f t="shared" si="8"/>
        <v>1</v>
      </c>
      <c r="AA51" s="5" t="str">
        <f t="shared" si="1"/>
        <v>Big Ten</v>
      </c>
      <c r="AB51">
        <f t="shared" si="2"/>
        <v>1</v>
      </c>
      <c r="AC51">
        <f t="shared" si="9"/>
        <v>1</v>
      </c>
      <c r="AD51">
        <f t="shared" si="10"/>
        <v>1</v>
      </c>
      <c r="AE51">
        <f t="shared" si="11"/>
        <v>0</v>
      </c>
      <c r="AF51">
        <f t="shared" si="14"/>
        <v>3</v>
      </c>
      <c r="AG51">
        <f t="shared" si="14"/>
        <v>38</v>
      </c>
      <c r="AH51">
        <f t="shared" si="14"/>
        <v>3</v>
      </c>
      <c r="AI51">
        <f t="shared" si="14"/>
        <v>7</v>
      </c>
      <c r="AJ51">
        <f t="shared" si="15"/>
        <v>10</v>
      </c>
      <c r="AK51" s="8">
        <f t="shared" si="13"/>
        <v>0.3</v>
      </c>
      <c r="AL51">
        <f t="shared" si="4"/>
        <v>0</v>
      </c>
    </row>
    <row r="52" spans="1:38" ht="28" x14ac:dyDescent="0.2">
      <c r="A52" s="27">
        <v>11</v>
      </c>
      <c r="B52" s="28">
        <v>45248</v>
      </c>
      <c r="C52" s="30">
        <v>0.5</v>
      </c>
      <c r="D52" s="29" t="s">
        <v>44</v>
      </c>
      <c r="E52" s="29" t="s">
        <v>158</v>
      </c>
      <c r="F52" s="29" t="s">
        <v>49</v>
      </c>
      <c r="G52" s="29" t="s">
        <v>490</v>
      </c>
      <c r="H52" s="29" t="s">
        <v>86</v>
      </c>
      <c r="I52" s="29" t="s">
        <v>13</v>
      </c>
      <c r="J52" s="29">
        <v>24</v>
      </c>
      <c r="K52" s="29">
        <v>21</v>
      </c>
      <c r="L52" s="29">
        <v>4</v>
      </c>
      <c r="M52" s="29">
        <v>7</v>
      </c>
      <c r="N52" s="29" t="s">
        <v>41</v>
      </c>
      <c r="O52" s="5"/>
      <c r="Q52" s="4">
        <f t="shared" si="5"/>
        <v>45248</v>
      </c>
      <c r="R52" s="5">
        <f t="shared" si="0"/>
        <v>2023</v>
      </c>
      <c r="S52" s="5">
        <f t="shared" si="6"/>
        <v>12</v>
      </c>
      <c r="T52" s="29" t="s">
        <v>158</v>
      </c>
      <c r="U52" s="5"/>
      <c r="V52" s="5">
        <f t="shared" si="7"/>
        <v>0</v>
      </c>
      <c r="W52" s="5" t="s">
        <v>86</v>
      </c>
      <c r="X52" s="29" t="s">
        <v>490</v>
      </c>
      <c r="Y52" s="5"/>
      <c r="Z52" s="5">
        <f t="shared" si="8"/>
        <v>0</v>
      </c>
      <c r="AA52" s="5" t="str">
        <f t="shared" si="1"/>
        <v>Big Ten</v>
      </c>
      <c r="AB52">
        <f t="shared" si="2"/>
        <v>1</v>
      </c>
      <c r="AC52">
        <f t="shared" si="9"/>
        <v>1</v>
      </c>
      <c r="AD52">
        <f t="shared" si="10"/>
        <v>1</v>
      </c>
      <c r="AE52">
        <f t="shared" si="11"/>
        <v>0</v>
      </c>
      <c r="AF52">
        <f t="shared" si="14"/>
        <v>24</v>
      </c>
      <c r="AG52">
        <f t="shared" si="14"/>
        <v>21</v>
      </c>
      <c r="AH52">
        <f t="shared" si="14"/>
        <v>4</v>
      </c>
      <c r="AI52">
        <f t="shared" si="14"/>
        <v>7</v>
      </c>
      <c r="AJ52">
        <f t="shared" si="15"/>
        <v>11</v>
      </c>
      <c r="AK52" s="8">
        <f t="shared" si="13"/>
        <v>0.36363636363636365</v>
      </c>
      <c r="AL52">
        <f t="shared" si="4"/>
        <v>1</v>
      </c>
    </row>
    <row r="53" spans="1:38" ht="30" x14ac:dyDescent="0.2">
      <c r="A53" s="27">
        <v>12</v>
      </c>
      <c r="B53" s="28">
        <v>45254</v>
      </c>
      <c r="C53" s="30">
        <v>0.8125</v>
      </c>
      <c r="D53" s="29" t="s">
        <v>124</v>
      </c>
      <c r="E53" s="29" t="s">
        <v>158</v>
      </c>
      <c r="F53" s="29" t="s">
        <v>80</v>
      </c>
      <c r="G53" s="29" t="s">
        <v>870</v>
      </c>
      <c r="H53" s="29" t="s">
        <v>86</v>
      </c>
      <c r="I53" s="29" t="s">
        <v>14</v>
      </c>
      <c r="J53" s="29">
        <v>0</v>
      </c>
      <c r="K53" s="29">
        <v>42</v>
      </c>
      <c r="L53" s="29">
        <v>4</v>
      </c>
      <c r="M53" s="29">
        <v>8</v>
      </c>
      <c r="N53" s="29" t="s">
        <v>92</v>
      </c>
      <c r="O53" s="5"/>
      <c r="Q53" s="4">
        <f t="shared" si="5"/>
        <v>45254</v>
      </c>
      <c r="R53" s="5">
        <f t="shared" si="0"/>
        <v>2023</v>
      </c>
      <c r="S53" s="5">
        <f t="shared" si="6"/>
        <v>13</v>
      </c>
      <c r="T53" s="29" t="s">
        <v>158</v>
      </c>
      <c r="U53" s="5"/>
      <c r="V53" s="5">
        <f t="shared" si="7"/>
        <v>0</v>
      </c>
      <c r="W53" s="5" t="s">
        <v>86</v>
      </c>
      <c r="X53" s="5" t="s">
        <v>221</v>
      </c>
      <c r="Y53" s="5">
        <v>11</v>
      </c>
      <c r="Z53" s="5">
        <f t="shared" si="8"/>
        <v>1</v>
      </c>
      <c r="AA53" s="5" t="str">
        <f t="shared" si="1"/>
        <v>Big Ten</v>
      </c>
      <c r="AB53">
        <f t="shared" si="2"/>
        <v>1</v>
      </c>
      <c r="AC53">
        <f t="shared" si="9"/>
        <v>1</v>
      </c>
      <c r="AD53">
        <f t="shared" si="10"/>
        <v>1</v>
      </c>
      <c r="AE53">
        <f t="shared" si="11"/>
        <v>0</v>
      </c>
      <c r="AF53">
        <f t="shared" si="14"/>
        <v>0</v>
      </c>
      <c r="AG53">
        <f t="shared" si="14"/>
        <v>42</v>
      </c>
      <c r="AH53">
        <f t="shared" si="14"/>
        <v>4</v>
      </c>
      <c r="AI53">
        <f t="shared" si="14"/>
        <v>8</v>
      </c>
      <c r="AJ53">
        <f t="shared" si="15"/>
        <v>12</v>
      </c>
      <c r="AK53" s="8">
        <f t="shared" si="13"/>
        <v>0.33333333333333331</v>
      </c>
      <c r="AL53">
        <f t="shared" si="4"/>
        <v>0</v>
      </c>
    </row>
    <row r="54" spans="1:38" ht="30" x14ac:dyDescent="0.2">
      <c r="A54" s="27">
        <v>1</v>
      </c>
      <c r="B54" s="28">
        <v>45171</v>
      </c>
      <c r="C54" s="30">
        <v>0.64583333333333337</v>
      </c>
      <c r="D54" s="29" t="s">
        <v>44</v>
      </c>
      <c r="E54" s="29" t="s">
        <v>246</v>
      </c>
      <c r="F54" s="29" t="s">
        <v>49</v>
      </c>
      <c r="G54" s="29" t="s">
        <v>490</v>
      </c>
      <c r="H54" s="29" t="s">
        <v>86</v>
      </c>
      <c r="I54" s="29" t="s">
        <v>13</v>
      </c>
      <c r="J54" s="29">
        <v>23</v>
      </c>
      <c r="K54" s="29">
        <v>3</v>
      </c>
      <c r="L54" s="29">
        <v>1</v>
      </c>
      <c r="M54" s="29">
        <v>0</v>
      </c>
      <c r="N54" s="29" t="s">
        <v>41</v>
      </c>
      <c r="O54" s="5"/>
      <c r="Q54" s="4">
        <f t="shared" si="5"/>
        <v>45171</v>
      </c>
      <c r="R54" s="5">
        <f t="shared" si="0"/>
        <v>2023</v>
      </c>
      <c r="S54" s="5">
        <f t="shared" si="6"/>
        <v>1</v>
      </c>
      <c r="T54" s="5" t="s">
        <v>89</v>
      </c>
      <c r="U54" s="5">
        <v>3</v>
      </c>
      <c r="V54" s="5">
        <f t="shared" si="7"/>
        <v>1</v>
      </c>
      <c r="W54" s="5" t="s">
        <v>86</v>
      </c>
      <c r="X54" s="29" t="s">
        <v>490</v>
      </c>
      <c r="Y54" s="5"/>
      <c r="Z54" s="5">
        <f t="shared" si="8"/>
        <v>0</v>
      </c>
      <c r="AA54" s="5" t="str">
        <f t="shared" si="1"/>
        <v>Big Ten</v>
      </c>
      <c r="AB54">
        <f t="shared" si="2"/>
        <v>1</v>
      </c>
      <c r="AC54">
        <f t="shared" si="9"/>
        <v>1</v>
      </c>
      <c r="AD54">
        <f t="shared" si="10"/>
        <v>1</v>
      </c>
      <c r="AE54">
        <f t="shared" si="11"/>
        <v>0</v>
      </c>
      <c r="AF54">
        <f t="shared" si="14"/>
        <v>23</v>
      </c>
      <c r="AG54">
        <f t="shared" si="14"/>
        <v>3</v>
      </c>
      <c r="AH54">
        <f t="shared" si="14"/>
        <v>1</v>
      </c>
      <c r="AI54">
        <f t="shared" si="14"/>
        <v>0</v>
      </c>
      <c r="AJ54">
        <f t="shared" si="15"/>
        <v>1</v>
      </c>
      <c r="AK54" s="8">
        <f t="shared" si="13"/>
        <v>1</v>
      </c>
      <c r="AL54">
        <f t="shared" si="4"/>
        <v>1</v>
      </c>
    </row>
    <row r="55" spans="1:38" ht="30" x14ac:dyDescent="0.2">
      <c r="A55" s="27">
        <v>2</v>
      </c>
      <c r="B55" s="28">
        <v>45178</v>
      </c>
      <c r="C55" s="30">
        <v>0.5</v>
      </c>
      <c r="D55" s="29" t="s">
        <v>44</v>
      </c>
      <c r="E55" s="29" t="s">
        <v>768</v>
      </c>
      <c r="F55" s="5"/>
      <c r="G55" s="29" t="s">
        <v>856</v>
      </c>
      <c r="H55" s="29" t="s">
        <v>70</v>
      </c>
      <c r="I55" s="29" t="s">
        <v>13</v>
      </c>
      <c r="J55" s="29">
        <v>35</v>
      </c>
      <c r="K55" s="29">
        <v>7</v>
      </c>
      <c r="L55" s="29">
        <v>2</v>
      </c>
      <c r="M55" s="29">
        <v>0</v>
      </c>
      <c r="N55" s="29" t="s">
        <v>47</v>
      </c>
      <c r="O55" s="5"/>
      <c r="Q55" s="4">
        <f t="shared" si="5"/>
        <v>45178</v>
      </c>
      <c r="R55" s="5">
        <f t="shared" si="0"/>
        <v>2023</v>
      </c>
      <c r="S55" s="5">
        <f t="shared" si="6"/>
        <v>2</v>
      </c>
      <c r="T55" s="5" t="s">
        <v>89</v>
      </c>
      <c r="U55" s="5">
        <v>5</v>
      </c>
      <c r="V55" s="5">
        <f t="shared" si="7"/>
        <v>1</v>
      </c>
      <c r="W55" s="5" t="s">
        <v>86</v>
      </c>
      <c r="X55" s="29" t="s">
        <v>856</v>
      </c>
      <c r="Y55" s="5"/>
      <c r="Z55" s="5">
        <f t="shared" si="8"/>
        <v>0</v>
      </c>
      <c r="AA55" s="5" t="str">
        <f t="shared" si="1"/>
        <v>Non-Major</v>
      </c>
      <c r="AB55">
        <f t="shared" si="2"/>
        <v>0</v>
      </c>
      <c r="AC55">
        <f t="shared" si="9"/>
        <v>0</v>
      </c>
      <c r="AD55">
        <f t="shared" si="10"/>
        <v>0</v>
      </c>
      <c r="AE55">
        <f t="shared" si="11"/>
        <v>0</v>
      </c>
      <c r="AF55">
        <f t="shared" si="14"/>
        <v>35</v>
      </c>
      <c r="AG55">
        <f t="shared" si="14"/>
        <v>7</v>
      </c>
      <c r="AH55">
        <f t="shared" si="14"/>
        <v>2</v>
      </c>
      <c r="AI55">
        <f t="shared" si="14"/>
        <v>0</v>
      </c>
      <c r="AJ55">
        <f t="shared" si="15"/>
        <v>2</v>
      </c>
      <c r="AK55" s="8">
        <f t="shared" si="13"/>
        <v>1</v>
      </c>
      <c r="AL55">
        <f t="shared" si="4"/>
        <v>1</v>
      </c>
    </row>
    <row r="56" spans="1:38" ht="30" x14ac:dyDescent="0.2">
      <c r="A56" s="27">
        <v>3</v>
      </c>
      <c r="B56" s="28">
        <v>45185</v>
      </c>
      <c r="C56" s="30">
        <v>0.66666666666666663</v>
      </c>
      <c r="D56" s="29" t="s">
        <v>44</v>
      </c>
      <c r="E56" s="29" t="s">
        <v>480</v>
      </c>
      <c r="F56" s="5"/>
      <c r="G56" s="29" t="s">
        <v>236</v>
      </c>
      <c r="H56" s="29" t="s">
        <v>54</v>
      </c>
      <c r="I56" s="29" t="s">
        <v>13</v>
      </c>
      <c r="J56" s="29">
        <v>63</v>
      </c>
      <c r="K56" s="29">
        <v>10</v>
      </c>
      <c r="L56" s="29">
        <v>3</v>
      </c>
      <c r="M56" s="29">
        <v>0</v>
      </c>
      <c r="N56" s="29" t="s">
        <v>51</v>
      </c>
      <c r="O56" s="5"/>
      <c r="Q56" s="4">
        <f t="shared" si="5"/>
        <v>45185</v>
      </c>
      <c r="R56" s="5">
        <f t="shared" si="0"/>
        <v>2023</v>
      </c>
      <c r="S56" s="5">
        <f t="shared" si="6"/>
        <v>3</v>
      </c>
      <c r="T56" s="5" t="s">
        <v>89</v>
      </c>
      <c r="U56" s="5">
        <v>6</v>
      </c>
      <c r="V56" s="5">
        <f t="shared" si="7"/>
        <v>1</v>
      </c>
      <c r="W56" s="5" t="s">
        <v>86</v>
      </c>
      <c r="X56" s="29" t="s">
        <v>236</v>
      </c>
      <c r="Y56" s="5"/>
      <c r="Z56" s="5">
        <f t="shared" si="8"/>
        <v>0</v>
      </c>
      <c r="AA56" s="5" t="str">
        <f t="shared" si="1"/>
        <v>CUSA</v>
      </c>
      <c r="AB56">
        <f t="shared" si="2"/>
        <v>0</v>
      </c>
      <c r="AC56">
        <f t="shared" si="9"/>
        <v>1</v>
      </c>
      <c r="AD56">
        <f t="shared" si="10"/>
        <v>0</v>
      </c>
      <c r="AE56">
        <f t="shared" si="11"/>
        <v>0</v>
      </c>
      <c r="AF56">
        <f t="shared" si="14"/>
        <v>63</v>
      </c>
      <c r="AG56">
        <f t="shared" si="14"/>
        <v>10</v>
      </c>
      <c r="AH56">
        <f t="shared" si="14"/>
        <v>3</v>
      </c>
      <c r="AI56">
        <f t="shared" si="14"/>
        <v>0</v>
      </c>
      <c r="AJ56">
        <f t="shared" si="15"/>
        <v>3</v>
      </c>
      <c r="AK56" s="8">
        <f t="shared" si="13"/>
        <v>1</v>
      </c>
      <c r="AL56">
        <f t="shared" si="4"/>
        <v>1</v>
      </c>
    </row>
    <row r="57" spans="1:38" ht="30" x14ac:dyDescent="0.2">
      <c r="A57" s="27">
        <v>4</v>
      </c>
      <c r="B57" s="28">
        <v>45192</v>
      </c>
      <c r="C57" s="30">
        <v>0.8125</v>
      </c>
      <c r="D57" s="29" t="s">
        <v>44</v>
      </c>
      <c r="E57" s="29" t="s">
        <v>480</v>
      </c>
      <c r="F57" s="29" t="s">
        <v>49</v>
      </c>
      <c r="G57" s="29" t="s">
        <v>200</v>
      </c>
      <c r="H57" s="29" t="s">
        <v>40</v>
      </c>
      <c r="I57" s="29" t="s">
        <v>13</v>
      </c>
      <c r="J57" s="29">
        <v>17</v>
      </c>
      <c r="K57" s="29">
        <v>14</v>
      </c>
      <c r="L57" s="29">
        <v>4</v>
      </c>
      <c r="M57" s="29">
        <v>0</v>
      </c>
      <c r="N57" s="29" t="s">
        <v>55</v>
      </c>
      <c r="O57" s="5"/>
      <c r="Q57" s="4">
        <f t="shared" si="5"/>
        <v>45192</v>
      </c>
      <c r="R57" s="5">
        <f t="shared" si="0"/>
        <v>2023</v>
      </c>
      <c r="S57" s="5">
        <f t="shared" si="6"/>
        <v>4</v>
      </c>
      <c r="T57" s="5" t="s">
        <v>89</v>
      </c>
      <c r="U57" s="5">
        <v>6</v>
      </c>
      <c r="V57" s="5">
        <f t="shared" si="7"/>
        <v>1</v>
      </c>
      <c r="W57" s="5" t="s">
        <v>86</v>
      </c>
      <c r="X57" s="5" t="s">
        <v>131</v>
      </c>
      <c r="Y57" s="5">
        <v>9</v>
      </c>
      <c r="Z57" s="5">
        <f t="shared" si="8"/>
        <v>1</v>
      </c>
      <c r="AA57" s="5" t="str">
        <f t="shared" si="1"/>
        <v>ACC</v>
      </c>
      <c r="AB57">
        <f t="shared" si="2"/>
        <v>0</v>
      </c>
      <c r="AC57">
        <f t="shared" si="9"/>
        <v>1</v>
      </c>
      <c r="AD57">
        <f t="shared" si="10"/>
        <v>1</v>
      </c>
      <c r="AE57">
        <f t="shared" si="11"/>
        <v>0</v>
      </c>
      <c r="AF57">
        <f t="shared" si="14"/>
        <v>17</v>
      </c>
      <c r="AG57">
        <f t="shared" si="14"/>
        <v>14</v>
      </c>
      <c r="AH57">
        <f t="shared" si="14"/>
        <v>4</v>
      </c>
      <c r="AI57">
        <f t="shared" si="14"/>
        <v>0</v>
      </c>
      <c r="AJ57">
        <f t="shared" si="15"/>
        <v>4</v>
      </c>
      <c r="AK57" s="8">
        <f t="shared" si="13"/>
        <v>1</v>
      </c>
      <c r="AL57">
        <f t="shared" si="4"/>
        <v>1</v>
      </c>
    </row>
    <row r="58" spans="1:38" ht="30" x14ac:dyDescent="0.2">
      <c r="A58" s="27">
        <v>5</v>
      </c>
      <c r="B58" s="28">
        <v>45206</v>
      </c>
      <c r="C58" s="30">
        <v>0.5</v>
      </c>
      <c r="D58" s="29" t="s">
        <v>44</v>
      </c>
      <c r="E58" s="29" t="s">
        <v>765</v>
      </c>
      <c r="F58" s="5"/>
      <c r="G58" s="29" t="s">
        <v>230</v>
      </c>
      <c r="H58" s="29" t="s">
        <v>86</v>
      </c>
      <c r="I58" s="29" t="s">
        <v>13</v>
      </c>
      <c r="J58" s="29">
        <v>37</v>
      </c>
      <c r="K58" s="29">
        <v>17</v>
      </c>
      <c r="L58" s="29">
        <v>5</v>
      </c>
      <c r="M58" s="29">
        <v>0</v>
      </c>
      <c r="N58" s="29" t="s">
        <v>57</v>
      </c>
      <c r="O58" s="5"/>
      <c r="Q58" s="4">
        <f t="shared" si="5"/>
        <v>45206</v>
      </c>
      <c r="R58" s="5">
        <f t="shared" si="0"/>
        <v>2023</v>
      </c>
      <c r="S58" s="5">
        <f t="shared" si="6"/>
        <v>6</v>
      </c>
      <c r="T58" s="5" t="s">
        <v>89</v>
      </c>
      <c r="U58" s="5">
        <v>4</v>
      </c>
      <c r="V58" s="5">
        <f t="shared" si="7"/>
        <v>1</v>
      </c>
      <c r="W58" s="5" t="s">
        <v>86</v>
      </c>
      <c r="X58" s="29" t="s">
        <v>230</v>
      </c>
      <c r="Y58" s="5"/>
      <c r="Z58" s="5">
        <f t="shared" si="8"/>
        <v>0</v>
      </c>
      <c r="AA58" s="5" t="str">
        <f t="shared" si="1"/>
        <v>Big Ten</v>
      </c>
      <c r="AB58">
        <f t="shared" si="2"/>
        <v>1</v>
      </c>
      <c r="AC58">
        <f t="shared" si="9"/>
        <v>1</v>
      </c>
      <c r="AD58">
        <f t="shared" si="10"/>
        <v>1</v>
      </c>
      <c r="AE58">
        <f t="shared" si="11"/>
        <v>0</v>
      </c>
      <c r="AF58">
        <f t="shared" si="14"/>
        <v>37</v>
      </c>
      <c r="AG58">
        <f t="shared" si="14"/>
        <v>17</v>
      </c>
      <c r="AH58">
        <f t="shared" si="14"/>
        <v>5</v>
      </c>
      <c r="AI58">
        <f t="shared" si="14"/>
        <v>0</v>
      </c>
      <c r="AJ58">
        <f t="shared" si="15"/>
        <v>5</v>
      </c>
      <c r="AK58" s="8">
        <f t="shared" si="13"/>
        <v>1</v>
      </c>
      <c r="AL58">
        <f t="shared" si="4"/>
        <v>1</v>
      </c>
    </row>
    <row r="59" spans="1:38" ht="30" x14ac:dyDescent="0.2">
      <c r="A59" s="27">
        <v>6</v>
      </c>
      <c r="B59" s="28">
        <v>45213</v>
      </c>
      <c r="C59" s="30">
        <v>0.5</v>
      </c>
      <c r="D59" s="29" t="s">
        <v>44</v>
      </c>
      <c r="E59" s="29" t="s">
        <v>246</v>
      </c>
      <c r="F59" s="29" t="s">
        <v>49</v>
      </c>
      <c r="G59" s="29" t="s">
        <v>352</v>
      </c>
      <c r="H59" s="29" t="s">
        <v>86</v>
      </c>
      <c r="I59" s="29" t="s">
        <v>13</v>
      </c>
      <c r="J59" s="29">
        <v>41</v>
      </c>
      <c r="K59" s="29">
        <v>7</v>
      </c>
      <c r="L59" s="29">
        <v>6</v>
      </c>
      <c r="M59" s="29">
        <v>0</v>
      </c>
      <c r="N59" s="29" t="s">
        <v>61</v>
      </c>
      <c r="O59" s="5"/>
      <c r="Q59" s="4">
        <f t="shared" si="5"/>
        <v>45213</v>
      </c>
      <c r="R59" s="5">
        <f t="shared" si="0"/>
        <v>2023</v>
      </c>
      <c r="S59" s="5">
        <f t="shared" si="6"/>
        <v>7</v>
      </c>
      <c r="T59" s="5" t="s">
        <v>89</v>
      </c>
      <c r="U59" s="5">
        <v>3</v>
      </c>
      <c r="V59" s="5">
        <f t="shared" si="7"/>
        <v>1</v>
      </c>
      <c r="W59" s="5" t="s">
        <v>86</v>
      </c>
      <c r="X59" s="29" t="s">
        <v>352</v>
      </c>
      <c r="Y59" s="5"/>
      <c r="Z59" s="5">
        <f t="shared" si="8"/>
        <v>0</v>
      </c>
      <c r="AA59" s="5" t="str">
        <f t="shared" si="1"/>
        <v>Big Ten</v>
      </c>
      <c r="AB59">
        <f t="shared" si="2"/>
        <v>1</v>
      </c>
      <c r="AC59">
        <f t="shared" si="9"/>
        <v>1</v>
      </c>
      <c r="AD59">
        <f t="shared" si="10"/>
        <v>1</v>
      </c>
      <c r="AE59">
        <f t="shared" si="11"/>
        <v>0</v>
      </c>
      <c r="AF59">
        <f t="shared" si="14"/>
        <v>41</v>
      </c>
      <c r="AG59">
        <f t="shared" si="14"/>
        <v>7</v>
      </c>
      <c r="AH59">
        <f t="shared" si="14"/>
        <v>6</v>
      </c>
      <c r="AI59">
        <f t="shared" si="14"/>
        <v>0</v>
      </c>
      <c r="AJ59">
        <f t="shared" si="15"/>
        <v>6</v>
      </c>
      <c r="AK59" s="8">
        <f t="shared" si="13"/>
        <v>1</v>
      </c>
      <c r="AL59">
        <f t="shared" si="4"/>
        <v>1</v>
      </c>
    </row>
    <row r="60" spans="1:38" ht="30" x14ac:dyDescent="0.2">
      <c r="A60" s="27">
        <v>7</v>
      </c>
      <c r="B60" s="28">
        <v>45220</v>
      </c>
      <c r="C60" s="30">
        <v>0.5</v>
      </c>
      <c r="D60" s="29" t="s">
        <v>44</v>
      </c>
      <c r="E60" s="29" t="s">
        <v>246</v>
      </c>
      <c r="F60" s="5"/>
      <c r="G60" s="29" t="s">
        <v>718</v>
      </c>
      <c r="H60" s="29" t="s">
        <v>86</v>
      </c>
      <c r="I60" s="29" t="s">
        <v>13</v>
      </c>
      <c r="J60" s="29">
        <v>20</v>
      </c>
      <c r="K60" s="29">
        <v>12</v>
      </c>
      <c r="L60" s="29">
        <v>7</v>
      </c>
      <c r="M60" s="29">
        <v>0</v>
      </c>
      <c r="N60" s="29" t="s">
        <v>64</v>
      </c>
      <c r="O60" s="5"/>
      <c r="Q60" s="4">
        <f t="shared" si="5"/>
        <v>45220</v>
      </c>
      <c r="R60" s="5">
        <f t="shared" si="0"/>
        <v>2023</v>
      </c>
      <c r="S60" s="5">
        <f t="shared" si="6"/>
        <v>8</v>
      </c>
      <c r="T60" s="5" t="s">
        <v>89</v>
      </c>
      <c r="U60" s="5">
        <v>3</v>
      </c>
      <c r="V60" s="5">
        <f t="shared" si="7"/>
        <v>1</v>
      </c>
      <c r="W60" s="5" t="s">
        <v>86</v>
      </c>
      <c r="X60" s="5" t="s">
        <v>221</v>
      </c>
      <c r="Y60" s="5">
        <v>7</v>
      </c>
      <c r="Z60" s="5">
        <f t="shared" si="8"/>
        <v>1</v>
      </c>
      <c r="AA60" s="5" t="str">
        <f t="shared" si="1"/>
        <v>Big Ten</v>
      </c>
      <c r="AB60">
        <f t="shared" si="2"/>
        <v>1</v>
      </c>
      <c r="AC60">
        <f t="shared" si="9"/>
        <v>1</v>
      </c>
      <c r="AD60">
        <f t="shared" si="10"/>
        <v>1</v>
      </c>
      <c r="AE60">
        <f t="shared" si="11"/>
        <v>0</v>
      </c>
      <c r="AF60">
        <f t="shared" si="14"/>
        <v>20</v>
      </c>
      <c r="AG60">
        <f t="shared" si="14"/>
        <v>12</v>
      </c>
      <c r="AH60">
        <f t="shared" si="14"/>
        <v>7</v>
      </c>
      <c r="AI60">
        <f t="shared" si="14"/>
        <v>0</v>
      </c>
      <c r="AJ60">
        <f t="shared" si="15"/>
        <v>7</v>
      </c>
      <c r="AK60" s="8">
        <f t="shared" si="13"/>
        <v>1</v>
      </c>
      <c r="AL60">
        <f t="shared" si="4"/>
        <v>1</v>
      </c>
    </row>
    <row r="61" spans="1:38" ht="30" x14ac:dyDescent="0.2">
      <c r="A61" s="27">
        <v>8</v>
      </c>
      <c r="B61" s="28">
        <v>45227</v>
      </c>
      <c r="C61" s="30">
        <v>0.8125</v>
      </c>
      <c r="D61" s="29" t="s">
        <v>44</v>
      </c>
      <c r="E61" s="29" t="s">
        <v>246</v>
      </c>
      <c r="F61" s="29" t="s">
        <v>49</v>
      </c>
      <c r="G61" s="29" t="s">
        <v>276</v>
      </c>
      <c r="H61" s="29" t="s">
        <v>86</v>
      </c>
      <c r="I61" s="29" t="s">
        <v>13</v>
      </c>
      <c r="J61" s="29">
        <v>24</v>
      </c>
      <c r="K61" s="29">
        <v>10</v>
      </c>
      <c r="L61" s="29">
        <v>8</v>
      </c>
      <c r="M61" s="29">
        <v>0</v>
      </c>
      <c r="N61" s="29" t="s">
        <v>68</v>
      </c>
      <c r="O61" s="5"/>
      <c r="Q61" s="4">
        <f t="shared" si="5"/>
        <v>45227</v>
      </c>
      <c r="R61" s="5">
        <f t="shared" si="0"/>
        <v>2023</v>
      </c>
      <c r="S61" s="5">
        <f t="shared" si="6"/>
        <v>9</v>
      </c>
      <c r="T61" s="5" t="s">
        <v>89</v>
      </c>
      <c r="U61" s="5">
        <v>3</v>
      </c>
      <c r="V61" s="5">
        <f t="shared" si="7"/>
        <v>1</v>
      </c>
      <c r="W61" s="5" t="s">
        <v>86</v>
      </c>
      <c r="X61" s="29" t="s">
        <v>276</v>
      </c>
      <c r="Y61" s="5"/>
      <c r="Z61" s="5">
        <f t="shared" si="8"/>
        <v>0</v>
      </c>
      <c r="AA61" s="5" t="str">
        <f t="shared" si="1"/>
        <v>Big Ten</v>
      </c>
      <c r="AB61">
        <f t="shared" si="2"/>
        <v>1</v>
      </c>
      <c r="AC61">
        <f t="shared" si="9"/>
        <v>1</v>
      </c>
      <c r="AD61">
        <f t="shared" si="10"/>
        <v>1</v>
      </c>
      <c r="AE61">
        <f t="shared" si="11"/>
        <v>0</v>
      </c>
      <c r="AF61">
        <f t="shared" si="14"/>
        <v>24</v>
      </c>
      <c r="AG61">
        <f t="shared" si="14"/>
        <v>10</v>
      </c>
      <c r="AH61">
        <f t="shared" si="14"/>
        <v>8</v>
      </c>
      <c r="AI61">
        <f t="shared" si="14"/>
        <v>0</v>
      </c>
      <c r="AJ61">
        <f t="shared" si="15"/>
        <v>8</v>
      </c>
      <c r="AK61" s="8">
        <f t="shared" si="13"/>
        <v>1</v>
      </c>
      <c r="AL61">
        <f t="shared" si="4"/>
        <v>1</v>
      </c>
    </row>
    <row r="62" spans="1:38" ht="30" x14ac:dyDescent="0.2">
      <c r="A62" s="27">
        <v>9</v>
      </c>
      <c r="B62" s="28">
        <v>45234</v>
      </c>
      <c r="C62" s="30">
        <v>0.5</v>
      </c>
      <c r="D62" s="29" t="s">
        <v>44</v>
      </c>
      <c r="E62" s="29" t="s">
        <v>246</v>
      </c>
      <c r="F62" s="29" t="s">
        <v>49</v>
      </c>
      <c r="G62" s="29" t="s">
        <v>194</v>
      </c>
      <c r="H62" s="29" t="s">
        <v>86</v>
      </c>
      <c r="I62" s="29" t="s">
        <v>13</v>
      </c>
      <c r="J62" s="29">
        <v>35</v>
      </c>
      <c r="K62" s="29">
        <v>16</v>
      </c>
      <c r="L62" s="29">
        <v>9</v>
      </c>
      <c r="M62" s="29">
        <v>0</v>
      </c>
      <c r="N62" s="29" t="s">
        <v>71</v>
      </c>
      <c r="O62" s="5"/>
      <c r="Q62" s="4">
        <f t="shared" si="5"/>
        <v>45234</v>
      </c>
      <c r="R62" s="5">
        <f t="shared" si="0"/>
        <v>2023</v>
      </c>
      <c r="S62" s="5">
        <f t="shared" si="6"/>
        <v>10</v>
      </c>
      <c r="T62" s="5" t="s">
        <v>89</v>
      </c>
      <c r="U62" s="5">
        <v>3</v>
      </c>
      <c r="V62" s="5">
        <f t="shared" si="7"/>
        <v>1</v>
      </c>
      <c r="W62" s="5" t="s">
        <v>86</v>
      </c>
      <c r="X62" s="29" t="s">
        <v>194</v>
      </c>
      <c r="Y62" s="5"/>
      <c r="Z62" s="5">
        <f t="shared" si="8"/>
        <v>0</v>
      </c>
      <c r="AA62" s="5" t="str">
        <f t="shared" si="1"/>
        <v>Big Ten</v>
      </c>
      <c r="AB62">
        <f t="shared" si="2"/>
        <v>1</v>
      </c>
      <c r="AC62">
        <f t="shared" si="9"/>
        <v>1</v>
      </c>
      <c r="AD62">
        <f t="shared" si="10"/>
        <v>1</v>
      </c>
      <c r="AE62">
        <f t="shared" si="11"/>
        <v>0</v>
      </c>
      <c r="AF62">
        <f t="shared" si="14"/>
        <v>35</v>
      </c>
      <c r="AG62">
        <f t="shared" si="14"/>
        <v>16</v>
      </c>
      <c r="AH62">
        <f t="shared" si="14"/>
        <v>9</v>
      </c>
      <c r="AI62">
        <f t="shared" si="14"/>
        <v>0</v>
      </c>
      <c r="AJ62">
        <f t="shared" si="15"/>
        <v>9</v>
      </c>
      <c r="AK62" s="8">
        <f t="shared" si="13"/>
        <v>1</v>
      </c>
      <c r="AL62">
        <f t="shared" si="4"/>
        <v>1</v>
      </c>
    </row>
    <row r="63" spans="1:38" ht="30" x14ac:dyDescent="0.2">
      <c r="A63" s="27">
        <v>10</v>
      </c>
      <c r="B63" s="28">
        <v>45241</v>
      </c>
      <c r="C63" s="30">
        <v>0.8125</v>
      </c>
      <c r="D63" s="29" t="s">
        <v>44</v>
      </c>
      <c r="E63" s="29" t="s">
        <v>246</v>
      </c>
      <c r="F63" s="5"/>
      <c r="G63" s="29" t="s">
        <v>158</v>
      </c>
      <c r="H63" s="29" t="s">
        <v>86</v>
      </c>
      <c r="I63" s="29" t="s">
        <v>13</v>
      </c>
      <c r="J63" s="29">
        <v>38</v>
      </c>
      <c r="K63" s="29">
        <v>3</v>
      </c>
      <c r="L63" s="29">
        <v>10</v>
      </c>
      <c r="M63" s="29">
        <v>0</v>
      </c>
      <c r="N63" s="29" t="s">
        <v>73</v>
      </c>
      <c r="O63" s="5"/>
      <c r="Q63" s="4">
        <f t="shared" si="5"/>
        <v>45241</v>
      </c>
      <c r="R63" s="5">
        <f t="shared" si="0"/>
        <v>2023</v>
      </c>
      <c r="S63" s="5">
        <f t="shared" si="6"/>
        <v>11</v>
      </c>
      <c r="T63" s="5" t="s">
        <v>89</v>
      </c>
      <c r="U63" s="5">
        <v>3</v>
      </c>
      <c r="V63" s="5">
        <f t="shared" si="7"/>
        <v>1</v>
      </c>
      <c r="W63" s="5" t="s">
        <v>86</v>
      </c>
      <c r="X63" s="29" t="s">
        <v>158</v>
      </c>
      <c r="Y63" s="5"/>
      <c r="Z63" s="5">
        <f t="shared" si="8"/>
        <v>0</v>
      </c>
      <c r="AA63" s="5" t="str">
        <f t="shared" si="1"/>
        <v>Big Ten</v>
      </c>
      <c r="AB63">
        <f t="shared" si="2"/>
        <v>1</v>
      </c>
      <c r="AC63">
        <f t="shared" si="9"/>
        <v>1</v>
      </c>
      <c r="AD63">
        <f t="shared" si="10"/>
        <v>1</v>
      </c>
      <c r="AE63">
        <f t="shared" si="11"/>
        <v>0</v>
      </c>
      <c r="AF63">
        <f t="shared" si="14"/>
        <v>38</v>
      </c>
      <c r="AG63">
        <f t="shared" si="14"/>
        <v>3</v>
      </c>
      <c r="AH63">
        <f t="shared" si="14"/>
        <v>10</v>
      </c>
      <c r="AI63">
        <f t="shared" si="14"/>
        <v>0</v>
      </c>
      <c r="AJ63">
        <f t="shared" si="15"/>
        <v>10</v>
      </c>
      <c r="AK63" s="8">
        <f t="shared" si="13"/>
        <v>1</v>
      </c>
      <c r="AL63">
        <f t="shared" si="4"/>
        <v>1</v>
      </c>
    </row>
    <row r="64" spans="1:38" ht="30" x14ac:dyDescent="0.2">
      <c r="A64" s="27">
        <v>11</v>
      </c>
      <c r="B64" s="28">
        <v>45248</v>
      </c>
      <c r="C64" s="30">
        <v>0.66666666666666663</v>
      </c>
      <c r="D64" s="29" t="s">
        <v>44</v>
      </c>
      <c r="E64" s="29" t="s">
        <v>246</v>
      </c>
      <c r="F64" s="5"/>
      <c r="G64" s="29" t="s">
        <v>440</v>
      </c>
      <c r="H64" s="29" t="s">
        <v>86</v>
      </c>
      <c r="I64" s="29" t="s">
        <v>13</v>
      </c>
      <c r="J64" s="29">
        <v>37</v>
      </c>
      <c r="K64" s="29">
        <v>3</v>
      </c>
      <c r="L64" s="29">
        <v>11</v>
      </c>
      <c r="M64" s="29">
        <v>0</v>
      </c>
      <c r="N64" s="29" t="s">
        <v>76</v>
      </c>
      <c r="O64" s="5"/>
      <c r="Q64" s="4">
        <f t="shared" si="5"/>
        <v>45248</v>
      </c>
      <c r="R64" s="5">
        <f t="shared" si="0"/>
        <v>2023</v>
      </c>
      <c r="S64" s="5">
        <f t="shared" si="6"/>
        <v>12</v>
      </c>
      <c r="T64" s="5" t="s">
        <v>89</v>
      </c>
      <c r="U64" s="5">
        <v>3</v>
      </c>
      <c r="V64" s="5">
        <f t="shared" si="7"/>
        <v>1</v>
      </c>
      <c r="W64" s="5" t="s">
        <v>86</v>
      </c>
      <c r="X64" s="29" t="s">
        <v>440</v>
      </c>
      <c r="Y64" s="5"/>
      <c r="Z64" s="5">
        <f t="shared" si="8"/>
        <v>0</v>
      </c>
      <c r="AA64" s="5" t="str">
        <f t="shared" si="1"/>
        <v>Big Ten</v>
      </c>
      <c r="AB64">
        <f t="shared" si="2"/>
        <v>1</v>
      </c>
      <c r="AC64">
        <f t="shared" si="9"/>
        <v>1</v>
      </c>
      <c r="AD64">
        <f t="shared" si="10"/>
        <v>1</v>
      </c>
      <c r="AE64">
        <f t="shared" si="11"/>
        <v>0</v>
      </c>
      <c r="AF64">
        <f t="shared" si="14"/>
        <v>37</v>
      </c>
      <c r="AG64">
        <f t="shared" si="14"/>
        <v>3</v>
      </c>
      <c r="AH64">
        <f t="shared" si="14"/>
        <v>11</v>
      </c>
      <c r="AI64">
        <f t="shared" si="14"/>
        <v>0</v>
      </c>
      <c r="AJ64">
        <f t="shared" si="15"/>
        <v>11</v>
      </c>
      <c r="AK64" s="8">
        <f t="shared" si="13"/>
        <v>1</v>
      </c>
      <c r="AL64">
        <f t="shared" si="4"/>
        <v>1</v>
      </c>
    </row>
    <row r="65" spans="1:38" ht="30" x14ac:dyDescent="0.2">
      <c r="A65" s="27">
        <v>12</v>
      </c>
      <c r="B65" s="28">
        <v>45255</v>
      </c>
      <c r="C65" s="30">
        <v>0.5</v>
      </c>
      <c r="D65" s="29" t="s">
        <v>44</v>
      </c>
      <c r="E65" s="29" t="s">
        <v>85</v>
      </c>
      <c r="F65" s="29" t="s">
        <v>49</v>
      </c>
      <c r="G65" s="29" t="s">
        <v>892</v>
      </c>
      <c r="H65" s="29" t="s">
        <v>86</v>
      </c>
      <c r="I65" s="29" t="s">
        <v>14</v>
      </c>
      <c r="J65" s="29">
        <v>24</v>
      </c>
      <c r="K65" s="29">
        <v>30</v>
      </c>
      <c r="L65" s="29">
        <v>11</v>
      </c>
      <c r="M65" s="29">
        <v>1</v>
      </c>
      <c r="N65" s="29" t="s">
        <v>92</v>
      </c>
      <c r="O65" s="5"/>
      <c r="Q65" s="4">
        <f t="shared" si="5"/>
        <v>45255</v>
      </c>
      <c r="R65" s="5">
        <f t="shared" si="0"/>
        <v>2023</v>
      </c>
      <c r="S65" s="5">
        <f t="shared" si="6"/>
        <v>13</v>
      </c>
      <c r="T65" s="5" t="s">
        <v>89</v>
      </c>
      <c r="U65" s="5">
        <v>2</v>
      </c>
      <c r="V65" s="5">
        <f t="shared" si="7"/>
        <v>1</v>
      </c>
      <c r="W65" s="5" t="s">
        <v>86</v>
      </c>
      <c r="X65" s="5" t="s">
        <v>210</v>
      </c>
      <c r="Y65" s="5">
        <v>3</v>
      </c>
      <c r="Z65" s="5">
        <f t="shared" si="8"/>
        <v>1</v>
      </c>
      <c r="AA65" s="5" t="str">
        <f t="shared" si="1"/>
        <v>Big Ten</v>
      </c>
      <c r="AB65">
        <f t="shared" si="2"/>
        <v>1</v>
      </c>
      <c r="AC65">
        <f t="shared" si="9"/>
        <v>1</v>
      </c>
      <c r="AD65">
        <f t="shared" si="10"/>
        <v>1</v>
      </c>
      <c r="AE65">
        <f t="shared" si="11"/>
        <v>0</v>
      </c>
      <c r="AF65">
        <f t="shared" si="14"/>
        <v>24</v>
      </c>
      <c r="AG65">
        <f t="shared" si="14"/>
        <v>30</v>
      </c>
      <c r="AH65">
        <f t="shared" si="14"/>
        <v>11</v>
      </c>
      <c r="AI65">
        <f t="shared" si="14"/>
        <v>1</v>
      </c>
      <c r="AJ65">
        <f t="shared" si="15"/>
        <v>12</v>
      </c>
      <c r="AK65" s="8">
        <f t="shared" si="13"/>
        <v>0.91666666666666663</v>
      </c>
      <c r="AL65">
        <f t="shared" si="4"/>
        <v>0</v>
      </c>
    </row>
    <row r="66" spans="1:38" ht="30" x14ac:dyDescent="0.2">
      <c r="A66" s="27">
        <v>13</v>
      </c>
      <c r="B66" s="28">
        <v>45289</v>
      </c>
      <c r="C66" s="30">
        <v>0.83333333333333337</v>
      </c>
      <c r="D66" s="29" t="s">
        <v>124</v>
      </c>
      <c r="E66" s="29" t="s">
        <v>847</v>
      </c>
      <c r="F66" s="29" t="s">
        <v>80</v>
      </c>
      <c r="G66" s="29" t="s">
        <v>920</v>
      </c>
      <c r="H66" s="29" t="s">
        <v>46</v>
      </c>
      <c r="I66" s="29" t="s">
        <v>14</v>
      </c>
      <c r="J66" s="29">
        <v>3</v>
      </c>
      <c r="K66" s="29">
        <v>14</v>
      </c>
      <c r="L66" s="29">
        <v>11</v>
      </c>
      <c r="M66" s="29">
        <v>2</v>
      </c>
      <c r="N66" s="29" t="s">
        <v>102</v>
      </c>
      <c r="O66" s="29" t="s">
        <v>921</v>
      </c>
      <c r="Q66" s="4">
        <f t="shared" si="5"/>
        <v>45289</v>
      </c>
      <c r="R66" s="5">
        <f t="shared" ref="R66:R129" si="16">IF(AND(B66&gt;=DATEVALUE("06/01/2019"),B66&lt;=DATEVALUE("05/31/2020")),2019,IF(AND(B66&gt;=DATEVALUE("06/01/2020"),B66&lt;=DATEVALUE("05/31/2021")),2020,IF(AND(B66&gt;=DATEVALUE("06/01/2021"),B66&lt;=DATEVALUE("05/31/2022")),2021,IF(AND(B66&gt;=DATEVALUE("06/01/2022"),B66&lt;=DATEVALUE("05/31/2023")),2022,IF(AND(B66&gt;=DATEVALUE("06/01/2023"),B66&lt;=DATEVALUE("05/31/2024")),2023,"N/A")))))</f>
        <v>2023</v>
      </c>
      <c r="S66" s="5">
        <f t="shared" si="6"/>
        <v>18</v>
      </c>
      <c r="T66" s="5" t="s">
        <v>89</v>
      </c>
      <c r="U66" s="5">
        <v>7</v>
      </c>
      <c r="V66" s="5">
        <f t="shared" si="7"/>
        <v>1</v>
      </c>
      <c r="W66" s="5" t="s">
        <v>86</v>
      </c>
      <c r="X66" s="5" t="s">
        <v>922</v>
      </c>
      <c r="Y66" s="5">
        <v>9</v>
      </c>
      <c r="Z66" s="5">
        <f t="shared" si="8"/>
        <v>1</v>
      </c>
      <c r="AA66" s="5" t="str">
        <f t="shared" ref="AA66:AA129" si="17">H66</f>
        <v>SEC</v>
      </c>
      <c r="AB66">
        <f t="shared" ref="AB66:AB129" si="18">IF(W66=AA66,1,0)</f>
        <v>0</v>
      </c>
      <c r="AC66">
        <f t="shared" si="9"/>
        <v>1</v>
      </c>
      <c r="AD66">
        <f t="shared" si="10"/>
        <v>1</v>
      </c>
      <c r="AE66">
        <f t="shared" si="11"/>
        <v>0</v>
      </c>
      <c r="AF66">
        <f t="shared" ref="AF66:AI93" si="19">J66</f>
        <v>3</v>
      </c>
      <c r="AG66">
        <f t="shared" si="19"/>
        <v>14</v>
      </c>
      <c r="AH66">
        <f t="shared" si="19"/>
        <v>11</v>
      </c>
      <c r="AI66">
        <f t="shared" si="19"/>
        <v>2</v>
      </c>
      <c r="AJ66">
        <f t="shared" si="15"/>
        <v>13</v>
      </c>
      <c r="AK66" s="8">
        <f t="shared" si="13"/>
        <v>0.84615384615384615</v>
      </c>
      <c r="AL66">
        <f t="shared" ref="AL66:AL129" si="20">IF(I66="W",1,0)</f>
        <v>0</v>
      </c>
    </row>
    <row r="67" spans="1:38" ht="30" x14ac:dyDescent="0.2">
      <c r="A67" s="27">
        <v>1</v>
      </c>
      <c r="B67" s="28">
        <v>45171</v>
      </c>
      <c r="C67" s="30">
        <v>0.8125</v>
      </c>
      <c r="D67" s="29" t="s">
        <v>44</v>
      </c>
      <c r="E67" s="29" t="s">
        <v>718</v>
      </c>
      <c r="F67" s="5"/>
      <c r="G67" s="29" t="s">
        <v>144</v>
      </c>
      <c r="H67" s="29" t="s">
        <v>145</v>
      </c>
      <c r="I67" s="29" t="s">
        <v>13</v>
      </c>
      <c r="J67" s="29">
        <v>38</v>
      </c>
      <c r="K67" s="29">
        <v>15</v>
      </c>
      <c r="L67" s="29">
        <v>1</v>
      </c>
      <c r="M67" s="29">
        <v>0</v>
      </c>
      <c r="N67" s="29" t="s">
        <v>41</v>
      </c>
      <c r="O67" s="5"/>
      <c r="Q67" s="4">
        <f t="shared" ref="Q67:Q130" si="21">B67</f>
        <v>45171</v>
      </c>
      <c r="R67" s="5">
        <f t="shared" si="16"/>
        <v>2023</v>
      </c>
      <c r="S67" s="5">
        <f t="shared" ref="S67:S130" si="22">IF(AND(B67&gt;=DATEVALUE("08/26/2023"),B67&lt;=DATEVALUE("09/04/2023")),1,IF(AND(B67&gt;=DATEVALUE("09/05/2023"),B67&lt;=DATEVALUE("09/11/2023")),2,IF(AND(B67&gt;=DATEVALUE("09/12/2023"),B67&lt;=DATEVALUE("09/18/2023")),3,IF(AND(B67&gt;=DATEVALUE("09/19/2023"),B67&lt;=DATEVALUE("09/25/2023")),4,IF(AND(B67&gt;=DATEVALUE("09/26/2023"),B67&lt;=DATEVALUE("10/02/2023")),5,IF(AND(B67&gt;=DATEVALUE("10/03/2023"),B67&lt;=DATEVALUE("10/09/2023")),6,IF(AND(B67&gt;=DATEVALUE("10/10/2023"),B67&lt;=DATEVALUE("10/16/2023")),7,IF(AND(B67&gt;=DATEVALUE("10/17/2023"),B67&lt;=DATEVALUE("10/23/2023")),8,IF(AND(B67&gt;=DATEVALUE("10/24/2023"),B67&lt;=DATEVALUE("10/30/2023")),9,IF(AND(B67&gt;=DATEVALUE("10/31/2023"),B67&lt;=DATEVALUE("11/06/2023")),10,IF(AND(B67&gt;=DATEVALUE("11/07/2023"),B67&lt;=DATEVALUE("11/13/2023")),11,IF(AND(B67&gt;=DATEVALUE("11/14/2023"),B67&lt;=DATEVALUE("11/20/2023")),12,IF(AND(B67&gt;=DATEVALUE("11/21/2023"),B67&lt;=DATEVALUE("11/27/2023")),13,IF(AND(B67&gt;=DATEVALUE("11/28/2023"),B67&lt;=DATEVALUE("12/04/2023")),14,IF(AND(B67&gt;=DATEVALUE("12/05/2023"),B67&lt;=DATEVALUE("12/11/2023")),15,IF(AND(B67&gt;=DATEVALUE("12/12/2023"),B67&lt;=DATEVALUE("12/18/2023")),16,IF(AND(B67&gt;=DATEVALUE("12/19/2023"),B67&lt;=DATEVALUE("12/25/2023")),17,IF(AND(B67&gt;=DATEVALUE("12/26/2023"),B67&lt;=DATEVALUE("01/01/2024")),18,IF(AND(B67&gt;=DATEVALUE("01/02/2024"),B67&lt;=DATEVALUE("01/08/2024")),19,IF(AND(B67&gt;=DATEVALUE("01/09/2024"),B67&lt;=DATEVALUE("01/15/2024")),20,"Bye"))))))))))))))))))))</f>
        <v>1</v>
      </c>
      <c r="T67" s="5" t="s">
        <v>221</v>
      </c>
      <c r="U67" s="5">
        <v>7</v>
      </c>
      <c r="V67" s="5">
        <f t="shared" ref="V67:V130" si="23">IF(U67&gt;0,1,0)</f>
        <v>1</v>
      </c>
      <c r="W67" s="5" t="s">
        <v>86</v>
      </c>
      <c r="X67" s="29" t="s">
        <v>144</v>
      </c>
      <c r="Y67" s="5"/>
      <c r="Z67" s="5">
        <f t="shared" ref="Z67:Z130" si="24">IF(Y67&gt;0,1,0)</f>
        <v>0</v>
      </c>
      <c r="AA67" s="5" t="str">
        <f t="shared" si="17"/>
        <v>Big 12</v>
      </c>
      <c r="AB67">
        <f t="shared" si="18"/>
        <v>0</v>
      </c>
      <c r="AC67">
        <f t="shared" ref="AC67:AC130" si="25">IF(AA67="Non-Major",0,1)</f>
        <v>1</v>
      </c>
      <c r="AD67">
        <f t="shared" ref="AD67:AD130" si="26">IF(OR(AA67="ACC",AA67="Big Ten",AA67="Big 12", AA67="Pac-12",AA67="SEC"),1,0)</f>
        <v>1</v>
      </c>
      <c r="AE67">
        <f t="shared" ref="AE67:AE130" si="27">IF(AND(Y67=1,U67=1),1,0)</f>
        <v>0</v>
      </c>
      <c r="AF67">
        <f t="shared" si="19"/>
        <v>38</v>
      </c>
      <c r="AG67">
        <f t="shared" si="19"/>
        <v>15</v>
      </c>
      <c r="AH67">
        <f t="shared" si="19"/>
        <v>1</v>
      </c>
      <c r="AI67">
        <f t="shared" si="19"/>
        <v>0</v>
      </c>
      <c r="AJ67">
        <f t="shared" si="15"/>
        <v>1</v>
      </c>
      <c r="AK67" s="8">
        <f t="shared" ref="AK67:AK130" si="28">AH67/(AH67+AI67)</f>
        <v>1</v>
      </c>
      <c r="AL67">
        <f t="shared" si="20"/>
        <v>1</v>
      </c>
    </row>
    <row r="68" spans="1:38" ht="30" x14ac:dyDescent="0.2">
      <c r="A68" s="27">
        <v>2</v>
      </c>
      <c r="B68" s="28">
        <v>45178</v>
      </c>
      <c r="C68" s="30">
        <v>0.5</v>
      </c>
      <c r="D68" s="29" t="s">
        <v>44</v>
      </c>
      <c r="E68" s="29" t="s">
        <v>718</v>
      </c>
      <c r="F68" s="5"/>
      <c r="G68" s="29" t="s">
        <v>224</v>
      </c>
      <c r="H68" s="29" t="s">
        <v>70</v>
      </c>
      <c r="I68" s="29" t="s">
        <v>13</v>
      </c>
      <c r="J68" s="29">
        <v>63</v>
      </c>
      <c r="K68" s="29">
        <v>7</v>
      </c>
      <c r="L68" s="29">
        <v>2</v>
      </c>
      <c r="M68" s="29">
        <v>0</v>
      </c>
      <c r="N68" s="29" t="s">
        <v>47</v>
      </c>
      <c r="O68" s="5"/>
      <c r="Q68" s="4">
        <f t="shared" si="21"/>
        <v>45178</v>
      </c>
      <c r="R68" s="5">
        <f t="shared" si="16"/>
        <v>2023</v>
      </c>
      <c r="S68" s="5">
        <f t="shared" si="22"/>
        <v>2</v>
      </c>
      <c r="T68" s="5" t="s">
        <v>221</v>
      </c>
      <c r="U68" s="5">
        <v>7</v>
      </c>
      <c r="V68" s="5">
        <f t="shared" si="23"/>
        <v>1</v>
      </c>
      <c r="W68" s="5" t="s">
        <v>86</v>
      </c>
      <c r="X68" s="29" t="s">
        <v>224</v>
      </c>
      <c r="Y68" s="5"/>
      <c r="Z68" s="5">
        <f t="shared" si="24"/>
        <v>0</v>
      </c>
      <c r="AA68" s="5" t="str">
        <f t="shared" si="17"/>
        <v>Non-Major</v>
      </c>
      <c r="AB68">
        <f t="shared" si="18"/>
        <v>0</v>
      </c>
      <c r="AC68">
        <f t="shared" si="25"/>
        <v>0</v>
      </c>
      <c r="AD68">
        <f t="shared" si="26"/>
        <v>0</v>
      </c>
      <c r="AE68">
        <f t="shared" si="27"/>
        <v>0</v>
      </c>
      <c r="AF68">
        <f t="shared" si="19"/>
        <v>63</v>
      </c>
      <c r="AG68">
        <f t="shared" si="19"/>
        <v>7</v>
      </c>
      <c r="AH68">
        <f t="shared" si="19"/>
        <v>2</v>
      </c>
      <c r="AI68">
        <f t="shared" si="19"/>
        <v>0</v>
      </c>
      <c r="AJ68">
        <f t="shared" si="15"/>
        <v>2</v>
      </c>
      <c r="AK68" s="8">
        <f t="shared" si="28"/>
        <v>1</v>
      </c>
      <c r="AL68">
        <f t="shared" si="20"/>
        <v>1</v>
      </c>
    </row>
    <row r="69" spans="1:38" ht="30" x14ac:dyDescent="0.2">
      <c r="A69" s="27">
        <v>3</v>
      </c>
      <c r="B69" s="28">
        <v>45185</v>
      </c>
      <c r="C69" s="30">
        <v>0.5</v>
      </c>
      <c r="D69" s="29" t="s">
        <v>44</v>
      </c>
      <c r="E69" s="29" t="s">
        <v>718</v>
      </c>
      <c r="F69" s="29" t="s">
        <v>49</v>
      </c>
      <c r="G69" s="29" t="s">
        <v>334</v>
      </c>
      <c r="H69" s="29" t="s">
        <v>86</v>
      </c>
      <c r="I69" s="29" t="s">
        <v>13</v>
      </c>
      <c r="J69" s="29">
        <v>30</v>
      </c>
      <c r="K69" s="29">
        <v>13</v>
      </c>
      <c r="L69" s="29">
        <v>3</v>
      </c>
      <c r="M69" s="29">
        <v>0</v>
      </c>
      <c r="N69" s="29" t="s">
        <v>51</v>
      </c>
      <c r="O69" s="5"/>
      <c r="Q69" s="4">
        <f t="shared" si="21"/>
        <v>45185</v>
      </c>
      <c r="R69" s="5">
        <f t="shared" si="16"/>
        <v>2023</v>
      </c>
      <c r="S69" s="5">
        <f t="shared" si="22"/>
        <v>3</v>
      </c>
      <c r="T69" s="5" t="s">
        <v>221</v>
      </c>
      <c r="U69" s="5">
        <v>7</v>
      </c>
      <c r="V69" s="5">
        <f t="shared" si="23"/>
        <v>1</v>
      </c>
      <c r="W69" s="5" t="s">
        <v>86</v>
      </c>
      <c r="X69" s="29" t="s">
        <v>334</v>
      </c>
      <c r="Y69" s="5"/>
      <c r="Z69" s="5">
        <f t="shared" si="24"/>
        <v>0</v>
      </c>
      <c r="AA69" s="5" t="str">
        <f t="shared" si="17"/>
        <v>Big Ten</v>
      </c>
      <c r="AB69">
        <f t="shared" si="18"/>
        <v>1</v>
      </c>
      <c r="AC69">
        <f t="shared" si="25"/>
        <v>1</v>
      </c>
      <c r="AD69">
        <f t="shared" si="26"/>
        <v>1</v>
      </c>
      <c r="AE69">
        <f t="shared" si="27"/>
        <v>0</v>
      </c>
      <c r="AF69">
        <f t="shared" si="19"/>
        <v>30</v>
      </c>
      <c r="AG69">
        <f t="shared" si="19"/>
        <v>13</v>
      </c>
      <c r="AH69">
        <f t="shared" si="19"/>
        <v>3</v>
      </c>
      <c r="AI69">
        <f t="shared" si="19"/>
        <v>0</v>
      </c>
      <c r="AJ69">
        <f t="shared" si="15"/>
        <v>3</v>
      </c>
      <c r="AK69" s="8">
        <f t="shared" si="28"/>
        <v>1</v>
      </c>
      <c r="AL69">
        <f t="shared" si="20"/>
        <v>1</v>
      </c>
    </row>
    <row r="70" spans="1:38" ht="30" x14ac:dyDescent="0.2">
      <c r="A70" s="27">
        <v>4</v>
      </c>
      <c r="B70" s="28">
        <v>45192</v>
      </c>
      <c r="C70" s="30">
        <v>0.8125</v>
      </c>
      <c r="D70" s="29" t="s">
        <v>44</v>
      </c>
      <c r="E70" s="29" t="s">
        <v>718</v>
      </c>
      <c r="F70" s="5"/>
      <c r="G70" s="29" t="s">
        <v>837</v>
      </c>
      <c r="H70" s="29" t="s">
        <v>86</v>
      </c>
      <c r="I70" s="29" t="s">
        <v>13</v>
      </c>
      <c r="J70" s="29">
        <v>31</v>
      </c>
      <c r="K70" s="29">
        <v>0</v>
      </c>
      <c r="L70" s="29">
        <v>4</v>
      </c>
      <c r="M70" s="29">
        <v>0</v>
      </c>
      <c r="N70" s="29" t="s">
        <v>55</v>
      </c>
      <c r="O70" s="5"/>
      <c r="Q70" s="4">
        <f t="shared" si="21"/>
        <v>45192</v>
      </c>
      <c r="R70" s="5">
        <f t="shared" si="16"/>
        <v>2023</v>
      </c>
      <c r="S70" s="5">
        <f t="shared" si="22"/>
        <v>4</v>
      </c>
      <c r="T70" s="5" t="s">
        <v>221</v>
      </c>
      <c r="U70" s="5">
        <v>7</v>
      </c>
      <c r="V70" s="5">
        <f t="shared" si="23"/>
        <v>1</v>
      </c>
      <c r="W70" s="5" t="s">
        <v>86</v>
      </c>
      <c r="X70" s="5" t="s">
        <v>555</v>
      </c>
      <c r="Y70" s="5">
        <v>24</v>
      </c>
      <c r="Z70" s="5">
        <f t="shared" si="24"/>
        <v>1</v>
      </c>
      <c r="AA70" s="5" t="str">
        <f t="shared" si="17"/>
        <v>Big Ten</v>
      </c>
      <c r="AB70">
        <f t="shared" si="18"/>
        <v>1</v>
      </c>
      <c r="AC70">
        <f t="shared" si="25"/>
        <v>1</v>
      </c>
      <c r="AD70">
        <f t="shared" si="26"/>
        <v>1</v>
      </c>
      <c r="AE70">
        <f t="shared" si="27"/>
        <v>0</v>
      </c>
      <c r="AF70">
        <f t="shared" si="19"/>
        <v>31</v>
      </c>
      <c r="AG70">
        <f t="shared" si="19"/>
        <v>0</v>
      </c>
      <c r="AH70">
        <f t="shared" si="19"/>
        <v>4</v>
      </c>
      <c r="AI70">
        <f t="shared" si="19"/>
        <v>0</v>
      </c>
      <c r="AJ70">
        <f t="shared" si="15"/>
        <v>4</v>
      </c>
      <c r="AK70" s="8">
        <f t="shared" si="28"/>
        <v>1</v>
      </c>
      <c r="AL70">
        <f t="shared" si="20"/>
        <v>1</v>
      </c>
    </row>
    <row r="71" spans="1:38" ht="30" x14ac:dyDescent="0.2">
      <c r="A71" s="27">
        <v>5</v>
      </c>
      <c r="B71" s="28">
        <v>45199</v>
      </c>
      <c r="C71" s="30">
        <v>0.5</v>
      </c>
      <c r="D71" s="29" t="s">
        <v>44</v>
      </c>
      <c r="E71" s="29" t="s">
        <v>767</v>
      </c>
      <c r="F71" s="29" t="s">
        <v>49</v>
      </c>
      <c r="G71" s="29" t="s">
        <v>315</v>
      </c>
      <c r="H71" s="29" t="s">
        <v>86</v>
      </c>
      <c r="I71" s="29" t="s">
        <v>13</v>
      </c>
      <c r="J71" s="29">
        <v>41</v>
      </c>
      <c r="K71" s="29">
        <v>13</v>
      </c>
      <c r="L71" s="29">
        <v>5</v>
      </c>
      <c r="M71" s="29">
        <v>0</v>
      </c>
      <c r="N71" s="29" t="s">
        <v>57</v>
      </c>
      <c r="O71" s="5"/>
      <c r="Q71" s="4">
        <f t="shared" si="21"/>
        <v>45199</v>
      </c>
      <c r="R71" s="5">
        <f t="shared" si="16"/>
        <v>2023</v>
      </c>
      <c r="S71" s="5">
        <f t="shared" si="22"/>
        <v>5</v>
      </c>
      <c r="T71" s="5" t="s">
        <v>221</v>
      </c>
      <c r="U71" s="5">
        <v>6</v>
      </c>
      <c r="V71" s="5">
        <f t="shared" si="23"/>
        <v>1</v>
      </c>
      <c r="W71" s="5" t="s">
        <v>86</v>
      </c>
      <c r="X71" s="29" t="s">
        <v>315</v>
      </c>
      <c r="Y71" s="5"/>
      <c r="Z71" s="5">
        <f t="shared" si="24"/>
        <v>0</v>
      </c>
      <c r="AA71" s="5" t="str">
        <f t="shared" si="17"/>
        <v>Big Ten</v>
      </c>
      <c r="AB71">
        <f t="shared" si="18"/>
        <v>1</v>
      </c>
      <c r="AC71">
        <f t="shared" si="25"/>
        <v>1</v>
      </c>
      <c r="AD71">
        <f t="shared" si="26"/>
        <v>1</v>
      </c>
      <c r="AE71">
        <f t="shared" si="27"/>
        <v>0</v>
      </c>
      <c r="AF71">
        <f t="shared" si="19"/>
        <v>41</v>
      </c>
      <c r="AG71">
        <f t="shared" si="19"/>
        <v>13</v>
      </c>
      <c r="AH71">
        <f t="shared" si="19"/>
        <v>5</v>
      </c>
      <c r="AI71">
        <f t="shared" si="19"/>
        <v>0</v>
      </c>
      <c r="AJ71">
        <f t="shared" si="15"/>
        <v>5</v>
      </c>
      <c r="AK71" s="8">
        <f t="shared" si="28"/>
        <v>1</v>
      </c>
      <c r="AL71">
        <f t="shared" si="20"/>
        <v>1</v>
      </c>
    </row>
    <row r="72" spans="1:38" ht="30" x14ac:dyDescent="0.2">
      <c r="A72" s="27">
        <v>6</v>
      </c>
      <c r="B72" s="28">
        <v>45213</v>
      </c>
      <c r="C72" s="30">
        <v>0.64583333333333337</v>
      </c>
      <c r="D72" s="29" t="s">
        <v>44</v>
      </c>
      <c r="E72" s="29" t="s">
        <v>767</v>
      </c>
      <c r="F72" s="5"/>
      <c r="G72" s="29" t="s">
        <v>313</v>
      </c>
      <c r="H72" s="29" t="s">
        <v>169</v>
      </c>
      <c r="I72" s="29" t="s">
        <v>13</v>
      </c>
      <c r="J72" s="29">
        <v>63</v>
      </c>
      <c r="K72" s="29">
        <v>0</v>
      </c>
      <c r="L72" s="29">
        <v>6</v>
      </c>
      <c r="M72" s="29">
        <v>0</v>
      </c>
      <c r="N72" s="29" t="s">
        <v>61</v>
      </c>
      <c r="O72" s="5"/>
      <c r="Q72" s="4">
        <f t="shared" si="21"/>
        <v>45213</v>
      </c>
      <c r="R72" s="5">
        <f t="shared" si="16"/>
        <v>2023</v>
      </c>
      <c r="S72" s="5">
        <f t="shared" si="22"/>
        <v>7</v>
      </c>
      <c r="T72" s="5" t="s">
        <v>221</v>
      </c>
      <c r="U72" s="5">
        <v>6</v>
      </c>
      <c r="V72" s="5">
        <f t="shared" si="23"/>
        <v>1</v>
      </c>
      <c r="W72" s="5" t="s">
        <v>86</v>
      </c>
      <c r="X72" s="29" t="s">
        <v>313</v>
      </c>
      <c r="Y72" s="5"/>
      <c r="Z72" s="5">
        <f t="shared" si="24"/>
        <v>0</v>
      </c>
      <c r="AA72" s="5" t="str">
        <f t="shared" si="17"/>
        <v>Ind</v>
      </c>
      <c r="AB72">
        <f t="shared" si="18"/>
        <v>0</v>
      </c>
      <c r="AC72">
        <f t="shared" si="25"/>
        <v>1</v>
      </c>
      <c r="AD72">
        <f t="shared" si="26"/>
        <v>0</v>
      </c>
      <c r="AE72">
        <f t="shared" si="27"/>
        <v>0</v>
      </c>
      <c r="AF72">
        <f t="shared" si="19"/>
        <v>63</v>
      </c>
      <c r="AG72">
        <f t="shared" si="19"/>
        <v>0</v>
      </c>
      <c r="AH72">
        <f t="shared" si="19"/>
        <v>6</v>
      </c>
      <c r="AI72">
        <f t="shared" si="19"/>
        <v>0</v>
      </c>
      <c r="AJ72">
        <f t="shared" si="15"/>
        <v>6</v>
      </c>
      <c r="AK72" s="8">
        <f t="shared" si="28"/>
        <v>1</v>
      </c>
      <c r="AL72">
        <f t="shared" si="20"/>
        <v>1</v>
      </c>
    </row>
    <row r="73" spans="1:38" ht="30" x14ac:dyDescent="0.2">
      <c r="A73" s="27">
        <v>7</v>
      </c>
      <c r="B73" s="28">
        <v>45220</v>
      </c>
      <c r="C73" s="30">
        <v>0.5</v>
      </c>
      <c r="D73" s="29" t="s">
        <v>44</v>
      </c>
      <c r="E73" s="29" t="s">
        <v>718</v>
      </c>
      <c r="F73" s="29" t="s">
        <v>49</v>
      </c>
      <c r="G73" s="29" t="s">
        <v>246</v>
      </c>
      <c r="H73" s="29" t="s">
        <v>86</v>
      </c>
      <c r="I73" s="29" t="s">
        <v>14</v>
      </c>
      <c r="J73" s="29">
        <v>12</v>
      </c>
      <c r="K73" s="29">
        <v>20</v>
      </c>
      <c r="L73" s="29">
        <v>6</v>
      </c>
      <c r="M73" s="29">
        <v>1</v>
      </c>
      <c r="N73" s="29" t="s">
        <v>92</v>
      </c>
      <c r="O73" s="5"/>
      <c r="Q73" s="4">
        <f t="shared" si="21"/>
        <v>45220</v>
      </c>
      <c r="R73" s="5">
        <f t="shared" si="16"/>
        <v>2023</v>
      </c>
      <c r="S73" s="5">
        <f t="shared" si="22"/>
        <v>8</v>
      </c>
      <c r="T73" s="5" t="s">
        <v>221</v>
      </c>
      <c r="U73" s="5">
        <v>7</v>
      </c>
      <c r="V73" s="5">
        <f t="shared" si="23"/>
        <v>1</v>
      </c>
      <c r="W73" s="5" t="s">
        <v>86</v>
      </c>
      <c r="X73" s="5" t="s">
        <v>89</v>
      </c>
      <c r="Y73" s="5">
        <v>3</v>
      </c>
      <c r="Z73" s="5">
        <f t="shared" si="24"/>
        <v>1</v>
      </c>
      <c r="AA73" s="5" t="str">
        <f t="shared" si="17"/>
        <v>Big Ten</v>
      </c>
      <c r="AB73">
        <f t="shared" si="18"/>
        <v>1</v>
      </c>
      <c r="AC73">
        <f t="shared" si="25"/>
        <v>1</v>
      </c>
      <c r="AD73">
        <f t="shared" si="26"/>
        <v>1</v>
      </c>
      <c r="AE73">
        <f t="shared" si="27"/>
        <v>0</v>
      </c>
      <c r="AF73">
        <f t="shared" si="19"/>
        <v>12</v>
      </c>
      <c r="AG73">
        <f t="shared" si="19"/>
        <v>20</v>
      </c>
      <c r="AH73">
        <f t="shared" si="19"/>
        <v>6</v>
      </c>
      <c r="AI73">
        <f t="shared" si="19"/>
        <v>1</v>
      </c>
      <c r="AJ73">
        <f t="shared" si="15"/>
        <v>7</v>
      </c>
      <c r="AK73" s="8">
        <f t="shared" si="28"/>
        <v>0.8571428571428571</v>
      </c>
      <c r="AL73">
        <f t="shared" si="20"/>
        <v>0</v>
      </c>
    </row>
    <row r="74" spans="1:38" ht="30" x14ac:dyDescent="0.2">
      <c r="A74" s="27">
        <v>8</v>
      </c>
      <c r="B74" s="28">
        <v>45227</v>
      </c>
      <c r="C74" s="30">
        <v>0.5</v>
      </c>
      <c r="D74" s="29" t="s">
        <v>44</v>
      </c>
      <c r="E74" s="29" t="s">
        <v>774</v>
      </c>
      <c r="F74" s="5"/>
      <c r="G74" s="29" t="s">
        <v>490</v>
      </c>
      <c r="H74" s="29" t="s">
        <v>86</v>
      </c>
      <c r="I74" s="29" t="s">
        <v>13</v>
      </c>
      <c r="J74" s="29">
        <v>33</v>
      </c>
      <c r="K74" s="29">
        <v>24</v>
      </c>
      <c r="L74" s="29">
        <v>7</v>
      </c>
      <c r="M74" s="29">
        <v>1</v>
      </c>
      <c r="N74" s="29" t="s">
        <v>41</v>
      </c>
      <c r="O74" s="5"/>
      <c r="Q74" s="4">
        <f t="shared" si="21"/>
        <v>45227</v>
      </c>
      <c r="R74" s="5">
        <f t="shared" si="16"/>
        <v>2023</v>
      </c>
      <c r="S74" s="5">
        <f t="shared" si="22"/>
        <v>9</v>
      </c>
      <c r="T74" s="5" t="s">
        <v>221</v>
      </c>
      <c r="U74" s="5">
        <v>10</v>
      </c>
      <c r="V74" s="5">
        <f t="shared" si="23"/>
        <v>1</v>
      </c>
      <c r="W74" s="5" t="s">
        <v>86</v>
      </c>
      <c r="X74" s="29" t="s">
        <v>490</v>
      </c>
      <c r="Y74" s="5"/>
      <c r="Z74" s="5">
        <f t="shared" si="24"/>
        <v>0</v>
      </c>
      <c r="AA74" s="5" t="str">
        <f t="shared" si="17"/>
        <v>Big Ten</v>
      </c>
      <c r="AB74">
        <f t="shared" si="18"/>
        <v>1</v>
      </c>
      <c r="AC74">
        <f t="shared" si="25"/>
        <v>1</v>
      </c>
      <c r="AD74">
        <f t="shared" si="26"/>
        <v>1</v>
      </c>
      <c r="AE74">
        <f t="shared" si="27"/>
        <v>0</v>
      </c>
      <c r="AF74">
        <f t="shared" si="19"/>
        <v>33</v>
      </c>
      <c r="AG74">
        <f t="shared" si="19"/>
        <v>24</v>
      </c>
      <c r="AH74">
        <f t="shared" si="19"/>
        <v>7</v>
      </c>
      <c r="AI74">
        <f t="shared" si="19"/>
        <v>1</v>
      </c>
      <c r="AJ74">
        <f t="shared" si="15"/>
        <v>8</v>
      </c>
      <c r="AK74" s="8">
        <f t="shared" si="28"/>
        <v>0.875</v>
      </c>
      <c r="AL74">
        <f t="shared" si="20"/>
        <v>1</v>
      </c>
    </row>
    <row r="75" spans="1:38" ht="30" x14ac:dyDescent="0.2">
      <c r="A75" s="27">
        <v>9</v>
      </c>
      <c r="B75" s="28">
        <v>45234</v>
      </c>
      <c r="C75" s="30">
        <v>0.64583333333333337</v>
      </c>
      <c r="D75" s="29" t="s">
        <v>44</v>
      </c>
      <c r="E75" s="29" t="s">
        <v>737</v>
      </c>
      <c r="F75" s="29" t="s">
        <v>49</v>
      </c>
      <c r="G75" s="29" t="s">
        <v>230</v>
      </c>
      <c r="H75" s="29" t="s">
        <v>86</v>
      </c>
      <c r="I75" s="29" t="s">
        <v>13</v>
      </c>
      <c r="J75" s="29">
        <v>51</v>
      </c>
      <c r="K75" s="29">
        <v>15</v>
      </c>
      <c r="L75" s="29">
        <v>8</v>
      </c>
      <c r="M75" s="29">
        <v>1</v>
      </c>
      <c r="N75" s="29" t="s">
        <v>47</v>
      </c>
      <c r="O75" s="5"/>
      <c r="Q75" s="4">
        <f t="shared" si="21"/>
        <v>45234</v>
      </c>
      <c r="R75" s="5">
        <f t="shared" si="16"/>
        <v>2023</v>
      </c>
      <c r="S75" s="5">
        <f t="shared" si="22"/>
        <v>10</v>
      </c>
      <c r="T75" s="5" t="s">
        <v>221</v>
      </c>
      <c r="U75" s="5">
        <v>9</v>
      </c>
      <c r="V75" s="5">
        <f t="shared" si="23"/>
        <v>1</v>
      </c>
      <c r="W75" s="5" t="s">
        <v>86</v>
      </c>
      <c r="X75" s="29" t="s">
        <v>230</v>
      </c>
      <c r="Y75" s="5"/>
      <c r="Z75" s="5">
        <f t="shared" si="24"/>
        <v>0</v>
      </c>
      <c r="AA75" s="5" t="str">
        <f t="shared" si="17"/>
        <v>Big Ten</v>
      </c>
      <c r="AB75">
        <f t="shared" si="18"/>
        <v>1</v>
      </c>
      <c r="AC75">
        <f t="shared" si="25"/>
        <v>1</v>
      </c>
      <c r="AD75">
        <f t="shared" si="26"/>
        <v>1</v>
      </c>
      <c r="AE75">
        <f t="shared" si="27"/>
        <v>0</v>
      </c>
      <c r="AF75">
        <f t="shared" si="19"/>
        <v>51</v>
      </c>
      <c r="AG75">
        <f t="shared" si="19"/>
        <v>15</v>
      </c>
      <c r="AH75">
        <f t="shared" si="19"/>
        <v>8</v>
      </c>
      <c r="AI75">
        <f t="shared" si="19"/>
        <v>1</v>
      </c>
      <c r="AJ75">
        <f t="shared" si="15"/>
        <v>9</v>
      </c>
      <c r="AK75" s="8">
        <f t="shared" si="28"/>
        <v>0.88888888888888884</v>
      </c>
      <c r="AL75">
        <f t="shared" si="20"/>
        <v>1</v>
      </c>
    </row>
    <row r="76" spans="1:38" ht="30" x14ac:dyDescent="0.2">
      <c r="A76" s="27">
        <v>10</v>
      </c>
      <c r="B76" s="28">
        <v>45241</v>
      </c>
      <c r="C76" s="30">
        <v>0.5</v>
      </c>
      <c r="D76" s="29" t="s">
        <v>44</v>
      </c>
      <c r="E76" s="29" t="s">
        <v>737</v>
      </c>
      <c r="F76" s="5"/>
      <c r="G76" s="29" t="s">
        <v>697</v>
      </c>
      <c r="H76" s="29" t="s">
        <v>86</v>
      </c>
      <c r="I76" s="29" t="s">
        <v>14</v>
      </c>
      <c r="J76" s="29">
        <v>15</v>
      </c>
      <c r="K76" s="29">
        <v>24</v>
      </c>
      <c r="L76" s="29">
        <v>8</v>
      </c>
      <c r="M76" s="29">
        <v>2</v>
      </c>
      <c r="N76" s="29" t="s">
        <v>92</v>
      </c>
      <c r="O76" s="5"/>
      <c r="Q76" s="4">
        <f t="shared" si="21"/>
        <v>45241</v>
      </c>
      <c r="R76" s="5">
        <f t="shared" si="16"/>
        <v>2023</v>
      </c>
      <c r="S76" s="5">
        <f t="shared" si="22"/>
        <v>11</v>
      </c>
      <c r="T76" s="5" t="s">
        <v>221</v>
      </c>
      <c r="U76" s="5">
        <v>9</v>
      </c>
      <c r="V76" s="5">
        <f t="shared" si="23"/>
        <v>1</v>
      </c>
      <c r="W76" s="5" t="s">
        <v>86</v>
      </c>
      <c r="X76" s="5" t="s">
        <v>210</v>
      </c>
      <c r="Y76" s="5">
        <v>2</v>
      </c>
      <c r="Z76" s="5">
        <f t="shared" si="24"/>
        <v>1</v>
      </c>
      <c r="AA76" s="5" t="str">
        <f t="shared" si="17"/>
        <v>Big Ten</v>
      </c>
      <c r="AB76">
        <f t="shared" si="18"/>
        <v>1</v>
      </c>
      <c r="AC76">
        <f t="shared" si="25"/>
        <v>1</v>
      </c>
      <c r="AD76">
        <f t="shared" si="26"/>
        <v>1</v>
      </c>
      <c r="AE76">
        <f t="shared" si="27"/>
        <v>0</v>
      </c>
      <c r="AF76">
        <f t="shared" si="19"/>
        <v>15</v>
      </c>
      <c r="AG76">
        <f t="shared" si="19"/>
        <v>24</v>
      </c>
      <c r="AH76">
        <f t="shared" si="19"/>
        <v>8</v>
      </c>
      <c r="AI76">
        <f t="shared" si="19"/>
        <v>2</v>
      </c>
      <c r="AJ76">
        <f t="shared" si="15"/>
        <v>10</v>
      </c>
      <c r="AK76" s="8">
        <f t="shared" si="28"/>
        <v>0.8</v>
      </c>
      <c r="AL76">
        <f t="shared" si="20"/>
        <v>0</v>
      </c>
    </row>
    <row r="77" spans="1:38" ht="30" x14ac:dyDescent="0.2">
      <c r="A77" s="27">
        <v>11</v>
      </c>
      <c r="B77" s="28">
        <v>45248</v>
      </c>
      <c r="C77" s="30">
        <v>0.5</v>
      </c>
      <c r="D77" s="29" t="s">
        <v>44</v>
      </c>
      <c r="E77" s="29" t="s">
        <v>744</v>
      </c>
      <c r="F77" s="5"/>
      <c r="G77" s="29" t="s">
        <v>194</v>
      </c>
      <c r="H77" s="29" t="s">
        <v>86</v>
      </c>
      <c r="I77" s="29" t="s">
        <v>13</v>
      </c>
      <c r="J77" s="29">
        <v>27</v>
      </c>
      <c r="K77" s="29">
        <v>6</v>
      </c>
      <c r="L77" s="29">
        <v>9</v>
      </c>
      <c r="M77" s="29">
        <v>2</v>
      </c>
      <c r="N77" s="29" t="s">
        <v>41</v>
      </c>
      <c r="O77" s="5"/>
      <c r="Q77" s="4">
        <f t="shared" si="21"/>
        <v>45248</v>
      </c>
      <c r="R77" s="5">
        <f t="shared" si="16"/>
        <v>2023</v>
      </c>
      <c r="S77" s="5">
        <f t="shared" si="22"/>
        <v>12</v>
      </c>
      <c r="T77" s="5" t="s">
        <v>221</v>
      </c>
      <c r="U77" s="5">
        <v>12</v>
      </c>
      <c r="V77" s="5">
        <f t="shared" si="23"/>
        <v>1</v>
      </c>
      <c r="W77" s="5" t="s">
        <v>86</v>
      </c>
      <c r="X77" s="29" t="s">
        <v>194</v>
      </c>
      <c r="Y77" s="5"/>
      <c r="Z77" s="5">
        <f t="shared" si="24"/>
        <v>0</v>
      </c>
      <c r="AA77" s="5" t="str">
        <f t="shared" si="17"/>
        <v>Big Ten</v>
      </c>
      <c r="AB77">
        <f t="shared" si="18"/>
        <v>1</v>
      </c>
      <c r="AC77">
        <f t="shared" si="25"/>
        <v>1</v>
      </c>
      <c r="AD77">
        <f t="shared" si="26"/>
        <v>1</v>
      </c>
      <c r="AE77">
        <f t="shared" si="27"/>
        <v>0</v>
      </c>
      <c r="AF77">
        <f t="shared" si="19"/>
        <v>27</v>
      </c>
      <c r="AG77">
        <f t="shared" si="19"/>
        <v>6</v>
      </c>
      <c r="AH77">
        <f t="shared" si="19"/>
        <v>9</v>
      </c>
      <c r="AI77">
        <f t="shared" si="19"/>
        <v>2</v>
      </c>
      <c r="AJ77">
        <f t="shared" si="15"/>
        <v>11</v>
      </c>
      <c r="AK77" s="8">
        <f t="shared" si="28"/>
        <v>0.81818181818181823</v>
      </c>
      <c r="AL77">
        <f t="shared" si="20"/>
        <v>1</v>
      </c>
    </row>
    <row r="78" spans="1:38" ht="30" x14ac:dyDescent="0.2">
      <c r="A78" s="27">
        <v>12</v>
      </c>
      <c r="B78" s="28">
        <v>45254</v>
      </c>
      <c r="C78" s="30">
        <v>0.8125</v>
      </c>
      <c r="D78" s="29" t="s">
        <v>124</v>
      </c>
      <c r="E78" s="29" t="s">
        <v>870</v>
      </c>
      <c r="F78" s="29" t="s">
        <v>80</v>
      </c>
      <c r="G78" s="29" t="s">
        <v>158</v>
      </c>
      <c r="H78" s="29" t="s">
        <v>86</v>
      </c>
      <c r="I78" s="29" t="s">
        <v>13</v>
      </c>
      <c r="J78" s="29">
        <v>42</v>
      </c>
      <c r="K78" s="29">
        <v>0</v>
      </c>
      <c r="L78" s="29">
        <v>10</v>
      </c>
      <c r="M78" s="29">
        <v>2</v>
      </c>
      <c r="N78" s="29" t="s">
        <v>47</v>
      </c>
      <c r="O78" s="5"/>
      <c r="Q78" s="4">
        <f t="shared" si="21"/>
        <v>45254</v>
      </c>
      <c r="R78" s="5">
        <f t="shared" si="16"/>
        <v>2023</v>
      </c>
      <c r="S78" s="5">
        <f t="shared" si="22"/>
        <v>13</v>
      </c>
      <c r="T78" s="5" t="s">
        <v>221</v>
      </c>
      <c r="U78" s="5">
        <v>11</v>
      </c>
      <c r="V78" s="5">
        <f t="shared" si="23"/>
        <v>1</v>
      </c>
      <c r="W78" s="5" t="s">
        <v>86</v>
      </c>
      <c r="X78" s="29" t="s">
        <v>158</v>
      </c>
      <c r="Y78" s="5"/>
      <c r="Z78" s="5">
        <f t="shared" si="24"/>
        <v>0</v>
      </c>
      <c r="AA78" s="5" t="str">
        <f t="shared" si="17"/>
        <v>Big Ten</v>
      </c>
      <c r="AB78">
        <f t="shared" si="18"/>
        <v>1</v>
      </c>
      <c r="AC78">
        <f t="shared" si="25"/>
        <v>1</v>
      </c>
      <c r="AD78">
        <f t="shared" si="26"/>
        <v>1</v>
      </c>
      <c r="AE78">
        <f t="shared" si="27"/>
        <v>0</v>
      </c>
      <c r="AF78">
        <f t="shared" si="19"/>
        <v>42</v>
      </c>
      <c r="AG78">
        <f t="shared" si="19"/>
        <v>0</v>
      </c>
      <c r="AH78">
        <f t="shared" si="19"/>
        <v>10</v>
      </c>
      <c r="AI78">
        <f t="shared" si="19"/>
        <v>2</v>
      </c>
      <c r="AJ78">
        <f t="shared" si="15"/>
        <v>12</v>
      </c>
      <c r="AK78" s="8">
        <f t="shared" si="28"/>
        <v>0.83333333333333337</v>
      </c>
      <c r="AL78">
        <f t="shared" si="20"/>
        <v>1</v>
      </c>
    </row>
    <row r="79" spans="1:38" ht="30" x14ac:dyDescent="0.2">
      <c r="A79" s="27">
        <v>13</v>
      </c>
      <c r="B79" s="28">
        <v>45290</v>
      </c>
      <c r="C79" s="30">
        <v>0.5</v>
      </c>
      <c r="D79" s="29" t="s">
        <v>44</v>
      </c>
      <c r="E79" s="29" t="s">
        <v>774</v>
      </c>
      <c r="F79" s="29" t="s">
        <v>80</v>
      </c>
      <c r="G79" s="29" t="s">
        <v>923</v>
      </c>
      <c r="H79" s="29" t="s">
        <v>46</v>
      </c>
      <c r="I79" s="29" t="s">
        <v>14</v>
      </c>
      <c r="J79" s="29">
        <v>25</v>
      </c>
      <c r="K79" s="29">
        <v>38</v>
      </c>
      <c r="L79" s="29">
        <v>10</v>
      </c>
      <c r="M79" s="29">
        <v>3</v>
      </c>
      <c r="N79" s="29" t="s">
        <v>92</v>
      </c>
      <c r="O79" s="29" t="s">
        <v>897</v>
      </c>
      <c r="Q79" s="4">
        <f t="shared" si="21"/>
        <v>45290</v>
      </c>
      <c r="R79" s="5">
        <f t="shared" si="16"/>
        <v>2023</v>
      </c>
      <c r="S79" s="5">
        <f t="shared" si="22"/>
        <v>18</v>
      </c>
      <c r="T79" s="5" t="s">
        <v>221</v>
      </c>
      <c r="U79" s="5">
        <v>10</v>
      </c>
      <c r="V79" s="5">
        <f t="shared" si="23"/>
        <v>1</v>
      </c>
      <c r="W79" s="5" t="s">
        <v>86</v>
      </c>
      <c r="X79" s="5" t="s">
        <v>415</v>
      </c>
      <c r="Y79" s="5">
        <v>11</v>
      </c>
      <c r="Z79" s="5">
        <f t="shared" si="24"/>
        <v>1</v>
      </c>
      <c r="AA79" s="5" t="str">
        <f t="shared" si="17"/>
        <v>SEC</v>
      </c>
      <c r="AB79">
        <f t="shared" si="18"/>
        <v>0</v>
      </c>
      <c r="AC79">
        <f t="shared" si="25"/>
        <v>1</v>
      </c>
      <c r="AD79">
        <f t="shared" si="26"/>
        <v>1</v>
      </c>
      <c r="AE79">
        <f t="shared" si="27"/>
        <v>0</v>
      </c>
      <c r="AF79">
        <f t="shared" si="19"/>
        <v>25</v>
      </c>
      <c r="AG79">
        <f t="shared" si="19"/>
        <v>38</v>
      </c>
      <c r="AH79">
        <f t="shared" si="19"/>
        <v>10</v>
      </c>
      <c r="AI79">
        <f t="shared" si="19"/>
        <v>3</v>
      </c>
      <c r="AJ79">
        <f t="shared" si="15"/>
        <v>13</v>
      </c>
      <c r="AK79" s="8">
        <f t="shared" si="28"/>
        <v>0.76923076923076927</v>
      </c>
      <c r="AL79">
        <f t="shared" si="20"/>
        <v>0</v>
      </c>
    </row>
    <row r="80" spans="1:38" ht="28" x14ac:dyDescent="0.2">
      <c r="A80" s="27">
        <v>1</v>
      </c>
      <c r="B80" s="28">
        <v>45172</v>
      </c>
      <c r="C80" s="30">
        <v>0.5</v>
      </c>
      <c r="D80" s="29" t="s">
        <v>311</v>
      </c>
      <c r="E80" s="29" t="s">
        <v>194</v>
      </c>
      <c r="F80" s="5"/>
      <c r="G80" s="29" t="s">
        <v>315</v>
      </c>
      <c r="H80" s="29" t="s">
        <v>86</v>
      </c>
      <c r="I80" s="29" t="s">
        <v>13</v>
      </c>
      <c r="J80" s="29">
        <v>24</v>
      </c>
      <c r="K80" s="29">
        <v>7</v>
      </c>
      <c r="L80" s="29">
        <v>1</v>
      </c>
      <c r="M80" s="29">
        <v>0</v>
      </c>
      <c r="N80" s="29" t="s">
        <v>41</v>
      </c>
      <c r="O80" s="5"/>
      <c r="Q80" s="4">
        <f t="shared" si="21"/>
        <v>45172</v>
      </c>
      <c r="R80" s="5">
        <f t="shared" si="16"/>
        <v>2023</v>
      </c>
      <c r="S80" s="5">
        <f t="shared" si="22"/>
        <v>1</v>
      </c>
      <c r="T80" s="29" t="s">
        <v>194</v>
      </c>
      <c r="U80" s="5"/>
      <c r="V80" s="5">
        <f t="shared" si="23"/>
        <v>0</v>
      </c>
      <c r="W80" s="5" t="s">
        <v>86</v>
      </c>
      <c r="X80" s="29" t="s">
        <v>315</v>
      </c>
      <c r="Y80" s="5"/>
      <c r="Z80" s="5">
        <f t="shared" si="24"/>
        <v>0</v>
      </c>
      <c r="AA80" s="5" t="str">
        <f t="shared" si="17"/>
        <v>Big Ten</v>
      </c>
      <c r="AB80">
        <f t="shared" si="18"/>
        <v>1</v>
      </c>
      <c r="AC80">
        <f t="shared" si="25"/>
        <v>1</v>
      </c>
      <c r="AD80">
        <f t="shared" si="26"/>
        <v>1</v>
      </c>
      <c r="AE80">
        <f t="shared" si="27"/>
        <v>0</v>
      </c>
      <c r="AF80">
        <f t="shared" si="19"/>
        <v>24</v>
      </c>
      <c r="AG80">
        <f t="shared" si="19"/>
        <v>7</v>
      </c>
      <c r="AH80">
        <f t="shared" si="19"/>
        <v>1</v>
      </c>
      <c r="AI80">
        <f t="shared" si="19"/>
        <v>0</v>
      </c>
      <c r="AJ80">
        <f t="shared" si="15"/>
        <v>1</v>
      </c>
      <c r="AK80" s="8">
        <f t="shared" si="28"/>
        <v>1</v>
      </c>
      <c r="AL80">
        <f t="shared" si="20"/>
        <v>1</v>
      </c>
    </row>
    <row r="81" spans="1:38" x14ac:dyDescent="0.2">
      <c r="A81" s="27">
        <v>2</v>
      </c>
      <c r="B81" s="28">
        <v>45178</v>
      </c>
      <c r="C81" s="30">
        <v>0.8125</v>
      </c>
      <c r="D81" s="29" t="s">
        <v>44</v>
      </c>
      <c r="E81" s="29" t="s">
        <v>194</v>
      </c>
      <c r="F81" s="5"/>
      <c r="G81" s="29" t="s">
        <v>139</v>
      </c>
      <c r="H81" s="29" t="s">
        <v>140</v>
      </c>
      <c r="I81" s="29" t="s">
        <v>13</v>
      </c>
      <c r="J81" s="29">
        <v>36</v>
      </c>
      <c r="K81" s="29">
        <v>7</v>
      </c>
      <c r="L81" s="29">
        <v>2</v>
      </c>
      <c r="M81" s="29">
        <v>0</v>
      </c>
      <c r="N81" s="29" t="s">
        <v>47</v>
      </c>
      <c r="O81" s="5"/>
      <c r="Q81" s="4">
        <f t="shared" si="21"/>
        <v>45178</v>
      </c>
      <c r="R81" s="5">
        <f t="shared" si="16"/>
        <v>2023</v>
      </c>
      <c r="S81" s="5">
        <f t="shared" si="22"/>
        <v>2</v>
      </c>
      <c r="T81" s="29" t="s">
        <v>194</v>
      </c>
      <c r="U81" s="5"/>
      <c r="V81" s="5">
        <f t="shared" si="23"/>
        <v>0</v>
      </c>
      <c r="W81" s="5" t="s">
        <v>86</v>
      </c>
      <c r="X81" s="29" t="s">
        <v>139</v>
      </c>
      <c r="Y81" s="5"/>
      <c r="Z81" s="5">
        <f t="shared" si="24"/>
        <v>0</v>
      </c>
      <c r="AA81" s="5" t="str">
        <f t="shared" si="17"/>
        <v>American</v>
      </c>
      <c r="AB81">
        <f t="shared" si="18"/>
        <v>0</v>
      </c>
      <c r="AC81">
        <f t="shared" si="25"/>
        <v>1</v>
      </c>
      <c r="AD81">
        <f t="shared" si="26"/>
        <v>0</v>
      </c>
      <c r="AE81">
        <f t="shared" si="27"/>
        <v>0</v>
      </c>
      <c r="AF81">
        <f t="shared" si="19"/>
        <v>36</v>
      </c>
      <c r="AG81">
        <f t="shared" si="19"/>
        <v>7</v>
      </c>
      <c r="AH81">
        <f t="shared" si="19"/>
        <v>2</v>
      </c>
      <c r="AI81">
        <f t="shared" si="19"/>
        <v>0</v>
      </c>
      <c r="AJ81">
        <f t="shared" si="15"/>
        <v>2</v>
      </c>
      <c r="AK81" s="8">
        <f t="shared" si="28"/>
        <v>1</v>
      </c>
      <c r="AL81">
        <f t="shared" si="20"/>
        <v>1</v>
      </c>
    </row>
    <row r="82" spans="1:38" ht="28" x14ac:dyDescent="0.2">
      <c r="A82" s="27">
        <v>3</v>
      </c>
      <c r="B82" s="28">
        <v>45185</v>
      </c>
      <c r="C82" s="30">
        <v>0.64583333333333337</v>
      </c>
      <c r="D82" s="29" t="s">
        <v>44</v>
      </c>
      <c r="E82" s="29" t="s">
        <v>194</v>
      </c>
      <c r="F82" s="5"/>
      <c r="G82" s="29" t="s">
        <v>125</v>
      </c>
      <c r="H82" s="29" t="s">
        <v>40</v>
      </c>
      <c r="I82" s="29" t="s">
        <v>13</v>
      </c>
      <c r="J82" s="29">
        <v>35</v>
      </c>
      <c r="K82" s="29">
        <v>16</v>
      </c>
      <c r="L82" s="29">
        <v>3</v>
      </c>
      <c r="M82" s="29">
        <v>0</v>
      </c>
      <c r="N82" s="29" t="s">
        <v>51</v>
      </c>
      <c r="O82" s="5"/>
      <c r="Q82" s="4">
        <f t="shared" si="21"/>
        <v>45185</v>
      </c>
      <c r="R82" s="5">
        <f t="shared" si="16"/>
        <v>2023</v>
      </c>
      <c r="S82" s="5">
        <f t="shared" si="22"/>
        <v>3</v>
      </c>
      <c r="T82" s="29" t="s">
        <v>194</v>
      </c>
      <c r="U82" s="5"/>
      <c r="V82" s="5">
        <f t="shared" si="23"/>
        <v>0</v>
      </c>
      <c r="W82" s="5" t="s">
        <v>86</v>
      </c>
      <c r="X82" s="29" t="s">
        <v>125</v>
      </c>
      <c r="Y82" s="5"/>
      <c r="Z82" s="5">
        <f t="shared" si="24"/>
        <v>0</v>
      </c>
      <c r="AA82" s="5" t="str">
        <f t="shared" si="17"/>
        <v>ACC</v>
      </c>
      <c r="AB82">
        <f t="shared" si="18"/>
        <v>0</v>
      </c>
      <c r="AC82">
        <f t="shared" si="25"/>
        <v>1</v>
      </c>
      <c r="AD82">
        <f t="shared" si="26"/>
        <v>1</v>
      </c>
      <c r="AE82">
        <f t="shared" si="27"/>
        <v>0</v>
      </c>
      <c r="AF82">
        <f t="shared" si="19"/>
        <v>35</v>
      </c>
      <c r="AG82">
        <f t="shared" si="19"/>
        <v>16</v>
      </c>
      <c r="AH82">
        <f t="shared" si="19"/>
        <v>3</v>
      </c>
      <c r="AI82">
        <f t="shared" si="19"/>
        <v>0</v>
      </c>
      <c r="AJ82">
        <f t="shared" si="15"/>
        <v>3</v>
      </c>
      <c r="AK82" s="8">
        <f t="shared" si="28"/>
        <v>1</v>
      </c>
      <c r="AL82">
        <f t="shared" si="20"/>
        <v>1</v>
      </c>
    </row>
    <row r="83" spans="1:38" ht="28" x14ac:dyDescent="0.2">
      <c r="A83" s="27">
        <v>4</v>
      </c>
      <c r="B83" s="28">
        <v>45192</v>
      </c>
      <c r="C83" s="30">
        <v>0.5</v>
      </c>
      <c r="D83" s="29" t="s">
        <v>44</v>
      </c>
      <c r="E83" s="29" t="s">
        <v>194</v>
      </c>
      <c r="F83" s="29" t="s">
        <v>49</v>
      </c>
      <c r="G83" s="29" t="s">
        <v>697</v>
      </c>
      <c r="H83" s="29" t="s">
        <v>86</v>
      </c>
      <c r="I83" s="29" t="s">
        <v>14</v>
      </c>
      <c r="J83" s="29">
        <v>7</v>
      </c>
      <c r="K83" s="29">
        <v>31</v>
      </c>
      <c r="L83" s="29">
        <v>3</v>
      </c>
      <c r="M83" s="29">
        <v>1</v>
      </c>
      <c r="N83" s="29" t="s">
        <v>92</v>
      </c>
      <c r="O83" s="5"/>
      <c r="Q83" s="4">
        <f t="shared" si="21"/>
        <v>45192</v>
      </c>
      <c r="R83" s="5">
        <f t="shared" si="16"/>
        <v>2023</v>
      </c>
      <c r="S83" s="5">
        <f t="shared" si="22"/>
        <v>4</v>
      </c>
      <c r="T83" s="29" t="s">
        <v>194</v>
      </c>
      <c r="U83" s="5"/>
      <c r="V83" s="5">
        <f t="shared" si="23"/>
        <v>0</v>
      </c>
      <c r="W83" s="5" t="s">
        <v>86</v>
      </c>
      <c r="X83" s="5" t="s">
        <v>210</v>
      </c>
      <c r="Y83" s="5">
        <v>2</v>
      </c>
      <c r="Z83" s="5">
        <f t="shared" si="24"/>
        <v>1</v>
      </c>
      <c r="AA83" s="5" t="str">
        <f t="shared" si="17"/>
        <v>Big Ten</v>
      </c>
      <c r="AB83">
        <f t="shared" si="18"/>
        <v>1</v>
      </c>
      <c r="AC83">
        <f t="shared" si="25"/>
        <v>1</v>
      </c>
      <c r="AD83">
        <f t="shared" si="26"/>
        <v>1</v>
      </c>
      <c r="AE83">
        <f t="shared" si="27"/>
        <v>0</v>
      </c>
      <c r="AF83">
        <f t="shared" si="19"/>
        <v>7</v>
      </c>
      <c r="AG83">
        <f t="shared" si="19"/>
        <v>31</v>
      </c>
      <c r="AH83">
        <f t="shared" si="19"/>
        <v>3</v>
      </c>
      <c r="AI83">
        <f t="shared" si="19"/>
        <v>1</v>
      </c>
      <c r="AJ83">
        <f t="shared" si="15"/>
        <v>4</v>
      </c>
      <c r="AK83" s="8">
        <f t="shared" si="28"/>
        <v>0.75</v>
      </c>
      <c r="AL83">
        <f t="shared" si="20"/>
        <v>0</v>
      </c>
    </row>
    <row r="84" spans="1:38" x14ac:dyDescent="0.2">
      <c r="A84" s="27">
        <v>5</v>
      </c>
      <c r="B84" s="28">
        <v>45199</v>
      </c>
      <c r="C84" s="30">
        <v>0.64583333333333337</v>
      </c>
      <c r="D84" s="29" t="s">
        <v>44</v>
      </c>
      <c r="E84" s="29" t="s">
        <v>194</v>
      </c>
      <c r="F84" s="5"/>
      <c r="G84" s="29" t="s">
        <v>439</v>
      </c>
      <c r="H84" s="29" t="s">
        <v>70</v>
      </c>
      <c r="I84" s="29" t="s">
        <v>13</v>
      </c>
      <c r="J84" s="29">
        <v>52</v>
      </c>
      <c r="K84" s="29">
        <v>3</v>
      </c>
      <c r="L84" s="29">
        <v>4</v>
      </c>
      <c r="M84" s="29">
        <v>1</v>
      </c>
      <c r="N84" s="29" t="s">
        <v>41</v>
      </c>
      <c r="O84" s="5"/>
      <c r="Q84" s="4">
        <f t="shared" si="21"/>
        <v>45199</v>
      </c>
      <c r="R84" s="5">
        <f t="shared" si="16"/>
        <v>2023</v>
      </c>
      <c r="S84" s="5">
        <f t="shared" si="22"/>
        <v>5</v>
      </c>
      <c r="T84" s="29" t="s">
        <v>194</v>
      </c>
      <c r="U84" s="5"/>
      <c r="V84" s="5">
        <f t="shared" si="23"/>
        <v>0</v>
      </c>
      <c r="W84" s="5" t="s">
        <v>86</v>
      </c>
      <c r="X84" s="29" t="s">
        <v>439</v>
      </c>
      <c r="Y84" s="5"/>
      <c r="Z84" s="5">
        <f t="shared" si="24"/>
        <v>0</v>
      </c>
      <c r="AA84" s="5" t="str">
        <f t="shared" si="17"/>
        <v>Non-Major</v>
      </c>
      <c r="AB84">
        <f t="shared" si="18"/>
        <v>0</v>
      </c>
      <c r="AC84">
        <f t="shared" si="25"/>
        <v>0</v>
      </c>
      <c r="AD84">
        <f t="shared" si="26"/>
        <v>0</v>
      </c>
      <c r="AE84">
        <f t="shared" si="27"/>
        <v>0</v>
      </c>
      <c r="AF84">
        <f t="shared" si="19"/>
        <v>52</v>
      </c>
      <c r="AG84">
        <f t="shared" si="19"/>
        <v>3</v>
      </c>
      <c r="AH84">
        <f t="shared" si="19"/>
        <v>4</v>
      </c>
      <c r="AI84">
        <f t="shared" si="19"/>
        <v>1</v>
      </c>
      <c r="AJ84">
        <f t="shared" si="15"/>
        <v>5</v>
      </c>
      <c r="AK84" s="8">
        <f t="shared" si="28"/>
        <v>0.8</v>
      </c>
      <c r="AL84">
        <f t="shared" si="20"/>
        <v>1</v>
      </c>
    </row>
    <row r="85" spans="1:38" x14ac:dyDescent="0.2">
      <c r="A85" s="27">
        <v>6</v>
      </c>
      <c r="B85" s="28">
        <v>45206</v>
      </c>
      <c r="C85" s="30">
        <v>0.5</v>
      </c>
      <c r="D85" s="29" t="s">
        <v>44</v>
      </c>
      <c r="E85" s="29" t="s">
        <v>194</v>
      </c>
      <c r="F85" s="29" t="s">
        <v>49</v>
      </c>
      <c r="G85" s="29" t="s">
        <v>276</v>
      </c>
      <c r="H85" s="29" t="s">
        <v>86</v>
      </c>
      <c r="I85" s="29" t="s">
        <v>14</v>
      </c>
      <c r="J85" s="29">
        <v>13</v>
      </c>
      <c r="K85" s="29">
        <v>24</v>
      </c>
      <c r="L85" s="29">
        <v>4</v>
      </c>
      <c r="M85" s="29">
        <v>2</v>
      </c>
      <c r="N85" s="29" t="s">
        <v>92</v>
      </c>
      <c r="O85" s="5"/>
      <c r="Q85" s="4">
        <f t="shared" si="21"/>
        <v>45206</v>
      </c>
      <c r="R85" s="5">
        <f t="shared" si="16"/>
        <v>2023</v>
      </c>
      <c r="S85" s="5">
        <f t="shared" si="22"/>
        <v>6</v>
      </c>
      <c r="T85" s="29" t="s">
        <v>194</v>
      </c>
      <c r="U85" s="5"/>
      <c r="V85" s="5">
        <f t="shared" si="23"/>
        <v>0</v>
      </c>
      <c r="W85" s="5" t="s">
        <v>86</v>
      </c>
      <c r="X85" s="29" t="s">
        <v>276</v>
      </c>
      <c r="Y85" s="5"/>
      <c r="Z85" s="5">
        <f t="shared" si="24"/>
        <v>0</v>
      </c>
      <c r="AA85" s="5" t="str">
        <f t="shared" si="17"/>
        <v>Big Ten</v>
      </c>
      <c r="AB85">
        <f t="shared" si="18"/>
        <v>1</v>
      </c>
      <c r="AC85">
        <f t="shared" si="25"/>
        <v>1</v>
      </c>
      <c r="AD85">
        <f t="shared" si="26"/>
        <v>1</v>
      </c>
      <c r="AE85">
        <f t="shared" si="27"/>
        <v>0</v>
      </c>
      <c r="AF85">
        <f t="shared" si="19"/>
        <v>13</v>
      </c>
      <c r="AG85">
        <f t="shared" si="19"/>
        <v>24</v>
      </c>
      <c r="AH85">
        <f t="shared" si="19"/>
        <v>4</v>
      </c>
      <c r="AI85">
        <f t="shared" si="19"/>
        <v>2</v>
      </c>
      <c r="AJ85">
        <f t="shared" si="15"/>
        <v>6</v>
      </c>
      <c r="AK85" s="8">
        <f t="shared" si="28"/>
        <v>0.66666666666666663</v>
      </c>
      <c r="AL85">
        <f t="shared" si="20"/>
        <v>0</v>
      </c>
    </row>
    <row r="86" spans="1:38" ht="28" x14ac:dyDescent="0.2">
      <c r="A86" s="27">
        <v>7</v>
      </c>
      <c r="B86" s="28">
        <v>45213</v>
      </c>
      <c r="C86" s="30">
        <v>0.5</v>
      </c>
      <c r="D86" s="29" t="s">
        <v>44</v>
      </c>
      <c r="E86" s="29" t="s">
        <v>194</v>
      </c>
      <c r="F86" s="5"/>
      <c r="G86" s="29" t="s">
        <v>158</v>
      </c>
      <c r="H86" s="29" t="s">
        <v>86</v>
      </c>
      <c r="I86" s="29" t="s">
        <v>13</v>
      </c>
      <c r="J86" s="29">
        <v>27</v>
      </c>
      <c r="K86" s="29">
        <v>24</v>
      </c>
      <c r="L86" s="29">
        <v>5</v>
      </c>
      <c r="M86" s="29">
        <v>2</v>
      </c>
      <c r="N86" s="29" t="s">
        <v>41</v>
      </c>
      <c r="O86" s="5"/>
      <c r="Q86" s="4">
        <f t="shared" si="21"/>
        <v>45213</v>
      </c>
      <c r="R86" s="5">
        <f t="shared" si="16"/>
        <v>2023</v>
      </c>
      <c r="S86" s="5">
        <f t="shared" si="22"/>
        <v>7</v>
      </c>
      <c r="T86" s="29" t="s">
        <v>194</v>
      </c>
      <c r="U86" s="5"/>
      <c r="V86" s="5">
        <f t="shared" si="23"/>
        <v>0</v>
      </c>
      <c r="W86" s="5" t="s">
        <v>86</v>
      </c>
      <c r="X86" s="29" t="s">
        <v>158</v>
      </c>
      <c r="Y86" s="5"/>
      <c r="Z86" s="5">
        <f t="shared" si="24"/>
        <v>0</v>
      </c>
      <c r="AA86" s="5" t="str">
        <f t="shared" si="17"/>
        <v>Big Ten</v>
      </c>
      <c r="AB86">
        <f t="shared" si="18"/>
        <v>1</v>
      </c>
      <c r="AC86">
        <f t="shared" si="25"/>
        <v>1</v>
      </c>
      <c r="AD86">
        <f t="shared" si="26"/>
        <v>1</v>
      </c>
      <c r="AE86">
        <f t="shared" si="27"/>
        <v>0</v>
      </c>
      <c r="AF86">
        <f t="shared" si="19"/>
        <v>27</v>
      </c>
      <c r="AG86">
        <f t="shared" si="19"/>
        <v>24</v>
      </c>
      <c r="AH86">
        <f t="shared" si="19"/>
        <v>5</v>
      </c>
      <c r="AI86">
        <f t="shared" si="19"/>
        <v>2</v>
      </c>
      <c r="AJ86">
        <f t="shared" si="15"/>
        <v>7</v>
      </c>
      <c r="AK86" s="8">
        <f t="shared" si="28"/>
        <v>0.7142857142857143</v>
      </c>
      <c r="AL86">
        <f t="shared" si="20"/>
        <v>1</v>
      </c>
    </row>
    <row r="87" spans="1:38" x14ac:dyDescent="0.2">
      <c r="A87" s="27">
        <v>8</v>
      </c>
      <c r="B87" s="28">
        <v>45220</v>
      </c>
      <c r="C87" s="30">
        <v>0.5</v>
      </c>
      <c r="D87" s="29" t="s">
        <v>44</v>
      </c>
      <c r="E87" s="29" t="s">
        <v>194</v>
      </c>
      <c r="F87" s="29" t="s">
        <v>49</v>
      </c>
      <c r="G87" s="29" t="s">
        <v>490</v>
      </c>
      <c r="H87" s="29" t="s">
        <v>86</v>
      </c>
      <c r="I87" s="29" t="s">
        <v>13</v>
      </c>
      <c r="J87" s="29">
        <v>31</v>
      </c>
      <c r="K87" s="29">
        <v>14</v>
      </c>
      <c r="L87" s="29">
        <v>6</v>
      </c>
      <c r="M87" s="29">
        <v>2</v>
      </c>
      <c r="N87" s="29" t="s">
        <v>47</v>
      </c>
      <c r="O87" s="5"/>
      <c r="Q87" s="4">
        <f t="shared" si="21"/>
        <v>45220</v>
      </c>
      <c r="R87" s="5">
        <f t="shared" si="16"/>
        <v>2023</v>
      </c>
      <c r="S87" s="5">
        <f t="shared" si="22"/>
        <v>8</v>
      </c>
      <c r="T87" s="29" t="s">
        <v>194</v>
      </c>
      <c r="U87" s="5"/>
      <c r="V87" s="5">
        <f t="shared" si="23"/>
        <v>0</v>
      </c>
      <c r="W87" s="5" t="s">
        <v>86</v>
      </c>
      <c r="X87" s="29" t="s">
        <v>490</v>
      </c>
      <c r="Y87" s="5"/>
      <c r="Z87" s="5">
        <f t="shared" si="24"/>
        <v>0</v>
      </c>
      <c r="AA87" s="5" t="str">
        <f t="shared" si="17"/>
        <v>Big Ten</v>
      </c>
      <c r="AB87">
        <f t="shared" si="18"/>
        <v>1</v>
      </c>
      <c r="AC87">
        <f t="shared" si="25"/>
        <v>1</v>
      </c>
      <c r="AD87">
        <f t="shared" si="26"/>
        <v>1</v>
      </c>
      <c r="AE87">
        <f t="shared" si="27"/>
        <v>0</v>
      </c>
      <c r="AF87">
        <f t="shared" si="19"/>
        <v>31</v>
      </c>
      <c r="AG87">
        <f t="shared" si="19"/>
        <v>14</v>
      </c>
      <c r="AH87">
        <f t="shared" si="19"/>
        <v>6</v>
      </c>
      <c r="AI87">
        <f t="shared" si="19"/>
        <v>2</v>
      </c>
      <c r="AJ87">
        <f t="shared" si="15"/>
        <v>8</v>
      </c>
      <c r="AK87" s="8">
        <f t="shared" si="28"/>
        <v>0.75</v>
      </c>
      <c r="AL87">
        <f t="shared" si="20"/>
        <v>1</v>
      </c>
    </row>
    <row r="88" spans="1:38" ht="30" x14ac:dyDescent="0.2">
      <c r="A88" s="27">
        <v>9</v>
      </c>
      <c r="B88" s="28">
        <v>45234</v>
      </c>
      <c r="C88" s="30">
        <v>0.5</v>
      </c>
      <c r="D88" s="29" t="s">
        <v>44</v>
      </c>
      <c r="E88" s="29" t="s">
        <v>194</v>
      </c>
      <c r="F88" s="5"/>
      <c r="G88" s="29" t="s">
        <v>246</v>
      </c>
      <c r="H88" s="29" t="s">
        <v>86</v>
      </c>
      <c r="I88" s="29" t="s">
        <v>14</v>
      </c>
      <c r="J88" s="29">
        <v>16</v>
      </c>
      <c r="K88" s="29">
        <v>35</v>
      </c>
      <c r="L88" s="29">
        <v>6</v>
      </c>
      <c r="M88" s="29">
        <v>3</v>
      </c>
      <c r="N88" s="29" t="s">
        <v>92</v>
      </c>
      <c r="O88" s="5"/>
      <c r="Q88" s="4">
        <f t="shared" si="21"/>
        <v>45234</v>
      </c>
      <c r="R88" s="5">
        <f t="shared" si="16"/>
        <v>2023</v>
      </c>
      <c r="S88" s="5">
        <f t="shared" si="22"/>
        <v>10</v>
      </c>
      <c r="T88" s="29" t="s">
        <v>194</v>
      </c>
      <c r="U88" s="5"/>
      <c r="V88" s="5">
        <f t="shared" si="23"/>
        <v>0</v>
      </c>
      <c r="W88" s="5" t="s">
        <v>86</v>
      </c>
      <c r="X88" s="5" t="s">
        <v>89</v>
      </c>
      <c r="Y88" s="5">
        <v>3</v>
      </c>
      <c r="Z88" s="5">
        <f t="shared" si="24"/>
        <v>1</v>
      </c>
      <c r="AA88" s="5" t="str">
        <f t="shared" si="17"/>
        <v>Big Ten</v>
      </c>
      <c r="AB88">
        <f t="shared" si="18"/>
        <v>1</v>
      </c>
      <c r="AC88">
        <f t="shared" si="25"/>
        <v>1</v>
      </c>
      <c r="AD88">
        <f t="shared" si="26"/>
        <v>1</v>
      </c>
      <c r="AE88">
        <f t="shared" si="27"/>
        <v>0</v>
      </c>
      <c r="AF88">
        <f t="shared" si="19"/>
        <v>16</v>
      </c>
      <c r="AG88">
        <f t="shared" si="19"/>
        <v>35</v>
      </c>
      <c r="AH88">
        <f t="shared" si="19"/>
        <v>6</v>
      </c>
      <c r="AI88">
        <f t="shared" si="19"/>
        <v>3</v>
      </c>
      <c r="AJ88">
        <f t="shared" si="15"/>
        <v>9</v>
      </c>
      <c r="AK88" s="8">
        <f t="shared" si="28"/>
        <v>0.66666666666666663</v>
      </c>
      <c r="AL88">
        <f t="shared" si="20"/>
        <v>0</v>
      </c>
    </row>
    <row r="89" spans="1:38" x14ac:dyDescent="0.2">
      <c r="A89" s="27">
        <v>10</v>
      </c>
      <c r="B89" s="28">
        <v>45241</v>
      </c>
      <c r="C89" s="30">
        <v>0.64583333333333337</v>
      </c>
      <c r="D89" s="29" t="s">
        <v>44</v>
      </c>
      <c r="E89" s="29" t="s">
        <v>194</v>
      </c>
      <c r="F89" s="29" t="s">
        <v>49</v>
      </c>
      <c r="G89" s="29" t="s">
        <v>672</v>
      </c>
      <c r="H89" s="29" t="s">
        <v>86</v>
      </c>
      <c r="I89" s="29" t="s">
        <v>14</v>
      </c>
      <c r="J89" s="29">
        <v>0</v>
      </c>
      <c r="K89" s="29">
        <v>22</v>
      </c>
      <c r="L89" s="29">
        <v>6</v>
      </c>
      <c r="M89" s="29">
        <v>4</v>
      </c>
      <c r="N89" s="29" t="s">
        <v>102</v>
      </c>
      <c r="O89" s="5"/>
      <c r="Q89" s="4">
        <f t="shared" si="21"/>
        <v>45241</v>
      </c>
      <c r="R89" s="5">
        <f t="shared" si="16"/>
        <v>2023</v>
      </c>
      <c r="S89" s="5">
        <f t="shared" si="22"/>
        <v>11</v>
      </c>
      <c r="T89" s="29" t="s">
        <v>194</v>
      </c>
      <c r="U89" s="5"/>
      <c r="V89" s="5">
        <f t="shared" si="23"/>
        <v>0</v>
      </c>
      <c r="W89" s="5" t="s">
        <v>86</v>
      </c>
      <c r="X89" s="29" t="s">
        <v>672</v>
      </c>
      <c r="Y89" s="5"/>
      <c r="Z89" s="5">
        <f t="shared" si="24"/>
        <v>0</v>
      </c>
      <c r="AA89" s="5" t="str">
        <f t="shared" si="17"/>
        <v>Big Ten</v>
      </c>
      <c r="AB89">
        <f t="shared" si="18"/>
        <v>1</v>
      </c>
      <c r="AC89">
        <f t="shared" si="25"/>
        <v>1</v>
      </c>
      <c r="AD89">
        <f t="shared" si="26"/>
        <v>1</v>
      </c>
      <c r="AE89">
        <f t="shared" si="27"/>
        <v>0</v>
      </c>
      <c r="AF89">
        <f t="shared" si="19"/>
        <v>0</v>
      </c>
      <c r="AG89">
        <f t="shared" si="19"/>
        <v>22</v>
      </c>
      <c r="AH89">
        <f t="shared" si="19"/>
        <v>6</v>
      </c>
      <c r="AI89">
        <f t="shared" si="19"/>
        <v>4</v>
      </c>
      <c r="AJ89">
        <f t="shared" si="15"/>
        <v>10</v>
      </c>
      <c r="AK89" s="8">
        <f t="shared" si="28"/>
        <v>0.6</v>
      </c>
      <c r="AL89">
        <f t="shared" si="20"/>
        <v>0</v>
      </c>
    </row>
    <row r="90" spans="1:38" ht="30" x14ac:dyDescent="0.2">
      <c r="A90" s="27">
        <v>11</v>
      </c>
      <c r="B90" s="28">
        <v>45248</v>
      </c>
      <c r="C90" s="30">
        <v>0.5</v>
      </c>
      <c r="D90" s="29" t="s">
        <v>44</v>
      </c>
      <c r="E90" s="29" t="s">
        <v>194</v>
      </c>
      <c r="F90" s="29" t="s">
        <v>49</v>
      </c>
      <c r="G90" s="29" t="s">
        <v>744</v>
      </c>
      <c r="H90" s="29" t="s">
        <v>86</v>
      </c>
      <c r="I90" s="29" t="s">
        <v>14</v>
      </c>
      <c r="J90" s="29">
        <v>6</v>
      </c>
      <c r="K90" s="29">
        <v>27</v>
      </c>
      <c r="L90" s="29">
        <v>6</v>
      </c>
      <c r="M90" s="29">
        <v>5</v>
      </c>
      <c r="N90" s="29" t="s">
        <v>130</v>
      </c>
      <c r="O90" s="5"/>
      <c r="Q90" s="4">
        <f t="shared" si="21"/>
        <v>45248</v>
      </c>
      <c r="R90" s="5">
        <f t="shared" si="16"/>
        <v>2023</v>
      </c>
      <c r="S90" s="5">
        <f t="shared" si="22"/>
        <v>12</v>
      </c>
      <c r="T90" s="29" t="s">
        <v>194</v>
      </c>
      <c r="U90" s="5"/>
      <c r="V90" s="5">
        <f t="shared" si="23"/>
        <v>0</v>
      </c>
      <c r="W90" s="5" t="s">
        <v>86</v>
      </c>
      <c r="X90" s="5" t="s">
        <v>221</v>
      </c>
      <c r="Y90" s="5">
        <v>12</v>
      </c>
      <c r="Z90" s="5">
        <f t="shared" si="24"/>
        <v>1</v>
      </c>
      <c r="AA90" s="5" t="str">
        <f t="shared" si="17"/>
        <v>Big Ten</v>
      </c>
      <c r="AB90">
        <f t="shared" si="18"/>
        <v>1</v>
      </c>
      <c r="AC90">
        <f t="shared" si="25"/>
        <v>1</v>
      </c>
      <c r="AD90">
        <f t="shared" si="26"/>
        <v>1</v>
      </c>
      <c r="AE90">
        <f t="shared" si="27"/>
        <v>0</v>
      </c>
      <c r="AF90">
        <f t="shared" si="19"/>
        <v>6</v>
      </c>
      <c r="AG90">
        <f t="shared" si="19"/>
        <v>27</v>
      </c>
      <c r="AH90">
        <f t="shared" si="19"/>
        <v>6</v>
      </c>
      <c r="AI90">
        <f t="shared" si="19"/>
        <v>5</v>
      </c>
      <c r="AJ90">
        <f t="shared" si="15"/>
        <v>11</v>
      </c>
      <c r="AK90" s="8">
        <f t="shared" si="28"/>
        <v>0.54545454545454541</v>
      </c>
      <c r="AL90">
        <f t="shared" si="20"/>
        <v>0</v>
      </c>
    </row>
    <row r="91" spans="1:38" x14ac:dyDescent="0.2">
      <c r="A91" s="27">
        <v>12</v>
      </c>
      <c r="B91" s="28">
        <v>45255</v>
      </c>
      <c r="C91" s="30">
        <v>0.64583333333333337</v>
      </c>
      <c r="D91" s="29" t="s">
        <v>44</v>
      </c>
      <c r="E91" s="29" t="s">
        <v>194</v>
      </c>
      <c r="F91" s="5"/>
      <c r="G91" s="29" t="s">
        <v>230</v>
      </c>
      <c r="H91" s="29" t="s">
        <v>86</v>
      </c>
      <c r="I91" s="29" t="s">
        <v>14</v>
      </c>
      <c r="J91" s="29">
        <v>24</v>
      </c>
      <c r="K91" s="29">
        <v>42</v>
      </c>
      <c r="L91" s="29">
        <v>6</v>
      </c>
      <c r="M91" s="29">
        <v>6</v>
      </c>
      <c r="N91" s="29" t="s">
        <v>132</v>
      </c>
      <c r="O91" s="5"/>
      <c r="Q91" s="4">
        <f t="shared" si="21"/>
        <v>45255</v>
      </c>
      <c r="R91" s="5">
        <f t="shared" si="16"/>
        <v>2023</v>
      </c>
      <c r="S91" s="5">
        <f t="shared" si="22"/>
        <v>13</v>
      </c>
      <c r="T91" s="29" t="s">
        <v>194</v>
      </c>
      <c r="U91" s="5"/>
      <c r="V91" s="5">
        <f t="shared" si="23"/>
        <v>0</v>
      </c>
      <c r="W91" s="5" t="s">
        <v>86</v>
      </c>
      <c r="X91" s="29" t="s">
        <v>230</v>
      </c>
      <c r="Y91" s="5"/>
      <c r="Z91" s="5">
        <f t="shared" si="24"/>
        <v>0</v>
      </c>
      <c r="AA91" s="5" t="str">
        <f t="shared" si="17"/>
        <v>Big Ten</v>
      </c>
      <c r="AB91">
        <f t="shared" si="18"/>
        <v>1</v>
      </c>
      <c r="AC91">
        <f t="shared" si="25"/>
        <v>1</v>
      </c>
      <c r="AD91">
        <f t="shared" si="26"/>
        <v>1</v>
      </c>
      <c r="AE91">
        <f t="shared" si="27"/>
        <v>0</v>
      </c>
      <c r="AF91">
        <f t="shared" si="19"/>
        <v>24</v>
      </c>
      <c r="AG91">
        <f t="shared" si="19"/>
        <v>42</v>
      </c>
      <c r="AH91">
        <f t="shared" si="19"/>
        <v>6</v>
      </c>
      <c r="AI91">
        <f t="shared" si="19"/>
        <v>6</v>
      </c>
      <c r="AJ91">
        <f t="shared" si="15"/>
        <v>12</v>
      </c>
      <c r="AK91" s="8">
        <f t="shared" si="28"/>
        <v>0.5</v>
      </c>
      <c r="AL91">
        <f t="shared" si="20"/>
        <v>0</v>
      </c>
    </row>
    <row r="92" spans="1:38" ht="28" x14ac:dyDescent="0.2">
      <c r="A92" s="27">
        <v>13</v>
      </c>
      <c r="B92" s="28">
        <v>45288</v>
      </c>
      <c r="C92" s="30">
        <v>0.59375</v>
      </c>
      <c r="D92" s="29" t="s">
        <v>37</v>
      </c>
      <c r="E92" s="29" t="s">
        <v>194</v>
      </c>
      <c r="F92" s="29" t="s">
        <v>80</v>
      </c>
      <c r="G92" s="29" t="s">
        <v>104</v>
      </c>
      <c r="H92" s="29" t="s">
        <v>40</v>
      </c>
      <c r="I92" s="29" t="s">
        <v>13</v>
      </c>
      <c r="J92" s="29">
        <v>31</v>
      </c>
      <c r="K92" s="29">
        <v>24</v>
      </c>
      <c r="L92" s="29">
        <v>7</v>
      </c>
      <c r="M92" s="29">
        <v>6</v>
      </c>
      <c r="N92" s="29" t="s">
        <v>41</v>
      </c>
      <c r="O92" s="29" t="s">
        <v>441</v>
      </c>
      <c r="Q92" s="4">
        <f t="shared" si="21"/>
        <v>45288</v>
      </c>
      <c r="R92" s="5">
        <f t="shared" si="16"/>
        <v>2023</v>
      </c>
      <c r="S92" s="5">
        <f t="shared" si="22"/>
        <v>18</v>
      </c>
      <c r="T92" s="29" t="s">
        <v>194</v>
      </c>
      <c r="U92" s="5"/>
      <c r="V92" s="5">
        <f t="shared" si="23"/>
        <v>0</v>
      </c>
      <c r="W92" s="5" t="s">
        <v>86</v>
      </c>
      <c r="X92" s="29" t="s">
        <v>105</v>
      </c>
      <c r="Y92" s="5" t="s">
        <v>106</v>
      </c>
      <c r="Z92" s="5">
        <f t="shared" si="24"/>
        <v>1</v>
      </c>
      <c r="AA92" s="5" t="str">
        <f t="shared" si="17"/>
        <v>ACC</v>
      </c>
      <c r="AB92">
        <f t="shared" si="18"/>
        <v>0</v>
      </c>
      <c r="AC92">
        <f t="shared" si="25"/>
        <v>1</v>
      </c>
      <c r="AD92">
        <f t="shared" si="26"/>
        <v>1</v>
      </c>
      <c r="AE92">
        <f t="shared" si="27"/>
        <v>0</v>
      </c>
      <c r="AF92">
        <f t="shared" si="19"/>
        <v>31</v>
      </c>
      <c r="AG92">
        <f t="shared" si="19"/>
        <v>24</v>
      </c>
      <c r="AH92">
        <f t="shared" si="19"/>
        <v>7</v>
      </c>
      <c r="AI92">
        <f t="shared" si="19"/>
        <v>6</v>
      </c>
      <c r="AJ92">
        <f t="shared" si="15"/>
        <v>13</v>
      </c>
      <c r="AK92" s="8">
        <f t="shared" si="28"/>
        <v>0.53846153846153844</v>
      </c>
      <c r="AL92">
        <f t="shared" si="20"/>
        <v>1</v>
      </c>
    </row>
    <row r="93" spans="1:38" x14ac:dyDescent="0.2">
      <c r="A93" s="27">
        <v>1</v>
      </c>
      <c r="B93" s="28">
        <v>45171</v>
      </c>
      <c r="C93" s="30">
        <v>0.8125</v>
      </c>
      <c r="D93" s="29" t="s">
        <v>44</v>
      </c>
      <c r="E93" s="29" t="s">
        <v>334</v>
      </c>
      <c r="F93" s="5"/>
      <c r="G93" s="29" t="s">
        <v>350</v>
      </c>
      <c r="H93" s="29" t="s">
        <v>148</v>
      </c>
      <c r="I93" s="29" t="s">
        <v>13</v>
      </c>
      <c r="J93" s="29">
        <v>30</v>
      </c>
      <c r="K93" s="29">
        <v>28</v>
      </c>
      <c r="L93" s="29">
        <v>1</v>
      </c>
      <c r="M93" s="29">
        <v>0</v>
      </c>
      <c r="N93" s="29" t="s">
        <v>41</v>
      </c>
      <c r="O93" s="5"/>
      <c r="Q93" s="4">
        <f t="shared" si="21"/>
        <v>45171</v>
      </c>
      <c r="R93" s="5">
        <f t="shared" si="16"/>
        <v>2023</v>
      </c>
      <c r="S93" s="5">
        <f t="shared" si="22"/>
        <v>1</v>
      </c>
      <c r="T93" s="29" t="s">
        <v>334</v>
      </c>
      <c r="U93" s="5"/>
      <c r="V93" s="5">
        <f t="shared" si="23"/>
        <v>0</v>
      </c>
      <c r="W93" s="5" t="s">
        <v>86</v>
      </c>
      <c r="X93" s="29" t="s">
        <v>350</v>
      </c>
      <c r="Y93" s="5"/>
      <c r="Z93" s="5">
        <f t="shared" si="24"/>
        <v>0</v>
      </c>
      <c r="AA93" s="5" t="str">
        <f t="shared" si="17"/>
        <v>MAC</v>
      </c>
      <c r="AB93">
        <f t="shared" si="18"/>
        <v>0</v>
      </c>
      <c r="AC93">
        <f t="shared" si="25"/>
        <v>1</v>
      </c>
      <c r="AD93">
        <f t="shared" si="26"/>
        <v>0</v>
      </c>
      <c r="AE93">
        <f t="shared" si="27"/>
        <v>0</v>
      </c>
      <c r="AF93">
        <f t="shared" si="19"/>
        <v>30</v>
      </c>
      <c r="AG93">
        <f t="shared" si="19"/>
        <v>28</v>
      </c>
      <c r="AH93">
        <f t="shared" si="19"/>
        <v>1</v>
      </c>
      <c r="AI93">
        <f t="shared" si="19"/>
        <v>0</v>
      </c>
      <c r="AJ93">
        <f t="shared" si="15"/>
        <v>1</v>
      </c>
      <c r="AK93" s="8">
        <f t="shared" si="28"/>
        <v>1</v>
      </c>
      <c r="AL93">
        <f t="shared" si="20"/>
        <v>1</v>
      </c>
    </row>
    <row r="94" spans="1:38" x14ac:dyDescent="0.2">
      <c r="A94" s="27">
        <v>2</v>
      </c>
      <c r="B94" s="28">
        <v>45177</v>
      </c>
      <c r="C94" s="30">
        <v>0.8125</v>
      </c>
      <c r="D94" s="29" t="s">
        <v>124</v>
      </c>
      <c r="E94" s="29" t="s">
        <v>334</v>
      </c>
      <c r="F94" s="29" t="s">
        <v>49</v>
      </c>
      <c r="G94" s="29" t="s">
        <v>193</v>
      </c>
      <c r="H94" s="29" t="s">
        <v>145</v>
      </c>
      <c r="I94" s="29" t="s">
        <v>14</v>
      </c>
      <c r="J94" s="29">
        <v>23</v>
      </c>
      <c r="K94" s="29">
        <v>34</v>
      </c>
      <c r="L94" s="29">
        <v>1</v>
      </c>
      <c r="M94" s="29">
        <v>1</v>
      </c>
      <c r="N94" s="29" t="s">
        <v>92</v>
      </c>
      <c r="O94" s="5"/>
      <c r="Q94" s="4">
        <f t="shared" si="21"/>
        <v>45177</v>
      </c>
      <c r="R94" s="5">
        <f t="shared" si="16"/>
        <v>2023</v>
      </c>
      <c r="S94" s="5">
        <f t="shared" si="22"/>
        <v>2</v>
      </c>
      <c r="T94" s="29" t="s">
        <v>334</v>
      </c>
      <c r="V94" s="5">
        <f t="shared" si="23"/>
        <v>0</v>
      </c>
      <c r="W94" s="5" t="s">
        <v>86</v>
      </c>
      <c r="X94" s="29" t="s">
        <v>193</v>
      </c>
      <c r="Z94" s="5">
        <f t="shared" si="24"/>
        <v>0</v>
      </c>
      <c r="AA94" s="5" t="str">
        <f t="shared" si="17"/>
        <v>Big 12</v>
      </c>
      <c r="AB94">
        <f t="shared" si="18"/>
        <v>0</v>
      </c>
      <c r="AC94">
        <f t="shared" si="25"/>
        <v>1</v>
      </c>
      <c r="AD94">
        <f t="shared" si="26"/>
        <v>1</v>
      </c>
      <c r="AE94">
        <f t="shared" si="27"/>
        <v>0</v>
      </c>
      <c r="AF94">
        <f t="shared" ref="AF94:AI157" si="29">J94</f>
        <v>23</v>
      </c>
      <c r="AG94">
        <f t="shared" si="29"/>
        <v>34</v>
      </c>
      <c r="AH94">
        <f t="shared" si="29"/>
        <v>1</v>
      </c>
      <c r="AI94">
        <f t="shared" si="29"/>
        <v>1</v>
      </c>
      <c r="AJ94">
        <f t="shared" ref="AJ94:AJ157" si="30">SUM(AH94:AI94)</f>
        <v>2</v>
      </c>
      <c r="AK94" s="8">
        <f t="shared" si="28"/>
        <v>0.5</v>
      </c>
      <c r="AL94">
        <f t="shared" si="20"/>
        <v>0</v>
      </c>
    </row>
    <row r="95" spans="1:38" ht="30" x14ac:dyDescent="0.2">
      <c r="A95" s="27">
        <v>3</v>
      </c>
      <c r="B95" s="28">
        <v>45185</v>
      </c>
      <c r="C95" s="30">
        <v>0.5</v>
      </c>
      <c r="D95" s="29" t="s">
        <v>44</v>
      </c>
      <c r="E95" s="29" t="s">
        <v>334</v>
      </c>
      <c r="F95" s="5"/>
      <c r="G95" s="29" t="s">
        <v>718</v>
      </c>
      <c r="H95" s="29" t="s">
        <v>86</v>
      </c>
      <c r="I95" s="29" t="s">
        <v>14</v>
      </c>
      <c r="J95" s="29">
        <v>13</v>
      </c>
      <c r="K95" s="29">
        <v>30</v>
      </c>
      <c r="L95" s="29">
        <v>1</v>
      </c>
      <c r="M95" s="29">
        <v>2</v>
      </c>
      <c r="N95" s="29" t="s">
        <v>102</v>
      </c>
      <c r="O95" s="5"/>
      <c r="Q95" s="4">
        <f t="shared" si="21"/>
        <v>45185</v>
      </c>
      <c r="R95" s="5">
        <f t="shared" si="16"/>
        <v>2023</v>
      </c>
      <c r="S95" s="5">
        <f t="shared" si="22"/>
        <v>3</v>
      </c>
      <c r="T95" s="29" t="s">
        <v>334</v>
      </c>
      <c r="V95" s="5">
        <f t="shared" si="23"/>
        <v>0</v>
      </c>
      <c r="W95" s="5" t="s">
        <v>86</v>
      </c>
      <c r="X95" s="5" t="s">
        <v>221</v>
      </c>
      <c r="Y95">
        <v>7</v>
      </c>
      <c r="Z95" s="5">
        <f t="shared" si="24"/>
        <v>1</v>
      </c>
      <c r="AA95" s="5" t="str">
        <f t="shared" si="17"/>
        <v>Big Ten</v>
      </c>
      <c r="AB95">
        <f t="shared" si="18"/>
        <v>1</v>
      </c>
      <c r="AC95">
        <f t="shared" si="25"/>
        <v>1</v>
      </c>
      <c r="AD95">
        <f t="shared" si="26"/>
        <v>1</v>
      </c>
      <c r="AE95">
        <f t="shared" si="27"/>
        <v>0</v>
      </c>
      <c r="AF95">
        <f t="shared" si="29"/>
        <v>13</v>
      </c>
      <c r="AG95">
        <f t="shared" si="29"/>
        <v>30</v>
      </c>
      <c r="AH95">
        <f t="shared" si="29"/>
        <v>1</v>
      </c>
      <c r="AI95">
        <f t="shared" si="29"/>
        <v>2</v>
      </c>
      <c r="AJ95">
        <f t="shared" si="30"/>
        <v>3</v>
      </c>
      <c r="AK95" s="8">
        <f t="shared" si="28"/>
        <v>0.33333333333333331</v>
      </c>
      <c r="AL95">
        <f t="shared" si="20"/>
        <v>0</v>
      </c>
    </row>
    <row r="96" spans="1:38" ht="28" x14ac:dyDescent="0.2">
      <c r="A96" s="27">
        <v>4</v>
      </c>
      <c r="B96" s="28">
        <v>45192</v>
      </c>
      <c r="C96" s="30">
        <v>0.64583333333333337</v>
      </c>
      <c r="D96" s="29" t="s">
        <v>44</v>
      </c>
      <c r="E96" s="29" t="s">
        <v>334</v>
      </c>
      <c r="F96" s="5"/>
      <c r="G96" s="29" t="s">
        <v>445</v>
      </c>
      <c r="H96" s="29" t="s">
        <v>140</v>
      </c>
      <c r="I96" s="29" t="s">
        <v>13</v>
      </c>
      <c r="J96" s="29">
        <v>23</v>
      </c>
      <c r="K96" s="29">
        <v>17</v>
      </c>
      <c r="L96" s="29">
        <v>2</v>
      </c>
      <c r="M96" s="29">
        <v>2</v>
      </c>
      <c r="N96" s="29" t="s">
        <v>41</v>
      </c>
      <c r="O96" s="5"/>
      <c r="Q96" s="4">
        <f t="shared" si="21"/>
        <v>45192</v>
      </c>
      <c r="R96" s="5">
        <f t="shared" si="16"/>
        <v>2023</v>
      </c>
      <c r="S96" s="5">
        <f t="shared" si="22"/>
        <v>4</v>
      </c>
      <c r="T96" s="29" t="s">
        <v>334</v>
      </c>
      <c r="V96" s="5">
        <f t="shared" si="23"/>
        <v>0</v>
      </c>
      <c r="W96" s="5" t="s">
        <v>86</v>
      </c>
      <c r="X96" s="29" t="s">
        <v>445</v>
      </c>
      <c r="Z96" s="5">
        <f t="shared" si="24"/>
        <v>0</v>
      </c>
      <c r="AA96" s="5" t="str">
        <f t="shared" si="17"/>
        <v>American</v>
      </c>
      <c r="AB96">
        <f t="shared" si="18"/>
        <v>0</v>
      </c>
      <c r="AC96">
        <f t="shared" si="25"/>
        <v>1</v>
      </c>
      <c r="AD96">
        <f t="shared" si="26"/>
        <v>0</v>
      </c>
      <c r="AE96">
        <f t="shared" si="27"/>
        <v>0</v>
      </c>
      <c r="AF96">
        <f t="shared" si="29"/>
        <v>23</v>
      </c>
      <c r="AG96">
        <f t="shared" si="29"/>
        <v>17</v>
      </c>
      <c r="AH96">
        <f t="shared" si="29"/>
        <v>2</v>
      </c>
      <c r="AI96">
        <f t="shared" si="29"/>
        <v>2</v>
      </c>
      <c r="AJ96">
        <f t="shared" si="30"/>
        <v>4</v>
      </c>
      <c r="AK96" s="8">
        <f t="shared" si="28"/>
        <v>0.5</v>
      </c>
      <c r="AL96">
        <f t="shared" si="20"/>
        <v>1</v>
      </c>
    </row>
    <row r="97" spans="1:38" x14ac:dyDescent="0.2">
      <c r="A97" s="27">
        <v>5</v>
      </c>
      <c r="B97" s="28">
        <v>45199</v>
      </c>
      <c r="C97" s="30">
        <v>0.64583333333333337</v>
      </c>
      <c r="D97" s="29" t="s">
        <v>44</v>
      </c>
      <c r="E97" s="29" t="s">
        <v>334</v>
      </c>
      <c r="F97" s="29" t="s">
        <v>49</v>
      </c>
      <c r="G97" s="29" t="s">
        <v>352</v>
      </c>
      <c r="H97" s="29" t="s">
        <v>86</v>
      </c>
      <c r="I97" s="29" t="s">
        <v>14</v>
      </c>
      <c r="J97" s="29">
        <v>19</v>
      </c>
      <c r="K97" s="29">
        <v>44</v>
      </c>
      <c r="L97" s="29">
        <v>2</v>
      </c>
      <c r="M97" s="29">
        <v>3</v>
      </c>
      <c r="N97" s="29" t="s">
        <v>92</v>
      </c>
      <c r="O97" s="5"/>
      <c r="Q97" s="4">
        <f t="shared" si="21"/>
        <v>45199</v>
      </c>
      <c r="R97" s="5">
        <f t="shared" si="16"/>
        <v>2023</v>
      </c>
      <c r="S97" s="5">
        <f t="shared" si="22"/>
        <v>5</v>
      </c>
      <c r="T97" s="29" t="s">
        <v>334</v>
      </c>
      <c r="V97" s="5">
        <f t="shared" si="23"/>
        <v>0</v>
      </c>
      <c r="W97" s="5" t="s">
        <v>86</v>
      </c>
      <c r="X97" s="29" t="s">
        <v>352</v>
      </c>
      <c r="Z97" s="5">
        <f t="shared" si="24"/>
        <v>0</v>
      </c>
      <c r="AA97" s="5" t="str">
        <f t="shared" si="17"/>
        <v>Big Ten</v>
      </c>
      <c r="AB97">
        <f t="shared" si="18"/>
        <v>1</v>
      </c>
      <c r="AC97">
        <f t="shared" si="25"/>
        <v>1</v>
      </c>
      <c r="AD97">
        <f t="shared" si="26"/>
        <v>1</v>
      </c>
      <c r="AE97">
        <f t="shared" si="27"/>
        <v>0</v>
      </c>
      <c r="AF97">
        <f t="shared" si="29"/>
        <v>19</v>
      </c>
      <c r="AG97">
        <f t="shared" si="29"/>
        <v>44</v>
      </c>
      <c r="AH97">
        <f t="shared" si="29"/>
        <v>2</v>
      </c>
      <c r="AI97">
        <f t="shared" si="29"/>
        <v>3</v>
      </c>
      <c r="AJ97">
        <f t="shared" si="30"/>
        <v>5</v>
      </c>
      <c r="AK97" s="8">
        <f t="shared" si="28"/>
        <v>0.4</v>
      </c>
      <c r="AL97">
        <f t="shared" si="20"/>
        <v>0</v>
      </c>
    </row>
    <row r="98" spans="1:38" x14ac:dyDescent="0.2">
      <c r="A98" s="27">
        <v>6</v>
      </c>
      <c r="B98" s="28">
        <v>45205</v>
      </c>
      <c r="C98" s="30">
        <v>0.83333333333333337</v>
      </c>
      <c r="D98" s="29" t="s">
        <v>124</v>
      </c>
      <c r="E98" s="29" t="s">
        <v>334</v>
      </c>
      <c r="F98" s="5"/>
      <c r="G98" s="29" t="s">
        <v>659</v>
      </c>
      <c r="H98" s="29" t="s">
        <v>86</v>
      </c>
      <c r="I98" s="29" t="s">
        <v>14</v>
      </c>
      <c r="J98" s="29">
        <v>7</v>
      </c>
      <c r="K98" s="29">
        <v>20</v>
      </c>
      <c r="L98" s="29">
        <v>2</v>
      </c>
      <c r="M98" s="29">
        <v>4</v>
      </c>
      <c r="N98" s="29" t="s">
        <v>102</v>
      </c>
      <c r="O98" s="5"/>
      <c r="Q98" s="4">
        <f t="shared" si="21"/>
        <v>45205</v>
      </c>
      <c r="R98" s="5">
        <f t="shared" si="16"/>
        <v>2023</v>
      </c>
      <c r="S98" s="5">
        <f t="shared" si="22"/>
        <v>6</v>
      </c>
      <c r="T98" s="29" t="s">
        <v>334</v>
      </c>
      <c r="V98" s="5">
        <f t="shared" si="23"/>
        <v>0</v>
      </c>
      <c r="W98" s="5" t="s">
        <v>86</v>
      </c>
      <c r="X98" s="29" t="s">
        <v>659</v>
      </c>
      <c r="Z98" s="5">
        <f t="shared" si="24"/>
        <v>0</v>
      </c>
      <c r="AA98" s="5" t="str">
        <f t="shared" si="17"/>
        <v>Big Ten</v>
      </c>
      <c r="AB98">
        <f t="shared" si="18"/>
        <v>1</v>
      </c>
      <c r="AC98">
        <f t="shared" si="25"/>
        <v>1</v>
      </c>
      <c r="AD98">
        <f t="shared" si="26"/>
        <v>1</v>
      </c>
      <c r="AE98">
        <f t="shared" si="27"/>
        <v>0</v>
      </c>
      <c r="AF98">
        <f t="shared" si="29"/>
        <v>7</v>
      </c>
      <c r="AG98">
        <f t="shared" si="29"/>
        <v>20</v>
      </c>
      <c r="AH98">
        <f t="shared" si="29"/>
        <v>2</v>
      </c>
      <c r="AI98">
        <f t="shared" si="29"/>
        <v>4</v>
      </c>
      <c r="AJ98">
        <f t="shared" si="30"/>
        <v>6</v>
      </c>
      <c r="AK98" s="8">
        <f t="shared" si="28"/>
        <v>0.33333333333333331</v>
      </c>
      <c r="AL98">
        <f t="shared" si="20"/>
        <v>0</v>
      </c>
    </row>
    <row r="99" spans="1:38" x14ac:dyDescent="0.2">
      <c r="A99" s="27">
        <v>7</v>
      </c>
      <c r="B99" s="28">
        <v>45213</v>
      </c>
      <c r="C99" s="30">
        <v>0.64583333333333337</v>
      </c>
      <c r="D99" s="29" t="s">
        <v>44</v>
      </c>
      <c r="E99" s="29" t="s">
        <v>334</v>
      </c>
      <c r="F99" s="29" t="s">
        <v>49</v>
      </c>
      <c r="G99" s="29" t="s">
        <v>230</v>
      </c>
      <c r="H99" s="29" t="s">
        <v>86</v>
      </c>
      <c r="I99" s="29" t="s">
        <v>13</v>
      </c>
      <c r="J99" s="29">
        <v>27</v>
      </c>
      <c r="K99" s="29">
        <v>24</v>
      </c>
      <c r="L99" s="29">
        <v>3</v>
      </c>
      <c r="M99" s="29">
        <v>4</v>
      </c>
      <c r="N99" s="29" t="s">
        <v>41</v>
      </c>
      <c r="O99" s="5"/>
      <c r="Q99" s="4">
        <f t="shared" si="21"/>
        <v>45213</v>
      </c>
      <c r="R99" s="5">
        <f t="shared" si="16"/>
        <v>2023</v>
      </c>
      <c r="S99" s="5">
        <f t="shared" si="22"/>
        <v>7</v>
      </c>
      <c r="T99" s="29" t="s">
        <v>334</v>
      </c>
      <c r="V99" s="5">
        <f t="shared" si="23"/>
        <v>0</v>
      </c>
      <c r="W99" s="5" t="s">
        <v>86</v>
      </c>
      <c r="X99" s="29" t="s">
        <v>230</v>
      </c>
      <c r="Z99" s="5">
        <f t="shared" si="24"/>
        <v>0</v>
      </c>
      <c r="AA99" s="5" t="str">
        <f t="shared" si="17"/>
        <v>Big Ten</v>
      </c>
      <c r="AB99">
        <f t="shared" si="18"/>
        <v>1</v>
      </c>
      <c r="AC99">
        <f t="shared" si="25"/>
        <v>1</v>
      </c>
      <c r="AD99">
        <f t="shared" si="26"/>
        <v>1</v>
      </c>
      <c r="AE99">
        <f t="shared" si="27"/>
        <v>0</v>
      </c>
      <c r="AF99">
        <f t="shared" si="29"/>
        <v>27</v>
      </c>
      <c r="AG99">
        <f t="shared" si="29"/>
        <v>24</v>
      </c>
      <c r="AH99">
        <f t="shared" si="29"/>
        <v>3</v>
      </c>
      <c r="AI99">
        <f t="shared" si="29"/>
        <v>4</v>
      </c>
      <c r="AJ99">
        <f t="shared" si="30"/>
        <v>7</v>
      </c>
      <c r="AK99" s="8">
        <f t="shared" si="28"/>
        <v>0.42857142857142855</v>
      </c>
      <c r="AL99">
        <f t="shared" si="20"/>
        <v>1</v>
      </c>
    </row>
    <row r="100" spans="1:38" x14ac:dyDescent="0.2">
      <c r="A100" s="27">
        <v>8</v>
      </c>
      <c r="B100" s="28">
        <v>45220</v>
      </c>
      <c r="C100" s="30">
        <v>0.64583333333333337</v>
      </c>
      <c r="D100" s="29" t="s">
        <v>44</v>
      </c>
      <c r="E100" s="29" t="s">
        <v>334</v>
      </c>
      <c r="F100" s="5"/>
      <c r="G100" s="29" t="s">
        <v>276</v>
      </c>
      <c r="H100" s="29" t="s">
        <v>86</v>
      </c>
      <c r="I100" s="29" t="s">
        <v>14</v>
      </c>
      <c r="J100" s="29">
        <v>21</v>
      </c>
      <c r="K100" s="29">
        <v>25</v>
      </c>
      <c r="L100" s="29">
        <v>3</v>
      </c>
      <c r="M100" s="29">
        <v>5</v>
      </c>
      <c r="N100" s="29" t="s">
        <v>92</v>
      </c>
      <c r="O100" s="5"/>
      <c r="Q100" s="4">
        <f t="shared" si="21"/>
        <v>45220</v>
      </c>
      <c r="R100" s="5">
        <f t="shared" si="16"/>
        <v>2023</v>
      </c>
      <c r="S100" s="5">
        <f t="shared" si="22"/>
        <v>8</v>
      </c>
      <c r="T100" s="29" t="s">
        <v>334</v>
      </c>
      <c r="V100" s="5">
        <f t="shared" si="23"/>
        <v>0</v>
      </c>
      <c r="W100" s="5" t="s">
        <v>86</v>
      </c>
      <c r="X100" s="29" t="s">
        <v>276</v>
      </c>
      <c r="Z100" s="5">
        <f t="shared" si="24"/>
        <v>0</v>
      </c>
      <c r="AA100" s="5" t="str">
        <f t="shared" si="17"/>
        <v>Big Ten</v>
      </c>
      <c r="AB100">
        <f t="shared" si="18"/>
        <v>1</v>
      </c>
      <c r="AC100">
        <f t="shared" si="25"/>
        <v>1</v>
      </c>
      <c r="AD100">
        <f t="shared" si="26"/>
        <v>1</v>
      </c>
      <c r="AE100">
        <f t="shared" si="27"/>
        <v>0</v>
      </c>
      <c r="AF100">
        <f t="shared" si="29"/>
        <v>21</v>
      </c>
      <c r="AG100">
        <f t="shared" si="29"/>
        <v>25</v>
      </c>
      <c r="AH100">
        <f t="shared" si="29"/>
        <v>3</v>
      </c>
      <c r="AI100">
        <f t="shared" si="29"/>
        <v>5</v>
      </c>
      <c r="AJ100">
        <f t="shared" si="30"/>
        <v>8</v>
      </c>
      <c r="AK100" s="8">
        <f t="shared" si="28"/>
        <v>0.375</v>
      </c>
      <c r="AL100">
        <f t="shared" si="20"/>
        <v>0</v>
      </c>
    </row>
    <row r="101" spans="1:38" x14ac:dyDescent="0.2">
      <c r="A101" s="27">
        <v>9</v>
      </c>
      <c r="B101" s="28">
        <v>45234</v>
      </c>
      <c r="C101" s="30">
        <v>0.64583333333333337</v>
      </c>
      <c r="D101" s="29" t="s">
        <v>44</v>
      </c>
      <c r="E101" s="29" t="s">
        <v>334</v>
      </c>
      <c r="F101" s="29" t="s">
        <v>49</v>
      </c>
      <c r="G101" s="29" t="s">
        <v>440</v>
      </c>
      <c r="H101" s="29" t="s">
        <v>86</v>
      </c>
      <c r="I101" s="29" t="s">
        <v>13</v>
      </c>
      <c r="J101" s="29">
        <v>27</v>
      </c>
      <c r="K101" s="29">
        <v>26</v>
      </c>
      <c r="L101" s="29">
        <v>4</v>
      </c>
      <c r="M101" s="29">
        <v>5</v>
      </c>
      <c r="N101" s="29" t="s">
        <v>41</v>
      </c>
      <c r="O101" s="5"/>
      <c r="Q101" s="4">
        <f t="shared" si="21"/>
        <v>45234</v>
      </c>
      <c r="R101" s="5">
        <f t="shared" si="16"/>
        <v>2023</v>
      </c>
      <c r="S101" s="5">
        <f t="shared" si="22"/>
        <v>10</v>
      </c>
      <c r="T101" s="29" t="s">
        <v>334</v>
      </c>
      <c r="V101" s="5">
        <f t="shared" si="23"/>
        <v>0</v>
      </c>
      <c r="W101" s="5" t="s">
        <v>86</v>
      </c>
      <c r="X101" s="29" t="s">
        <v>440</v>
      </c>
      <c r="Z101" s="5">
        <f t="shared" si="24"/>
        <v>0</v>
      </c>
      <c r="AA101" s="5" t="str">
        <f t="shared" si="17"/>
        <v>Big Ten</v>
      </c>
      <c r="AB101">
        <f t="shared" si="18"/>
        <v>1</v>
      </c>
      <c r="AC101">
        <f t="shared" si="25"/>
        <v>1</v>
      </c>
      <c r="AD101">
        <f t="shared" si="26"/>
        <v>1</v>
      </c>
      <c r="AE101">
        <f t="shared" si="27"/>
        <v>0</v>
      </c>
      <c r="AF101">
        <f t="shared" si="29"/>
        <v>27</v>
      </c>
      <c r="AG101">
        <f t="shared" si="29"/>
        <v>26</v>
      </c>
      <c r="AH101">
        <f t="shared" si="29"/>
        <v>4</v>
      </c>
      <c r="AI101">
        <f t="shared" si="29"/>
        <v>5</v>
      </c>
      <c r="AJ101">
        <f t="shared" si="30"/>
        <v>9</v>
      </c>
      <c r="AK101" s="8">
        <f t="shared" si="28"/>
        <v>0.44444444444444442</v>
      </c>
      <c r="AL101">
        <f t="shared" si="20"/>
        <v>1</v>
      </c>
    </row>
    <row r="102" spans="1:38" x14ac:dyDescent="0.2">
      <c r="A102" s="27">
        <v>10</v>
      </c>
      <c r="B102" s="28">
        <v>45241</v>
      </c>
      <c r="C102" s="30">
        <v>0.5</v>
      </c>
      <c r="D102" s="29" t="s">
        <v>44</v>
      </c>
      <c r="E102" s="29" t="s">
        <v>334</v>
      </c>
      <c r="F102" s="5"/>
      <c r="G102" s="29" t="s">
        <v>490</v>
      </c>
      <c r="H102" s="29" t="s">
        <v>86</v>
      </c>
      <c r="I102" s="29" t="s">
        <v>13</v>
      </c>
      <c r="J102" s="29">
        <v>48</v>
      </c>
      <c r="K102" s="29">
        <v>45</v>
      </c>
      <c r="L102" s="29">
        <v>5</v>
      </c>
      <c r="M102" s="29">
        <v>5</v>
      </c>
      <c r="N102" s="29" t="s">
        <v>47</v>
      </c>
      <c r="O102" s="5"/>
      <c r="Q102" s="4">
        <f t="shared" si="21"/>
        <v>45241</v>
      </c>
      <c r="R102" s="5">
        <f t="shared" si="16"/>
        <v>2023</v>
      </c>
      <c r="S102" s="5">
        <f t="shared" si="22"/>
        <v>11</v>
      </c>
      <c r="T102" s="29" t="s">
        <v>334</v>
      </c>
      <c r="V102" s="5">
        <f t="shared" si="23"/>
        <v>0</v>
      </c>
      <c r="W102" s="5" t="s">
        <v>86</v>
      </c>
      <c r="X102" s="29" t="s">
        <v>490</v>
      </c>
      <c r="Z102" s="5">
        <f t="shared" si="24"/>
        <v>0</v>
      </c>
      <c r="AA102" s="5" t="str">
        <f t="shared" si="17"/>
        <v>Big Ten</v>
      </c>
      <c r="AB102">
        <f t="shared" si="18"/>
        <v>1</v>
      </c>
      <c r="AC102">
        <f t="shared" si="25"/>
        <v>1</v>
      </c>
      <c r="AD102">
        <f t="shared" si="26"/>
        <v>1</v>
      </c>
      <c r="AE102">
        <f t="shared" si="27"/>
        <v>0</v>
      </c>
      <c r="AF102">
        <f t="shared" si="29"/>
        <v>48</v>
      </c>
      <c r="AG102">
        <f t="shared" si="29"/>
        <v>45</v>
      </c>
      <c r="AH102">
        <f t="shared" si="29"/>
        <v>5</v>
      </c>
      <c r="AI102">
        <f t="shared" si="29"/>
        <v>5</v>
      </c>
      <c r="AJ102">
        <f t="shared" si="30"/>
        <v>10</v>
      </c>
      <c r="AK102" s="8">
        <f t="shared" si="28"/>
        <v>0.5</v>
      </c>
      <c r="AL102">
        <f t="shared" si="20"/>
        <v>1</v>
      </c>
    </row>
    <row r="103" spans="1:38" x14ac:dyDescent="0.2">
      <c r="A103" s="27">
        <v>11</v>
      </c>
      <c r="B103" s="28">
        <v>45248</v>
      </c>
      <c r="C103" s="30">
        <v>0.64583333333333337</v>
      </c>
      <c r="D103" s="29" t="s">
        <v>44</v>
      </c>
      <c r="E103" s="29" t="s">
        <v>334</v>
      </c>
      <c r="F103" s="29" t="s">
        <v>49</v>
      </c>
      <c r="G103" s="29" t="s">
        <v>672</v>
      </c>
      <c r="H103" s="29" t="s">
        <v>86</v>
      </c>
      <c r="I103" s="29" t="s">
        <v>14</v>
      </c>
      <c r="J103" s="29">
        <v>13</v>
      </c>
      <c r="K103" s="29">
        <v>15</v>
      </c>
      <c r="L103" s="29">
        <v>5</v>
      </c>
      <c r="M103" s="29">
        <v>6</v>
      </c>
      <c r="N103" s="29" t="s">
        <v>92</v>
      </c>
      <c r="O103" s="5"/>
      <c r="Q103" s="4">
        <f t="shared" si="21"/>
        <v>45248</v>
      </c>
      <c r="R103" s="5">
        <f t="shared" si="16"/>
        <v>2023</v>
      </c>
      <c r="S103" s="5">
        <f t="shared" si="22"/>
        <v>12</v>
      </c>
      <c r="T103" s="29" t="s">
        <v>334</v>
      </c>
      <c r="V103" s="5">
        <f t="shared" si="23"/>
        <v>0</v>
      </c>
      <c r="W103" s="5" t="s">
        <v>86</v>
      </c>
      <c r="X103" s="29" t="s">
        <v>672</v>
      </c>
      <c r="Z103" s="5">
        <f t="shared" si="24"/>
        <v>0</v>
      </c>
      <c r="AA103" s="5" t="str">
        <f t="shared" si="17"/>
        <v>Big Ten</v>
      </c>
      <c r="AB103">
        <f t="shared" si="18"/>
        <v>1</v>
      </c>
      <c r="AC103">
        <f t="shared" si="25"/>
        <v>1</v>
      </c>
      <c r="AD103">
        <f t="shared" si="26"/>
        <v>1</v>
      </c>
      <c r="AE103">
        <f t="shared" si="27"/>
        <v>0</v>
      </c>
      <c r="AF103">
        <f t="shared" si="29"/>
        <v>13</v>
      </c>
      <c r="AG103">
        <f t="shared" si="29"/>
        <v>15</v>
      </c>
      <c r="AH103">
        <f t="shared" si="29"/>
        <v>5</v>
      </c>
      <c r="AI103">
        <f t="shared" si="29"/>
        <v>6</v>
      </c>
      <c r="AJ103">
        <f t="shared" si="30"/>
        <v>11</v>
      </c>
      <c r="AK103" s="8">
        <f t="shared" si="28"/>
        <v>0.45454545454545453</v>
      </c>
      <c r="AL103">
        <f t="shared" si="20"/>
        <v>0</v>
      </c>
    </row>
    <row r="104" spans="1:38" ht="28" x14ac:dyDescent="0.2">
      <c r="A104" s="27">
        <v>12</v>
      </c>
      <c r="B104" s="28">
        <v>45255</v>
      </c>
      <c r="C104" s="30">
        <v>0.64583333333333337</v>
      </c>
      <c r="D104" s="29" t="s">
        <v>44</v>
      </c>
      <c r="E104" s="29" t="s">
        <v>334</v>
      </c>
      <c r="F104" s="5"/>
      <c r="G104" s="29" t="s">
        <v>315</v>
      </c>
      <c r="H104" s="29" t="s">
        <v>86</v>
      </c>
      <c r="I104" s="29" t="s">
        <v>14</v>
      </c>
      <c r="J104" s="29">
        <v>43</v>
      </c>
      <c r="K104" s="29">
        <v>45</v>
      </c>
      <c r="L104" s="29">
        <v>5</v>
      </c>
      <c r="M104" s="29">
        <v>7</v>
      </c>
      <c r="N104" s="29" t="s">
        <v>102</v>
      </c>
      <c r="O104" s="5"/>
      <c r="Q104" s="4">
        <f t="shared" si="21"/>
        <v>45255</v>
      </c>
      <c r="R104" s="5">
        <f t="shared" si="16"/>
        <v>2023</v>
      </c>
      <c r="S104" s="5">
        <f t="shared" si="22"/>
        <v>13</v>
      </c>
      <c r="T104" s="29" t="s">
        <v>334</v>
      </c>
      <c r="V104" s="5">
        <f t="shared" si="23"/>
        <v>0</v>
      </c>
      <c r="W104" s="5" t="s">
        <v>86</v>
      </c>
      <c r="X104" s="29" t="s">
        <v>315</v>
      </c>
      <c r="Z104" s="5">
        <f t="shared" si="24"/>
        <v>0</v>
      </c>
      <c r="AA104" s="5" t="str">
        <f t="shared" si="17"/>
        <v>Big Ten</v>
      </c>
      <c r="AB104">
        <f t="shared" si="18"/>
        <v>1</v>
      </c>
      <c r="AC104">
        <f t="shared" si="25"/>
        <v>1</v>
      </c>
      <c r="AD104">
        <f t="shared" si="26"/>
        <v>1</v>
      </c>
      <c r="AE104">
        <f t="shared" si="27"/>
        <v>0</v>
      </c>
      <c r="AF104">
        <f t="shared" si="29"/>
        <v>43</v>
      </c>
      <c r="AG104">
        <f t="shared" si="29"/>
        <v>45</v>
      </c>
      <c r="AH104">
        <f t="shared" si="29"/>
        <v>5</v>
      </c>
      <c r="AI104">
        <f t="shared" si="29"/>
        <v>7</v>
      </c>
      <c r="AJ104">
        <f t="shared" si="30"/>
        <v>12</v>
      </c>
      <c r="AK104" s="8">
        <f t="shared" si="28"/>
        <v>0.41666666666666669</v>
      </c>
      <c r="AL104">
        <f t="shared" si="20"/>
        <v>0</v>
      </c>
    </row>
    <row r="105" spans="1:38" x14ac:dyDescent="0.2">
      <c r="A105" s="27">
        <v>1</v>
      </c>
      <c r="B105" s="28">
        <v>45171</v>
      </c>
      <c r="C105" s="30">
        <v>0.50208333333333333</v>
      </c>
      <c r="D105" s="29" t="s">
        <v>44</v>
      </c>
      <c r="E105" s="29" t="s">
        <v>924</v>
      </c>
      <c r="F105" s="5"/>
      <c r="G105" s="29" t="s">
        <v>152</v>
      </c>
      <c r="H105" s="29" t="s">
        <v>96</v>
      </c>
      <c r="I105" s="29" t="s">
        <v>13</v>
      </c>
      <c r="J105" s="29">
        <v>24</v>
      </c>
      <c r="K105" s="29">
        <v>14</v>
      </c>
      <c r="L105" s="29">
        <v>1</v>
      </c>
      <c r="M105" s="29">
        <v>0</v>
      </c>
      <c r="N105" s="29" t="s">
        <v>41</v>
      </c>
      <c r="O105" s="5"/>
      <c r="Q105" s="4">
        <f t="shared" si="21"/>
        <v>45171</v>
      </c>
      <c r="R105" s="5">
        <f t="shared" si="16"/>
        <v>2023</v>
      </c>
      <c r="S105" s="5">
        <f t="shared" si="22"/>
        <v>1</v>
      </c>
      <c r="T105" s="5" t="s">
        <v>555</v>
      </c>
      <c r="U105">
        <v>25</v>
      </c>
      <c r="V105" s="5">
        <f t="shared" si="23"/>
        <v>1</v>
      </c>
      <c r="W105" s="5" t="s">
        <v>86</v>
      </c>
      <c r="X105" s="29" t="s">
        <v>152</v>
      </c>
      <c r="Z105" s="5">
        <f t="shared" si="24"/>
        <v>0</v>
      </c>
      <c r="AA105" s="5" t="str">
        <f t="shared" si="17"/>
        <v>MWC</v>
      </c>
      <c r="AB105">
        <f t="shared" si="18"/>
        <v>0</v>
      </c>
      <c r="AC105">
        <f t="shared" si="25"/>
        <v>1</v>
      </c>
      <c r="AD105">
        <f t="shared" si="26"/>
        <v>0</v>
      </c>
      <c r="AE105">
        <f t="shared" si="27"/>
        <v>0</v>
      </c>
      <c r="AF105">
        <f t="shared" si="29"/>
        <v>24</v>
      </c>
      <c r="AG105">
        <f t="shared" si="29"/>
        <v>14</v>
      </c>
      <c r="AH105">
        <f t="shared" si="29"/>
        <v>1</v>
      </c>
      <c r="AI105">
        <f t="shared" si="29"/>
        <v>0</v>
      </c>
      <c r="AJ105">
        <f t="shared" si="30"/>
        <v>1</v>
      </c>
      <c r="AK105" s="8">
        <f t="shared" si="28"/>
        <v>1</v>
      </c>
      <c r="AL105">
        <f t="shared" si="20"/>
        <v>1</v>
      </c>
    </row>
    <row r="106" spans="1:38" x14ac:dyDescent="0.2">
      <c r="A106" s="27">
        <v>2</v>
      </c>
      <c r="B106" s="28">
        <v>45178</v>
      </c>
      <c r="C106" s="30">
        <v>0.64583333333333337</v>
      </c>
      <c r="D106" s="29" t="s">
        <v>44</v>
      </c>
      <c r="E106" s="29" t="s">
        <v>672</v>
      </c>
      <c r="F106" s="29" t="s">
        <v>49</v>
      </c>
      <c r="G106" s="29" t="s">
        <v>216</v>
      </c>
      <c r="H106" s="29" t="s">
        <v>145</v>
      </c>
      <c r="I106" s="29" t="s">
        <v>13</v>
      </c>
      <c r="J106" s="29">
        <v>20</v>
      </c>
      <c r="K106" s="29">
        <v>13</v>
      </c>
      <c r="L106" s="29">
        <v>2</v>
      </c>
      <c r="M106" s="29">
        <v>0</v>
      </c>
      <c r="N106" s="29" t="s">
        <v>47</v>
      </c>
      <c r="O106" s="5"/>
      <c r="Q106" s="4">
        <f t="shared" si="21"/>
        <v>45178</v>
      </c>
      <c r="R106" s="5">
        <f t="shared" si="16"/>
        <v>2023</v>
      </c>
      <c r="S106" s="5">
        <f t="shared" si="22"/>
        <v>2</v>
      </c>
      <c r="T106" s="29" t="s">
        <v>672</v>
      </c>
      <c r="V106" s="5">
        <f t="shared" si="23"/>
        <v>0</v>
      </c>
      <c r="W106" s="5" t="s">
        <v>86</v>
      </c>
      <c r="X106" s="29" t="s">
        <v>216</v>
      </c>
      <c r="Z106" s="5">
        <f t="shared" si="24"/>
        <v>0</v>
      </c>
      <c r="AA106" s="5" t="str">
        <f t="shared" si="17"/>
        <v>Big 12</v>
      </c>
      <c r="AB106">
        <f t="shared" si="18"/>
        <v>0</v>
      </c>
      <c r="AC106">
        <f t="shared" si="25"/>
        <v>1</v>
      </c>
      <c r="AD106">
        <f t="shared" si="26"/>
        <v>1</v>
      </c>
      <c r="AE106">
        <f t="shared" si="27"/>
        <v>0</v>
      </c>
      <c r="AF106">
        <f t="shared" si="29"/>
        <v>20</v>
      </c>
      <c r="AG106">
        <f t="shared" si="29"/>
        <v>13</v>
      </c>
      <c r="AH106">
        <f t="shared" si="29"/>
        <v>2</v>
      </c>
      <c r="AI106">
        <f t="shared" si="29"/>
        <v>0</v>
      </c>
      <c r="AJ106">
        <f t="shared" si="30"/>
        <v>2</v>
      </c>
      <c r="AK106" s="8">
        <f t="shared" si="28"/>
        <v>1</v>
      </c>
      <c r="AL106">
        <f t="shared" si="20"/>
        <v>1</v>
      </c>
    </row>
    <row r="107" spans="1:38" ht="28" x14ac:dyDescent="0.2">
      <c r="A107" s="27">
        <v>3</v>
      </c>
      <c r="B107" s="28">
        <v>45185</v>
      </c>
      <c r="C107" s="30">
        <v>0.64583333333333337</v>
      </c>
      <c r="D107" s="29" t="s">
        <v>44</v>
      </c>
      <c r="E107" s="29" t="s">
        <v>924</v>
      </c>
      <c r="F107" s="5"/>
      <c r="G107" s="29" t="s">
        <v>233</v>
      </c>
      <c r="H107" s="29" t="s">
        <v>148</v>
      </c>
      <c r="I107" s="29" t="s">
        <v>13</v>
      </c>
      <c r="J107" s="29">
        <v>41</v>
      </c>
      <c r="K107" s="29">
        <v>10</v>
      </c>
      <c r="L107" s="29">
        <v>3</v>
      </c>
      <c r="M107" s="29">
        <v>0</v>
      </c>
      <c r="N107" s="29" t="s">
        <v>51</v>
      </c>
      <c r="O107" s="5"/>
      <c r="P107" s="6"/>
      <c r="Q107" s="4">
        <f t="shared" si="21"/>
        <v>45185</v>
      </c>
      <c r="R107" s="5">
        <f t="shared" si="16"/>
        <v>2023</v>
      </c>
      <c r="S107" s="5">
        <f t="shared" si="22"/>
        <v>3</v>
      </c>
      <c r="T107" s="5" t="s">
        <v>555</v>
      </c>
      <c r="U107">
        <v>25</v>
      </c>
      <c r="V107" s="5">
        <f t="shared" si="23"/>
        <v>1</v>
      </c>
      <c r="W107" s="5" t="s">
        <v>86</v>
      </c>
      <c r="X107" s="29" t="s">
        <v>233</v>
      </c>
      <c r="Z107" s="5">
        <f t="shared" si="24"/>
        <v>0</v>
      </c>
      <c r="AA107" s="5" t="str">
        <f t="shared" si="17"/>
        <v>MAC</v>
      </c>
      <c r="AB107">
        <f t="shared" si="18"/>
        <v>0</v>
      </c>
      <c r="AC107">
        <f t="shared" si="25"/>
        <v>1</v>
      </c>
      <c r="AD107">
        <f t="shared" si="26"/>
        <v>0</v>
      </c>
      <c r="AE107">
        <f t="shared" si="27"/>
        <v>0</v>
      </c>
      <c r="AF107">
        <f t="shared" si="29"/>
        <v>41</v>
      </c>
      <c r="AG107">
        <f t="shared" si="29"/>
        <v>10</v>
      </c>
      <c r="AH107">
        <f t="shared" si="29"/>
        <v>3</v>
      </c>
      <c r="AI107">
        <f t="shared" si="29"/>
        <v>0</v>
      </c>
      <c r="AJ107">
        <f t="shared" si="30"/>
        <v>3</v>
      </c>
      <c r="AK107" s="8">
        <f t="shared" si="28"/>
        <v>1</v>
      </c>
      <c r="AL107">
        <f t="shared" si="20"/>
        <v>1</v>
      </c>
    </row>
    <row r="108" spans="1:38" ht="30" x14ac:dyDescent="0.2">
      <c r="A108" s="27">
        <v>4</v>
      </c>
      <c r="B108" s="28">
        <v>45192</v>
      </c>
      <c r="C108" s="30">
        <v>0.8125</v>
      </c>
      <c r="D108" s="29" t="s">
        <v>44</v>
      </c>
      <c r="E108" s="29" t="s">
        <v>837</v>
      </c>
      <c r="F108" s="29" t="s">
        <v>49</v>
      </c>
      <c r="G108" s="29" t="s">
        <v>718</v>
      </c>
      <c r="H108" s="29" t="s">
        <v>86</v>
      </c>
      <c r="I108" s="29" t="s">
        <v>14</v>
      </c>
      <c r="J108" s="29">
        <v>0</v>
      </c>
      <c r="K108" s="29">
        <v>31</v>
      </c>
      <c r="L108" s="29">
        <v>3</v>
      </c>
      <c r="M108" s="29">
        <v>1</v>
      </c>
      <c r="N108" s="29" t="s">
        <v>92</v>
      </c>
      <c r="O108" s="5"/>
      <c r="P108" s="6"/>
      <c r="Q108" s="4">
        <f t="shared" si="21"/>
        <v>45192</v>
      </c>
      <c r="R108" s="5">
        <f t="shared" si="16"/>
        <v>2023</v>
      </c>
      <c r="S108" s="5">
        <f t="shared" si="22"/>
        <v>4</v>
      </c>
      <c r="T108" s="5" t="s">
        <v>555</v>
      </c>
      <c r="U108">
        <v>24</v>
      </c>
      <c r="V108" s="5">
        <f t="shared" si="23"/>
        <v>1</v>
      </c>
      <c r="W108" s="5" t="s">
        <v>86</v>
      </c>
      <c r="X108" s="5" t="s">
        <v>221</v>
      </c>
      <c r="Y108">
        <v>7</v>
      </c>
      <c r="Z108" s="5">
        <f t="shared" si="24"/>
        <v>1</v>
      </c>
      <c r="AA108" s="5" t="str">
        <f t="shared" si="17"/>
        <v>Big Ten</v>
      </c>
      <c r="AB108">
        <f t="shared" si="18"/>
        <v>1</v>
      </c>
      <c r="AC108">
        <f t="shared" si="25"/>
        <v>1</v>
      </c>
      <c r="AD108">
        <f t="shared" si="26"/>
        <v>1</v>
      </c>
      <c r="AE108">
        <f t="shared" si="27"/>
        <v>0</v>
      </c>
      <c r="AF108">
        <f t="shared" si="29"/>
        <v>0</v>
      </c>
      <c r="AG108">
        <f t="shared" si="29"/>
        <v>31</v>
      </c>
      <c r="AH108">
        <f t="shared" si="29"/>
        <v>3</v>
      </c>
      <c r="AI108">
        <f t="shared" si="29"/>
        <v>1</v>
      </c>
      <c r="AJ108">
        <f t="shared" si="30"/>
        <v>4</v>
      </c>
      <c r="AK108" s="8">
        <f t="shared" si="28"/>
        <v>0.75</v>
      </c>
      <c r="AL108">
        <f t="shared" si="20"/>
        <v>0</v>
      </c>
    </row>
    <row r="109" spans="1:38" ht="28" x14ac:dyDescent="0.2">
      <c r="A109" s="27">
        <v>5</v>
      </c>
      <c r="B109" s="28">
        <v>45199</v>
      </c>
      <c r="C109" s="30">
        <v>0.8125</v>
      </c>
      <c r="D109" s="29" t="s">
        <v>44</v>
      </c>
      <c r="E109" s="29" t="s">
        <v>672</v>
      </c>
      <c r="F109" s="5"/>
      <c r="G109" s="29" t="s">
        <v>158</v>
      </c>
      <c r="H109" s="29" t="s">
        <v>86</v>
      </c>
      <c r="I109" s="29" t="s">
        <v>13</v>
      </c>
      <c r="J109" s="29">
        <v>26</v>
      </c>
      <c r="K109" s="29">
        <v>16</v>
      </c>
      <c r="L109" s="29">
        <v>4</v>
      </c>
      <c r="M109" s="29">
        <v>1</v>
      </c>
      <c r="N109" s="29" t="s">
        <v>41</v>
      </c>
      <c r="O109" s="5"/>
      <c r="P109" s="6"/>
      <c r="Q109" s="4">
        <f t="shared" si="21"/>
        <v>45199</v>
      </c>
      <c r="R109" s="5">
        <f t="shared" si="16"/>
        <v>2023</v>
      </c>
      <c r="S109" s="5">
        <f t="shared" si="22"/>
        <v>5</v>
      </c>
      <c r="T109" s="29" t="s">
        <v>672</v>
      </c>
      <c r="V109" s="5">
        <f t="shared" si="23"/>
        <v>0</v>
      </c>
      <c r="W109" s="5" t="s">
        <v>86</v>
      </c>
      <c r="X109" s="29" t="s">
        <v>158</v>
      </c>
      <c r="Z109" s="5">
        <f t="shared" si="24"/>
        <v>0</v>
      </c>
      <c r="AA109" s="5" t="str">
        <f t="shared" si="17"/>
        <v>Big Ten</v>
      </c>
      <c r="AB109">
        <f t="shared" si="18"/>
        <v>1</v>
      </c>
      <c r="AC109">
        <f t="shared" si="25"/>
        <v>1</v>
      </c>
      <c r="AD109">
        <f t="shared" si="26"/>
        <v>1</v>
      </c>
      <c r="AE109">
        <f t="shared" si="27"/>
        <v>0</v>
      </c>
      <c r="AF109">
        <f t="shared" si="29"/>
        <v>26</v>
      </c>
      <c r="AG109">
        <f t="shared" si="29"/>
        <v>16</v>
      </c>
      <c r="AH109">
        <f t="shared" si="29"/>
        <v>4</v>
      </c>
      <c r="AI109">
        <f t="shared" si="29"/>
        <v>1</v>
      </c>
      <c r="AJ109">
        <f t="shared" si="30"/>
        <v>5</v>
      </c>
      <c r="AK109" s="8">
        <f t="shared" si="28"/>
        <v>0.8</v>
      </c>
      <c r="AL109">
        <f t="shared" si="20"/>
        <v>1</v>
      </c>
    </row>
    <row r="110" spans="1:38" x14ac:dyDescent="0.2">
      <c r="A110" s="27">
        <v>6</v>
      </c>
      <c r="B110" s="28">
        <v>45206</v>
      </c>
      <c r="C110" s="30">
        <v>0.64583333333333337</v>
      </c>
      <c r="D110" s="29" t="s">
        <v>44</v>
      </c>
      <c r="E110" s="29" t="s">
        <v>672</v>
      </c>
      <c r="F110" s="5"/>
      <c r="G110" s="29" t="s">
        <v>352</v>
      </c>
      <c r="H110" s="29" t="s">
        <v>86</v>
      </c>
      <c r="I110" s="29" t="s">
        <v>13</v>
      </c>
      <c r="J110" s="29">
        <v>20</v>
      </c>
      <c r="K110" s="29">
        <v>14</v>
      </c>
      <c r="L110" s="29">
        <v>5</v>
      </c>
      <c r="M110" s="29">
        <v>1</v>
      </c>
      <c r="N110" s="29" t="s">
        <v>47</v>
      </c>
      <c r="O110" s="5"/>
      <c r="P110" s="6"/>
      <c r="Q110" s="4">
        <f t="shared" si="21"/>
        <v>45206</v>
      </c>
      <c r="R110" s="5">
        <f t="shared" si="16"/>
        <v>2023</v>
      </c>
      <c r="S110" s="5">
        <f t="shared" si="22"/>
        <v>6</v>
      </c>
      <c r="T110" s="29" t="s">
        <v>672</v>
      </c>
      <c r="V110" s="5">
        <f t="shared" si="23"/>
        <v>0</v>
      </c>
      <c r="W110" s="5" t="s">
        <v>86</v>
      </c>
      <c r="X110" s="29" t="s">
        <v>352</v>
      </c>
      <c r="Z110" s="5">
        <f t="shared" si="24"/>
        <v>0</v>
      </c>
      <c r="AA110" s="5" t="str">
        <f t="shared" si="17"/>
        <v>Big Ten</v>
      </c>
      <c r="AB110">
        <f t="shared" si="18"/>
        <v>1</v>
      </c>
      <c r="AC110">
        <f t="shared" si="25"/>
        <v>1</v>
      </c>
      <c r="AD110">
        <f t="shared" si="26"/>
        <v>1</v>
      </c>
      <c r="AE110">
        <f t="shared" si="27"/>
        <v>0</v>
      </c>
      <c r="AF110">
        <f t="shared" si="29"/>
        <v>20</v>
      </c>
      <c r="AG110">
        <f t="shared" si="29"/>
        <v>14</v>
      </c>
      <c r="AH110">
        <f t="shared" si="29"/>
        <v>5</v>
      </c>
      <c r="AI110">
        <f t="shared" si="29"/>
        <v>1</v>
      </c>
      <c r="AJ110">
        <f t="shared" si="30"/>
        <v>6</v>
      </c>
      <c r="AK110" s="8">
        <f t="shared" si="28"/>
        <v>0.83333333333333337</v>
      </c>
      <c r="AL110">
        <f t="shared" si="20"/>
        <v>1</v>
      </c>
    </row>
    <row r="111" spans="1:38" x14ac:dyDescent="0.2">
      <c r="A111" s="27">
        <v>7</v>
      </c>
      <c r="B111" s="28">
        <v>45213</v>
      </c>
      <c r="C111" s="30">
        <v>0.66666666666666663</v>
      </c>
      <c r="D111" s="29" t="s">
        <v>44</v>
      </c>
      <c r="E111" s="29" t="s">
        <v>672</v>
      </c>
      <c r="F111" s="29" t="s">
        <v>49</v>
      </c>
      <c r="G111" s="29" t="s">
        <v>276</v>
      </c>
      <c r="H111" s="29" t="s">
        <v>86</v>
      </c>
      <c r="I111" s="29" t="s">
        <v>13</v>
      </c>
      <c r="J111" s="29">
        <v>15</v>
      </c>
      <c r="K111" s="29">
        <v>6</v>
      </c>
      <c r="L111" s="29">
        <v>6</v>
      </c>
      <c r="M111" s="29">
        <v>1</v>
      </c>
      <c r="N111" s="29" t="s">
        <v>51</v>
      </c>
      <c r="O111" s="5"/>
      <c r="P111" s="6"/>
      <c r="Q111" s="4">
        <f t="shared" si="21"/>
        <v>45213</v>
      </c>
      <c r="R111" s="5">
        <f t="shared" si="16"/>
        <v>2023</v>
      </c>
      <c r="S111" s="5">
        <f t="shared" si="22"/>
        <v>7</v>
      </c>
      <c r="T111" s="29" t="s">
        <v>672</v>
      </c>
      <c r="V111" s="5">
        <f t="shared" si="23"/>
        <v>0</v>
      </c>
      <c r="W111" s="5" t="s">
        <v>86</v>
      </c>
      <c r="X111" s="29" t="s">
        <v>276</v>
      </c>
      <c r="Z111" s="5">
        <f t="shared" si="24"/>
        <v>0</v>
      </c>
      <c r="AA111" s="5" t="str">
        <f t="shared" si="17"/>
        <v>Big Ten</v>
      </c>
      <c r="AB111">
        <f t="shared" si="18"/>
        <v>1</v>
      </c>
      <c r="AC111">
        <f t="shared" si="25"/>
        <v>1</v>
      </c>
      <c r="AD111">
        <f t="shared" si="26"/>
        <v>1</v>
      </c>
      <c r="AE111">
        <f t="shared" si="27"/>
        <v>0</v>
      </c>
      <c r="AF111">
        <f t="shared" si="29"/>
        <v>15</v>
      </c>
      <c r="AG111">
        <f t="shared" si="29"/>
        <v>6</v>
      </c>
      <c r="AH111">
        <f t="shared" si="29"/>
        <v>6</v>
      </c>
      <c r="AI111">
        <f t="shared" si="29"/>
        <v>1</v>
      </c>
      <c r="AJ111">
        <f t="shared" si="30"/>
        <v>7</v>
      </c>
      <c r="AK111" s="8">
        <f t="shared" si="28"/>
        <v>0.8571428571428571</v>
      </c>
      <c r="AL111">
        <f t="shared" si="20"/>
        <v>1</v>
      </c>
    </row>
    <row r="112" spans="1:38" x14ac:dyDescent="0.2">
      <c r="A112" s="27">
        <v>8</v>
      </c>
      <c r="B112" s="28">
        <v>45220</v>
      </c>
      <c r="C112" s="30">
        <v>0.6479166666666667</v>
      </c>
      <c r="D112" s="29" t="s">
        <v>44</v>
      </c>
      <c r="E112" s="29" t="s">
        <v>837</v>
      </c>
      <c r="F112" s="5"/>
      <c r="G112" s="29" t="s">
        <v>440</v>
      </c>
      <c r="H112" s="29" t="s">
        <v>86</v>
      </c>
      <c r="I112" s="29" t="s">
        <v>14</v>
      </c>
      <c r="J112" s="29">
        <v>10</v>
      </c>
      <c r="K112" s="29">
        <v>12</v>
      </c>
      <c r="L112" s="29">
        <v>6</v>
      </c>
      <c r="M112" s="29">
        <v>2</v>
      </c>
      <c r="N112" s="29" t="s">
        <v>92</v>
      </c>
      <c r="O112" s="5"/>
      <c r="P112" s="6"/>
      <c r="Q112" s="4">
        <f t="shared" si="21"/>
        <v>45220</v>
      </c>
      <c r="R112" s="5">
        <f t="shared" si="16"/>
        <v>2023</v>
      </c>
      <c r="S112" s="5">
        <f t="shared" si="22"/>
        <v>8</v>
      </c>
      <c r="T112" s="5" t="s">
        <v>555</v>
      </c>
      <c r="U112">
        <v>24</v>
      </c>
      <c r="V112" s="5">
        <f t="shared" si="23"/>
        <v>1</v>
      </c>
      <c r="W112" s="5" t="s">
        <v>86</v>
      </c>
      <c r="X112" s="29" t="s">
        <v>440</v>
      </c>
      <c r="Z112" s="5">
        <f t="shared" si="24"/>
        <v>0</v>
      </c>
      <c r="AA112" s="5" t="str">
        <f t="shared" si="17"/>
        <v>Big Ten</v>
      </c>
      <c r="AB112">
        <f t="shared" si="18"/>
        <v>1</v>
      </c>
      <c r="AC112">
        <f t="shared" si="25"/>
        <v>1</v>
      </c>
      <c r="AD112">
        <f t="shared" si="26"/>
        <v>1</v>
      </c>
      <c r="AE112">
        <f t="shared" si="27"/>
        <v>0</v>
      </c>
      <c r="AF112">
        <f t="shared" si="29"/>
        <v>10</v>
      </c>
      <c r="AG112">
        <f t="shared" si="29"/>
        <v>12</v>
      </c>
      <c r="AH112">
        <f t="shared" si="29"/>
        <v>6</v>
      </c>
      <c r="AI112">
        <f t="shared" si="29"/>
        <v>2</v>
      </c>
      <c r="AJ112">
        <f t="shared" si="30"/>
        <v>8</v>
      </c>
      <c r="AK112" s="8">
        <f t="shared" si="28"/>
        <v>0.75</v>
      </c>
      <c r="AL112">
        <f t="shared" si="20"/>
        <v>0</v>
      </c>
    </row>
    <row r="113" spans="1:38" ht="28" x14ac:dyDescent="0.2">
      <c r="A113" s="27">
        <v>9</v>
      </c>
      <c r="B113" s="28">
        <v>45234</v>
      </c>
      <c r="C113" s="30">
        <v>0.64583333333333337</v>
      </c>
      <c r="D113" s="29" t="s">
        <v>44</v>
      </c>
      <c r="E113" s="29" t="s">
        <v>672</v>
      </c>
      <c r="F113" s="29" t="s">
        <v>49</v>
      </c>
      <c r="G113" s="29" t="s">
        <v>315</v>
      </c>
      <c r="H113" s="29" t="s">
        <v>86</v>
      </c>
      <c r="I113" s="29" t="s">
        <v>13</v>
      </c>
      <c r="J113" s="29">
        <v>10</v>
      </c>
      <c r="K113" s="29">
        <v>7</v>
      </c>
      <c r="L113" s="29">
        <v>7</v>
      </c>
      <c r="M113" s="29">
        <v>2</v>
      </c>
      <c r="N113" s="29" t="s">
        <v>41</v>
      </c>
      <c r="O113" s="5"/>
      <c r="P113" s="6"/>
      <c r="Q113" s="4">
        <f t="shared" si="21"/>
        <v>45234</v>
      </c>
      <c r="R113" s="5">
        <f t="shared" si="16"/>
        <v>2023</v>
      </c>
      <c r="S113" s="5">
        <f t="shared" si="22"/>
        <v>10</v>
      </c>
      <c r="T113" s="29" t="s">
        <v>672</v>
      </c>
      <c r="V113" s="5">
        <f t="shared" si="23"/>
        <v>0</v>
      </c>
      <c r="W113" s="5" t="s">
        <v>86</v>
      </c>
      <c r="X113" s="29" t="s">
        <v>315</v>
      </c>
      <c r="Z113" s="5">
        <f t="shared" si="24"/>
        <v>0</v>
      </c>
      <c r="AA113" s="5" t="str">
        <f t="shared" si="17"/>
        <v>Big Ten</v>
      </c>
      <c r="AB113">
        <f t="shared" si="18"/>
        <v>1</v>
      </c>
      <c r="AC113">
        <f t="shared" si="25"/>
        <v>1</v>
      </c>
      <c r="AD113">
        <f t="shared" si="26"/>
        <v>1</v>
      </c>
      <c r="AE113">
        <f t="shared" si="27"/>
        <v>0</v>
      </c>
      <c r="AF113">
        <f t="shared" si="29"/>
        <v>10</v>
      </c>
      <c r="AG113">
        <f t="shared" si="29"/>
        <v>7</v>
      </c>
      <c r="AH113">
        <f t="shared" si="29"/>
        <v>7</v>
      </c>
      <c r="AI113">
        <f t="shared" si="29"/>
        <v>2</v>
      </c>
      <c r="AJ113">
        <f t="shared" si="30"/>
        <v>9</v>
      </c>
      <c r="AK113" s="8">
        <f t="shared" si="28"/>
        <v>0.77777777777777779</v>
      </c>
      <c r="AL113">
        <f t="shared" si="20"/>
        <v>1</v>
      </c>
    </row>
    <row r="114" spans="1:38" x14ac:dyDescent="0.2">
      <c r="A114" s="27">
        <v>10</v>
      </c>
      <c r="B114" s="28">
        <v>45241</v>
      </c>
      <c r="C114" s="30">
        <v>0.64583333333333337</v>
      </c>
      <c r="D114" s="29" t="s">
        <v>44</v>
      </c>
      <c r="E114" s="29" t="s">
        <v>672</v>
      </c>
      <c r="F114" s="5"/>
      <c r="G114" s="29" t="s">
        <v>194</v>
      </c>
      <c r="H114" s="29" t="s">
        <v>86</v>
      </c>
      <c r="I114" s="29" t="s">
        <v>13</v>
      </c>
      <c r="J114" s="29">
        <v>22</v>
      </c>
      <c r="K114" s="29">
        <v>0</v>
      </c>
      <c r="L114" s="29">
        <v>8</v>
      </c>
      <c r="M114" s="29">
        <v>2</v>
      </c>
      <c r="N114" s="29" t="s">
        <v>47</v>
      </c>
      <c r="O114" s="5"/>
      <c r="P114" s="6"/>
      <c r="Q114" s="4">
        <f t="shared" si="21"/>
        <v>45241</v>
      </c>
      <c r="R114" s="5">
        <f t="shared" si="16"/>
        <v>2023</v>
      </c>
      <c r="S114" s="5">
        <f t="shared" si="22"/>
        <v>11</v>
      </c>
      <c r="T114" s="29" t="s">
        <v>672</v>
      </c>
      <c r="V114" s="5">
        <f t="shared" si="23"/>
        <v>0</v>
      </c>
      <c r="W114" s="5" t="s">
        <v>86</v>
      </c>
      <c r="X114" s="29" t="s">
        <v>194</v>
      </c>
      <c r="Z114" s="5">
        <f t="shared" si="24"/>
        <v>0</v>
      </c>
      <c r="AA114" s="5" t="str">
        <f t="shared" si="17"/>
        <v>Big Ten</v>
      </c>
      <c r="AB114">
        <f t="shared" si="18"/>
        <v>1</v>
      </c>
      <c r="AC114">
        <f t="shared" si="25"/>
        <v>1</v>
      </c>
      <c r="AD114">
        <f t="shared" si="26"/>
        <v>1</v>
      </c>
      <c r="AE114">
        <f t="shared" si="27"/>
        <v>0</v>
      </c>
      <c r="AF114">
        <f t="shared" si="29"/>
        <v>22</v>
      </c>
      <c r="AG114">
        <f t="shared" si="29"/>
        <v>0</v>
      </c>
      <c r="AH114">
        <f t="shared" si="29"/>
        <v>8</v>
      </c>
      <c r="AI114">
        <f t="shared" si="29"/>
        <v>2</v>
      </c>
      <c r="AJ114">
        <f t="shared" si="30"/>
        <v>10</v>
      </c>
      <c r="AK114" s="8">
        <f t="shared" si="28"/>
        <v>0.8</v>
      </c>
      <c r="AL114">
        <f t="shared" si="20"/>
        <v>1</v>
      </c>
    </row>
    <row r="115" spans="1:38" x14ac:dyDescent="0.2">
      <c r="A115" s="27">
        <v>11</v>
      </c>
      <c r="B115" s="28">
        <v>45248</v>
      </c>
      <c r="C115" s="30">
        <v>0.64583333333333337</v>
      </c>
      <c r="D115" s="29" t="s">
        <v>44</v>
      </c>
      <c r="E115" s="29" t="s">
        <v>672</v>
      </c>
      <c r="F115" s="5"/>
      <c r="G115" s="29" t="s">
        <v>334</v>
      </c>
      <c r="H115" s="29" t="s">
        <v>86</v>
      </c>
      <c r="I115" s="29" t="s">
        <v>13</v>
      </c>
      <c r="J115" s="29">
        <v>15</v>
      </c>
      <c r="K115" s="29">
        <v>13</v>
      </c>
      <c r="L115" s="29">
        <v>9</v>
      </c>
      <c r="M115" s="29">
        <v>2</v>
      </c>
      <c r="N115" s="29" t="s">
        <v>51</v>
      </c>
      <c r="O115" s="5"/>
      <c r="P115" s="6"/>
      <c r="Q115" s="4">
        <f t="shared" si="21"/>
        <v>45248</v>
      </c>
      <c r="R115" s="5">
        <f t="shared" si="16"/>
        <v>2023</v>
      </c>
      <c r="S115" s="5">
        <f t="shared" si="22"/>
        <v>12</v>
      </c>
      <c r="T115" s="29" t="s">
        <v>672</v>
      </c>
      <c r="V115" s="5">
        <f t="shared" si="23"/>
        <v>0</v>
      </c>
      <c r="W115" s="5" t="s">
        <v>86</v>
      </c>
      <c r="X115" s="29" t="s">
        <v>334</v>
      </c>
      <c r="Z115" s="5">
        <f t="shared" si="24"/>
        <v>0</v>
      </c>
      <c r="AA115" s="5" t="str">
        <f t="shared" si="17"/>
        <v>Big Ten</v>
      </c>
      <c r="AB115">
        <f t="shared" si="18"/>
        <v>1</v>
      </c>
      <c r="AC115">
        <f t="shared" si="25"/>
        <v>1</v>
      </c>
      <c r="AD115">
        <f t="shared" si="26"/>
        <v>1</v>
      </c>
      <c r="AE115">
        <f t="shared" si="27"/>
        <v>0</v>
      </c>
      <c r="AF115">
        <f t="shared" si="29"/>
        <v>15</v>
      </c>
      <c r="AG115">
        <f t="shared" si="29"/>
        <v>13</v>
      </c>
      <c r="AH115">
        <f t="shared" si="29"/>
        <v>9</v>
      </c>
      <c r="AI115">
        <f t="shared" si="29"/>
        <v>2</v>
      </c>
      <c r="AJ115">
        <f t="shared" si="30"/>
        <v>11</v>
      </c>
      <c r="AK115" s="8">
        <f t="shared" si="28"/>
        <v>0.81818181818181823</v>
      </c>
      <c r="AL115">
        <f t="shared" si="20"/>
        <v>1</v>
      </c>
    </row>
    <row r="116" spans="1:38" x14ac:dyDescent="0.2">
      <c r="A116" s="27">
        <v>12</v>
      </c>
      <c r="B116" s="28">
        <v>45254</v>
      </c>
      <c r="C116" s="30">
        <v>0.5</v>
      </c>
      <c r="D116" s="29" t="s">
        <v>124</v>
      </c>
      <c r="E116" s="29" t="s">
        <v>781</v>
      </c>
      <c r="F116" s="29" t="s">
        <v>49</v>
      </c>
      <c r="G116" s="29" t="s">
        <v>659</v>
      </c>
      <c r="H116" s="29" t="s">
        <v>86</v>
      </c>
      <c r="I116" s="29" t="s">
        <v>13</v>
      </c>
      <c r="J116" s="29">
        <v>13</v>
      </c>
      <c r="K116" s="29">
        <v>10</v>
      </c>
      <c r="L116" s="29">
        <v>10</v>
      </c>
      <c r="M116" s="29">
        <v>2</v>
      </c>
      <c r="N116" s="29" t="s">
        <v>55</v>
      </c>
      <c r="O116" s="5"/>
      <c r="P116" s="6"/>
      <c r="Q116" s="4">
        <f t="shared" si="21"/>
        <v>45254</v>
      </c>
      <c r="R116" s="5">
        <f t="shared" si="16"/>
        <v>2023</v>
      </c>
      <c r="S116" s="5">
        <f t="shared" si="22"/>
        <v>13</v>
      </c>
      <c r="T116" s="5" t="s">
        <v>555</v>
      </c>
      <c r="U116">
        <v>20</v>
      </c>
      <c r="V116" s="5">
        <f t="shared" si="23"/>
        <v>1</v>
      </c>
      <c r="W116" s="5" t="s">
        <v>86</v>
      </c>
      <c r="X116" s="29" t="s">
        <v>659</v>
      </c>
      <c r="Z116" s="5">
        <f t="shared" si="24"/>
        <v>0</v>
      </c>
      <c r="AA116" s="5" t="str">
        <f t="shared" si="17"/>
        <v>Big Ten</v>
      </c>
      <c r="AB116">
        <f t="shared" si="18"/>
        <v>1</v>
      </c>
      <c r="AC116">
        <f t="shared" si="25"/>
        <v>1</v>
      </c>
      <c r="AD116">
        <f t="shared" si="26"/>
        <v>1</v>
      </c>
      <c r="AE116">
        <f t="shared" si="27"/>
        <v>0</v>
      </c>
      <c r="AF116">
        <f t="shared" si="29"/>
        <v>13</v>
      </c>
      <c r="AG116">
        <f t="shared" si="29"/>
        <v>10</v>
      </c>
      <c r="AH116">
        <f t="shared" si="29"/>
        <v>10</v>
      </c>
      <c r="AI116">
        <f t="shared" si="29"/>
        <v>2</v>
      </c>
      <c r="AJ116">
        <f t="shared" si="30"/>
        <v>12</v>
      </c>
      <c r="AK116" s="8">
        <f t="shared" si="28"/>
        <v>0.83333333333333337</v>
      </c>
      <c r="AL116">
        <f t="shared" si="20"/>
        <v>1</v>
      </c>
    </row>
    <row r="117" spans="1:38" ht="42" x14ac:dyDescent="0.2">
      <c r="A117" s="27">
        <v>13</v>
      </c>
      <c r="B117" s="28">
        <v>45262</v>
      </c>
      <c r="C117" s="30">
        <v>0.83333333333333337</v>
      </c>
      <c r="D117" s="29" t="s">
        <v>44</v>
      </c>
      <c r="E117" s="29" t="s">
        <v>789</v>
      </c>
      <c r="F117" s="29" t="s">
        <v>80</v>
      </c>
      <c r="G117" s="29" t="s">
        <v>697</v>
      </c>
      <c r="H117" s="29" t="s">
        <v>86</v>
      </c>
      <c r="I117" s="29" t="s">
        <v>14</v>
      </c>
      <c r="J117" s="29">
        <v>0</v>
      </c>
      <c r="K117" s="29">
        <v>26</v>
      </c>
      <c r="L117" s="29">
        <v>10</v>
      </c>
      <c r="M117" s="29">
        <v>3</v>
      </c>
      <c r="N117" s="29" t="s">
        <v>92</v>
      </c>
      <c r="O117" s="29" t="s">
        <v>770</v>
      </c>
      <c r="P117" s="6"/>
      <c r="Q117" s="4">
        <f t="shared" si="21"/>
        <v>45262</v>
      </c>
      <c r="R117" s="5">
        <f t="shared" si="16"/>
        <v>2023</v>
      </c>
      <c r="S117" s="5">
        <f t="shared" si="22"/>
        <v>14</v>
      </c>
      <c r="T117" s="5" t="s">
        <v>555</v>
      </c>
      <c r="U117">
        <v>18</v>
      </c>
      <c r="V117" s="5">
        <f t="shared" si="23"/>
        <v>1</v>
      </c>
      <c r="W117" s="5" t="s">
        <v>86</v>
      </c>
      <c r="X117" s="5" t="s">
        <v>210</v>
      </c>
      <c r="Y117">
        <v>2</v>
      </c>
      <c r="Z117" s="5">
        <f t="shared" si="24"/>
        <v>1</v>
      </c>
      <c r="AA117" s="5" t="str">
        <f t="shared" si="17"/>
        <v>Big Ten</v>
      </c>
      <c r="AB117">
        <f t="shared" si="18"/>
        <v>1</v>
      </c>
      <c r="AC117">
        <f t="shared" si="25"/>
        <v>1</v>
      </c>
      <c r="AD117">
        <f t="shared" si="26"/>
        <v>1</v>
      </c>
      <c r="AE117">
        <f t="shared" si="27"/>
        <v>0</v>
      </c>
      <c r="AF117">
        <f t="shared" si="29"/>
        <v>0</v>
      </c>
      <c r="AG117">
        <f t="shared" si="29"/>
        <v>26</v>
      </c>
      <c r="AH117">
        <f t="shared" si="29"/>
        <v>10</v>
      </c>
      <c r="AI117">
        <f t="shared" si="29"/>
        <v>3</v>
      </c>
      <c r="AJ117">
        <f t="shared" si="30"/>
        <v>13</v>
      </c>
      <c r="AK117" s="8">
        <f t="shared" si="28"/>
        <v>0.76923076923076927</v>
      </c>
      <c r="AL117">
        <f t="shared" si="20"/>
        <v>0</v>
      </c>
    </row>
    <row r="118" spans="1:38" ht="30" x14ac:dyDescent="0.2">
      <c r="A118" s="27">
        <v>14</v>
      </c>
      <c r="B118" s="28">
        <v>45292</v>
      </c>
      <c r="C118" s="30">
        <v>0.54166666666666663</v>
      </c>
      <c r="D118" s="29" t="s">
        <v>90</v>
      </c>
      <c r="E118" s="29" t="s">
        <v>781</v>
      </c>
      <c r="F118" s="29" t="s">
        <v>80</v>
      </c>
      <c r="G118" s="29" t="s">
        <v>925</v>
      </c>
      <c r="H118" s="29" t="s">
        <v>46</v>
      </c>
      <c r="I118" s="29" t="s">
        <v>14</v>
      </c>
      <c r="J118" s="29">
        <v>0</v>
      </c>
      <c r="K118" s="29">
        <v>35</v>
      </c>
      <c r="L118" s="29">
        <v>10</v>
      </c>
      <c r="M118" s="29">
        <v>4</v>
      </c>
      <c r="N118" s="29" t="s">
        <v>102</v>
      </c>
      <c r="O118" s="29" t="s">
        <v>914</v>
      </c>
      <c r="P118" s="6"/>
      <c r="Q118" s="4">
        <f t="shared" si="21"/>
        <v>45292</v>
      </c>
      <c r="R118" s="5">
        <f t="shared" si="16"/>
        <v>2023</v>
      </c>
      <c r="S118" s="5">
        <f t="shared" si="22"/>
        <v>18</v>
      </c>
      <c r="T118" s="5" t="s">
        <v>555</v>
      </c>
      <c r="U118">
        <v>20</v>
      </c>
      <c r="V118" s="5">
        <f t="shared" si="23"/>
        <v>1</v>
      </c>
      <c r="W118" s="5" t="s">
        <v>86</v>
      </c>
      <c r="X118" s="5" t="s">
        <v>381</v>
      </c>
      <c r="Y118">
        <v>25</v>
      </c>
      <c r="Z118" s="5">
        <f t="shared" si="24"/>
        <v>1</v>
      </c>
      <c r="AA118" s="5" t="str">
        <f t="shared" si="17"/>
        <v>SEC</v>
      </c>
      <c r="AB118">
        <f t="shared" si="18"/>
        <v>0</v>
      </c>
      <c r="AC118">
        <f t="shared" si="25"/>
        <v>1</v>
      </c>
      <c r="AD118">
        <f t="shared" si="26"/>
        <v>1</v>
      </c>
      <c r="AE118">
        <f t="shared" si="27"/>
        <v>0</v>
      </c>
      <c r="AF118">
        <f t="shared" si="29"/>
        <v>0</v>
      </c>
      <c r="AG118">
        <f t="shared" si="29"/>
        <v>35</v>
      </c>
      <c r="AH118">
        <f t="shared" si="29"/>
        <v>10</v>
      </c>
      <c r="AI118">
        <f t="shared" si="29"/>
        <v>4</v>
      </c>
      <c r="AJ118">
        <f t="shared" si="30"/>
        <v>14</v>
      </c>
      <c r="AK118" s="8">
        <f t="shared" si="28"/>
        <v>0.7142857142857143</v>
      </c>
      <c r="AL118">
        <f t="shared" si="20"/>
        <v>0</v>
      </c>
    </row>
    <row r="119" spans="1:38" x14ac:dyDescent="0.2">
      <c r="A119" s="27">
        <v>1</v>
      </c>
      <c r="B119" s="28">
        <v>45169</v>
      </c>
      <c r="C119" s="30">
        <v>0.83333333333333337</v>
      </c>
      <c r="D119" s="29" t="s">
        <v>37</v>
      </c>
      <c r="E119" s="29" t="s">
        <v>440</v>
      </c>
      <c r="F119" s="5"/>
      <c r="G119" s="29" t="s">
        <v>659</v>
      </c>
      <c r="H119" s="29" t="s">
        <v>86</v>
      </c>
      <c r="I119" s="29" t="s">
        <v>13</v>
      </c>
      <c r="J119" s="29">
        <v>13</v>
      </c>
      <c r="K119" s="29">
        <v>10</v>
      </c>
      <c r="L119" s="29">
        <v>1</v>
      </c>
      <c r="M119" s="29">
        <v>0</v>
      </c>
      <c r="N119" s="29" t="s">
        <v>41</v>
      </c>
      <c r="O119" s="5"/>
      <c r="P119" s="6"/>
      <c r="Q119" s="4">
        <f t="shared" si="21"/>
        <v>45169</v>
      </c>
      <c r="R119" s="5">
        <f t="shared" si="16"/>
        <v>2023</v>
      </c>
      <c r="S119" s="5">
        <f t="shared" si="22"/>
        <v>1</v>
      </c>
      <c r="T119" s="29" t="s">
        <v>440</v>
      </c>
      <c r="V119" s="5">
        <f t="shared" si="23"/>
        <v>0</v>
      </c>
      <c r="W119" s="5" t="s">
        <v>86</v>
      </c>
      <c r="X119" s="29" t="s">
        <v>659</v>
      </c>
      <c r="Z119" s="5">
        <f t="shared" si="24"/>
        <v>0</v>
      </c>
      <c r="AA119" s="5" t="str">
        <f t="shared" si="17"/>
        <v>Big Ten</v>
      </c>
      <c r="AB119">
        <f t="shared" si="18"/>
        <v>1</v>
      </c>
      <c r="AC119">
        <f t="shared" si="25"/>
        <v>1</v>
      </c>
      <c r="AD119">
        <f t="shared" si="26"/>
        <v>1</v>
      </c>
      <c r="AE119">
        <f t="shared" si="27"/>
        <v>0</v>
      </c>
      <c r="AF119">
        <f t="shared" si="29"/>
        <v>13</v>
      </c>
      <c r="AG119">
        <f t="shared" si="29"/>
        <v>10</v>
      </c>
      <c r="AH119">
        <f t="shared" si="29"/>
        <v>1</v>
      </c>
      <c r="AI119">
        <f t="shared" si="29"/>
        <v>0</v>
      </c>
      <c r="AJ119">
        <f t="shared" si="30"/>
        <v>1</v>
      </c>
      <c r="AK119" s="8">
        <f t="shared" si="28"/>
        <v>1</v>
      </c>
      <c r="AL119">
        <f t="shared" si="20"/>
        <v>1</v>
      </c>
    </row>
    <row r="120" spans="1:38" ht="28" x14ac:dyDescent="0.2">
      <c r="A120" s="27">
        <v>2</v>
      </c>
      <c r="B120" s="28">
        <v>45178</v>
      </c>
      <c r="C120" s="30">
        <v>0.8125</v>
      </c>
      <c r="D120" s="29" t="s">
        <v>44</v>
      </c>
      <c r="E120" s="29" t="s">
        <v>440</v>
      </c>
      <c r="F120" s="5"/>
      <c r="G120" s="29" t="s">
        <v>225</v>
      </c>
      <c r="H120" s="29" t="s">
        <v>148</v>
      </c>
      <c r="I120" s="29" t="s">
        <v>13</v>
      </c>
      <c r="J120" s="29">
        <v>25</v>
      </c>
      <c r="K120" s="29">
        <v>6</v>
      </c>
      <c r="L120" s="29">
        <v>2</v>
      </c>
      <c r="M120" s="29">
        <v>0</v>
      </c>
      <c r="N120" s="29" t="s">
        <v>47</v>
      </c>
      <c r="O120" s="5"/>
      <c r="P120" s="6"/>
      <c r="Q120" s="4">
        <f t="shared" si="21"/>
        <v>45178</v>
      </c>
      <c r="R120" s="5">
        <f t="shared" si="16"/>
        <v>2023</v>
      </c>
      <c r="S120" s="5">
        <f t="shared" si="22"/>
        <v>2</v>
      </c>
      <c r="T120" s="29" t="s">
        <v>440</v>
      </c>
      <c r="V120" s="5">
        <f t="shared" si="23"/>
        <v>0</v>
      </c>
      <c r="W120" s="5" t="s">
        <v>86</v>
      </c>
      <c r="X120" s="29" t="s">
        <v>225</v>
      </c>
      <c r="Z120" s="5">
        <f t="shared" si="24"/>
        <v>0</v>
      </c>
      <c r="AA120" s="5" t="str">
        <f t="shared" si="17"/>
        <v>MAC</v>
      </c>
      <c r="AB120">
        <f t="shared" si="18"/>
        <v>0</v>
      </c>
      <c r="AC120">
        <f t="shared" si="25"/>
        <v>1</v>
      </c>
      <c r="AD120">
        <f t="shared" si="26"/>
        <v>0</v>
      </c>
      <c r="AE120">
        <f t="shared" si="27"/>
        <v>0</v>
      </c>
      <c r="AF120">
        <f t="shared" si="29"/>
        <v>25</v>
      </c>
      <c r="AG120">
        <f t="shared" si="29"/>
        <v>6</v>
      </c>
      <c r="AH120">
        <f t="shared" si="29"/>
        <v>2</v>
      </c>
      <c r="AI120">
        <f t="shared" si="29"/>
        <v>0</v>
      </c>
      <c r="AJ120">
        <f t="shared" si="30"/>
        <v>2</v>
      </c>
      <c r="AK120" s="8">
        <f t="shared" si="28"/>
        <v>1</v>
      </c>
      <c r="AL120">
        <f t="shared" si="20"/>
        <v>1</v>
      </c>
    </row>
    <row r="121" spans="1:38" ht="30" x14ac:dyDescent="0.2">
      <c r="A121" s="27">
        <v>3</v>
      </c>
      <c r="B121" s="28">
        <v>45185</v>
      </c>
      <c r="C121" s="30">
        <v>0.64583333333333337</v>
      </c>
      <c r="D121" s="29" t="s">
        <v>44</v>
      </c>
      <c r="E121" s="29" t="s">
        <v>440</v>
      </c>
      <c r="F121" s="29" t="s">
        <v>49</v>
      </c>
      <c r="G121" s="29" t="s">
        <v>264</v>
      </c>
      <c r="H121" s="29" t="s">
        <v>40</v>
      </c>
      <c r="I121" s="29" t="s">
        <v>14</v>
      </c>
      <c r="J121" s="29">
        <v>13</v>
      </c>
      <c r="K121" s="29">
        <v>31</v>
      </c>
      <c r="L121" s="29">
        <v>2</v>
      </c>
      <c r="M121" s="29">
        <v>1</v>
      </c>
      <c r="N121" s="29" t="s">
        <v>92</v>
      </c>
      <c r="O121" s="5"/>
      <c r="P121" s="6"/>
      <c r="Q121" s="4">
        <f t="shared" si="21"/>
        <v>45185</v>
      </c>
      <c r="R121" s="5">
        <f t="shared" si="16"/>
        <v>2023</v>
      </c>
      <c r="S121" s="5">
        <f t="shared" si="22"/>
        <v>3</v>
      </c>
      <c r="T121" s="29" t="s">
        <v>440</v>
      </c>
      <c r="V121" s="5">
        <f t="shared" si="23"/>
        <v>0</v>
      </c>
      <c r="W121" s="5" t="s">
        <v>86</v>
      </c>
      <c r="X121" s="5" t="s">
        <v>252</v>
      </c>
      <c r="Y121">
        <v>20</v>
      </c>
      <c r="Z121" s="5">
        <f t="shared" si="24"/>
        <v>1</v>
      </c>
      <c r="AA121" s="5" t="str">
        <f t="shared" si="17"/>
        <v>ACC</v>
      </c>
      <c r="AB121">
        <f t="shared" si="18"/>
        <v>0</v>
      </c>
      <c r="AC121">
        <f t="shared" si="25"/>
        <v>1</v>
      </c>
      <c r="AD121">
        <f t="shared" si="26"/>
        <v>1</v>
      </c>
      <c r="AE121">
        <f t="shared" si="27"/>
        <v>0</v>
      </c>
      <c r="AF121">
        <f t="shared" si="29"/>
        <v>13</v>
      </c>
      <c r="AG121">
        <f t="shared" si="29"/>
        <v>31</v>
      </c>
      <c r="AH121">
        <f t="shared" si="29"/>
        <v>2</v>
      </c>
      <c r="AI121">
        <f t="shared" si="29"/>
        <v>1</v>
      </c>
      <c r="AJ121">
        <f t="shared" si="30"/>
        <v>3</v>
      </c>
      <c r="AK121" s="8">
        <f t="shared" si="28"/>
        <v>0.66666666666666663</v>
      </c>
      <c r="AL121">
        <f t="shared" si="20"/>
        <v>0</v>
      </c>
    </row>
    <row r="122" spans="1:38" ht="28" x14ac:dyDescent="0.2">
      <c r="A122" s="27">
        <v>4</v>
      </c>
      <c r="B122" s="28">
        <v>45192</v>
      </c>
      <c r="C122" s="30">
        <v>0.8125</v>
      </c>
      <c r="D122" s="29" t="s">
        <v>44</v>
      </c>
      <c r="E122" s="29" t="s">
        <v>440</v>
      </c>
      <c r="F122" s="29" t="s">
        <v>49</v>
      </c>
      <c r="G122" s="29" t="s">
        <v>315</v>
      </c>
      <c r="H122" s="29" t="s">
        <v>86</v>
      </c>
      <c r="I122" s="29" t="s">
        <v>14</v>
      </c>
      <c r="J122" s="29">
        <v>34</v>
      </c>
      <c r="K122" s="29">
        <v>37</v>
      </c>
      <c r="L122" s="29">
        <v>2</v>
      </c>
      <c r="M122" s="29">
        <v>2</v>
      </c>
      <c r="N122" s="29" t="s">
        <v>102</v>
      </c>
      <c r="O122" s="5"/>
      <c r="P122" s="6"/>
      <c r="Q122" s="4">
        <f t="shared" si="21"/>
        <v>45192</v>
      </c>
      <c r="R122" s="5">
        <f t="shared" si="16"/>
        <v>2023</v>
      </c>
      <c r="S122" s="5">
        <f t="shared" si="22"/>
        <v>4</v>
      </c>
      <c r="T122" s="29" t="s">
        <v>440</v>
      </c>
      <c r="V122" s="5">
        <f t="shared" si="23"/>
        <v>0</v>
      </c>
      <c r="W122" s="5" t="s">
        <v>86</v>
      </c>
      <c r="X122" s="29" t="s">
        <v>315</v>
      </c>
      <c r="Z122" s="5">
        <f t="shared" si="24"/>
        <v>0</v>
      </c>
      <c r="AA122" s="5" t="str">
        <f t="shared" si="17"/>
        <v>Big Ten</v>
      </c>
      <c r="AB122">
        <f t="shared" si="18"/>
        <v>1</v>
      </c>
      <c r="AC122">
        <f t="shared" si="25"/>
        <v>1</v>
      </c>
      <c r="AD122">
        <f t="shared" si="26"/>
        <v>1</v>
      </c>
      <c r="AE122">
        <f t="shared" si="27"/>
        <v>0</v>
      </c>
      <c r="AF122">
        <f t="shared" si="29"/>
        <v>34</v>
      </c>
      <c r="AG122">
        <f t="shared" si="29"/>
        <v>37</v>
      </c>
      <c r="AH122">
        <f t="shared" si="29"/>
        <v>2</v>
      </c>
      <c r="AI122">
        <f t="shared" si="29"/>
        <v>2</v>
      </c>
      <c r="AJ122">
        <f t="shared" si="30"/>
        <v>4</v>
      </c>
      <c r="AK122" s="8">
        <f t="shared" si="28"/>
        <v>0.5</v>
      </c>
      <c r="AL122">
        <f t="shared" si="20"/>
        <v>0</v>
      </c>
    </row>
    <row r="123" spans="1:38" x14ac:dyDescent="0.2">
      <c r="A123" s="27">
        <v>5</v>
      </c>
      <c r="B123" s="28">
        <v>45199</v>
      </c>
      <c r="C123" s="30">
        <v>0.5</v>
      </c>
      <c r="D123" s="29" t="s">
        <v>44</v>
      </c>
      <c r="E123" s="29" t="s">
        <v>440</v>
      </c>
      <c r="F123" s="5"/>
      <c r="G123" s="29" t="s">
        <v>389</v>
      </c>
      <c r="H123" s="29" t="s">
        <v>99</v>
      </c>
      <c r="I123" s="29" t="s">
        <v>13</v>
      </c>
      <c r="J123" s="29">
        <v>35</v>
      </c>
      <c r="K123" s="29">
        <v>24</v>
      </c>
      <c r="L123" s="29">
        <v>3</v>
      </c>
      <c r="M123" s="29">
        <v>2</v>
      </c>
      <c r="N123" s="29" t="s">
        <v>41</v>
      </c>
      <c r="O123" s="5"/>
      <c r="P123" s="6"/>
      <c r="Q123" s="4">
        <f t="shared" si="21"/>
        <v>45199</v>
      </c>
      <c r="R123" s="5">
        <f t="shared" si="16"/>
        <v>2023</v>
      </c>
      <c r="S123" s="5">
        <f t="shared" si="22"/>
        <v>5</v>
      </c>
      <c r="T123" s="29" t="s">
        <v>440</v>
      </c>
      <c r="V123" s="5">
        <f t="shared" si="23"/>
        <v>0</v>
      </c>
      <c r="W123" s="5" t="s">
        <v>86</v>
      </c>
      <c r="X123" s="29" t="s">
        <v>389</v>
      </c>
      <c r="Z123" s="5">
        <f t="shared" si="24"/>
        <v>0</v>
      </c>
      <c r="AA123" s="5" t="str">
        <f t="shared" si="17"/>
        <v>Sun Belt</v>
      </c>
      <c r="AB123">
        <f t="shared" si="18"/>
        <v>0</v>
      </c>
      <c r="AC123">
        <f t="shared" si="25"/>
        <v>1</v>
      </c>
      <c r="AD123">
        <f t="shared" si="26"/>
        <v>0</v>
      </c>
      <c r="AE123">
        <f t="shared" si="27"/>
        <v>0</v>
      </c>
      <c r="AF123">
        <f t="shared" si="29"/>
        <v>35</v>
      </c>
      <c r="AG123">
        <f t="shared" si="29"/>
        <v>24</v>
      </c>
      <c r="AH123">
        <f t="shared" si="29"/>
        <v>3</v>
      </c>
      <c r="AI123">
        <f t="shared" si="29"/>
        <v>2</v>
      </c>
      <c r="AJ123">
        <f t="shared" si="30"/>
        <v>5</v>
      </c>
      <c r="AK123" s="8">
        <f t="shared" si="28"/>
        <v>0.6</v>
      </c>
      <c r="AL123">
        <f t="shared" si="20"/>
        <v>1</v>
      </c>
    </row>
    <row r="124" spans="1:38" ht="28" x14ac:dyDescent="0.2">
      <c r="A124" s="27">
        <v>6</v>
      </c>
      <c r="B124" s="28">
        <v>45206</v>
      </c>
      <c r="C124" s="30">
        <v>0.8125</v>
      </c>
      <c r="D124" s="29" t="s">
        <v>44</v>
      </c>
      <c r="E124" s="29" t="s">
        <v>440</v>
      </c>
      <c r="F124" s="5"/>
      <c r="G124" s="29" t="s">
        <v>697</v>
      </c>
      <c r="H124" s="29" t="s">
        <v>86</v>
      </c>
      <c r="I124" s="29" t="s">
        <v>14</v>
      </c>
      <c r="J124" s="29">
        <v>10</v>
      </c>
      <c r="K124" s="29">
        <v>52</v>
      </c>
      <c r="L124" s="29">
        <v>3</v>
      </c>
      <c r="M124" s="29">
        <v>3</v>
      </c>
      <c r="N124" s="29" t="s">
        <v>92</v>
      </c>
      <c r="O124" s="5"/>
      <c r="P124" s="6"/>
      <c r="Q124" s="4">
        <f t="shared" si="21"/>
        <v>45206</v>
      </c>
      <c r="R124" s="5">
        <f t="shared" si="16"/>
        <v>2023</v>
      </c>
      <c r="S124" s="5">
        <f t="shared" si="22"/>
        <v>6</v>
      </c>
      <c r="T124" s="29" t="s">
        <v>440</v>
      </c>
      <c r="V124" s="5">
        <f t="shared" si="23"/>
        <v>0</v>
      </c>
      <c r="W124" s="5" t="s">
        <v>86</v>
      </c>
      <c r="X124" s="5" t="s">
        <v>210</v>
      </c>
      <c r="Y124">
        <v>2</v>
      </c>
      <c r="Z124" s="5">
        <f t="shared" si="24"/>
        <v>1</v>
      </c>
      <c r="AA124" s="5" t="str">
        <f t="shared" si="17"/>
        <v>Big Ten</v>
      </c>
      <c r="AB124">
        <f t="shared" si="18"/>
        <v>1</v>
      </c>
      <c r="AC124">
        <f t="shared" si="25"/>
        <v>1</v>
      </c>
      <c r="AD124">
        <f t="shared" si="26"/>
        <v>1</v>
      </c>
      <c r="AE124">
        <f t="shared" si="27"/>
        <v>0</v>
      </c>
      <c r="AF124">
        <f t="shared" si="29"/>
        <v>10</v>
      </c>
      <c r="AG124">
        <f t="shared" si="29"/>
        <v>52</v>
      </c>
      <c r="AH124">
        <f t="shared" si="29"/>
        <v>3</v>
      </c>
      <c r="AI124">
        <f t="shared" si="29"/>
        <v>3</v>
      </c>
      <c r="AJ124">
        <f t="shared" si="30"/>
        <v>6</v>
      </c>
      <c r="AK124" s="8">
        <f t="shared" si="28"/>
        <v>0.5</v>
      </c>
      <c r="AL124">
        <f t="shared" si="20"/>
        <v>0</v>
      </c>
    </row>
    <row r="125" spans="1:38" x14ac:dyDescent="0.2">
      <c r="A125" s="27">
        <v>7</v>
      </c>
      <c r="B125" s="28">
        <v>45220</v>
      </c>
      <c r="C125" s="30">
        <v>0.6479166666666667</v>
      </c>
      <c r="D125" s="29" t="s">
        <v>44</v>
      </c>
      <c r="E125" s="29" t="s">
        <v>440</v>
      </c>
      <c r="F125" s="29" t="s">
        <v>49</v>
      </c>
      <c r="G125" s="29" t="s">
        <v>837</v>
      </c>
      <c r="H125" s="29" t="s">
        <v>86</v>
      </c>
      <c r="I125" s="29" t="s">
        <v>13</v>
      </c>
      <c r="J125" s="29">
        <v>12</v>
      </c>
      <c r="K125" s="29">
        <v>10</v>
      </c>
      <c r="L125" s="29">
        <v>4</v>
      </c>
      <c r="M125" s="29">
        <v>3</v>
      </c>
      <c r="N125" s="29" t="s">
        <v>41</v>
      </c>
      <c r="O125" s="5"/>
      <c r="P125" s="6"/>
      <c r="Q125" s="4">
        <f t="shared" si="21"/>
        <v>45220</v>
      </c>
      <c r="R125" s="5">
        <f t="shared" si="16"/>
        <v>2023</v>
      </c>
      <c r="S125" s="5">
        <f t="shared" si="22"/>
        <v>8</v>
      </c>
      <c r="T125" s="29" t="s">
        <v>440</v>
      </c>
      <c r="V125" s="5">
        <f t="shared" si="23"/>
        <v>0</v>
      </c>
      <c r="W125" s="5" t="s">
        <v>86</v>
      </c>
      <c r="X125" s="5" t="s">
        <v>555</v>
      </c>
      <c r="Y125">
        <v>24</v>
      </c>
      <c r="Z125" s="5">
        <f t="shared" si="24"/>
        <v>1</v>
      </c>
      <c r="AA125" s="5" t="str">
        <f t="shared" si="17"/>
        <v>Big Ten</v>
      </c>
      <c r="AB125">
        <f t="shared" si="18"/>
        <v>1</v>
      </c>
      <c r="AC125">
        <f t="shared" si="25"/>
        <v>1</v>
      </c>
      <c r="AD125">
        <f t="shared" si="26"/>
        <v>1</v>
      </c>
      <c r="AE125">
        <f t="shared" si="27"/>
        <v>0</v>
      </c>
      <c r="AF125">
        <f t="shared" si="29"/>
        <v>12</v>
      </c>
      <c r="AG125">
        <f t="shared" si="29"/>
        <v>10</v>
      </c>
      <c r="AH125">
        <f t="shared" si="29"/>
        <v>4</v>
      </c>
      <c r="AI125">
        <f t="shared" si="29"/>
        <v>3</v>
      </c>
      <c r="AJ125">
        <f t="shared" si="30"/>
        <v>7</v>
      </c>
      <c r="AK125" s="8">
        <f t="shared" si="28"/>
        <v>0.5714285714285714</v>
      </c>
      <c r="AL125">
        <f t="shared" si="20"/>
        <v>1</v>
      </c>
    </row>
    <row r="126" spans="1:38" ht="28" x14ac:dyDescent="0.2">
      <c r="A126" s="27">
        <v>8</v>
      </c>
      <c r="B126" s="28">
        <v>45227</v>
      </c>
      <c r="C126" s="30">
        <v>0.64583333333333337</v>
      </c>
      <c r="D126" s="29" t="s">
        <v>44</v>
      </c>
      <c r="E126" s="29" t="s">
        <v>440</v>
      </c>
      <c r="F126" s="5"/>
      <c r="G126" s="29" t="s">
        <v>158</v>
      </c>
      <c r="H126" s="29" t="s">
        <v>86</v>
      </c>
      <c r="I126" s="29" t="s">
        <v>13</v>
      </c>
      <c r="J126" s="29">
        <v>27</v>
      </c>
      <c r="K126" s="29">
        <v>12</v>
      </c>
      <c r="L126" s="29">
        <v>5</v>
      </c>
      <c r="M126" s="29">
        <v>3</v>
      </c>
      <c r="N126" s="29" t="s">
        <v>47</v>
      </c>
      <c r="O126" s="5"/>
      <c r="P126" s="6"/>
      <c r="Q126" s="4">
        <f t="shared" si="21"/>
        <v>45227</v>
      </c>
      <c r="R126" s="5">
        <f t="shared" si="16"/>
        <v>2023</v>
      </c>
      <c r="S126" s="5">
        <f t="shared" si="22"/>
        <v>9</v>
      </c>
      <c r="T126" s="29" t="s">
        <v>440</v>
      </c>
      <c r="V126" s="5">
        <f t="shared" si="23"/>
        <v>0</v>
      </c>
      <c r="W126" s="5" t="s">
        <v>86</v>
      </c>
      <c r="X126" s="29" t="s">
        <v>158</v>
      </c>
      <c r="Z126" s="5">
        <f t="shared" si="24"/>
        <v>0</v>
      </c>
      <c r="AA126" s="5" t="str">
        <f t="shared" si="17"/>
        <v>Big Ten</v>
      </c>
      <c r="AB126">
        <f t="shared" si="18"/>
        <v>1</v>
      </c>
      <c r="AC126">
        <f t="shared" si="25"/>
        <v>1</v>
      </c>
      <c r="AD126">
        <f t="shared" si="26"/>
        <v>1</v>
      </c>
      <c r="AE126">
        <f t="shared" si="27"/>
        <v>0</v>
      </c>
      <c r="AF126">
        <f t="shared" si="29"/>
        <v>27</v>
      </c>
      <c r="AG126">
        <f t="shared" si="29"/>
        <v>12</v>
      </c>
      <c r="AH126">
        <f t="shared" si="29"/>
        <v>5</v>
      </c>
      <c r="AI126">
        <f t="shared" si="29"/>
        <v>3</v>
      </c>
      <c r="AJ126">
        <f t="shared" si="30"/>
        <v>8</v>
      </c>
      <c r="AK126" s="8">
        <f t="shared" si="28"/>
        <v>0.625</v>
      </c>
      <c r="AL126">
        <f t="shared" si="20"/>
        <v>1</v>
      </c>
    </row>
    <row r="127" spans="1:38" x14ac:dyDescent="0.2">
      <c r="A127" s="27">
        <v>9</v>
      </c>
      <c r="B127" s="28">
        <v>45234</v>
      </c>
      <c r="C127" s="30">
        <v>0.64583333333333337</v>
      </c>
      <c r="D127" s="29" t="s">
        <v>44</v>
      </c>
      <c r="E127" s="29" t="s">
        <v>440</v>
      </c>
      <c r="F127" s="5"/>
      <c r="G127" s="29" t="s">
        <v>334</v>
      </c>
      <c r="H127" s="29" t="s">
        <v>86</v>
      </c>
      <c r="I127" s="29" t="s">
        <v>14</v>
      </c>
      <c r="J127" s="29">
        <v>26</v>
      </c>
      <c r="K127" s="29">
        <v>27</v>
      </c>
      <c r="L127" s="29">
        <v>5</v>
      </c>
      <c r="M127" s="29">
        <v>4</v>
      </c>
      <c r="N127" s="29" t="s">
        <v>92</v>
      </c>
      <c r="O127" s="5"/>
      <c r="P127" s="6"/>
      <c r="Q127" s="4">
        <f t="shared" si="21"/>
        <v>45234</v>
      </c>
      <c r="R127" s="5">
        <f t="shared" si="16"/>
        <v>2023</v>
      </c>
      <c r="S127" s="5">
        <f t="shared" si="22"/>
        <v>10</v>
      </c>
      <c r="T127" s="29" t="s">
        <v>440</v>
      </c>
      <c r="V127" s="5">
        <f t="shared" si="23"/>
        <v>0</v>
      </c>
      <c r="W127" s="5" t="s">
        <v>86</v>
      </c>
      <c r="X127" s="29" t="s">
        <v>334</v>
      </c>
      <c r="Z127" s="5">
        <f t="shared" si="24"/>
        <v>0</v>
      </c>
      <c r="AA127" s="5" t="str">
        <f t="shared" si="17"/>
        <v>Big Ten</v>
      </c>
      <c r="AB127">
        <f t="shared" si="18"/>
        <v>1</v>
      </c>
      <c r="AC127">
        <f t="shared" si="25"/>
        <v>1</v>
      </c>
      <c r="AD127">
        <f t="shared" si="26"/>
        <v>1</v>
      </c>
      <c r="AE127">
        <f t="shared" si="27"/>
        <v>0</v>
      </c>
      <c r="AF127">
        <f t="shared" si="29"/>
        <v>26</v>
      </c>
      <c r="AG127">
        <f t="shared" si="29"/>
        <v>27</v>
      </c>
      <c r="AH127">
        <f t="shared" si="29"/>
        <v>5</v>
      </c>
      <c r="AI127">
        <f t="shared" si="29"/>
        <v>4</v>
      </c>
      <c r="AJ127">
        <f t="shared" si="30"/>
        <v>9</v>
      </c>
      <c r="AK127" s="8">
        <f t="shared" si="28"/>
        <v>0.55555555555555558</v>
      </c>
      <c r="AL127">
        <f t="shared" si="20"/>
        <v>0</v>
      </c>
    </row>
    <row r="128" spans="1:38" x14ac:dyDescent="0.2">
      <c r="A128" s="27">
        <v>10</v>
      </c>
      <c r="B128" s="28">
        <v>45241</v>
      </c>
      <c r="C128" s="30">
        <v>0.64583333333333337</v>
      </c>
      <c r="D128" s="29" t="s">
        <v>44</v>
      </c>
      <c r="E128" s="29" t="s">
        <v>440</v>
      </c>
      <c r="F128" s="29" t="s">
        <v>49</v>
      </c>
      <c r="G128" s="29" t="s">
        <v>352</v>
      </c>
      <c r="H128" s="29" t="s">
        <v>86</v>
      </c>
      <c r="I128" s="29" t="s">
        <v>14</v>
      </c>
      <c r="J128" s="29">
        <v>30</v>
      </c>
      <c r="K128" s="29">
        <v>49</v>
      </c>
      <c r="L128" s="29">
        <v>5</v>
      </c>
      <c r="M128" s="29">
        <v>5</v>
      </c>
      <c r="N128" s="29" t="s">
        <v>102</v>
      </c>
      <c r="O128" s="5"/>
      <c r="P128" s="6"/>
      <c r="Q128" s="4">
        <f t="shared" si="21"/>
        <v>45241</v>
      </c>
      <c r="R128" s="5">
        <f t="shared" si="16"/>
        <v>2023</v>
      </c>
      <c r="S128" s="5">
        <f t="shared" si="22"/>
        <v>11</v>
      </c>
      <c r="T128" s="29" t="s">
        <v>440</v>
      </c>
      <c r="V128" s="5">
        <f t="shared" si="23"/>
        <v>0</v>
      </c>
      <c r="W128" s="5" t="s">
        <v>86</v>
      </c>
      <c r="X128" s="29" t="s">
        <v>352</v>
      </c>
      <c r="Z128" s="5">
        <f t="shared" si="24"/>
        <v>0</v>
      </c>
      <c r="AA128" s="5" t="str">
        <f t="shared" si="17"/>
        <v>Big Ten</v>
      </c>
      <c r="AB128">
        <f t="shared" si="18"/>
        <v>1</v>
      </c>
      <c r="AC128">
        <f t="shared" si="25"/>
        <v>1</v>
      </c>
      <c r="AD128">
        <f t="shared" si="26"/>
        <v>1</v>
      </c>
      <c r="AE128">
        <f t="shared" si="27"/>
        <v>0</v>
      </c>
      <c r="AF128">
        <f t="shared" si="29"/>
        <v>30</v>
      </c>
      <c r="AG128">
        <f t="shared" si="29"/>
        <v>49</v>
      </c>
      <c r="AH128">
        <f t="shared" si="29"/>
        <v>5</v>
      </c>
      <c r="AI128">
        <f t="shared" si="29"/>
        <v>5</v>
      </c>
      <c r="AJ128">
        <f t="shared" si="30"/>
        <v>10</v>
      </c>
      <c r="AK128" s="8">
        <f t="shared" si="28"/>
        <v>0.5</v>
      </c>
      <c r="AL128">
        <f t="shared" si="20"/>
        <v>0</v>
      </c>
    </row>
    <row r="129" spans="1:38" ht="30" x14ac:dyDescent="0.2">
      <c r="A129" s="27">
        <v>11</v>
      </c>
      <c r="B129" s="28">
        <v>45248</v>
      </c>
      <c r="C129" s="30">
        <v>0.66666666666666663</v>
      </c>
      <c r="D129" s="29" t="s">
        <v>44</v>
      </c>
      <c r="E129" s="29" t="s">
        <v>440</v>
      </c>
      <c r="F129" s="29" t="s">
        <v>49</v>
      </c>
      <c r="G129" s="29" t="s">
        <v>246</v>
      </c>
      <c r="H129" s="29" t="s">
        <v>86</v>
      </c>
      <c r="I129" s="29" t="s">
        <v>14</v>
      </c>
      <c r="J129" s="29">
        <v>3</v>
      </c>
      <c r="K129" s="29">
        <v>37</v>
      </c>
      <c r="L129" s="29">
        <v>5</v>
      </c>
      <c r="M129" s="29">
        <v>6</v>
      </c>
      <c r="N129" s="29" t="s">
        <v>130</v>
      </c>
      <c r="O129" s="5"/>
      <c r="P129" s="6"/>
      <c r="Q129" s="4">
        <f t="shared" si="21"/>
        <v>45248</v>
      </c>
      <c r="R129" s="5">
        <f t="shared" si="16"/>
        <v>2023</v>
      </c>
      <c r="S129" s="5">
        <f t="shared" si="22"/>
        <v>12</v>
      </c>
      <c r="T129" s="29" t="s">
        <v>440</v>
      </c>
      <c r="V129" s="5">
        <f t="shared" si="23"/>
        <v>0</v>
      </c>
      <c r="W129" s="5" t="s">
        <v>86</v>
      </c>
      <c r="X129" s="5" t="s">
        <v>89</v>
      </c>
      <c r="Y129">
        <v>3</v>
      </c>
      <c r="Z129" s="5">
        <f t="shared" si="24"/>
        <v>1</v>
      </c>
      <c r="AA129" s="5" t="str">
        <f t="shared" si="17"/>
        <v>Big Ten</v>
      </c>
      <c r="AB129">
        <f t="shared" si="18"/>
        <v>1</v>
      </c>
      <c r="AC129">
        <f t="shared" si="25"/>
        <v>1</v>
      </c>
      <c r="AD129">
        <f t="shared" si="26"/>
        <v>1</v>
      </c>
      <c r="AE129">
        <f t="shared" si="27"/>
        <v>0</v>
      </c>
      <c r="AF129">
        <f t="shared" si="29"/>
        <v>3</v>
      </c>
      <c r="AG129">
        <f t="shared" si="29"/>
        <v>37</v>
      </c>
      <c r="AH129">
        <f t="shared" si="29"/>
        <v>5</v>
      </c>
      <c r="AI129">
        <f t="shared" si="29"/>
        <v>6</v>
      </c>
      <c r="AJ129">
        <f t="shared" si="30"/>
        <v>11</v>
      </c>
      <c r="AK129" s="8">
        <f t="shared" si="28"/>
        <v>0.45454545454545453</v>
      </c>
      <c r="AL129">
        <f t="shared" si="20"/>
        <v>0</v>
      </c>
    </row>
    <row r="130" spans="1:38" x14ac:dyDescent="0.2">
      <c r="A130" s="27">
        <v>12</v>
      </c>
      <c r="B130" s="28">
        <v>45255</v>
      </c>
      <c r="C130" s="30">
        <v>0.64583333333333337</v>
      </c>
      <c r="D130" s="29" t="s">
        <v>44</v>
      </c>
      <c r="E130" s="29" t="s">
        <v>440</v>
      </c>
      <c r="F130" s="5"/>
      <c r="G130" s="29" t="s">
        <v>276</v>
      </c>
      <c r="H130" s="29" t="s">
        <v>86</v>
      </c>
      <c r="I130" s="29" t="s">
        <v>14</v>
      </c>
      <c r="J130" s="29">
        <v>14</v>
      </c>
      <c r="K130" s="29">
        <v>28</v>
      </c>
      <c r="L130" s="29">
        <v>5</v>
      </c>
      <c r="M130" s="29">
        <v>7</v>
      </c>
      <c r="N130" s="29" t="s">
        <v>132</v>
      </c>
      <c r="O130" s="5"/>
      <c r="P130" s="6"/>
      <c r="Q130" s="4">
        <f t="shared" si="21"/>
        <v>45255</v>
      </c>
      <c r="R130" s="5">
        <f t="shared" ref="R130:R181" si="31">IF(AND(B130&gt;=DATEVALUE("06/01/2019"),B130&lt;=DATEVALUE("05/31/2020")),2019,IF(AND(B130&gt;=DATEVALUE("06/01/2020"),B130&lt;=DATEVALUE("05/31/2021")),2020,IF(AND(B130&gt;=DATEVALUE("06/01/2021"),B130&lt;=DATEVALUE("05/31/2022")),2021,IF(AND(B130&gt;=DATEVALUE("06/01/2022"),B130&lt;=DATEVALUE("05/31/2023")),2022,IF(AND(B130&gt;=DATEVALUE("06/01/2023"),B130&lt;=DATEVALUE("05/31/2024")),2023,"N/A")))))</f>
        <v>2023</v>
      </c>
      <c r="S130" s="5">
        <f t="shared" si="22"/>
        <v>13</v>
      </c>
      <c r="T130" s="29" t="s">
        <v>440</v>
      </c>
      <c r="V130" s="5">
        <f t="shared" si="23"/>
        <v>0</v>
      </c>
      <c r="W130" s="5" t="s">
        <v>86</v>
      </c>
      <c r="X130" s="29" t="s">
        <v>276</v>
      </c>
      <c r="Z130" s="5">
        <f t="shared" si="24"/>
        <v>0</v>
      </c>
      <c r="AA130" s="5" t="str">
        <f t="shared" ref="AA130:AA181" si="32">H130</f>
        <v>Big Ten</v>
      </c>
      <c r="AB130">
        <f t="shared" ref="AB130:AB181" si="33">IF(W130=AA130,1,0)</f>
        <v>1</v>
      </c>
      <c r="AC130">
        <f t="shared" si="25"/>
        <v>1</v>
      </c>
      <c r="AD130">
        <f t="shared" si="26"/>
        <v>1</v>
      </c>
      <c r="AE130">
        <f t="shared" si="27"/>
        <v>0</v>
      </c>
      <c r="AF130">
        <f t="shared" si="29"/>
        <v>14</v>
      </c>
      <c r="AG130">
        <f t="shared" si="29"/>
        <v>28</v>
      </c>
      <c r="AH130">
        <f t="shared" si="29"/>
        <v>5</v>
      </c>
      <c r="AI130">
        <f t="shared" si="29"/>
        <v>7</v>
      </c>
      <c r="AJ130">
        <f t="shared" si="30"/>
        <v>12</v>
      </c>
      <c r="AK130" s="8">
        <f t="shared" si="28"/>
        <v>0.41666666666666669</v>
      </c>
      <c r="AL130">
        <f t="shared" ref="AL130:AL181" si="34">IF(I130="W",1,0)</f>
        <v>0</v>
      </c>
    </row>
    <row r="131" spans="1:38" ht="28" x14ac:dyDescent="0.2">
      <c r="A131" s="27">
        <v>13</v>
      </c>
      <c r="B131" s="28">
        <v>45286</v>
      </c>
      <c r="C131" s="30">
        <v>0.58333333333333337</v>
      </c>
      <c r="D131" s="29" t="s">
        <v>112</v>
      </c>
      <c r="E131" s="29" t="s">
        <v>440</v>
      </c>
      <c r="F131" s="29" t="s">
        <v>80</v>
      </c>
      <c r="G131" s="29" t="s">
        <v>205</v>
      </c>
      <c r="H131" s="29" t="s">
        <v>148</v>
      </c>
      <c r="I131" s="29" t="s">
        <v>13</v>
      </c>
      <c r="J131" s="29">
        <v>30</v>
      </c>
      <c r="K131" s="29">
        <v>24</v>
      </c>
      <c r="L131" s="29">
        <v>6</v>
      </c>
      <c r="M131" s="29">
        <v>7</v>
      </c>
      <c r="N131" s="29" t="s">
        <v>41</v>
      </c>
      <c r="O131" s="29" t="s">
        <v>926</v>
      </c>
      <c r="P131" s="6"/>
      <c r="Q131" s="4">
        <f t="shared" ref="Q131:Q181" si="35">B131</f>
        <v>45286</v>
      </c>
      <c r="R131" s="5">
        <f t="shared" si="31"/>
        <v>2023</v>
      </c>
      <c r="S131" s="5">
        <f t="shared" ref="S131:S181" si="36">IF(AND(B131&gt;=DATEVALUE("08/26/2023"),B131&lt;=DATEVALUE("09/04/2023")),1,IF(AND(B131&gt;=DATEVALUE("09/05/2023"),B131&lt;=DATEVALUE("09/11/2023")),2,IF(AND(B131&gt;=DATEVALUE("09/12/2023"),B131&lt;=DATEVALUE("09/18/2023")),3,IF(AND(B131&gt;=DATEVALUE("09/19/2023"),B131&lt;=DATEVALUE("09/25/2023")),4,IF(AND(B131&gt;=DATEVALUE("09/26/2023"),B131&lt;=DATEVALUE("10/02/2023")),5,IF(AND(B131&gt;=DATEVALUE("10/03/2023"),B131&lt;=DATEVALUE("10/09/2023")),6,IF(AND(B131&gt;=DATEVALUE("10/10/2023"),B131&lt;=DATEVALUE("10/16/2023")),7,IF(AND(B131&gt;=DATEVALUE("10/17/2023"),B131&lt;=DATEVALUE("10/23/2023")),8,IF(AND(B131&gt;=DATEVALUE("10/24/2023"),B131&lt;=DATEVALUE("10/30/2023")),9,IF(AND(B131&gt;=DATEVALUE("10/31/2023"),B131&lt;=DATEVALUE("11/06/2023")),10,IF(AND(B131&gt;=DATEVALUE("11/07/2023"),B131&lt;=DATEVALUE("11/13/2023")),11,IF(AND(B131&gt;=DATEVALUE("11/14/2023"),B131&lt;=DATEVALUE("11/20/2023")),12,IF(AND(B131&gt;=DATEVALUE("11/21/2023"),B131&lt;=DATEVALUE("11/27/2023")),13,IF(AND(B131&gt;=DATEVALUE("11/28/2023"),B131&lt;=DATEVALUE("12/04/2023")),14,IF(AND(B131&gt;=DATEVALUE("12/05/2023"),B131&lt;=DATEVALUE("12/11/2023")),15,IF(AND(B131&gt;=DATEVALUE("12/12/2023"),B131&lt;=DATEVALUE("12/18/2023")),16,IF(AND(B131&gt;=DATEVALUE("12/19/2023"),B131&lt;=DATEVALUE("12/25/2023")),17,IF(AND(B131&gt;=DATEVALUE("12/26/2023"),B131&lt;=DATEVALUE("01/01/2024")),18,IF(AND(B131&gt;=DATEVALUE("01/02/2024"),B131&lt;=DATEVALUE("01/08/2024")),19,IF(AND(B131&gt;=DATEVALUE("01/09/2024"),B131&lt;=DATEVALUE("01/15/2024")),20,"Bye"))))))))))))))))))))</f>
        <v>18</v>
      </c>
      <c r="T131" s="29" t="s">
        <v>440</v>
      </c>
      <c r="V131" s="5">
        <f t="shared" ref="V131:V181" si="37">IF(U131&gt;0,1,0)</f>
        <v>0</v>
      </c>
      <c r="W131" s="5" t="s">
        <v>86</v>
      </c>
      <c r="X131" s="29" t="s">
        <v>205</v>
      </c>
      <c r="Z131" s="5">
        <f t="shared" ref="Z131:Z181" si="38">IF(Y131&gt;0,1,0)</f>
        <v>0</v>
      </c>
      <c r="AA131" s="5" t="str">
        <f t="shared" si="32"/>
        <v>MAC</v>
      </c>
      <c r="AB131">
        <f t="shared" si="33"/>
        <v>0</v>
      </c>
      <c r="AC131">
        <f t="shared" ref="AC131:AC181" si="39">IF(AA131="Non-Major",0,1)</f>
        <v>1</v>
      </c>
      <c r="AD131">
        <f t="shared" ref="AD131:AD181" si="40">IF(OR(AA131="ACC",AA131="Big Ten",AA131="Big 12", AA131="Pac-12",AA131="SEC"),1,0)</f>
        <v>0</v>
      </c>
      <c r="AE131">
        <f t="shared" ref="AE131:AE181" si="41">IF(AND(Y131=1,U131=1),1,0)</f>
        <v>0</v>
      </c>
      <c r="AF131">
        <f t="shared" si="29"/>
        <v>30</v>
      </c>
      <c r="AG131">
        <f t="shared" si="29"/>
        <v>24</v>
      </c>
      <c r="AH131">
        <f t="shared" si="29"/>
        <v>6</v>
      </c>
      <c r="AI131">
        <f t="shared" si="29"/>
        <v>7</v>
      </c>
      <c r="AJ131">
        <f t="shared" si="30"/>
        <v>13</v>
      </c>
      <c r="AK131" s="8">
        <f t="shared" ref="AK131:AK181" si="42">AH131/(AH131+AI131)</f>
        <v>0.46153846153846156</v>
      </c>
      <c r="AL131">
        <f t="shared" si="34"/>
        <v>1</v>
      </c>
    </row>
    <row r="132" spans="1:38" x14ac:dyDescent="0.2">
      <c r="A132" s="27">
        <v>1</v>
      </c>
      <c r="B132" s="28">
        <v>45169</v>
      </c>
      <c r="C132" s="30">
        <v>0.83333333333333337</v>
      </c>
      <c r="D132" s="29" t="s">
        <v>37</v>
      </c>
      <c r="E132" s="29" t="s">
        <v>659</v>
      </c>
      <c r="F132" s="29" t="s">
        <v>49</v>
      </c>
      <c r="G132" s="29" t="s">
        <v>440</v>
      </c>
      <c r="H132" s="29" t="s">
        <v>86</v>
      </c>
      <c r="I132" s="29" t="s">
        <v>14</v>
      </c>
      <c r="J132" s="29">
        <v>10</v>
      </c>
      <c r="K132" s="29">
        <v>13</v>
      </c>
      <c r="L132" s="29">
        <v>0</v>
      </c>
      <c r="M132" s="29">
        <v>1</v>
      </c>
      <c r="N132" s="29" t="s">
        <v>92</v>
      </c>
      <c r="O132" s="5"/>
      <c r="P132" s="6"/>
      <c r="Q132" s="4">
        <f t="shared" si="35"/>
        <v>45169</v>
      </c>
      <c r="R132" s="5">
        <f t="shared" si="31"/>
        <v>2023</v>
      </c>
      <c r="S132" s="5">
        <f t="shared" si="36"/>
        <v>1</v>
      </c>
      <c r="T132" s="29" t="s">
        <v>659</v>
      </c>
      <c r="V132" s="5">
        <f t="shared" si="37"/>
        <v>0</v>
      </c>
      <c r="W132" s="5" t="s">
        <v>86</v>
      </c>
      <c r="X132" s="29" t="s">
        <v>440</v>
      </c>
      <c r="Z132" s="5">
        <f t="shared" si="38"/>
        <v>0</v>
      </c>
      <c r="AA132" s="5" t="str">
        <f t="shared" si="32"/>
        <v>Big Ten</v>
      </c>
      <c r="AB132">
        <f t="shared" si="33"/>
        <v>1</v>
      </c>
      <c r="AC132">
        <f t="shared" si="39"/>
        <v>1</v>
      </c>
      <c r="AD132">
        <f t="shared" si="40"/>
        <v>1</v>
      </c>
      <c r="AE132">
        <f t="shared" si="41"/>
        <v>0</v>
      </c>
      <c r="AF132">
        <f t="shared" si="29"/>
        <v>10</v>
      </c>
      <c r="AG132">
        <f t="shared" si="29"/>
        <v>13</v>
      </c>
      <c r="AH132">
        <f t="shared" si="29"/>
        <v>0</v>
      </c>
      <c r="AI132">
        <f t="shared" si="29"/>
        <v>1</v>
      </c>
      <c r="AJ132">
        <f t="shared" si="30"/>
        <v>1</v>
      </c>
      <c r="AK132" s="8">
        <f t="shared" si="42"/>
        <v>0</v>
      </c>
      <c r="AL132">
        <f t="shared" si="34"/>
        <v>0</v>
      </c>
    </row>
    <row r="133" spans="1:38" ht="28" x14ac:dyDescent="0.2">
      <c r="A133" s="27">
        <v>2</v>
      </c>
      <c r="B133" s="28">
        <v>45178</v>
      </c>
      <c r="C133" s="30">
        <v>0.5</v>
      </c>
      <c r="D133" s="29" t="s">
        <v>44</v>
      </c>
      <c r="E133" s="29" t="s">
        <v>659</v>
      </c>
      <c r="F133" s="29" t="s">
        <v>49</v>
      </c>
      <c r="G133" s="29" t="s">
        <v>927</v>
      </c>
      <c r="H133" s="29" t="s">
        <v>114</v>
      </c>
      <c r="I133" s="29" t="s">
        <v>14</v>
      </c>
      <c r="J133" s="29">
        <v>14</v>
      </c>
      <c r="K133" s="29">
        <v>36</v>
      </c>
      <c r="L133" s="29">
        <v>0</v>
      </c>
      <c r="M133" s="29">
        <v>2</v>
      </c>
      <c r="N133" s="29" t="s">
        <v>102</v>
      </c>
      <c r="O133" s="5"/>
      <c r="P133" s="6"/>
      <c r="Q133" s="4">
        <f t="shared" si="35"/>
        <v>45178</v>
      </c>
      <c r="R133" s="5">
        <f t="shared" si="31"/>
        <v>2023</v>
      </c>
      <c r="S133" s="5">
        <f t="shared" si="36"/>
        <v>2</v>
      </c>
      <c r="T133" s="29" t="s">
        <v>659</v>
      </c>
      <c r="V133" s="5">
        <f t="shared" si="37"/>
        <v>0</v>
      </c>
      <c r="W133" s="5" t="s">
        <v>86</v>
      </c>
      <c r="X133" s="5" t="s">
        <v>928</v>
      </c>
      <c r="Y133">
        <v>22</v>
      </c>
      <c r="Z133" s="5">
        <f t="shared" si="38"/>
        <v>1</v>
      </c>
      <c r="AA133" s="5" t="str">
        <f t="shared" si="32"/>
        <v>Pac-12</v>
      </c>
      <c r="AB133">
        <f t="shared" si="33"/>
        <v>0</v>
      </c>
      <c r="AC133">
        <f t="shared" si="39"/>
        <v>1</v>
      </c>
      <c r="AD133">
        <f t="shared" si="40"/>
        <v>1</v>
      </c>
      <c r="AE133">
        <f t="shared" si="41"/>
        <v>0</v>
      </c>
      <c r="AF133">
        <f t="shared" si="29"/>
        <v>14</v>
      </c>
      <c r="AG133">
        <f t="shared" si="29"/>
        <v>36</v>
      </c>
      <c r="AH133">
        <f t="shared" si="29"/>
        <v>0</v>
      </c>
      <c r="AI133">
        <f t="shared" si="29"/>
        <v>2</v>
      </c>
      <c r="AJ133">
        <f t="shared" si="30"/>
        <v>2</v>
      </c>
      <c r="AK133" s="8">
        <f t="shared" si="42"/>
        <v>0</v>
      </c>
      <c r="AL133">
        <f t="shared" si="34"/>
        <v>0</v>
      </c>
    </row>
    <row r="134" spans="1:38" ht="28" x14ac:dyDescent="0.2">
      <c r="A134" s="27">
        <v>3</v>
      </c>
      <c r="B134" s="28">
        <v>45185</v>
      </c>
      <c r="C134" s="30">
        <v>0.79166666666666663</v>
      </c>
      <c r="D134" s="29" t="s">
        <v>44</v>
      </c>
      <c r="E134" s="29" t="s">
        <v>659</v>
      </c>
      <c r="F134" s="5"/>
      <c r="G134" s="29" t="s">
        <v>338</v>
      </c>
      <c r="H134" s="29" t="s">
        <v>148</v>
      </c>
      <c r="I134" s="29" t="s">
        <v>13</v>
      </c>
      <c r="J134" s="29">
        <v>35</v>
      </c>
      <c r="K134" s="29">
        <v>11</v>
      </c>
      <c r="L134" s="29">
        <v>1</v>
      </c>
      <c r="M134" s="29">
        <v>2</v>
      </c>
      <c r="N134" s="29" t="s">
        <v>41</v>
      </c>
      <c r="O134" s="5"/>
      <c r="P134" s="6"/>
      <c r="Q134" s="4">
        <f t="shared" si="35"/>
        <v>45185</v>
      </c>
      <c r="R134" s="5">
        <f t="shared" si="31"/>
        <v>2023</v>
      </c>
      <c r="S134" s="5">
        <f t="shared" si="36"/>
        <v>3</v>
      </c>
      <c r="T134" s="29" t="s">
        <v>659</v>
      </c>
      <c r="V134" s="5">
        <f t="shared" si="37"/>
        <v>0</v>
      </c>
      <c r="W134" s="5" t="s">
        <v>86</v>
      </c>
      <c r="X134" s="29" t="s">
        <v>338</v>
      </c>
      <c r="Z134" s="5">
        <f t="shared" si="38"/>
        <v>0</v>
      </c>
      <c r="AA134" s="5" t="str">
        <f t="shared" si="32"/>
        <v>MAC</v>
      </c>
      <c r="AB134">
        <f t="shared" si="33"/>
        <v>0</v>
      </c>
      <c r="AC134">
        <f t="shared" si="39"/>
        <v>1</v>
      </c>
      <c r="AD134">
        <f t="shared" si="40"/>
        <v>0</v>
      </c>
      <c r="AE134">
        <f t="shared" si="41"/>
        <v>0</v>
      </c>
      <c r="AF134">
        <f t="shared" si="29"/>
        <v>35</v>
      </c>
      <c r="AG134">
        <f t="shared" si="29"/>
        <v>11</v>
      </c>
      <c r="AH134">
        <f t="shared" si="29"/>
        <v>1</v>
      </c>
      <c r="AI134">
        <f t="shared" si="29"/>
        <v>2</v>
      </c>
      <c r="AJ134">
        <f t="shared" si="30"/>
        <v>3</v>
      </c>
      <c r="AK134" s="8">
        <f t="shared" si="42"/>
        <v>0.33333333333333331</v>
      </c>
      <c r="AL134">
        <f t="shared" si="34"/>
        <v>1</v>
      </c>
    </row>
    <row r="135" spans="1:38" ht="28" x14ac:dyDescent="0.2">
      <c r="A135" s="27">
        <v>4</v>
      </c>
      <c r="B135" s="28">
        <v>45192</v>
      </c>
      <c r="C135" s="30">
        <v>0.64583333333333337</v>
      </c>
      <c r="D135" s="29" t="s">
        <v>44</v>
      </c>
      <c r="E135" s="29" t="s">
        <v>659</v>
      </c>
      <c r="F135" s="5"/>
      <c r="G135" s="29" t="s">
        <v>184</v>
      </c>
      <c r="H135" s="29" t="s">
        <v>54</v>
      </c>
      <c r="I135" s="29" t="s">
        <v>13</v>
      </c>
      <c r="J135" s="29">
        <v>28</v>
      </c>
      <c r="K135" s="29">
        <v>14</v>
      </c>
      <c r="L135" s="29">
        <v>2</v>
      </c>
      <c r="M135" s="29">
        <v>2</v>
      </c>
      <c r="N135" s="29" t="s">
        <v>47</v>
      </c>
      <c r="O135" s="5"/>
      <c r="P135" s="6"/>
      <c r="Q135" s="4">
        <f t="shared" si="35"/>
        <v>45192</v>
      </c>
      <c r="R135" s="5">
        <f t="shared" si="31"/>
        <v>2023</v>
      </c>
      <c r="S135" s="5">
        <f t="shared" si="36"/>
        <v>4</v>
      </c>
      <c r="T135" s="29" t="s">
        <v>659</v>
      </c>
      <c r="V135" s="5">
        <f t="shared" si="37"/>
        <v>0</v>
      </c>
      <c r="W135" s="5" t="s">
        <v>86</v>
      </c>
      <c r="X135" s="29" t="s">
        <v>184</v>
      </c>
      <c r="Z135" s="5">
        <f t="shared" si="38"/>
        <v>0</v>
      </c>
      <c r="AA135" s="5" t="str">
        <f t="shared" si="32"/>
        <v>CUSA</v>
      </c>
      <c r="AB135">
        <f t="shared" si="33"/>
        <v>0</v>
      </c>
      <c r="AC135">
        <f t="shared" si="39"/>
        <v>1</v>
      </c>
      <c r="AD135">
        <f t="shared" si="40"/>
        <v>0</v>
      </c>
      <c r="AE135">
        <f t="shared" si="41"/>
        <v>0</v>
      </c>
      <c r="AF135">
        <f t="shared" si="29"/>
        <v>28</v>
      </c>
      <c r="AG135">
        <f t="shared" si="29"/>
        <v>14</v>
      </c>
      <c r="AH135">
        <f t="shared" si="29"/>
        <v>2</v>
      </c>
      <c r="AI135">
        <f t="shared" si="29"/>
        <v>2</v>
      </c>
      <c r="AJ135">
        <f t="shared" si="30"/>
        <v>4</v>
      </c>
      <c r="AK135" s="8">
        <f t="shared" si="42"/>
        <v>0.5</v>
      </c>
      <c r="AL135">
        <f t="shared" si="34"/>
        <v>1</v>
      </c>
    </row>
    <row r="136" spans="1:38" ht="28" x14ac:dyDescent="0.2">
      <c r="A136" s="27">
        <v>5</v>
      </c>
      <c r="B136" s="28">
        <v>45199</v>
      </c>
      <c r="C136" s="30">
        <v>0.64583333333333337</v>
      </c>
      <c r="D136" s="29" t="s">
        <v>44</v>
      </c>
      <c r="E136" s="29" t="s">
        <v>659</v>
      </c>
      <c r="F136" s="5"/>
      <c r="G136" s="29" t="s">
        <v>697</v>
      </c>
      <c r="H136" s="29" t="s">
        <v>86</v>
      </c>
      <c r="I136" s="29" t="s">
        <v>14</v>
      </c>
      <c r="J136" s="29">
        <v>7</v>
      </c>
      <c r="K136" s="29">
        <v>45</v>
      </c>
      <c r="L136" s="29">
        <v>2</v>
      </c>
      <c r="M136" s="29">
        <v>3</v>
      </c>
      <c r="N136" s="29" t="s">
        <v>92</v>
      </c>
      <c r="O136" s="5"/>
      <c r="P136" s="6"/>
      <c r="Q136" s="4">
        <f t="shared" si="35"/>
        <v>45199</v>
      </c>
      <c r="R136" s="5">
        <f t="shared" si="31"/>
        <v>2023</v>
      </c>
      <c r="S136" s="5">
        <f t="shared" si="36"/>
        <v>5</v>
      </c>
      <c r="T136" s="29" t="s">
        <v>659</v>
      </c>
      <c r="V136" s="5">
        <f t="shared" si="37"/>
        <v>0</v>
      </c>
      <c r="W136" s="5" t="s">
        <v>86</v>
      </c>
      <c r="X136" s="5" t="s">
        <v>210</v>
      </c>
      <c r="Y136">
        <v>2</v>
      </c>
      <c r="Z136" s="5">
        <f t="shared" si="38"/>
        <v>1</v>
      </c>
      <c r="AA136" s="5" t="str">
        <f t="shared" si="32"/>
        <v>Big Ten</v>
      </c>
      <c r="AB136">
        <f t="shared" si="33"/>
        <v>1</v>
      </c>
      <c r="AC136">
        <f t="shared" si="39"/>
        <v>1</v>
      </c>
      <c r="AD136">
        <f t="shared" si="40"/>
        <v>1</v>
      </c>
      <c r="AE136">
        <f t="shared" si="41"/>
        <v>0</v>
      </c>
      <c r="AF136">
        <f t="shared" si="29"/>
        <v>7</v>
      </c>
      <c r="AG136">
        <f t="shared" si="29"/>
        <v>45</v>
      </c>
      <c r="AH136">
        <f t="shared" si="29"/>
        <v>2</v>
      </c>
      <c r="AI136">
        <f t="shared" si="29"/>
        <v>3</v>
      </c>
      <c r="AJ136">
        <f t="shared" si="30"/>
        <v>5</v>
      </c>
      <c r="AK136" s="8">
        <f t="shared" si="42"/>
        <v>0.4</v>
      </c>
      <c r="AL136">
        <f t="shared" si="34"/>
        <v>0</v>
      </c>
    </row>
    <row r="137" spans="1:38" x14ac:dyDescent="0.2">
      <c r="A137" s="27">
        <v>6</v>
      </c>
      <c r="B137" s="28">
        <v>45205</v>
      </c>
      <c r="C137" s="30">
        <v>0.83333333333333337</v>
      </c>
      <c r="D137" s="29" t="s">
        <v>124</v>
      </c>
      <c r="E137" s="29" t="s">
        <v>659</v>
      </c>
      <c r="F137" s="29" t="s">
        <v>49</v>
      </c>
      <c r="G137" s="29" t="s">
        <v>334</v>
      </c>
      <c r="H137" s="29" t="s">
        <v>86</v>
      </c>
      <c r="I137" s="29" t="s">
        <v>13</v>
      </c>
      <c r="J137" s="29">
        <v>20</v>
      </c>
      <c r="K137" s="29">
        <v>7</v>
      </c>
      <c r="L137" s="29">
        <v>3</v>
      </c>
      <c r="M137" s="29">
        <v>3</v>
      </c>
      <c r="N137" s="29" t="s">
        <v>41</v>
      </c>
      <c r="O137" s="5"/>
      <c r="P137" s="6"/>
      <c r="Q137" s="4">
        <f t="shared" si="35"/>
        <v>45205</v>
      </c>
      <c r="R137" s="5">
        <f t="shared" si="31"/>
        <v>2023</v>
      </c>
      <c r="S137" s="5">
        <f t="shared" si="36"/>
        <v>6</v>
      </c>
      <c r="T137" s="29" t="s">
        <v>659</v>
      </c>
      <c r="V137" s="5">
        <f t="shared" si="37"/>
        <v>0</v>
      </c>
      <c r="W137" s="5" t="s">
        <v>86</v>
      </c>
      <c r="X137" s="29" t="s">
        <v>334</v>
      </c>
      <c r="Z137" s="5">
        <f t="shared" si="38"/>
        <v>0</v>
      </c>
      <c r="AA137" s="5" t="str">
        <f t="shared" si="32"/>
        <v>Big Ten</v>
      </c>
      <c r="AB137">
        <f t="shared" si="33"/>
        <v>1</v>
      </c>
      <c r="AC137">
        <f t="shared" si="39"/>
        <v>1</v>
      </c>
      <c r="AD137">
        <f t="shared" si="40"/>
        <v>1</v>
      </c>
      <c r="AE137">
        <f t="shared" si="41"/>
        <v>0</v>
      </c>
      <c r="AF137">
        <f t="shared" si="29"/>
        <v>20</v>
      </c>
      <c r="AG137">
        <f t="shared" si="29"/>
        <v>7</v>
      </c>
      <c r="AH137">
        <f t="shared" si="29"/>
        <v>3</v>
      </c>
      <c r="AI137">
        <f t="shared" si="29"/>
        <v>3</v>
      </c>
      <c r="AJ137">
        <f t="shared" si="30"/>
        <v>6</v>
      </c>
      <c r="AK137" s="8">
        <f t="shared" si="42"/>
        <v>0.5</v>
      </c>
      <c r="AL137">
        <f t="shared" si="34"/>
        <v>1</v>
      </c>
    </row>
    <row r="138" spans="1:38" ht="28" x14ac:dyDescent="0.2">
      <c r="A138" s="27">
        <v>7</v>
      </c>
      <c r="B138" s="28">
        <v>45220</v>
      </c>
      <c r="C138" s="30">
        <v>0.64583333333333337</v>
      </c>
      <c r="D138" s="29" t="s">
        <v>44</v>
      </c>
      <c r="E138" s="29" t="s">
        <v>659</v>
      </c>
      <c r="F138" s="5"/>
      <c r="G138" s="29" t="s">
        <v>315</v>
      </c>
      <c r="H138" s="29" t="s">
        <v>86</v>
      </c>
      <c r="I138" s="29" t="s">
        <v>13</v>
      </c>
      <c r="J138" s="29">
        <v>17</v>
      </c>
      <c r="K138" s="29">
        <v>9</v>
      </c>
      <c r="L138" s="29">
        <v>4</v>
      </c>
      <c r="M138" s="29">
        <v>3</v>
      </c>
      <c r="N138" s="29" t="s">
        <v>47</v>
      </c>
      <c r="O138" s="5"/>
      <c r="P138" s="6"/>
      <c r="Q138" s="4">
        <f t="shared" si="35"/>
        <v>45220</v>
      </c>
      <c r="R138" s="5">
        <f t="shared" si="31"/>
        <v>2023</v>
      </c>
      <c r="S138" s="5">
        <f t="shared" si="36"/>
        <v>8</v>
      </c>
      <c r="T138" s="29" t="s">
        <v>659</v>
      </c>
      <c r="V138" s="5">
        <f t="shared" si="37"/>
        <v>0</v>
      </c>
      <c r="W138" s="5" t="s">
        <v>86</v>
      </c>
      <c r="X138" s="29" t="s">
        <v>315</v>
      </c>
      <c r="Z138" s="5">
        <f t="shared" si="38"/>
        <v>0</v>
      </c>
      <c r="AA138" s="5" t="str">
        <f t="shared" si="32"/>
        <v>Big Ten</v>
      </c>
      <c r="AB138">
        <f t="shared" si="33"/>
        <v>1</v>
      </c>
      <c r="AC138">
        <f t="shared" si="39"/>
        <v>1</v>
      </c>
      <c r="AD138">
        <f t="shared" si="40"/>
        <v>1</v>
      </c>
      <c r="AE138">
        <f t="shared" si="41"/>
        <v>0</v>
      </c>
      <c r="AF138">
        <f t="shared" si="29"/>
        <v>17</v>
      </c>
      <c r="AG138">
        <f t="shared" si="29"/>
        <v>9</v>
      </c>
      <c r="AH138">
        <f t="shared" si="29"/>
        <v>4</v>
      </c>
      <c r="AI138">
        <f t="shared" si="29"/>
        <v>3</v>
      </c>
      <c r="AJ138">
        <f t="shared" si="30"/>
        <v>7</v>
      </c>
      <c r="AK138" s="8">
        <f t="shared" si="42"/>
        <v>0.5714285714285714</v>
      </c>
      <c r="AL138">
        <f t="shared" si="34"/>
        <v>1</v>
      </c>
    </row>
    <row r="139" spans="1:38" x14ac:dyDescent="0.2">
      <c r="A139" s="27">
        <v>8</v>
      </c>
      <c r="B139" s="28">
        <v>45227</v>
      </c>
      <c r="C139" s="30">
        <v>0.64583333333333337</v>
      </c>
      <c r="D139" s="29" t="s">
        <v>44</v>
      </c>
      <c r="E139" s="29" t="s">
        <v>659</v>
      </c>
      <c r="F139" s="5"/>
      <c r="G139" s="29" t="s">
        <v>352</v>
      </c>
      <c r="H139" s="29" t="s">
        <v>86</v>
      </c>
      <c r="I139" s="29" t="s">
        <v>13</v>
      </c>
      <c r="J139" s="29">
        <v>31</v>
      </c>
      <c r="K139" s="29">
        <v>14</v>
      </c>
      <c r="L139" s="29">
        <v>5</v>
      </c>
      <c r="M139" s="29">
        <v>3</v>
      </c>
      <c r="N139" s="29" t="s">
        <v>51</v>
      </c>
      <c r="O139" s="5"/>
      <c r="P139" s="6"/>
      <c r="Q139" s="4">
        <f t="shared" si="35"/>
        <v>45227</v>
      </c>
      <c r="R139" s="5">
        <f t="shared" si="31"/>
        <v>2023</v>
      </c>
      <c r="S139" s="5">
        <f t="shared" si="36"/>
        <v>9</v>
      </c>
      <c r="T139" s="29" t="s">
        <v>659</v>
      </c>
      <c r="V139" s="5">
        <f t="shared" si="37"/>
        <v>0</v>
      </c>
      <c r="W139" s="5" t="s">
        <v>86</v>
      </c>
      <c r="X139" s="29" t="s">
        <v>352</v>
      </c>
      <c r="Z139" s="5">
        <f t="shared" si="38"/>
        <v>0</v>
      </c>
      <c r="AA139" s="5" t="str">
        <f t="shared" si="32"/>
        <v>Big Ten</v>
      </c>
      <c r="AB139">
        <f t="shared" si="33"/>
        <v>1</v>
      </c>
      <c r="AC139">
        <f t="shared" si="39"/>
        <v>1</v>
      </c>
      <c r="AD139">
        <f t="shared" si="40"/>
        <v>1</v>
      </c>
      <c r="AE139">
        <f t="shared" si="41"/>
        <v>0</v>
      </c>
      <c r="AF139">
        <f t="shared" si="29"/>
        <v>31</v>
      </c>
      <c r="AG139">
        <f t="shared" si="29"/>
        <v>14</v>
      </c>
      <c r="AH139">
        <f t="shared" si="29"/>
        <v>5</v>
      </c>
      <c r="AI139">
        <f t="shared" si="29"/>
        <v>3</v>
      </c>
      <c r="AJ139">
        <f t="shared" si="30"/>
        <v>8</v>
      </c>
      <c r="AK139" s="8">
        <f t="shared" si="42"/>
        <v>0.625</v>
      </c>
      <c r="AL139">
        <f t="shared" si="34"/>
        <v>1</v>
      </c>
    </row>
    <row r="140" spans="1:38" ht="28" x14ac:dyDescent="0.2">
      <c r="A140" s="27">
        <v>9</v>
      </c>
      <c r="B140" s="28">
        <v>45234</v>
      </c>
      <c r="C140" s="30">
        <v>0.5</v>
      </c>
      <c r="D140" s="29" t="s">
        <v>44</v>
      </c>
      <c r="E140" s="29" t="s">
        <v>659</v>
      </c>
      <c r="F140" s="29" t="s">
        <v>49</v>
      </c>
      <c r="G140" s="29" t="s">
        <v>158</v>
      </c>
      <c r="H140" s="29" t="s">
        <v>86</v>
      </c>
      <c r="I140" s="29" t="s">
        <v>14</v>
      </c>
      <c r="J140" s="29">
        <v>17</v>
      </c>
      <c r="K140" s="29">
        <v>20</v>
      </c>
      <c r="L140" s="29">
        <v>5</v>
      </c>
      <c r="M140" s="29">
        <v>4</v>
      </c>
      <c r="N140" s="29" t="s">
        <v>92</v>
      </c>
      <c r="O140" s="5"/>
      <c r="P140" s="6"/>
      <c r="Q140" s="4">
        <f t="shared" si="35"/>
        <v>45234</v>
      </c>
      <c r="R140" s="5">
        <f t="shared" si="31"/>
        <v>2023</v>
      </c>
      <c r="S140" s="5">
        <f t="shared" si="36"/>
        <v>10</v>
      </c>
      <c r="T140" s="29" t="s">
        <v>659</v>
      </c>
      <c r="V140" s="5">
        <f t="shared" si="37"/>
        <v>0</v>
      </c>
      <c r="W140" s="5" t="s">
        <v>86</v>
      </c>
      <c r="X140" s="29" t="s">
        <v>158</v>
      </c>
      <c r="Z140" s="5">
        <f t="shared" si="38"/>
        <v>0</v>
      </c>
      <c r="AA140" s="5" t="str">
        <f t="shared" si="32"/>
        <v>Big Ten</v>
      </c>
      <c r="AB140">
        <f t="shared" si="33"/>
        <v>1</v>
      </c>
      <c r="AC140">
        <f t="shared" si="39"/>
        <v>1</v>
      </c>
      <c r="AD140">
        <f t="shared" si="40"/>
        <v>1</v>
      </c>
      <c r="AE140">
        <f t="shared" si="41"/>
        <v>0</v>
      </c>
      <c r="AF140">
        <f t="shared" si="29"/>
        <v>17</v>
      </c>
      <c r="AG140">
        <f t="shared" si="29"/>
        <v>20</v>
      </c>
      <c r="AH140">
        <f t="shared" si="29"/>
        <v>5</v>
      </c>
      <c r="AI140">
        <f t="shared" si="29"/>
        <v>4</v>
      </c>
      <c r="AJ140">
        <f t="shared" si="30"/>
        <v>9</v>
      </c>
      <c r="AK140" s="8">
        <f t="shared" si="42"/>
        <v>0.55555555555555558</v>
      </c>
      <c r="AL140">
        <f t="shared" si="34"/>
        <v>0</v>
      </c>
    </row>
    <row r="141" spans="1:38" x14ac:dyDescent="0.2">
      <c r="A141" s="27">
        <v>10</v>
      </c>
      <c r="B141" s="28">
        <v>45241</v>
      </c>
      <c r="C141" s="30">
        <v>0.54166666666666663</v>
      </c>
      <c r="D141" s="29" t="s">
        <v>44</v>
      </c>
      <c r="E141" s="29" t="s">
        <v>659</v>
      </c>
      <c r="F141" s="5"/>
      <c r="G141" s="29" t="s">
        <v>230</v>
      </c>
      <c r="H141" s="29" t="s">
        <v>86</v>
      </c>
      <c r="I141" s="29" t="s">
        <v>14</v>
      </c>
      <c r="J141" s="29">
        <v>10</v>
      </c>
      <c r="K141" s="29">
        <v>13</v>
      </c>
      <c r="L141" s="29">
        <v>5</v>
      </c>
      <c r="M141" s="29">
        <v>5</v>
      </c>
      <c r="N141" s="29" t="s">
        <v>102</v>
      </c>
      <c r="O141" s="5"/>
      <c r="P141" s="6"/>
      <c r="Q141" s="4">
        <f t="shared" si="35"/>
        <v>45241</v>
      </c>
      <c r="R141" s="5">
        <f t="shared" si="31"/>
        <v>2023</v>
      </c>
      <c r="S141" s="5">
        <f t="shared" si="36"/>
        <v>11</v>
      </c>
      <c r="T141" s="29" t="s">
        <v>659</v>
      </c>
      <c r="V141" s="5">
        <f t="shared" si="37"/>
        <v>0</v>
      </c>
      <c r="W141" s="5" t="s">
        <v>86</v>
      </c>
      <c r="X141" s="29" t="s">
        <v>230</v>
      </c>
      <c r="Z141" s="5">
        <f t="shared" si="38"/>
        <v>0</v>
      </c>
      <c r="AA141" s="5" t="str">
        <f t="shared" si="32"/>
        <v>Big Ten</v>
      </c>
      <c r="AB141">
        <f t="shared" si="33"/>
        <v>1</v>
      </c>
      <c r="AC141">
        <f t="shared" si="39"/>
        <v>1</v>
      </c>
      <c r="AD141">
        <f t="shared" si="40"/>
        <v>1</v>
      </c>
      <c r="AE141">
        <f t="shared" si="41"/>
        <v>0</v>
      </c>
      <c r="AF141">
        <f t="shared" si="29"/>
        <v>10</v>
      </c>
      <c r="AG141">
        <f t="shared" si="29"/>
        <v>13</v>
      </c>
      <c r="AH141">
        <f t="shared" si="29"/>
        <v>5</v>
      </c>
      <c r="AI141">
        <f t="shared" si="29"/>
        <v>5</v>
      </c>
      <c r="AJ141">
        <f t="shared" si="30"/>
        <v>10</v>
      </c>
      <c r="AK141" s="8">
        <f t="shared" si="42"/>
        <v>0.5</v>
      </c>
      <c r="AL141">
        <f t="shared" si="34"/>
        <v>0</v>
      </c>
    </row>
    <row r="142" spans="1:38" x14ac:dyDescent="0.2">
      <c r="A142" s="27">
        <v>11</v>
      </c>
      <c r="B142" s="28">
        <v>45248</v>
      </c>
      <c r="C142" s="30">
        <v>0.8125</v>
      </c>
      <c r="D142" s="29" t="s">
        <v>44</v>
      </c>
      <c r="E142" s="29" t="s">
        <v>659</v>
      </c>
      <c r="F142" s="29" t="s">
        <v>49</v>
      </c>
      <c r="G142" s="29" t="s">
        <v>276</v>
      </c>
      <c r="H142" s="29" t="s">
        <v>86</v>
      </c>
      <c r="I142" s="29" t="s">
        <v>14</v>
      </c>
      <c r="J142" s="29">
        <v>17</v>
      </c>
      <c r="K142" s="29">
        <v>24</v>
      </c>
      <c r="L142" s="29">
        <v>5</v>
      </c>
      <c r="M142" s="29">
        <v>6</v>
      </c>
      <c r="N142" s="29" t="s">
        <v>130</v>
      </c>
      <c r="O142" s="5"/>
      <c r="P142" s="6"/>
      <c r="Q142" s="4">
        <f t="shared" si="35"/>
        <v>45248</v>
      </c>
      <c r="R142" s="5">
        <f t="shared" si="31"/>
        <v>2023</v>
      </c>
      <c r="S142" s="5">
        <f t="shared" si="36"/>
        <v>12</v>
      </c>
      <c r="T142" s="29" t="s">
        <v>659</v>
      </c>
      <c r="V142" s="5">
        <f t="shared" si="37"/>
        <v>0</v>
      </c>
      <c r="W142" s="5" t="s">
        <v>86</v>
      </c>
      <c r="X142" s="29" t="s">
        <v>276</v>
      </c>
      <c r="Z142" s="5">
        <f t="shared" si="38"/>
        <v>0</v>
      </c>
      <c r="AA142" s="5" t="str">
        <f t="shared" si="32"/>
        <v>Big Ten</v>
      </c>
      <c r="AB142">
        <f t="shared" si="33"/>
        <v>1</v>
      </c>
      <c r="AC142">
        <f t="shared" si="39"/>
        <v>1</v>
      </c>
      <c r="AD142">
        <f t="shared" si="40"/>
        <v>1</v>
      </c>
      <c r="AE142">
        <f t="shared" si="41"/>
        <v>0</v>
      </c>
      <c r="AF142">
        <f t="shared" si="29"/>
        <v>17</v>
      </c>
      <c r="AG142">
        <f t="shared" si="29"/>
        <v>24</v>
      </c>
      <c r="AH142">
        <f t="shared" si="29"/>
        <v>5</v>
      </c>
      <c r="AI142">
        <f t="shared" si="29"/>
        <v>6</v>
      </c>
      <c r="AJ142">
        <f t="shared" si="30"/>
        <v>11</v>
      </c>
      <c r="AK142" s="8">
        <f t="shared" si="42"/>
        <v>0.45454545454545453</v>
      </c>
      <c r="AL142">
        <f t="shared" si="34"/>
        <v>0</v>
      </c>
    </row>
    <row r="143" spans="1:38" x14ac:dyDescent="0.2">
      <c r="A143" s="27">
        <v>12</v>
      </c>
      <c r="B143" s="28">
        <v>45254</v>
      </c>
      <c r="C143" s="30">
        <v>0.5</v>
      </c>
      <c r="D143" s="29" t="s">
        <v>124</v>
      </c>
      <c r="E143" s="29" t="s">
        <v>659</v>
      </c>
      <c r="F143" s="5"/>
      <c r="G143" s="29" t="s">
        <v>781</v>
      </c>
      <c r="H143" s="29" t="s">
        <v>86</v>
      </c>
      <c r="I143" s="29" t="s">
        <v>14</v>
      </c>
      <c r="J143" s="29">
        <v>10</v>
      </c>
      <c r="K143" s="29">
        <v>13</v>
      </c>
      <c r="L143" s="29">
        <v>5</v>
      </c>
      <c r="M143" s="29">
        <v>7</v>
      </c>
      <c r="N143" s="29" t="s">
        <v>132</v>
      </c>
      <c r="O143" s="5"/>
      <c r="P143" s="6"/>
      <c r="Q143" s="4">
        <f t="shared" si="35"/>
        <v>45254</v>
      </c>
      <c r="R143" s="5">
        <f t="shared" si="31"/>
        <v>2023</v>
      </c>
      <c r="S143" s="5">
        <f t="shared" si="36"/>
        <v>13</v>
      </c>
      <c r="T143" s="29" t="s">
        <v>659</v>
      </c>
      <c r="V143" s="5">
        <f t="shared" si="37"/>
        <v>0</v>
      </c>
      <c r="W143" s="5" t="s">
        <v>86</v>
      </c>
      <c r="X143" s="5" t="s">
        <v>555</v>
      </c>
      <c r="Y143">
        <v>20</v>
      </c>
      <c r="Z143" s="5">
        <f t="shared" si="38"/>
        <v>1</v>
      </c>
      <c r="AA143" s="5" t="str">
        <f t="shared" si="32"/>
        <v>Big Ten</v>
      </c>
      <c r="AB143">
        <f t="shared" si="33"/>
        <v>1</v>
      </c>
      <c r="AC143">
        <f t="shared" si="39"/>
        <v>1</v>
      </c>
      <c r="AD143">
        <f t="shared" si="40"/>
        <v>1</v>
      </c>
      <c r="AE143">
        <f t="shared" si="41"/>
        <v>0</v>
      </c>
      <c r="AF143">
        <f t="shared" si="29"/>
        <v>10</v>
      </c>
      <c r="AG143">
        <f t="shared" si="29"/>
        <v>13</v>
      </c>
      <c r="AH143">
        <f t="shared" si="29"/>
        <v>5</v>
      </c>
      <c r="AI143">
        <f t="shared" si="29"/>
        <v>7</v>
      </c>
      <c r="AJ143">
        <f t="shared" si="30"/>
        <v>12</v>
      </c>
      <c r="AK143" s="8">
        <f t="shared" si="42"/>
        <v>0.41666666666666669</v>
      </c>
      <c r="AL143">
        <f t="shared" si="34"/>
        <v>0</v>
      </c>
    </row>
    <row r="144" spans="1:38" ht="28" x14ac:dyDescent="0.2">
      <c r="A144" s="27">
        <v>1</v>
      </c>
      <c r="B144" s="28">
        <v>45172</v>
      </c>
      <c r="C144" s="30">
        <v>0.5</v>
      </c>
      <c r="D144" s="29" t="s">
        <v>311</v>
      </c>
      <c r="E144" s="29" t="s">
        <v>315</v>
      </c>
      <c r="F144" s="29" t="s">
        <v>49</v>
      </c>
      <c r="G144" s="29" t="s">
        <v>194</v>
      </c>
      <c r="H144" s="29" t="s">
        <v>86</v>
      </c>
      <c r="I144" s="29" t="s">
        <v>14</v>
      </c>
      <c r="J144" s="29">
        <v>7</v>
      </c>
      <c r="K144" s="29">
        <v>24</v>
      </c>
      <c r="L144" s="29">
        <v>0</v>
      </c>
      <c r="M144" s="29">
        <v>1</v>
      </c>
      <c r="N144" s="29" t="s">
        <v>92</v>
      </c>
      <c r="O144" s="5"/>
      <c r="P144" s="6"/>
      <c r="Q144" s="4">
        <f t="shared" si="35"/>
        <v>45172</v>
      </c>
      <c r="R144" s="5">
        <f t="shared" si="31"/>
        <v>2023</v>
      </c>
      <c r="S144" s="5">
        <f t="shared" si="36"/>
        <v>1</v>
      </c>
      <c r="T144" s="29" t="s">
        <v>315</v>
      </c>
      <c r="V144" s="5">
        <f t="shared" si="37"/>
        <v>0</v>
      </c>
      <c r="W144" s="5" t="s">
        <v>86</v>
      </c>
      <c r="X144" s="29" t="s">
        <v>194</v>
      </c>
      <c r="Z144" s="5">
        <f t="shared" si="38"/>
        <v>0</v>
      </c>
      <c r="AA144" s="5" t="str">
        <f t="shared" si="32"/>
        <v>Big Ten</v>
      </c>
      <c r="AB144">
        <f t="shared" si="33"/>
        <v>1</v>
      </c>
      <c r="AC144">
        <f t="shared" si="39"/>
        <v>1</v>
      </c>
      <c r="AD144">
        <f t="shared" si="40"/>
        <v>1</v>
      </c>
      <c r="AE144">
        <f t="shared" si="41"/>
        <v>0</v>
      </c>
      <c r="AF144">
        <f t="shared" si="29"/>
        <v>7</v>
      </c>
      <c r="AG144">
        <f t="shared" si="29"/>
        <v>24</v>
      </c>
      <c r="AH144">
        <f t="shared" si="29"/>
        <v>0</v>
      </c>
      <c r="AI144">
        <f t="shared" si="29"/>
        <v>1</v>
      </c>
      <c r="AJ144">
        <f t="shared" si="30"/>
        <v>1</v>
      </c>
      <c r="AK144" s="8">
        <f t="shared" si="42"/>
        <v>0</v>
      </c>
      <c r="AL144">
        <f t="shared" si="34"/>
        <v>0</v>
      </c>
    </row>
    <row r="145" spans="1:38" ht="28" x14ac:dyDescent="0.2">
      <c r="A145" s="27">
        <v>2</v>
      </c>
      <c r="B145" s="28">
        <v>45178</v>
      </c>
      <c r="C145" s="30">
        <v>0.64583333333333337</v>
      </c>
      <c r="D145" s="29" t="s">
        <v>44</v>
      </c>
      <c r="E145" s="29" t="s">
        <v>315</v>
      </c>
      <c r="F145" s="5"/>
      <c r="G145" s="29" t="s">
        <v>585</v>
      </c>
      <c r="H145" s="29" t="s">
        <v>54</v>
      </c>
      <c r="I145" s="29" t="s">
        <v>13</v>
      </c>
      <c r="J145" s="29">
        <v>38</v>
      </c>
      <c r="K145" s="29">
        <v>7</v>
      </c>
      <c r="L145" s="29">
        <v>1</v>
      </c>
      <c r="M145" s="29">
        <v>1</v>
      </c>
      <c r="N145" s="29" t="s">
        <v>41</v>
      </c>
      <c r="O145" s="5"/>
      <c r="P145" s="6"/>
      <c r="Q145" s="4">
        <f t="shared" si="35"/>
        <v>45178</v>
      </c>
      <c r="R145" s="5">
        <f t="shared" si="31"/>
        <v>2023</v>
      </c>
      <c r="S145" s="5">
        <f t="shared" si="36"/>
        <v>2</v>
      </c>
      <c r="T145" s="29" t="s">
        <v>315</v>
      </c>
      <c r="V145" s="5">
        <f t="shared" si="37"/>
        <v>0</v>
      </c>
      <c r="W145" s="5" t="s">
        <v>86</v>
      </c>
      <c r="X145" s="29" t="s">
        <v>585</v>
      </c>
      <c r="Z145" s="5">
        <f t="shared" si="38"/>
        <v>0</v>
      </c>
      <c r="AA145" s="5" t="str">
        <f t="shared" si="32"/>
        <v>CUSA</v>
      </c>
      <c r="AB145">
        <f t="shared" si="33"/>
        <v>0</v>
      </c>
      <c r="AC145">
        <f t="shared" si="39"/>
        <v>1</v>
      </c>
      <c r="AD145">
        <f t="shared" si="40"/>
        <v>0</v>
      </c>
      <c r="AE145">
        <f t="shared" si="41"/>
        <v>0</v>
      </c>
      <c r="AF145">
        <f t="shared" si="29"/>
        <v>38</v>
      </c>
      <c r="AG145">
        <f t="shared" si="29"/>
        <v>7</v>
      </c>
      <c r="AH145">
        <f t="shared" si="29"/>
        <v>1</v>
      </c>
      <c r="AI145">
        <f t="shared" si="29"/>
        <v>1</v>
      </c>
      <c r="AJ145">
        <f t="shared" si="30"/>
        <v>2</v>
      </c>
      <c r="AK145" s="8">
        <f t="shared" si="42"/>
        <v>0.5</v>
      </c>
      <c r="AL145">
        <f t="shared" si="34"/>
        <v>1</v>
      </c>
    </row>
    <row r="146" spans="1:38" ht="28" x14ac:dyDescent="0.2">
      <c r="A146" s="27">
        <v>3</v>
      </c>
      <c r="B146" s="28">
        <v>45185</v>
      </c>
      <c r="C146" s="30">
        <v>0.64583333333333337</v>
      </c>
      <c r="D146" s="29" t="s">
        <v>44</v>
      </c>
      <c r="E146" s="29" t="s">
        <v>315</v>
      </c>
      <c r="F146" s="29" t="s">
        <v>49</v>
      </c>
      <c r="G146" s="29" t="s">
        <v>457</v>
      </c>
      <c r="H146" s="29" t="s">
        <v>40</v>
      </c>
      <c r="I146" s="29" t="s">
        <v>14</v>
      </c>
      <c r="J146" s="29">
        <v>14</v>
      </c>
      <c r="K146" s="29">
        <v>38</v>
      </c>
      <c r="L146" s="29">
        <v>1</v>
      </c>
      <c r="M146" s="29">
        <v>2</v>
      </c>
      <c r="N146" s="29" t="s">
        <v>92</v>
      </c>
      <c r="O146" s="5"/>
      <c r="P146" s="6"/>
      <c r="Q146" s="4">
        <f t="shared" si="35"/>
        <v>45185</v>
      </c>
      <c r="R146" s="5">
        <f t="shared" si="31"/>
        <v>2023</v>
      </c>
      <c r="S146" s="5">
        <f t="shared" si="36"/>
        <v>3</v>
      </c>
      <c r="T146" s="29" t="s">
        <v>315</v>
      </c>
      <c r="V146" s="5">
        <f t="shared" si="37"/>
        <v>0</v>
      </c>
      <c r="W146" s="5" t="s">
        <v>86</v>
      </c>
      <c r="X146" s="5" t="s">
        <v>453</v>
      </c>
      <c r="Y146">
        <v>21</v>
      </c>
      <c r="Z146" s="5">
        <f t="shared" si="38"/>
        <v>1</v>
      </c>
      <c r="AA146" s="5" t="str">
        <f t="shared" si="32"/>
        <v>ACC</v>
      </c>
      <c r="AB146">
        <f t="shared" si="33"/>
        <v>0</v>
      </c>
      <c r="AC146">
        <f t="shared" si="39"/>
        <v>1</v>
      </c>
      <c r="AD146">
        <f t="shared" si="40"/>
        <v>1</v>
      </c>
      <c r="AE146">
        <f t="shared" si="41"/>
        <v>0</v>
      </c>
      <c r="AF146">
        <f t="shared" si="29"/>
        <v>14</v>
      </c>
      <c r="AG146">
        <f t="shared" si="29"/>
        <v>38</v>
      </c>
      <c r="AH146">
        <f t="shared" si="29"/>
        <v>1</v>
      </c>
      <c r="AI146">
        <f t="shared" si="29"/>
        <v>2</v>
      </c>
      <c r="AJ146">
        <f t="shared" si="30"/>
        <v>3</v>
      </c>
      <c r="AK146" s="8">
        <f t="shared" si="42"/>
        <v>0.33333333333333331</v>
      </c>
      <c r="AL146">
        <f t="shared" si="34"/>
        <v>0</v>
      </c>
    </row>
    <row r="147" spans="1:38" ht="28" x14ac:dyDescent="0.2">
      <c r="A147" s="27">
        <v>4</v>
      </c>
      <c r="B147" s="28">
        <v>45192</v>
      </c>
      <c r="C147" s="30">
        <v>0.8125</v>
      </c>
      <c r="D147" s="29" t="s">
        <v>44</v>
      </c>
      <c r="E147" s="29" t="s">
        <v>315</v>
      </c>
      <c r="F147" s="5"/>
      <c r="G147" s="29" t="s">
        <v>440</v>
      </c>
      <c r="H147" s="29" t="s">
        <v>86</v>
      </c>
      <c r="I147" s="29" t="s">
        <v>13</v>
      </c>
      <c r="J147" s="29">
        <v>37</v>
      </c>
      <c r="K147" s="29">
        <v>34</v>
      </c>
      <c r="L147" s="29">
        <v>2</v>
      </c>
      <c r="M147" s="29">
        <v>2</v>
      </c>
      <c r="N147" s="29" t="s">
        <v>41</v>
      </c>
      <c r="O147" s="5"/>
      <c r="P147" s="6"/>
      <c r="Q147" s="4">
        <f t="shared" si="35"/>
        <v>45192</v>
      </c>
      <c r="R147" s="5">
        <f t="shared" si="31"/>
        <v>2023</v>
      </c>
      <c r="S147" s="5">
        <f t="shared" si="36"/>
        <v>4</v>
      </c>
      <c r="T147" s="29" t="s">
        <v>315</v>
      </c>
      <c r="V147" s="5">
        <f t="shared" si="37"/>
        <v>0</v>
      </c>
      <c r="W147" s="5" t="s">
        <v>86</v>
      </c>
      <c r="X147" s="29" t="s">
        <v>440</v>
      </c>
      <c r="Z147" s="5">
        <f t="shared" si="38"/>
        <v>0</v>
      </c>
      <c r="AA147" s="5" t="str">
        <f t="shared" si="32"/>
        <v>Big Ten</v>
      </c>
      <c r="AB147">
        <f t="shared" si="33"/>
        <v>1</v>
      </c>
      <c r="AC147">
        <f t="shared" si="39"/>
        <v>1</v>
      </c>
      <c r="AD147">
        <f t="shared" si="40"/>
        <v>1</v>
      </c>
      <c r="AE147">
        <f t="shared" si="41"/>
        <v>0</v>
      </c>
      <c r="AF147">
        <f t="shared" si="29"/>
        <v>37</v>
      </c>
      <c r="AG147">
        <f t="shared" si="29"/>
        <v>34</v>
      </c>
      <c r="AH147">
        <f t="shared" si="29"/>
        <v>2</v>
      </c>
      <c r="AI147">
        <f t="shared" si="29"/>
        <v>2</v>
      </c>
      <c r="AJ147">
        <f t="shared" si="30"/>
        <v>4</v>
      </c>
      <c r="AK147" s="8">
        <f t="shared" si="42"/>
        <v>0.5</v>
      </c>
      <c r="AL147">
        <f t="shared" si="34"/>
        <v>1</v>
      </c>
    </row>
    <row r="148" spans="1:38" ht="30" x14ac:dyDescent="0.2">
      <c r="A148" s="27">
        <v>5</v>
      </c>
      <c r="B148" s="28">
        <v>45199</v>
      </c>
      <c r="C148" s="30">
        <v>0.5</v>
      </c>
      <c r="D148" s="29" t="s">
        <v>44</v>
      </c>
      <c r="E148" s="29" t="s">
        <v>315</v>
      </c>
      <c r="F148" s="5"/>
      <c r="G148" s="29" t="s">
        <v>767</v>
      </c>
      <c r="H148" s="29" t="s">
        <v>86</v>
      </c>
      <c r="I148" s="29" t="s">
        <v>14</v>
      </c>
      <c r="J148" s="29">
        <v>13</v>
      </c>
      <c r="K148" s="29">
        <v>41</v>
      </c>
      <c r="L148" s="29">
        <v>2</v>
      </c>
      <c r="M148" s="29">
        <v>3</v>
      </c>
      <c r="N148" s="29" t="s">
        <v>92</v>
      </c>
      <c r="O148" s="5"/>
      <c r="P148" s="6"/>
      <c r="Q148" s="4">
        <f t="shared" si="35"/>
        <v>45199</v>
      </c>
      <c r="R148" s="5">
        <f t="shared" si="31"/>
        <v>2023</v>
      </c>
      <c r="S148" s="5">
        <f t="shared" si="36"/>
        <v>5</v>
      </c>
      <c r="T148" s="29" t="s">
        <v>315</v>
      </c>
      <c r="V148" s="5">
        <f t="shared" si="37"/>
        <v>0</v>
      </c>
      <c r="W148" s="5" t="s">
        <v>86</v>
      </c>
      <c r="X148" s="5" t="s">
        <v>221</v>
      </c>
      <c r="Y148">
        <v>6</v>
      </c>
      <c r="Z148" s="5">
        <f t="shared" si="38"/>
        <v>1</v>
      </c>
      <c r="AA148" s="5" t="str">
        <f t="shared" si="32"/>
        <v>Big Ten</v>
      </c>
      <c r="AB148">
        <f t="shared" si="33"/>
        <v>1</v>
      </c>
      <c r="AC148">
        <f t="shared" si="39"/>
        <v>1</v>
      </c>
      <c r="AD148">
        <f t="shared" si="40"/>
        <v>1</v>
      </c>
      <c r="AE148">
        <f t="shared" si="41"/>
        <v>0</v>
      </c>
      <c r="AF148">
        <f t="shared" si="29"/>
        <v>13</v>
      </c>
      <c r="AG148">
        <f t="shared" si="29"/>
        <v>41</v>
      </c>
      <c r="AH148">
        <f t="shared" si="29"/>
        <v>2</v>
      </c>
      <c r="AI148">
        <f t="shared" si="29"/>
        <v>3</v>
      </c>
      <c r="AJ148">
        <f t="shared" si="30"/>
        <v>5</v>
      </c>
      <c r="AK148" s="8">
        <f t="shared" si="42"/>
        <v>0.4</v>
      </c>
      <c r="AL148">
        <f t="shared" si="34"/>
        <v>0</v>
      </c>
    </row>
    <row r="149" spans="1:38" ht="30" x14ac:dyDescent="0.2">
      <c r="A149" s="27">
        <v>6</v>
      </c>
      <c r="B149" s="28">
        <v>45206</v>
      </c>
      <c r="C149" s="30">
        <v>0.625</v>
      </c>
      <c r="D149" s="29" t="s">
        <v>44</v>
      </c>
      <c r="E149" s="29" t="s">
        <v>315</v>
      </c>
      <c r="F149" s="5"/>
      <c r="G149" s="29" t="s">
        <v>741</v>
      </c>
      <c r="H149" s="29" t="s">
        <v>70</v>
      </c>
      <c r="I149" s="29" t="s">
        <v>13</v>
      </c>
      <c r="J149" s="29">
        <v>23</v>
      </c>
      <c r="K149" s="29">
        <v>20</v>
      </c>
      <c r="L149" s="29">
        <v>3</v>
      </c>
      <c r="M149" s="29">
        <v>3</v>
      </c>
      <c r="N149" s="29" t="s">
        <v>41</v>
      </c>
      <c r="O149" s="5"/>
      <c r="P149" s="6"/>
      <c r="Q149" s="4">
        <f t="shared" si="35"/>
        <v>45206</v>
      </c>
      <c r="R149" s="5">
        <f t="shared" si="31"/>
        <v>2023</v>
      </c>
      <c r="S149" s="5">
        <f t="shared" si="36"/>
        <v>6</v>
      </c>
      <c r="T149" s="29" t="s">
        <v>315</v>
      </c>
      <c r="V149" s="5">
        <f t="shared" si="37"/>
        <v>0</v>
      </c>
      <c r="W149" s="5" t="s">
        <v>86</v>
      </c>
      <c r="X149" s="29" t="s">
        <v>741</v>
      </c>
      <c r="Z149" s="5">
        <f t="shared" si="38"/>
        <v>0</v>
      </c>
      <c r="AA149" s="5" t="str">
        <f t="shared" si="32"/>
        <v>Non-Major</v>
      </c>
      <c r="AB149">
        <f t="shared" si="33"/>
        <v>0</v>
      </c>
      <c r="AC149">
        <f t="shared" si="39"/>
        <v>0</v>
      </c>
      <c r="AD149">
        <f t="shared" si="40"/>
        <v>0</v>
      </c>
      <c r="AE149">
        <f t="shared" si="41"/>
        <v>0</v>
      </c>
      <c r="AF149">
        <f t="shared" si="29"/>
        <v>23</v>
      </c>
      <c r="AG149">
        <f t="shared" si="29"/>
        <v>20</v>
      </c>
      <c r="AH149">
        <f t="shared" si="29"/>
        <v>3</v>
      </c>
      <c r="AI149">
        <f t="shared" si="29"/>
        <v>3</v>
      </c>
      <c r="AJ149">
        <f t="shared" si="30"/>
        <v>6</v>
      </c>
      <c r="AK149" s="8">
        <f t="shared" si="42"/>
        <v>0.5</v>
      </c>
      <c r="AL149">
        <f t="shared" si="34"/>
        <v>1</v>
      </c>
    </row>
    <row r="150" spans="1:38" ht="28" x14ac:dyDescent="0.2">
      <c r="A150" s="27">
        <v>7</v>
      </c>
      <c r="B150" s="28">
        <v>45220</v>
      </c>
      <c r="C150" s="30">
        <v>0.64583333333333337</v>
      </c>
      <c r="D150" s="29" t="s">
        <v>44</v>
      </c>
      <c r="E150" s="29" t="s">
        <v>315</v>
      </c>
      <c r="F150" s="29" t="s">
        <v>49</v>
      </c>
      <c r="G150" s="29" t="s">
        <v>659</v>
      </c>
      <c r="H150" s="29" t="s">
        <v>86</v>
      </c>
      <c r="I150" s="29" t="s">
        <v>14</v>
      </c>
      <c r="J150" s="29">
        <v>9</v>
      </c>
      <c r="K150" s="29">
        <v>17</v>
      </c>
      <c r="L150" s="29">
        <v>3</v>
      </c>
      <c r="M150" s="29">
        <v>4</v>
      </c>
      <c r="N150" s="29" t="s">
        <v>92</v>
      </c>
      <c r="O150" s="5"/>
      <c r="P150" s="6"/>
      <c r="Q150" s="4">
        <f t="shared" si="35"/>
        <v>45220</v>
      </c>
      <c r="R150" s="5">
        <f t="shared" si="31"/>
        <v>2023</v>
      </c>
      <c r="S150" s="5">
        <f t="shared" si="36"/>
        <v>8</v>
      </c>
      <c r="T150" s="29" t="s">
        <v>315</v>
      </c>
      <c r="V150" s="5">
        <f t="shared" si="37"/>
        <v>0</v>
      </c>
      <c r="W150" s="5" t="s">
        <v>86</v>
      </c>
      <c r="X150" s="29" t="s">
        <v>659</v>
      </c>
      <c r="Z150" s="5">
        <f t="shared" si="38"/>
        <v>0</v>
      </c>
      <c r="AA150" s="5" t="str">
        <f t="shared" si="32"/>
        <v>Big Ten</v>
      </c>
      <c r="AB150">
        <f t="shared" si="33"/>
        <v>1</v>
      </c>
      <c r="AC150">
        <f t="shared" si="39"/>
        <v>1</v>
      </c>
      <c r="AD150">
        <f t="shared" si="40"/>
        <v>1</v>
      </c>
      <c r="AE150">
        <f t="shared" si="41"/>
        <v>0</v>
      </c>
      <c r="AF150">
        <f t="shared" si="29"/>
        <v>9</v>
      </c>
      <c r="AG150">
        <f t="shared" si="29"/>
        <v>17</v>
      </c>
      <c r="AH150">
        <f t="shared" si="29"/>
        <v>3</v>
      </c>
      <c r="AI150">
        <f t="shared" si="29"/>
        <v>4</v>
      </c>
      <c r="AJ150">
        <f t="shared" si="30"/>
        <v>7</v>
      </c>
      <c r="AK150" s="8">
        <f t="shared" si="42"/>
        <v>0.42857142857142855</v>
      </c>
      <c r="AL150">
        <f t="shared" si="34"/>
        <v>0</v>
      </c>
    </row>
    <row r="151" spans="1:38" ht="28" x14ac:dyDescent="0.2">
      <c r="A151" s="27">
        <v>8</v>
      </c>
      <c r="B151" s="28">
        <v>45227</v>
      </c>
      <c r="C151" s="30">
        <v>0.5</v>
      </c>
      <c r="D151" s="29" t="s">
        <v>44</v>
      </c>
      <c r="E151" s="29" t="s">
        <v>315</v>
      </c>
      <c r="F151" s="5"/>
      <c r="G151" s="29" t="s">
        <v>230</v>
      </c>
      <c r="H151" s="29" t="s">
        <v>86</v>
      </c>
      <c r="I151" s="29" t="s">
        <v>13</v>
      </c>
      <c r="J151" s="29">
        <v>33</v>
      </c>
      <c r="K151" s="29">
        <v>27</v>
      </c>
      <c r="L151" s="29">
        <v>4</v>
      </c>
      <c r="M151" s="29">
        <v>4</v>
      </c>
      <c r="N151" s="29" t="s">
        <v>41</v>
      </c>
      <c r="O151" s="5"/>
      <c r="P151" s="6"/>
      <c r="Q151" s="4">
        <f t="shared" si="35"/>
        <v>45227</v>
      </c>
      <c r="R151" s="5">
        <f t="shared" si="31"/>
        <v>2023</v>
      </c>
      <c r="S151" s="5">
        <f t="shared" si="36"/>
        <v>9</v>
      </c>
      <c r="T151" s="29" t="s">
        <v>315</v>
      </c>
      <c r="V151" s="5">
        <f t="shared" si="37"/>
        <v>0</v>
      </c>
      <c r="W151" s="5" t="s">
        <v>86</v>
      </c>
      <c r="X151" s="29" t="s">
        <v>230</v>
      </c>
      <c r="Z151" s="5">
        <f t="shared" si="38"/>
        <v>0</v>
      </c>
      <c r="AA151" s="5" t="str">
        <f t="shared" si="32"/>
        <v>Big Ten</v>
      </c>
      <c r="AB151">
        <f t="shared" si="33"/>
        <v>1</v>
      </c>
      <c r="AC151">
        <f t="shared" si="39"/>
        <v>1</v>
      </c>
      <c r="AD151">
        <f t="shared" si="40"/>
        <v>1</v>
      </c>
      <c r="AE151">
        <f t="shared" si="41"/>
        <v>0</v>
      </c>
      <c r="AF151">
        <f t="shared" si="29"/>
        <v>33</v>
      </c>
      <c r="AG151">
        <f t="shared" si="29"/>
        <v>27</v>
      </c>
      <c r="AH151">
        <f t="shared" si="29"/>
        <v>4</v>
      </c>
      <c r="AI151">
        <f t="shared" si="29"/>
        <v>4</v>
      </c>
      <c r="AJ151">
        <f t="shared" si="30"/>
        <v>8</v>
      </c>
      <c r="AK151" s="8">
        <f t="shared" si="42"/>
        <v>0.5</v>
      </c>
      <c r="AL151">
        <f t="shared" si="34"/>
        <v>1</v>
      </c>
    </row>
    <row r="152" spans="1:38" ht="28" x14ac:dyDescent="0.2">
      <c r="A152" s="27">
        <v>9</v>
      </c>
      <c r="B152" s="28">
        <v>45234</v>
      </c>
      <c r="C152" s="30">
        <v>0.64583333333333337</v>
      </c>
      <c r="D152" s="29" t="s">
        <v>44</v>
      </c>
      <c r="E152" s="29" t="s">
        <v>315</v>
      </c>
      <c r="F152" s="5"/>
      <c r="G152" s="29" t="s">
        <v>672</v>
      </c>
      <c r="H152" s="29" t="s">
        <v>86</v>
      </c>
      <c r="I152" s="29" t="s">
        <v>14</v>
      </c>
      <c r="J152" s="29">
        <v>7</v>
      </c>
      <c r="K152" s="29">
        <v>10</v>
      </c>
      <c r="L152" s="29">
        <v>4</v>
      </c>
      <c r="M152" s="29">
        <v>5</v>
      </c>
      <c r="N152" s="29" t="s">
        <v>92</v>
      </c>
      <c r="O152" s="5"/>
      <c r="P152" s="6"/>
      <c r="Q152" s="4">
        <f t="shared" si="35"/>
        <v>45234</v>
      </c>
      <c r="R152" s="5">
        <f t="shared" si="31"/>
        <v>2023</v>
      </c>
      <c r="S152" s="5">
        <f t="shared" si="36"/>
        <v>10</v>
      </c>
      <c r="T152" s="29" t="s">
        <v>315</v>
      </c>
      <c r="V152" s="5">
        <f t="shared" si="37"/>
        <v>0</v>
      </c>
      <c r="W152" s="5" t="s">
        <v>86</v>
      </c>
      <c r="X152" s="29" t="s">
        <v>672</v>
      </c>
      <c r="Z152" s="5">
        <f t="shared" si="38"/>
        <v>0</v>
      </c>
      <c r="AA152" s="5" t="str">
        <f t="shared" si="32"/>
        <v>Big Ten</v>
      </c>
      <c r="AB152">
        <f t="shared" si="33"/>
        <v>1</v>
      </c>
      <c r="AC152">
        <f t="shared" si="39"/>
        <v>1</v>
      </c>
      <c r="AD152">
        <f t="shared" si="40"/>
        <v>1</v>
      </c>
      <c r="AE152">
        <f t="shared" si="41"/>
        <v>0</v>
      </c>
      <c r="AF152">
        <f t="shared" si="29"/>
        <v>7</v>
      </c>
      <c r="AG152">
        <f t="shared" si="29"/>
        <v>10</v>
      </c>
      <c r="AH152">
        <f t="shared" si="29"/>
        <v>4</v>
      </c>
      <c r="AI152">
        <f t="shared" si="29"/>
        <v>5</v>
      </c>
      <c r="AJ152">
        <f t="shared" si="30"/>
        <v>9</v>
      </c>
      <c r="AK152" s="8">
        <f t="shared" si="42"/>
        <v>0.44444444444444442</v>
      </c>
      <c r="AL152">
        <f t="shared" si="34"/>
        <v>0</v>
      </c>
    </row>
    <row r="153" spans="1:38" ht="28" x14ac:dyDescent="0.2">
      <c r="A153" s="27">
        <v>10</v>
      </c>
      <c r="B153" s="28">
        <v>45241</v>
      </c>
      <c r="C153" s="30">
        <v>0.64583333333333337</v>
      </c>
      <c r="D153" s="29" t="s">
        <v>44</v>
      </c>
      <c r="E153" s="29" t="s">
        <v>315</v>
      </c>
      <c r="F153" s="29" t="s">
        <v>49</v>
      </c>
      <c r="G153" s="29" t="s">
        <v>276</v>
      </c>
      <c r="H153" s="29" t="s">
        <v>86</v>
      </c>
      <c r="I153" s="29" t="s">
        <v>13</v>
      </c>
      <c r="J153" s="29">
        <v>24</v>
      </c>
      <c r="K153" s="29">
        <v>10</v>
      </c>
      <c r="L153" s="29">
        <v>5</v>
      </c>
      <c r="M153" s="29">
        <v>5</v>
      </c>
      <c r="N153" s="29" t="s">
        <v>41</v>
      </c>
      <c r="O153" s="5"/>
      <c r="P153" s="6"/>
      <c r="Q153" s="4">
        <f t="shared" si="35"/>
        <v>45241</v>
      </c>
      <c r="R153" s="5">
        <f t="shared" si="31"/>
        <v>2023</v>
      </c>
      <c r="S153" s="5">
        <f t="shared" si="36"/>
        <v>11</v>
      </c>
      <c r="T153" s="29" t="s">
        <v>315</v>
      </c>
      <c r="V153" s="5">
        <f t="shared" si="37"/>
        <v>0</v>
      </c>
      <c r="W153" s="5" t="s">
        <v>86</v>
      </c>
      <c r="X153" s="29" t="s">
        <v>276</v>
      </c>
      <c r="Z153" s="5">
        <f t="shared" si="38"/>
        <v>0</v>
      </c>
      <c r="AA153" s="5" t="str">
        <f t="shared" si="32"/>
        <v>Big Ten</v>
      </c>
      <c r="AB153">
        <f t="shared" si="33"/>
        <v>1</v>
      </c>
      <c r="AC153">
        <f t="shared" si="39"/>
        <v>1</v>
      </c>
      <c r="AD153">
        <f t="shared" si="40"/>
        <v>1</v>
      </c>
      <c r="AE153">
        <f t="shared" si="41"/>
        <v>0</v>
      </c>
      <c r="AF153">
        <f t="shared" si="29"/>
        <v>24</v>
      </c>
      <c r="AG153">
        <f t="shared" si="29"/>
        <v>10</v>
      </c>
      <c r="AH153">
        <f t="shared" si="29"/>
        <v>5</v>
      </c>
      <c r="AI153">
        <f t="shared" si="29"/>
        <v>5</v>
      </c>
      <c r="AJ153">
        <f t="shared" si="30"/>
        <v>10</v>
      </c>
      <c r="AK153" s="8">
        <f t="shared" si="42"/>
        <v>0.5</v>
      </c>
      <c r="AL153">
        <f t="shared" si="34"/>
        <v>1</v>
      </c>
    </row>
    <row r="154" spans="1:38" ht="28" x14ac:dyDescent="0.2">
      <c r="A154" s="27">
        <v>11</v>
      </c>
      <c r="B154" s="28">
        <v>45248</v>
      </c>
      <c r="C154" s="30">
        <v>0.5</v>
      </c>
      <c r="D154" s="29" t="s">
        <v>44</v>
      </c>
      <c r="E154" s="29" t="s">
        <v>315</v>
      </c>
      <c r="F154" s="5"/>
      <c r="G154" s="29" t="s">
        <v>352</v>
      </c>
      <c r="H154" s="29" t="s">
        <v>86</v>
      </c>
      <c r="I154" s="29" t="s">
        <v>13</v>
      </c>
      <c r="J154" s="29">
        <v>23</v>
      </c>
      <c r="K154" s="29">
        <v>15</v>
      </c>
      <c r="L154" s="29">
        <v>6</v>
      </c>
      <c r="M154" s="29">
        <v>5</v>
      </c>
      <c r="N154" s="29" t="s">
        <v>47</v>
      </c>
      <c r="O154" s="5"/>
      <c r="P154" s="6"/>
      <c r="Q154" s="4">
        <f t="shared" si="35"/>
        <v>45248</v>
      </c>
      <c r="R154" s="5">
        <f t="shared" si="31"/>
        <v>2023</v>
      </c>
      <c r="S154" s="5">
        <f t="shared" si="36"/>
        <v>12</v>
      </c>
      <c r="T154" s="29" t="s">
        <v>315</v>
      </c>
      <c r="V154" s="5">
        <f t="shared" si="37"/>
        <v>0</v>
      </c>
      <c r="W154" s="5" t="s">
        <v>86</v>
      </c>
      <c r="X154" s="29" t="s">
        <v>352</v>
      </c>
      <c r="Z154" s="5">
        <f t="shared" si="38"/>
        <v>0</v>
      </c>
      <c r="AA154" s="5" t="str">
        <f t="shared" si="32"/>
        <v>Big Ten</v>
      </c>
      <c r="AB154">
        <f t="shared" si="33"/>
        <v>1</v>
      </c>
      <c r="AC154">
        <f t="shared" si="39"/>
        <v>1</v>
      </c>
      <c r="AD154">
        <f t="shared" si="40"/>
        <v>1</v>
      </c>
      <c r="AE154">
        <f t="shared" si="41"/>
        <v>0</v>
      </c>
      <c r="AF154">
        <f t="shared" si="29"/>
        <v>23</v>
      </c>
      <c r="AG154">
        <f t="shared" si="29"/>
        <v>15</v>
      </c>
      <c r="AH154">
        <f t="shared" si="29"/>
        <v>6</v>
      </c>
      <c r="AI154">
        <f t="shared" si="29"/>
        <v>5</v>
      </c>
      <c r="AJ154">
        <f t="shared" si="30"/>
        <v>11</v>
      </c>
      <c r="AK154" s="8">
        <f t="shared" si="42"/>
        <v>0.54545454545454541</v>
      </c>
      <c r="AL154">
        <f t="shared" si="34"/>
        <v>1</v>
      </c>
    </row>
    <row r="155" spans="1:38" ht="28" x14ac:dyDescent="0.2">
      <c r="A155" s="27">
        <v>12</v>
      </c>
      <c r="B155" s="28">
        <v>45255</v>
      </c>
      <c r="C155" s="30">
        <v>0.64583333333333337</v>
      </c>
      <c r="D155" s="29" t="s">
        <v>44</v>
      </c>
      <c r="E155" s="29" t="s">
        <v>315</v>
      </c>
      <c r="F155" s="29" t="s">
        <v>49</v>
      </c>
      <c r="G155" s="29" t="s">
        <v>334</v>
      </c>
      <c r="H155" s="29" t="s">
        <v>86</v>
      </c>
      <c r="I155" s="29" t="s">
        <v>13</v>
      </c>
      <c r="J155" s="29">
        <v>45</v>
      </c>
      <c r="K155" s="29">
        <v>43</v>
      </c>
      <c r="L155" s="29">
        <v>7</v>
      </c>
      <c r="M155" s="29">
        <v>5</v>
      </c>
      <c r="N155" s="29" t="s">
        <v>51</v>
      </c>
      <c r="O155" s="5"/>
      <c r="P155" s="6"/>
      <c r="Q155" s="4">
        <f t="shared" si="35"/>
        <v>45255</v>
      </c>
      <c r="R155" s="5">
        <f t="shared" si="31"/>
        <v>2023</v>
      </c>
      <c r="S155" s="5">
        <f t="shared" si="36"/>
        <v>13</v>
      </c>
      <c r="T155" s="29" t="s">
        <v>315</v>
      </c>
      <c r="V155" s="5">
        <f t="shared" si="37"/>
        <v>0</v>
      </c>
      <c r="W155" s="5" t="s">
        <v>86</v>
      </c>
      <c r="X155" s="29" t="s">
        <v>334</v>
      </c>
      <c r="Z155" s="5">
        <f t="shared" si="38"/>
        <v>0</v>
      </c>
      <c r="AA155" s="5" t="str">
        <f t="shared" si="32"/>
        <v>Big Ten</v>
      </c>
      <c r="AB155">
        <f t="shared" si="33"/>
        <v>1</v>
      </c>
      <c r="AC155">
        <f t="shared" si="39"/>
        <v>1</v>
      </c>
      <c r="AD155">
        <f t="shared" si="40"/>
        <v>1</v>
      </c>
      <c r="AE155">
        <f t="shared" si="41"/>
        <v>0</v>
      </c>
      <c r="AF155">
        <f t="shared" si="29"/>
        <v>45</v>
      </c>
      <c r="AG155">
        <f t="shared" si="29"/>
        <v>43</v>
      </c>
      <c r="AH155">
        <f t="shared" si="29"/>
        <v>7</v>
      </c>
      <c r="AI155">
        <f t="shared" si="29"/>
        <v>5</v>
      </c>
      <c r="AJ155">
        <f t="shared" si="30"/>
        <v>12</v>
      </c>
      <c r="AK155" s="8">
        <f t="shared" si="42"/>
        <v>0.58333333333333337</v>
      </c>
      <c r="AL155">
        <f t="shared" si="34"/>
        <v>1</v>
      </c>
    </row>
    <row r="156" spans="1:38" ht="28" x14ac:dyDescent="0.2">
      <c r="A156" s="27">
        <v>13</v>
      </c>
      <c r="B156" s="28">
        <v>45283</v>
      </c>
      <c r="C156" s="30">
        <v>0.8125</v>
      </c>
      <c r="D156" s="29" t="s">
        <v>44</v>
      </c>
      <c r="E156" s="29" t="s">
        <v>315</v>
      </c>
      <c r="F156" s="29" t="s">
        <v>80</v>
      </c>
      <c r="G156" s="29" t="s">
        <v>929</v>
      </c>
      <c r="H156" s="29" t="s">
        <v>114</v>
      </c>
      <c r="I156" s="29" t="s">
        <v>13</v>
      </c>
      <c r="J156" s="29">
        <v>14</v>
      </c>
      <c r="K156" s="29">
        <v>7</v>
      </c>
      <c r="L156" s="29">
        <v>8</v>
      </c>
      <c r="M156" s="29">
        <v>5</v>
      </c>
      <c r="N156" s="29" t="s">
        <v>55</v>
      </c>
      <c r="O156" s="29" t="s">
        <v>930</v>
      </c>
      <c r="P156" s="6"/>
      <c r="Q156" s="4">
        <f t="shared" si="35"/>
        <v>45283</v>
      </c>
      <c r="R156" s="5">
        <f t="shared" si="31"/>
        <v>2023</v>
      </c>
      <c r="S156" s="5">
        <f t="shared" si="36"/>
        <v>17</v>
      </c>
      <c r="T156" s="29" t="s">
        <v>315</v>
      </c>
      <c r="V156" s="5">
        <f t="shared" si="37"/>
        <v>0</v>
      </c>
      <c r="W156" s="5" t="s">
        <v>86</v>
      </c>
      <c r="X156" s="29" t="s">
        <v>929</v>
      </c>
      <c r="Z156" s="5">
        <f t="shared" si="38"/>
        <v>0</v>
      </c>
      <c r="AA156" s="5" t="str">
        <f t="shared" si="32"/>
        <v>Pac-12</v>
      </c>
      <c r="AB156">
        <f t="shared" si="33"/>
        <v>0</v>
      </c>
      <c r="AC156">
        <f t="shared" si="39"/>
        <v>1</v>
      </c>
      <c r="AD156">
        <f t="shared" si="40"/>
        <v>1</v>
      </c>
      <c r="AE156">
        <f t="shared" si="41"/>
        <v>0</v>
      </c>
      <c r="AF156">
        <f t="shared" si="29"/>
        <v>14</v>
      </c>
      <c r="AG156">
        <f t="shared" si="29"/>
        <v>7</v>
      </c>
      <c r="AH156">
        <f t="shared" si="29"/>
        <v>8</v>
      </c>
      <c r="AI156">
        <f t="shared" si="29"/>
        <v>5</v>
      </c>
      <c r="AJ156">
        <f t="shared" si="30"/>
        <v>13</v>
      </c>
      <c r="AK156" s="8">
        <f t="shared" si="42"/>
        <v>0.61538461538461542</v>
      </c>
      <c r="AL156">
        <f t="shared" si="34"/>
        <v>1</v>
      </c>
    </row>
    <row r="157" spans="1:38" ht="28" x14ac:dyDescent="0.2">
      <c r="A157" s="27">
        <v>1</v>
      </c>
      <c r="B157" s="28">
        <v>45171</v>
      </c>
      <c r="C157" s="30">
        <v>0.5</v>
      </c>
      <c r="D157" s="29" t="s">
        <v>44</v>
      </c>
      <c r="E157" s="29" t="s">
        <v>352</v>
      </c>
      <c r="F157" s="5"/>
      <c r="G157" s="29" t="s">
        <v>795</v>
      </c>
      <c r="H157" s="29" t="s">
        <v>96</v>
      </c>
      <c r="I157" s="29" t="s">
        <v>14</v>
      </c>
      <c r="J157" s="29">
        <v>35</v>
      </c>
      <c r="K157" s="29">
        <v>39</v>
      </c>
      <c r="L157" s="29">
        <v>0</v>
      </c>
      <c r="M157" s="29">
        <v>1</v>
      </c>
      <c r="N157" s="29" t="s">
        <v>92</v>
      </c>
      <c r="O157" s="5"/>
      <c r="P157" s="6"/>
      <c r="Q157" s="4">
        <f t="shared" si="35"/>
        <v>45171</v>
      </c>
      <c r="R157" s="5">
        <f t="shared" si="31"/>
        <v>2023</v>
      </c>
      <c r="S157" s="5">
        <f t="shared" si="36"/>
        <v>1</v>
      </c>
      <c r="T157" s="29" t="s">
        <v>352</v>
      </c>
      <c r="V157" s="5">
        <f t="shared" si="37"/>
        <v>0</v>
      </c>
      <c r="W157" s="5" t="s">
        <v>86</v>
      </c>
      <c r="X157" s="29" t="s">
        <v>795</v>
      </c>
      <c r="Z157" s="5">
        <f t="shared" si="38"/>
        <v>0</v>
      </c>
      <c r="AA157" s="5" t="str">
        <f t="shared" si="32"/>
        <v>MWC</v>
      </c>
      <c r="AB157">
        <f t="shared" si="33"/>
        <v>0</v>
      </c>
      <c r="AC157">
        <f t="shared" si="39"/>
        <v>1</v>
      </c>
      <c r="AD157">
        <f t="shared" si="40"/>
        <v>0</v>
      </c>
      <c r="AE157">
        <f t="shared" si="41"/>
        <v>0</v>
      </c>
      <c r="AF157">
        <f t="shared" si="29"/>
        <v>35</v>
      </c>
      <c r="AG157">
        <f t="shared" si="29"/>
        <v>39</v>
      </c>
      <c r="AH157">
        <f t="shared" si="29"/>
        <v>0</v>
      </c>
      <c r="AI157">
        <f t="shared" ref="AI157:AI181" si="43">M157</f>
        <v>1</v>
      </c>
      <c r="AJ157">
        <f t="shared" si="30"/>
        <v>1</v>
      </c>
      <c r="AK157" s="8">
        <f t="shared" si="42"/>
        <v>0</v>
      </c>
      <c r="AL157">
        <f t="shared" si="34"/>
        <v>0</v>
      </c>
    </row>
    <row r="158" spans="1:38" ht="28" x14ac:dyDescent="0.2">
      <c r="A158" s="27">
        <v>2</v>
      </c>
      <c r="B158" s="28">
        <v>45178</v>
      </c>
      <c r="C158" s="30">
        <v>0.79166666666666663</v>
      </c>
      <c r="D158" s="29" t="s">
        <v>44</v>
      </c>
      <c r="E158" s="29" t="s">
        <v>352</v>
      </c>
      <c r="F158" s="29" t="s">
        <v>49</v>
      </c>
      <c r="G158" s="29" t="s">
        <v>125</v>
      </c>
      <c r="H158" s="29" t="s">
        <v>40</v>
      </c>
      <c r="I158" s="29" t="s">
        <v>13</v>
      </c>
      <c r="J158" s="29">
        <v>24</v>
      </c>
      <c r="K158" s="29">
        <v>17</v>
      </c>
      <c r="L158" s="29">
        <v>1</v>
      </c>
      <c r="M158" s="29">
        <v>1</v>
      </c>
      <c r="N158" s="29" t="s">
        <v>41</v>
      </c>
      <c r="O158" s="5"/>
      <c r="P158" s="6"/>
      <c r="Q158" s="4">
        <f t="shared" si="35"/>
        <v>45178</v>
      </c>
      <c r="R158" s="5">
        <f t="shared" si="31"/>
        <v>2023</v>
      </c>
      <c r="S158" s="5">
        <f t="shared" si="36"/>
        <v>2</v>
      </c>
      <c r="T158" s="29" t="s">
        <v>352</v>
      </c>
      <c r="V158" s="5">
        <f t="shared" si="37"/>
        <v>0</v>
      </c>
      <c r="W158" s="5" t="s">
        <v>86</v>
      </c>
      <c r="X158" s="29" t="s">
        <v>125</v>
      </c>
      <c r="Z158" s="5">
        <f t="shared" si="38"/>
        <v>0</v>
      </c>
      <c r="AA158" s="5" t="str">
        <f t="shared" si="32"/>
        <v>ACC</v>
      </c>
      <c r="AB158">
        <f t="shared" si="33"/>
        <v>0</v>
      </c>
      <c r="AC158">
        <f t="shared" si="39"/>
        <v>1</v>
      </c>
      <c r="AD158">
        <f t="shared" si="40"/>
        <v>1</v>
      </c>
      <c r="AE158">
        <f t="shared" si="41"/>
        <v>0</v>
      </c>
      <c r="AF158">
        <f t="shared" ref="AF158:AH180" si="44">J158</f>
        <v>24</v>
      </c>
      <c r="AG158">
        <f t="shared" si="44"/>
        <v>17</v>
      </c>
      <c r="AH158">
        <f t="shared" si="44"/>
        <v>1</v>
      </c>
      <c r="AI158">
        <f t="shared" si="43"/>
        <v>1</v>
      </c>
      <c r="AJ158">
        <f t="shared" ref="AJ158:AJ181" si="45">SUM(AH158:AI158)</f>
        <v>2</v>
      </c>
      <c r="AK158" s="8">
        <f t="shared" si="42"/>
        <v>0.5</v>
      </c>
      <c r="AL158">
        <f t="shared" si="34"/>
        <v>1</v>
      </c>
    </row>
    <row r="159" spans="1:38" x14ac:dyDescent="0.2">
      <c r="A159" s="27">
        <v>3</v>
      </c>
      <c r="B159" s="28">
        <v>45185</v>
      </c>
      <c r="C159" s="30">
        <v>0.8125</v>
      </c>
      <c r="D159" s="29" t="s">
        <v>44</v>
      </c>
      <c r="E159" s="29" t="s">
        <v>352</v>
      </c>
      <c r="F159" s="5"/>
      <c r="G159" s="29" t="s">
        <v>50</v>
      </c>
      <c r="H159" s="29" t="s">
        <v>40</v>
      </c>
      <c r="I159" s="29" t="s">
        <v>14</v>
      </c>
      <c r="J159" s="29">
        <v>20</v>
      </c>
      <c r="K159" s="29">
        <v>35</v>
      </c>
      <c r="L159" s="29">
        <v>1</v>
      </c>
      <c r="M159" s="29">
        <v>2</v>
      </c>
      <c r="N159" s="29" t="s">
        <v>92</v>
      </c>
      <c r="O159" s="5"/>
      <c r="P159" s="6"/>
      <c r="Q159" s="4">
        <f t="shared" si="35"/>
        <v>45185</v>
      </c>
      <c r="R159" s="5">
        <f t="shared" si="31"/>
        <v>2023</v>
      </c>
      <c r="S159" s="5">
        <f t="shared" si="36"/>
        <v>3</v>
      </c>
      <c r="T159" s="29" t="s">
        <v>352</v>
      </c>
      <c r="V159" s="5">
        <f t="shared" si="37"/>
        <v>0</v>
      </c>
      <c r="W159" s="5" t="s">
        <v>86</v>
      </c>
      <c r="X159" s="29" t="s">
        <v>50</v>
      </c>
      <c r="Z159" s="5">
        <f t="shared" si="38"/>
        <v>0</v>
      </c>
      <c r="AA159" s="5" t="str">
        <f t="shared" si="32"/>
        <v>ACC</v>
      </c>
      <c r="AB159">
        <f t="shared" si="33"/>
        <v>0</v>
      </c>
      <c r="AC159">
        <f t="shared" si="39"/>
        <v>1</v>
      </c>
      <c r="AD159">
        <f t="shared" si="40"/>
        <v>1</v>
      </c>
      <c r="AE159">
        <f t="shared" si="41"/>
        <v>0</v>
      </c>
      <c r="AF159">
        <f t="shared" si="44"/>
        <v>20</v>
      </c>
      <c r="AG159">
        <f t="shared" si="44"/>
        <v>35</v>
      </c>
      <c r="AH159">
        <f t="shared" si="44"/>
        <v>1</v>
      </c>
      <c r="AI159">
        <f t="shared" si="43"/>
        <v>2</v>
      </c>
      <c r="AJ159">
        <f t="shared" si="45"/>
        <v>3</v>
      </c>
      <c r="AK159" s="8">
        <f t="shared" si="42"/>
        <v>0.33333333333333331</v>
      </c>
      <c r="AL159">
        <f t="shared" si="34"/>
        <v>0</v>
      </c>
    </row>
    <row r="160" spans="1:38" x14ac:dyDescent="0.2">
      <c r="A160" s="27">
        <v>4</v>
      </c>
      <c r="B160" s="28">
        <v>45191</v>
      </c>
      <c r="C160" s="30">
        <v>0.79166666666666663</v>
      </c>
      <c r="D160" s="29" t="s">
        <v>124</v>
      </c>
      <c r="E160" s="29" t="s">
        <v>352</v>
      </c>
      <c r="F160" s="5"/>
      <c r="G160" s="29" t="s">
        <v>276</v>
      </c>
      <c r="H160" s="29" t="s">
        <v>86</v>
      </c>
      <c r="I160" s="29" t="s">
        <v>14</v>
      </c>
      <c r="J160" s="29">
        <v>17</v>
      </c>
      <c r="K160" s="29">
        <v>38</v>
      </c>
      <c r="L160" s="29">
        <v>1</v>
      </c>
      <c r="M160" s="29">
        <v>3</v>
      </c>
      <c r="N160" s="29" t="s">
        <v>102</v>
      </c>
      <c r="O160" s="5"/>
      <c r="P160" s="6"/>
      <c r="Q160" s="4">
        <f t="shared" si="35"/>
        <v>45191</v>
      </c>
      <c r="R160" s="5">
        <f t="shared" si="31"/>
        <v>2023</v>
      </c>
      <c r="S160" s="5">
        <f t="shared" si="36"/>
        <v>4</v>
      </c>
      <c r="T160" s="29" t="s">
        <v>352</v>
      </c>
      <c r="V160" s="5">
        <f t="shared" si="37"/>
        <v>0</v>
      </c>
      <c r="W160" s="5" t="s">
        <v>86</v>
      </c>
      <c r="X160" s="29" t="s">
        <v>276</v>
      </c>
      <c r="Z160" s="5">
        <f t="shared" si="38"/>
        <v>0</v>
      </c>
      <c r="AA160" s="5" t="str">
        <f t="shared" si="32"/>
        <v>Big Ten</v>
      </c>
      <c r="AB160">
        <f t="shared" si="33"/>
        <v>1</v>
      </c>
      <c r="AC160">
        <f t="shared" si="39"/>
        <v>1</v>
      </c>
      <c r="AD160">
        <f t="shared" si="40"/>
        <v>1</v>
      </c>
      <c r="AE160">
        <f t="shared" si="41"/>
        <v>0</v>
      </c>
      <c r="AF160">
        <f t="shared" si="44"/>
        <v>17</v>
      </c>
      <c r="AG160">
        <f t="shared" si="44"/>
        <v>38</v>
      </c>
      <c r="AH160">
        <f t="shared" si="44"/>
        <v>1</v>
      </c>
      <c r="AI160">
        <f t="shared" si="43"/>
        <v>3</v>
      </c>
      <c r="AJ160">
        <f t="shared" si="45"/>
        <v>4</v>
      </c>
      <c r="AK160" s="8">
        <f t="shared" si="42"/>
        <v>0.25</v>
      </c>
      <c r="AL160">
        <f t="shared" si="34"/>
        <v>0</v>
      </c>
    </row>
    <row r="161" spans="1:38" x14ac:dyDescent="0.2">
      <c r="A161" s="27">
        <v>5</v>
      </c>
      <c r="B161" s="28">
        <v>45199</v>
      </c>
      <c r="C161" s="30">
        <v>0.64583333333333337</v>
      </c>
      <c r="D161" s="29" t="s">
        <v>44</v>
      </c>
      <c r="E161" s="29" t="s">
        <v>352</v>
      </c>
      <c r="F161" s="5"/>
      <c r="G161" s="29" t="s">
        <v>334</v>
      </c>
      <c r="H161" s="29" t="s">
        <v>86</v>
      </c>
      <c r="I161" s="29" t="s">
        <v>13</v>
      </c>
      <c r="J161" s="29">
        <v>44</v>
      </c>
      <c r="K161" s="29">
        <v>19</v>
      </c>
      <c r="L161" s="29">
        <v>2</v>
      </c>
      <c r="M161" s="29">
        <v>3</v>
      </c>
      <c r="N161" s="29" t="s">
        <v>41</v>
      </c>
      <c r="O161" s="5"/>
      <c r="P161" s="6"/>
      <c r="Q161" s="4">
        <f t="shared" si="35"/>
        <v>45199</v>
      </c>
      <c r="R161" s="5">
        <f t="shared" si="31"/>
        <v>2023</v>
      </c>
      <c r="S161" s="5">
        <f t="shared" si="36"/>
        <v>5</v>
      </c>
      <c r="T161" s="29" t="s">
        <v>352</v>
      </c>
      <c r="V161" s="5">
        <f t="shared" si="37"/>
        <v>0</v>
      </c>
      <c r="W161" s="5" t="s">
        <v>86</v>
      </c>
      <c r="X161" s="29" t="s">
        <v>334</v>
      </c>
      <c r="Z161" s="5">
        <f t="shared" si="38"/>
        <v>0</v>
      </c>
      <c r="AA161" s="5" t="str">
        <f t="shared" si="32"/>
        <v>Big Ten</v>
      </c>
      <c r="AB161">
        <f t="shared" si="33"/>
        <v>1</v>
      </c>
      <c r="AC161">
        <f t="shared" si="39"/>
        <v>1</v>
      </c>
      <c r="AD161">
        <f t="shared" si="40"/>
        <v>1</v>
      </c>
      <c r="AE161">
        <f t="shared" si="41"/>
        <v>0</v>
      </c>
      <c r="AF161">
        <f t="shared" si="44"/>
        <v>44</v>
      </c>
      <c r="AG161">
        <f t="shared" si="44"/>
        <v>19</v>
      </c>
      <c r="AH161">
        <f t="shared" si="44"/>
        <v>2</v>
      </c>
      <c r="AI161">
        <f t="shared" si="43"/>
        <v>3</v>
      </c>
      <c r="AJ161">
        <f t="shared" si="45"/>
        <v>5</v>
      </c>
      <c r="AK161" s="8">
        <f t="shared" si="42"/>
        <v>0.4</v>
      </c>
      <c r="AL161">
        <f t="shared" si="34"/>
        <v>1</v>
      </c>
    </row>
    <row r="162" spans="1:38" x14ac:dyDescent="0.2">
      <c r="A162" s="27">
        <v>6</v>
      </c>
      <c r="B162" s="28">
        <v>45206</v>
      </c>
      <c r="C162" s="30">
        <v>0.64583333333333337</v>
      </c>
      <c r="D162" s="29" t="s">
        <v>44</v>
      </c>
      <c r="E162" s="29" t="s">
        <v>352</v>
      </c>
      <c r="F162" s="29" t="s">
        <v>49</v>
      </c>
      <c r="G162" s="29" t="s">
        <v>672</v>
      </c>
      <c r="H162" s="29" t="s">
        <v>86</v>
      </c>
      <c r="I162" s="29" t="s">
        <v>14</v>
      </c>
      <c r="J162" s="29">
        <v>14</v>
      </c>
      <c r="K162" s="29">
        <v>20</v>
      </c>
      <c r="L162" s="29">
        <v>2</v>
      </c>
      <c r="M162" s="29">
        <v>4</v>
      </c>
      <c r="N162" s="29" t="s">
        <v>92</v>
      </c>
      <c r="O162" s="5"/>
      <c r="P162" s="6"/>
      <c r="Q162" s="4">
        <f t="shared" si="35"/>
        <v>45206</v>
      </c>
      <c r="R162" s="5">
        <f t="shared" si="31"/>
        <v>2023</v>
      </c>
      <c r="S162" s="5">
        <f t="shared" si="36"/>
        <v>6</v>
      </c>
      <c r="T162" s="29" t="s">
        <v>352</v>
      </c>
      <c r="V162" s="5">
        <f t="shared" si="37"/>
        <v>0</v>
      </c>
      <c r="W162" s="5" t="s">
        <v>86</v>
      </c>
      <c r="X162" s="29" t="s">
        <v>672</v>
      </c>
      <c r="Z162" s="5">
        <f t="shared" si="38"/>
        <v>0</v>
      </c>
      <c r="AA162" s="5" t="str">
        <f t="shared" si="32"/>
        <v>Big Ten</v>
      </c>
      <c r="AB162">
        <f t="shared" si="33"/>
        <v>1</v>
      </c>
      <c r="AC162">
        <f t="shared" si="39"/>
        <v>1</v>
      </c>
      <c r="AD162">
        <f t="shared" si="40"/>
        <v>1</v>
      </c>
      <c r="AE162">
        <f t="shared" si="41"/>
        <v>0</v>
      </c>
      <c r="AF162">
        <f t="shared" si="44"/>
        <v>14</v>
      </c>
      <c r="AG162">
        <f t="shared" si="44"/>
        <v>20</v>
      </c>
      <c r="AH162">
        <f t="shared" si="44"/>
        <v>2</v>
      </c>
      <c r="AI162">
        <f t="shared" si="43"/>
        <v>4</v>
      </c>
      <c r="AJ162">
        <f t="shared" si="45"/>
        <v>6</v>
      </c>
      <c r="AK162" s="8">
        <f t="shared" si="42"/>
        <v>0.33333333333333331</v>
      </c>
      <c r="AL162">
        <f t="shared" si="34"/>
        <v>0</v>
      </c>
    </row>
    <row r="163" spans="1:38" ht="30" x14ac:dyDescent="0.2">
      <c r="A163" s="27">
        <v>7</v>
      </c>
      <c r="B163" s="28">
        <v>45213</v>
      </c>
      <c r="C163" s="30">
        <v>0.5</v>
      </c>
      <c r="D163" s="29" t="s">
        <v>44</v>
      </c>
      <c r="E163" s="29" t="s">
        <v>352</v>
      </c>
      <c r="F163" s="5"/>
      <c r="G163" s="29" t="s">
        <v>246</v>
      </c>
      <c r="H163" s="29" t="s">
        <v>86</v>
      </c>
      <c r="I163" s="29" t="s">
        <v>14</v>
      </c>
      <c r="J163" s="29">
        <v>7</v>
      </c>
      <c r="K163" s="29">
        <v>41</v>
      </c>
      <c r="L163" s="29">
        <v>2</v>
      </c>
      <c r="M163" s="29">
        <v>5</v>
      </c>
      <c r="N163" s="29" t="s">
        <v>102</v>
      </c>
      <c r="O163" s="5"/>
      <c r="P163" s="6"/>
      <c r="Q163" s="4">
        <f t="shared" si="35"/>
        <v>45213</v>
      </c>
      <c r="R163" s="5">
        <f t="shared" si="31"/>
        <v>2023</v>
      </c>
      <c r="S163" s="5">
        <f t="shared" si="36"/>
        <v>7</v>
      </c>
      <c r="T163" s="29" t="s">
        <v>352</v>
      </c>
      <c r="V163" s="5">
        <f t="shared" si="37"/>
        <v>0</v>
      </c>
      <c r="W163" s="5" t="s">
        <v>86</v>
      </c>
      <c r="X163" s="5" t="s">
        <v>89</v>
      </c>
      <c r="Y163">
        <v>3</v>
      </c>
      <c r="Z163" s="5">
        <f t="shared" si="38"/>
        <v>1</v>
      </c>
      <c r="AA163" s="5" t="str">
        <f t="shared" si="32"/>
        <v>Big Ten</v>
      </c>
      <c r="AB163">
        <f t="shared" si="33"/>
        <v>1</v>
      </c>
      <c r="AC163">
        <f t="shared" si="39"/>
        <v>1</v>
      </c>
      <c r="AD163">
        <f t="shared" si="40"/>
        <v>1</v>
      </c>
      <c r="AE163">
        <f t="shared" si="41"/>
        <v>0</v>
      </c>
      <c r="AF163">
        <f t="shared" si="44"/>
        <v>7</v>
      </c>
      <c r="AG163">
        <f t="shared" si="44"/>
        <v>41</v>
      </c>
      <c r="AH163">
        <f t="shared" si="44"/>
        <v>2</v>
      </c>
      <c r="AI163">
        <f t="shared" si="43"/>
        <v>5</v>
      </c>
      <c r="AJ163">
        <f t="shared" si="45"/>
        <v>7</v>
      </c>
      <c r="AK163" s="8">
        <f t="shared" si="42"/>
        <v>0.2857142857142857</v>
      </c>
      <c r="AL163">
        <f t="shared" si="34"/>
        <v>0</v>
      </c>
    </row>
    <row r="164" spans="1:38" x14ac:dyDescent="0.2">
      <c r="A164" s="27">
        <v>8</v>
      </c>
      <c r="B164" s="28">
        <v>45227</v>
      </c>
      <c r="C164" s="30">
        <v>0.64583333333333337</v>
      </c>
      <c r="D164" s="29" t="s">
        <v>44</v>
      </c>
      <c r="E164" s="29" t="s">
        <v>352</v>
      </c>
      <c r="F164" s="29" t="s">
        <v>49</v>
      </c>
      <c r="G164" s="29" t="s">
        <v>659</v>
      </c>
      <c r="H164" s="29" t="s">
        <v>86</v>
      </c>
      <c r="I164" s="29" t="s">
        <v>14</v>
      </c>
      <c r="J164" s="29">
        <v>14</v>
      </c>
      <c r="K164" s="29">
        <v>31</v>
      </c>
      <c r="L164" s="29">
        <v>2</v>
      </c>
      <c r="M164" s="29">
        <v>6</v>
      </c>
      <c r="N164" s="29" t="s">
        <v>130</v>
      </c>
      <c r="O164" s="5"/>
      <c r="P164" s="6"/>
      <c r="Q164" s="4">
        <f t="shared" si="35"/>
        <v>45227</v>
      </c>
      <c r="R164" s="5">
        <f t="shared" si="31"/>
        <v>2023</v>
      </c>
      <c r="S164" s="5">
        <f t="shared" si="36"/>
        <v>9</v>
      </c>
      <c r="T164" s="29" t="s">
        <v>352</v>
      </c>
      <c r="V164" s="5">
        <f t="shared" si="37"/>
        <v>0</v>
      </c>
      <c r="W164" s="5" t="s">
        <v>86</v>
      </c>
      <c r="X164" s="29" t="s">
        <v>659</v>
      </c>
      <c r="Z164" s="5">
        <f t="shared" si="38"/>
        <v>0</v>
      </c>
      <c r="AA164" s="5" t="str">
        <f t="shared" si="32"/>
        <v>Big Ten</v>
      </c>
      <c r="AB164">
        <f t="shared" si="33"/>
        <v>1</v>
      </c>
      <c r="AC164">
        <f t="shared" si="39"/>
        <v>1</v>
      </c>
      <c r="AD164">
        <f t="shared" si="40"/>
        <v>1</v>
      </c>
      <c r="AE164">
        <f t="shared" si="41"/>
        <v>0</v>
      </c>
      <c r="AF164">
        <f t="shared" si="44"/>
        <v>14</v>
      </c>
      <c r="AG164">
        <f t="shared" si="44"/>
        <v>31</v>
      </c>
      <c r="AH164">
        <f t="shared" si="44"/>
        <v>2</v>
      </c>
      <c r="AI164">
        <f t="shared" si="43"/>
        <v>6</v>
      </c>
      <c r="AJ164">
        <f t="shared" si="45"/>
        <v>8</v>
      </c>
      <c r="AK164" s="8">
        <f t="shared" si="42"/>
        <v>0.25</v>
      </c>
      <c r="AL164">
        <f t="shared" si="34"/>
        <v>0</v>
      </c>
    </row>
    <row r="165" spans="1:38" ht="28" x14ac:dyDescent="0.2">
      <c r="A165" s="27">
        <v>9</v>
      </c>
      <c r="B165" s="28">
        <v>45234</v>
      </c>
      <c r="C165" s="30">
        <v>0.8125</v>
      </c>
      <c r="D165" s="29" t="s">
        <v>44</v>
      </c>
      <c r="E165" s="29" t="s">
        <v>352</v>
      </c>
      <c r="F165" s="29" t="s">
        <v>49</v>
      </c>
      <c r="G165" s="29" t="s">
        <v>697</v>
      </c>
      <c r="H165" s="29" t="s">
        <v>86</v>
      </c>
      <c r="I165" s="29" t="s">
        <v>14</v>
      </c>
      <c r="J165" s="29">
        <v>13</v>
      </c>
      <c r="K165" s="29">
        <v>41</v>
      </c>
      <c r="L165" s="29">
        <v>2</v>
      </c>
      <c r="M165" s="29">
        <v>7</v>
      </c>
      <c r="N165" s="29" t="s">
        <v>132</v>
      </c>
      <c r="O165" s="5"/>
      <c r="P165" s="6"/>
      <c r="Q165" s="4">
        <f t="shared" si="35"/>
        <v>45234</v>
      </c>
      <c r="R165" s="5">
        <f t="shared" si="31"/>
        <v>2023</v>
      </c>
      <c r="S165" s="5">
        <f t="shared" si="36"/>
        <v>10</v>
      </c>
      <c r="T165" s="29" t="s">
        <v>352</v>
      </c>
      <c r="V165" s="5">
        <f t="shared" si="37"/>
        <v>0</v>
      </c>
      <c r="W165" s="5" t="s">
        <v>86</v>
      </c>
      <c r="X165" s="5" t="s">
        <v>210</v>
      </c>
      <c r="Y165">
        <v>2</v>
      </c>
      <c r="Z165" s="5">
        <f t="shared" si="38"/>
        <v>1</v>
      </c>
      <c r="AA165" s="5" t="str">
        <f t="shared" si="32"/>
        <v>Big Ten</v>
      </c>
      <c r="AB165">
        <f t="shared" si="33"/>
        <v>1</v>
      </c>
      <c r="AC165">
        <f t="shared" si="39"/>
        <v>1</v>
      </c>
      <c r="AD165">
        <f t="shared" si="40"/>
        <v>1</v>
      </c>
      <c r="AE165">
        <f t="shared" si="41"/>
        <v>0</v>
      </c>
      <c r="AF165">
        <f t="shared" si="44"/>
        <v>13</v>
      </c>
      <c r="AG165">
        <f t="shared" si="44"/>
        <v>41</v>
      </c>
      <c r="AH165">
        <f t="shared" si="44"/>
        <v>2</v>
      </c>
      <c r="AI165">
        <f t="shared" si="43"/>
        <v>7</v>
      </c>
      <c r="AJ165">
        <f t="shared" si="45"/>
        <v>9</v>
      </c>
      <c r="AK165" s="8">
        <f t="shared" si="42"/>
        <v>0.22222222222222221</v>
      </c>
      <c r="AL165">
        <f t="shared" si="34"/>
        <v>0</v>
      </c>
    </row>
    <row r="166" spans="1:38" x14ac:dyDescent="0.2">
      <c r="A166" s="27">
        <v>10</v>
      </c>
      <c r="B166" s="28">
        <v>45241</v>
      </c>
      <c r="C166" s="30">
        <v>0.64583333333333337</v>
      </c>
      <c r="D166" s="29" t="s">
        <v>44</v>
      </c>
      <c r="E166" s="29" t="s">
        <v>352</v>
      </c>
      <c r="F166" s="5"/>
      <c r="G166" s="29" t="s">
        <v>440</v>
      </c>
      <c r="H166" s="29" t="s">
        <v>86</v>
      </c>
      <c r="I166" s="29" t="s">
        <v>13</v>
      </c>
      <c r="J166" s="29">
        <v>49</v>
      </c>
      <c r="K166" s="29">
        <v>30</v>
      </c>
      <c r="L166" s="29">
        <v>3</v>
      </c>
      <c r="M166" s="29">
        <v>7</v>
      </c>
      <c r="N166" s="29" t="s">
        <v>41</v>
      </c>
      <c r="O166" s="5"/>
      <c r="P166" s="6"/>
      <c r="Q166" s="4">
        <f t="shared" si="35"/>
        <v>45241</v>
      </c>
      <c r="R166" s="5">
        <f t="shared" si="31"/>
        <v>2023</v>
      </c>
      <c r="S166" s="5">
        <f t="shared" si="36"/>
        <v>11</v>
      </c>
      <c r="T166" s="29" t="s">
        <v>352</v>
      </c>
      <c r="V166" s="5">
        <f t="shared" si="37"/>
        <v>0</v>
      </c>
      <c r="W166" s="5" t="s">
        <v>86</v>
      </c>
      <c r="X166" s="29" t="s">
        <v>440</v>
      </c>
      <c r="Z166" s="5">
        <f t="shared" si="38"/>
        <v>0</v>
      </c>
      <c r="AA166" s="5" t="str">
        <f t="shared" si="32"/>
        <v>Big Ten</v>
      </c>
      <c r="AB166">
        <f t="shared" si="33"/>
        <v>1</v>
      </c>
      <c r="AC166">
        <f t="shared" si="39"/>
        <v>1</v>
      </c>
      <c r="AD166">
        <f t="shared" si="40"/>
        <v>1</v>
      </c>
      <c r="AE166">
        <f t="shared" si="41"/>
        <v>0</v>
      </c>
      <c r="AF166">
        <f t="shared" si="44"/>
        <v>49</v>
      </c>
      <c r="AG166">
        <f t="shared" si="44"/>
        <v>30</v>
      </c>
      <c r="AH166">
        <f t="shared" si="44"/>
        <v>3</v>
      </c>
      <c r="AI166">
        <f t="shared" si="43"/>
        <v>7</v>
      </c>
      <c r="AJ166">
        <f t="shared" si="45"/>
        <v>10</v>
      </c>
      <c r="AK166" s="8">
        <f t="shared" si="42"/>
        <v>0.3</v>
      </c>
      <c r="AL166">
        <f t="shared" si="34"/>
        <v>1</v>
      </c>
    </row>
    <row r="167" spans="1:38" ht="28" x14ac:dyDescent="0.2">
      <c r="A167" s="27">
        <v>11</v>
      </c>
      <c r="B167" s="28">
        <v>45248</v>
      </c>
      <c r="C167" s="30">
        <v>0.5</v>
      </c>
      <c r="D167" s="29" t="s">
        <v>44</v>
      </c>
      <c r="E167" s="29" t="s">
        <v>352</v>
      </c>
      <c r="F167" s="29" t="s">
        <v>49</v>
      </c>
      <c r="G167" s="29" t="s">
        <v>315</v>
      </c>
      <c r="H167" s="29" t="s">
        <v>86</v>
      </c>
      <c r="I167" s="29" t="s">
        <v>14</v>
      </c>
      <c r="J167" s="29">
        <v>15</v>
      </c>
      <c r="K167" s="29">
        <v>23</v>
      </c>
      <c r="L167" s="29">
        <v>3</v>
      </c>
      <c r="M167" s="29">
        <v>8</v>
      </c>
      <c r="N167" s="29" t="s">
        <v>92</v>
      </c>
      <c r="O167" s="5"/>
      <c r="P167" s="6"/>
      <c r="Q167" s="4">
        <f t="shared" si="35"/>
        <v>45248</v>
      </c>
      <c r="R167" s="5">
        <f t="shared" si="31"/>
        <v>2023</v>
      </c>
      <c r="S167" s="5">
        <f t="shared" si="36"/>
        <v>12</v>
      </c>
      <c r="T167" s="29" t="s">
        <v>352</v>
      </c>
      <c r="V167" s="5">
        <f t="shared" si="37"/>
        <v>0</v>
      </c>
      <c r="W167" s="5" t="s">
        <v>86</v>
      </c>
      <c r="X167" s="29" t="s">
        <v>315</v>
      </c>
      <c r="Z167" s="5">
        <f t="shared" si="38"/>
        <v>0</v>
      </c>
      <c r="AA167" s="5" t="str">
        <f t="shared" si="32"/>
        <v>Big Ten</v>
      </c>
      <c r="AB167">
        <f t="shared" si="33"/>
        <v>1</v>
      </c>
      <c r="AC167">
        <f t="shared" si="39"/>
        <v>1</v>
      </c>
      <c r="AD167">
        <f t="shared" si="40"/>
        <v>1</v>
      </c>
      <c r="AE167">
        <f t="shared" si="41"/>
        <v>0</v>
      </c>
      <c r="AF167">
        <f t="shared" si="44"/>
        <v>15</v>
      </c>
      <c r="AG167">
        <f t="shared" si="44"/>
        <v>23</v>
      </c>
      <c r="AH167">
        <f t="shared" si="44"/>
        <v>3</v>
      </c>
      <c r="AI167">
        <f t="shared" si="43"/>
        <v>8</v>
      </c>
      <c r="AJ167">
        <f t="shared" si="45"/>
        <v>11</v>
      </c>
      <c r="AK167" s="8">
        <f t="shared" si="42"/>
        <v>0.27272727272727271</v>
      </c>
      <c r="AL167">
        <f t="shared" si="34"/>
        <v>0</v>
      </c>
    </row>
    <row r="168" spans="1:38" x14ac:dyDescent="0.2">
      <c r="A168" s="27">
        <v>12</v>
      </c>
      <c r="B168" s="28">
        <v>45255</v>
      </c>
      <c r="C168" s="30">
        <v>0.5</v>
      </c>
      <c r="D168" s="29" t="s">
        <v>44</v>
      </c>
      <c r="E168" s="29" t="s">
        <v>352</v>
      </c>
      <c r="F168" s="5"/>
      <c r="G168" s="29" t="s">
        <v>490</v>
      </c>
      <c r="H168" s="29" t="s">
        <v>86</v>
      </c>
      <c r="I168" s="29" t="s">
        <v>13</v>
      </c>
      <c r="J168" s="29">
        <v>35</v>
      </c>
      <c r="K168" s="29">
        <v>31</v>
      </c>
      <c r="L168" s="29">
        <v>4</v>
      </c>
      <c r="M168" s="29">
        <v>8</v>
      </c>
      <c r="N168" s="29" t="s">
        <v>41</v>
      </c>
      <c r="O168" s="5"/>
      <c r="P168" s="6"/>
      <c r="Q168" s="4">
        <f t="shared" si="35"/>
        <v>45255</v>
      </c>
      <c r="R168" s="5">
        <f t="shared" si="31"/>
        <v>2023</v>
      </c>
      <c r="S168" s="5">
        <f t="shared" si="36"/>
        <v>13</v>
      </c>
      <c r="T168" s="29" t="s">
        <v>352</v>
      </c>
      <c r="V168" s="5">
        <f t="shared" si="37"/>
        <v>0</v>
      </c>
      <c r="W168" s="5" t="s">
        <v>86</v>
      </c>
      <c r="X168" s="29" t="s">
        <v>490</v>
      </c>
      <c r="Z168" s="5">
        <f t="shared" si="38"/>
        <v>0</v>
      </c>
      <c r="AA168" s="5" t="str">
        <f t="shared" si="32"/>
        <v>Big Ten</v>
      </c>
      <c r="AB168">
        <f t="shared" si="33"/>
        <v>1</v>
      </c>
      <c r="AC168">
        <f t="shared" si="39"/>
        <v>1</v>
      </c>
      <c r="AD168">
        <f t="shared" si="40"/>
        <v>1</v>
      </c>
      <c r="AE168">
        <f t="shared" si="41"/>
        <v>0</v>
      </c>
      <c r="AF168">
        <f t="shared" si="44"/>
        <v>35</v>
      </c>
      <c r="AG168">
        <f t="shared" si="44"/>
        <v>31</v>
      </c>
      <c r="AH168">
        <f t="shared" si="44"/>
        <v>4</v>
      </c>
      <c r="AI168">
        <f t="shared" si="43"/>
        <v>8</v>
      </c>
      <c r="AJ168">
        <f t="shared" si="45"/>
        <v>12</v>
      </c>
      <c r="AK168" s="8">
        <f t="shared" si="42"/>
        <v>0.33333333333333331</v>
      </c>
      <c r="AL168">
        <f t="shared" si="34"/>
        <v>1</v>
      </c>
    </row>
    <row r="169" spans="1:38" ht="30" x14ac:dyDescent="0.2">
      <c r="A169" s="27">
        <v>1</v>
      </c>
      <c r="B169" s="28">
        <v>45171</v>
      </c>
      <c r="C169" s="30">
        <v>0.64583333333333337</v>
      </c>
      <c r="D169" s="29" t="s">
        <v>44</v>
      </c>
      <c r="E169" s="29" t="s">
        <v>813</v>
      </c>
      <c r="F169" s="5"/>
      <c r="G169" s="29" t="s">
        <v>773</v>
      </c>
      <c r="H169" s="29" t="s">
        <v>148</v>
      </c>
      <c r="I169" s="29" t="s">
        <v>13</v>
      </c>
      <c r="J169" s="29">
        <v>38</v>
      </c>
      <c r="K169" s="29">
        <v>17</v>
      </c>
      <c r="L169" s="29">
        <v>1</v>
      </c>
      <c r="M169" s="29">
        <v>0</v>
      </c>
      <c r="N169" s="29" t="s">
        <v>41</v>
      </c>
      <c r="O169" s="5"/>
      <c r="P169" s="6"/>
      <c r="Q169" s="4">
        <f t="shared" si="35"/>
        <v>45171</v>
      </c>
      <c r="R169" s="5">
        <f t="shared" si="31"/>
        <v>2023</v>
      </c>
      <c r="S169" s="5">
        <f t="shared" si="36"/>
        <v>1</v>
      </c>
      <c r="T169" s="5" t="s">
        <v>355</v>
      </c>
      <c r="U169">
        <v>19</v>
      </c>
      <c r="V169" s="5">
        <f t="shared" si="37"/>
        <v>1</v>
      </c>
      <c r="W169" s="5" t="s">
        <v>86</v>
      </c>
      <c r="X169" s="29" t="s">
        <v>773</v>
      </c>
      <c r="Z169" s="5">
        <f t="shared" si="38"/>
        <v>0</v>
      </c>
      <c r="AA169" s="5" t="str">
        <f t="shared" si="32"/>
        <v>MAC</v>
      </c>
      <c r="AB169">
        <f t="shared" si="33"/>
        <v>0</v>
      </c>
      <c r="AC169">
        <f t="shared" si="39"/>
        <v>1</v>
      </c>
      <c r="AD169">
        <f t="shared" si="40"/>
        <v>0</v>
      </c>
      <c r="AE169">
        <f t="shared" si="41"/>
        <v>0</v>
      </c>
      <c r="AF169">
        <f t="shared" si="44"/>
        <v>38</v>
      </c>
      <c r="AG169">
        <f t="shared" si="44"/>
        <v>17</v>
      </c>
      <c r="AH169">
        <f t="shared" si="44"/>
        <v>1</v>
      </c>
      <c r="AI169">
        <f t="shared" si="43"/>
        <v>0</v>
      </c>
      <c r="AJ169">
        <f t="shared" si="45"/>
        <v>1</v>
      </c>
      <c r="AK169" s="8">
        <f t="shared" si="42"/>
        <v>1</v>
      </c>
      <c r="AL169">
        <f t="shared" si="34"/>
        <v>1</v>
      </c>
    </row>
    <row r="170" spans="1:38" ht="30" x14ac:dyDescent="0.2">
      <c r="A170" s="27">
        <v>2</v>
      </c>
      <c r="B170" s="28">
        <v>45178</v>
      </c>
      <c r="C170" s="30">
        <v>0.8125</v>
      </c>
      <c r="D170" s="29" t="s">
        <v>44</v>
      </c>
      <c r="E170" s="29" t="s">
        <v>813</v>
      </c>
      <c r="F170" s="29" t="s">
        <v>49</v>
      </c>
      <c r="G170" s="29" t="s">
        <v>916</v>
      </c>
      <c r="H170" s="29" t="s">
        <v>114</v>
      </c>
      <c r="I170" s="29" t="s">
        <v>14</v>
      </c>
      <c r="J170" s="29">
        <v>22</v>
      </c>
      <c r="K170" s="29">
        <v>31</v>
      </c>
      <c r="L170" s="29">
        <v>1</v>
      </c>
      <c r="M170" s="29">
        <v>1</v>
      </c>
      <c r="N170" s="29" t="s">
        <v>92</v>
      </c>
      <c r="O170" s="5"/>
      <c r="P170" s="6"/>
      <c r="Q170" s="4">
        <f t="shared" si="35"/>
        <v>45178</v>
      </c>
      <c r="R170" s="5">
        <f t="shared" si="31"/>
        <v>2023</v>
      </c>
      <c r="S170" s="5">
        <f t="shared" si="36"/>
        <v>2</v>
      </c>
      <c r="T170" s="5" t="s">
        <v>355</v>
      </c>
      <c r="U170">
        <v>19</v>
      </c>
      <c r="V170" s="5">
        <f t="shared" si="37"/>
        <v>1</v>
      </c>
      <c r="W170" s="5" t="s">
        <v>86</v>
      </c>
      <c r="X170" s="29" t="s">
        <v>916</v>
      </c>
      <c r="Z170" s="5">
        <f t="shared" si="38"/>
        <v>0</v>
      </c>
      <c r="AA170" s="5" t="str">
        <f t="shared" si="32"/>
        <v>Pac-12</v>
      </c>
      <c r="AB170">
        <f t="shared" si="33"/>
        <v>0</v>
      </c>
      <c r="AC170">
        <f t="shared" si="39"/>
        <v>1</v>
      </c>
      <c r="AD170">
        <f t="shared" si="40"/>
        <v>1</v>
      </c>
      <c r="AE170">
        <f t="shared" si="41"/>
        <v>0</v>
      </c>
      <c r="AF170">
        <f t="shared" si="44"/>
        <v>22</v>
      </c>
      <c r="AG170">
        <f t="shared" si="44"/>
        <v>31</v>
      </c>
      <c r="AH170">
        <f t="shared" si="44"/>
        <v>1</v>
      </c>
      <c r="AI170">
        <f t="shared" si="43"/>
        <v>1</v>
      </c>
      <c r="AJ170">
        <f t="shared" si="45"/>
        <v>2</v>
      </c>
      <c r="AK170" s="8">
        <f t="shared" si="42"/>
        <v>0.5</v>
      </c>
      <c r="AL170">
        <f t="shared" si="34"/>
        <v>0</v>
      </c>
    </row>
    <row r="171" spans="1:38" ht="28" x14ac:dyDescent="0.2">
      <c r="A171" s="27">
        <v>3</v>
      </c>
      <c r="B171" s="28">
        <v>45185</v>
      </c>
      <c r="C171" s="30">
        <v>0.5</v>
      </c>
      <c r="D171" s="29" t="s">
        <v>44</v>
      </c>
      <c r="E171" s="29" t="s">
        <v>276</v>
      </c>
      <c r="F171" s="5"/>
      <c r="G171" s="29" t="s">
        <v>797</v>
      </c>
      <c r="H171" s="29" t="s">
        <v>99</v>
      </c>
      <c r="I171" s="29" t="s">
        <v>13</v>
      </c>
      <c r="J171" s="29">
        <v>35</v>
      </c>
      <c r="K171" s="29">
        <v>14</v>
      </c>
      <c r="L171" s="29">
        <v>2</v>
      </c>
      <c r="M171" s="29">
        <v>1</v>
      </c>
      <c r="N171" s="29" t="s">
        <v>41</v>
      </c>
      <c r="O171" s="5"/>
      <c r="P171" s="6"/>
      <c r="Q171" s="4">
        <f t="shared" si="35"/>
        <v>45185</v>
      </c>
      <c r="R171" s="5">
        <f t="shared" si="31"/>
        <v>2023</v>
      </c>
      <c r="S171" s="5">
        <f t="shared" si="36"/>
        <v>3</v>
      </c>
      <c r="T171" s="29" t="s">
        <v>276</v>
      </c>
      <c r="V171" s="5">
        <f t="shared" si="37"/>
        <v>0</v>
      </c>
      <c r="W171" s="5" t="s">
        <v>86</v>
      </c>
      <c r="X171" s="29" t="s">
        <v>797</v>
      </c>
      <c r="Z171" s="5">
        <f t="shared" si="38"/>
        <v>0</v>
      </c>
      <c r="AA171" s="5" t="str">
        <f t="shared" si="32"/>
        <v>Sun Belt</v>
      </c>
      <c r="AB171">
        <f t="shared" si="33"/>
        <v>0</v>
      </c>
      <c r="AC171">
        <f t="shared" si="39"/>
        <v>1</v>
      </c>
      <c r="AD171">
        <f t="shared" si="40"/>
        <v>0</v>
      </c>
      <c r="AE171">
        <f t="shared" si="41"/>
        <v>0</v>
      </c>
      <c r="AF171">
        <f t="shared" si="44"/>
        <v>35</v>
      </c>
      <c r="AG171">
        <f t="shared" si="44"/>
        <v>14</v>
      </c>
      <c r="AH171">
        <f t="shared" si="44"/>
        <v>2</v>
      </c>
      <c r="AI171">
        <f t="shared" si="43"/>
        <v>1</v>
      </c>
      <c r="AJ171">
        <f t="shared" si="45"/>
        <v>3</v>
      </c>
      <c r="AK171" s="8">
        <f t="shared" si="42"/>
        <v>0.66666666666666663</v>
      </c>
      <c r="AL171">
        <f t="shared" si="34"/>
        <v>1</v>
      </c>
    </row>
    <row r="172" spans="1:38" x14ac:dyDescent="0.2">
      <c r="A172" s="27">
        <v>4</v>
      </c>
      <c r="B172" s="28">
        <v>45191</v>
      </c>
      <c r="C172" s="30">
        <v>0.79166666666666663</v>
      </c>
      <c r="D172" s="29" t="s">
        <v>124</v>
      </c>
      <c r="E172" s="29" t="s">
        <v>276</v>
      </c>
      <c r="F172" s="29" t="s">
        <v>49</v>
      </c>
      <c r="G172" s="29" t="s">
        <v>352</v>
      </c>
      <c r="H172" s="29" t="s">
        <v>86</v>
      </c>
      <c r="I172" s="29" t="s">
        <v>13</v>
      </c>
      <c r="J172" s="29">
        <v>38</v>
      </c>
      <c r="K172" s="29">
        <v>17</v>
      </c>
      <c r="L172" s="29">
        <v>3</v>
      </c>
      <c r="M172" s="29">
        <v>1</v>
      </c>
      <c r="N172" s="29" t="s">
        <v>47</v>
      </c>
      <c r="O172" s="5"/>
      <c r="P172" s="6"/>
      <c r="Q172" s="4">
        <f t="shared" si="35"/>
        <v>45191</v>
      </c>
      <c r="R172" s="5">
        <f t="shared" si="31"/>
        <v>2023</v>
      </c>
      <c r="S172" s="5">
        <f t="shared" si="36"/>
        <v>4</v>
      </c>
      <c r="T172" s="29" t="s">
        <v>276</v>
      </c>
      <c r="V172" s="5">
        <f t="shared" si="37"/>
        <v>0</v>
      </c>
      <c r="W172" s="5" t="s">
        <v>86</v>
      </c>
      <c r="X172" s="29" t="s">
        <v>352</v>
      </c>
      <c r="Z172" s="5">
        <f t="shared" si="38"/>
        <v>0</v>
      </c>
      <c r="AA172" s="5" t="str">
        <f t="shared" si="32"/>
        <v>Big Ten</v>
      </c>
      <c r="AB172">
        <f t="shared" si="33"/>
        <v>1</v>
      </c>
      <c r="AC172">
        <f t="shared" si="39"/>
        <v>1</v>
      </c>
      <c r="AD172">
        <f t="shared" si="40"/>
        <v>1</v>
      </c>
      <c r="AE172">
        <f t="shared" si="41"/>
        <v>0</v>
      </c>
      <c r="AF172">
        <f t="shared" si="44"/>
        <v>38</v>
      </c>
      <c r="AG172">
        <f t="shared" si="44"/>
        <v>17</v>
      </c>
      <c r="AH172">
        <f t="shared" si="44"/>
        <v>3</v>
      </c>
      <c r="AI172">
        <f t="shared" si="43"/>
        <v>1</v>
      </c>
      <c r="AJ172">
        <f t="shared" si="45"/>
        <v>4</v>
      </c>
      <c r="AK172" s="8">
        <f t="shared" si="42"/>
        <v>0.75</v>
      </c>
      <c r="AL172">
        <f t="shared" si="34"/>
        <v>1</v>
      </c>
    </row>
    <row r="173" spans="1:38" x14ac:dyDescent="0.2">
      <c r="A173" s="27">
        <v>5</v>
      </c>
      <c r="B173" s="28">
        <v>45206</v>
      </c>
      <c r="C173" s="30">
        <v>0.5</v>
      </c>
      <c r="D173" s="29" t="s">
        <v>44</v>
      </c>
      <c r="E173" s="29" t="s">
        <v>276</v>
      </c>
      <c r="F173" s="5"/>
      <c r="G173" s="29" t="s">
        <v>194</v>
      </c>
      <c r="H173" s="29" t="s">
        <v>86</v>
      </c>
      <c r="I173" s="29" t="s">
        <v>13</v>
      </c>
      <c r="J173" s="29">
        <v>24</v>
      </c>
      <c r="K173" s="29">
        <v>13</v>
      </c>
      <c r="L173" s="29">
        <v>4</v>
      </c>
      <c r="M173" s="29">
        <v>1</v>
      </c>
      <c r="N173" s="29" t="s">
        <v>51</v>
      </c>
      <c r="O173" s="5"/>
      <c r="P173" s="6"/>
      <c r="Q173" s="4">
        <f t="shared" si="35"/>
        <v>45206</v>
      </c>
      <c r="R173" s="5">
        <f t="shared" si="31"/>
        <v>2023</v>
      </c>
      <c r="S173" s="5">
        <f t="shared" si="36"/>
        <v>6</v>
      </c>
      <c r="T173" s="29" t="s">
        <v>276</v>
      </c>
      <c r="V173" s="5">
        <f t="shared" si="37"/>
        <v>0</v>
      </c>
      <c r="W173" s="5" t="s">
        <v>86</v>
      </c>
      <c r="X173" s="29" t="s">
        <v>194</v>
      </c>
      <c r="Z173" s="5">
        <f t="shared" si="38"/>
        <v>0</v>
      </c>
      <c r="AA173" s="5" t="str">
        <f t="shared" si="32"/>
        <v>Big Ten</v>
      </c>
      <c r="AB173">
        <f t="shared" si="33"/>
        <v>1</v>
      </c>
      <c r="AC173">
        <f t="shared" si="39"/>
        <v>1</v>
      </c>
      <c r="AD173">
        <f t="shared" si="40"/>
        <v>1</v>
      </c>
      <c r="AE173">
        <f t="shared" si="41"/>
        <v>0</v>
      </c>
      <c r="AF173">
        <f t="shared" si="44"/>
        <v>24</v>
      </c>
      <c r="AG173">
        <f t="shared" si="44"/>
        <v>13</v>
      </c>
      <c r="AH173">
        <f t="shared" si="44"/>
        <v>4</v>
      </c>
      <c r="AI173">
        <f t="shared" si="43"/>
        <v>1</v>
      </c>
      <c r="AJ173">
        <f t="shared" si="45"/>
        <v>5</v>
      </c>
      <c r="AK173" s="8">
        <f t="shared" si="42"/>
        <v>0.8</v>
      </c>
      <c r="AL173">
        <f t="shared" si="34"/>
        <v>1</v>
      </c>
    </row>
    <row r="174" spans="1:38" x14ac:dyDescent="0.2">
      <c r="A174" s="27">
        <v>6</v>
      </c>
      <c r="B174" s="28">
        <v>45213</v>
      </c>
      <c r="C174" s="30">
        <v>0.66666666666666663</v>
      </c>
      <c r="D174" s="29" t="s">
        <v>44</v>
      </c>
      <c r="E174" s="29" t="s">
        <v>276</v>
      </c>
      <c r="F174" s="5"/>
      <c r="G174" s="29" t="s">
        <v>672</v>
      </c>
      <c r="H174" s="29" t="s">
        <v>86</v>
      </c>
      <c r="I174" s="29" t="s">
        <v>14</v>
      </c>
      <c r="J174" s="29">
        <v>6</v>
      </c>
      <c r="K174" s="29">
        <v>15</v>
      </c>
      <c r="L174" s="29">
        <v>4</v>
      </c>
      <c r="M174" s="29">
        <v>2</v>
      </c>
      <c r="N174" s="29" t="s">
        <v>92</v>
      </c>
      <c r="O174" s="5"/>
      <c r="P174" s="6"/>
      <c r="Q174" s="4">
        <f t="shared" si="35"/>
        <v>45213</v>
      </c>
      <c r="R174" s="5">
        <f t="shared" si="31"/>
        <v>2023</v>
      </c>
      <c r="S174" s="5">
        <f t="shared" si="36"/>
        <v>7</v>
      </c>
      <c r="T174" s="29" t="s">
        <v>276</v>
      </c>
      <c r="V174" s="5">
        <f t="shared" si="37"/>
        <v>0</v>
      </c>
      <c r="W174" s="5" t="s">
        <v>86</v>
      </c>
      <c r="X174" s="29" t="s">
        <v>672</v>
      </c>
      <c r="Z174" s="5">
        <f t="shared" si="38"/>
        <v>0</v>
      </c>
      <c r="AA174" s="5" t="str">
        <f t="shared" si="32"/>
        <v>Big Ten</v>
      </c>
      <c r="AB174">
        <f t="shared" si="33"/>
        <v>1</v>
      </c>
      <c r="AC174">
        <f t="shared" si="39"/>
        <v>1</v>
      </c>
      <c r="AD174">
        <f t="shared" si="40"/>
        <v>1</v>
      </c>
      <c r="AE174">
        <f t="shared" si="41"/>
        <v>0</v>
      </c>
      <c r="AF174">
        <f t="shared" si="44"/>
        <v>6</v>
      </c>
      <c r="AG174">
        <f t="shared" si="44"/>
        <v>15</v>
      </c>
      <c r="AH174">
        <f t="shared" si="44"/>
        <v>4</v>
      </c>
      <c r="AI174">
        <f t="shared" si="43"/>
        <v>2</v>
      </c>
      <c r="AJ174">
        <f t="shared" si="45"/>
        <v>6</v>
      </c>
      <c r="AK174" s="8">
        <f t="shared" si="42"/>
        <v>0.66666666666666663</v>
      </c>
      <c r="AL174">
        <f t="shared" si="34"/>
        <v>0</v>
      </c>
    </row>
    <row r="175" spans="1:38" x14ac:dyDescent="0.2">
      <c r="A175" s="27">
        <v>7</v>
      </c>
      <c r="B175" s="28">
        <v>45220</v>
      </c>
      <c r="C175" s="30">
        <v>0.64583333333333337</v>
      </c>
      <c r="D175" s="29" t="s">
        <v>44</v>
      </c>
      <c r="E175" s="29" t="s">
        <v>276</v>
      </c>
      <c r="F175" s="29" t="s">
        <v>49</v>
      </c>
      <c r="G175" s="29" t="s">
        <v>334</v>
      </c>
      <c r="H175" s="29" t="s">
        <v>86</v>
      </c>
      <c r="I175" s="29" t="s">
        <v>13</v>
      </c>
      <c r="J175" s="29">
        <v>25</v>
      </c>
      <c r="K175" s="29">
        <v>21</v>
      </c>
      <c r="L175" s="29">
        <v>5</v>
      </c>
      <c r="M175" s="29">
        <v>2</v>
      </c>
      <c r="N175" s="29" t="s">
        <v>41</v>
      </c>
      <c r="O175" s="5"/>
      <c r="P175" s="6"/>
      <c r="Q175" s="4">
        <f t="shared" si="35"/>
        <v>45220</v>
      </c>
      <c r="R175" s="5">
        <f t="shared" si="31"/>
        <v>2023</v>
      </c>
      <c r="S175" s="5">
        <f t="shared" si="36"/>
        <v>8</v>
      </c>
      <c r="T175" s="29" t="s">
        <v>276</v>
      </c>
      <c r="V175" s="5">
        <f t="shared" si="37"/>
        <v>0</v>
      </c>
      <c r="W175" s="5" t="s">
        <v>86</v>
      </c>
      <c r="X175" s="29" t="s">
        <v>334</v>
      </c>
      <c r="Z175" s="5">
        <f t="shared" si="38"/>
        <v>0</v>
      </c>
      <c r="AA175" s="5" t="str">
        <f t="shared" si="32"/>
        <v>Big Ten</v>
      </c>
      <c r="AB175">
        <f t="shared" si="33"/>
        <v>1</v>
      </c>
      <c r="AC175">
        <f t="shared" si="39"/>
        <v>1</v>
      </c>
      <c r="AD175">
        <f t="shared" si="40"/>
        <v>1</v>
      </c>
      <c r="AE175">
        <f t="shared" si="41"/>
        <v>0</v>
      </c>
      <c r="AF175">
        <f t="shared" si="44"/>
        <v>25</v>
      </c>
      <c r="AG175">
        <f t="shared" si="44"/>
        <v>21</v>
      </c>
      <c r="AH175">
        <f t="shared" si="44"/>
        <v>5</v>
      </c>
      <c r="AI175">
        <f t="shared" si="43"/>
        <v>2</v>
      </c>
      <c r="AJ175">
        <f t="shared" si="45"/>
        <v>7</v>
      </c>
      <c r="AK175" s="8">
        <f t="shared" si="42"/>
        <v>0.7142857142857143</v>
      </c>
      <c r="AL175">
        <f t="shared" si="34"/>
        <v>1</v>
      </c>
    </row>
    <row r="176" spans="1:38" ht="30" x14ac:dyDescent="0.2">
      <c r="A176" s="27">
        <v>8</v>
      </c>
      <c r="B176" s="28">
        <v>45227</v>
      </c>
      <c r="C176" s="30">
        <v>0.8125</v>
      </c>
      <c r="D176" s="29" t="s">
        <v>44</v>
      </c>
      <c r="E176" s="29" t="s">
        <v>276</v>
      </c>
      <c r="F176" s="5"/>
      <c r="G176" s="29" t="s">
        <v>246</v>
      </c>
      <c r="H176" s="29" t="s">
        <v>86</v>
      </c>
      <c r="I176" s="29" t="s">
        <v>14</v>
      </c>
      <c r="J176" s="29">
        <v>10</v>
      </c>
      <c r="K176" s="29">
        <v>24</v>
      </c>
      <c r="L176" s="29">
        <v>5</v>
      </c>
      <c r="M176" s="29">
        <v>3</v>
      </c>
      <c r="N176" s="29" t="s">
        <v>92</v>
      </c>
      <c r="O176" s="5"/>
      <c r="P176" s="6"/>
      <c r="Q176" s="4">
        <f t="shared" si="35"/>
        <v>45227</v>
      </c>
      <c r="R176" s="5">
        <f t="shared" si="31"/>
        <v>2023</v>
      </c>
      <c r="S176" s="5">
        <f t="shared" si="36"/>
        <v>9</v>
      </c>
      <c r="T176" s="29" t="s">
        <v>276</v>
      </c>
      <c r="V176" s="5">
        <f t="shared" si="37"/>
        <v>0</v>
      </c>
      <c r="W176" s="5" t="s">
        <v>86</v>
      </c>
      <c r="X176" s="5" t="s">
        <v>89</v>
      </c>
      <c r="Y176">
        <v>3</v>
      </c>
      <c r="Z176" s="5">
        <f t="shared" si="38"/>
        <v>1</v>
      </c>
      <c r="AA176" s="5" t="str">
        <f t="shared" si="32"/>
        <v>Big Ten</v>
      </c>
      <c r="AB176">
        <f t="shared" si="33"/>
        <v>1</v>
      </c>
      <c r="AC176">
        <f t="shared" si="39"/>
        <v>1</v>
      </c>
      <c r="AD176">
        <f t="shared" si="40"/>
        <v>1</v>
      </c>
      <c r="AE176">
        <f t="shared" si="41"/>
        <v>0</v>
      </c>
      <c r="AF176">
        <f t="shared" si="44"/>
        <v>10</v>
      </c>
      <c r="AG176">
        <f t="shared" si="44"/>
        <v>24</v>
      </c>
      <c r="AH176">
        <f t="shared" si="44"/>
        <v>5</v>
      </c>
      <c r="AI176">
        <f t="shared" si="43"/>
        <v>3</v>
      </c>
      <c r="AJ176">
        <f t="shared" si="45"/>
        <v>8</v>
      </c>
      <c r="AK176" s="8">
        <f t="shared" si="42"/>
        <v>0.625</v>
      </c>
      <c r="AL176">
        <f t="shared" si="34"/>
        <v>0</v>
      </c>
    </row>
    <row r="177" spans="1:38" x14ac:dyDescent="0.2">
      <c r="A177" s="27">
        <v>9</v>
      </c>
      <c r="B177" s="28">
        <v>45234</v>
      </c>
      <c r="C177" s="30">
        <v>0.5</v>
      </c>
      <c r="D177" s="29" t="s">
        <v>44</v>
      </c>
      <c r="E177" s="29" t="s">
        <v>276</v>
      </c>
      <c r="F177" s="29" t="s">
        <v>49</v>
      </c>
      <c r="G177" s="29" t="s">
        <v>490</v>
      </c>
      <c r="H177" s="29" t="s">
        <v>86</v>
      </c>
      <c r="I177" s="29" t="s">
        <v>14</v>
      </c>
      <c r="J177" s="29">
        <v>14</v>
      </c>
      <c r="K177" s="29">
        <v>20</v>
      </c>
      <c r="L177" s="29">
        <v>5</v>
      </c>
      <c r="M177" s="29">
        <v>4</v>
      </c>
      <c r="N177" s="29" t="s">
        <v>102</v>
      </c>
      <c r="O177" s="5"/>
      <c r="P177" s="6"/>
      <c r="Q177" s="4">
        <f t="shared" si="35"/>
        <v>45234</v>
      </c>
      <c r="R177" s="5">
        <f t="shared" si="31"/>
        <v>2023</v>
      </c>
      <c r="S177" s="5">
        <f t="shared" si="36"/>
        <v>10</v>
      </c>
      <c r="T177" s="29" t="s">
        <v>276</v>
      </c>
      <c r="V177" s="5">
        <f t="shared" si="37"/>
        <v>0</v>
      </c>
      <c r="W177" s="5" t="s">
        <v>86</v>
      </c>
      <c r="X177" s="29" t="s">
        <v>490</v>
      </c>
      <c r="Z177" s="5">
        <f t="shared" si="38"/>
        <v>0</v>
      </c>
      <c r="AA177" s="5" t="str">
        <f t="shared" si="32"/>
        <v>Big Ten</v>
      </c>
      <c r="AB177">
        <f t="shared" si="33"/>
        <v>1</v>
      </c>
      <c r="AC177">
        <f t="shared" si="39"/>
        <v>1</v>
      </c>
      <c r="AD177">
        <f t="shared" si="40"/>
        <v>1</v>
      </c>
      <c r="AE177">
        <f t="shared" si="41"/>
        <v>0</v>
      </c>
      <c r="AF177">
        <f t="shared" si="44"/>
        <v>14</v>
      </c>
      <c r="AG177">
        <f t="shared" si="44"/>
        <v>20</v>
      </c>
      <c r="AH177">
        <f t="shared" si="44"/>
        <v>5</v>
      </c>
      <c r="AI177">
        <f t="shared" si="43"/>
        <v>4</v>
      </c>
      <c r="AJ177">
        <f t="shared" si="45"/>
        <v>9</v>
      </c>
      <c r="AK177" s="8">
        <f t="shared" si="42"/>
        <v>0.55555555555555558</v>
      </c>
      <c r="AL177">
        <f t="shared" si="34"/>
        <v>0</v>
      </c>
    </row>
    <row r="178" spans="1:38" ht="28" x14ac:dyDescent="0.2">
      <c r="A178" s="27">
        <v>10</v>
      </c>
      <c r="B178" s="28">
        <v>45241</v>
      </c>
      <c r="C178" s="30">
        <v>0.64583333333333337</v>
      </c>
      <c r="D178" s="29" t="s">
        <v>44</v>
      </c>
      <c r="E178" s="29" t="s">
        <v>276</v>
      </c>
      <c r="F178" s="5"/>
      <c r="G178" s="29" t="s">
        <v>315</v>
      </c>
      <c r="H178" s="29" t="s">
        <v>86</v>
      </c>
      <c r="I178" s="29" t="s">
        <v>14</v>
      </c>
      <c r="J178" s="29">
        <v>10</v>
      </c>
      <c r="K178" s="29">
        <v>24</v>
      </c>
      <c r="L178" s="29">
        <v>5</v>
      </c>
      <c r="M178" s="29">
        <v>5</v>
      </c>
      <c r="N178" s="29" t="s">
        <v>130</v>
      </c>
      <c r="O178" s="5"/>
      <c r="P178" s="6"/>
      <c r="Q178" s="4">
        <f t="shared" si="35"/>
        <v>45241</v>
      </c>
      <c r="R178" s="5">
        <f t="shared" si="31"/>
        <v>2023</v>
      </c>
      <c r="S178" s="5">
        <f t="shared" si="36"/>
        <v>11</v>
      </c>
      <c r="T178" s="29" t="s">
        <v>276</v>
      </c>
      <c r="V178" s="5">
        <f t="shared" si="37"/>
        <v>0</v>
      </c>
      <c r="W178" s="5" t="s">
        <v>86</v>
      </c>
      <c r="X178" s="29" t="s">
        <v>315</v>
      </c>
      <c r="Z178" s="5">
        <f t="shared" si="38"/>
        <v>0</v>
      </c>
      <c r="AA178" s="5" t="str">
        <f t="shared" si="32"/>
        <v>Big Ten</v>
      </c>
      <c r="AB178">
        <f t="shared" si="33"/>
        <v>1</v>
      </c>
      <c r="AC178">
        <f t="shared" si="39"/>
        <v>1</v>
      </c>
      <c r="AD178">
        <f t="shared" si="40"/>
        <v>1</v>
      </c>
      <c r="AE178">
        <f t="shared" si="41"/>
        <v>0</v>
      </c>
      <c r="AF178">
        <f t="shared" si="44"/>
        <v>10</v>
      </c>
      <c r="AG178">
        <f t="shared" si="44"/>
        <v>24</v>
      </c>
      <c r="AH178">
        <f t="shared" si="44"/>
        <v>5</v>
      </c>
      <c r="AI178">
        <f t="shared" si="43"/>
        <v>5</v>
      </c>
      <c r="AJ178">
        <f t="shared" si="45"/>
        <v>10</v>
      </c>
      <c r="AK178" s="8">
        <f t="shared" si="42"/>
        <v>0.5</v>
      </c>
      <c r="AL178">
        <f t="shared" si="34"/>
        <v>0</v>
      </c>
    </row>
    <row r="179" spans="1:38" x14ac:dyDescent="0.2">
      <c r="A179" s="27">
        <v>11</v>
      </c>
      <c r="B179" s="28">
        <v>45248</v>
      </c>
      <c r="C179" s="30">
        <v>0.8125</v>
      </c>
      <c r="D179" s="29" t="s">
        <v>44</v>
      </c>
      <c r="E179" s="29" t="s">
        <v>276</v>
      </c>
      <c r="F179" s="5"/>
      <c r="G179" s="29" t="s">
        <v>659</v>
      </c>
      <c r="H179" s="29" t="s">
        <v>86</v>
      </c>
      <c r="I179" s="29" t="s">
        <v>13</v>
      </c>
      <c r="J179" s="29">
        <v>24</v>
      </c>
      <c r="K179" s="29">
        <v>17</v>
      </c>
      <c r="L179" s="29">
        <v>6</v>
      </c>
      <c r="M179" s="29">
        <v>5</v>
      </c>
      <c r="N179" s="29" t="s">
        <v>41</v>
      </c>
      <c r="O179" s="5"/>
      <c r="P179" s="6"/>
      <c r="Q179" s="4">
        <f t="shared" si="35"/>
        <v>45248</v>
      </c>
      <c r="R179" s="5">
        <f t="shared" si="31"/>
        <v>2023</v>
      </c>
      <c r="S179" s="5">
        <f t="shared" si="36"/>
        <v>12</v>
      </c>
      <c r="T179" s="29" t="s">
        <v>276</v>
      </c>
      <c r="V179" s="5">
        <f t="shared" si="37"/>
        <v>0</v>
      </c>
      <c r="W179" s="5" t="s">
        <v>86</v>
      </c>
      <c r="X179" s="29" t="s">
        <v>659</v>
      </c>
      <c r="Z179" s="5">
        <f t="shared" si="38"/>
        <v>0</v>
      </c>
      <c r="AA179" s="5" t="str">
        <f t="shared" si="32"/>
        <v>Big Ten</v>
      </c>
      <c r="AB179">
        <f t="shared" si="33"/>
        <v>1</v>
      </c>
      <c r="AC179">
        <f t="shared" si="39"/>
        <v>1</v>
      </c>
      <c r="AD179">
        <f t="shared" si="40"/>
        <v>1</v>
      </c>
      <c r="AE179">
        <f t="shared" si="41"/>
        <v>0</v>
      </c>
      <c r="AF179">
        <f t="shared" si="44"/>
        <v>24</v>
      </c>
      <c r="AG179">
        <f t="shared" si="44"/>
        <v>17</v>
      </c>
      <c r="AH179">
        <f t="shared" si="44"/>
        <v>6</v>
      </c>
      <c r="AI179">
        <f t="shared" si="43"/>
        <v>5</v>
      </c>
      <c r="AJ179">
        <f t="shared" si="45"/>
        <v>11</v>
      </c>
      <c r="AK179" s="8">
        <f t="shared" si="42"/>
        <v>0.54545454545454541</v>
      </c>
      <c r="AL179">
        <f t="shared" si="34"/>
        <v>1</v>
      </c>
    </row>
    <row r="180" spans="1:38" x14ac:dyDescent="0.2">
      <c r="A180" s="27">
        <v>12</v>
      </c>
      <c r="B180" s="28">
        <v>45255</v>
      </c>
      <c r="C180" s="30">
        <v>0.64583333333333337</v>
      </c>
      <c r="D180" s="29" t="s">
        <v>44</v>
      </c>
      <c r="E180" s="29" t="s">
        <v>276</v>
      </c>
      <c r="F180" s="29" t="s">
        <v>49</v>
      </c>
      <c r="G180" s="29" t="s">
        <v>440</v>
      </c>
      <c r="H180" s="29" t="s">
        <v>86</v>
      </c>
      <c r="I180" s="29" t="s">
        <v>13</v>
      </c>
      <c r="J180" s="29">
        <v>28</v>
      </c>
      <c r="K180" s="29">
        <v>14</v>
      </c>
      <c r="L180" s="29">
        <v>7</v>
      </c>
      <c r="M180" s="29">
        <v>5</v>
      </c>
      <c r="N180" s="29" t="s">
        <v>47</v>
      </c>
      <c r="O180" s="5"/>
      <c r="P180" s="6"/>
      <c r="Q180" s="4">
        <f t="shared" si="35"/>
        <v>45255</v>
      </c>
      <c r="R180" s="5">
        <f t="shared" si="31"/>
        <v>2023</v>
      </c>
      <c r="S180" s="5">
        <f t="shared" si="36"/>
        <v>13</v>
      </c>
      <c r="T180" s="29" t="s">
        <v>276</v>
      </c>
      <c r="V180" s="5">
        <f t="shared" si="37"/>
        <v>0</v>
      </c>
      <c r="W180" s="5" t="s">
        <v>86</v>
      </c>
      <c r="X180" s="29" t="s">
        <v>440</v>
      </c>
      <c r="Z180" s="5">
        <f t="shared" si="38"/>
        <v>0</v>
      </c>
      <c r="AA180" s="5" t="str">
        <f t="shared" si="32"/>
        <v>Big Ten</v>
      </c>
      <c r="AB180">
        <f t="shared" si="33"/>
        <v>1</v>
      </c>
      <c r="AC180">
        <f t="shared" si="39"/>
        <v>1</v>
      </c>
      <c r="AD180">
        <f t="shared" si="40"/>
        <v>1</v>
      </c>
      <c r="AE180">
        <f t="shared" si="41"/>
        <v>0</v>
      </c>
      <c r="AF180">
        <f t="shared" si="44"/>
        <v>28</v>
      </c>
      <c r="AG180">
        <f t="shared" si="44"/>
        <v>14</v>
      </c>
      <c r="AH180">
        <f t="shared" si="44"/>
        <v>7</v>
      </c>
      <c r="AI180">
        <f t="shared" si="43"/>
        <v>5</v>
      </c>
      <c r="AJ180">
        <f t="shared" si="45"/>
        <v>12</v>
      </c>
      <c r="AK180" s="8">
        <f t="shared" si="42"/>
        <v>0.58333333333333337</v>
      </c>
      <c r="AL180">
        <f t="shared" si="34"/>
        <v>1</v>
      </c>
    </row>
    <row r="181" spans="1:38" ht="28" x14ac:dyDescent="0.2">
      <c r="A181" s="27">
        <v>13</v>
      </c>
      <c r="B181" s="28">
        <v>45292</v>
      </c>
      <c r="C181" s="30">
        <v>0.5</v>
      </c>
      <c r="D181" s="29" t="s">
        <v>90</v>
      </c>
      <c r="E181" s="29" t="s">
        <v>276</v>
      </c>
      <c r="F181" s="29" t="s">
        <v>80</v>
      </c>
      <c r="G181" s="29" t="s">
        <v>931</v>
      </c>
      <c r="H181" s="29" t="s">
        <v>46</v>
      </c>
      <c r="I181" s="29" t="s">
        <v>14</v>
      </c>
      <c r="J181" s="29">
        <v>31</v>
      </c>
      <c r="K181" s="29">
        <v>35</v>
      </c>
      <c r="L181" s="29">
        <v>7</v>
      </c>
      <c r="M181" s="29">
        <v>6</v>
      </c>
      <c r="N181" s="29" t="s">
        <v>92</v>
      </c>
      <c r="O181" s="29" t="s">
        <v>905</v>
      </c>
      <c r="Q181" s="4">
        <f t="shared" si="35"/>
        <v>45292</v>
      </c>
      <c r="R181" s="5">
        <f t="shared" si="31"/>
        <v>2023</v>
      </c>
      <c r="S181" s="5">
        <f t="shared" si="36"/>
        <v>18</v>
      </c>
      <c r="T181" s="29" t="s">
        <v>276</v>
      </c>
      <c r="V181" s="5">
        <f t="shared" si="37"/>
        <v>0</v>
      </c>
      <c r="W181" s="5" t="s">
        <v>86</v>
      </c>
      <c r="X181" s="5" t="s">
        <v>94</v>
      </c>
      <c r="Y181">
        <v>13</v>
      </c>
      <c r="Z181" s="5">
        <f t="shared" si="38"/>
        <v>1</v>
      </c>
      <c r="AA181" s="5" t="str">
        <f t="shared" si="32"/>
        <v>SEC</v>
      </c>
      <c r="AB181">
        <f t="shared" si="33"/>
        <v>0</v>
      </c>
      <c r="AC181">
        <f t="shared" si="39"/>
        <v>1</v>
      </c>
      <c r="AD181">
        <f t="shared" si="40"/>
        <v>1</v>
      </c>
      <c r="AE181">
        <f t="shared" si="41"/>
        <v>0</v>
      </c>
      <c r="AF181">
        <f t="shared" ref="AF181:AH181" si="46">J181</f>
        <v>31</v>
      </c>
      <c r="AG181">
        <f t="shared" si="46"/>
        <v>35</v>
      </c>
      <c r="AH181">
        <f t="shared" si="46"/>
        <v>7</v>
      </c>
      <c r="AI181">
        <f t="shared" si="43"/>
        <v>6</v>
      </c>
      <c r="AJ181">
        <f t="shared" si="45"/>
        <v>13</v>
      </c>
      <c r="AK181" s="8">
        <f t="shared" si="42"/>
        <v>0.53846153846153844</v>
      </c>
      <c r="AL181">
        <f t="shared" si="34"/>
        <v>0</v>
      </c>
    </row>
    <row r="182" spans="1:38" x14ac:dyDescent="0.2">
      <c r="W182" s="5"/>
    </row>
    <row r="183" spans="1:38" x14ac:dyDescent="0.2">
      <c r="W183" s="5"/>
    </row>
    <row r="184" spans="1:38" x14ac:dyDescent="0.2">
      <c r="W184" s="5"/>
    </row>
    <row r="185" spans="1:38" x14ac:dyDescent="0.2">
      <c r="W185" s="5"/>
    </row>
    <row r="186" spans="1:38" x14ac:dyDescent="0.2">
      <c r="W186" s="5"/>
    </row>
    <row r="187" spans="1:38" x14ac:dyDescent="0.2">
      <c r="W187" s="5"/>
    </row>
    <row r="188" spans="1:38" x14ac:dyDescent="0.2">
      <c r="W188" s="5"/>
    </row>
    <row r="189" spans="1:38" x14ac:dyDescent="0.2">
      <c r="W189" s="5"/>
    </row>
    <row r="190" spans="1:38" x14ac:dyDescent="0.2">
      <c r="W190" s="5"/>
    </row>
    <row r="191" spans="1:38" x14ac:dyDescent="0.2">
      <c r="W191" s="5"/>
    </row>
    <row r="192" spans="1:38" x14ac:dyDescent="0.2">
      <c r="W192" s="5"/>
    </row>
    <row r="193" spans="23:23" x14ac:dyDescent="0.2">
      <c r="W193" s="5"/>
    </row>
    <row r="194" spans="23:23" x14ac:dyDescent="0.2">
      <c r="W194" s="5"/>
    </row>
    <row r="195" spans="23:23" x14ac:dyDescent="0.2">
      <c r="W195" s="5"/>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X154"/>
  <sheetViews>
    <sheetView workbookViewId="0">
      <selection activeCell="I8" sqref="I8"/>
    </sheetView>
  </sheetViews>
  <sheetFormatPr baseColWidth="10" defaultColWidth="9.1640625" defaultRowHeight="15" x14ac:dyDescent="0.2"/>
  <cols>
    <col min="2" max="2" width="10.6640625" bestFit="1" customWidth="1"/>
    <col min="16" max="16" width="9.1640625" style="10"/>
    <col min="17" max="17" width="10.6640625" bestFit="1" customWidth="1"/>
    <col min="23" max="23" width="11.5" customWidth="1"/>
    <col min="27" max="27" width="11.5" customWidth="1"/>
    <col min="28" max="28" width="13" customWidth="1"/>
    <col min="29" max="30" width="10.33203125" customWidth="1"/>
    <col min="31" max="31" width="10.5" customWidth="1"/>
    <col min="37" max="37" width="9.5" customWidth="1"/>
    <col min="38" max="38" width="10" bestFit="1" customWidth="1"/>
  </cols>
  <sheetData>
    <row r="1" spans="1:206" ht="45" x14ac:dyDescent="0.2">
      <c r="A1" s="27" t="s">
        <v>4</v>
      </c>
      <c r="B1" s="27" t="s">
        <v>5</v>
      </c>
      <c r="C1" s="27" t="s">
        <v>6</v>
      </c>
      <c r="D1" s="27" t="s">
        <v>7</v>
      </c>
      <c r="E1" s="27" t="s">
        <v>8</v>
      </c>
      <c r="F1" s="27"/>
      <c r="G1" s="27" t="s">
        <v>9</v>
      </c>
      <c r="H1" s="27" t="s">
        <v>10</v>
      </c>
      <c r="I1" s="27"/>
      <c r="J1" s="27" t="s">
        <v>11</v>
      </c>
      <c r="K1" s="27" t="s">
        <v>12</v>
      </c>
      <c r="L1" s="27" t="s">
        <v>13</v>
      </c>
      <c r="M1" s="27" t="s">
        <v>14</v>
      </c>
      <c r="N1" s="27" t="s">
        <v>15</v>
      </c>
      <c r="O1" s="27" t="s">
        <v>16</v>
      </c>
      <c r="P1" s="2"/>
      <c r="Q1" s="1" t="s">
        <v>5</v>
      </c>
      <c r="R1" s="1" t="s">
        <v>17</v>
      </c>
      <c r="S1" s="1" t="s">
        <v>18</v>
      </c>
      <c r="T1" s="27" t="s">
        <v>19</v>
      </c>
      <c r="U1" s="1" t="s">
        <v>20</v>
      </c>
      <c r="V1" s="1" t="s">
        <v>21</v>
      </c>
      <c r="W1" s="1" t="s">
        <v>22</v>
      </c>
      <c r="X1" s="27" t="s">
        <v>9</v>
      </c>
      <c r="Y1" s="1" t="s">
        <v>23</v>
      </c>
      <c r="Z1" s="1" t="s">
        <v>24</v>
      </c>
      <c r="AA1" s="1" t="s">
        <v>25</v>
      </c>
      <c r="AB1" s="1" t="s">
        <v>26</v>
      </c>
      <c r="AC1" s="1" t="s">
        <v>27</v>
      </c>
      <c r="AD1" s="1" t="s">
        <v>28</v>
      </c>
      <c r="AE1" s="1" t="s">
        <v>29</v>
      </c>
      <c r="AF1" s="1" t="s">
        <v>30</v>
      </c>
      <c r="AG1" s="1" t="s">
        <v>31</v>
      </c>
      <c r="AH1" s="1" t="s">
        <v>32</v>
      </c>
      <c r="AI1" s="1" t="s">
        <v>33</v>
      </c>
      <c r="AJ1" s="1" t="s">
        <v>34</v>
      </c>
      <c r="AK1" s="1" t="s">
        <v>35</v>
      </c>
      <c r="AL1" s="1" t="s">
        <v>36</v>
      </c>
      <c r="GX1" s="3"/>
    </row>
    <row r="2" spans="1:206" ht="56" x14ac:dyDescent="0.2">
      <c r="A2" s="27">
        <v>1</v>
      </c>
      <c r="B2" s="28">
        <v>43701</v>
      </c>
      <c r="C2" s="5"/>
      <c r="D2" s="29" t="s">
        <v>44</v>
      </c>
      <c r="E2" s="29" t="s">
        <v>586</v>
      </c>
      <c r="F2" s="29" t="s">
        <v>49</v>
      </c>
      <c r="G2" s="29" t="s">
        <v>890</v>
      </c>
      <c r="H2" s="29" t="s">
        <v>96</v>
      </c>
      <c r="I2" s="29" t="s">
        <v>14</v>
      </c>
      <c r="J2" s="29">
        <v>38</v>
      </c>
      <c r="K2" s="29">
        <v>45</v>
      </c>
      <c r="L2" s="29">
        <v>0</v>
      </c>
      <c r="M2" s="29">
        <v>1</v>
      </c>
      <c r="N2" s="29" t="s">
        <v>92</v>
      </c>
      <c r="O2" s="29" t="s">
        <v>932</v>
      </c>
      <c r="P2" s="6"/>
      <c r="Q2" s="7">
        <f>B2</f>
        <v>43701</v>
      </c>
      <c r="R2" s="5">
        <f t="shared" ref="R2:R65" si="0">IF(AND(B2&gt;=DATEVALUE("06/01/2019"),B2&lt;=DATEVALUE("05/31/2020")),2019,IF(AND(B2&gt;=DATEVALUE("06/01/2020"),B2&lt;=DATEVALUE("05/31/2021")),2020,IF(AND(B2&gt;=DATEVALUE("06/01/2021"),B2&lt;=DATEVALUE("05/31/2022")),2021,IF(AND(B2&gt;=DATEVALUE("06/01/2022"),B2&lt;=DATEVALUE("05/31/2023")),2022,IF(AND(B2&gt;=DATEVALUE("06/01/2023"),B2&lt;=DATEVALUE("05/31/2024")),2023,"N/A")))))</f>
        <v>2019</v>
      </c>
      <c r="S2" s="5">
        <f>IF(AND(B2&gt;=DATEVALUE("07/25/2019"),B2&lt;=DATEVALUE("09/02/2019")),1,IF(AND(B2&gt;=DATEVALUE("09/03/2019"),B2&lt;=DATEVALUE("09/09/2019")),2,IF(AND(B2&gt;=DATEVALUE("09/10/2019"),B2&lt;=DATEVALUE("09/16/2019")),3,IF(AND(B2&gt;=DATEVALUE("09/17/2019"),B2&lt;=DATEVALUE("09/23/2019")),4,IF(AND(B2&gt;=DATEVALUE("09/24/2019"),B2&lt;=DATEVALUE("09/30/2019")),5,IF(AND(B2&gt;=DATEVALUE("10/01/2019"),B2&lt;=DATEVALUE("10/07/2019")),6,IF(AND(B2&gt;=DATEVALUE("10/08/2019"),B2&lt;=DATEVALUE("10/14/2019")),7,IF(AND(B2&gt;=DATEVALUE("10/15/2019"),B2&lt;=DATEVALUE("10/21/2019")),8,IF(AND(B2&gt;=DATEVALUE("10/22/2019"),B2&lt;=DATEVALUE("10/28/2019")),9,IF(AND(B2&gt;=DATEVALUE("10/29/2019"),B2&lt;=DATEVALUE("11/04/2019")),10,IF(AND(B2&gt;=DATEVALUE("11/05/2019"),B2&lt;=DATEVALUE("11/11/2019")),11,IF(AND(B2&gt;=DATEVALUE("11/12/2019"),B2&lt;=DATEVALUE("11/18/2019")),12,IF(AND(B2&gt;=DATEVALUE("11/19/2019"),B2&lt;=DATEVALUE("11/25/2019")),13,IF(AND(B2&gt;=DATEVALUE("11/26/2019"),B2&lt;=DATEVALUE("12/02/2019")),14,IF(AND(B2&gt;=DATEVALUE("12/03/2019"),B2&lt;=DATEVALUE("12/09/2019")),15,IF(AND(B2&gt;=DATEVALUE("12/10/2019"),B2&lt;=DATEVALUE("12/16/2019")),16,IF(AND(B2&gt;=DATEVALUE("12/17/2019"),B2&lt;=DATEVALUE("12/23/2019")),17,IF(AND(B2&gt;=DATEVALUE("12/24/2019"),B2&lt;=DATEVALUE("12/30/2019")),18,IF(AND(B2&gt;=DATEVALUE("12/31/2019"),B2&lt;=DATEVALUE("01/06/2020")),19,IF(AND(B2&gt;=DATEVALUE("01/07/2020"),B2&lt;=DATEVALUE("01/14/2020")),20,"Bye"))))))))))))))))))))</f>
        <v>1</v>
      </c>
      <c r="T2" s="29" t="s">
        <v>586</v>
      </c>
      <c r="U2" s="5"/>
      <c r="V2" s="5">
        <f>IF(U2&gt;0,1,0)</f>
        <v>0</v>
      </c>
      <c r="W2" s="5" t="s">
        <v>114</v>
      </c>
      <c r="X2" s="29" t="s">
        <v>890</v>
      </c>
      <c r="Y2" s="5"/>
      <c r="Z2" s="5">
        <f>IF(Y2&gt;0,1,0)</f>
        <v>0</v>
      </c>
      <c r="AA2" s="5" t="str">
        <f t="shared" ref="AA2:AA65" si="1">H2</f>
        <v>MWC</v>
      </c>
      <c r="AB2">
        <f t="shared" ref="AB2:AB65" si="2">IF(W2=AA2,1,0)</f>
        <v>0</v>
      </c>
      <c r="AC2">
        <f>IF(AA2="Non-Major",0,1)</f>
        <v>1</v>
      </c>
      <c r="AD2">
        <f>IF(OR(AA2="ACC",AA2="Big Ten",AA2="Big 12", AA2="Pac-12",AA2="SEC"),1,0)</f>
        <v>0</v>
      </c>
      <c r="AE2">
        <f t="shared" ref="AE2:AE65" si="3">IF(AND(Z2=1,V2=1),1,0)</f>
        <v>0</v>
      </c>
      <c r="AF2">
        <f t="shared" ref="AF2:AI33" si="4">J2</f>
        <v>38</v>
      </c>
      <c r="AG2">
        <f t="shared" si="4"/>
        <v>45</v>
      </c>
      <c r="AH2">
        <f>IF(AF2&gt;AG2,1,0)</f>
        <v>0</v>
      </c>
      <c r="AI2">
        <f>IF(AG2&gt;AF2,1,0)</f>
        <v>1</v>
      </c>
      <c r="AJ2">
        <f>SUM(AH2:AI2)</f>
        <v>1</v>
      </c>
      <c r="AK2" s="8">
        <f>AH2/(AH2+AI2)</f>
        <v>0</v>
      </c>
      <c r="AL2">
        <f t="shared" ref="AL2:AL65" si="5">IF(I2="W",1,0)</f>
        <v>0</v>
      </c>
      <c r="GX2" s="3"/>
    </row>
    <row r="3" spans="1:206" ht="56" x14ac:dyDescent="0.2">
      <c r="A3" s="27">
        <v>2</v>
      </c>
      <c r="B3" s="28">
        <v>43715</v>
      </c>
      <c r="C3" s="5"/>
      <c r="D3" s="29" t="s">
        <v>44</v>
      </c>
      <c r="E3" s="29" t="s">
        <v>586</v>
      </c>
      <c r="F3" s="5"/>
      <c r="G3" s="29" t="s">
        <v>933</v>
      </c>
      <c r="H3" s="29" t="s">
        <v>70</v>
      </c>
      <c r="I3" s="29" t="s">
        <v>13</v>
      </c>
      <c r="J3" s="29">
        <v>65</v>
      </c>
      <c r="K3" s="29">
        <v>41</v>
      </c>
      <c r="L3" s="29">
        <v>1</v>
      </c>
      <c r="M3" s="29">
        <v>1</v>
      </c>
      <c r="N3" s="29" t="s">
        <v>41</v>
      </c>
      <c r="O3" s="29" t="s">
        <v>934</v>
      </c>
      <c r="P3" s="9"/>
      <c r="Q3" s="7">
        <f t="shared" ref="Q3:Q66" si="6">B3</f>
        <v>43715</v>
      </c>
      <c r="R3" s="5">
        <f t="shared" si="0"/>
        <v>2019</v>
      </c>
      <c r="S3" s="5">
        <f t="shared" ref="S3:S66" si="7">IF(AND(B3&gt;=DATEVALUE("07/25/2019"),B3&lt;=DATEVALUE("09/02/2019")),1,IF(AND(B3&gt;=DATEVALUE("09/03/2019"),B3&lt;=DATEVALUE("09/09/2019")),2,IF(AND(B3&gt;=DATEVALUE("09/10/2019"),B3&lt;=DATEVALUE("09/16/2019")),3,IF(AND(B3&gt;=DATEVALUE("09/17/2019"),B3&lt;=DATEVALUE("09/23/2019")),4,IF(AND(B3&gt;=DATEVALUE("09/24/2019"),B3&lt;=DATEVALUE("09/30/2019")),5,IF(AND(B3&gt;=DATEVALUE("10/01/2019"),B3&lt;=DATEVALUE("10/07/2019")),6,IF(AND(B3&gt;=DATEVALUE("10/08/2019"),B3&lt;=DATEVALUE("10/14/2019")),7,IF(AND(B3&gt;=DATEVALUE("10/15/2019"),B3&lt;=DATEVALUE("10/21/2019")),8,IF(AND(B3&gt;=DATEVALUE("10/22/2019"),B3&lt;=DATEVALUE("10/28/2019")),9,IF(AND(B3&gt;=DATEVALUE("10/29/2019"),B3&lt;=DATEVALUE("11/04/2019")),10,IF(AND(B3&gt;=DATEVALUE("11/05/2019"),B3&lt;=DATEVALUE("11/11/2019")),11,IF(AND(B3&gt;=DATEVALUE("11/12/2019"),B3&lt;=DATEVALUE("11/18/2019")),12,IF(AND(B3&gt;=DATEVALUE("11/19/2019"),B3&lt;=DATEVALUE("11/25/2019")),13,IF(AND(B3&gt;=DATEVALUE("11/26/2019"),B3&lt;=DATEVALUE("12/02/2019")),14,IF(AND(B3&gt;=DATEVALUE("12/03/2019"),B3&lt;=DATEVALUE("12/09/2019")),15,IF(AND(B3&gt;=DATEVALUE("12/10/2019"),B3&lt;=DATEVALUE("12/16/2019")),16,IF(AND(B3&gt;=DATEVALUE("12/17/2019"),B3&lt;=DATEVALUE("12/23/2019")),17,IF(AND(B3&gt;=DATEVALUE("12/24/2019"),B3&lt;=DATEVALUE("12/30/2019")),18,IF(AND(B3&gt;=DATEVALUE("12/31/2019"),B3&lt;=DATEVALUE("01/06/2020")),19,IF(AND(B3&gt;=DATEVALUE("01/07/2020"),B3&lt;=DATEVALUE("01/14/2020")),20,"Bye"))))))))))))))))))))</f>
        <v>2</v>
      </c>
      <c r="T3" s="29" t="s">
        <v>586</v>
      </c>
      <c r="U3" s="5"/>
      <c r="V3" s="5">
        <f t="shared" ref="V3:V66" si="8">IF(U3&gt;0,1,0)</f>
        <v>0</v>
      </c>
      <c r="W3" s="5" t="s">
        <v>114</v>
      </c>
      <c r="X3" s="29" t="s">
        <v>933</v>
      </c>
      <c r="Y3" s="5"/>
      <c r="Z3" s="5">
        <f t="shared" ref="Z3:Z66" si="9">IF(Y3&gt;0,1,0)</f>
        <v>0</v>
      </c>
      <c r="AA3" s="5" t="str">
        <f t="shared" si="1"/>
        <v>Non-Major</v>
      </c>
      <c r="AB3">
        <f t="shared" si="2"/>
        <v>0</v>
      </c>
      <c r="AC3">
        <f t="shared" ref="AC3:AC66" si="10">IF(AA3="Non-Major",0,1)</f>
        <v>0</v>
      </c>
      <c r="AD3">
        <f t="shared" ref="AD3:AD66" si="11">IF(OR(AA3="ACC",AA3="Big Ten",AA3="Big 12", AA3="Pac-12",AA3="SEC"),1,0)</f>
        <v>0</v>
      </c>
      <c r="AE3">
        <f t="shared" si="3"/>
        <v>0</v>
      </c>
      <c r="AF3">
        <f t="shared" si="4"/>
        <v>65</v>
      </c>
      <c r="AG3">
        <f t="shared" si="4"/>
        <v>41</v>
      </c>
      <c r="AH3">
        <f t="shared" si="4"/>
        <v>1</v>
      </c>
      <c r="AI3">
        <f t="shared" si="4"/>
        <v>1</v>
      </c>
      <c r="AJ3">
        <f t="shared" ref="AJ3:AJ52" si="12">SUM(AH3:AI3)</f>
        <v>2</v>
      </c>
      <c r="AK3" s="8">
        <f t="shared" ref="AK3:AK66" si="13">AH3/(AH3+AI3)</f>
        <v>0.5</v>
      </c>
      <c r="AL3">
        <f t="shared" si="5"/>
        <v>1</v>
      </c>
      <c r="GX3" s="3"/>
    </row>
    <row r="4" spans="1:206" ht="56" x14ac:dyDescent="0.2">
      <c r="A4" s="27">
        <v>3</v>
      </c>
      <c r="B4" s="28">
        <v>43722</v>
      </c>
      <c r="C4" s="5"/>
      <c r="D4" s="29" t="s">
        <v>44</v>
      </c>
      <c r="E4" s="29" t="s">
        <v>586</v>
      </c>
      <c r="F4" s="5"/>
      <c r="G4" s="29" t="s">
        <v>404</v>
      </c>
      <c r="H4" s="29" t="s">
        <v>145</v>
      </c>
      <c r="I4" s="29" t="s">
        <v>13</v>
      </c>
      <c r="J4" s="29">
        <v>28</v>
      </c>
      <c r="K4" s="29">
        <v>14</v>
      </c>
      <c r="L4" s="29">
        <v>2</v>
      </c>
      <c r="M4" s="29">
        <v>1</v>
      </c>
      <c r="N4" s="29" t="s">
        <v>47</v>
      </c>
      <c r="O4" s="29" t="s">
        <v>934</v>
      </c>
      <c r="P4" s="9"/>
      <c r="Q4" s="7">
        <f t="shared" si="6"/>
        <v>43722</v>
      </c>
      <c r="R4" s="5">
        <f t="shared" si="0"/>
        <v>2019</v>
      </c>
      <c r="S4" s="5">
        <f t="shared" si="7"/>
        <v>3</v>
      </c>
      <c r="T4" s="29" t="s">
        <v>586</v>
      </c>
      <c r="U4" s="5"/>
      <c r="V4" s="5">
        <f t="shared" si="8"/>
        <v>0</v>
      </c>
      <c r="W4" s="5" t="s">
        <v>114</v>
      </c>
      <c r="X4" s="29" t="s">
        <v>404</v>
      </c>
      <c r="Y4" s="5"/>
      <c r="Z4" s="5">
        <f t="shared" si="9"/>
        <v>0</v>
      </c>
      <c r="AA4" s="5" t="str">
        <f t="shared" si="1"/>
        <v>Big 12</v>
      </c>
      <c r="AB4">
        <f t="shared" si="2"/>
        <v>0</v>
      </c>
      <c r="AC4">
        <f t="shared" si="10"/>
        <v>1</v>
      </c>
      <c r="AD4">
        <f t="shared" si="11"/>
        <v>1</v>
      </c>
      <c r="AE4">
        <f t="shared" si="3"/>
        <v>0</v>
      </c>
      <c r="AF4">
        <f t="shared" si="4"/>
        <v>28</v>
      </c>
      <c r="AG4">
        <f t="shared" si="4"/>
        <v>14</v>
      </c>
      <c r="AH4">
        <f t="shared" si="4"/>
        <v>2</v>
      </c>
      <c r="AI4">
        <f t="shared" si="4"/>
        <v>1</v>
      </c>
      <c r="AJ4">
        <f t="shared" si="12"/>
        <v>3</v>
      </c>
      <c r="AK4" s="8">
        <f t="shared" si="13"/>
        <v>0.66666666666666663</v>
      </c>
      <c r="AL4">
        <f t="shared" si="5"/>
        <v>1</v>
      </c>
      <c r="GX4" s="3"/>
    </row>
    <row r="5" spans="1:206" ht="56" x14ac:dyDescent="0.2">
      <c r="A5" s="27">
        <v>4</v>
      </c>
      <c r="B5" s="28">
        <v>43736</v>
      </c>
      <c r="C5" s="5"/>
      <c r="D5" s="29" t="s">
        <v>44</v>
      </c>
      <c r="E5" s="29" t="s">
        <v>586</v>
      </c>
      <c r="F5" s="5"/>
      <c r="G5" s="29" t="s">
        <v>590</v>
      </c>
      <c r="H5" s="29" t="s">
        <v>114</v>
      </c>
      <c r="I5" s="29" t="s">
        <v>13</v>
      </c>
      <c r="J5" s="29">
        <v>20</v>
      </c>
      <c r="K5" s="29">
        <v>17</v>
      </c>
      <c r="L5" s="29">
        <v>3</v>
      </c>
      <c r="M5" s="29">
        <v>1</v>
      </c>
      <c r="N5" s="29" t="s">
        <v>51</v>
      </c>
      <c r="O5" s="29" t="s">
        <v>934</v>
      </c>
      <c r="P5" s="9"/>
      <c r="Q5" s="7">
        <f t="shared" si="6"/>
        <v>43736</v>
      </c>
      <c r="R5" s="5">
        <f t="shared" si="0"/>
        <v>2019</v>
      </c>
      <c r="S5" s="5">
        <f t="shared" si="7"/>
        <v>5</v>
      </c>
      <c r="T5" s="29" t="s">
        <v>586</v>
      </c>
      <c r="U5" s="5"/>
      <c r="V5" s="5">
        <f t="shared" si="8"/>
        <v>0</v>
      </c>
      <c r="W5" s="5" t="s">
        <v>114</v>
      </c>
      <c r="X5" s="29" t="s">
        <v>590</v>
      </c>
      <c r="Y5" s="5"/>
      <c r="Z5" s="5">
        <f t="shared" si="9"/>
        <v>0</v>
      </c>
      <c r="AA5" s="5" t="str">
        <f t="shared" si="1"/>
        <v>Pac-12</v>
      </c>
      <c r="AB5">
        <f t="shared" si="2"/>
        <v>1</v>
      </c>
      <c r="AC5">
        <f t="shared" si="10"/>
        <v>1</v>
      </c>
      <c r="AD5">
        <f t="shared" si="11"/>
        <v>1</v>
      </c>
      <c r="AE5">
        <f t="shared" si="3"/>
        <v>0</v>
      </c>
      <c r="AF5">
        <f t="shared" si="4"/>
        <v>20</v>
      </c>
      <c r="AG5">
        <f t="shared" si="4"/>
        <v>17</v>
      </c>
      <c r="AH5">
        <f t="shared" si="4"/>
        <v>3</v>
      </c>
      <c r="AI5">
        <f t="shared" si="4"/>
        <v>1</v>
      </c>
      <c r="AJ5">
        <f t="shared" si="12"/>
        <v>4</v>
      </c>
      <c r="AK5" s="8">
        <f t="shared" si="13"/>
        <v>0.75</v>
      </c>
      <c r="AL5">
        <f t="shared" si="5"/>
        <v>1</v>
      </c>
      <c r="GX5" s="3"/>
    </row>
    <row r="6" spans="1:206" ht="56" x14ac:dyDescent="0.2">
      <c r="A6" s="27">
        <v>5</v>
      </c>
      <c r="B6" s="28">
        <v>43743</v>
      </c>
      <c r="C6" s="5"/>
      <c r="D6" s="29" t="s">
        <v>44</v>
      </c>
      <c r="E6" s="29" t="s">
        <v>586</v>
      </c>
      <c r="F6" s="29" t="s">
        <v>49</v>
      </c>
      <c r="G6" s="29" t="s">
        <v>617</v>
      </c>
      <c r="H6" s="29" t="s">
        <v>114</v>
      </c>
      <c r="I6" s="29" t="s">
        <v>13</v>
      </c>
      <c r="J6" s="29">
        <v>35</v>
      </c>
      <c r="K6" s="29">
        <v>30</v>
      </c>
      <c r="L6" s="29">
        <v>4</v>
      </c>
      <c r="M6" s="29">
        <v>1</v>
      </c>
      <c r="N6" s="29" t="s">
        <v>55</v>
      </c>
      <c r="O6" s="29" t="s">
        <v>807</v>
      </c>
      <c r="P6" s="6"/>
      <c r="Q6" s="7">
        <f t="shared" si="6"/>
        <v>43743</v>
      </c>
      <c r="R6" s="5">
        <f t="shared" si="0"/>
        <v>2019</v>
      </c>
      <c r="S6" s="5">
        <f t="shared" si="7"/>
        <v>6</v>
      </c>
      <c r="T6" s="29" t="s">
        <v>586</v>
      </c>
      <c r="U6" s="5"/>
      <c r="V6" s="5">
        <f t="shared" si="8"/>
        <v>0</v>
      </c>
      <c r="W6" s="5" t="s">
        <v>114</v>
      </c>
      <c r="X6" s="29" t="s">
        <v>617</v>
      </c>
      <c r="Y6" s="5"/>
      <c r="Z6" s="5">
        <f t="shared" si="9"/>
        <v>0</v>
      </c>
      <c r="AA6" s="5" t="str">
        <f t="shared" si="1"/>
        <v>Pac-12</v>
      </c>
      <c r="AB6">
        <f t="shared" si="2"/>
        <v>1</v>
      </c>
      <c r="AC6">
        <f t="shared" si="10"/>
        <v>1</v>
      </c>
      <c r="AD6">
        <f t="shared" si="11"/>
        <v>1</v>
      </c>
      <c r="AE6">
        <f t="shared" si="3"/>
        <v>0</v>
      </c>
      <c r="AF6">
        <f t="shared" si="4"/>
        <v>35</v>
      </c>
      <c r="AG6">
        <f t="shared" si="4"/>
        <v>30</v>
      </c>
      <c r="AH6">
        <f t="shared" si="4"/>
        <v>4</v>
      </c>
      <c r="AI6">
        <f t="shared" si="4"/>
        <v>1</v>
      </c>
      <c r="AJ6">
        <f t="shared" si="12"/>
        <v>5</v>
      </c>
      <c r="AK6" s="8">
        <f t="shared" si="13"/>
        <v>0.8</v>
      </c>
      <c r="AL6">
        <f t="shared" si="5"/>
        <v>1</v>
      </c>
      <c r="GX6" s="3"/>
    </row>
    <row r="7" spans="1:206" ht="56" x14ac:dyDescent="0.2">
      <c r="A7" s="27">
        <v>6</v>
      </c>
      <c r="B7" s="28">
        <v>43750</v>
      </c>
      <c r="C7" s="5"/>
      <c r="D7" s="29" t="s">
        <v>44</v>
      </c>
      <c r="E7" s="29" t="s">
        <v>586</v>
      </c>
      <c r="F7" s="5"/>
      <c r="G7" s="29" t="s">
        <v>851</v>
      </c>
      <c r="H7" s="29" t="s">
        <v>114</v>
      </c>
      <c r="I7" s="29" t="s">
        <v>14</v>
      </c>
      <c r="J7" s="29">
        <v>27</v>
      </c>
      <c r="K7" s="29">
        <v>51</v>
      </c>
      <c r="L7" s="29">
        <v>4</v>
      </c>
      <c r="M7" s="29">
        <v>2</v>
      </c>
      <c r="N7" s="29" t="s">
        <v>92</v>
      </c>
      <c r="O7" s="29" t="s">
        <v>934</v>
      </c>
      <c r="P7" s="6"/>
      <c r="Q7" s="7">
        <f t="shared" si="6"/>
        <v>43750</v>
      </c>
      <c r="R7" s="5">
        <f t="shared" si="0"/>
        <v>2019</v>
      </c>
      <c r="S7" s="5">
        <f t="shared" si="7"/>
        <v>7</v>
      </c>
      <c r="T7" s="29" t="s">
        <v>586</v>
      </c>
      <c r="U7" s="5"/>
      <c r="V7" s="5">
        <f t="shared" si="8"/>
        <v>0</v>
      </c>
      <c r="W7" s="5" t="s">
        <v>114</v>
      </c>
      <c r="X7" s="29" t="s">
        <v>851</v>
      </c>
      <c r="Y7" s="5"/>
      <c r="Z7" s="5">
        <f t="shared" si="9"/>
        <v>0</v>
      </c>
      <c r="AA7" s="5" t="str">
        <f t="shared" si="1"/>
        <v>Pac-12</v>
      </c>
      <c r="AB7">
        <f t="shared" si="2"/>
        <v>1</v>
      </c>
      <c r="AC7">
        <f t="shared" si="10"/>
        <v>1</v>
      </c>
      <c r="AD7">
        <f t="shared" si="11"/>
        <v>1</v>
      </c>
      <c r="AE7">
        <f t="shared" si="3"/>
        <v>0</v>
      </c>
      <c r="AF7">
        <f t="shared" si="4"/>
        <v>27</v>
      </c>
      <c r="AG7">
        <f t="shared" si="4"/>
        <v>51</v>
      </c>
      <c r="AH7">
        <f t="shared" si="4"/>
        <v>4</v>
      </c>
      <c r="AI7">
        <f t="shared" si="4"/>
        <v>2</v>
      </c>
      <c r="AJ7">
        <f t="shared" si="12"/>
        <v>6</v>
      </c>
      <c r="AK7" s="8">
        <f t="shared" si="13"/>
        <v>0.66666666666666663</v>
      </c>
      <c r="AL7">
        <f t="shared" si="5"/>
        <v>0</v>
      </c>
      <c r="GX7" s="3"/>
    </row>
    <row r="8" spans="1:206" ht="84" x14ac:dyDescent="0.2">
      <c r="A8" s="27">
        <v>7</v>
      </c>
      <c r="B8" s="28">
        <v>43757</v>
      </c>
      <c r="C8" s="5"/>
      <c r="D8" s="29" t="s">
        <v>44</v>
      </c>
      <c r="E8" s="29" t="s">
        <v>586</v>
      </c>
      <c r="F8" s="29" t="s">
        <v>49</v>
      </c>
      <c r="G8" s="29" t="s">
        <v>206</v>
      </c>
      <c r="H8" s="29" t="s">
        <v>114</v>
      </c>
      <c r="I8" s="29" t="s">
        <v>14</v>
      </c>
      <c r="J8" s="29">
        <v>14</v>
      </c>
      <c r="K8" s="29">
        <v>41</v>
      </c>
      <c r="L8" s="29">
        <v>4</v>
      </c>
      <c r="M8" s="29">
        <v>3</v>
      </c>
      <c r="N8" s="29" t="s">
        <v>102</v>
      </c>
      <c r="O8" s="29" t="s">
        <v>935</v>
      </c>
      <c r="P8" s="6"/>
      <c r="Q8" s="7">
        <f t="shared" si="6"/>
        <v>43757</v>
      </c>
      <c r="R8" s="5">
        <f t="shared" si="0"/>
        <v>2019</v>
      </c>
      <c r="S8" s="5">
        <f t="shared" si="7"/>
        <v>8</v>
      </c>
      <c r="T8" s="29" t="s">
        <v>586</v>
      </c>
      <c r="U8" s="5"/>
      <c r="V8" s="5">
        <f t="shared" si="8"/>
        <v>0</v>
      </c>
      <c r="W8" s="5" t="s">
        <v>114</v>
      </c>
      <c r="X8" s="29" t="s">
        <v>206</v>
      </c>
      <c r="Y8" s="5"/>
      <c r="Z8" s="5">
        <f t="shared" si="9"/>
        <v>0</v>
      </c>
      <c r="AA8" s="5" t="str">
        <f t="shared" si="1"/>
        <v>Pac-12</v>
      </c>
      <c r="AB8">
        <f t="shared" si="2"/>
        <v>1</v>
      </c>
      <c r="AC8">
        <f t="shared" si="10"/>
        <v>1</v>
      </c>
      <c r="AD8">
        <f t="shared" si="11"/>
        <v>1</v>
      </c>
      <c r="AE8">
        <f t="shared" si="3"/>
        <v>0</v>
      </c>
      <c r="AF8">
        <f t="shared" si="4"/>
        <v>14</v>
      </c>
      <c r="AG8">
        <f t="shared" si="4"/>
        <v>41</v>
      </c>
      <c r="AH8">
        <f t="shared" si="4"/>
        <v>4</v>
      </c>
      <c r="AI8">
        <f t="shared" si="4"/>
        <v>3</v>
      </c>
      <c r="AJ8">
        <f t="shared" si="12"/>
        <v>7</v>
      </c>
      <c r="AK8" s="8">
        <f t="shared" si="13"/>
        <v>0.5714285714285714</v>
      </c>
      <c r="AL8">
        <f t="shared" si="5"/>
        <v>0</v>
      </c>
      <c r="GX8" s="3"/>
    </row>
    <row r="9" spans="1:206" ht="56" x14ac:dyDescent="0.2">
      <c r="A9" s="27">
        <v>8</v>
      </c>
      <c r="B9" s="28">
        <v>43764</v>
      </c>
      <c r="C9" s="5"/>
      <c r="D9" s="29" t="s">
        <v>44</v>
      </c>
      <c r="E9" s="29" t="s">
        <v>586</v>
      </c>
      <c r="F9" s="29" t="s">
        <v>49</v>
      </c>
      <c r="G9" s="29" t="s">
        <v>213</v>
      </c>
      <c r="H9" s="29" t="s">
        <v>114</v>
      </c>
      <c r="I9" s="29" t="s">
        <v>14</v>
      </c>
      <c r="J9" s="29">
        <v>31</v>
      </c>
      <c r="K9" s="29">
        <v>41</v>
      </c>
      <c r="L9" s="29">
        <v>4</v>
      </c>
      <c r="M9" s="29">
        <v>4</v>
      </c>
      <c r="N9" s="29" t="s">
        <v>130</v>
      </c>
      <c r="O9" s="29" t="s">
        <v>214</v>
      </c>
      <c r="P9" s="6"/>
      <c r="Q9" s="7">
        <f t="shared" si="6"/>
        <v>43764</v>
      </c>
      <c r="R9" s="5">
        <f t="shared" si="0"/>
        <v>2019</v>
      </c>
      <c r="S9" s="5">
        <f t="shared" si="7"/>
        <v>9</v>
      </c>
      <c r="T9" s="29" t="s">
        <v>586</v>
      </c>
      <c r="U9" s="5"/>
      <c r="V9" s="5">
        <f t="shared" si="8"/>
        <v>0</v>
      </c>
      <c r="W9" s="5" t="s">
        <v>114</v>
      </c>
      <c r="X9" s="29" t="s">
        <v>213</v>
      </c>
      <c r="Y9" s="5"/>
      <c r="Z9" s="5">
        <f t="shared" si="9"/>
        <v>0</v>
      </c>
      <c r="AA9" s="5" t="str">
        <f t="shared" si="1"/>
        <v>Pac-12</v>
      </c>
      <c r="AB9">
        <f t="shared" si="2"/>
        <v>1</v>
      </c>
      <c r="AC9">
        <f t="shared" si="10"/>
        <v>1</v>
      </c>
      <c r="AD9">
        <f t="shared" si="11"/>
        <v>1</v>
      </c>
      <c r="AE9">
        <f t="shared" si="3"/>
        <v>0</v>
      </c>
      <c r="AF9">
        <f t="shared" si="4"/>
        <v>31</v>
      </c>
      <c r="AG9">
        <f t="shared" si="4"/>
        <v>41</v>
      </c>
      <c r="AH9">
        <f t="shared" si="4"/>
        <v>4</v>
      </c>
      <c r="AI9">
        <f t="shared" si="4"/>
        <v>4</v>
      </c>
      <c r="AJ9">
        <f t="shared" si="12"/>
        <v>8</v>
      </c>
      <c r="AK9" s="8">
        <f t="shared" si="13"/>
        <v>0.5</v>
      </c>
      <c r="AL9">
        <f t="shared" si="5"/>
        <v>0</v>
      </c>
      <c r="GX9" s="3"/>
    </row>
    <row r="10" spans="1:206" ht="56" x14ac:dyDescent="0.2">
      <c r="A10" s="27">
        <v>9</v>
      </c>
      <c r="B10" s="28">
        <v>43771</v>
      </c>
      <c r="C10" s="5"/>
      <c r="D10" s="29" t="s">
        <v>44</v>
      </c>
      <c r="E10" s="29" t="s">
        <v>586</v>
      </c>
      <c r="F10" s="5"/>
      <c r="G10" s="29" t="s">
        <v>560</v>
      </c>
      <c r="H10" s="29" t="s">
        <v>114</v>
      </c>
      <c r="I10" s="29" t="s">
        <v>14</v>
      </c>
      <c r="J10" s="29">
        <v>38</v>
      </c>
      <c r="K10" s="29">
        <v>56</v>
      </c>
      <c r="L10" s="29">
        <v>4</v>
      </c>
      <c r="M10" s="29">
        <v>5</v>
      </c>
      <c r="N10" s="29" t="s">
        <v>132</v>
      </c>
      <c r="O10" s="29" t="s">
        <v>934</v>
      </c>
      <c r="P10" s="6"/>
      <c r="Q10" s="7">
        <f t="shared" si="6"/>
        <v>43771</v>
      </c>
      <c r="R10" s="5">
        <f t="shared" si="0"/>
        <v>2019</v>
      </c>
      <c r="S10" s="5">
        <f t="shared" si="7"/>
        <v>10</v>
      </c>
      <c r="T10" s="29" t="s">
        <v>586</v>
      </c>
      <c r="U10" s="5"/>
      <c r="V10" s="5">
        <f t="shared" si="8"/>
        <v>0</v>
      </c>
      <c r="W10" s="5" t="s">
        <v>114</v>
      </c>
      <c r="X10" s="29" t="s">
        <v>560</v>
      </c>
      <c r="Y10" s="5"/>
      <c r="Z10" s="5">
        <f t="shared" si="9"/>
        <v>0</v>
      </c>
      <c r="AA10" s="5" t="str">
        <f t="shared" si="1"/>
        <v>Pac-12</v>
      </c>
      <c r="AB10">
        <f t="shared" si="2"/>
        <v>1</v>
      </c>
      <c r="AC10">
        <f t="shared" si="10"/>
        <v>1</v>
      </c>
      <c r="AD10">
        <f t="shared" si="11"/>
        <v>1</v>
      </c>
      <c r="AE10">
        <f t="shared" si="3"/>
        <v>0</v>
      </c>
      <c r="AF10">
        <f t="shared" si="4"/>
        <v>38</v>
      </c>
      <c r="AG10">
        <f t="shared" si="4"/>
        <v>56</v>
      </c>
      <c r="AH10">
        <f t="shared" si="4"/>
        <v>4</v>
      </c>
      <c r="AI10">
        <f t="shared" si="4"/>
        <v>5</v>
      </c>
      <c r="AJ10">
        <f t="shared" si="12"/>
        <v>9</v>
      </c>
      <c r="AK10" s="8">
        <f t="shared" si="13"/>
        <v>0.44444444444444442</v>
      </c>
      <c r="AL10">
        <f t="shared" si="5"/>
        <v>0</v>
      </c>
      <c r="GX10" s="3"/>
    </row>
    <row r="11" spans="1:206" ht="56" x14ac:dyDescent="0.2">
      <c r="A11" s="27">
        <v>10</v>
      </c>
      <c r="B11" s="28">
        <v>43785</v>
      </c>
      <c r="C11" s="5"/>
      <c r="D11" s="29" t="s">
        <v>44</v>
      </c>
      <c r="E11" s="29" t="s">
        <v>586</v>
      </c>
      <c r="F11" s="29" t="s">
        <v>49</v>
      </c>
      <c r="G11" s="29" t="s">
        <v>936</v>
      </c>
      <c r="H11" s="29" t="s">
        <v>114</v>
      </c>
      <c r="I11" s="29" t="s">
        <v>14</v>
      </c>
      <c r="J11" s="29">
        <v>6</v>
      </c>
      <c r="K11" s="29">
        <v>34</v>
      </c>
      <c r="L11" s="29">
        <v>4</v>
      </c>
      <c r="M11" s="29">
        <v>6</v>
      </c>
      <c r="N11" s="29" t="s">
        <v>133</v>
      </c>
      <c r="O11" s="29" t="s">
        <v>937</v>
      </c>
      <c r="P11" s="6"/>
      <c r="Q11" s="7">
        <f t="shared" si="6"/>
        <v>43785</v>
      </c>
      <c r="R11" s="5">
        <f t="shared" si="0"/>
        <v>2019</v>
      </c>
      <c r="S11" s="5">
        <f t="shared" si="7"/>
        <v>12</v>
      </c>
      <c r="T11" s="29" t="s">
        <v>586</v>
      </c>
      <c r="U11" s="5"/>
      <c r="V11" s="5">
        <f t="shared" si="8"/>
        <v>0</v>
      </c>
      <c r="W11" s="5" t="s">
        <v>114</v>
      </c>
      <c r="X11" s="5" t="s">
        <v>400</v>
      </c>
      <c r="Y11" s="5">
        <v>6</v>
      </c>
      <c r="Z11" s="5">
        <f t="shared" si="9"/>
        <v>1</v>
      </c>
      <c r="AA11" s="5" t="str">
        <f t="shared" si="1"/>
        <v>Pac-12</v>
      </c>
      <c r="AB11">
        <f t="shared" si="2"/>
        <v>1</v>
      </c>
      <c r="AC11">
        <f t="shared" si="10"/>
        <v>1</v>
      </c>
      <c r="AD11">
        <f t="shared" si="11"/>
        <v>1</v>
      </c>
      <c r="AE11">
        <f t="shared" si="3"/>
        <v>0</v>
      </c>
      <c r="AF11">
        <f t="shared" si="4"/>
        <v>6</v>
      </c>
      <c r="AG11">
        <f t="shared" si="4"/>
        <v>34</v>
      </c>
      <c r="AH11">
        <f t="shared" si="4"/>
        <v>4</v>
      </c>
      <c r="AI11">
        <f t="shared" si="4"/>
        <v>6</v>
      </c>
      <c r="AJ11">
        <f t="shared" si="12"/>
        <v>10</v>
      </c>
      <c r="AK11" s="8">
        <f>AH11/(AH11+AI11)</f>
        <v>0.4</v>
      </c>
      <c r="AL11">
        <f t="shared" si="5"/>
        <v>0</v>
      </c>
      <c r="GX11" s="3"/>
    </row>
    <row r="12" spans="1:206" ht="56" x14ac:dyDescent="0.2">
      <c r="A12" s="27">
        <v>11</v>
      </c>
      <c r="B12" s="28">
        <v>43792</v>
      </c>
      <c r="C12" s="5"/>
      <c r="D12" s="29" t="s">
        <v>44</v>
      </c>
      <c r="E12" s="29" t="s">
        <v>586</v>
      </c>
      <c r="F12" s="5"/>
      <c r="G12" s="29" t="s">
        <v>898</v>
      </c>
      <c r="H12" s="29" t="s">
        <v>114</v>
      </c>
      <c r="I12" s="29" t="s">
        <v>14</v>
      </c>
      <c r="J12" s="29">
        <v>7</v>
      </c>
      <c r="K12" s="29">
        <v>35</v>
      </c>
      <c r="L12" s="29">
        <v>4</v>
      </c>
      <c r="M12" s="29">
        <v>7</v>
      </c>
      <c r="N12" s="29" t="s">
        <v>151</v>
      </c>
      <c r="O12" s="29" t="s">
        <v>934</v>
      </c>
      <c r="P12" s="6"/>
      <c r="Q12" s="7">
        <f t="shared" si="6"/>
        <v>43792</v>
      </c>
      <c r="R12" s="5">
        <f t="shared" si="0"/>
        <v>2019</v>
      </c>
      <c r="S12" s="5">
        <f t="shared" si="7"/>
        <v>13</v>
      </c>
      <c r="T12" s="29" t="s">
        <v>586</v>
      </c>
      <c r="U12" s="5"/>
      <c r="V12" s="5">
        <f t="shared" si="8"/>
        <v>0</v>
      </c>
      <c r="W12" s="5" t="s">
        <v>114</v>
      </c>
      <c r="X12" s="5" t="s">
        <v>579</v>
      </c>
      <c r="Y12" s="5">
        <v>7</v>
      </c>
      <c r="Z12" s="5">
        <f t="shared" si="9"/>
        <v>1</v>
      </c>
      <c r="AA12" s="5" t="str">
        <f t="shared" si="1"/>
        <v>Pac-12</v>
      </c>
      <c r="AB12">
        <f t="shared" si="2"/>
        <v>1</v>
      </c>
      <c r="AC12">
        <f t="shared" si="10"/>
        <v>1</v>
      </c>
      <c r="AD12">
        <f t="shared" si="11"/>
        <v>1</v>
      </c>
      <c r="AE12">
        <f t="shared" si="3"/>
        <v>0</v>
      </c>
      <c r="AF12">
        <f t="shared" si="4"/>
        <v>7</v>
      </c>
      <c r="AG12">
        <f t="shared" si="4"/>
        <v>35</v>
      </c>
      <c r="AH12">
        <f t="shared" si="4"/>
        <v>4</v>
      </c>
      <c r="AI12">
        <f t="shared" si="4"/>
        <v>7</v>
      </c>
      <c r="AJ12">
        <f t="shared" si="12"/>
        <v>11</v>
      </c>
      <c r="AK12" s="8">
        <f t="shared" si="13"/>
        <v>0.36363636363636365</v>
      </c>
      <c r="AL12">
        <f t="shared" si="5"/>
        <v>0</v>
      </c>
      <c r="GX12" s="3"/>
    </row>
    <row r="13" spans="1:206" ht="56" x14ac:dyDescent="0.2">
      <c r="A13" s="27">
        <v>12</v>
      </c>
      <c r="B13" s="28">
        <v>43799</v>
      </c>
      <c r="C13" s="5"/>
      <c r="D13" s="29" t="s">
        <v>44</v>
      </c>
      <c r="E13" s="29" t="s">
        <v>586</v>
      </c>
      <c r="F13" s="29" t="s">
        <v>49</v>
      </c>
      <c r="G13" s="29" t="s">
        <v>113</v>
      </c>
      <c r="H13" s="29" t="s">
        <v>114</v>
      </c>
      <c r="I13" s="29" t="s">
        <v>14</v>
      </c>
      <c r="J13" s="29">
        <v>14</v>
      </c>
      <c r="K13" s="29">
        <v>24</v>
      </c>
      <c r="L13" s="29">
        <v>4</v>
      </c>
      <c r="M13" s="29">
        <v>8</v>
      </c>
      <c r="N13" s="29" t="s">
        <v>298</v>
      </c>
      <c r="O13" s="29" t="s">
        <v>938</v>
      </c>
      <c r="P13" s="6"/>
      <c r="Q13" s="7">
        <f t="shared" si="6"/>
        <v>43799</v>
      </c>
      <c r="R13" s="5">
        <f t="shared" si="0"/>
        <v>2019</v>
      </c>
      <c r="S13" s="5">
        <f t="shared" si="7"/>
        <v>14</v>
      </c>
      <c r="T13" s="29" t="s">
        <v>586</v>
      </c>
      <c r="U13" s="5"/>
      <c r="V13" s="5">
        <f t="shared" si="8"/>
        <v>0</v>
      </c>
      <c r="W13" s="5" t="s">
        <v>114</v>
      </c>
      <c r="X13" s="29" t="s">
        <v>113</v>
      </c>
      <c r="Y13" s="5"/>
      <c r="Z13" s="5">
        <f t="shared" si="9"/>
        <v>0</v>
      </c>
      <c r="AA13" s="5" t="str">
        <f t="shared" si="1"/>
        <v>Pac-12</v>
      </c>
      <c r="AB13">
        <f t="shared" si="2"/>
        <v>1</v>
      </c>
      <c r="AC13">
        <f t="shared" si="10"/>
        <v>1</v>
      </c>
      <c r="AD13">
        <f t="shared" si="11"/>
        <v>1</v>
      </c>
      <c r="AE13">
        <f t="shared" si="3"/>
        <v>0</v>
      </c>
      <c r="AF13">
        <f t="shared" si="4"/>
        <v>14</v>
      </c>
      <c r="AG13">
        <f t="shared" si="4"/>
        <v>24</v>
      </c>
      <c r="AH13">
        <f t="shared" si="4"/>
        <v>4</v>
      </c>
      <c r="AI13">
        <f t="shared" si="4"/>
        <v>8</v>
      </c>
      <c r="AJ13">
        <f t="shared" si="12"/>
        <v>12</v>
      </c>
      <c r="AK13" s="8">
        <f t="shared" si="13"/>
        <v>0.33333333333333331</v>
      </c>
      <c r="AL13">
        <f t="shared" si="5"/>
        <v>0</v>
      </c>
      <c r="GX13" s="3"/>
    </row>
    <row r="14" spans="1:206" ht="56" x14ac:dyDescent="0.2">
      <c r="A14" s="27">
        <v>1</v>
      </c>
      <c r="B14" s="28">
        <v>43706</v>
      </c>
      <c r="C14" s="5"/>
      <c r="D14" s="29" t="s">
        <v>37</v>
      </c>
      <c r="E14" s="29" t="s">
        <v>113</v>
      </c>
      <c r="F14" s="5"/>
      <c r="G14" s="29" t="s">
        <v>692</v>
      </c>
      <c r="H14" s="29" t="s">
        <v>148</v>
      </c>
      <c r="I14" s="29" t="s">
        <v>13</v>
      </c>
      <c r="J14" s="29">
        <v>30</v>
      </c>
      <c r="K14" s="29">
        <v>7</v>
      </c>
      <c r="L14" s="29">
        <v>1</v>
      </c>
      <c r="M14" s="29">
        <v>0</v>
      </c>
      <c r="N14" s="29" t="s">
        <v>41</v>
      </c>
      <c r="O14" s="29" t="s">
        <v>938</v>
      </c>
      <c r="P14" s="6"/>
      <c r="Q14" s="7">
        <f t="shared" si="6"/>
        <v>43706</v>
      </c>
      <c r="R14" s="5">
        <f t="shared" si="0"/>
        <v>2019</v>
      </c>
      <c r="S14" s="5">
        <f t="shared" si="7"/>
        <v>1</v>
      </c>
      <c r="T14" s="29" t="s">
        <v>113</v>
      </c>
      <c r="U14" s="5"/>
      <c r="V14" s="5">
        <f t="shared" si="8"/>
        <v>0</v>
      </c>
      <c r="W14" s="5" t="s">
        <v>114</v>
      </c>
      <c r="X14" s="29" t="s">
        <v>692</v>
      </c>
      <c r="Y14" s="5"/>
      <c r="Z14" s="5">
        <f t="shared" si="9"/>
        <v>0</v>
      </c>
      <c r="AA14" s="5" t="str">
        <f t="shared" si="1"/>
        <v>MAC</v>
      </c>
      <c r="AB14">
        <f t="shared" si="2"/>
        <v>0</v>
      </c>
      <c r="AC14">
        <f t="shared" si="10"/>
        <v>1</v>
      </c>
      <c r="AD14">
        <f t="shared" si="11"/>
        <v>0</v>
      </c>
      <c r="AE14">
        <f t="shared" si="3"/>
        <v>0</v>
      </c>
      <c r="AF14">
        <f t="shared" si="4"/>
        <v>30</v>
      </c>
      <c r="AG14">
        <f t="shared" si="4"/>
        <v>7</v>
      </c>
      <c r="AH14">
        <f t="shared" si="4"/>
        <v>1</v>
      </c>
      <c r="AI14">
        <f t="shared" si="4"/>
        <v>0</v>
      </c>
      <c r="AJ14">
        <f t="shared" si="12"/>
        <v>1</v>
      </c>
      <c r="AK14" s="8">
        <f t="shared" si="13"/>
        <v>1</v>
      </c>
      <c r="AL14">
        <f t="shared" si="5"/>
        <v>1</v>
      </c>
      <c r="GX14" s="3"/>
    </row>
    <row r="15" spans="1:206" ht="56" x14ac:dyDescent="0.2">
      <c r="A15" s="27">
        <v>2</v>
      </c>
      <c r="B15" s="28">
        <v>43714</v>
      </c>
      <c r="C15" s="5"/>
      <c r="D15" s="29" t="s">
        <v>124</v>
      </c>
      <c r="E15" s="29" t="s">
        <v>113</v>
      </c>
      <c r="F15" s="5"/>
      <c r="G15" s="29" t="s">
        <v>939</v>
      </c>
      <c r="H15" s="29" t="s">
        <v>70</v>
      </c>
      <c r="I15" s="29" t="s">
        <v>13</v>
      </c>
      <c r="J15" s="29">
        <v>19</v>
      </c>
      <c r="K15" s="29">
        <v>7</v>
      </c>
      <c r="L15" s="29">
        <v>2</v>
      </c>
      <c r="M15" s="29">
        <v>0</v>
      </c>
      <c r="N15" s="29" t="s">
        <v>47</v>
      </c>
      <c r="O15" s="29" t="s">
        <v>938</v>
      </c>
      <c r="P15" s="6"/>
      <c r="Q15" s="7">
        <f t="shared" si="6"/>
        <v>43714</v>
      </c>
      <c r="R15" s="5">
        <f t="shared" si="0"/>
        <v>2019</v>
      </c>
      <c r="S15" s="5">
        <f t="shared" si="7"/>
        <v>2</v>
      </c>
      <c r="T15" s="29" t="s">
        <v>113</v>
      </c>
      <c r="U15" s="5"/>
      <c r="V15" s="5">
        <f t="shared" si="8"/>
        <v>0</v>
      </c>
      <c r="W15" s="5" t="s">
        <v>114</v>
      </c>
      <c r="X15" s="29" t="s">
        <v>939</v>
      </c>
      <c r="Y15" s="5"/>
      <c r="Z15" s="5">
        <f t="shared" si="9"/>
        <v>0</v>
      </c>
      <c r="AA15" s="5" t="str">
        <f t="shared" si="1"/>
        <v>Non-Major</v>
      </c>
      <c r="AB15">
        <f t="shared" si="2"/>
        <v>0</v>
      </c>
      <c r="AC15">
        <f t="shared" si="10"/>
        <v>0</v>
      </c>
      <c r="AD15">
        <f t="shared" si="11"/>
        <v>0</v>
      </c>
      <c r="AE15">
        <f t="shared" si="3"/>
        <v>0</v>
      </c>
      <c r="AF15">
        <f t="shared" si="4"/>
        <v>19</v>
      </c>
      <c r="AG15">
        <f t="shared" si="4"/>
        <v>7</v>
      </c>
      <c r="AH15">
        <f t="shared" si="4"/>
        <v>2</v>
      </c>
      <c r="AI15">
        <f t="shared" si="4"/>
        <v>0</v>
      </c>
      <c r="AJ15">
        <f t="shared" si="12"/>
        <v>2</v>
      </c>
      <c r="AK15" s="8">
        <f t="shared" si="13"/>
        <v>1</v>
      </c>
      <c r="AL15">
        <f t="shared" si="5"/>
        <v>1</v>
      </c>
      <c r="GX15" s="3"/>
    </row>
    <row r="16" spans="1:206" ht="70" x14ac:dyDescent="0.2">
      <c r="A16" s="27">
        <v>3</v>
      </c>
      <c r="B16" s="28">
        <v>43722</v>
      </c>
      <c r="C16" s="5"/>
      <c r="D16" s="29" t="s">
        <v>44</v>
      </c>
      <c r="E16" s="29" t="s">
        <v>113</v>
      </c>
      <c r="F16" s="29" t="s">
        <v>49</v>
      </c>
      <c r="G16" s="29" t="s">
        <v>762</v>
      </c>
      <c r="H16" s="29" t="s">
        <v>86</v>
      </c>
      <c r="I16" s="29" t="s">
        <v>13</v>
      </c>
      <c r="J16" s="29">
        <v>10</v>
      </c>
      <c r="K16" s="29">
        <v>7</v>
      </c>
      <c r="L16" s="29">
        <v>3</v>
      </c>
      <c r="M16" s="29">
        <v>0</v>
      </c>
      <c r="N16" s="29" t="s">
        <v>51</v>
      </c>
      <c r="O16" s="29" t="s">
        <v>734</v>
      </c>
      <c r="P16" s="6"/>
      <c r="Q16" s="7">
        <f t="shared" si="6"/>
        <v>43722</v>
      </c>
      <c r="R16" s="5">
        <f t="shared" si="0"/>
        <v>2019</v>
      </c>
      <c r="S16" s="5">
        <f t="shared" si="7"/>
        <v>3</v>
      </c>
      <c r="T16" s="29" t="s">
        <v>113</v>
      </c>
      <c r="U16" s="5"/>
      <c r="V16" s="5">
        <f t="shared" si="8"/>
        <v>0</v>
      </c>
      <c r="W16" s="5" t="s">
        <v>114</v>
      </c>
      <c r="X16" s="5" t="s">
        <v>366</v>
      </c>
      <c r="Y16" s="5">
        <v>18</v>
      </c>
      <c r="Z16" s="5">
        <f t="shared" si="9"/>
        <v>1</v>
      </c>
      <c r="AA16" s="5" t="str">
        <f t="shared" si="1"/>
        <v>Big Ten</v>
      </c>
      <c r="AB16">
        <f t="shared" si="2"/>
        <v>0</v>
      </c>
      <c r="AC16">
        <f t="shared" si="10"/>
        <v>1</v>
      </c>
      <c r="AD16">
        <f t="shared" si="11"/>
        <v>1</v>
      </c>
      <c r="AE16">
        <f t="shared" si="3"/>
        <v>0</v>
      </c>
      <c r="AF16">
        <f t="shared" si="4"/>
        <v>10</v>
      </c>
      <c r="AG16">
        <f t="shared" si="4"/>
        <v>7</v>
      </c>
      <c r="AH16">
        <f t="shared" si="4"/>
        <v>3</v>
      </c>
      <c r="AI16">
        <f t="shared" si="4"/>
        <v>0</v>
      </c>
      <c r="AJ16">
        <f t="shared" si="12"/>
        <v>3</v>
      </c>
      <c r="AK16" s="8">
        <f t="shared" si="13"/>
        <v>1</v>
      </c>
      <c r="AL16">
        <f t="shared" si="5"/>
        <v>1</v>
      </c>
    </row>
    <row r="17" spans="1:38" ht="56" x14ac:dyDescent="0.2">
      <c r="A17" s="27">
        <v>4</v>
      </c>
      <c r="B17" s="28">
        <v>43729</v>
      </c>
      <c r="C17" s="5"/>
      <c r="D17" s="29" t="s">
        <v>44</v>
      </c>
      <c r="E17" s="29" t="s">
        <v>940</v>
      </c>
      <c r="F17" s="5"/>
      <c r="G17" s="29" t="s">
        <v>617</v>
      </c>
      <c r="H17" s="29" t="s">
        <v>114</v>
      </c>
      <c r="I17" s="29" t="s">
        <v>14</v>
      </c>
      <c r="J17" s="29">
        <v>31</v>
      </c>
      <c r="K17" s="29">
        <v>34</v>
      </c>
      <c r="L17" s="29">
        <v>3</v>
      </c>
      <c r="M17" s="29">
        <v>1</v>
      </c>
      <c r="N17" s="29" t="s">
        <v>92</v>
      </c>
      <c r="O17" s="29" t="s">
        <v>938</v>
      </c>
      <c r="P17" s="6"/>
      <c r="Q17" s="7">
        <f t="shared" si="6"/>
        <v>43729</v>
      </c>
      <c r="R17" s="5">
        <f t="shared" si="0"/>
        <v>2019</v>
      </c>
      <c r="S17" s="5">
        <f t="shared" si="7"/>
        <v>4</v>
      </c>
      <c r="T17" s="5" t="s">
        <v>941</v>
      </c>
      <c r="U17" s="5">
        <v>24</v>
      </c>
      <c r="V17" s="5">
        <f t="shared" si="8"/>
        <v>1</v>
      </c>
      <c r="W17" s="5" t="s">
        <v>114</v>
      </c>
      <c r="X17" s="29" t="s">
        <v>617</v>
      </c>
      <c r="Y17" s="5"/>
      <c r="Z17" s="5">
        <f t="shared" si="9"/>
        <v>0</v>
      </c>
      <c r="AA17" s="5" t="str">
        <f t="shared" si="1"/>
        <v>Pac-12</v>
      </c>
      <c r="AB17">
        <f t="shared" si="2"/>
        <v>1</v>
      </c>
      <c r="AC17">
        <f t="shared" si="10"/>
        <v>1</v>
      </c>
      <c r="AD17">
        <f t="shared" si="11"/>
        <v>1</v>
      </c>
      <c r="AE17">
        <f t="shared" si="3"/>
        <v>0</v>
      </c>
      <c r="AF17">
        <f t="shared" si="4"/>
        <v>31</v>
      </c>
      <c r="AG17">
        <f t="shared" si="4"/>
        <v>34</v>
      </c>
      <c r="AH17">
        <f t="shared" si="4"/>
        <v>3</v>
      </c>
      <c r="AI17">
        <f t="shared" si="4"/>
        <v>1</v>
      </c>
      <c r="AJ17">
        <f t="shared" si="12"/>
        <v>4</v>
      </c>
      <c r="AK17" s="8">
        <f t="shared" si="13"/>
        <v>0.75</v>
      </c>
      <c r="AL17">
        <f t="shared" si="5"/>
        <v>0</v>
      </c>
    </row>
    <row r="18" spans="1:38" ht="70" x14ac:dyDescent="0.2">
      <c r="A18" s="27">
        <v>5</v>
      </c>
      <c r="B18" s="28">
        <v>43735</v>
      </c>
      <c r="C18" s="5"/>
      <c r="D18" s="29" t="s">
        <v>124</v>
      </c>
      <c r="E18" s="29" t="s">
        <v>113</v>
      </c>
      <c r="F18" s="29" t="s">
        <v>49</v>
      </c>
      <c r="G18" s="29" t="s">
        <v>942</v>
      </c>
      <c r="H18" s="29" t="s">
        <v>114</v>
      </c>
      <c r="I18" s="29" t="s">
        <v>13</v>
      </c>
      <c r="J18" s="29">
        <v>24</v>
      </c>
      <c r="K18" s="29">
        <v>17</v>
      </c>
      <c r="L18" s="29">
        <v>4</v>
      </c>
      <c r="M18" s="29">
        <v>1</v>
      </c>
      <c r="N18" s="29" t="s">
        <v>41</v>
      </c>
      <c r="O18" s="29" t="s">
        <v>943</v>
      </c>
      <c r="P18" s="6"/>
      <c r="Q18" s="7">
        <f t="shared" si="6"/>
        <v>43735</v>
      </c>
      <c r="R18" s="5">
        <f t="shared" si="0"/>
        <v>2019</v>
      </c>
      <c r="S18" s="5">
        <f t="shared" si="7"/>
        <v>5</v>
      </c>
      <c r="T18" s="29" t="s">
        <v>113</v>
      </c>
      <c r="U18" s="5"/>
      <c r="V18" s="5">
        <f t="shared" si="8"/>
        <v>0</v>
      </c>
      <c r="W18" s="5" t="s">
        <v>114</v>
      </c>
      <c r="X18" s="5" t="s">
        <v>944</v>
      </c>
      <c r="Y18" s="5">
        <v>15</v>
      </c>
      <c r="Z18" s="5">
        <f t="shared" si="9"/>
        <v>1</v>
      </c>
      <c r="AA18" s="5" t="str">
        <f t="shared" si="1"/>
        <v>Pac-12</v>
      </c>
      <c r="AB18">
        <f t="shared" si="2"/>
        <v>1</v>
      </c>
      <c r="AC18">
        <f t="shared" si="10"/>
        <v>1</v>
      </c>
      <c r="AD18">
        <f t="shared" si="11"/>
        <v>1</v>
      </c>
      <c r="AE18">
        <f t="shared" si="3"/>
        <v>0</v>
      </c>
      <c r="AF18">
        <f t="shared" si="4"/>
        <v>24</v>
      </c>
      <c r="AG18">
        <f t="shared" si="4"/>
        <v>17</v>
      </c>
      <c r="AH18">
        <f t="shared" si="4"/>
        <v>4</v>
      </c>
      <c r="AI18">
        <f t="shared" si="4"/>
        <v>1</v>
      </c>
      <c r="AJ18">
        <f t="shared" si="12"/>
        <v>5</v>
      </c>
      <c r="AK18" s="8">
        <f t="shared" si="13"/>
        <v>0.8</v>
      </c>
      <c r="AL18">
        <f t="shared" si="5"/>
        <v>1</v>
      </c>
    </row>
    <row r="19" spans="1:38" ht="56" x14ac:dyDescent="0.2">
      <c r="A19" s="27">
        <v>6</v>
      </c>
      <c r="B19" s="28">
        <v>43750</v>
      </c>
      <c r="C19" s="5"/>
      <c r="D19" s="29" t="s">
        <v>44</v>
      </c>
      <c r="E19" s="29" t="s">
        <v>945</v>
      </c>
      <c r="F19" s="5"/>
      <c r="G19" s="29" t="s">
        <v>916</v>
      </c>
      <c r="H19" s="29" t="s">
        <v>114</v>
      </c>
      <c r="I19" s="29" t="s">
        <v>13</v>
      </c>
      <c r="J19" s="29">
        <v>38</v>
      </c>
      <c r="K19" s="29">
        <v>34</v>
      </c>
      <c r="L19" s="29">
        <v>5</v>
      </c>
      <c r="M19" s="29">
        <v>1</v>
      </c>
      <c r="N19" s="29" t="s">
        <v>47</v>
      </c>
      <c r="O19" s="29" t="s">
        <v>938</v>
      </c>
      <c r="P19" s="6"/>
      <c r="Q19" s="7">
        <f t="shared" si="6"/>
        <v>43750</v>
      </c>
      <c r="R19" s="5">
        <f t="shared" si="0"/>
        <v>2019</v>
      </c>
      <c r="S19" s="5">
        <f t="shared" si="7"/>
        <v>7</v>
      </c>
      <c r="T19" s="5" t="s">
        <v>941</v>
      </c>
      <c r="U19" s="5">
        <v>18</v>
      </c>
      <c r="V19" s="5">
        <f t="shared" si="8"/>
        <v>1</v>
      </c>
      <c r="W19" s="5" t="s">
        <v>114</v>
      </c>
      <c r="X19" s="29" t="s">
        <v>916</v>
      </c>
      <c r="Y19" s="5"/>
      <c r="Z19" s="5">
        <f t="shared" si="9"/>
        <v>0</v>
      </c>
      <c r="AA19" s="5" t="str">
        <f t="shared" si="1"/>
        <v>Pac-12</v>
      </c>
      <c r="AB19">
        <f t="shared" si="2"/>
        <v>1</v>
      </c>
      <c r="AC19">
        <f t="shared" si="10"/>
        <v>1</v>
      </c>
      <c r="AD19">
        <f t="shared" si="11"/>
        <v>1</v>
      </c>
      <c r="AE19">
        <f t="shared" si="3"/>
        <v>0</v>
      </c>
      <c r="AF19">
        <f t="shared" si="4"/>
        <v>38</v>
      </c>
      <c r="AG19">
        <f t="shared" si="4"/>
        <v>34</v>
      </c>
      <c r="AH19">
        <f t="shared" si="4"/>
        <v>5</v>
      </c>
      <c r="AI19">
        <f t="shared" si="4"/>
        <v>1</v>
      </c>
      <c r="AJ19">
        <f t="shared" si="12"/>
        <v>6</v>
      </c>
      <c r="AK19" s="8">
        <f t="shared" si="13"/>
        <v>0.83333333333333337</v>
      </c>
      <c r="AL19">
        <f t="shared" si="5"/>
        <v>1</v>
      </c>
    </row>
    <row r="20" spans="1:38" ht="56" x14ac:dyDescent="0.2">
      <c r="A20" s="27">
        <v>7</v>
      </c>
      <c r="B20" s="28">
        <v>43757</v>
      </c>
      <c r="C20" s="5"/>
      <c r="D20" s="29" t="s">
        <v>44</v>
      </c>
      <c r="E20" s="29" t="s">
        <v>946</v>
      </c>
      <c r="F20" s="29" t="s">
        <v>49</v>
      </c>
      <c r="G20" s="29" t="s">
        <v>947</v>
      </c>
      <c r="H20" s="29" t="s">
        <v>114</v>
      </c>
      <c r="I20" s="29" t="s">
        <v>14</v>
      </c>
      <c r="J20" s="29">
        <v>3</v>
      </c>
      <c r="K20" s="29">
        <v>21</v>
      </c>
      <c r="L20" s="29">
        <v>5</v>
      </c>
      <c r="M20" s="29">
        <v>2</v>
      </c>
      <c r="N20" s="29" t="s">
        <v>92</v>
      </c>
      <c r="O20" s="29" t="s">
        <v>948</v>
      </c>
      <c r="P20" s="6"/>
      <c r="Q20" s="7">
        <f t="shared" si="6"/>
        <v>43757</v>
      </c>
      <c r="R20" s="5">
        <f t="shared" si="0"/>
        <v>2019</v>
      </c>
      <c r="S20" s="5">
        <f t="shared" si="7"/>
        <v>8</v>
      </c>
      <c r="T20" s="5" t="s">
        <v>941</v>
      </c>
      <c r="U20" s="5">
        <v>17</v>
      </c>
      <c r="V20" s="5">
        <f t="shared" si="8"/>
        <v>1</v>
      </c>
      <c r="W20" s="5" t="s">
        <v>114</v>
      </c>
      <c r="X20" s="5" t="s">
        <v>579</v>
      </c>
      <c r="Y20" s="5">
        <v>13</v>
      </c>
      <c r="Z20" s="5">
        <f t="shared" si="9"/>
        <v>1</v>
      </c>
      <c r="AA20" s="5" t="str">
        <f t="shared" si="1"/>
        <v>Pac-12</v>
      </c>
      <c r="AB20">
        <f t="shared" si="2"/>
        <v>1</v>
      </c>
      <c r="AC20">
        <f t="shared" si="10"/>
        <v>1</v>
      </c>
      <c r="AD20">
        <f t="shared" si="11"/>
        <v>1</v>
      </c>
      <c r="AE20">
        <f t="shared" si="3"/>
        <v>1</v>
      </c>
      <c r="AF20">
        <f t="shared" si="4"/>
        <v>3</v>
      </c>
      <c r="AG20">
        <f t="shared" si="4"/>
        <v>21</v>
      </c>
      <c r="AH20">
        <f t="shared" si="4"/>
        <v>5</v>
      </c>
      <c r="AI20">
        <f t="shared" si="4"/>
        <v>2</v>
      </c>
      <c r="AJ20">
        <f t="shared" si="12"/>
        <v>7</v>
      </c>
      <c r="AK20" s="8">
        <f t="shared" si="13"/>
        <v>0.7142857142857143</v>
      </c>
      <c r="AL20">
        <f t="shared" si="5"/>
        <v>0</v>
      </c>
    </row>
    <row r="21" spans="1:38" ht="42" x14ac:dyDescent="0.2">
      <c r="A21" s="27">
        <v>8</v>
      </c>
      <c r="B21" s="28">
        <v>43764</v>
      </c>
      <c r="C21" s="5"/>
      <c r="D21" s="29" t="s">
        <v>44</v>
      </c>
      <c r="E21" s="29" t="s">
        <v>940</v>
      </c>
      <c r="F21" s="29" t="s">
        <v>49</v>
      </c>
      <c r="G21" s="29" t="s">
        <v>590</v>
      </c>
      <c r="H21" s="29" t="s">
        <v>114</v>
      </c>
      <c r="I21" s="29" t="s">
        <v>14</v>
      </c>
      <c r="J21" s="29">
        <v>32</v>
      </c>
      <c r="K21" s="29">
        <v>42</v>
      </c>
      <c r="L21" s="29">
        <v>5</v>
      </c>
      <c r="M21" s="29">
        <v>3</v>
      </c>
      <c r="N21" s="29" t="s">
        <v>102</v>
      </c>
      <c r="O21" s="29" t="s">
        <v>949</v>
      </c>
      <c r="P21" s="6"/>
      <c r="Q21" s="7">
        <f t="shared" si="6"/>
        <v>43764</v>
      </c>
      <c r="R21" s="5">
        <f t="shared" si="0"/>
        <v>2019</v>
      </c>
      <c r="S21" s="5">
        <f t="shared" si="7"/>
        <v>9</v>
      </c>
      <c r="T21" s="5" t="s">
        <v>941</v>
      </c>
      <c r="U21" s="5">
        <v>24</v>
      </c>
      <c r="V21" s="5">
        <f t="shared" si="8"/>
        <v>1</v>
      </c>
      <c r="W21" s="5" t="s">
        <v>114</v>
      </c>
      <c r="X21" s="29" t="s">
        <v>590</v>
      </c>
      <c r="Y21" s="5"/>
      <c r="Z21" s="5">
        <f t="shared" si="9"/>
        <v>0</v>
      </c>
      <c r="AA21" s="5" t="str">
        <f t="shared" si="1"/>
        <v>Pac-12</v>
      </c>
      <c r="AB21">
        <f t="shared" si="2"/>
        <v>1</v>
      </c>
      <c r="AC21">
        <f t="shared" si="10"/>
        <v>1</v>
      </c>
      <c r="AD21">
        <f t="shared" si="11"/>
        <v>1</v>
      </c>
      <c r="AE21">
        <f t="shared" si="3"/>
        <v>0</v>
      </c>
      <c r="AF21">
        <f t="shared" si="4"/>
        <v>32</v>
      </c>
      <c r="AG21">
        <f t="shared" si="4"/>
        <v>42</v>
      </c>
      <c r="AH21">
        <f t="shared" si="4"/>
        <v>5</v>
      </c>
      <c r="AI21">
        <f t="shared" si="4"/>
        <v>3</v>
      </c>
      <c r="AJ21">
        <f t="shared" si="12"/>
        <v>8</v>
      </c>
      <c r="AK21" s="8">
        <f t="shared" si="13"/>
        <v>0.625</v>
      </c>
      <c r="AL21">
        <f t="shared" si="5"/>
        <v>0</v>
      </c>
    </row>
    <row r="22" spans="1:38" ht="56" x14ac:dyDescent="0.2">
      <c r="A22" s="27">
        <v>9</v>
      </c>
      <c r="B22" s="28">
        <v>43778</v>
      </c>
      <c r="C22" s="5"/>
      <c r="D22" s="29" t="s">
        <v>44</v>
      </c>
      <c r="E22" s="29" t="s">
        <v>113</v>
      </c>
      <c r="F22" s="5"/>
      <c r="G22" s="29" t="s">
        <v>206</v>
      </c>
      <c r="H22" s="29" t="s">
        <v>114</v>
      </c>
      <c r="I22" s="29" t="s">
        <v>14</v>
      </c>
      <c r="J22" s="29">
        <v>26</v>
      </c>
      <c r="K22" s="29">
        <v>31</v>
      </c>
      <c r="L22" s="29">
        <v>5</v>
      </c>
      <c r="M22" s="29">
        <v>4</v>
      </c>
      <c r="N22" s="29" t="s">
        <v>130</v>
      </c>
      <c r="O22" s="29" t="s">
        <v>938</v>
      </c>
      <c r="P22" s="6"/>
      <c r="Q22" s="7">
        <f t="shared" si="6"/>
        <v>43778</v>
      </c>
      <c r="R22" s="5">
        <f t="shared" si="0"/>
        <v>2019</v>
      </c>
      <c r="S22" s="5">
        <f t="shared" si="7"/>
        <v>11</v>
      </c>
      <c r="T22" s="29" t="s">
        <v>113</v>
      </c>
      <c r="U22" s="5"/>
      <c r="V22" s="5">
        <f t="shared" si="8"/>
        <v>0</v>
      </c>
      <c r="W22" s="5" t="s">
        <v>114</v>
      </c>
      <c r="X22" s="29" t="s">
        <v>206</v>
      </c>
      <c r="Y22" s="5"/>
      <c r="Z22" s="5">
        <f t="shared" si="9"/>
        <v>0</v>
      </c>
      <c r="AA22" s="5" t="str">
        <f t="shared" si="1"/>
        <v>Pac-12</v>
      </c>
      <c r="AB22">
        <f t="shared" si="2"/>
        <v>1</v>
      </c>
      <c r="AC22">
        <f t="shared" si="10"/>
        <v>1</v>
      </c>
      <c r="AD22">
        <f t="shared" si="11"/>
        <v>1</v>
      </c>
      <c r="AE22">
        <f t="shared" si="3"/>
        <v>0</v>
      </c>
      <c r="AF22">
        <f t="shared" si="4"/>
        <v>26</v>
      </c>
      <c r="AG22">
        <f t="shared" si="4"/>
        <v>31</v>
      </c>
      <c r="AH22">
        <f t="shared" si="4"/>
        <v>5</v>
      </c>
      <c r="AI22">
        <f t="shared" si="4"/>
        <v>4</v>
      </c>
      <c r="AJ22">
        <f t="shared" si="12"/>
        <v>9</v>
      </c>
      <c r="AK22" s="8">
        <f t="shared" si="13"/>
        <v>0.55555555555555558</v>
      </c>
      <c r="AL22">
        <f t="shared" si="5"/>
        <v>0</v>
      </c>
    </row>
    <row r="23" spans="1:38" ht="56" x14ac:dyDescent="0.2">
      <c r="A23" s="27">
        <v>10</v>
      </c>
      <c r="B23" s="28">
        <v>43785</v>
      </c>
      <c r="C23" s="5"/>
      <c r="D23" s="29" t="s">
        <v>44</v>
      </c>
      <c r="E23" s="29" t="s">
        <v>113</v>
      </c>
      <c r="F23" s="29" t="s">
        <v>49</v>
      </c>
      <c r="G23" s="29" t="s">
        <v>560</v>
      </c>
      <c r="H23" s="29" t="s">
        <v>114</v>
      </c>
      <c r="I23" s="29" t="s">
        <v>14</v>
      </c>
      <c r="J23" s="29">
        <v>34</v>
      </c>
      <c r="K23" s="29">
        <v>35</v>
      </c>
      <c r="L23" s="29">
        <v>5</v>
      </c>
      <c r="M23" s="29">
        <v>5</v>
      </c>
      <c r="N23" s="29" t="s">
        <v>132</v>
      </c>
      <c r="O23" s="29" t="s">
        <v>950</v>
      </c>
      <c r="P23" s="6"/>
      <c r="Q23" s="7">
        <f t="shared" si="6"/>
        <v>43785</v>
      </c>
      <c r="R23" s="5">
        <f t="shared" si="0"/>
        <v>2019</v>
      </c>
      <c r="S23" s="5">
        <f t="shared" si="7"/>
        <v>12</v>
      </c>
      <c r="T23" s="29" t="s">
        <v>113</v>
      </c>
      <c r="U23" s="5"/>
      <c r="V23" s="5">
        <f t="shared" si="8"/>
        <v>0</v>
      </c>
      <c r="W23" s="5" t="s">
        <v>114</v>
      </c>
      <c r="X23" s="29" t="s">
        <v>560</v>
      </c>
      <c r="Y23" s="5"/>
      <c r="Z23" s="5">
        <f t="shared" si="9"/>
        <v>0</v>
      </c>
      <c r="AA23" s="5" t="str">
        <f t="shared" si="1"/>
        <v>Pac-12</v>
      </c>
      <c r="AB23">
        <f t="shared" si="2"/>
        <v>1</v>
      </c>
      <c r="AC23">
        <f t="shared" si="10"/>
        <v>1</v>
      </c>
      <c r="AD23">
        <f t="shared" si="11"/>
        <v>1</v>
      </c>
      <c r="AE23">
        <f t="shared" si="3"/>
        <v>0</v>
      </c>
      <c r="AF23">
        <f t="shared" si="4"/>
        <v>34</v>
      </c>
      <c r="AG23">
        <f t="shared" si="4"/>
        <v>35</v>
      </c>
      <c r="AH23">
        <f t="shared" si="4"/>
        <v>5</v>
      </c>
      <c r="AI23">
        <f t="shared" si="4"/>
        <v>5</v>
      </c>
      <c r="AJ23">
        <f t="shared" si="12"/>
        <v>10</v>
      </c>
      <c r="AK23" s="8">
        <f t="shared" si="13"/>
        <v>0.5</v>
      </c>
      <c r="AL23">
        <f t="shared" si="5"/>
        <v>0</v>
      </c>
    </row>
    <row r="24" spans="1:38" ht="56" x14ac:dyDescent="0.2">
      <c r="A24" s="27">
        <v>11</v>
      </c>
      <c r="B24" s="28">
        <v>43792</v>
      </c>
      <c r="C24" s="5"/>
      <c r="D24" s="29" t="s">
        <v>44</v>
      </c>
      <c r="E24" s="29" t="s">
        <v>113</v>
      </c>
      <c r="F24" s="5"/>
      <c r="G24" s="29" t="s">
        <v>936</v>
      </c>
      <c r="H24" s="29" t="s">
        <v>114</v>
      </c>
      <c r="I24" s="29" t="s">
        <v>13</v>
      </c>
      <c r="J24" s="29">
        <v>31</v>
      </c>
      <c r="K24" s="29">
        <v>28</v>
      </c>
      <c r="L24" s="29">
        <v>6</v>
      </c>
      <c r="M24" s="29">
        <v>5</v>
      </c>
      <c r="N24" s="29" t="s">
        <v>41</v>
      </c>
      <c r="O24" s="29" t="s">
        <v>938</v>
      </c>
      <c r="P24" s="6"/>
      <c r="Q24" s="7">
        <f t="shared" si="6"/>
        <v>43792</v>
      </c>
      <c r="R24" s="5">
        <f t="shared" si="0"/>
        <v>2019</v>
      </c>
      <c r="S24" s="5">
        <f t="shared" si="7"/>
        <v>13</v>
      </c>
      <c r="T24" s="29" t="s">
        <v>113</v>
      </c>
      <c r="U24" s="5"/>
      <c r="V24" s="5">
        <f t="shared" si="8"/>
        <v>0</v>
      </c>
      <c r="W24" s="5" t="s">
        <v>114</v>
      </c>
      <c r="X24" s="5" t="s">
        <v>400</v>
      </c>
      <c r="Y24" s="5">
        <v>6</v>
      </c>
      <c r="Z24" s="5">
        <f t="shared" si="9"/>
        <v>1</v>
      </c>
      <c r="AA24" s="5" t="str">
        <f t="shared" si="1"/>
        <v>Pac-12</v>
      </c>
      <c r="AB24">
        <f t="shared" si="2"/>
        <v>1</v>
      </c>
      <c r="AC24">
        <f t="shared" si="10"/>
        <v>1</v>
      </c>
      <c r="AD24">
        <f t="shared" si="11"/>
        <v>1</v>
      </c>
      <c r="AE24">
        <f t="shared" si="3"/>
        <v>0</v>
      </c>
      <c r="AF24">
        <f t="shared" si="4"/>
        <v>31</v>
      </c>
      <c r="AG24">
        <f t="shared" si="4"/>
        <v>28</v>
      </c>
      <c r="AH24">
        <f t="shared" si="4"/>
        <v>6</v>
      </c>
      <c r="AI24">
        <f t="shared" si="4"/>
        <v>5</v>
      </c>
      <c r="AJ24">
        <f t="shared" si="12"/>
        <v>11</v>
      </c>
      <c r="AK24" s="8">
        <f t="shared" si="13"/>
        <v>0.54545454545454541</v>
      </c>
      <c r="AL24">
        <f t="shared" si="5"/>
        <v>1</v>
      </c>
    </row>
    <row r="25" spans="1:38" ht="56" x14ac:dyDescent="0.2">
      <c r="A25" s="27">
        <v>12</v>
      </c>
      <c r="B25" s="28">
        <v>43799</v>
      </c>
      <c r="C25" s="5"/>
      <c r="D25" s="29" t="s">
        <v>44</v>
      </c>
      <c r="E25" s="29" t="s">
        <v>113</v>
      </c>
      <c r="F25" s="5"/>
      <c r="G25" s="29" t="s">
        <v>586</v>
      </c>
      <c r="H25" s="29" t="s">
        <v>114</v>
      </c>
      <c r="I25" s="29" t="s">
        <v>13</v>
      </c>
      <c r="J25" s="29">
        <v>24</v>
      </c>
      <c r="K25" s="29">
        <v>14</v>
      </c>
      <c r="L25" s="29">
        <v>7</v>
      </c>
      <c r="M25" s="29">
        <v>5</v>
      </c>
      <c r="N25" s="29" t="s">
        <v>47</v>
      </c>
      <c r="O25" s="29" t="s">
        <v>938</v>
      </c>
      <c r="P25" s="6"/>
      <c r="Q25" s="7">
        <f t="shared" si="6"/>
        <v>43799</v>
      </c>
      <c r="R25" s="5">
        <f t="shared" si="0"/>
        <v>2019</v>
      </c>
      <c r="S25" s="5">
        <f t="shared" si="7"/>
        <v>14</v>
      </c>
      <c r="T25" s="29" t="s">
        <v>113</v>
      </c>
      <c r="U25" s="5"/>
      <c r="V25" s="5">
        <f t="shared" si="8"/>
        <v>0</v>
      </c>
      <c r="W25" s="5" t="s">
        <v>114</v>
      </c>
      <c r="X25" s="29" t="s">
        <v>586</v>
      </c>
      <c r="Y25" s="5"/>
      <c r="Z25" s="5">
        <f t="shared" si="9"/>
        <v>0</v>
      </c>
      <c r="AA25" s="5" t="str">
        <f t="shared" si="1"/>
        <v>Pac-12</v>
      </c>
      <c r="AB25">
        <f t="shared" si="2"/>
        <v>1</v>
      </c>
      <c r="AC25">
        <f t="shared" si="10"/>
        <v>1</v>
      </c>
      <c r="AD25">
        <f t="shared" si="11"/>
        <v>1</v>
      </c>
      <c r="AE25">
        <f t="shared" si="3"/>
        <v>0</v>
      </c>
      <c r="AF25">
        <f t="shared" si="4"/>
        <v>24</v>
      </c>
      <c r="AG25">
        <f t="shared" si="4"/>
        <v>14</v>
      </c>
      <c r="AH25">
        <f t="shared" si="4"/>
        <v>7</v>
      </c>
      <c r="AI25">
        <f t="shared" si="4"/>
        <v>5</v>
      </c>
      <c r="AJ25">
        <f t="shared" si="12"/>
        <v>12</v>
      </c>
      <c r="AK25" s="8">
        <f t="shared" si="13"/>
        <v>0.58333333333333337</v>
      </c>
      <c r="AL25">
        <f t="shared" si="5"/>
        <v>1</v>
      </c>
    </row>
    <row r="26" spans="1:38" ht="56" x14ac:dyDescent="0.2">
      <c r="A26" s="27">
        <v>13</v>
      </c>
      <c r="B26" s="28">
        <v>43830</v>
      </c>
      <c r="C26" s="5"/>
      <c r="D26" s="29" t="s">
        <v>112</v>
      </c>
      <c r="E26" s="29" t="s">
        <v>113</v>
      </c>
      <c r="F26" s="29" t="s">
        <v>80</v>
      </c>
      <c r="G26" s="29" t="s">
        <v>60</v>
      </c>
      <c r="H26" s="29" t="s">
        <v>40</v>
      </c>
      <c r="I26" s="29" t="s">
        <v>13</v>
      </c>
      <c r="J26" s="29">
        <v>20</v>
      </c>
      <c r="K26" s="29">
        <v>14</v>
      </c>
      <c r="L26" s="29">
        <v>8</v>
      </c>
      <c r="M26" s="29">
        <v>5</v>
      </c>
      <c r="N26" s="29" t="s">
        <v>51</v>
      </c>
      <c r="O26" s="29" t="s">
        <v>115</v>
      </c>
      <c r="P26" s="6"/>
      <c r="Q26" s="7">
        <f t="shared" si="6"/>
        <v>43830</v>
      </c>
      <c r="R26" s="5">
        <f t="shared" si="0"/>
        <v>2019</v>
      </c>
      <c r="S26" s="5">
        <f t="shared" si="7"/>
        <v>19</v>
      </c>
      <c r="T26" s="29" t="s">
        <v>113</v>
      </c>
      <c r="U26" s="5"/>
      <c r="V26" s="5">
        <f t="shared" si="8"/>
        <v>0</v>
      </c>
      <c r="W26" s="5" t="s">
        <v>114</v>
      </c>
      <c r="X26" s="29" t="s">
        <v>60</v>
      </c>
      <c r="Y26" s="5"/>
      <c r="Z26" s="5">
        <f t="shared" si="9"/>
        <v>0</v>
      </c>
      <c r="AA26" s="5" t="str">
        <f t="shared" si="1"/>
        <v>ACC</v>
      </c>
      <c r="AB26">
        <f t="shared" si="2"/>
        <v>0</v>
      </c>
      <c r="AC26">
        <f t="shared" si="10"/>
        <v>1</v>
      </c>
      <c r="AD26">
        <f t="shared" si="11"/>
        <v>1</v>
      </c>
      <c r="AE26">
        <f t="shared" si="3"/>
        <v>0</v>
      </c>
      <c r="AF26">
        <f t="shared" si="4"/>
        <v>20</v>
      </c>
      <c r="AG26">
        <f t="shared" si="4"/>
        <v>14</v>
      </c>
      <c r="AH26">
        <f t="shared" si="4"/>
        <v>8</v>
      </c>
      <c r="AI26">
        <f t="shared" si="4"/>
        <v>5</v>
      </c>
      <c r="AJ26">
        <f t="shared" si="12"/>
        <v>13</v>
      </c>
      <c r="AK26" s="8">
        <f t="shared" si="13"/>
        <v>0.61538461538461542</v>
      </c>
      <c r="AL26">
        <f t="shared" si="5"/>
        <v>1</v>
      </c>
    </row>
    <row r="27" spans="1:38" ht="70" x14ac:dyDescent="0.2">
      <c r="A27" s="27">
        <v>1</v>
      </c>
      <c r="B27" s="28">
        <v>43708</v>
      </c>
      <c r="C27" s="5"/>
      <c r="D27" s="29" t="s">
        <v>44</v>
      </c>
      <c r="E27" s="29" t="s">
        <v>424</v>
      </c>
      <c r="F27" s="5"/>
      <c r="G27" s="29" t="s">
        <v>951</v>
      </c>
      <c r="H27" s="29" t="s">
        <v>70</v>
      </c>
      <c r="I27" s="29" t="s">
        <v>13</v>
      </c>
      <c r="J27" s="29">
        <v>27</v>
      </c>
      <c r="K27" s="29">
        <v>13</v>
      </c>
      <c r="L27" s="29">
        <v>1</v>
      </c>
      <c r="M27" s="29">
        <v>0</v>
      </c>
      <c r="N27" s="29" t="s">
        <v>41</v>
      </c>
      <c r="O27" s="29" t="s">
        <v>943</v>
      </c>
      <c r="P27" s="6"/>
      <c r="Q27" s="7">
        <f t="shared" si="6"/>
        <v>43708</v>
      </c>
      <c r="R27" s="5">
        <f t="shared" si="0"/>
        <v>2019</v>
      </c>
      <c r="S27" s="5">
        <f t="shared" si="7"/>
        <v>1</v>
      </c>
      <c r="T27" s="29" t="s">
        <v>424</v>
      </c>
      <c r="U27" s="5"/>
      <c r="V27" s="5">
        <f t="shared" si="8"/>
        <v>0</v>
      </c>
      <c r="W27" s="5" t="s">
        <v>114</v>
      </c>
      <c r="X27" s="29" t="s">
        <v>951</v>
      </c>
      <c r="Y27" s="5"/>
      <c r="Z27" s="5">
        <f t="shared" si="9"/>
        <v>0</v>
      </c>
      <c r="AA27" s="5" t="str">
        <f t="shared" si="1"/>
        <v>Non-Major</v>
      </c>
      <c r="AB27">
        <f t="shared" si="2"/>
        <v>0</v>
      </c>
      <c r="AC27">
        <f t="shared" si="10"/>
        <v>0</v>
      </c>
      <c r="AD27">
        <f t="shared" si="11"/>
        <v>0</v>
      </c>
      <c r="AE27">
        <f t="shared" si="3"/>
        <v>0</v>
      </c>
      <c r="AF27">
        <f t="shared" si="4"/>
        <v>27</v>
      </c>
      <c r="AG27">
        <f t="shared" si="4"/>
        <v>13</v>
      </c>
      <c r="AH27">
        <f t="shared" si="4"/>
        <v>1</v>
      </c>
      <c r="AI27">
        <f t="shared" si="4"/>
        <v>0</v>
      </c>
      <c r="AJ27">
        <f t="shared" si="12"/>
        <v>1</v>
      </c>
      <c r="AK27" s="8">
        <f t="shared" si="13"/>
        <v>1</v>
      </c>
      <c r="AL27">
        <f t="shared" si="5"/>
        <v>1</v>
      </c>
    </row>
    <row r="28" spans="1:38" ht="56" x14ac:dyDescent="0.2">
      <c r="A28" s="27">
        <v>2</v>
      </c>
      <c r="B28" s="28">
        <v>43715</v>
      </c>
      <c r="C28" s="5"/>
      <c r="D28" s="29" t="s">
        <v>44</v>
      </c>
      <c r="E28" s="29" t="s">
        <v>424</v>
      </c>
      <c r="F28" s="29" t="s">
        <v>49</v>
      </c>
      <c r="G28" s="29" t="s">
        <v>952</v>
      </c>
      <c r="H28" s="29" t="s">
        <v>114</v>
      </c>
      <c r="I28" s="29" t="s">
        <v>13</v>
      </c>
      <c r="J28" s="29">
        <v>20</v>
      </c>
      <c r="K28" s="29">
        <v>19</v>
      </c>
      <c r="L28" s="29">
        <v>2</v>
      </c>
      <c r="M28" s="29">
        <v>0</v>
      </c>
      <c r="N28" s="29" t="s">
        <v>47</v>
      </c>
      <c r="O28" s="29" t="s">
        <v>953</v>
      </c>
      <c r="P28" s="6"/>
      <c r="Q28" s="7">
        <f t="shared" si="6"/>
        <v>43715</v>
      </c>
      <c r="R28" s="5">
        <f t="shared" si="0"/>
        <v>2019</v>
      </c>
      <c r="S28" s="5">
        <f t="shared" si="7"/>
        <v>2</v>
      </c>
      <c r="T28" s="29" t="s">
        <v>424</v>
      </c>
      <c r="U28" s="5"/>
      <c r="V28" s="5">
        <f t="shared" si="8"/>
        <v>0</v>
      </c>
      <c r="W28" s="5" t="s">
        <v>114</v>
      </c>
      <c r="X28" s="5" t="s">
        <v>680</v>
      </c>
      <c r="Y28" s="5">
        <v>14</v>
      </c>
      <c r="Z28" s="5">
        <f t="shared" si="9"/>
        <v>1</v>
      </c>
      <c r="AA28" s="5" t="str">
        <f t="shared" si="1"/>
        <v>Pac-12</v>
      </c>
      <c r="AB28">
        <f t="shared" si="2"/>
        <v>1</v>
      </c>
      <c r="AC28">
        <f t="shared" si="10"/>
        <v>1</v>
      </c>
      <c r="AD28">
        <f t="shared" si="11"/>
        <v>1</v>
      </c>
      <c r="AE28">
        <f t="shared" si="3"/>
        <v>0</v>
      </c>
      <c r="AF28">
        <f t="shared" si="4"/>
        <v>20</v>
      </c>
      <c r="AG28">
        <f t="shared" si="4"/>
        <v>19</v>
      </c>
      <c r="AH28">
        <f t="shared" si="4"/>
        <v>2</v>
      </c>
      <c r="AI28">
        <f t="shared" si="4"/>
        <v>0</v>
      </c>
      <c r="AJ28">
        <f t="shared" si="12"/>
        <v>2</v>
      </c>
      <c r="AK28" s="8">
        <f t="shared" si="13"/>
        <v>1</v>
      </c>
      <c r="AL28">
        <f t="shared" si="5"/>
        <v>1</v>
      </c>
    </row>
    <row r="29" spans="1:38" ht="70" x14ac:dyDescent="0.2">
      <c r="A29" s="27">
        <v>3</v>
      </c>
      <c r="B29" s="28">
        <v>43722</v>
      </c>
      <c r="C29" s="5"/>
      <c r="D29" s="29" t="s">
        <v>44</v>
      </c>
      <c r="E29" s="29" t="s">
        <v>424</v>
      </c>
      <c r="F29" s="5"/>
      <c r="G29" s="29" t="s">
        <v>954</v>
      </c>
      <c r="H29" s="29" t="s">
        <v>54</v>
      </c>
      <c r="I29" s="29" t="s">
        <v>13</v>
      </c>
      <c r="J29" s="29">
        <v>23</v>
      </c>
      <c r="K29" s="29">
        <v>17</v>
      </c>
      <c r="L29" s="29">
        <v>3</v>
      </c>
      <c r="M29" s="29">
        <v>0</v>
      </c>
      <c r="N29" s="29" t="s">
        <v>51</v>
      </c>
      <c r="O29" s="29" t="s">
        <v>943</v>
      </c>
      <c r="P29" s="6"/>
      <c r="Q29" s="7">
        <f t="shared" si="6"/>
        <v>43722</v>
      </c>
      <c r="R29" s="5">
        <f t="shared" si="0"/>
        <v>2019</v>
      </c>
      <c r="S29" s="5">
        <f t="shared" si="7"/>
        <v>3</v>
      </c>
      <c r="T29" s="29" t="s">
        <v>424</v>
      </c>
      <c r="U29" s="5"/>
      <c r="V29" s="5">
        <f t="shared" si="8"/>
        <v>0</v>
      </c>
      <c r="W29" s="5" t="s">
        <v>114</v>
      </c>
      <c r="X29" s="29" t="s">
        <v>954</v>
      </c>
      <c r="Y29" s="5"/>
      <c r="Z29" s="5">
        <f t="shared" si="9"/>
        <v>0</v>
      </c>
      <c r="AA29" s="5" t="str">
        <f t="shared" si="1"/>
        <v>CUSA</v>
      </c>
      <c r="AB29">
        <f t="shared" si="2"/>
        <v>0</v>
      </c>
      <c r="AC29">
        <f t="shared" si="10"/>
        <v>1</v>
      </c>
      <c r="AD29">
        <f t="shared" si="11"/>
        <v>0</v>
      </c>
      <c r="AE29">
        <f t="shared" si="3"/>
        <v>0</v>
      </c>
      <c r="AF29">
        <f t="shared" si="4"/>
        <v>23</v>
      </c>
      <c r="AG29">
        <f t="shared" si="4"/>
        <v>17</v>
      </c>
      <c r="AH29">
        <f t="shared" si="4"/>
        <v>3</v>
      </c>
      <c r="AI29">
        <f t="shared" si="4"/>
        <v>0</v>
      </c>
      <c r="AJ29">
        <f t="shared" si="12"/>
        <v>3</v>
      </c>
      <c r="AK29" s="8">
        <f t="shared" si="13"/>
        <v>1</v>
      </c>
      <c r="AL29">
        <f t="shared" si="5"/>
        <v>1</v>
      </c>
    </row>
    <row r="30" spans="1:38" ht="70" x14ac:dyDescent="0.2">
      <c r="A30" s="27">
        <v>4</v>
      </c>
      <c r="B30" s="28">
        <v>43729</v>
      </c>
      <c r="C30" s="5"/>
      <c r="D30" s="29" t="s">
        <v>44</v>
      </c>
      <c r="E30" s="29" t="s">
        <v>955</v>
      </c>
      <c r="F30" s="29" t="s">
        <v>49</v>
      </c>
      <c r="G30" s="29" t="s">
        <v>368</v>
      </c>
      <c r="H30" s="29" t="s">
        <v>46</v>
      </c>
      <c r="I30" s="29" t="s">
        <v>13</v>
      </c>
      <c r="J30" s="29">
        <v>28</v>
      </c>
      <c r="K30" s="29">
        <v>20</v>
      </c>
      <c r="L30" s="29">
        <v>4</v>
      </c>
      <c r="M30" s="29">
        <v>0</v>
      </c>
      <c r="N30" s="29" t="s">
        <v>55</v>
      </c>
      <c r="O30" s="29" t="s">
        <v>956</v>
      </c>
      <c r="P30" s="6"/>
      <c r="Q30" s="7">
        <f t="shared" si="6"/>
        <v>43729</v>
      </c>
      <c r="R30" s="5">
        <f t="shared" si="0"/>
        <v>2019</v>
      </c>
      <c r="S30" s="5">
        <f t="shared" si="7"/>
        <v>4</v>
      </c>
      <c r="T30" s="5" t="s">
        <v>944</v>
      </c>
      <c r="U30" s="5">
        <v>23</v>
      </c>
      <c r="V30" s="5">
        <f t="shared" si="8"/>
        <v>1</v>
      </c>
      <c r="W30" s="5" t="s">
        <v>114</v>
      </c>
      <c r="X30" s="29" t="s">
        <v>368</v>
      </c>
      <c r="Y30" s="5"/>
      <c r="Z30" s="5">
        <f t="shared" si="9"/>
        <v>0</v>
      </c>
      <c r="AA30" s="5" t="str">
        <f t="shared" si="1"/>
        <v>SEC</v>
      </c>
      <c r="AB30">
        <f t="shared" si="2"/>
        <v>0</v>
      </c>
      <c r="AC30">
        <f t="shared" si="10"/>
        <v>1</v>
      </c>
      <c r="AD30">
        <f t="shared" si="11"/>
        <v>1</v>
      </c>
      <c r="AE30">
        <f t="shared" si="3"/>
        <v>0</v>
      </c>
      <c r="AF30">
        <f t="shared" si="4"/>
        <v>28</v>
      </c>
      <c r="AG30">
        <f t="shared" si="4"/>
        <v>20</v>
      </c>
      <c r="AH30">
        <f t="shared" si="4"/>
        <v>4</v>
      </c>
      <c r="AI30">
        <f t="shared" si="4"/>
        <v>0</v>
      </c>
      <c r="AJ30">
        <f t="shared" si="12"/>
        <v>4</v>
      </c>
      <c r="AK30" s="8">
        <f t="shared" si="13"/>
        <v>1</v>
      </c>
      <c r="AL30">
        <f t="shared" si="5"/>
        <v>1</v>
      </c>
    </row>
    <row r="31" spans="1:38" ht="70" x14ac:dyDescent="0.2">
      <c r="A31" s="27">
        <v>5</v>
      </c>
      <c r="B31" s="28">
        <v>43735</v>
      </c>
      <c r="C31" s="5"/>
      <c r="D31" s="29" t="s">
        <v>124</v>
      </c>
      <c r="E31" s="29" t="s">
        <v>942</v>
      </c>
      <c r="F31" s="5"/>
      <c r="G31" s="29" t="s">
        <v>113</v>
      </c>
      <c r="H31" s="29" t="s">
        <v>114</v>
      </c>
      <c r="I31" s="29" t="s">
        <v>14</v>
      </c>
      <c r="J31" s="29">
        <v>17</v>
      </c>
      <c r="K31" s="29">
        <v>24</v>
      </c>
      <c r="L31" s="29">
        <v>4</v>
      </c>
      <c r="M31" s="29">
        <v>1</v>
      </c>
      <c r="N31" s="29" t="s">
        <v>92</v>
      </c>
      <c r="O31" s="29" t="s">
        <v>943</v>
      </c>
      <c r="P31" s="6"/>
      <c r="Q31" s="7">
        <f t="shared" si="6"/>
        <v>43735</v>
      </c>
      <c r="R31" s="5">
        <f t="shared" si="0"/>
        <v>2019</v>
      </c>
      <c r="S31" s="5">
        <f t="shared" si="7"/>
        <v>5</v>
      </c>
      <c r="T31" s="5" t="s">
        <v>944</v>
      </c>
      <c r="U31" s="5">
        <v>15</v>
      </c>
      <c r="V31" s="5">
        <f t="shared" si="8"/>
        <v>1</v>
      </c>
      <c r="W31" s="5" t="s">
        <v>114</v>
      </c>
      <c r="X31" s="29" t="s">
        <v>113</v>
      </c>
      <c r="Y31" s="5"/>
      <c r="Z31" s="5">
        <f t="shared" si="9"/>
        <v>0</v>
      </c>
      <c r="AA31" s="5" t="str">
        <f t="shared" si="1"/>
        <v>Pac-12</v>
      </c>
      <c r="AB31">
        <f t="shared" si="2"/>
        <v>1</v>
      </c>
      <c r="AC31">
        <f t="shared" si="10"/>
        <v>1</v>
      </c>
      <c r="AD31">
        <f t="shared" si="11"/>
        <v>1</v>
      </c>
      <c r="AE31">
        <f t="shared" si="3"/>
        <v>0</v>
      </c>
      <c r="AF31">
        <f t="shared" si="4"/>
        <v>17</v>
      </c>
      <c r="AG31">
        <f t="shared" si="4"/>
        <v>24</v>
      </c>
      <c r="AH31">
        <f t="shared" si="4"/>
        <v>4</v>
      </c>
      <c r="AI31">
        <f t="shared" si="4"/>
        <v>1</v>
      </c>
      <c r="AJ31">
        <f t="shared" si="12"/>
        <v>5</v>
      </c>
      <c r="AK31" s="8">
        <f t="shared" si="13"/>
        <v>0.8</v>
      </c>
      <c r="AL31">
        <f t="shared" si="5"/>
        <v>0</v>
      </c>
    </row>
    <row r="32" spans="1:38" ht="56" x14ac:dyDescent="0.2">
      <c r="A32" s="27">
        <v>6</v>
      </c>
      <c r="B32" s="28">
        <v>43743</v>
      </c>
      <c r="C32" s="5"/>
      <c r="D32" s="29" t="s">
        <v>44</v>
      </c>
      <c r="E32" s="29" t="s">
        <v>424</v>
      </c>
      <c r="F32" s="29" t="s">
        <v>49</v>
      </c>
      <c r="G32" s="29" t="s">
        <v>720</v>
      </c>
      <c r="H32" s="29" t="s">
        <v>114</v>
      </c>
      <c r="I32" s="29" t="s">
        <v>14</v>
      </c>
      <c r="J32" s="29">
        <v>7</v>
      </c>
      <c r="K32" s="29">
        <v>17</v>
      </c>
      <c r="L32" s="29">
        <v>4</v>
      </c>
      <c r="M32" s="29">
        <v>2</v>
      </c>
      <c r="N32" s="29" t="s">
        <v>102</v>
      </c>
      <c r="O32" s="29" t="s">
        <v>937</v>
      </c>
      <c r="P32" s="6"/>
      <c r="Q32" s="7">
        <f t="shared" si="6"/>
        <v>43743</v>
      </c>
      <c r="R32" s="5">
        <f t="shared" si="0"/>
        <v>2019</v>
      </c>
      <c r="S32" s="5">
        <f t="shared" si="7"/>
        <v>6</v>
      </c>
      <c r="T32" s="29" t="s">
        <v>424</v>
      </c>
      <c r="U32" s="5"/>
      <c r="V32" s="5">
        <f t="shared" si="8"/>
        <v>0</v>
      </c>
      <c r="W32" s="5" t="s">
        <v>114</v>
      </c>
      <c r="X32" s="5" t="s">
        <v>400</v>
      </c>
      <c r="Y32" s="5">
        <v>13</v>
      </c>
      <c r="Z32" s="5">
        <f t="shared" si="9"/>
        <v>1</v>
      </c>
      <c r="AA32" s="5" t="str">
        <f t="shared" si="1"/>
        <v>Pac-12</v>
      </c>
      <c r="AB32">
        <f t="shared" si="2"/>
        <v>1</v>
      </c>
      <c r="AC32">
        <f t="shared" si="10"/>
        <v>1</v>
      </c>
      <c r="AD32">
        <f t="shared" si="11"/>
        <v>1</v>
      </c>
      <c r="AE32">
        <f t="shared" si="3"/>
        <v>0</v>
      </c>
      <c r="AF32">
        <f t="shared" si="4"/>
        <v>7</v>
      </c>
      <c r="AG32">
        <f t="shared" si="4"/>
        <v>17</v>
      </c>
      <c r="AH32">
        <f t="shared" si="4"/>
        <v>4</v>
      </c>
      <c r="AI32">
        <f t="shared" si="4"/>
        <v>2</v>
      </c>
      <c r="AJ32">
        <f t="shared" si="12"/>
        <v>6</v>
      </c>
      <c r="AK32" s="8">
        <f t="shared" si="13"/>
        <v>0.66666666666666663</v>
      </c>
      <c r="AL32">
        <f t="shared" si="5"/>
        <v>0</v>
      </c>
    </row>
    <row r="33" spans="1:38" ht="70" x14ac:dyDescent="0.2">
      <c r="A33" s="27">
        <v>7</v>
      </c>
      <c r="B33" s="28">
        <v>43757</v>
      </c>
      <c r="C33" s="5"/>
      <c r="D33" s="29" t="s">
        <v>44</v>
      </c>
      <c r="E33" s="29" t="s">
        <v>424</v>
      </c>
      <c r="F33" s="5"/>
      <c r="G33" s="29" t="s">
        <v>560</v>
      </c>
      <c r="H33" s="29" t="s">
        <v>114</v>
      </c>
      <c r="I33" s="29" t="s">
        <v>14</v>
      </c>
      <c r="J33" s="29">
        <v>17</v>
      </c>
      <c r="K33" s="29">
        <v>21</v>
      </c>
      <c r="L33" s="29">
        <v>4</v>
      </c>
      <c r="M33" s="29">
        <v>3</v>
      </c>
      <c r="N33" s="29" t="s">
        <v>130</v>
      </c>
      <c r="O33" s="29" t="s">
        <v>943</v>
      </c>
      <c r="P33" s="6"/>
      <c r="Q33" s="7">
        <f t="shared" si="6"/>
        <v>43757</v>
      </c>
      <c r="R33" s="5">
        <f t="shared" si="0"/>
        <v>2019</v>
      </c>
      <c r="S33" s="5">
        <f t="shared" si="7"/>
        <v>8</v>
      </c>
      <c r="T33" s="29" t="s">
        <v>424</v>
      </c>
      <c r="U33" s="5"/>
      <c r="V33" s="5">
        <f t="shared" si="8"/>
        <v>0</v>
      </c>
      <c r="W33" s="5" t="s">
        <v>114</v>
      </c>
      <c r="X33" s="29" t="s">
        <v>560</v>
      </c>
      <c r="Y33" s="5"/>
      <c r="Z33" s="5">
        <f t="shared" si="9"/>
        <v>0</v>
      </c>
      <c r="AA33" s="5" t="str">
        <f t="shared" si="1"/>
        <v>Pac-12</v>
      </c>
      <c r="AB33">
        <f t="shared" si="2"/>
        <v>1</v>
      </c>
      <c r="AC33">
        <f t="shared" si="10"/>
        <v>1</v>
      </c>
      <c r="AD33">
        <f t="shared" si="11"/>
        <v>1</v>
      </c>
      <c r="AE33">
        <f t="shared" si="3"/>
        <v>0</v>
      </c>
      <c r="AF33">
        <f t="shared" si="4"/>
        <v>17</v>
      </c>
      <c r="AG33">
        <f t="shared" si="4"/>
        <v>21</v>
      </c>
      <c r="AH33">
        <f t="shared" si="4"/>
        <v>4</v>
      </c>
      <c r="AI33">
        <f t="shared" si="4"/>
        <v>3</v>
      </c>
      <c r="AJ33">
        <f t="shared" si="12"/>
        <v>7</v>
      </c>
      <c r="AK33" s="8">
        <f t="shared" si="13"/>
        <v>0.5714285714285714</v>
      </c>
      <c r="AL33">
        <f t="shared" si="5"/>
        <v>0</v>
      </c>
    </row>
    <row r="34" spans="1:38" ht="56" x14ac:dyDescent="0.2">
      <c r="A34" s="27">
        <v>8</v>
      </c>
      <c r="B34" s="28">
        <v>43764</v>
      </c>
      <c r="C34" s="5"/>
      <c r="D34" s="29" t="s">
        <v>44</v>
      </c>
      <c r="E34" s="29" t="s">
        <v>424</v>
      </c>
      <c r="F34" s="29" t="s">
        <v>49</v>
      </c>
      <c r="G34" s="29" t="s">
        <v>578</v>
      </c>
      <c r="H34" s="29" t="s">
        <v>114</v>
      </c>
      <c r="I34" s="29" t="s">
        <v>14</v>
      </c>
      <c r="J34" s="29">
        <v>0</v>
      </c>
      <c r="K34" s="29">
        <v>35</v>
      </c>
      <c r="L34" s="29">
        <v>4</v>
      </c>
      <c r="M34" s="29">
        <v>4</v>
      </c>
      <c r="N34" s="29" t="s">
        <v>132</v>
      </c>
      <c r="O34" s="29" t="s">
        <v>948</v>
      </c>
      <c r="P34" s="6"/>
      <c r="Q34" s="7">
        <f t="shared" si="6"/>
        <v>43764</v>
      </c>
      <c r="R34" s="5">
        <f t="shared" si="0"/>
        <v>2019</v>
      </c>
      <c r="S34" s="5">
        <f t="shared" si="7"/>
        <v>9</v>
      </c>
      <c r="T34" s="29" t="s">
        <v>424</v>
      </c>
      <c r="U34" s="5"/>
      <c r="V34" s="5">
        <f t="shared" si="8"/>
        <v>0</v>
      </c>
      <c r="W34" s="5" t="s">
        <v>114</v>
      </c>
      <c r="X34" s="5" t="s">
        <v>579</v>
      </c>
      <c r="Y34" s="5">
        <v>12</v>
      </c>
      <c r="Z34" s="5">
        <f t="shared" si="9"/>
        <v>1</v>
      </c>
      <c r="AA34" s="5" t="str">
        <f t="shared" si="1"/>
        <v>Pac-12</v>
      </c>
      <c r="AB34">
        <f t="shared" si="2"/>
        <v>1</v>
      </c>
      <c r="AC34">
        <f t="shared" si="10"/>
        <v>1</v>
      </c>
      <c r="AD34">
        <f t="shared" si="11"/>
        <v>1</v>
      </c>
      <c r="AE34">
        <f t="shared" si="3"/>
        <v>0</v>
      </c>
      <c r="AF34">
        <f t="shared" ref="AF34:AI65" si="14">J34</f>
        <v>0</v>
      </c>
      <c r="AG34">
        <f t="shared" si="14"/>
        <v>35</v>
      </c>
      <c r="AH34">
        <f t="shared" si="14"/>
        <v>4</v>
      </c>
      <c r="AI34">
        <f t="shared" si="14"/>
        <v>4</v>
      </c>
      <c r="AJ34">
        <f t="shared" si="12"/>
        <v>8</v>
      </c>
      <c r="AK34" s="8">
        <f t="shared" si="13"/>
        <v>0.5</v>
      </c>
      <c r="AL34">
        <f t="shared" si="5"/>
        <v>0</v>
      </c>
    </row>
    <row r="35" spans="1:38" ht="70" x14ac:dyDescent="0.2">
      <c r="A35" s="27">
        <v>9</v>
      </c>
      <c r="B35" s="28">
        <v>43778</v>
      </c>
      <c r="C35" s="5"/>
      <c r="D35" s="29" t="s">
        <v>44</v>
      </c>
      <c r="E35" s="29" t="s">
        <v>424</v>
      </c>
      <c r="F35" s="5"/>
      <c r="G35" s="29" t="s">
        <v>916</v>
      </c>
      <c r="H35" s="29" t="s">
        <v>114</v>
      </c>
      <c r="I35" s="29" t="s">
        <v>13</v>
      </c>
      <c r="J35" s="29">
        <v>33</v>
      </c>
      <c r="K35" s="29">
        <v>20</v>
      </c>
      <c r="L35" s="29">
        <v>5</v>
      </c>
      <c r="M35" s="29">
        <v>4</v>
      </c>
      <c r="N35" s="29" t="s">
        <v>41</v>
      </c>
      <c r="O35" s="29" t="s">
        <v>943</v>
      </c>
      <c r="P35" s="6"/>
      <c r="Q35" s="7">
        <f t="shared" si="6"/>
        <v>43778</v>
      </c>
      <c r="R35" s="5">
        <f t="shared" si="0"/>
        <v>2019</v>
      </c>
      <c r="S35" s="5">
        <f t="shared" si="7"/>
        <v>11</v>
      </c>
      <c r="T35" s="29" t="s">
        <v>424</v>
      </c>
      <c r="U35" s="5"/>
      <c r="V35" s="5">
        <f t="shared" si="8"/>
        <v>0</v>
      </c>
      <c r="W35" s="5" t="s">
        <v>114</v>
      </c>
      <c r="X35" s="29" t="s">
        <v>916</v>
      </c>
      <c r="Y35" s="5"/>
      <c r="Z35" s="5">
        <f t="shared" si="9"/>
        <v>0</v>
      </c>
      <c r="AA35" s="5" t="str">
        <f t="shared" si="1"/>
        <v>Pac-12</v>
      </c>
      <c r="AB35">
        <f t="shared" si="2"/>
        <v>1</v>
      </c>
      <c r="AC35">
        <f t="shared" si="10"/>
        <v>1</v>
      </c>
      <c r="AD35">
        <f t="shared" si="11"/>
        <v>1</v>
      </c>
      <c r="AE35">
        <f t="shared" si="3"/>
        <v>0</v>
      </c>
      <c r="AF35">
        <f t="shared" si="14"/>
        <v>33</v>
      </c>
      <c r="AG35">
        <f t="shared" si="14"/>
        <v>20</v>
      </c>
      <c r="AH35">
        <f t="shared" si="14"/>
        <v>5</v>
      </c>
      <c r="AI35">
        <f t="shared" si="14"/>
        <v>4</v>
      </c>
      <c r="AJ35">
        <f t="shared" si="12"/>
        <v>9</v>
      </c>
      <c r="AK35" s="8">
        <f t="shared" si="13"/>
        <v>0.55555555555555558</v>
      </c>
      <c r="AL35">
        <f t="shared" si="5"/>
        <v>1</v>
      </c>
    </row>
    <row r="36" spans="1:38" ht="70" x14ac:dyDescent="0.2">
      <c r="A36" s="27">
        <v>10</v>
      </c>
      <c r="B36" s="28">
        <v>43785</v>
      </c>
      <c r="C36" s="5"/>
      <c r="D36" s="29" t="s">
        <v>44</v>
      </c>
      <c r="E36" s="29" t="s">
        <v>424</v>
      </c>
      <c r="F36" s="5"/>
      <c r="G36" s="29" t="s">
        <v>206</v>
      </c>
      <c r="H36" s="29" t="s">
        <v>114</v>
      </c>
      <c r="I36" s="29" t="s">
        <v>14</v>
      </c>
      <c r="J36" s="29">
        <v>17</v>
      </c>
      <c r="K36" s="29">
        <v>41</v>
      </c>
      <c r="L36" s="29">
        <v>5</v>
      </c>
      <c r="M36" s="29">
        <v>5</v>
      </c>
      <c r="N36" s="29" t="s">
        <v>92</v>
      </c>
      <c r="O36" s="29" t="s">
        <v>943</v>
      </c>
      <c r="P36" s="6"/>
      <c r="Q36" s="7">
        <f t="shared" si="6"/>
        <v>43785</v>
      </c>
      <c r="R36" s="5">
        <f t="shared" si="0"/>
        <v>2019</v>
      </c>
      <c r="S36" s="5">
        <f t="shared" si="7"/>
        <v>12</v>
      </c>
      <c r="T36" s="29" t="s">
        <v>424</v>
      </c>
      <c r="U36" s="5"/>
      <c r="V36" s="5">
        <f t="shared" si="8"/>
        <v>0</v>
      </c>
      <c r="W36" s="5" t="s">
        <v>114</v>
      </c>
      <c r="X36" s="29" t="s">
        <v>206</v>
      </c>
      <c r="Y36" s="5"/>
      <c r="Z36" s="5">
        <f t="shared" si="9"/>
        <v>0</v>
      </c>
      <c r="AA36" s="5" t="str">
        <f t="shared" si="1"/>
        <v>Pac-12</v>
      </c>
      <c r="AB36">
        <f t="shared" si="2"/>
        <v>1</v>
      </c>
      <c r="AC36">
        <f t="shared" si="10"/>
        <v>1</v>
      </c>
      <c r="AD36">
        <f t="shared" si="11"/>
        <v>1</v>
      </c>
      <c r="AE36">
        <f t="shared" si="3"/>
        <v>0</v>
      </c>
      <c r="AF36">
        <f t="shared" si="14"/>
        <v>17</v>
      </c>
      <c r="AG36">
        <f t="shared" si="14"/>
        <v>41</v>
      </c>
      <c r="AH36">
        <f t="shared" si="14"/>
        <v>5</v>
      </c>
      <c r="AI36">
        <f t="shared" si="14"/>
        <v>5</v>
      </c>
      <c r="AJ36">
        <f t="shared" si="12"/>
        <v>10</v>
      </c>
      <c r="AK36" s="8">
        <f t="shared" si="13"/>
        <v>0.5</v>
      </c>
      <c r="AL36">
        <f t="shared" si="5"/>
        <v>0</v>
      </c>
    </row>
    <row r="37" spans="1:38" ht="56" x14ac:dyDescent="0.2">
      <c r="A37" s="27">
        <v>11</v>
      </c>
      <c r="B37" s="28">
        <v>43792</v>
      </c>
      <c r="C37" s="5"/>
      <c r="D37" s="29" t="s">
        <v>44</v>
      </c>
      <c r="E37" s="29" t="s">
        <v>424</v>
      </c>
      <c r="F37" s="29" t="s">
        <v>49</v>
      </c>
      <c r="G37" s="29" t="s">
        <v>213</v>
      </c>
      <c r="H37" s="29" t="s">
        <v>114</v>
      </c>
      <c r="I37" s="29" t="s">
        <v>13</v>
      </c>
      <c r="J37" s="29">
        <v>24</v>
      </c>
      <c r="K37" s="29">
        <v>20</v>
      </c>
      <c r="L37" s="29">
        <v>6</v>
      </c>
      <c r="M37" s="29">
        <v>5</v>
      </c>
      <c r="N37" s="29" t="s">
        <v>41</v>
      </c>
      <c r="O37" s="29" t="s">
        <v>214</v>
      </c>
      <c r="P37" s="6"/>
      <c r="Q37" s="7">
        <f t="shared" si="6"/>
        <v>43792</v>
      </c>
      <c r="R37" s="5">
        <f t="shared" si="0"/>
        <v>2019</v>
      </c>
      <c r="S37" s="5">
        <f t="shared" si="7"/>
        <v>13</v>
      </c>
      <c r="T37" s="29" t="s">
        <v>424</v>
      </c>
      <c r="U37" s="5"/>
      <c r="V37" s="5">
        <f t="shared" si="8"/>
        <v>0</v>
      </c>
      <c r="W37" s="5" t="s">
        <v>114</v>
      </c>
      <c r="X37" s="29" t="s">
        <v>213</v>
      </c>
      <c r="Y37" s="5"/>
      <c r="Z37" s="5">
        <f t="shared" si="9"/>
        <v>0</v>
      </c>
      <c r="AA37" s="5" t="str">
        <f t="shared" si="1"/>
        <v>Pac-12</v>
      </c>
      <c r="AB37">
        <f t="shared" si="2"/>
        <v>1</v>
      </c>
      <c r="AC37">
        <f t="shared" si="10"/>
        <v>1</v>
      </c>
      <c r="AD37">
        <f t="shared" si="11"/>
        <v>1</v>
      </c>
      <c r="AE37">
        <f t="shared" si="3"/>
        <v>0</v>
      </c>
      <c r="AF37">
        <f t="shared" si="14"/>
        <v>24</v>
      </c>
      <c r="AG37">
        <f t="shared" si="14"/>
        <v>20</v>
      </c>
      <c r="AH37">
        <f t="shared" si="14"/>
        <v>6</v>
      </c>
      <c r="AI37">
        <f t="shared" si="14"/>
        <v>5</v>
      </c>
      <c r="AJ37">
        <f t="shared" si="12"/>
        <v>11</v>
      </c>
      <c r="AK37" s="8">
        <f t="shared" si="13"/>
        <v>0.54545454545454541</v>
      </c>
      <c r="AL37">
        <f t="shared" si="5"/>
        <v>1</v>
      </c>
    </row>
    <row r="38" spans="1:38" ht="42" x14ac:dyDescent="0.2">
      <c r="A38" s="27">
        <v>12</v>
      </c>
      <c r="B38" s="28">
        <v>43799</v>
      </c>
      <c r="C38" s="5"/>
      <c r="D38" s="29" t="s">
        <v>44</v>
      </c>
      <c r="E38" s="29" t="s">
        <v>424</v>
      </c>
      <c r="F38" s="29" t="s">
        <v>49</v>
      </c>
      <c r="G38" s="29" t="s">
        <v>590</v>
      </c>
      <c r="H38" s="29" t="s">
        <v>114</v>
      </c>
      <c r="I38" s="29" t="s">
        <v>13</v>
      </c>
      <c r="J38" s="29">
        <v>28</v>
      </c>
      <c r="K38" s="29">
        <v>18</v>
      </c>
      <c r="L38" s="29">
        <v>7</v>
      </c>
      <c r="M38" s="29">
        <v>5</v>
      </c>
      <c r="N38" s="29" t="s">
        <v>47</v>
      </c>
      <c r="O38" s="29" t="s">
        <v>949</v>
      </c>
      <c r="P38" s="6"/>
      <c r="Q38" s="7">
        <f t="shared" si="6"/>
        <v>43799</v>
      </c>
      <c r="R38" s="5">
        <f t="shared" si="0"/>
        <v>2019</v>
      </c>
      <c r="S38" s="5">
        <f t="shared" si="7"/>
        <v>14</v>
      </c>
      <c r="T38" s="29" t="s">
        <v>424</v>
      </c>
      <c r="U38" s="5"/>
      <c r="V38" s="5">
        <f t="shared" si="8"/>
        <v>0</v>
      </c>
      <c r="W38" s="5" t="s">
        <v>114</v>
      </c>
      <c r="X38" s="29" t="s">
        <v>590</v>
      </c>
      <c r="Y38" s="5"/>
      <c r="Z38" s="5">
        <f t="shared" si="9"/>
        <v>0</v>
      </c>
      <c r="AA38" s="5" t="str">
        <f t="shared" si="1"/>
        <v>Pac-12</v>
      </c>
      <c r="AB38">
        <f t="shared" si="2"/>
        <v>1</v>
      </c>
      <c r="AC38">
        <f t="shared" si="10"/>
        <v>1</v>
      </c>
      <c r="AD38">
        <f t="shared" si="11"/>
        <v>1</v>
      </c>
      <c r="AE38">
        <f t="shared" si="3"/>
        <v>0</v>
      </c>
      <c r="AF38">
        <f t="shared" si="14"/>
        <v>28</v>
      </c>
      <c r="AG38">
        <f t="shared" si="14"/>
        <v>18</v>
      </c>
      <c r="AH38">
        <f t="shared" si="14"/>
        <v>7</v>
      </c>
      <c r="AI38">
        <f t="shared" si="14"/>
        <v>5</v>
      </c>
      <c r="AJ38">
        <f t="shared" si="12"/>
        <v>12</v>
      </c>
      <c r="AK38" s="8">
        <f t="shared" si="13"/>
        <v>0.58333333333333337</v>
      </c>
      <c r="AL38">
        <f t="shared" si="5"/>
        <v>1</v>
      </c>
    </row>
    <row r="39" spans="1:38" ht="70" x14ac:dyDescent="0.2">
      <c r="A39" s="27">
        <v>13</v>
      </c>
      <c r="B39" s="28">
        <v>43829</v>
      </c>
      <c r="C39" s="5"/>
      <c r="D39" s="29" t="s">
        <v>90</v>
      </c>
      <c r="E39" s="29" t="s">
        <v>424</v>
      </c>
      <c r="F39" s="29" t="s">
        <v>80</v>
      </c>
      <c r="G39" s="29" t="s">
        <v>334</v>
      </c>
      <c r="H39" s="29" t="s">
        <v>86</v>
      </c>
      <c r="I39" s="29" t="s">
        <v>13</v>
      </c>
      <c r="J39" s="29">
        <v>35</v>
      </c>
      <c r="K39" s="29">
        <v>20</v>
      </c>
      <c r="L39" s="29">
        <v>8</v>
      </c>
      <c r="M39" s="29">
        <v>5</v>
      </c>
      <c r="N39" s="29" t="s">
        <v>51</v>
      </c>
      <c r="O39" s="29" t="s">
        <v>786</v>
      </c>
      <c r="P39" s="6"/>
      <c r="Q39" s="7">
        <f t="shared" si="6"/>
        <v>43829</v>
      </c>
      <c r="R39" s="5">
        <f t="shared" si="0"/>
        <v>2019</v>
      </c>
      <c r="S39" s="5">
        <f t="shared" si="7"/>
        <v>18</v>
      </c>
      <c r="T39" s="29" t="s">
        <v>424</v>
      </c>
      <c r="U39" s="5"/>
      <c r="V39" s="5">
        <f t="shared" si="8"/>
        <v>0</v>
      </c>
      <c r="W39" s="5" t="s">
        <v>114</v>
      </c>
      <c r="X39" s="29" t="s">
        <v>334</v>
      </c>
      <c r="Y39" s="5"/>
      <c r="Z39" s="5">
        <f t="shared" si="9"/>
        <v>0</v>
      </c>
      <c r="AA39" s="5" t="str">
        <f t="shared" si="1"/>
        <v>Big Ten</v>
      </c>
      <c r="AB39">
        <f t="shared" si="2"/>
        <v>0</v>
      </c>
      <c r="AC39">
        <f t="shared" si="10"/>
        <v>1</v>
      </c>
      <c r="AD39">
        <f t="shared" si="11"/>
        <v>1</v>
      </c>
      <c r="AE39">
        <f t="shared" si="3"/>
        <v>0</v>
      </c>
      <c r="AF39">
        <f t="shared" si="14"/>
        <v>35</v>
      </c>
      <c r="AG39">
        <f t="shared" si="14"/>
        <v>20</v>
      </c>
      <c r="AH39">
        <f t="shared" si="14"/>
        <v>8</v>
      </c>
      <c r="AI39">
        <f t="shared" si="14"/>
        <v>5</v>
      </c>
      <c r="AJ39">
        <f t="shared" si="12"/>
        <v>13</v>
      </c>
      <c r="AK39" s="8">
        <f t="shared" si="13"/>
        <v>0.61538461538461542</v>
      </c>
      <c r="AL39">
        <f t="shared" si="5"/>
        <v>1</v>
      </c>
    </row>
    <row r="40" spans="1:38" ht="70" x14ac:dyDescent="0.2">
      <c r="A40" s="27">
        <v>1</v>
      </c>
      <c r="B40" s="28">
        <v>43707</v>
      </c>
      <c r="C40" s="5"/>
      <c r="D40" s="29" t="s">
        <v>124</v>
      </c>
      <c r="E40" s="29" t="s">
        <v>617</v>
      </c>
      <c r="F40" s="29" t="s">
        <v>80</v>
      </c>
      <c r="G40" s="29" t="s">
        <v>875</v>
      </c>
      <c r="H40" s="29" t="s">
        <v>96</v>
      </c>
      <c r="I40" s="29" t="s">
        <v>13</v>
      </c>
      <c r="J40" s="29">
        <v>52</v>
      </c>
      <c r="K40" s="29">
        <v>31</v>
      </c>
      <c r="L40" s="29">
        <v>1</v>
      </c>
      <c r="M40" s="29">
        <v>0</v>
      </c>
      <c r="N40" s="29" t="s">
        <v>41</v>
      </c>
      <c r="O40" s="29" t="s">
        <v>957</v>
      </c>
      <c r="P40" s="6"/>
      <c r="Q40" s="7">
        <f t="shared" si="6"/>
        <v>43707</v>
      </c>
      <c r="R40" s="5">
        <f t="shared" si="0"/>
        <v>2019</v>
      </c>
      <c r="S40" s="5">
        <f t="shared" si="7"/>
        <v>1</v>
      </c>
      <c r="T40" s="29" t="s">
        <v>617</v>
      </c>
      <c r="U40" s="5"/>
      <c r="V40" s="5">
        <f t="shared" si="8"/>
        <v>0</v>
      </c>
      <c r="W40" s="5" t="s">
        <v>114</v>
      </c>
      <c r="X40" s="29" t="s">
        <v>875</v>
      </c>
      <c r="Y40" s="5"/>
      <c r="Z40" s="5">
        <f t="shared" si="9"/>
        <v>0</v>
      </c>
      <c r="AA40" s="5" t="str">
        <f t="shared" si="1"/>
        <v>MWC</v>
      </c>
      <c r="AB40">
        <f t="shared" si="2"/>
        <v>0</v>
      </c>
      <c r="AC40">
        <f t="shared" si="10"/>
        <v>1</v>
      </c>
      <c r="AD40">
        <f t="shared" si="11"/>
        <v>0</v>
      </c>
      <c r="AE40">
        <f t="shared" si="3"/>
        <v>0</v>
      </c>
      <c r="AF40">
        <f t="shared" si="14"/>
        <v>52</v>
      </c>
      <c r="AG40">
        <f t="shared" si="14"/>
        <v>31</v>
      </c>
      <c r="AH40">
        <f t="shared" si="14"/>
        <v>1</v>
      </c>
      <c r="AI40">
        <f t="shared" si="14"/>
        <v>0</v>
      </c>
      <c r="AJ40">
        <f t="shared" si="12"/>
        <v>1</v>
      </c>
      <c r="AK40" s="8">
        <f t="shared" si="13"/>
        <v>1</v>
      </c>
      <c r="AL40">
        <f t="shared" si="5"/>
        <v>1</v>
      </c>
    </row>
    <row r="41" spans="1:38" ht="56" x14ac:dyDescent="0.2">
      <c r="A41" s="27">
        <v>2</v>
      </c>
      <c r="B41" s="28">
        <v>43715</v>
      </c>
      <c r="C41" s="5"/>
      <c r="D41" s="29" t="s">
        <v>44</v>
      </c>
      <c r="E41" s="29" t="s">
        <v>617</v>
      </c>
      <c r="F41" s="5"/>
      <c r="G41" s="29" t="s">
        <v>806</v>
      </c>
      <c r="H41" s="29" t="s">
        <v>86</v>
      </c>
      <c r="I41" s="29" t="s">
        <v>13</v>
      </c>
      <c r="J41" s="29">
        <v>34</v>
      </c>
      <c r="K41" s="29">
        <v>31</v>
      </c>
      <c r="L41" s="29">
        <v>2</v>
      </c>
      <c r="M41" s="29">
        <v>0</v>
      </c>
      <c r="N41" s="29" t="s">
        <v>47</v>
      </c>
      <c r="O41" s="29" t="s">
        <v>807</v>
      </c>
      <c r="P41" s="6"/>
      <c r="Q41" s="7">
        <f t="shared" si="6"/>
        <v>43715</v>
      </c>
      <c r="R41" s="5">
        <f t="shared" si="0"/>
        <v>2019</v>
      </c>
      <c r="S41" s="5">
        <f t="shared" si="7"/>
        <v>2</v>
      </c>
      <c r="T41" s="29" t="s">
        <v>617</v>
      </c>
      <c r="U41" s="5"/>
      <c r="V41" s="5">
        <f t="shared" si="8"/>
        <v>0</v>
      </c>
      <c r="W41" s="5" t="s">
        <v>114</v>
      </c>
      <c r="X41" s="5" t="s">
        <v>805</v>
      </c>
      <c r="Y41" s="5">
        <v>25</v>
      </c>
      <c r="Z41" s="5">
        <f t="shared" si="9"/>
        <v>1</v>
      </c>
      <c r="AA41" s="5" t="str">
        <f t="shared" si="1"/>
        <v>Big Ten</v>
      </c>
      <c r="AB41">
        <f t="shared" si="2"/>
        <v>0</v>
      </c>
      <c r="AC41">
        <f t="shared" si="10"/>
        <v>1</v>
      </c>
      <c r="AD41">
        <f t="shared" si="11"/>
        <v>1</v>
      </c>
      <c r="AE41">
        <f t="shared" si="3"/>
        <v>0</v>
      </c>
      <c r="AF41">
        <f t="shared" si="14"/>
        <v>34</v>
      </c>
      <c r="AG41">
        <f t="shared" si="14"/>
        <v>31</v>
      </c>
      <c r="AH41">
        <f t="shared" si="14"/>
        <v>2</v>
      </c>
      <c r="AI41">
        <f t="shared" si="14"/>
        <v>0</v>
      </c>
      <c r="AJ41">
        <f t="shared" si="12"/>
        <v>2</v>
      </c>
      <c r="AK41" s="8">
        <f t="shared" si="13"/>
        <v>1</v>
      </c>
      <c r="AL41">
        <f t="shared" si="5"/>
        <v>1</v>
      </c>
    </row>
    <row r="42" spans="1:38" ht="56" x14ac:dyDescent="0.2">
      <c r="A42" s="27">
        <v>3</v>
      </c>
      <c r="B42" s="28">
        <v>43722</v>
      </c>
      <c r="C42" s="5"/>
      <c r="D42" s="29" t="s">
        <v>44</v>
      </c>
      <c r="E42" s="29" t="s">
        <v>617</v>
      </c>
      <c r="F42" s="5"/>
      <c r="G42" s="29" t="s">
        <v>370</v>
      </c>
      <c r="H42" s="29" t="s">
        <v>96</v>
      </c>
      <c r="I42" s="29" t="s">
        <v>14</v>
      </c>
      <c r="J42" s="29">
        <v>23</v>
      </c>
      <c r="K42" s="29">
        <v>30</v>
      </c>
      <c r="L42" s="29">
        <v>2</v>
      </c>
      <c r="M42" s="29">
        <v>1</v>
      </c>
      <c r="N42" s="29" t="s">
        <v>92</v>
      </c>
      <c r="O42" s="29" t="s">
        <v>807</v>
      </c>
      <c r="P42" s="6"/>
      <c r="Q42" s="7">
        <f t="shared" si="6"/>
        <v>43722</v>
      </c>
      <c r="R42" s="5">
        <f t="shared" si="0"/>
        <v>2019</v>
      </c>
      <c r="S42" s="5">
        <f t="shared" si="7"/>
        <v>3</v>
      </c>
      <c r="T42" s="29" t="s">
        <v>617</v>
      </c>
      <c r="U42" s="5"/>
      <c r="V42" s="5">
        <f t="shared" si="8"/>
        <v>0</v>
      </c>
      <c r="W42" s="5" t="s">
        <v>114</v>
      </c>
      <c r="X42" s="29" t="s">
        <v>370</v>
      </c>
      <c r="Y42" s="5"/>
      <c r="Z42" s="5">
        <f t="shared" si="9"/>
        <v>0</v>
      </c>
      <c r="AA42" s="5" t="str">
        <f t="shared" si="1"/>
        <v>MWC</v>
      </c>
      <c r="AB42">
        <f t="shared" si="2"/>
        <v>0</v>
      </c>
      <c r="AC42">
        <f t="shared" si="10"/>
        <v>1</v>
      </c>
      <c r="AD42">
        <f t="shared" si="11"/>
        <v>0</v>
      </c>
      <c r="AE42">
        <f t="shared" si="3"/>
        <v>0</v>
      </c>
      <c r="AF42">
        <f t="shared" si="14"/>
        <v>23</v>
      </c>
      <c r="AG42">
        <f t="shared" si="14"/>
        <v>30</v>
      </c>
      <c r="AH42">
        <f t="shared" si="14"/>
        <v>2</v>
      </c>
      <c r="AI42">
        <f t="shared" si="14"/>
        <v>1</v>
      </c>
      <c r="AJ42">
        <f t="shared" si="12"/>
        <v>3</v>
      </c>
      <c r="AK42" s="8">
        <f t="shared" si="13"/>
        <v>0.66666666666666663</v>
      </c>
      <c r="AL42">
        <f t="shared" si="5"/>
        <v>0</v>
      </c>
    </row>
    <row r="43" spans="1:38" ht="56" x14ac:dyDescent="0.2">
      <c r="A43" s="27">
        <v>4</v>
      </c>
      <c r="B43" s="28">
        <v>43729</v>
      </c>
      <c r="C43" s="5"/>
      <c r="D43" s="29" t="s">
        <v>44</v>
      </c>
      <c r="E43" s="29" t="s">
        <v>617</v>
      </c>
      <c r="F43" s="29" t="s">
        <v>49</v>
      </c>
      <c r="G43" s="29" t="s">
        <v>940</v>
      </c>
      <c r="H43" s="29" t="s">
        <v>114</v>
      </c>
      <c r="I43" s="29" t="s">
        <v>13</v>
      </c>
      <c r="J43" s="29">
        <v>34</v>
      </c>
      <c r="K43" s="29">
        <v>31</v>
      </c>
      <c r="L43" s="29">
        <v>3</v>
      </c>
      <c r="M43" s="29">
        <v>1</v>
      </c>
      <c r="N43" s="29" t="s">
        <v>41</v>
      </c>
      <c r="O43" s="29" t="s">
        <v>938</v>
      </c>
      <c r="P43" s="6"/>
      <c r="Q43" s="7">
        <f t="shared" si="6"/>
        <v>43729</v>
      </c>
      <c r="R43" s="5">
        <f t="shared" si="0"/>
        <v>2019</v>
      </c>
      <c r="S43" s="5">
        <f t="shared" si="7"/>
        <v>4</v>
      </c>
      <c r="T43" s="29" t="s">
        <v>617</v>
      </c>
      <c r="U43" s="5"/>
      <c r="V43" s="5">
        <f t="shared" si="8"/>
        <v>0</v>
      </c>
      <c r="W43" s="5" t="s">
        <v>114</v>
      </c>
      <c r="X43" s="5" t="s">
        <v>941</v>
      </c>
      <c r="Y43" s="5">
        <v>24</v>
      </c>
      <c r="Z43" s="5">
        <f t="shared" si="9"/>
        <v>1</v>
      </c>
      <c r="AA43" s="5" t="str">
        <f t="shared" si="1"/>
        <v>Pac-12</v>
      </c>
      <c r="AB43">
        <f t="shared" si="2"/>
        <v>1</v>
      </c>
      <c r="AC43">
        <f t="shared" si="10"/>
        <v>1</v>
      </c>
      <c r="AD43">
        <f t="shared" si="11"/>
        <v>1</v>
      </c>
      <c r="AE43">
        <f t="shared" si="3"/>
        <v>0</v>
      </c>
      <c r="AF43">
        <f t="shared" si="14"/>
        <v>34</v>
      </c>
      <c r="AG43">
        <f t="shared" si="14"/>
        <v>31</v>
      </c>
      <c r="AH43">
        <f t="shared" si="14"/>
        <v>3</v>
      </c>
      <c r="AI43">
        <f t="shared" si="14"/>
        <v>1</v>
      </c>
      <c r="AJ43">
        <f t="shared" si="12"/>
        <v>4</v>
      </c>
      <c r="AK43" s="8">
        <f t="shared" si="13"/>
        <v>0.75</v>
      </c>
      <c r="AL43">
        <f t="shared" si="5"/>
        <v>1</v>
      </c>
    </row>
    <row r="44" spans="1:38" ht="56" x14ac:dyDescent="0.2">
      <c r="A44" s="27">
        <v>5</v>
      </c>
      <c r="B44" s="28">
        <v>43743</v>
      </c>
      <c r="C44" s="5"/>
      <c r="D44" s="29" t="s">
        <v>44</v>
      </c>
      <c r="E44" s="29" t="s">
        <v>617</v>
      </c>
      <c r="F44" s="5"/>
      <c r="G44" s="29" t="s">
        <v>586</v>
      </c>
      <c r="H44" s="29" t="s">
        <v>114</v>
      </c>
      <c r="I44" s="29" t="s">
        <v>14</v>
      </c>
      <c r="J44" s="29">
        <v>30</v>
      </c>
      <c r="K44" s="29">
        <v>35</v>
      </c>
      <c r="L44" s="29">
        <v>3</v>
      </c>
      <c r="M44" s="29">
        <v>2</v>
      </c>
      <c r="N44" s="29" t="s">
        <v>92</v>
      </c>
      <c r="O44" s="29" t="s">
        <v>807</v>
      </c>
      <c r="P44" s="6"/>
      <c r="Q44" s="7">
        <f t="shared" si="6"/>
        <v>43743</v>
      </c>
      <c r="R44" s="5">
        <f t="shared" si="0"/>
        <v>2019</v>
      </c>
      <c r="S44" s="5">
        <f t="shared" si="7"/>
        <v>6</v>
      </c>
      <c r="T44" s="29" t="s">
        <v>617</v>
      </c>
      <c r="U44" s="5"/>
      <c r="V44" s="5">
        <f t="shared" si="8"/>
        <v>0</v>
      </c>
      <c r="W44" s="5" t="s">
        <v>114</v>
      </c>
      <c r="X44" s="29" t="s">
        <v>586</v>
      </c>
      <c r="Y44" s="5"/>
      <c r="Z44" s="5">
        <f t="shared" si="9"/>
        <v>0</v>
      </c>
      <c r="AA44" s="5" t="str">
        <f t="shared" si="1"/>
        <v>Pac-12</v>
      </c>
      <c r="AB44">
        <f t="shared" si="2"/>
        <v>1</v>
      </c>
      <c r="AC44">
        <f t="shared" si="10"/>
        <v>1</v>
      </c>
      <c r="AD44">
        <f t="shared" si="11"/>
        <v>1</v>
      </c>
      <c r="AE44">
        <f t="shared" si="3"/>
        <v>0</v>
      </c>
      <c r="AF44">
        <f t="shared" si="14"/>
        <v>30</v>
      </c>
      <c r="AG44">
        <f t="shared" si="14"/>
        <v>35</v>
      </c>
      <c r="AH44">
        <f t="shared" si="14"/>
        <v>3</v>
      </c>
      <c r="AI44">
        <f t="shared" si="14"/>
        <v>2</v>
      </c>
      <c r="AJ44">
        <f t="shared" si="12"/>
        <v>5</v>
      </c>
      <c r="AK44" s="8">
        <f t="shared" si="13"/>
        <v>0.6</v>
      </c>
      <c r="AL44">
        <f t="shared" si="5"/>
        <v>0</v>
      </c>
    </row>
    <row r="45" spans="1:38" ht="56" x14ac:dyDescent="0.2">
      <c r="A45" s="27">
        <v>6</v>
      </c>
      <c r="B45" s="28">
        <v>43749</v>
      </c>
      <c r="C45" s="5"/>
      <c r="D45" s="29" t="s">
        <v>124</v>
      </c>
      <c r="E45" s="29" t="s">
        <v>617</v>
      </c>
      <c r="F45" s="29" t="s">
        <v>49</v>
      </c>
      <c r="G45" s="29" t="s">
        <v>720</v>
      </c>
      <c r="H45" s="29" t="s">
        <v>114</v>
      </c>
      <c r="I45" s="29" t="s">
        <v>14</v>
      </c>
      <c r="J45" s="29">
        <v>3</v>
      </c>
      <c r="K45" s="29">
        <v>45</v>
      </c>
      <c r="L45" s="29">
        <v>3</v>
      </c>
      <c r="M45" s="29">
        <v>3</v>
      </c>
      <c r="N45" s="29" t="s">
        <v>102</v>
      </c>
      <c r="O45" s="29" t="s">
        <v>937</v>
      </c>
      <c r="P45" s="6"/>
      <c r="Q45" s="7">
        <f t="shared" si="6"/>
        <v>43749</v>
      </c>
      <c r="R45" s="5">
        <f t="shared" si="0"/>
        <v>2019</v>
      </c>
      <c r="S45" s="5">
        <f t="shared" si="7"/>
        <v>7</v>
      </c>
      <c r="T45" s="29" t="s">
        <v>617</v>
      </c>
      <c r="U45" s="5"/>
      <c r="V45" s="5">
        <f t="shared" si="8"/>
        <v>0</v>
      </c>
      <c r="W45" s="5" t="s">
        <v>114</v>
      </c>
      <c r="X45" s="5" t="s">
        <v>400</v>
      </c>
      <c r="Y45" s="5">
        <v>13</v>
      </c>
      <c r="Z45" s="5">
        <f t="shared" si="9"/>
        <v>1</v>
      </c>
      <c r="AA45" s="5" t="str">
        <f t="shared" si="1"/>
        <v>Pac-12</v>
      </c>
      <c r="AB45">
        <f t="shared" si="2"/>
        <v>1</v>
      </c>
      <c r="AC45">
        <f t="shared" si="10"/>
        <v>1</v>
      </c>
      <c r="AD45">
        <f t="shared" si="11"/>
        <v>1</v>
      </c>
      <c r="AE45">
        <f t="shared" si="3"/>
        <v>0</v>
      </c>
      <c r="AF45">
        <f t="shared" si="14"/>
        <v>3</v>
      </c>
      <c r="AG45">
        <f t="shared" si="14"/>
        <v>45</v>
      </c>
      <c r="AH45">
        <f t="shared" si="14"/>
        <v>3</v>
      </c>
      <c r="AI45">
        <f t="shared" si="14"/>
        <v>3</v>
      </c>
      <c r="AJ45">
        <f t="shared" si="12"/>
        <v>6</v>
      </c>
      <c r="AK45" s="8">
        <f t="shared" si="13"/>
        <v>0.5</v>
      </c>
      <c r="AL45">
        <f t="shared" si="5"/>
        <v>0</v>
      </c>
    </row>
    <row r="46" spans="1:38" ht="56" x14ac:dyDescent="0.2">
      <c r="A46" s="27">
        <v>7</v>
      </c>
      <c r="B46" s="28">
        <v>43757</v>
      </c>
      <c r="C46" s="5"/>
      <c r="D46" s="29" t="s">
        <v>44</v>
      </c>
      <c r="E46" s="29" t="s">
        <v>617</v>
      </c>
      <c r="F46" s="29" t="s">
        <v>49</v>
      </c>
      <c r="G46" s="29" t="s">
        <v>916</v>
      </c>
      <c r="H46" s="29" t="s">
        <v>114</v>
      </c>
      <c r="I46" s="29" t="s">
        <v>14</v>
      </c>
      <c r="J46" s="29">
        <v>10</v>
      </c>
      <c r="K46" s="29">
        <v>41</v>
      </c>
      <c r="L46" s="29">
        <v>3</v>
      </c>
      <c r="M46" s="29">
        <v>4</v>
      </c>
      <c r="N46" s="29" t="s">
        <v>130</v>
      </c>
      <c r="O46" s="29" t="s">
        <v>958</v>
      </c>
      <c r="P46" s="6"/>
      <c r="Q46" s="7">
        <f t="shared" si="6"/>
        <v>43757</v>
      </c>
      <c r="R46" s="5">
        <f t="shared" si="0"/>
        <v>2019</v>
      </c>
      <c r="S46" s="5">
        <f t="shared" si="7"/>
        <v>8</v>
      </c>
      <c r="T46" s="29" t="s">
        <v>617</v>
      </c>
      <c r="U46" s="5"/>
      <c r="V46" s="5">
        <f t="shared" si="8"/>
        <v>0</v>
      </c>
      <c r="W46" s="5" t="s">
        <v>114</v>
      </c>
      <c r="X46" s="29" t="s">
        <v>916</v>
      </c>
      <c r="Y46" s="5"/>
      <c r="Z46" s="5">
        <f t="shared" si="9"/>
        <v>0</v>
      </c>
      <c r="AA46" s="5" t="str">
        <f t="shared" si="1"/>
        <v>Pac-12</v>
      </c>
      <c r="AB46">
        <f t="shared" si="2"/>
        <v>1</v>
      </c>
      <c r="AC46">
        <f t="shared" si="10"/>
        <v>1</v>
      </c>
      <c r="AD46">
        <f t="shared" si="11"/>
        <v>1</v>
      </c>
      <c r="AE46">
        <f t="shared" si="3"/>
        <v>0</v>
      </c>
      <c r="AF46">
        <f t="shared" si="14"/>
        <v>10</v>
      </c>
      <c r="AG46">
        <f t="shared" si="14"/>
        <v>41</v>
      </c>
      <c r="AH46">
        <f t="shared" si="14"/>
        <v>3</v>
      </c>
      <c r="AI46">
        <f t="shared" si="14"/>
        <v>4</v>
      </c>
      <c r="AJ46">
        <f t="shared" si="12"/>
        <v>7</v>
      </c>
      <c r="AK46" s="8">
        <f t="shared" si="13"/>
        <v>0.42857142857142855</v>
      </c>
      <c r="AL46">
        <f t="shared" si="5"/>
        <v>0</v>
      </c>
    </row>
    <row r="47" spans="1:38" ht="56" x14ac:dyDescent="0.2">
      <c r="A47" s="27">
        <v>8</v>
      </c>
      <c r="B47" s="28">
        <v>43763</v>
      </c>
      <c r="C47" s="5"/>
      <c r="D47" s="29" t="s">
        <v>124</v>
      </c>
      <c r="E47" s="29" t="s">
        <v>617</v>
      </c>
      <c r="F47" s="5"/>
      <c r="G47" s="29" t="s">
        <v>206</v>
      </c>
      <c r="H47" s="29" t="s">
        <v>114</v>
      </c>
      <c r="I47" s="29" t="s">
        <v>14</v>
      </c>
      <c r="J47" s="29">
        <v>31</v>
      </c>
      <c r="K47" s="29">
        <v>35</v>
      </c>
      <c r="L47" s="29">
        <v>3</v>
      </c>
      <c r="M47" s="29">
        <v>5</v>
      </c>
      <c r="N47" s="29" t="s">
        <v>132</v>
      </c>
      <c r="O47" s="29" t="s">
        <v>807</v>
      </c>
      <c r="P47" s="6"/>
      <c r="Q47" s="7">
        <f t="shared" si="6"/>
        <v>43763</v>
      </c>
      <c r="R47" s="5">
        <f t="shared" si="0"/>
        <v>2019</v>
      </c>
      <c r="S47" s="5">
        <f t="shared" si="7"/>
        <v>9</v>
      </c>
      <c r="T47" s="29" t="s">
        <v>617</v>
      </c>
      <c r="U47" s="5"/>
      <c r="V47" s="5">
        <f t="shared" si="8"/>
        <v>0</v>
      </c>
      <c r="W47" s="5" t="s">
        <v>114</v>
      </c>
      <c r="X47" s="29" t="s">
        <v>206</v>
      </c>
      <c r="Y47" s="5"/>
      <c r="Z47" s="5">
        <f t="shared" si="9"/>
        <v>0</v>
      </c>
      <c r="AA47" s="5" t="str">
        <f t="shared" si="1"/>
        <v>Pac-12</v>
      </c>
      <c r="AB47">
        <f t="shared" si="2"/>
        <v>1</v>
      </c>
      <c r="AC47">
        <f t="shared" si="10"/>
        <v>1</v>
      </c>
      <c r="AD47">
        <f t="shared" si="11"/>
        <v>1</v>
      </c>
      <c r="AE47">
        <f t="shared" si="3"/>
        <v>0</v>
      </c>
      <c r="AF47">
        <f t="shared" si="14"/>
        <v>31</v>
      </c>
      <c r="AG47">
        <f t="shared" si="14"/>
        <v>35</v>
      </c>
      <c r="AH47">
        <f t="shared" si="14"/>
        <v>3</v>
      </c>
      <c r="AI47">
        <f t="shared" si="14"/>
        <v>5</v>
      </c>
      <c r="AJ47">
        <f t="shared" si="12"/>
        <v>8</v>
      </c>
      <c r="AK47" s="8">
        <f t="shared" si="13"/>
        <v>0.375</v>
      </c>
      <c r="AL47">
        <f t="shared" si="5"/>
        <v>0</v>
      </c>
    </row>
    <row r="48" spans="1:38" ht="42" x14ac:dyDescent="0.2">
      <c r="A48" s="27">
        <v>9</v>
      </c>
      <c r="B48" s="28">
        <v>43771</v>
      </c>
      <c r="C48" s="5"/>
      <c r="D48" s="29" t="s">
        <v>44</v>
      </c>
      <c r="E48" s="29" t="s">
        <v>617</v>
      </c>
      <c r="F48" s="29" t="s">
        <v>49</v>
      </c>
      <c r="G48" s="29" t="s">
        <v>590</v>
      </c>
      <c r="H48" s="29" t="s">
        <v>114</v>
      </c>
      <c r="I48" s="29" t="s">
        <v>14</v>
      </c>
      <c r="J48" s="29">
        <v>14</v>
      </c>
      <c r="K48" s="29">
        <v>31</v>
      </c>
      <c r="L48" s="29">
        <v>3</v>
      </c>
      <c r="M48" s="29">
        <v>6</v>
      </c>
      <c r="N48" s="29" t="s">
        <v>133</v>
      </c>
      <c r="O48" s="29" t="s">
        <v>949</v>
      </c>
      <c r="P48" s="6"/>
      <c r="Q48" s="7">
        <f t="shared" si="6"/>
        <v>43771</v>
      </c>
      <c r="R48" s="5">
        <f t="shared" si="0"/>
        <v>2019</v>
      </c>
      <c r="S48" s="5">
        <f t="shared" si="7"/>
        <v>10</v>
      </c>
      <c r="T48" s="29" t="s">
        <v>617</v>
      </c>
      <c r="U48" s="5"/>
      <c r="V48" s="5">
        <f t="shared" si="8"/>
        <v>0</v>
      </c>
      <c r="W48" s="5" t="s">
        <v>114</v>
      </c>
      <c r="X48" s="29" t="s">
        <v>590</v>
      </c>
      <c r="Y48" s="5"/>
      <c r="Z48" s="5">
        <f t="shared" si="9"/>
        <v>0</v>
      </c>
      <c r="AA48" s="5" t="str">
        <f t="shared" si="1"/>
        <v>Pac-12</v>
      </c>
      <c r="AB48">
        <f t="shared" si="2"/>
        <v>1</v>
      </c>
      <c r="AC48">
        <f t="shared" si="10"/>
        <v>1</v>
      </c>
      <c r="AD48">
        <f t="shared" si="11"/>
        <v>1</v>
      </c>
      <c r="AE48">
        <f t="shared" si="3"/>
        <v>0</v>
      </c>
      <c r="AF48">
        <f t="shared" si="14"/>
        <v>14</v>
      </c>
      <c r="AG48">
        <f t="shared" si="14"/>
        <v>31</v>
      </c>
      <c r="AH48">
        <f t="shared" si="14"/>
        <v>3</v>
      </c>
      <c r="AI48">
        <f t="shared" si="14"/>
        <v>6</v>
      </c>
      <c r="AJ48">
        <f t="shared" si="12"/>
        <v>9</v>
      </c>
      <c r="AK48" s="8">
        <f t="shared" si="13"/>
        <v>0.33333333333333331</v>
      </c>
      <c r="AL48">
        <f t="shared" si="5"/>
        <v>0</v>
      </c>
    </row>
    <row r="49" spans="1:38" ht="56" x14ac:dyDescent="0.2">
      <c r="A49" s="27">
        <v>10</v>
      </c>
      <c r="B49" s="28">
        <v>43778</v>
      </c>
      <c r="C49" s="5"/>
      <c r="D49" s="29" t="s">
        <v>44</v>
      </c>
      <c r="E49" s="29" t="s">
        <v>617</v>
      </c>
      <c r="F49" s="5"/>
      <c r="G49" s="29" t="s">
        <v>213</v>
      </c>
      <c r="H49" s="29" t="s">
        <v>114</v>
      </c>
      <c r="I49" s="29" t="s">
        <v>13</v>
      </c>
      <c r="J49" s="29">
        <v>16</v>
      </c>
      <c r="K49" s="29">
        <v>13</v>
      </c>
      <c r="L49" s="29">
        <v>4</v>
      </c>
      <c r="M49" s="29">
        <v>6</v>
      </c>
      <c r="N49" s="29" t="s">
        <v>41</v>
      </c>
      <c r="O49" s="29" t="s">
        <v>807</v>
      </c>
      <c r="P49" s="6"/>
      <c r="Q49" s="7">
        <f t="shared" si="6"/>
        <v>43778</v>
      </c>
      <c r="R49" s="5">
        <f t="shared" si="0"/>
        <v>2019</v>
      </c>
      <c r="S49" s="5">
        <f t="shared" si="7"/>
        <v>11</v>
      </c>
      <c r="T49" s="29" t="s">
        <v>617</v>
      </c>
      <c r="U49" s="5"/>
      <c r="V49" s="5">
        <f t="shared" si="8"/>
        <v>0</v>
      </c>
      <c r="W49" s="5" t="s">
        <v>114</v>
      </c>
      <c r="X49" s="29" t="s">
        <v>213</v>
      </c>
      <c r="Y49" s="5"/>
      <c r="Z49" s="5">
        <f t="shared" si="9"/>
        <v>0</v>
      </c>
      <c r="AA49" s="5" t="str">
        <f t="shared" si="1"/>
        <v>Pac-12</v>
      </c>
      <c r="AB49">
        <f t="shared" si="2"/>
        <v>1</v>
      </c>
      <c r="AC49">
        <f t="shared" si="10"/>
        <v>1</v>
      </c>
      <c r="AD49">
        <f t="shared" si="11"/>
        <v>1</v>
      </c>
      <c r="AE49">
        <f t="shared" si="3"/>
        <v>0</v>
      </c>
      <c r="AF49">
        <f t="shared" si="14"/>
        <v>16</v>
      </c>
      <c r="AG49">
        <f t="shared" si="14"/>
        <v>13</v>
      </c>
      <c r="AH49">
        <f t="shared" si="14"/>
        <v>4</v>
      </c>
      <c r="AI49">
        <f t="shared" si="14"/>
        <v>6</v>
      </c>
      <c r="AJ49">
        <f t="shared" si="12"/>
        <v>10</v>
      </c>
      <c r="AK49" s="8">
        <f t="shared" si="13"/>
        <v>0.4</v>
      </c>
      <c r="AL49">
        <f t="shared" si="5"/>
        <v>1</v>
      </c>
    </row>
    <row r="50" spans="1:38" ht="56" x14ac:dyDescent="0.2">
      <c r="A50" s="27">
        <v>11</v>
      </c>
      <c r="B50" s="28">
        <v>43792</v>
      </c>
      <c r="C50" s="5"/>
      <c r="D50" s="29" t="s">
        <v>44</v>
      </c>
      <c r="E50" s="29" t="s">
        <v>617</v>
      </c>
      <c r="F50" s="5"/>
      <c r="G50" s="29" t="s">
        <v>851</v>
      </c>
      <c r="H50" s="29" t="s">
        <v>114</v>
      </c>
      <c r="I50" s="29" t="s">
        <v>13</v>
      </c>
      <c r="J50" s="29">
        <v>20</v>
      </c>
      <c r="K50" s="29">
        <v>14</v>
      </c>
      <c r="L50" s="29">
        <v>5</v>
      </c>
      <c r="M50" s="29">
        <v>6</v>
      </c>
      <c r="N50" s="29" t="s">
        <v>47</v>
      </c>
      <c r="O50" s="29" t="s">
        <v>807</v>
      </c>
      <c r="P50" s="6"/>
      <c r="Q50" s="7">
        <f t="shared" si="6"/>
        <v>43792</v>
      </c>
      <c r="R50" s="5">
        <f t="shared" si="0"/>
        <v>2019</v>
      </c>
      <c r="S50" s="5">
        <f t="shared" si="7"/>
        <v>13</v>
      </c>
      <c r="T50" s="29" t="s">
        <v>617</v>
      </c>
      <c r="U50" s="5"/>
      <c r="V50" s="5">
        <f t="shared" si="8"/>
        <v>0</v>
      </c>
      <c r="W50" s="5" t="s">
        <v>114</v>
      </c>
      <c r="X50" s="29" t="s">
        <v>851</v>
      </c>
      <c r="Y50" s="5"/>
      <c r="Z50" s="5">
        <f t="shared" si="9"/>
        <v>0</v>
      </c>
      <c r="AA50" s="5" t="str">
        <f t="shared" si="1"/>
        <v>Pac-12</v>
      </c>
      <c r="AB50">
        <f t="shared" si="2"/>
        <v>1</v>
      </c>
      <c r="AC50">
        <f t="shared" si="10"/>
        <v>1</v>
      </c>
      <c r="AD50">
        <f t="shared" si="11"/>
        <v>1</v>
      </c>
      <c r="AE50">
        <f t="shared" si="3"/>
        <v>0</v>
      </c>
      <c r="AF50">
        <f t="shared" si="14"/>
        <v>20</v>
      </c>
      <c r="AG50">
        <f t="shared" si="14"/>
        <v>14</v>
      </c>
      <c r="AH50">
        <f t="shared" si="14"/>
        <v>5</v>
      </c>
      <c r="AI50">
        <f t="shared" si="14"/>
        <v>6</v>
      </c>
      <c r="AJ50">
        <f t="shared" si="12"/>
        <v>11</v>
      </c>
      <c r="AK50" s="8">
        <f t="shared" si="13"/>
        <v>0.45454545454545453</v>
      </c>
      <c r="AL50">
        <f t="shared" si="5"/>
        <v>1</v>
      </c>
    </row>
    <row r="51" spans="1:38" ht="56" x14ac:dyDescent="0.2">
      <c r="A51" s="27">
        <v>12</v>
      </c>
      <c r="B51" s="28">
        <v>43799</v>
      </c>
      <c r="C51" s="5"/>
      <c r="D51" s="29" t="s">
        <v>44</v>
      </c>
      <c r="E51" s="29" t="s">
        <v>617</v>
      </c>
      <c r="F51" s="29" t="s">
        <v>49</v>
      </c>
      <c r="G51" s="29" t="s">
        <v>959</v>
      </c>
      <c r="H51" s="29" t="s">
        <v>114</v>
      </c>
      <c r="I51" s="29" t="s">
        <v>14</v>
      </c>
      <c r="J51" s="29">
        <v>15</v>
      </c>
      <c r="K51" s="29">
        <v>45</v>
      </c>
      <c r="L51" s="29">
        <v>5</v>
      </c>
      <c r="M51" s="29">
        <v>7</v>
      </c>
      <c r="N51" s="29" t="s">
        <v>92</v>
      </c>
      <c r="O51" s="29" t="s">
        <v>948</v>
      </c>
      <c r="P51" s="6"/>
      <c r="Q51" s="7">
        <f t="shared" si="6"/>
        <v>43799</v>
      </c>
      <c r="R51" s="5">
        <f t="shared" si="0"/>
        <v>2019</v>
      </c>
      <c r="S51" s="5">
        <f t="shared" si="7"/>
        <v>14</v>
      </c>
      <c r="T51" s="29" t="s">
        <v>617</v>
      </c>
      <c r="U51" s="5"/>
      <c r="V51" s="5">
        <f t="shared" si="8"/>
        <v>0</v>
      </c>
      <c r="W51" s="5" t="s">
        <v>114</v>
      </c>
      <c r="X51" s="5" t="s">
        <v>579</v>
      </c>
      <c r="Y51" s="5">
        <v>6</v>
      </c>
      <c r="Z51" s="5">
        <f t="shared" si="9"/>
        <v>1</v>
      </c>
      <c r="AA51" s="5" t="str">
        <f t="shared" si="1"/>
        <v>Pac-12</v>
      </c>
      <c r="AB51">
        <f t="shared" si="2"/>
        <v>1</v>
      </c>
      <c r="AC51">
        <f t="shared" si="10"/>
        <v>1</v>
      </c>
      <c r="AD51">
        <f t="shared" si="11"/>
        <v>1</v>
      </c>
      <c r="AE51">
        <f t="shared" si="3"/>
        <v>0</v>
      </c>
      <c r="AF51">
        <f t="shared" si="14"/>
        <v>15</v>
      </c>
      <c r="AG51">
        <f t="shared" si="14"/>
        <v>45</v>
      </c>
      <c r="AH51">
        <f t="shared" si="14"/>
        <v>5</v>
      </c>
      <c r="AI51">
        <f t="shared" si="14"/>
        <v>7</v>
      </c>
      <c r="AJ51">
        <f t="shared" si="12"/>
        <v>12</v>
      </c>
      <c r="AK51" s="8">
        <f t="shared" si="13"/>
        <v>0.41666666666666669</v>
      </c>
      <c r="AL51">
        <f t="shared" si="5"/>
        <v>0</v>
      </c>
    </row>
    <row r="52" spans="1:38" ht="56" x14ac:dyDescent="0.2">
      <c r="A52" s="27">
        <v>1</v>
      </c>
      <c r="B52" s="28">
        <v>43708</v>
      </c>
      <c r="C52" s="5"/>
      <c r="D52" s="29" t="s">
        <v>44</v>
      </c>
      <c r="E52" s="29" t="s">
        <v>960</v>
      </c>
      <c r="F52" s="29" t="s">
        <v>80</v>
      </c>
      <c r="G52" s="29" t="s">
        <v>961</v>
      </c>
      <c r="H52" s="29" t="s">
        <v>46</v>
      </c>
      <c r="I52" s="29" t="s">
        <v>14</v>
      </c>
      <c r="J52" s="29">
        <v>21</v>
      </c>
      <c r="K52" s="29">
        <v>27</v>
      </c>
      <c r="L52" s="29">
        <v>0</v>
      </c>
      <c r="M52" s="29">
        <v>1</v>
      </c>
      <c r="N52" s="29" t="s">
        <v>92</v>
      </c>
      <c r="O52" s="29" t="s">
        <v>661</v>
      </c>
      <c r="P52" s="6"/>
      <c r="Q52" s="7">
        <f t="shared" si="6"/>
        <v>43708</v>
      </c>
      <c r="R52" s="5">
        <f t="shared" si="0"/>
        <v>2019</v>
      </c>
      <c r="S52" s="5">
        <f t="shared" si="7"/>
        <v>1</v>
      </c>
      <c r="T52" s="5" t="s">
        <v>400</v>
      </c>
      <c r="U52" s="5">
        <v>11</v>
      </c>
      <c r="V52" s="5">
        <f t="shared" si="8"/>
        <v>1</v>
      </c>
      <c r="W52" s="5" t="s">
        <v>114</v>
      </c>
      <c r="X52" s="5" t="s">
        <v>803</v>
      </c>
      <c r="Y52" s="5">
        <v>16</v>
      </c>
      <c r="Z52" s="5">
        <f t="shared" si="9"/>
        <v>1</v>
      </c>
      <c r="AA52" s="5" t="str">
        <f t="shared" si="1"/>
        <v>SEC</v>
      </c>
      <c r="AB52">
        <f t="shared" si="2"/>
        <v>0</v>
      </c>
      <c r="AC52">
        <f t="shared" si="10"/>
        <v>1</v>
      </c>
      <c r="AD52">
        <f t="shared" si="11"/>
        <v>1</v>
      </c>
      <c r="AE52">
        <f t="shared" si="3"/>
        <v>1</v>
      </c>
      <c r="AF52">
        <f t="shared" si="14"/>
        <v>21</v>
      </c>
      <c r="AG52">
        <f t="shared" si="14"/>
        <v>27</v>
      </c>
      <c r="AH52">
        <f t="shared" si="14"/>
        <v>0</v>
      </c>
      <c r="AI52">
        <f t="shared" si="14"/>
        <v>1</v>
      </c>
      <c r="AJ52">
        <f t="shared" si="12"/>
        <v>1</v>
      </c>
      <c r="AK52" s="8">
        <f t="shared" si="13"/>
        <v>0</v>
      </c>
      <c r="AL52">
        <f t="shared" si="5"/>
        <v>0</v>
      </c>
    </row>
    <row r="53" spans="1:38" ht="56" x14ac:dyDescent="0.2">
      <c r="A53" s="27">
        <v>2</v>
      </c>
      <c r="B53" s="28">
        <v>43715</v>
      </c>
      <c r="C53" s="5"/>
      <c r="D53" s="29" t="s">
        <v>44</v>
      </c>
      <c r="E53" s="29" t="s">
        <v>962</v>
      </c>
      <c r="F53" s="5"/>
      <c r="G53" s="29" t="s">
        <v>663</v>
      </c>
      <c r="H53" s="29" t="s">
        <v>96</v>
      </c>
      <c r="I53" s="29" t="s">
        <v>13</v>
      </c>
      <c r="J53" s="29">
        <v>77</v>
      </c>
      <c r="K53" s="29">
        <v>6</v>
      </c>
      <c r="L53" s="29">
        <v>1</v>
      </c>
      <c r="M53" s="29">
        <v>1</v>
      </c>
      <c r="N53" s="29" t="s">
        <v>41</v>
      </c>
      <c r="O53" s="29" t="s">
        <v>937</v>
      </c>
      <c r="P53" s="6"/>
      <c r="Q53" s="7">
        <f t="shared" si="6"/>
        <v>43715</v>
      </c>
      <c r="R53" s="5">
        <f t="shared" si="0"/>
        <v>2019</v>
      </c>
      <c r="S53" s="5">
        <f t="shared" si="7"/>
        <v>2</v>
      </c>
      <c r="T53" s="5" t="s">
        <v>400</v>
      </c>
      <c r="U53" s="5">
        <v>16</v>
      </c>
      <c r="V53" s="5">
        <f t="shared" si="8"/>
        <v>1</v>
      </c>
      <c r="W53" s="5" t="s">
        <v>114</v>
      </c>
      <c r="X53" s="29" t="s">
        <v>663</v>
      </c>
      <c r="Y53" s="5"/>
      <c r="Z53" s="5">
        <f t="shared" si="9"/>
        <v>0</v>
      </c>
      <c r="AA53" s="5" t="str">
        <f t="shared" si="1"/>
        <v>MWC</v>
      </c>
      <c r="AB53">
        <f t="shared" si="2"/>
        <v>0</v>
      </c>
      <c r="AC53">
        <f t="shared" si="10"/>
        <v>1</v>
      </c>
      <c r="AD53">
        <f t="shared" si="11"/>
        <v>0</v>
      </c>
      <c r="AE53">
        <f t="shared" si="3"/>
        <v>0</v>
      </c>
      <c r="AF53">
        <f t="shared" si="14"/>
        <v>77</v>
      </c>
      <c r="AG53">
        <f t="shared" si="14"/>
        <v>6</v>
      </c>
      <c r="AH53">
        <f t="shared" si="14"/>
        <v>1</v>
      </c>
      <c r="AI53">
        <f t="shared" si="14"/>
        <v>1</v>
      </c>
      <c r="AJ53">
        <f t="shared" ref="AJ53:AJ116" si="15">SUM(AH53:AI53)</f>
        <v>2</v>
      </c>
      <c r="AK53" s="8">
        <f t="shared" si="13"/>
        <v>0.5</v>
      </c>
      <c r="AL53">
        <f t="shared" si="5"/>
        <v>1</v>
      </c>
    </row>
    <row r="54" spans="1:38" ht="56" x14ac:dyDescent="0.2">
      <c r="A54" s="27">
        <v>3</v>
      </c>
      <c r="B54" s="28">
        <v>43722</v>
      </c>
      <c r="C54" s="5"/>
      <c r="D54" s="29" t="s">
        <v>44</v>
      </c>
      <c r="E54" s="29" t="s">
        <v>398</v>
      </c>
      <c r="F54" s="5"/>
      <c r="G54" s="29" t="s">
        <v>963</v>
      </c>
      <c r="H54" s="29" t="s">
        <v>70</v>
      </c>
      <c r="I54" s="29" t="s">
        <v>13</v>
      </c>
      <c r="J54" s="29">
        <v>35</v>
      </c>
      <c r="K54" s="29">
        <v>3</v>
      </c>
      <c r="L54" s="29">
        <v>2</v>
      </c>
      <c r="M54" s="29">
        <v>1</v>
      </c>
      <c r="N54" s="29" t="s">
        <v>47</v>
      </c>
      <c r="O54" s="29" t="s">
        <v>937</v>
      </c>
      <c r="Q54" s="7">
        <f t="shared" si="6"/>
        <v>43722</v>
      </c>
      <c r="R54" s="5">
        <f t="shared" si="0"/>
        <v>2019</v>
      </c>
      <c r="S54" s="5">
        <f t="shared" si="7"/>
        <v>3</v>
      </c>
      <c r="T54" s="5" t="s">
        <v>400</v>
      </c>
      <c r="U54" s="5">
        <v>15</v>
      </c>
      <c r="V54" s="5">
        <f t="shared" si="8"/>
        <v>1</v>
      </c>
      <c r="W54" s="5" t="s">
        <v>114</v>
      </c>
      <c r="X54" s="29" t="s">
        <v>963</v>
      </c>
      <c r="Y54" s="5"/>
      <c r="Z54" s="5">
        <f t="shared" si="9"/>
        <v>0</v>
      </c>
      <c r="AA54" s="5" t="str">
        <f t="shared" si="1"/>
        <v>Non-Major</v>
      </c>
      <c r="AB54">
        <f t="shared" si="2"/>
        <v>0</v>
      </c>
      <c r="AC54">
        <f t="shared" si="10"/>
        <v>0</v>
      </c>
      <c r="AD54">
        <f t="shared" si="11"/>
        <v>0</v>
      </c>
      <c r="AE54">
        <f t="shared" si="3"/>
        <v>0</v>
      </c>
      <c r="AF54">
        <f t="shared" si="14"/>
        <v>35</v>
      </c>
      <c r="AG54">
        <f t="shared" si="14"/>
        <v>3</v>
      </c>
      <c r="AH54">
        <f t="shared" si="14"/>
        <v>2</v>
      </c>
      <c r="AI54">
        <f t="shared" si="14"/>
        <v>1</v>
      </c>
      <c r="AJ54">
        <f t="shared" si="15"/>
        <v>3</v>
      </c>
      <c r="AK54" s="8">
        <f t="shared" si="13"/>
        <v>0.66666666666666663</v>
      </c>
      <c r="AL54">
        <f t="shared" si="5"/>
        <v>1</v>
      </c>
    </row>
    <row r="55" spans="1:38" ht="56" x14ac:dyDescent="0.2">
      <c r="A55" s="27">
        <v>4</v>
      </c>
      <c r="B55" s="28">
        <v>43729</v>
      </c>
      <c r="C55" s="5"/>
      <c r="D55" s="29" t="s">
        <v>44</v>
      </c>
      <c r="E55" s="29" t="s">
        <v>962</v>
      </c>
      <c r="F55" s="29" t="s">
        <v>49</v>
      </c>
      <c r="G55" s="29" t="s">
        <v>213</v>
      </c>
      <c r="H55" s="29" t="s">
        <v>114</v>
      </c>
      <c r="I55" s="29" t="s">
        <v>13</v>
      </c>
      <c r="J55" s="29">
        <v>21</v>
      </c>
      <c r="K55" s="29">
        <v>6</v>
      </c>
      <c r="L55" s="29">
        <v>3</v>
      </c>
      <c r="M55" s="29">
        <v>1</v>
      </c>
      <c r="N55" s="29" t="s">
        <v>51</v>
      </c>
      <c r="O55" s="29" t="s">
        <v>214</v>
      </c>
      <c r="Q55" s="7">
        <f t="shared" si="6"/>
        <v>43729</v>
      </c>
      <c r="R55" s="5">
        <f t="shared" si="0"/>
        <v>2019</v>
      </c>
      <c r="S55" s="5">
        <f t="shared" si="7"/>
        <v>4</v>
      </c>
      <c r="T55" s="5" t="s">
        <v>400</v>
      </c>
      <c r="U55" s="5">
        <v>16</v>
      </c>
      <c r="V55" s="5">
        <f t="shared" si="8"/>
        <v>1</v>
      </c>
      <c r="W55" s="5" t="s">
        <v>114</v>
      </c>
      <c r="X55" s="29" t="s">
        <v>213</v>
      </c>
      <c r="Y55" s="5"/>
      <c r="Z55" s="5">
        <f t="shared" si="9"/>
        <v>0</v>
      </c>
      <c r="AA55" s="5" t="str">
        <f t="shared" si="1"/>
        <v>Pac-12</v>
      </c>
      <c r="AB55">
        <f t="shared" si="2"/>
        <v>1</v>
      </c>
      <c r="AC55">
        <f t="shared" si="10"/>
        <v>1</v>
      </c>
      <c r="AD55">
        <f t="shared" si="11"/>
        <v>1</v>
      </c>
      <c r="AE55">
        <f t="shared" si="3"/>
        <v>0</v>
      </c>
      <c r="AF55">
        <f t="shared" si="14"/>
        <v>21</v>
      </c>
      <c r="AG55">
        <f t="shared" si="14"/>
        <v>6</v>
      </c>
      <c r="AH55">
        <f t="shared" si="14"/>
        <v>3</v>
      </c>
      <c r="AI55">
        <f t="shared" si="14"/>
        <v>1</v>
      </c>
      <c r="AJ55">
        <f t="shared" si="15"/>
        <v>4</v>
      </c>
      <c r="AK55" s="8">
        <f t="shared" si="13"/>
        <v>0.75</v>
      </c>
      <c r="AL55">
        <f t="shared" si="5"/>
        <v>1</v>
      </c>
    </row>
    <row r="56" spans="1:38" ht="56" x14ac:dyDescent="0.2">
      <c r="A56" s="27">
        <v>5</v>
      </c>
      <c r="B56" s="28">
        <v>43743</v>
      </c>
      <c r="C56" s="5"/>
      <c r="D56" s="29" t="s">
        <v>44</v>
      </c>
      <c r="E56" s="29" t="s">
        <v>720</v>
      </c>
      <c r="F56" s="5"/>
      <c r="G56" s="29" t="s">
        <v>424</v>
      </c>
      <c r="H56" s="29" t="s">
        <v>114</v>
      </c>
      <c r="I56" s="29" t="s">
        <v>13</v>
      </c>
      <c r="J56" s="29">
        <v>17</v>
      </c>
      <c r="K56" s="29">
        <v>7</v>
      </c>
      <c r="L56" s="29">
        <v>4</v>
      </c>
      <c r="M56" s="29">
        <v>1</v>
      </c>
      <c r="N56" s="29" t="s">
        <v>55</v>
      </c>
      <c r="O56" s="29" t="s">
        <v>937</v>
      </c>
      <c r="Q56" s="7">
        <f t="shared" si="6"/>
        <v>43743</v>
      </c>
      <c r="R56" s="5">
        <f t="shared" si="0"/>
        <v>2019</v>
      </c>
      <c r="S56" s="5">
        <f t="shared" si="7"/>
        <v>6</v>
      </c>
      <c r="T56" s="5" t="s">
        <v>400</v>
      </c>
      <c r="U56" s="5">
        <v>13</v>
      </c>
      <c r="V56" s="5">
        <f t="shared" si="8"/>
        <v>1</v>
      </c>
      <c r="W56" s="5" t="s">
        <v>114</v>
      </c>
      <c r="X56" s="29" t="s">
        <v>424</v>
      </c>
      <c r="Y56" s="5"/>
      <c r="Z56" s="5">
        <f t="shared" si="9"/>
        <v>0</v>
      </c>
      <c r="AA56" s="5" t="str">
        <f t="shared" si="1"/>
        <v>Pac-12</v>
      </c>
      <c r="AB56">
        <f t="shared" si="2"/>
        <v>1</v>
      </c>
      <c r="AC56">
        <f t="shared" si="10"/>
        <v>1</v>
      </c>
      <c r="AD56">
        <f t="shared" si="11"/>
        <v>1</v>
      </c>
      <c r="AE56">
        <f t="shared" si="3"/>
        <v>0</v>
      </c>
      <c r="AF56">
        <f t="shared" si="14"/>
        <v>17</v>
      </c>
      <c r="AG56">
        <f t="shared" si="14"/>
        <v>7</v>
      </c>
      <c r="AH56">
        <f t="shared" si="14"/>
        <v>4</v>
      </c>
      <c r="AI56">
        <f t="shared" si="14"/>
        <v>1</v>
      </c>
      <c r="AJ56">
        <f t="shared" si="15"/>
        <v>5</v>
      </c>
      <c r="AK56" s="8">
        <f t="shared" si="13"/>
        <v>0.8</v>
      </c>
      <c r="AL56">
        <f t="shared" si="5"/>
        <v>1</v>
      </c>
    </row>
    <row r="57" spans="1:38" ht="56" x14ac:dyDescent="0.2">
      <c r="A57" s="27">
        <v>6</v>
      </c>
      <c r="B57" s="28">
        <v>43749</v>
      </c>
      <c r="C57" s="5"/>
      <c r="D57" s="29" t="s">
        <v>124</v>
      </c>
      <c r="E57" s="29" t="s">
        <v>720</v>
      </c>
      <c r="F57" s="5"/>
      <c r="G57" s="29" t="s">
        <v>617</v>
      </c>
      <c r="H57" s="29" t="s">
        <v>114</v>
      </c>
      <c r="I57" s="29" t="s">
        <v>13</v>
      </c>
      <c r="J57" s="29">
        <v>45</v>
      </c>
      <c r="K57" s="29">
        <v>3</v>
      </c>
      <c r="L57" s="29">
        <v>5</v>
      </c>
      <c r="M57" s="29">
        <v>1</v>
      </c>
      <c r="N57" s="29" t="s">
        <v>57</v>
      </c>
      <c r="O57" s="29" t="s">
        <v>937</v>
      </c>
      <c r="Q57" s="7">
        <f t="shared" si="6"/>
        <v>43749</v>
      </c>
      <c r="R57" s="5">
        <f t="shared" si="0"/>
        <v>2019</v>
      </c>
      <c r="S57" s="5">
        <f t="shared" si="7"/>
        <v>7</v>
      </c>
      <c r="T57" s="5" t="s">
        <v>400</v>
      </c>
      <c r="U57" s="5">
        <v>13</v>
      </c>
      <c r="V57" s="5">
        <f t="shared" si="8"/>
        <v>1</v>
      </c>
      <c r="W57" s="5" t="s">
        <v>114</v>
      </c>
      <c r="X57" s="29" t="s">
        <v>617</v>
      </c>
      <c r="Y57" s="5"/>
      <c r="Z57" s="5">
        <f t="shared" si="9"/>
        <v>0</v>
      </c>
      <c r="AA57" s="5" t="str">
        <f t="shared" si="1"/>
        <v>Pac-12</v>
      </c>
      <c r="AB57">
        <f t="shared" si="2"/>
        <v>1</v>
      </c>
      <c r="AC57">
        <f t="shared" si="10"/>
        <v>1</v>
      </c>
      <c r="AD57">
        <f t="shared" si="11"/>
        <v>1</v>
      </c>
      <c r="AE57">
        <f t="shared" si="3"/>
        <v>0</v>
      </c>
      <c r="AF57">
        <f t="shared" si="14"/>
        <v>45</v>
      </c>
      <c r="AG57">
        <f t="shared" si="14"/>
        <v>3</v>
      </c>
      <c r="AH57">
        <f t="shared" si="14"/>
        <v>5</v>
      </c>
      <c r="AI57">
        <f t="shared" si="14"/>
        <v>1</v>
      </c>
      <c r="AJ57">
        <f t="shared" si="15"/>
        <v>6</v>
      </c>
      <c r="AK57" s="8">
        <f t="shared" si="13"/>
        <v>0.83333333333333337</v>
      </c>
      <c r="AL57">
        <f t="shared" si="5"/>
        <v>1</v>
      </c>
    </row>
    <row r="58" spans="1:38" ht="56" x14ac:dyDescent="0.2">
      <c r="A58" s="27">
        <v>7</v>
      </c>
      <c r="B58" s="28">
        <v>43757</v>
      </c>
      <c r="C58" s="5"/>
      <c r="D58" s="29" t="s">
        <v>44</v>
      </c>
      <c r="E58" s="29" t="s">
        <v>862</v>
      </c>
      <c r="F58" s="29" t="s">
        <v>49</v>
      </c>
      <c r="G58" s="29" t="s">
        <v>964</v>
      </c>
      <c r="H58" s="29" t="s">
        <v>114</v>
      </c>
      <c r="I58" s="29" t="s">
        <v>13</v>
      </c>
      <c r="J58" s="29">
        <v>35</v>
      </c>
      <c r="K58" s="29">
        <v>31</v>
      </c>
      <c r="L58" s="29">
        <v>6</v>
      </c>
      <c r="M58" s="29">
        <v>1</v>
      </c>
      <c r="N58" s="29" t="s">
        <v>61</v>
      </c>
      <c r="O58" s="29" t="s">
        <v>953</v>
      </c>
      <c r="Q58" s="7">
        <f t="shared" si="6"/>
        <v>43757</v>
      </c>
      <c r="R58" s="5">
        <f t="shared" si="0"/>
        <v>2019</v>
      </c>
      <c r="S58" s="5">
        <f t="shared" si="7"/>
        <v>8</v>
      </c>
      <c r="T58" s="5" t="s">
        <v>400</v>
      </c>
      <c r="U58" s="5">
        <v>12</v>
      </c>
      <c r="V58" s="5">
        <f t="shared" si="8"/>
        <v>1</v>
      </c>
      <c r="W58" s="5" t="s">
        <v>114</v>
      </c>
      <c r="X58" s="5" t="s">
        <v>680</v>
      </c>
      <c r="Y58" s="5">
        <v>25</v>
      </c>
      <c r="Z58" s="5">
        <f t="shared" si="9"/>
        <v>1</v>
      </c>
      <c r="AA58" s="5" t="str">
        <f t="shared" si="1"/>
        <v>Pac-12</v>
      </c>
      <c r="AB58">
        <f t="shared" si="2"/>
        <v>1</v>
      </c>
      <c r="AC58">
        <f t="shared" si="10"/>
        <v>1</v>
      </c>
      <c r="AD58">
        <f t="shared" si="11"/>
        <v>1</v>
      </c>
      <c r="AE58">
        <f t="shared" si="3"/>
        <v>1</v>
      </c>
      <c r="AF58">
        <f t="shared" si="14"/>
        <v>35</v>
      </c>
      <c r="AG58">
        <f t="shared" si="14"/>
        <v>31</v>
      </c>
      <c r="AH58">
        <f t="shared" si="14"/>
        <v>6</v>
      </c>
      <c r="AI58">
        <f t="shared" si="14"/>
        <v>1</v>
      </c>
      <c r="AJ58">
        <f t="shared" si="15"/>
        <v>7</v>
      </c>
      <c r="AK58" s="8">
        <f t="shared" si="13"/>
        <v>0.8571428571428571</v>
      </c>
      <c r="AL58">
        <f t="shared" si="5"/>
        <v>1</v>
      </c>
    </row>
    <row r="59" spans="1:38" ht="56" x14ac:dyDescent="0.2">
      <c r="A59" s="27">
        <v>8</v>
      </c>
      <c r="B59" s="28">
        <v>43764</v>
      </c>
      <c r="C59" s="5"/>
      <c r="D59" s="29" t="s">
        <v>44</v>
      </c>
      <c r="E59" s="29" t="s">
        <v>960</v>
      </c>
      <c r="F59" s="5"/>
      <c r="G59" s="29" t="s">
        <v>916</v>
      </c>
      <c r="H59" s="29" t="s">
        <v>114</v>
      </c>
      <c r="I59" s="29" t="s">
        <v>13</v>
      </c>
      <c r="J59" s="29">
        <v>37</v>
      </c>
      <c r="K59" s="29">
        <v>35</v>
      </c>
      <c r="L59" s="29">
        <v>7</v>
      </c>
      <c r="M59" s="29">
        <v>1</v>
      </c>
      <c r="N59" s="29" t="s">
        <v>64</v>
      </c>
      <c r="O59" s="29" t="s">
        <v>937</v>
      </c>
      <c r="Q59" s="7">
        <f t="shared" si="6"/>
        <v>43764</v>
      </c>
      <c r="R59" s="5">
        <f t="shared" si="0"/>
        <v>2019</v>
      </c>
      <c r="S59" s="5">
        <f t="shared" si="7"/>
        <v>9</v>
      </c>
      <c r="T59" s="5" t="s">
        <v>400</v>
      </c>
      <c r="U59" s="5">
        <v>11</v>
      </c>
      <c r="V59" s="5">
        <f t="shared" si="8"/>
        <v>1</v>
      </c>
      <c r="W59" s="5" t="s">
        <v>114</v>
      </c>
      <c r="X59" s="29" t="s">
        <v>916</v>
      </c>
      <c r="Y59" s="5"/>
      <c r="Z59" s="5">
        <f t="shared" si="9"/>
        <v>0</v>
      </c>
      <c r="AA59" s="5" t="str">
        <f t="shared" si="1"/>
        <v>Pac-12</v>
      </c>
      <c r="AB59">
        <f t="shared" si="2"/>
        <v>1</v>
      </c>
      <c r="AC59">
        <f t="shared" si="10"/>
        <v>1</v>
      </c>
      <c r="AD59">
        <f t="shared" si="11"/>
        <v>1</v>
      </c>
      <c r="AE59">
        <f t="shared" si="3"/>
        <v>0</v>
      </c>
      <c r="AF59">
        <f t="shared" si="14"/>
        <v>37</v>
      </c>
      <c r="AG59">
        <f t="shared" si="14"/>
        <v>35</v>
      </c>
      <c r="AH59">
        <f t="shared" si="14"/>
        <v>7</v>
      </c>
      <c r="AI59">
        <f t="shared" si="14"/>
        <v>1</v>
      </c>
      <c r="AJ59">
        <f t="shared" si="15"/>
        <v>8</v>
      </c>
      <c r="AK59" s="8">
        <f t="shared" si="13"/>
        <v>0.875</v>
      </c>
      <c r="AL59">
        <f t="shared" si="5"/>
        <v>1</v>
      </c>
    </row>
    <row r="60" spans="1:38" ht="84" x14ac:dyDescent="0.2">
      <c r="A60" s="27">
        <v>9</v>
      </c>
      <c r="B60" s="28">
        <v>43771</v>
      </c>
      <c r="C60" s="5"/>
      <c r="D60" s="29" t="s">
        <v>44</v>
      </c>
      <c r="E60" s="29" t="s">
        <v>817</v>
      </c>
      <c r="F60" s="29" t="s">
        <v>49</v>
      </c>
      <c r="G60" s="29" t="s">
        <v>206</v>
      </c>
      <c r="H60" s="29" t="s">
        <v>114</v>
      </c>
      <c r="I60" s="29" t="s">
        <v>13</v>
      </c>
      <c r="J60" s="29">
        <v>56</v>
      </c>
      <c r="K60" s="29">
        <v>24</v>
      </c>
      <c r="L60" s="29">
        <v>8</v>
      </c>
      <c r="M60" s="29">
        <v>1</v>
      </c>
      <c r="N60" s="29" t="s">
        <v>68</v>
      </c>
      <c r="O60" s="29" t="s">
        <v>935</v>
      </c>
      <c r="Q60" s="7">
        <f t="shared" si="6"/>
        <v>43771</v>
      </c>
      <c r="R60" s="5">
        <f t="shared" si="0"/>
        <v>2019</v>
      </c>
      <c r="S60" s="5">
        <f t="shared" si="7"/>
        <v>10</v>
      </c>
      <c r="T60" s="5" t="s">
        <v>400</v>
      </c>
      <c r="U60" s="5">
        <v>7</v>
      </c>
      <c r="V60" s="5">
        <f t="shared" si="8"/>
        <v>1</v>
      </c>
      <c r="W60" s="5" t="s">
        <v>114</v>
      </c>
      <c r="X60" s="29" t="s">
        <v>206</v>
      </c>
      <c r="Y60" s="5"/>
      <c r="Z60" s="5">
        <f t="shared" si="9"/>
        <v>0</v>
      </c>
      <c r="AA60" s="5" t="str">
        <f t="shared" si="1"/>
        <v>Pac-12</v>
      </c>
      <c r="AB60">
        <f t="shared" si="2"/>
        <v>1</v>
      </c>
      <c r="AC60">
        <f t="shared" si="10"/>
        <v>1</v>
      </c>
      <c r="AD60">
        <f t="shared" si="11"/>
        <v>1</v>
      </c>
      <c r="AE60">
        <f t="shared" si="3"/>
        <v>0</v>
      </c>
      <c r="AF60">
        <f t="shared" si="14"/>
        <v>56</v>
      </c>
      <c r="AG60">
        <f t="shared" si="14"/>
        <v>24</v>
      </c>
      <c r="AH60">
        <f t="shared" si="14"/>
        <v>8</v>
      </c>
      <c r="AI60">
        <f t="shared" si="14"/>
        <v>1</v>
      </c>
      <c r="AJ60">
        <f t="shared" si="15"/>
        <v>9</v>
      </c>
      <c r="AK60" s="8">
        <f t="shared" si="13"/>
        <v>0.88888888888888884</v>
      </c>
      <c r="AL60">
        <f t="shared" si="5"/>
        <v>1</v>
      </c>
    </row>
    <row r="61" spans="1:38" ht="56" x14ac:dyDescent="0.2">
      <c r="A61" s="27">
        <v>10</v>
      </c>
      <c r="B61" s="28">
        <v>43785</v>
      </c>
      <c r="C61" s="5"/>
      <c r="D61" s="29" t="s">
        <v>44</v>
      </c>
      <c r="E61" s="29" t="s">
        <v>936</v>
      </c>
      <c r="F61" s="5"/>
      <c r="G61" s="29" t="s">
        <v>586</v>
      </c>
      <c r="H61" s="29" t="s">
        <v>114</v>
      </c>
      <c r="I61" s="29" t="s">
        <v>13</v>
      </c>
      <c r="J61" s="29">
        <v>34</v>
      </c>
      <c r="K61" s="29">
        <v>6</v>
      </c>
      <c r="L61" s="29">
        <v>9</v>
      </c>
      <c r="M61" s="29">
        <v>1</v>
      </c>
      <c r="N61" s="29" t="s">
        <v>71</v>
      </c>
      <c r="O61" s="29" t="s">
        <v>937</v>
      </c>
      <c r="Q61" s="7">
        <f t="shared" si="6"/>
        <v>43785</v>
      </c>
      <c r="R61" s="5">
        <f t="shared" si="0"/>
        <v>2019</v>
      </c>
      <c r="S61" s="5">
        <f t="shared" si="7"/>
        <v>12</v>
      </c>
      <c r="T61" s="5" t="s">
        <v>400</v>
      </c>
      <c r="U61" s="5">
        <v>6</v>
      </c>
      <c r="V61" s="5">
        <f t="shared" si="8"/>
        <v>1</v>
      </c>
      <c r="W61" s="5" t="s">
        <v>114</v>
      </c>
      <c r="X61" s="29" t="s">
        <v>586</v>
      </c>
      <c r="Y61" s="5"/>
      <c r="Z61" s="5">
        <f t="shared" si="9"/>
        <v>0</v>
      </c>
      <c r="AA61" s="5" t="str">
        <f t="shared" si="1"/>
        <v>Pac-12</v>
      </c>
      <c r="AB61">
        <f t="shared" si="2"/>
        <v>1</v>
      </c>
      <c r="AC61">
        <f t="shared" si="10"/>
        <v>1</v>
      </c>
      <c r="AD61">
        <f t="shared" si="11"/>
        <v>1</v>
      </c>
      <c r="AE61">
        <f t="shared" si="3"/>
        <v>0</v>
      </c>
      <c r="AF61">
        <f t="shared" si="14"/>
        <v>34</v>
      </c>
      <c r="AG61">
        <f t="shared" si="14"/>
        <v>6</v>
      </c>
      <c r="AH61">
        <f t="shared" si="14"/>
        <v>9</v>
      </c>
      <c r="AI61">
        <f t="shared" si="14"/>
        <v>1</v>
      </c>
      <c r="AJ61">
        <f t="shared" si="15"/>
        <v>10</v>
      </c>
      <c r="AK61" s="8">
        <f t="shared" si="13"/>
        <v>0.9</v>
      </c>
      <c r="AL61">
        <f t="shared" si="5"/>
        <v>1</v>
      </c>
    </row>
    <row r="62" spans="1:38" ht="56" x14ac:dyDescent="0.2">
      <c r="A62" s="27">
        <v>11</v>
      </c>
      <c r="B62" s="28">
        <v>43792</v>
      </c>
      <c r="C62" s="5"/>
      <c r="D62" s="29" t="s">
        <v>44</v>
      </c>
      <c r="E62" s="29" t="s">
        <v>936</v>
      </c>
      <c r="F62" s="29" t="s">
        <v>49</v>
      </c>
      <c r="G62" s="29" t="s">
        <v>113</v>
      </c>
      <c r="H62" s="29" t="s">
        <v>114</v>
      </c>
      <c r="I62" s="29" t="s">
        <v>14</v>
      </c>
      <c r="J62" s="29">
        <v>28</v>
      </c>
      <c r="K62" s="29">
        <v>31</v>
      </c>
      <c r="L62" s="29">
        <v>9</v>
      </c>
      <c r="M62" s="29">
        <v>2</v>
      </c>
      <c r="N62" s="29" t="s">
        <v>92</v>
      </c>
      <c r="O62" s="29" t="s">
        <v>938</v>
      </c>
      <c r="Q62" s="7">
        <f t="shared" si="6"/>
        <v>43792</v>
      </c>
      <c r="R62" s="5">
        <f t="shared" si="0"/>
        <v>2019</v>
      </c>
      <c r="S62" s="5">
        <f t="shared" si="7"/>
        <v>13</v>
      </c>
      <c r="T62" s="5" t="s">
        <v>400</v>
      </c>
      <c r="U62" s="5">
        <v>6</v>
      </c>
      <c r="V62" s="5">
        <f t="shared" si="8"/>
        <v>1</v>
      </c>
      <c r="W62" s="5" t="s">
        <v>114</v>
      </c>
      <c r="X62" s="29" t="s">
        <v>113</v>
      </c>
      <c r="Y62" s="5"/>
      <c r="Z62" s="5">
        <f t="shared" si="9"/>
        <v>0</v>
      </c>
      <c r="AA62" s="5" t="str">
        <f t="shared" si="1"/>
        <v>Pac-12</v>
      </c>
      <c r="AB62">
        <f t="shared" si="2"/>
        <v>1</v>
      </c>
      <c r="AC62">
        <f t="shared" si="10"/>
        <v>1</v>
      </c>
      <c r="AD62">
        <f t="shared" si="11"/>
        <v>1</v>
      </c>
      <c r="AE62">
        <f t="shared" si="3"/>
        <v>0</v>
      </c>
      <c r="AF62">
        <f t="shared" si="14"/>
        <v>28</v>
      </c>
      <c r="AG62">
        <f t="shared" si="14"/>
        <v>31</v>
      </c>
      <c r="AH62">
        <f t="shared" si="14"/>
        <v>9</v>
      </c>
      <c r="AI62">
        <f t="shared" si="14"/>
        <v>2</v>
      </c>
      <c r="AJ62">
        <f t="shared" si="15"/>
        <v>11</v>
      </c>
      <c r="AK62" s="8">
        <f t="shared" si="13"/>
        <v>0.81818181818181823</v>
      </c>
      <c r="AL62">
        <f t="shared" si="5"/>
        <v>0</v>
      </c>
    </row>
    <row r="63" spans="1:38" ht="56" x14ac:dyDescent="0.2">
      <c r="A63" s="27">
        <v>12</v>
      </c>
      <c r="B63" s="28">
        <v>43799</v>
      </c>
      <c r="C63" s="5"/>
      <c r="D63" s="29" t="s">
        <v>44</v>
      </c>
      <c r="E63" s="29" t="s">
        <v>965</v>
      </c>
      <c r="F63" s="5"/>
      <c r="G63" s="29" t="s">
        <v>560</v>
      </c>
      <c r="H63" s="29" t="s">
        <v>114</v>
      </c>
      <c r="I63" s="29" t="s">
        <v>13</v>
      </c>
      <c r="J63" s="29">
        <v>24</v>
      </c>
      <c r="K63" s="29">
        <v>10</v>
      </c>
      <c r="L63" s="29">
        <v>10</v>
      </c>
      <c r="M63" s="29">
        <v>2</v>
      </c>
      <c r="N63" s="29" t="s">
        <v>41</v>
      </c>
      <c r="O63" s="29" t="s">
        <v>937</v>
      </c>
      <c r="Q63" s="7">
        <f t="shared" si="6"/>
        <v>43799</v>
      </c>
      <c r="R63" s="5">
        <f t="shared" si="0"/>
        <v>2019</v>
      </c>
      <c r="S63" s="5">
        <f t="shared" si="7"/>
        <v>14</v>
      </c>
      <c r="T63" s="5" t="s">
        <v>400</v>
      </c>
      <c r="U63" s="5">
        <v>14</v>
      </c>
      <c r="V63" s="5">
        <f t="shared" si="8"/>
        <v>1</v>
      </c>
      <c r="W63" s="5" t="s">
        <v>114</v>
      </c>
      <c r="X63" s="29" t="s">
        <v>560</v>
      </c>
      <c r="Y63" s="5"/>
      <c r="Z63" s="5">
        <f t="shared" si="9"/>
        <v>0</v>
      </c>
      <c r="AA63" s="5" t="str">
        <f t="shared" si="1"/>
        <v>Pac-12</v>
      </c>
      <c r="AB63">
        <f t="shared" si="2"/>
        <v>1</v>
      </c>
      <c r="AC63">
        <f t="shared" si="10"/>
        <v>1</v>
      </c>
      <c r="AD63">
        <f t="shared" si="11"/>
        <v>1</v>
      </c>
      <c r="AE63">
        <f t="shared" si="3"/>
        <v>0</v>
      </c>
      <c r="AF63">
        <f t="shared" si="14"/>
        <v>24</v>
      </c>
      <c r="AG63">
        <f t="shared" si="14"/>
        <v>10</v>
      </c>
      <c r="AH63">
        <f t="shared" si="14"/>
        <v>10</v>
      </c>
      <c r="AI63">
        <f t="shared" si="14"/>
        <v>2</v>
      </c>
      <c r="AJ63">
        <f t="shared" si="15"/>
        <v>12</v>
      </c>
      <c r="AK63" s="8">
        <f t="shared" si="13"/>
        <v>0.83333333333333337</v>
      </c>
      <c r="AL63">
        <f t="shared" si="5"/>
        <v>1</v>
      </c>
    </row>
    <row r="64" spans="1:38" ht="42" x14ac:dyDescent="0.2">
      <c r="A64" s="27">
        <v>13</v>
      </c>
      <c r="B64" s="28">
        <v>43805</v>
      </c>
      <c r="C64" s="5"/>
      <c r="D64" s="29" t="s">
        <v>124</v>
      </c>
      <c r="E64" s="29" t="s">
        <v>720</v>
      </c>
      <c r="F64" s="29" t="s">
        <v>80</v>
      </c>
      <c r="G64" s="29" t="s">
        <v>966</v>
      </c>
      <c r="H64" s="29" t="s">
        <v>114</v>
      </c>
      <c r="I64" s="29" t="s">
        <v>13</v>
      </c>
      <c r="J64" s="29">
        <v>37</v>
      </c>
      <c r="K64" s="29">
        <v>15</v>
      </c>
      <c r="L64" s="29">
        <v>11</v>
      </c>
      <c r="M64" s="29">
        <v>2</v>
      </c>
      <c r="N64" s="29" t="s">
        <v>47</v>
      </c>
      <c r="O64" s="29" t="s">
        <v>967</v>
      </c>
      <c r="Q64" s="7">
        <f t="shared" si="6"/>
        <v>43805</v>
      </c>
      <c r="R64" s="5">
        <f t="shared" si="0"/>
        <v>2019</v>
      </c>
      <c r="S64" s="5">
        <f t="shared" si="7"/>
        <v>15</v>
      </c>
      <c r="T64" s="5" t="s">
        <v>400</v>
      </c>
      <c r="U64" s="5">
        <v>13</v>
      </c>
      <c r="V64" s="5">
        <f t="shared" si="8"/>
        <v>1</v>
      </c>
      <c r="W64" s="5" t="s">
        <v>114</v>
      </c>
      <c r="X64" s="5" t="s">
        <v>579</v>
      </c>
      <c r="Y64" s="5">
        <v>5</v>
      </c>
      <c r="Z64" s="5">
        <f t="shared" si="9"/>
        <v>1</v>
      </c>
      <c r="AA64" s="5" t="str">
        <f t="shared" si="1"/>
        <v>Pac-12</v>
      </c>
      <c r="AB64">
        <f t="shared" si="2"/>
        <v>1</v>
      </c>
      <c r="AC64">
        <f t="shared" si="10"/>
        <v>1</v>
      </c>
      <c r="AD64">
        <f t="shared" si="11"/>
        <v>1</v>
      </c>
      <c r="AE64">
        <f t="shared" si="3"/>
        <v>1</v>
      </c>
      <c r="AF64">
        <f t="shared" si="14"/>
        <v>37</v>
      </c>
      <c r="AG64">
        <f t="shared" si="14"/>
        <v>15</v>
      </c>
      <c r="AH64">
        <f t="shared" si="14"/>
        <v>11</v>
      </c>
      <c r="AI64">
        <f t="shared" si="14"/>
        <v>2</v>
      </c>
      <c r="AJ64">
        <f t="shared" si="15"/>
        <v>13</v>
      </c>
      <c r="AK64" s="8">
        <f t="shared" si="13"/>
        <v>0.84615384615384615</v>
      </c>
      <c r="AL64">
        <f t="shared" si="5"/>
        <v>1</v>
      </c>
    </row>
    <row r="65" spans="1:38" ht="56" x14ac:dyDescent="0.2">
      <c r="A65" s="27">
        <v>14</v>
      </c>
      <c r="B65" s="28">
        <v>43831</v>
      </c>
      <c r="C65" s="5"/>
      <c r="D65" s="29" t="s">
        <v>275</v>
      </c>
      <c r="E65" s="29" t="s">
        <v>817</v>
      </c>
      <c r="F65" s="29" t="s">
        <v>80</v>
      </c>
      <c r="G65" s="29" t="s">
        <v>816</v>
      </c>
      <c r="H65" s="29" t="s">
        <v>86</v>
      </c>
      <c r="I65" s="29" t="s">
        <v>13</v>
      </c>
      <c r="J65" s="29">
        <v>28</v>
      </c>
      <c r="K65" s="29">
        <v>27</v>
      </c>
      <c r="L65" s="29">
        <v>12</v>
      </c>
      <c r="M65" s="29">
        <v>2</v>
      </c>
      <c r="N65" s="29" t="s">
        <v>51</v>
      </c>
      <c r="O65" s="29" t="s">
        <v>818</v>
      </c>
      <c r="Q65" s="7">
        <f t="shared" si="6"/>
        <v>43831</v>
      </c>
      <c r="R65" s="5">
        <f t="shared" si="0"/>
        <v>2019</v>
      </c>
      <c r="S65" s="5">
        <f t="shared" si="7"/>
        <v>19</v>
      </c>
      <c r="T65" s="5" t="s">
        <v>400</v>
      </c>
      <c r="U65" s="5">
        <v>7</v>
      </c>
      <c r="V65" s="5">
        <f t="shared" si="8"/>
        <v>1</v>
      </c>
      <c r="W65" s="5" t="s">
        <v>114</v>
      </c>
      <c r="X65" s="5" t="s">
        <v>355</v>
      </c>
      <c r="Y65" s="5">
        <v>11</v>
      </c>
      <c r="Z65" s="5">
        <f t="shared" si="9"/>
        <v>1</v>
      </c>
      <c r="AA65" s="5" t="str">
        <f t="shared" si="1"/>
        <v>Big Ten</v>
      </c>
      <c r="AB65">
        <f t="shared" si="2"/>
        <v>0</v>
      </c>
      <c r="AC65">
        <f t="shared" si="10"/>
        <v>1</v>
      </c>
      <c r="AD65">
        <f t="shared" si="11"/>
        <v>1</v>
      </c>
      <c r="AE65">
        <f t="shared" si="3"/>
        <v>1</v>
      </c>
      <c r="AF65">
        <f t="shared" si="14"/>
        <v>28</v>
      </c>
      <c r="AG65">
        <f t="shared" si="14"/>
        <v>27</v>
      </c>
      <c r="AH65">
        <f t="shared" si="14"/>
        <v>12</v>
      </c>
      <c r="AI65">
        <f t="shared" si="14"/>
        <v>2</v>
      </c>
      <c r="AJ65">
        <f t="shared" si="15"/>
        <v>14</v>
      </c>
      <c r="AK65" s="8">
        <f t="shared" si="13"/>
        <v>0.8571428571428571</v>
      </c>
      <c r="AL65">
        <f t="shared" si="5"/>
        <v>1</v>
      </c>
    </row>
    <row r="66" spans="1:38" ht="56" x14ac:dyDescent="0.2">
      <c r="A66" s="27">
        <v>1</v>
      </c>
      <c r="B66" s="28">
        <v>43707</v>
      </c>
      <c r="C66" s="5"/>
      <c r="D66" s="29" t="s">
        <v>124</v>
      </c>
      <c r="E66" s="29" t="s">
        <v>560</v>
      </c>
      <c r="F66" s="5"/>
      <c r="G66" s="29" t="s">
        <v>287</v>
      </c>
      <c r="H66" s="29" t="s">
        <v>145</v>
      </c>
      <c r="I66" s="29" t="s">
        <v>14</v>
      </c>
      <c r="J66" s="29">
        <v>36</v>
      </c>
      <c r="K66" s="29">
        <v>52</v>
      </c>
      <c r="L66" s="29">
        <v>0</v>
      </c>
      <c r="M66" s="29">
        <v>1</v>
      </c>
      <c r="N66" s="29" t="s">
        <v>92</v>
      </c>
      <c r="O66" s="29" t="s">
        <v>950</v>
      </c>
      <c r="Q66" s="7">
        <f t="shared" si="6"/>
        <v>43707</v>
      </c>
      <c r="R66" s="5">
        <f t="shared" ref="R66:R129" si="16">IF(AND(B66&gt;=DATEVALUE("06/01/2019"),B66&lt;=DATEVALUE("05/31/2020")),2019,IF(AND(B66&gt;=DATEVALUE("06/01/2020"),B66&lt;=DATEVALUE("05/31/2021")),2020,IF(AND(B66&gt;=DATEVALUE("06/01/2021"),B66&lt;=DATEVALUE("05/31/2022")),2021,IF(AND(B66&gt;=DATEVALUE("06/01/2022"),B66&lt;=DATEVALUE("05/31/2023")),2022,IF(AND(B66&gt;=DATEVALUE("06/01/2023"),B66&lt;=DATEVALUE("05/31/2024")),2023,"N/A")))))</f>
        <v>2019</v>
      </c>
      <c r="S66" s="5">
        <f t="shared" si="7"/>
        <v>1</v>
      </c>
      <c r="T66" s="29" t="s">
        <v>560</v>
      </c>
      <c r="U66" s="5"/>
      <c r="V66" s="5">
        <f t="shared" si="8"/>
        <v>0</v>
      </c>
      <c r="W66" s="5" t="s">
        <v>114</v>
      </c>
      <c r="X66" s="29" t="s">
        <v>287</v>
      </c>
      <c r="Y66" s="5"/>
      <c r="Z66" s="5">
        <f t="shared" si="9"/>
        <v>0</v>
      </c>
      <c r="AA66" s="5" t="str">
        <f t="shared" ref="AA66:AA129" si="17">H66</f>
        <v>Big 12</v>
      </c>
      <c r="AB66">
        <f t="shared" ref="AB66:AB129" si="18">IF(W66=AA66,1,0)</f>
        <v>0</v>
      </c>
      <c r="AC66">
        <f t="shared" si="10"/>
        <v>1</v>
      </c>
      <c r="AD66">
        <f t="shared" si="11"/>
        <v>1</v>
      </c>
      <c r="AE66">
        <f t="shared" ref="AE66:AE129" si="19">IF(AND(Z66=1,V66=1),1,0)</f>
        <v>0</v>
      </c>
      <c r="AF66">
        <f t="shared" ref="AF66:AI97" si="20">J66</f>
        <v>36</v>
      </c>
      <c r="AG66">
        <f t="shared" si="20"/>
        <v>52</v>
      </c>
      <c r="AH66">
        <f t="shared" si="20"/>
        <v>0</v>
      </c>
      <c r="AI66">
        <f t="shared" si="20"/>
        <v>1</v>
      </c>
      <c r="AJ66">
        <f t="shared" si="15"/>
        <v>1</v>
      </c>
      <c r="AK66" s="8">
        <f t="shared" si="13"/>
        <v>0</v>
      </c>
      <c r="AL66">
        <f t="shared" ref="AL66:AL129" si="21">IF(I66="W",1,0)</f>
        <v>0</v>
      </c>
    </row>
    <row r="67" spans="1:38" ht="56" x14ac:dyDescent="0.2">
      <c r="A67" s="27">
        <v>2</v>
      </c>
      <c r="B67" s="28">
        <v>43715</v>
      </c>
      <c r="C67" s="5"/>
      <c r="D67" s="29" t="s">
        <v>44</v>
      </c>
      <c r="E67" s="29" t="s">
        <v>560</v>
      </c>
      <c r="F67" s="29" t="s">
        <v>49</v>
      </c>
      <c r="G67" s="29" t="s">
        <v>890</v>
      </c>
      <c r="H67" s="29" t="s">
        <v>96</v>
      </c>
      <c r="I67" s="29" t="s">
        <v>14</v>
      </c>
      <c r="J67" s="29">
        <v>28</v>
      </c>
      <c r="K67" s="29">
        <v>31</v>
      </c>
      <c r="L67" s="29">
        <v>0</v>
      </c>
      <c r="M67" s="29">
        <v>2</v>
      </c>
      <c r="N67" s="29" t="s">
        <v>102</v>
      </c>
      <c r="O67" s="29" t="s">
        <v>932</v>
      </c>
      <c r="Q67" s="7">
        <f t="shared" ref="Q67:Q130" si="22">B67</f>
        <v>43715</v>
      </c>
      <c r="R67" s="5">
        <f t="shared" si="16"/>
        <v>2019</v>
      </c>
      <c r="S67" s="5">
        <f t="shared" ref="S67:S130" si="23">IF(AND(B67&gt;=DATEVALUE("07/25/2019"),B67&lt;=DATEVALUE("09/02/2019")),1,IF(AND(B67&gt;=DATEVALUE("09/03/2019"),B67&lt;=DATEVALUE("09/09/2019")),2,IF(AND(B67&gt;=DATEVALUE("09/10/2019"),B67&lt;=DATEVALUE("09/16/2019")),3,IF(AND(B67&gt;=DATEVALUE("09/17/2019"),B67&lt;=DATEVALUE("09/23/2019")),4,IF(AND(B67&gt;=DATEVALUE("09/24/2019"),B67&lt;=DATEVALUE("09/30/2019")),5,IF(AND(B67&gt;=DATEVALUE("10/01/2019"),B67&lt;=DATEVALUE("10/07/2019")),6,IF(AND(B67&gt;=DATEVALUE("10/08/2019"),B67&lt;=DATEVALUE("10/14/2019")),7,IF(AND(B67&gt;=DATEVALUE("10/15/2019"),B67&lt;=DATEVALUE("10/21/2019")),8,IF(AND(B67&gt;=DATEVALUE("10/22/2019"),B67&lt;=DATEVALUE("10/28/2019")),9,IF(AND(B67&gt;=DATEVALUE("10/29/2019"),B67&lt;=DATEVALUE("11/04/2019")),10,IF(AND(B67&gt;=DATEVALUE("11/05/2019"),B67&lt;=DATEVALUE("11/11/2019")),11,IF(AND(B67&gt;=DATEVALUE("11/12/2019"),B67&lt;=DATEVALUE("11/18/2019")),12,IF(AND(B67&gt;=DATEVALUE("11/19/2019"),B67&lt;=DATEVALUE("11/25/2019")),13,IF(AND(B67&gt;=DATEVALUE("11/26/2019"),B67&lt;=DATEVALUE("12/02/2019")),14,IF(AND(B67&gt;=DATEVALUE("12/03/2019"),B67&lt;=DATEVALUE("12/09/2019")),15,IF(AND(B67&gt;=DATEVALUE("12/10/2019"),B67&lt;=DATEVALUE("12/16/2019")),16,IF(AND(B67&gt;=DATEVALUE("12/17/2019"),B67&lt;=DATEVALUE("12/23/2019")),17,IF(AND(B67&gt;=DATEVALUE("12/24/2019"),B67&lt;=DATEVALUE("12/30/2019")),18,IF(AND(B67&gt;=DATEVALUE("12/31/2019"),B67&lt;=DATEVALUE("01/06/2020")),19,IF(AND(B67&gt;=DATEVALUE("01/07/2020"),B67&lt;=DATEVALUE("01/14/2020")),20,"Bye"))))))))))))))))))))</f>
        <v>2</v>
      </c>
      <c r="T67" s="29" t="s">
        <v>560</v>
      </c>
      <c r="U67" s="5"/>
      <c r="V67" s="5">
        <f t="shared" ref="V67:V130" si="24">IF(U67&gt;0,1,0)</f>
        <v>0</v>
      </c>
      <c r="W67" s="5" t="s">
        <v>114</v>
      </c>
      <c r="X67" s="29" t="s">
        <v>890</v>
      </c>
      <c r="Y67" s="5"/>
      <c r="Z67" s="5">
        <f t="shared" ref="Z67:Z130" si="25">IF(Y67&gt;0,1,0)</f>
        <v>0</v>
      </c>
      <c r="AA67" s="5" t="str">
        <f t="shared" si="17"/>
        <v>MWC</v>
      </c>
      <c r="AB67">
        <f t="shared" si="18"/>
        <v>0</v>
      </c>
      <c r="AC67">
        <f t="shared" ref="AC67:AC130" si="26">IF(AA67="Non-Major",0,1)</f>
        <v>1</v>
      </c>
      <c r="AD67">
        <f t="shared" ref="AD67:AD130" si="27">IF(OR(AA67="ACC",AA67="Big Ten",AA67="Big 12", AA67="Pac-12",AA67="SEC"),1,0)</f>
        <v>0</v>
      </c>
      <c r="AE67">
        <f t="shared" si="19"/>
        <v>0</v>
      </c>
      <c r="AF67">
        <f t="shared" si="20"/>
        <v>28</v>
      </c>
      <c r="AG67">
        <f t="shared" si="20"/>
        <v>31</v>
      </c>
      <c r="AH67">
        <f t="shared" si="20"/>
        <v>0</v>
      </c>
      <c r="AI67">
        <f t="shared" si="20"/>
        <v>2</v>
      </c>
      <c r="AJ67">
        <f t="shared" si="15"/>
        <v>2</v>
      </c>
      <c r="AK67" s="8">
        <f t="shared" ref="AK67:AK130" si="28">AH67/(AH67+AI67)</f>
        <v>0</v>
      </c>
      <c r="AL67">
        <f t="shared" si="21"/>
        <v>0</v>
      </c>
    </row>
    <row r="68" spans="1:38" ht="56" x14ac:dyDescent="0.2">
      <c r="A68" s="27">
        <v>3</v>
      </c>
      <c r="B68" s="28">
        <v>43722</v>
      </c>
      <c r="C68" s="5"/>
      <c r="D68" s="29" t="s">
        <v>44</v>
      </c>
      <c r="E68" s="29" t="s">
        <v>560</v>
      </c>
      <c r="F68" s="5"/>
      <c r="G68" s="29" t="s">
        <v>968</v>
      </c>
      <c r="H68" s="29" t="s">
        <v>70</v>
      </c>
      <c r="I68" s="29" t="s">
        <v>13</v>
      </c>
      <c r="J68" s="29">
        <v>45</v>
      </c>
      <c r="K68" s="29">
        <v>7</v>
      </c>
      <c r="L68" s="29">
        <v>1</v>
      </c>
      <c r="M68" s="29">
        <v>2</v>
      </c>
      <c r="N68" s="29" t="s">
        <v>41</v>
      </c>
      <c r="O68" s="29" t="s">
        <v>950</v>
      </c>
      <c r="Q68" s="7">
        <f t="shared" si="22"/>
        <v>43722</v>
      </c>
      <c r="R68" s="5">
        <f t="shared" si="16"/>
        <v>2019</v>
      </c>
      <c r="S68" s="5">
        <f t="shared" si="23"/>
        <v>3</v>
      </c>
      <c r="T68" s="29" t="s">
        <v>560</v>
      </c>
      <c r="U68" s="5"/>
      <c r="V68" s="5">
        <f t="shared" si="24"/>
        <v>0</v>
      </c>
      <c r="W68" s="5" t="s">
        <v>114</v>
      </c>
      <c r="X68" s="29" t="s">
        <v>968</v>
      </c>
      <c r="Y68" s="5"/>
      <c r="Z68" s="5">
        <f t="shared" si="25"/>
        <v>0</v>
      </c>
      <c r="AA68" s="5" t="str">
        <f t="shared" si="17"/>
        <v>Non-Major</v>
      </c>
      <c r="AB68">
        <f t="shared" si="18"/>
        <v>0</v>
      </c>
      <c r="AC68">
        <f t="shared" si="26"/>
        <v>0</v>
      </c>
      <c r="AD68">
        <f t="shared" si="27"/>
        <v>0</v>
      </c>
      <c r="AE68">
        <f t="shared" si="19"/>
        <v>0</v>
      </c>
      <c r="AF68">
        <f t="shared" si="20"/>
        <v>45</v>
      </c>
      <c r="AG68">
        <f t="shared" si="20"/>
        <v>7</v>
      </c>
      <c r="AH68">
        <f t="shared" si="20"/>
        <v>1</v>
      </c>
      <c r="AI68">
        <f t="shared" si="20"/>
        <v>2</v>
      </c>
      <c r="AJ68">
        <f t="shared" si="15"/>
        <v>3</v>
      </c>
      <c r="AK68" s="8">
        <f t="shared" si="28"/>
        <v>0.33333333333333331</v>
      </c>
      <c r="AL68">
        <f t="shared" si="21"/>
        <v>1</v>
      </c>
    </row>
    <row r="69" spans="1:38" ht="56" x14ac:dyDescent="0.2">
      <c r="A69" s="27">
        <v>4</v>
      </c>
      <c r="B69" s="28">
        <v>43736</v>
      </c>
      <c r="C69" s="5"/>
      <c r="D69" s="29" t="s">
        <v>44</v>
      </c>
      <c r="E69" s="29" t="s">
        <v>560</v>
      </c>
      <c r="F69" s="5"/>
      <c r="G69" s="29" t="s">
        <v>213</v>
      </c>
      <c r="H69" s="29" t="s">
        <v>114</v>
      </c>
      <c r="I69" s="29" t="s">
        <v>14</v>
      </c>
      <c r="J69" s="29">
        <v>28</v>
      </c>
      <c r="K69" s="29">
        <v>31</v>
      </c>
      <c r="L69" s="29">
        <v>1</v>
      </c>
      <c r="M69" s="29">
        <v>3</v>
      </c>
      <c r="N69" s="29" t="s">
        <v>92</v>
      </c>
      <c r="O69" s="29" t="s">
        <v>950</v>
      </c>
      <c r="Q69" s="7">
        <f t="shared" si="22"/>
        <v>43736</v>
      </c>
      <c r="R69" s="5">
        <f t="shared" si="16"/>
        <v>2019</v>
      </c>
      <c r="S69" s="5">
        <f t="shared" si="23"/>
        <v>5</v>
      </c>
      <c r="T69" s="29" t="s">
        <v>560</v>
      </c>
      <c r="U69" s="5"/>
      <c r="V69" s="5">
        <f t="shared" si="24"/>
        <v>0</v>
      </c>
      <c r="W69" s="5" t="s">
        <v>114</v>
      </c>
      <c r="X69" s="29" t="s">
        <v>213</v>
      </c>
      <c r="Y69" s="5"/>
      <c r="Z69" s="5">
        <f t="shared" si="25"/>
        <v>0</v>
      </c>
      <c r="AA69" s="5" t="str">
        <f t="shared" si="17"/>
        <v>Pac-12</v>
      </c>
      <c r="AB69">
        <f t="shared" si="18"/>
        <v>1</v>
      </c>
      <c r="AC69">
        <f t="shared" si="26"/>
        <v>1</v>
      </c>
      <c r="AD69">
        <f t="shared" si="27"/>
        <v>1</v>
      </c>
      <c r="AE69">
        <f t="shared" si="19"/>
        <v>0</v>
      </c>
      <c r="AF69">
        <f t="shared" si="20"/>
        <v>28</v>
      </c>
      <c r="AG69">
        <f t="shared" si="20"/>
        <v>31</v>
      </c>
      <c r="AH69">
        <f t="shared" si="20"/>
        <v>1</v>
      </c>
      <c r="AI69">
        <f t="shared" si="20"/>
        <v>3</v>
      </c>
      <c r="AJ69">
        <f t="shared" si="15"/>
        <v>4</v>
      </c>
      <c r="AK69" s="8">
        <f t="shared" si="28"/>
        <v>0.25</v>
      </c>
      <c r="AL69">
        <f t="shared" si="21"/>
        <v>0</v>
      </c>
    </row>
    <row r="70" spans="1:38" ht="42" x14ac:dyDescent="0.2">
      <c r="A70" s="27">
        <v>5</v>
      </c>
      <c r="B70" s="28">
        <v>43743</v>
      </c>
      <c r="C70" s="5"/>
      <c r="D70" s="29" t="s">
        <v>44</v>
      </c>
      <c r="E70" s="29" t="s">
        <v>560</v>
      </c>
      <c r="F70" s="29" t="s">
        <v>49</v>
      </c>
      <c r="G70" s="29" t="s">
        <v>590</v>
      </c>
      <c r="H70" s="29" t="s">
        <v>114</v>
      </c>
      <c r="I70" s="29" t="s">
        <v>13</v>
      </c>
      <c r="J70" s="29">
        <v>48</v>
      </c>
      <c r="K70" s="29">
        <v>31</v>
      </c>
      <c r="L70" s="29">
        <v>2</v>
      </c>
      <c r="M70" s="29">
        <v>3</v>
      </c>
      <c r="N70" s="29" t="s">
        <v>41</v>
      </c>
      <c r="O70" s="29" t="s">
        <v>949</v>
      </c>
      <c r="Q70" s="7">
        <f t="shared" si="22"/>
        <v>43743</v>
      </c>
      <c r="R70" s="5">
        <f t="shared" si="16"/>
        <v>2019</v>
      </c>
      <c r="S70" s="5">
        <f t="shared" si="23"/>
        <v>6</v>
      </c>
      <c r="T70" s="29" t="s">
        <v>560</v>
      </c>
      <c r="U70" s="5"/>
      <c r="V70" s="5">
        <f t="shared" si="24"/>
        <v>0</v>
      </c>
      <c r="W70" s="5" t="s">
        <v>114</v>
      </c>
      <c r="X70" s="29" t="s">
        <v>590</v>
      </c>
      <c r="Y70" s="5"/>
      <c r="Z70" s="5">
        <f t="shared" si="25"/>
        <v>0</v>
      </c>
      <c r="AA70" s="5" t="str">
        <f t="shared" si="17"/>
        <v>Pac-12</v>
      </c>
      <c r="AB70">
        <f t="shared" si="18"/>
        <v>1</v>
      </c>
      <c r="AC70">
        <f t="shared" si="26"/>
        <v>1</v>
      </c>
      <c r="AD70">
        <f t="shared" si="27"/>
        <v>1</v>
      </c>
      <c r="AE70">
        <f t="shared" si="19"/>
        <v>0</v>
      </c>
      <c r="AF70">
        <f t="shared" si="20"/>
        <v>48</v>
      </c>
      <c r="AG70">
        <f t="shared" si="20"/>
        <v>31</v>
      </c>
      <c r="AH70">
        <f t="shared" si="20"/>
        <v>2</v>
      </c>
      <c r="AI70">
        <f t="shared" si="20"/>
        <v>3</v>
      </c>
      <c r="AJ70">
        <f t="shared" si="15"/>
        <v>5</v>
      </c>
      <c r="AK70" s="8">
        <f t="shared" si="28"/>
        <v>0.4</v>
      </c>
      <c r="AL70">
        <f t="shared" si="21"/>
        <v>1</v>
      </c>
    </row>
    <row r="71" spans="1:38" ht="56" x14ac:dyDescent="0.2">
      <c r="A71" s="27">
        <v>6</v>
      </c>
      <c r="B71" s="28">
        <v>43750</v>
      </c>
      <c r="C71" s="5"/>
      <c r="D71" s="29" t="s">
        <v>44</v>
      </c>
      <c r="E71" s="29" t="s">
        <v>560</v>
      </c>
      <c r="F71" s="5"/>
      <c r="G71" s="29" t="s">
        <v>969</v>
      </c>
      <c r="H71" s="29" t="s">
        <v>114</v>
      </c>
      <c r="I71" s="29" t="s">
        <v>14</v>
      </c>
      <c r="J71" s="29">
        <v>7</v>
      </c>
      <c r="K71" s="29">
        <v>52</v>
      </c>
      <c r="L71" s="29">
        <v>2</v>
      </c>
      <c r="M71" s="29">
        <v>4</v>
      </c>
      <c r="N71" s="29" t="s">
        <v>92</v>
      </c>
      <c r="O71" s="29" t="s">
        <v>950</v>
      </c>
      <c r="Q71" s="7">
        <f t="shared" si="22"/>
        <v>43750</v>
      </c>
      <c r="R71" s="5">
        <f t="shared" si="16"/>
        <v>2019</v>
      </c>
      <c r="S71" s="5">
        <f t="shared" si="23"/>
        <v>7</v>
      </c>
      <c r="T71" s="29" t="s">
        <v>560</v>
      </c>
      <c r="U71" s="5"/>
      <c r="V71" s="5">
        <f t="shared" si="24"/>
        <v>0</v>
      </c>
      <c r="W71" s="5" t="s">
        <v>114</v>
      </c>
      <c r="X71" s="5" t="s">
        <v>579</v>
      </c>
      <c r="Y71" s="5">
        <v>15</v>
      </c>
      <c r="Z71" s="5">
        <f t="shared" si="25"/>
        <v>1</v>
      </c>
      <c r="AA71" s="5" t="str">
        <f t="shared" si="17"/>
        <v>Pac-12</v>
      </c>
      <c r="AB71">
        <f t="shared" si="18"/>
        <v>1</v>
      </c>
      <c r="AC71">
        <f t="shared" si="26"/>
        <v>1</v>
      </c>
      <c r="AD71">
        <f t="shared" si="27"/>
        <v>1</v>
      </c>
      <c r="AE71">
        <f t="shared" si="19"/>
        <v>0</v>
      </c>
      <c r="AF71">
        <f t="shared" si="20"/>
        <v>7</v>
      </c>
      <c r="AG71">
        <f t="shared" si="20"/>
        <v>52</v>
      </c>
      <c r="AH71">
        <f t="shared" si="20"/>
        <v>2</v>
      </c>
      <c r="AI71">
        <f t="shared" si="20"/>
        <v>4</v>
      </c>
      <c r="AJ71">
        <f t="shared" si="15"/>
        <v>6</v>
      </c>
      <c r="AK71" s="8">
        <f t="shared" si="28"/>
        <v>0.33333333333333331</v>
      </c>
      <c r="AL71">
        <f t="shared" si="21"/>
        <v>0</v>
      </c>
    </row>
    <row r="72" spans="1:38" ht="70" x14ac:dyDescent="0.2">
      <c r="A72" s="27">
        <v>7</v>
      </c>
      <c r="B72" s="28">
        <v>43757</v>
      </c>
      <c r="C72" s="5"/>
      <c r="D72" s="29" t="s">
        <v>44</v>
      </c>
      <c r="E72" s="29" t="s">
        <v>560</v>
      </c>
      <c r="F72" s="29" t="s">
        <v>49</v>
      </c>
      <c r="G72" s="29" t="s">
        <v>424</v>
      </c>
      <c r="H72" s="29" t="s">
        <v>114</v>
      </c>
      <c r="I72" s="29" t="s">
        <v>13</v>
      </c>
      <c r="J72" s="29">
        <v>21</v>
      </c>
      <c r="K72" s="29">
        <v>17</v>
      </c>
      <c r="L72" s="29">
        <v>3</v>
      </c>
      <c r="M72" s="29">
        <v>4</v>
      </c>
      <c r="N72" s="29" t="s">
        <v>41</v>
      </c>
      <c r="O72" s="29" t="s">
        <v>943</v>
      </c>
      <c r="Q72" s="7">
        <f t="shared" si="22"/>
        <v>43757</v>
      </c>
      <c r="R72" s="5">
        <f t="shared" si="16"/>
        <v>2019</v>
      </c>
      <c r="S72" s="5">
        <f t="shared" si="23"/>
        <v>8</v>
      </c>
      <c r="T72" s="29" t="s">
        <v>560</v>
      </c>
      <c r="U72" s="5"/>
      <c r="V72" s="5">
        <f t="shared" si="24"/>
        <v>0</v>
      </c>
      <c r="W72" s="5" t="s">
        <v>114</v>
      </c>
      <c r="X72" s="29" t="s">
        <v>424</v>
      </c>
      <c r="Y72" s="5"/>
      <c r="Z72" s="5">
        <f t="shared" si="25"/>
        <v>0</v>
      </c>
      <c r="AA72" s="5" t="str">
        <f t="shared" si="17"/>
        <v>Pac-12</v>
      </c>
      <c r="AB72">
        <f t="shared" si="18"/>
        <v>1</v>
      </c>
      <c r="AC72">
        <f t="shared" si="26"/>
        <v>1</v>
      </c>
      <c r="AD72">
        <f t="shared" si="27"/>
        <v>1</v>
      </c>
      <c r="AE72">
        <f t="shared" si="19"/>
        <v>0</v>
      </c>
      <c r="AF72">
        <f t="shared" si="20"/>
        <v>21</v>
      </c>
      <c r="AG72">
        <f t="shared" si="20"/>
        <v>17</v>
      </c>
      <c r="AH72">
        <f t="shared" si="20"/>
        <v>3</v>
      </c>
      <c r="AI72">
        <f t="shared" si="20"/>
        <v>4</v>
      </c>
      <c r="AJ72">
        <f t="shared" si="15"/>
        <v>7</v>
      </c>
      <c r="AK72" s="8">
        <f t="shared" si="28"/>
        <v>0.42857142857142855</v>
      </c>
      <c r="AL72">
        <f t="shared" si="21"/>
        <v>1</v>
      </c>
    </row>
    <row r="73" spans="1:38" ht="56" x14ac:dyDescent="0.2">
      <c r="A73" s="27">
        <v>8</v>
      </c>
      <c r="B73" s="28">
        <v>43771</v>
      </c>
      <c r="C73" s="5"/>
      <c r="D73" s="29" t="s">
        <v>44</v>
      </c>
      <c r="E73" s="29" t="s">
        <v>560</v>
      </c>
      <c r="F73" s="29" t="s">
        <v>49</v>
      </c>
      <c r="G73" s="29" t="s">
        <v>586</v>
      </c>
      <c r="H73" s="29" t="s">
        <v>114</v>
      </c>
      <c r="I73" s="29" t="s">
        <v>13</v>
      </c>
      <c r="J73" s="29">
        <v>56</v>
      </c>
      <c r="K73" s="29">
        <v>38</v>
      </c>
      <c r="L73" s="29">
        <v>4</v>
      </c>
      <c r="M73" s="29">
        <v>4</v>
      </c>
      <c r="N73" s="29" t="s">
        <v>47</v>
      </c>
      <c r="O73" s="29" t="s">
        <v>934</v>
      </c>
      <c r="Q73" s="7">
        <f t="shared" si="22"/>
        <v>43771</v>
      </c>
      <c r="R73" s="5">
        <f t="shared" si="16"/>
        <v>2019</v>
      </c>
      <c r="S73" s="5">
        <f t="shared" si="23"/>
        <v>10</v>
      </c>
      <c r="T73" s="29" t="s">
        <v>560</v>
      </c>
      <c r="U73" s="5"/>
      <c r="V73" s="5">
        <f t="shared" si="24"/>
        <v>0</v>
      </c>
      <c r="W73" s="5" t="s">
        <v>114</v>
      </c>
      <c r="X73" s="29" t="s">
        <v>586</v>
      </c>
      <c r="Y73" s="5"/>
      <c r="Z73" s="5">
        <f t="shared" si="25"/>
        <v>0</v>
      </c>
      <c r="AA73" s="5" t="str">
        <f t="shared" si="17"/>
        <v>Pac-12</v>
      </c>
      <c r="AB73">
        <f t="shared" si="18"/>
        <v>1</v>
      </c>
      <c r="AC73">
        <f t="shared" si="26"/>
        <v>1</v>
      </c>
      <c r="AD73">
        <f t="shared" si="27"/>
        <v>1</v>
      </c>
      <c r="AE73">
        <f t="shared" si="19"/>
        <v>0</v>
      </c>
      <c r="AF73">
        <f t="shared" si="20"/>
        <v>56</v>
      </c>
      <c r="AG73">
        <f t="shared" si="20"/>
        <v>38</v>
      </c>
      <c r="AH73">
        <f t="shared" si="20"/>
        <v>4</v>
      </c>
      <c r="AI73">
        <f t="shared" si="20"/>
        <v>4</v>
      </c>
      <c r="AJ73">
        <f t="shared" si="15"/>
        <v>8</v>
      </c>
      <c r="AK73" s="8">
        <f t="shared" si="28"/>
        <v>0.5</v>
      </c>
      <c r="AL73">
        <f t="shared" si="21"/>
        <v>1</v>
      </c>
    </row>
    <row r="74" spans="1:38" ht="56" x14ac:dyDescent="0.2">
      <c r="A74" s="27">
        <v>9</v>
      </c>
      <c r="B74" s="28">
        <v>43777</v>
      </c>
      <c r="C74" s="5"/>
      <c r="D74" s="29" t="s">
        <v>124</v>
      </c>
      <c r="E74" s="29" t="s">
        <v>560</v>
      </c>
      <c r="F74" s="5"/>
      <c r="G74" s="29" t="s">
        <v>851</v>
      </c>
      <c r="H74" s="29" t="s">
        <v>114</v>
      </c>
      <c r="I74" s="29" t="s">
        <v>14</v>
      </c>
      <c r="J74" s="29">
        <v>7</v>
      </c>
      <c r="K74" s="29">
        <v>19</v>
      </c>
      <c r="L74" s="29">
        <v>4</v>
      </c>
      <c r="M74" s="29">
        <v>5</v>
      </c>
      <c r="N74" s="29" t="s">
        <v>92</v>
      </c>
      <c r="O74" s="29" t="s">
        <v>950</v>
      </c>
      <c r="Q74" s="7">
        <f t="shared" si="22"/>
        <v>43777</v>
      </c>
      <c r="R74" s="5">
        <f t="shared" si="16"/>
        <v>2019</v>
      </c>
      <c r="S74" s="5">
        <f t="shared" si="23"/>
        <v>11</v>
      </c>
      <c r="T74" s="29" t="s">
        <v>560</v>
      </c>
      <c r="U74" s="5"/>
      <c r="V74" s="5">
        <f t="shared" si="24"/>
        <v>0</v>
      </c>
      <c r="W74" s="5" t="s">
        <v>114</v>
      </c>
      <c r="X74" s="29" t="s">
        <v>851</v>
      </c>
      <c r="Y74" s="5"/>
      <c r="Z74" s="5">
        <f t="shared" si="25"/>
        <v>0</v>
      </c>
      <c r="AA74" s="5" t="str">
        <f t="shared" si="17"/>
        <v>Pac-12</v>
      </c>
      <c r="AB74">
        <f t="shared" si="18"/>
        <v>1</v>
      </c>
      <c r="AC74">
        <f t="shared" si="26"/>
        <v>1</v>
      </c>
      <c r="AD74">
        <f t="shared" si="27"/>
        <v>1</v>
      </c>
      <c r="AE74">
        <f t="shared" si="19"/>
        <v>0</v>
      </c>
      <c r="AF74">
        <f t="shared" si="20"/>
        <v>7</v>
      </c>
      <c r="AG74">
        <f t="shared" si="20"/>
        <v>19</v>
      </c>
      <c r="AH74">
        <f t="shared" si="20"/>
        <v>4</v>
      </c>
      <c r="AI74">
        <f t="shared" si="20"/>
        <v>5</v>
      </c>
      <c r="AJ74">
        <f t="shared" si="15"/>
        <v>9</v>
      </c>
      <c r="AK74" s="8">
        <f t="shared" si="28"/>
        <v>0.44444444444444442</v>
      </c>
      <c r="AL74">
        <f t="shared" si="21"/>
        <v>0</v>
      </c>
    </row>
    <row r="75" spans="1:38" ht="56" x14ac:dyDescent="0.2">
      <c r="A75" s="27">
        <v>10</v>
      </c>
      <c r="B75" s="28">
        <v>43785</v>
      </c>
      <c r="C75" s="5"/>
      <c r="D75" s="29" t="s">
        <v>44</v>
      </c>
      <c r="E75" s="29" t="s">
        <v>560</v>
      </c>
      <c r="F75" s="5"/>
      <c r="G75" s="29" t="s">
        <v>113</v>
      </c>
      <c r="H75" s="29" t="s">
        <v>114</v>
      </c>
      <c r="I75" s="29" t="s">
        <v>13</v>
      </c>
      <c r="J75" s="29">
        <v>35</v>
      </c>
      <c r="K75" s="29">
        <v>34</v>
      </c>
      <c r="L75" s="29">
        <v>5</v>
      </c>
      <c r="M75" s="29">
        <v>5</v>
      </c>
      <c r="N75" s="29" t="s">
        <v>41</v>
      </c>
      <c r="O75" s="29" t="s">
        <v>950</v>
      </c>
      <c r="Q75" s="7">
        <f t="shared" si="22"/>
        <v>43785</v>
      </c>
      <c r="R75" s="5">
        <f t="shared" si="16"/>
        <v>2019</v>
      </c>
      <c r="S75" s="5">
        <f t="shared" si="23"/>
        <v>12</v>
      </c>
      <c r="T75" s="29" t="s">
        <v>560</v>
      </c>
      <c r="U75" s="5"/>
      <c r="V75" s="5">
        <f t="shared" si="24"/>
        <v>0</v>
      </c>
      <c r="W75" s="5" t="s">
        <v>114</v>
      </c>
      <c r="X75" s="29" t="s">
        <v>113</v>
      </c>
      <c r="Y75" s="5"/>
      <c r="Z75" s="5">
        <f t="shared" si="25"/>
        <v>0</v>
      </c>
      <c r="AA75" s="5" t="str">
        <f t="shared" si="17"/>
        <v>Pac-12</v>
      </c>
      <c r="AB75">
        <f t="shared" si="18"/>
        <v>1</v>
      </c>
      <c r="AC75">
        <f t="shared" si="26"/>
        <v>1</v>
      </c>
      <c r="AD75">
        <f t="shared" si="27"/>
        <v>1</v>
      </c>
      <c r="AE75">
        <f t="shared" si="19"/>
        <v>0</v>
      </c>
      <c r="AF75">
        <f t="shared" si="20"/>
        <v>35</v>
      </c>
      <c r="AG75">
        <f t="shared" si="20"/>
        <v>34</v>
      </c>
      <c r="AH75">
        <f t="shared" si="20"/>
        <v>5</v>
      </c>
      <c r="AI75">
        <f t="shared" si="20"/>
        <v>5</v>
      </c>
      <c r="AJ75">
        <f t="shared" si="15"/>
        <v>10</v>
      </c>
      <c r="AK75" s="8">
        <f t="shared" si="28"/>
        <v>0.5</v>
      </c>
      <c r="AL75">
        <f t="shared" si="21"/>
        <v>1</v>
      </c>
    </row>
    <row r="76" spans="1:38" ht="56" x14ac:dyDescent="0.2">
      <c r="A76" s="27">
        <v>11</v>
      </c>
      <c r="B76" s="28">
        <v>43792</v>
      </c>
      <c r="C76" s="5"/>
      <c r="D76" s="29" t="s">
        <v>44</v>
      </c>
      <c r="E76" s="29" t="s">
        <v>560</v>
      </c>
      <c r="F76" s="29" t="s">
        <v>49</v>
      </c>
      <c r="G76" s="29" t="s">
        <v>916</v>
      </c>
      <c r="H76" s="29" t="s">
        <v>114</v>
      </c>
      <c r="I76" s="29" t="s">
        <v>14</v>
      </c>
      <c r="J76" s="29">
        <v>53</v>
      </c>
      <c r="K76" s="29">
        <v>54</v>
      </c>
      <c r="L76" s="29">
        <v>5</v>
      </c>
      <c r="M76" s="29">
        <v>6</v>
      </c>
      <c r="N76" s="29" t="s">
        <v>92</v>
      </c>
      <c r="O76" s="29" t="s">
        <v>958</v>
      </c>
      <c r="Q76" s="7">
        <f t="shared" si="22"/>
        <v>43792</v>
      </c>
      <c r="R76" s="5">
        <f t="shared" si="16"/>
        <v>2019</v>
      </c>
      <c r="S76" s="5">
        <f t="shared" si="23"/>
        <v>13</v>
      </c>
      <c r="T76" s="29" t="s">
        <v>560</v>
      </c>
      <c r="U76" s="5"/>
      <c r="V76" s="5">
        <f t="shared" si="24"/>
        <v>0</v>
      </c>
      <c r="W76" s="5" t="s">
        <v>114</v>
      </c>
      <c r="X76" s="29" t="s">
        <v>916</v>
      </c>
      <c r="Y76" s="5"/>
      <c r="Z76" s="5">
        <f t="shared" si="25"/>
        <v>0</v>
      </c>
      <c r="AA76" s="5" t="str">
        <f t="shared" si="17"/>
        <v>Pac-12</v>
      </c>
      <c r="AB76">
        <f t="shared" si="18"/>
        <v>1</v>
      </c>
      <c r="AC76">
        <f t="shared" si="26"/>
        <v>1</v>
      </c>
      <c r="AD76">
        <f t="shared" si="27"/>
        <v>1</v>
      </c>
      <c r="AE76">
        <f t="shared" si="19"/>
        <v>0</v>
      </c>
      <c r="AF76">
        <f t="shared" si="20"/>
        <v>53</v>
      </c>
      <c r="AG76">
        <f t="shared" si="20"/>
        <v>54</v>
      </c>
      <c r="AH76">
        <f t="shared" si="20"/>
        <v>5</v>
      </c>
      <c r="AI76">
        <f t="shared" si="20"/>
        <v>6</v>
      </c>
      <c r="AJ76">
        <f t="shared" si="15"/>
        <v>11</v>
      </c>
      <c r="AK76" s="8">
        <f t="shared" si="28"/>
        <v>0.45454545454545453</v>
      </c>
      <c r="AL76">
        <f t="shared" si="21"/>
        <v>0</v>
      </c>
    </row>
    <row r="77" spans="1:38" ht="56" x14ac:dyDescent="0.2">
      <c r="A77" s="27">
        <v>12</v>
      </c>
      <c r="B77" s="28">
        <v>43799</v>
      </c>
      <c r="C77" s="5"/>
      <c r="D77" s="29" t="s">
        <v>44</v>
      </c>
      <c r="E77" s="29" t="s">
        <v>560</v>
      </c>
      <c r="F77" s="29" t="s">
        <v>49</v>
      </c>
      <c r="G77" s="29" t="s">
        <v>965</v>
      </c>
      <c r="H77" s="29" t="s">
        <v>114</v>
      </c>
      <c r="I77" s="29" t="s">
        <v>14</v>
      </c>
      <c r="J77" s="29">
        <v>10</v>
      </c>
      <c r="K77" s="29">
        <v>24</v>
      </c>
      <c r="L77" s="29">
        <v>5</v>
      </c>
      <c r="M77" s="29">
        <v>7</v>
      </c>
      <c r="N77" s="29" t="s">
        <v>102</v>
      </c>
      <c r="O77" s="29" t="s">
        <v>937</v>
      </c>
      <c r="Q77" s="7">
        <f t="shared" si="22"/>
        <v>43799</v>
      </c>
      <c r="R77" s="5">
        <f t="shared" si="16"/>
        <v>2019</v>
      </c>
      <c r="S77" s="5">
        <f t="shared" si="23"/>
        <v>14</v>
      </c>
      <c r="T77" s="29" t="s">
        <v>560</v>
      </c>
      <c r="U77" s="5"/>
      <c r="V77" s="5">
        <f t="shared" si="24"/>
        <v>0</v>
      </c>
      <c r="W77" s="5" t="s">
        <v>114</v>
      </c>
      <c r="X77" s="5" t="s">
        <v>400</v>
      </c>
      <c r="Y77" s="5">
        <v>14</v>
      </c>
      <c r="Z77" s="5">
        <f t="shared" si="25"/>
        <v>1</v>
      </c>
      <c r="AA77" s="5" t="str">
        <f t="shared" si="17"/>
        <v>Pac-12</v>
      </c>
      <c r="AB77">
        <f t="shared" si="18"/>
        <v>1</v>
      </c>
      <c r="AC77">
        <f t="shared" si="26"/>
        <v>1</v>
      </c>
      <c r="AD77">
        <f t="shared" si="27"/>
        <v>1</v>
      </c>
      <c r="AE77">
        <f t="shared" si="19"/>
        <v>0</v>
      </c>
      <c r="AF77">
        <f t="shared" si="20"/>
        <v>10</v>
      </c>
      <c r="AG77">
        <f t="shared" si="20"/>
        <v>24</v>
      </c>
      <c r="AH77">
        <f t="shared" si="20"/>
        <v>5</v>
      </c>
      <c r="AI77">
        <f t="shared" si="20"/>
        <v>7</v>
      </c>
      <c r="AJ77">
        <f t="shared" si="15"/>
        <v>12</v>
      </c>
      <c r="AK77" s="8">
        <f t="shared" si="28"/>
        <v>0.41666666666666669</v>
      </c>
      <c r="AL77">
        <f t="shared" si="21"/>
        <v>0</v>
      </c>
    </row>
    <row r="78" spans="1:38" ht="56" x14ac:dyDescent="0.2">
      <c r="A78" s="27">
        <v>1</v>
      </c>
      <c r="B78" s="28">
        <v>43708</v>
      </c>
      <c r="C78" s="5"/>
      <c r="D78" s="29" t="s">
        <v>44</v>
      </c>
      <c r="E78" s="29" t="s">
        <v>809</v>
      </c>
      <c r="F78" s="5"/>
      <c r="G78" s="29" t="s">
        <v>315</v>
      </c>
      <c r="H78" s="29" t="s">
        <v>86</v>
      </c>
      <c r="I78" s="29" t="s">
        <v>13</v>
      </c>
      <c r="J78" s="29">
        <v>17</v>
      </c>
      <c r="K78" s="29">
        <v>7</v>
      </c>
      <c r="L78" s="29">
        <v>1</v>
      </c>
      <c r="M78" s="29">
        <v>0</v>
      </c>
      <c r="N78" s="29" t="s">
        <v>41</v>
      </c>
      <c r="O78" s="29" t="s">
        <v>214</v>
      </c>
      <c r="Q78" s="7">
        <f t="shared" si="22"/>
        <v>43708</v>
      </c>
      <c r="R78" s="5">
        <f t="shared" si="16"/>
        <v>2019</v>
      </c>
      <c r="S78" s="5">
        <f t="shared" si="23"/>
        <v>1</v>
      </c>
      <c r="T78" s="5" t="s">
        <v>810</v>
      </c>
      <c r="U78" s="5">
        <v>25</v>
      </c>
      <c r="V78" s="5">
        <f t="shared" si="24"/>
        <v>1</v>
      </c>
      <c r="W78" s="5" t="s">
        <v>114</v>
      </c>
      <c r="X78" s="29" t="s">
        <v>315</v>
      </c>
      <c r="Y78" s="5"/>
      <c r="Z78" s="5">
        <f t="shared" si="25"/>
        <v>0</v>
      </c>
      <c r="AA78" s="5" t="str">
        <f t="shared" si="17"/>
        <v>Big Ten</v>
      </c>
      <c r="AB78">
        <f t="shared" si="18"/>
        <v>0</v>
      </c>
      <c r="AC78">
        <f t="shared" si="26"/>
        <v>1</v>
      </c>
      <c r="AD78">
        <f t="shared" si="27"/>
        <v>1</v>
      </c>
      <c r="AE78">
        <f t="shared" si="19"/>
        <v>0</v>
      </c>
      <c r="AF78">
        <f t="shared" si="20"/>
        <v>17</v>
      </c>
      <c r="AG78">
        <f t="shared" si="20"/>
        <v>7</v>
      </c>
      <c r="AH78">
        <f t="shared" si="20"/>
        <v>1</v>
      </c>
      <c r="AI78">
        <f t="shared" si="20"/>
        <v>0</v>
      </c>
      <c r="AJ78">
        <f t="shared" si="15"/>
        <v>1</v>
      </c>
      <c r="AK78" s="8">
        <f t="shared" si="28"/>
        <v>1</v>
      </c>
      <c r="AL78">
        <f t="shared" si="21"/>
        <v>1</v>
      </c>
    </row>
    <row r="79" spans="1:38" ht="84" x14ac:dyDescent="0.2">
      <c r="A79" s="27">
        <v>2</v>
      </c>
      <c r="B79" s="28">
        <v>43715</v>
      </c>
      <c r="C79" s="5"/>
      <c r="D79" s="29" t="s">
        <v>44</v>
      </c>
      <c r="E79" s="29" t="s">
        <v>970</v>
      </c>
      <c r="F79" s="29" t="s">
        <v>49</v>
      </c>
      <c r="G79" s="29" t="s">
        <v>206</v>
      </c>
      <c r="H79" s="29" t="s">
        <v>114</v>
      </c>
      <c r="I79" s="29" t="s">
        <v>14</v>
      </c>
      <c r="J79" s="29">
        <v>20</v>
      </c>
      <c r="K79" s="29">
        <v>45</v>
      </c>
      <c r="L79" s="29">
        <v>1</v>
      </c>
      <c r="M79" s="29">
        <v>1</v>
      </c>
      <c r="N79" s="29" t="s">
        <v>92</v>
      </c>
      <c r="O79" s="29" t="s">
        <v>935</v>
      </c>
      <c r="P79" s="6"/>
      <c r="Q79" s="7">
        <f t="shared" si="22"/>
        <v>43715</v>
      </c>
      <c r="R79" s="5">
        <f t="shared" si="16"/>
        <v>2019</v>
      </c>
      <c r="S79" s="5">
        <f t="shared" si="23"/>
        <v>2</v>
      </c>
      <c r="T79" s="5" t="s">
        <v>810</v>
      </c>
      <c r="U79" s="5">
        <v>23</v>
      </c>
      <c r="V79" s="5">
        <f t="shared" si="24"/>
        <v>1</v>
      </c>
      <c r="W79" s="5" t="s">
        <v>114</v>
      </c>
      <c r="X79" s="29" t="s">
        <v>206</v>
      </c>
      <c r="Y79" s="5"/>
      <c r="Z79" s="5">
        <f t="shared" si="25"/>
        <v>0</v>
      </c>
      <c r="AA79" s="5" t="str">
        <f t="shared" si="17"/>
        <v>Pac-12</v>
      </c>
      <c r="AB79">
        <f t="shared" si="18"/>
        <v>1</v>
      </c>
      <c r="AC79">
        <f t="shared" si="26"/>
        <v>1</v>
      </c>
      <c r="AD79">
        <f t="shared" si="27"/>
        <v>1</v>
      </c>
      <c r="AE79">
        <f t="shared" si="19"/>
        <v>0</v>
      </c>
      <c r="AF79">
        <f t="shared" si="20"/>
        <v>20</v>
      </c>
      <c r="AG79">
        <f t="shared" si="20"/>
        <v>45</v>
      </c>
      <c r="AH79">
        <f t="shared" si="20"/>
        <v>1</v>
      </c>
      <c r="AI79">
        <f t="shared" si="20"/>
        <v>1</v>
      </c>
      <c r="AJ79">
        <f t="shared" si="15"/>
        <v>2</v>
      </c>
      <c r="AK79" s="8">
        <f t="shared" si="28"/>
        <v>0.5</v>
      </c>
      <c r="AL79">
        <f t="shared" si="21"/>
        <v>0</v>
      </c>
    </row>
    <row r="80" spans="1:38" ht="56" x14ac:dyDescent="0.2">
      <c r="A80" s="27">
        <v>3</v>
      </c>
      <c r="B80" s="28">
        <v>43722</v>
      </c>
      <c r="C80" s="5"/>
      <c r="D80" s="29" t="s">
        <v>44</v>
      </c>
      <c r="E80" s="29" t="s">
        <v>213</v>
      </c>
      <c r="F80" s="29" t="s">
        <v>49</v>
      </c>
      <c r="G80" s="29" t="s">
        <v>971</v>
      </c>
      <c r="H80" s="29" t="s">
        <v>140</v>
      </c>
      <c r="I80" s="29" t="s">
        <v>14</v>
      </c>
      <c r="J80" s="29">
        <v>27</v>
      </c>
      <c r="K80" s="29">
        <v>45</v>
      </c>
      <c r="L80" s="29">
        <v>1</v>
      </c>
      <c r="M80" s="29">
        <v>2</v>
      </c>
      <c r="N80" s="29" t="s">
        <v>102</v>
      </c>
      <c r="O80" s="29" t="s">
        <v>972</v>
      </c>
      <c r="P80" s="6"/>
      <c r="Q80" s="7">
        <f t="shared" si="22"/>
        <v>43722</v>
      </c>
      <c r="R80" s="5">
        <f t="shared" si="16"/>
        <v>2019</v>
      </c>
      <c r="S80" s="5">
        <f t="shared" si="23"/>
        <v>3</v>
      </c>
      <c r="T80" s="29" t="s">
        <v>213</v>
      </c>
      <c r="U80" s="5"/>
      <c r="V80" s="5">
        <f t="shared" si="24"/>
        <v>0</v>
      </c>
      <c r="W80" s="5" t="s">
        <v>114</v>
      </c>
      <c r="X80" s="5" t="s">
        <v>223</v>
      </c>
      <c r="Y80" s="5">
        <v>17</v>
      </c>
      <c r="Z80" s="5">
        <f t="shared" si="25"/>
        <v>1</v>
      </c>
      <c r="AA80" s="5" t="str">
        <f t="shared" si="17"/>
        <v>American</v>
      </c>
      <c r="AB80">
        <f t="shared" si="18"/>
        <v>0</v>
      </c>
      <c r="AC80">
        <f t="shared" si="26"/>
        <v>1</v>
      </c>
      <c r="AD80">
        <f t="shared" si="27"/>
        <v>0</v>
      </c>
      <c r="AE80">
        <f t="shared" si="19"/>
        <v>0</v>
      </c>
      <c r="AF80">
        <f t="shared" si="20"/>
        <v>27</v>
      </c>
      <c r="AG80">
        <f t="shared" si="20"/>
        <v>45</v>
      </c>
      <c r="AH80">
        <f t="shared" si="20"/>
        <v>1</v>
      </c>
      <c r="AI80">
        <f t="shared" si="20"/>
        <v>2</v>
      </c>
      <c r="AJ80">
        <f t="shared" si="15"/>
        <v>3</v>
      </c>
      <c r="AK80" s="8">
        <f t="shared" si="28"/>
        <v>0.33333333333333331</v>
      </c>
      <c r="AL80">
        <f t="shared" si="21"/>
        <v>0</v>
      </c>
    </row>
    <row r="81" spans="1:38" ht="56" x14ac:dyDescent="0.2">
      <c r="A81" s="27">
        <v>4</v>
      </c>
      <c r="B81" s="28">
        <v>43729</v>
      </c>
      <c r="C81" s="5"/>
      <c r="D81" s="29" t="s">
        <v>44</v>
      </c>
      <c r="E81" s="29" t="s">
        <v>213</v>
      </c>
      <c r="F81" s="5"/>
      <c r="G81" s="29" t="s">
        <v>962</v>
      </c>
      <c r="H81" s="29" t="s">
        <v>114</v>
      </c>
      <c r="I81" s="29" t="s">
        <v>14</v>
      </c>
      <c r="J81" s="29">
        <v>6</v>
      </c>
      <c r="K81" s="29">
        <v>21</v>
      </c>
      <c r="L81" s="29">
        <v>1</v>
      </c>
      <c r="M81" s="29">
        <v>3</v>
      </c>
      <c r="N81" s="29" t="s">
        <v>130</v>
      </c>
      <c r="O81" s="29" t="s">
        <v>214</v>
      </c>
      <c r="P81" s="6"/>
      <c r="Q81" s="7">
        <f t="shared" si="22"/>
        <v>43729</v>
      </c>
      <c r="R81" s="5">
        <f t="shared" si="16"/>
        <v>2019</v>
      </c>
      <c r="S81" s="5">
        <f t="shared" si="23"/>
        <v>4</v>
      </c>
      <c r="T81" s="29" t="s">
        <v>213</v>
      </c>
      <c r="U81" s="5"/>
      <c r="V81" s="5">
        <f t="shared" si="24"/>
        <v>0</v>
      </c>
      <c r="W81" s="5" t="s">
        <v>114</v>
      </c>
      <c r="X81" s="5" t="s">
        <v>400</v>
      </c>
      <c r="Y81" s="5">
        <v>16</v>
      </c>
      <c r="Z81" s="5">
        <f t="shared" si="25"/>
        <v>1</v>
      </c>
      <c r="AA81" s="5" t="str">
        <f t="shared" si="17"/>
        <v>Pac-12</v>
      </c>
      <c r="AB81">
        <f t="shared" si="18"/>
        <v>1</v>
      </c>
      <c r="AC81">
        <f t="shared" si="26"/>
        <v>1</v>
      </c>
      <c r="AD81">
        <f t="shared" si="27"/>
        <v>1</v>
      </c>
      <c r="AE81">
        <f t="shared" si="19"/>
        <v>0</v>
      </c>
      <c r="AF81">
        <f t="shared" si="20"/>
        <v>6</v>
      </c>
      <c r="AG81">
        <f t="shared" si="20"/>
        <v>21</v>
      </c>
      <c r="AH81">
        <f t="shared" si="20"/>
        <v>1</v>
      </c>
      <c r="AI81">
        <f t="shared" si="20"/>
        <v>3</v>
      </c>
      <c r="AJ81">
        <f t="shared" si="15"/>
        <v>4</v>
      </c>
      <c r="AK81" s="8">
        <f t="shared" si="28"/>
        <v>0.25</v>
      </c>
      <c r="AL81">
        <f t="shared" si="21"/>
        <v>0</v>
      </c>
    </row>
    <row r="82" spans="1:38" ht="56" x14ac:dyDescent="0.2">
      <c r="A82" s="27">
        <v>5</v>
      </c>
      <c r="B82" s="28">
        <v>43736</v>
      </c>
      <c r="C82" s="5"/>
      <c r="D82" s="29" t="s">
        <v>44</v>
      </c>
      <c r="E82" s="29" t="s">
        <v>213</v>
      </c>
      <c r="F82" s="29" t="s">
        <v>49</v>
      </c>
      <c r="G82" s="29" t="s">
        <v>560</v>
      </c>
      <c r="H82" s="29" t="s">
        <v>114</v>
      </c>
      <c r="I82" s="29" t="s">
        <v>13</v>
      </c>
      <c r="J82" s="29">
        <v>31</v>
      </c>
      <c r="K82" s="29">
        <v>28</v>
      </c>
      <c r="L82" s="29">
        <v>2</v>
      </c>
      <c r="M82" s="29">
        <v>3</v>
      </c>
      <c r="N82" s="29" t="s">
        <v>41</v>
      </c>
      <c r="O82" s="29" t="s">
        <v>950</v>
      </c>
      <c r="P82" s="6"/>
      <c r="Q82" s="7">
        <f t="shared" si="22"/>
        <v>43736</v>
      </c>
      <c r="R82" s="5">
        <f t="shared" si="16"/>
        <v>2019</v>
      </c>
      <c r="S82" s="5">
        <f t="shared" si="23"/>
        <v>5</v>
      </c>
      <c r="T82" s="29" t="s">
        <v>213</v>
      </c>
      <c r="U82" s="5"/>
      <c r="V82" s="5">
        <f t="shared" si="24"/>
        <v>0</v>
      </c>
      <c r="W82" s="5" t="s">
        <v>114</v>
      </c>
      <c r="X82" s="29" t="s">
        <v>560</v>
      </c>
      <c r="Y82" s="5"/>
      <c r="Z82" s="5">
        <f t="shared" si="25"/>
        <v>0</v>
      </c>
      <c r="AA82" s="5" t="str">
        <f t="shared" si="17"/>
        <v>Pac-12</v>
      </c>
      <c r="AB82">
        <f t="shared" si="18"/>
        <v>1</v>
      </c>
      <c r="AC82">
        <f t="shared" si="26"/>
        <v>1</v>
      </c>
      <c r="AD82">
        <f t="shared" si="27"/>
        <v>1</v>
      </c>
      <c r="AE82">
        <f t="shared" si="19"/>
        <v>0</v>
      </c>
      <c r="AF82">
        <f t="shared" si="20"/>
        <v>31</v>
      </c>
      <c r="AG82">
        <f t="shared" si="20"/>
        <v>28</v>
      </c>
      <c r="AH82">
        <f t="shared" si="20"/>
        <v>2</v>
      </c>
      <c r="AI82">
        <f t="shared" si="20"/>
        <v>3</v>
      </c>
      <c r="AJ82">
        <f t="shared" si="15"/>
        <v>5</v>
      </c>
      <c r="AK82" s="8">
        <f t="shared" si="28"/>
        <v>0.4</v>
      </c>
      <c r="AL82">
        <f t="shared" si="21"/>
        <v>1</v>
      </c>
    </row>
    <row r="83" spans="1:38" ht="56" x14ac:dyDescent="0.2">
      <c r="A83" s="27">
        <v>6</v>
      </c>
      <c r="B83" s="28">
        <v>43743</v>
      </c>
      <c r="C83" s="5"/>
      <c r="D83" s="29" t="s">
        <v>44</v>
      </c>
      <c r="E83" s="29" t="s">
        <v>213</v>
      </c>
      <c r="F83" s="5"/>
      <c r="G83" s="29" t="s">
        <v>973</v>
      </c>
      <c r="H83" s="29" t="s">
        <v>114</v>
      </c>
      <c r="I83" s="29" t="s">
        <v>13</v>
      </c>
      <c r="J83" s="29">
        <v>23</v>
      </c>
      <c r="K83" s="29">
        <v>13</v>
      </c>
      <c r="L83" s="29">
        <v>3</v>
      </c>
      <c r="M83" s="29">
        <v>3</v>
      </c>
      <c r="N83" s="29" t="s">
        <v>47</v>
      </c>
      <c r="O83" s="29" t="s">
        <v>214</v>
      </c>
      <c r="P83" s="6"/>
      <c r="Q83" s="7">
        <f t="shared" si="22"/>
        <v>43743</v>
      </c>
      <c r="R83" s="5">
        <f t="shared" si="16"/>
        <v>2019</v>
      </c>
      <c r="S83" s="5">
        <f t="shared" si="23"/>
        <v>6</v>
      </c>
      <c r="T83" s="29" t="s">
        <v>213</v>
      </c>
      <c r="U83" s="5"/>
      <c r="V83" s="5">
        <f t="shared" si="24"/>
        <v>0</v>
      </c>
      <c r="W83" s="5" t="s">
        <v>114</v>
      </c>
      <c r="X83" s="5" t="s">
        <v>680</v>
      </c>
      <c r="Y83" s="5">
        <v>15</v>
      </c>
      <c r="Z83" s="5">
        <f t="shared" si="25"/>
        <v>1</v>
      </c>
      <c r="AA83" s="5" t="str">
        <f t="shared" si="17"/>
        <v>Pac-12</v>
      </c>
      <c r="AB83">
        <f t="shared" si="18"/>
        <v>1</v>
      </c>
      <c r="AC83">
        <f t="shared" si="26"/>
        <v>1</v>
      </c>
      <c r="AD83">
        <f t="shared" si="27"/>
        <v>1</v>
      </c>
      <c r="AE83">
        <f t="shared" si="19"/>
        <v>0</v>
      </c>
      <c r="AF83">
        <f t="shared" si="20"/>
        <v>23</v>
      </c>
      <c r="AG83">
        <f t="shared" si="20"/>
        <v>13</v>
      </c>
      <c r="AH83">
        <f t="shared" si="20"/>
        <v>3</v>
      </c>
      <c r="AI83">
        <f t="shared" si="20"/>
        <v>3</v>
      </c>
      <c r="AJ83">
        <f t="shared" si="15"/>
        <v>6</v>
      </c>
      <c r="AK83" s="8">
        <f t="shared" si="28"/>
        <v>0.5</v>
      </c>
      <c r="AL83">
        <f t="shared" si="21"/>
        <v>1</v>
      </c>
    </row>
    <row r="84" spans="1:38" ht="56" x14ac:dyDescent="0.2">
      <c r="A84" s="27">
        <v>7</v>
      </c>
      <c r="B84" s="28">
        <v>43755</v>
      </c>
      <c r="C84" s="5"/>
      <c r="D84" s="29" t="s">
        <v>37</v>
      </c>
      <c r="E84" s="29" t="s">
        <v>213</v>
      </c>
      <c r="F84" s="5"/>
      <c r="G84" s="29" t="s">
        <v>590</v>
      </c>
      <c r="H84" s="29" t="s">
        <v>114</v>
      </c>
      <c r="I84" s="29" t="s">
        <v>14</v>
      </c>
      <c r="J84" s="29">
        <v>16</v>
      </c>
      <c r="K84" s="29">
        <v>34</v>
      </c>
      <c r="L84" s="29">
        <v>3</v>
      </c>
      <c r="M84" s="29">
        <v>4</v>
      </c>
      <c r="N84" s="29" t="s">
        <v>92</v>
      </c>
      <c r="O84" s="29" t="s">
        <v>214</v>
      </c>
      <c r="P84" s="6"/>
      <c r="Q84" s="7">
        <f t="shared" si="22"/>
        <v>43755</v>
      </c>
      <c r="R84" s="5">
        <f t="shared" si="16"/>
        <v>2019</v>
      </c>
      <c r="S84" s="5">
        <f t="shared" si="23"/>
        <v>8</v>
      </c>
      <c r="T84" s="29" t="s">
        <v>213</v>
      </c>
      <c r="U84" s="5"/>
      <c r="V84" s="5">
        <f t="shared" si="24"/>
        <v>0</v>
      </c>
      <c r="W84" s="5" t="s">
        <v>114</v>
      </c>
      <c r="X84" s="29" t="s">
        <v>590</v>
      </c>
      <c r="Y84" s="5"/>
      <c r="Z84" s="5">
        <f t="shared" si="25"/>
        <v>0</v>
      </c>
      <c r="AA84" s="5" t="str">
        <f t="shared" si="17"/>
        <v>Pac-12</v>
      </c>
      <c r="AB84">
        <f t="shared" si="18"/>
        <v>1</v>
      </c>
      <c r="AC84">
        <f t="shared" si="26"/>
        <v>1</v>
      </c>
      <c r="AD84">
        <f t="shared" si="27"/>
        <v>1</v>
      </c>
      <c r="AE84">
        <f t="shared" si="19"/>
        <v>0</v>
      </c>
      <c r="AF84">
        <f t="shared" si="20"/>
        <v>16</v>
      </c>
      <c r="AG84">
        <f t="shared" si="20"/>
        <v>34</v>
      </c>
      <c r="AH84">
        <f t="shared" si="20"/>
        <v>3</v>
      </c>
      <c r="AI84">
        <f t="shared" si="20"/>
        <v>4</v>
      </c>
      <c r="AJ84">
        <f t="shared" si="15"/>
        <v>7</v>
      </c>
      <c r="AK84" s="8">
        <f t="shared" si="28"/>
        <v>0.42857142857142855</v>
      </c>
      <c r="AL84">
        <f t="shared" si="21"/>
        <v>0</v>
      </c>
    </row>
    <row r="85" spans="1:38" ht="56" x14ac:dyDescent="0.2">
      <c r="A85" s="27">
        <v>8</v>
      </c>
      <c r="B85" s="28">
        <v>43764</v>
      </c>
      <c r="C85" s="5"/>
      <c r="D85" s="29" t="s">
        <v>44</v>
      </c>
      <c r="E85" s="29" t="s">
        <v>213</v>
      </c>
      <c r="F85" s="5"/>
      <c r="G85" s="29" t="s">
        <v>586</v>
      </c>
      <c r="H85" s="29" t="s">
        <v>114</v>
      </c>
      <c r="I85" s="29" t="s">
        <v>13</v>
      </c>
      <c r="J85" s="29">
        <v>41</v>
      </c>
      <c r="K85" s="29">
        <v>31</v>
      </c>
      <c r="L85" s="29">
        <v>4</v>
      </c>
      <c r="M85" s="29">
        <v>4</v>
      </c>
      <c r="N85" s="29" t="s">
        <v>41</v>
      </c>
      <c r="O85" s="29" t="s">
        <v>214</v>
      </c>
      <c r="P85" s="6"/>
      <c r="Q85" s="7">
        <f t="shared" si="22"/>
        <v>43764</v>
      </c>
      <c r="R85" s="5">
        <f t="shared" si="16"/>
        <v>2019</v>
      </c>
      <c r="S85" s="5">
        <f t="shared" si="23"/>
        <v>9</v>
      </c>
      <c r="T85" s="29" t="s">
        <v>213</v>
      </c>
      <c r="U85" s="5"/>
      <c r="V85" s="5">
        <f t="shared" si="24"/>
        <v>0</v>
      </c>
      <c r="W85" s="5" t="s">
        <v>114</v>
      </c>
      <c r="X85" s="29" t="s">
        <v>586</v>
      </c>
      <c r="Y85" s="5"/>
      <c r="Z85" s="5">
        <f t="shared" si="25"/>
        <v>0</v>
      </c>
      <c r="AA85" s="5" t="str">
        <f t="shared" si="17"/>
        <v>Pac-12</v>
      </c>
      <c r="AB85">
        <f t="shared" si="18"/>
        <v>1</v>
      </c>
      <c r="AC85">
        <f t="shared" si="26"/>
        <v>1</v>
      </c>
      <c r="AD85">
        <f t="shared" si="27"/>
        <v>1</v>
      </c>
      <c r="AE85">
        <f t="shared" si="19"/>
        <v>0</v>
      </c>
      <c r="AF85">
        <f t="shared" si="20"/>
        <v>41</v>
      </c>
      <c r="AG85">
        <f t="shared" si="20"/>
        <v>31</v>
      </c>
      <c r="AH85">
        <f t="shared" si="20"/>
        <v>4</v>
      </c>
      <c r="AI85">
        <f t="shared" si="20"/>
        <v>4</v>
      </c>
      <c r="AJ85">
        <f t="shared" si="15"/>
        <v>8</v>
      </c>
      <c r="AK85" s="8">
        <f t="shared" si="28"/>
        <v>0.5</v>
      </c>
      <c r="AL85">
        <f t="shared" si="21"/>
        <v>1</v>
      </c>
    </row>
    <row r="86" spans="1:38" ht="56" x14ac:dyDescent="0.2">
      <c r="A86" s="27">
        <v>9</v>
      </c>
      <c r="B86" s="28">
        <v>43778</v>
      </c>
      <c r="C86" s="5"/>
      <c r="D86" s="29" t="s">
        <v>44</v>
      </c>
      <c r="E86" s="29" t="s">
        <v>213</v>
      </c>
      <c r="F86" s="29" t="s">
        <v>49</v>
      </c>
      <c r="G86" s="29" t="s">
        <v>617</v>
      </c>
      <c r="H86" s="29" t="s">
        <v>114</v>
      </c>
      <c r="I86" s="29" t="s">
        <v>14</v>
      </c>
      <c r="J86" s="29">
        <v>13</v>
      </c>
      <c r="K86" s="29">
        <v>16</v>
      </c>
      <c r="L86" s="29">
        <v>4</v>
      </c>
      <c r="M86" s="29">
        <v>5</v>
      </c>
      <c r="N86" s="29" t="s">
        <v>92</v>
      </c>
      <c r="O86" s="29" t="s">
        <v>807</v>
      </c>
      <c r="P86" s="6"/>
      <c r="Q86" s="7">
        <f t="shared" si="22"/>
        <v>43778</v>
      </c>
      <c r="R86" s="5">
        <f t="shared" si="16"/>
        <v>2019</v>
      </c>
      <c r="S86" s="5">
        <f t="shared" si="23"/>
        <v>11</v>
      </c>
      <c r="T86" s="29" t="s">
        <v>213</v>
      </c>
      <c r="U86" s="5"/>
      <c r="V86" s="5">
        <f t="shared" si="24"/>
        <v>0</v>
      </c>
      <c r="W86" s="5" t="s">
        <v>114</v>
      </c>
      <c r="X86" s="29" t="s">
        <v>617</v>
      </c>
      <c r="Y86" s="5"/>
      <c r="Z86" s="5">
        <f t="shared" si="25"/>
        <v>0</v>
      </c>
      <c r="AA86" s="5" t="str">
        <f t="shared" si="17"/>
        <v>Pac-12</v>
      </c>
      <c r="AB86">
        <f t="shared" si="18"/>
        <v>1</v>
      </c>
      <c r="AC86">
        <f t="shared" si="26"/>
        <v>1</v>
      </c>
      <c r="AD86">
        <f t="shared" si="27"/>
        <v>1</v>
      </c>
      <c r="AE86">
        <f t="shared" si="19"/>
        <v>0</v>
      </c>
      <c r="AF86">
        <f t="shared" si="20"/>
        <v>13</v>
      </c>
      <c r="AG86">
        <f t="shared" si="20"/>
        <v>16</v>
      </c>
      <c r="AH86">
        <f t="shared" si="20"/>
        <v>4</v>
      </c>
      <c r="AI86">
        <f t="shared" si="20"/>
        <v>5</v>
      </c>
      <c r="AJ86">
        <f t="shared" si="15"/>
        <v>9</v>
      </c>
      <c r="AK86" s="8">
        <f t="shared" si="28"/>
        <v>0.44444444444444442</v>
      </c>
      <c r="AL86">
        <f t="shared" si="21"/>
        <v>0</v>
      </c>
    </row>
    <row r="87" spans="1:38" ht="56" x14ac:dyDescent="0.2">
      <c r="A87" s="27">
        <v>10</v>
      </c>
      <c r="B87" s="28">
        <v>43785</v>
      </c>
      <c r="C87" s="5"/>
      <c r="D87" s="29" t="s">
        <v>44</v>
      </c>
      <c r="E87" s="29" t="s">
        <v>213</v>
      </c>
      <c r="F87" s="29" t="s">
        <v>49</v>
      </c>
      <c r="G87" s="29" t="s">
        <v>916</v>
      </c>
      <c r="H87" s="29" t="s">
        <v>114</v>
      </c>
      <c r="I87" s="29" t="s">
        <v>14</v>
      </c>
      <c r="J87" s="29">
        <v>22</v>
      </c>
      <c r="K87" s="29">
        <v>49</v>
      </c>
      <c r="L87" s="29">
        <v>4</v>
      </c>
      <c r="M87" s="29">
        <v>6</v>
      </c>
      <c r="N87" s="29" t="s">
        <v>102</v>
      </c>
      <c r="O87" s="29" t="s">
        <v>958</v>
      </c>
      <c r="P87" s="6"/>
      <c r="Q87" s="7">
        <f t="shared" si="22"/>
        <v>43785</v>
      </c>
      <c r="R87" s="5">
        <f t="shared" si="16"/>
        <v>2019</v>
      </c>
      <c r="S87" s="5">
        <f t="shared" si="23"/>
        <v>12</v>
      </c>
      <c r="T87" s="29" t="s">
        <v>213</v>
      </c>
      <c r="U87" s="5"/>
      <c r="V87" s="5">
        <f t="shared" si="24"/>
        <v>0</v>
      </c>
      <c r="W87" s="5" t="s">
        <v>114</v>
      </c>
      <c r="X87" s="29" t="s">
        <v>916</v>
      </c>
      <c r="Y87" s="5"/>
      <c r="Z87" s="5">
        <f t="shared" si="25"/>
        <v>0</v>
      </c>
      <c r="AA87" s="5" t="str">
        <f t="shared" si="17"/>
        <v>Pac-12</v>
      </c>
      <c r="AB87">
        <f t="shared" si="18"/>
        <v>1</v>
      </c>
      <c r="AC87">
        <f t="shared" si="26"/>
        <v>1</v>
      </c>
      <c r="AD87">
        <f t="shared" si="27"/>
        <v>1</v>
      </c>
      <c r="AE87">
        <f t="shared" si="19"/>
        <v>0</v>
      </c>
      <c r="AF87">
        <f t="shared" si="20"/>
        <v>22</v>
      </c>
      <c r="AG87">
        <f t="shared" si="20"/>
        <v>49</v>
      </c>
      <c r="AH87">
        <f t="shared" si="20"/>
        <v>4</v>
      </c>
      <c r="AI87">
        <f t="shared" si="20"/>
        <v>6</v>
      </c>
      <c r="AJ87">
        <f t="shared" si="15"/>
        <v>10</v>
      </c>
      <c r="AK87" s="8">
        <f t="shared" si="28"/>
        <v>0.4</v>
      </c>
      <c r="AL87">
        <f t="shared" si="21"/>
        <v>0</v>
      </c>
    </row>
    <row r="88" spans="1:38" ht="56" x14ac:dyDescent="0.2">
      <c r="A88" s="27">
        <v>11</v>
      </c>
      <c r="B88" s="28">
        <v>43792</v>
      </c>
      <c r="C88" s="5"/>
      <c r="D88" s="29" t="s">
        <v>44</v>
      </c>
      <c r="E88" s="29" t="s">
        <v>213</v>
      </c>
      <c r="F88" s="5"/>
      <c r="G88" s="29" t="s">
        <v>424</v>
      </c>
      <c r="H88" s="29" t="s">
        <v>114</v>
      </c>
      <c r="I88" s="29" t="s">
        <v>14</v>
      </c>
      <c r="J88" s="29">
        <v>20</v>
      </c>
      <c r="K88" s="29">
        <v>24</v>
      </c>
      <c r="L88" s="29">
        <v>4</v>
      </c>
      <c r="M88" s="29">
        <v>7</v>
      </c>
      <c r="N88" s="29" t="s">
        <v>130</v>
      </c>
      <c r="O88" s="29" t="s">
        <v>214</v>
      </c>
      <c r="P88" s="6"/>
      <c r="Q88" s="7">
        <f t="shared" si="22"/>
        <v>43792</v>
      </c>
      <c r="R88" s="5">
        <f t="shared" si="16"/>
        <v>2019</v>
      </c>
      <c r="S88" s="5">
        <f t="shared" si="23"/>
        <v>13</v>
      </c>
      <c r="T88" s="29" t="s">
        <v>213</v>
      </c>
      <c r="U88" s="5"/>
      <c r="V88" s="5">
        <f t="shared" si="24"/>
        <v>0</v>
      </c>
      <c r="W88" s="5" t="s">
        <v>114</v>
      </c>
      <c r="X88" s="29" t="s">
        <v>424</v>
      </c>
      <c r="Y88" s="5"/>
      <c r="Z88" s="5">
        <f t="shared" si="25"/>
        <v>0</v>
      </c>
      <c r="AA88" s="5" t="str">
        <f t="shared" si="17"/>
        <v>Pac-12</v>
      </c>
      <c r="AB88">
        <f t="shared" si="18"/>
        <v>1</v>
      </c>
      <c r="AC88">
        <f t="shared" si="26"/>
        <v>1</v>
      </c>
      <c r="AD88">
        <f t="shared" si="27"/>
        <v>1</v>
      </c>
      <c r="AE88">
        <f t="shared" si="19"/>
        <v>0</v>
      </c>
      <c r="AF88">
        <f t="shared" si="20"/>
        <v>20</v>
      </c>
      <c r="AG88">
        <f t="shared" si="20"/>
        <v>24</v>
      </c>
      <c r="AH88">
        <f t="shared" si="20"/>
        <v>4</v>
      </c>
      <c r="AI88">
        <f t="shared" si="20"/>
        <v>7</v>
      </c>
      <c r="AJ88">
        <f t="shared" si="15"/>
        <v>11</v>
      </c>
      <c r="AK88" s="8">
        <f t="shared" si="28"/>
        <v>0.36363636363636365</v>
      </c>
      <c r="AL88">
        <f t="shared" si="21"/>
        <v>0</v>
      </c>
    </row>
    <row r="89" spans="1:38" ht="56" x14ac:dyDescent="0.2">
      <c r="A89" s="27">
        <v>12</v>
      </c>
      <c r="B89" s="28">
        <v>43799</v>
      </c>
      <c r="C89" s="5"/>
      <c r="D89" s="29" t="s">
        <v>44</v>
      </c>
      <c r="E89" s="29" t="s">
        <v>213</v>
      </c>
      <c r="F89" s="5"/>
      <c r="G89" s="29" t="s">
        <v>129</v>
      </c>
      <c r="H89" s="29" t="s">
        <v>40</v>
      </c>
      <c r="I89" s="29" t="s">
        <v>14</v>
      </c>
      <c r="J89" s="29">
        <v>24</v>
      </c>
      <c r="K89" s="29">
        <v>45</v>
      </c>
      <c r="L89" s="29">
        <v>4</v>
      </c>
      <c r="M89" s="29">
        <v>8</v>
      </c>
      <c r="N89" s="29" t="s">
        <v>132</v>
      </c>
      <c r="O89" s="29" t="s">
        <v>214</v>
      </c>
      <c r="P89" s="6"/>
      <c r="Q89" s="7">
        <f t="shared" si="22"/>
        <v>43799</v>
      </c>
      <c r="R89" s="5">
        <f t="shared" si="16"/>
        <v>2019</v>
      </c>
      <c r="S89" s="5">
        <f t="shared" si="23"/>
        <v>14</v>
      </c>
      <c r="T89" s="29" t="s">
        <v>213</v>
      </c>
      <c r="U89" s="5"/>
      <c r="V89" s="5">
        <f t="shared" si="24"/>
        <v>0</v>
      </c>
      <c r="W89" s="5" t="s">
        <v>114</v>
      </c>
      <c r="X89" s="5" t="s">
        <v>131</v>
      </c>
      <c r="Y89" s="5">
        <v>15</v>
      </c>
      <c r="Z89" s="5">
        <f t="shared" si="25"/>
        <v>1</v>
      </c>
      <c r="AA89" s="5" t="str">
        <f t="shared" si="17"/>
        <v>ACC</v>
      </c>
      <c r="AB89">
        <f t="shared" si="18"/>
        <v>0</v>
      </c>
      <c r="AC89">
        <f t="shared" si="26"/>
        <v>1</v>
      </c>
      <c r="AD89">
        <f t="shared" si="27"/>
        <v>1</v>
      </c>
      <c r="AE89">
        <f t="shared" si="19"/>
        <v>0</v>
      </c>
      <c r="AF89">
        <f t="shared" si="20"/>
        <v>24</v>
      </c>
      <c r="AG89">
        <f t="shared" si="20"/>
        <v>45</v>
      </c>
      <c r="AH89">
        <f t="shared" si="20"/>
        <v>4</v>
      </c>
      <c r="AI89">
        <f t="shared" si="20"/>
        <v>8</v>
      </c>
      <c r="AJ89">
        <f t="shared" si="15"/>
        <v>12</v>
      </c>
      <c r="AK89" s="8">
        <f t="shared" si="28"/>
        <v>0.33333333333333331</v>
      </c>
      <c r="AL89">
        <f t="shared" si="21"/>
        <v>0</v>
      </c>
    </row>
    <row r="90" spans="1:38" ht="56" x14ac:dyDescent="0.2">
      <c r="A90" s="27">
        <v>1</v>
      </c>
      <c r="B90" s="28">
        <v>43706</v>
      </c>
      <c r="C90" s="5"/>
      <c r="D90" s="29" t="s">
        <v>37</v>
      </c>
      <c r="E90" s="29" t="s">
        <v>590</v>
      </c>
      <c r="F90" s="29" t="s">
        <v>49</v>
      </c>
      <c r="G90" s="29" t="s">
        <v>443</v>
      </c>
      <c r="H90" s="29" t="s">
        <v>140</v>
      </c>
      <c r="I90" s="29" t="s">
        <v>14</v>
      </c>
      <c r="J90" s="29">
        <v>14</v>
      </c>
      <c r="K90" s="29">
        <v>24</v>
      </c>
      <c r="L90" s="29">
        <v>0</v>
      </c>
      <c r="M90" s="29">
        <v>1</v>
      </c>
      <c r="N90" s="29" t="s">
        <v>92</v>
      </c>
      <c r="O90" s="29" t="s">
        <v>974</v>
      </c>
      <c r="P90" s="6"/>
      <c r="Q90" s="7">
        <f t="shared" si="22"/>
        <v>43706</v>
      </c>
      <c r="R90" s="5">
        <f t="shared" si="16"/>
        <v>2019</v>
      </c>
      <c r="S90" s="5">
        <f t="shared" si="23"/>
        <v>1</v>
      </c>
      <c r="T90" s="29" t="s">
        <v>590</v>
      </c>
      <c r="U90" s="5"/>
      <c r="V90" s="5">
        <f t="shared" si="24"/>
        <v>0</v>
      </c>
      <c r="W90" s="5" t="s">
        <v>114</v>
      </c>
      <c r="X90" s="29" t="s">
        <v>443</v>
      </c>
      <c r="Y90" s="5"/>
      <c r="Z90" s="5">
        <f t="shared" si="25"/>
        <v>0</v>
      </c>
      <c r="AA90" s="5" t="str">
        <f t="shared" si="17"/>
        <v>American</v>
      </c>
      <c r="AB90">
        <f t="shared" si="18"/>
        <v>0</v>
      </c>
      <c r="AC90">
        <f t="shared" si="26"/>
        <v>1</v>
      </c>
      <c r="AD90">
        <f t="shared" si="27"/>
        <v>0</v>
      </c>
      <c r="AE90">
        <f t="shared" si="19"/>
        <v>0</v>
      </c>
      <c r="AF90">
        <f t="shared" si="20"/>
        <v>14</v>
      </c>
      <c r="AG90">
        <f t="shared" si="20"/>
        <v>24</v>
      </c>
      <c r="AH90">
        <f t="shared" si="20"/>
        <v>0</v>
      </c>
      <c r="AI90">
        <f t="shared" si="20"/>
        <v>1</v>
      </c>
      <c r="AJ90">
        <f t="shared" si="15"/>
        <v>1</v>
      </c>
      <c r="AK90" s="8">
        <f t="shared" si="28"/>
        <v>0</v>
      </c>
      <c r="AL90">
        <f t="shared" si="21"/>
        <v>0</v>
      </c>
    </row>
    <row r="91" spans="1:38" ht="42" x14ac:dyDescent="0.2">
      <c r="A91" s="27">
        <v>2</v>
      </c>
      <c r="B91" s="28">
        <v>43715</v>
      </c>
      <c r="C91" s="5"/>
      <c r="D91" s="29" t="s">
        <v>44</v>
      </c>
      <c r="E91" s="29" t="s">
        <v>590</v>
      </c>
      <c r="F91" s="5"/>
      <c r="G91" s="29" t="s">
        <v>975</v>
      </c>
      <c r="H91" s="29" t="s">
        <v>96</v>
      </c>
      <c r="I91" s="29" t="s">
        <v>14</v>
      </c>
      <c r="J91" s="29">
        <v>14</v>
      </c>
      <c r="K91" s="29">
        <v>23</v>
      </c>
      <c r="L91" s="29">
        <v>0</v>
      </c>
      <c r="M91" s="29">
        <v>2</v>
      </c>
      <c r="N91" s="29" t="s">
        <v>102</v>
      </c>
      <c r="O91" s="29" t="s">
        <v>949</v>
      </c>
      <c r="Q91" s="7">
        <f t="shared" si="22"/>
        <v>43715</v>
      </c>
      <c r="R91" s="5">
        <f t="shared" si="16"/>
        <v>2019</v>
      </c>
      <c r="S91" s="5">
        <f t="shared" si="23"/>
        <v>2</v>
      </c>
      <c r="T91" s="29" t="s">
        <v>590</v>
      </c>
      <c r="U91" s="5"/>
      <c r="V91" s="5">
        <f t="shared" si="24"/>
        <v>0</v>
      </c>
      <c r="W91" s="5" t="s">
        <v>114</v>
      </c>
      <c r="X91" s="29" t="s">
        <v>975</v>
      </c>
      <c r="Y91" s="5"/>
      <c r="Z91" s="5">
        <f t="shared" si="25"/>
        <v>0</v>
      </c>
      <c r="AA91" s="5" t="str">
        <f t="shared" si="17"/>
        <v>MWC</v>
      </c>
      <c r="AB91">
        <f t="shared" si="18"/>
        <v>0</v>
      </c>
      <c r="AC91">
        <f t="shared" si="26"/>
        <v>1</v>
      </c>
      <c r="AD91">
        <f t="shared" si="27"/>
        <v>0</v>
      </c>
      <c r="AE91">
        <f t="shared" si="19"/>
        <v>0</v>
      </c>
      <c r="AF91">
        <f t="shared" si="20"/>
        <v>14</v>
      </c>
      <c r="AG91">
        <f t="shared" si="20"/>
        <v>23</v>
      </c>
      <c r="AH91">
        <f t="shared" si="20"/>
        <v>0</v>
      </c>
      <c r="AI91">
        <f t="shared" si="20"/>
        <v>2</v>
      </c>
      <c r="AJ91">
        <f t="shared" si="15"/>
        <v>2</v>
      </c>
      <c r="AK91" s="8">
        <f t="shared" si="28"/>
        <v>0</v>
      </c>
      <c r="AL91">
        <f t="shared" si="21"/>
        <v>0</v>
      </c>
    </row>
    <row r="92" spans="1:38" ht="42" x14ac:dyDescent="0.2">
      <c r="A92" s="27">
        <v>3</v>
      </c>
      <c r="B92" s="28">
        <v>43722</v>
      </c>
      <c r="C92" s="5"/>
      <c r="D92" s="29" t="s">
        <v>44</v>
      </c>
      <c r="E92" s="29" t="s">
        <v>590</v>
      </c>
      <c r="F92" s="5"/>
      <c r="G92" s="29" t="s">
        <v>583</v>
      </c>
      <c r="H92" s="29" t="s">
        <v>145</v>
      </c>
      <c r="I92" s="29" t="s">
        <v>14</v>
      </c>
      <c r="J92" s="29">
        <v>14</v>
      </c>
      <c r="K92" s="29">
        <v>48</v>
      </c>
      <c r="L92" s="29">
        <v>0</v>
      </c>
      <c r="M92" s="29">
        <v>3</v>
      </c>
      <c r="N92" s="29" t="s">
        <v>130</v>
      </c>
      <c r="O92" s="29" t="s">
        <v>949</v>
      </c>
      <c r="Q92" s="7">
        <f t="shared" si="22"/>
        <v>43722</v>
      </c>
      <c r="R92" s="5">
        <f t="shared" si="16"/>
        <v>2019</v>
      </c>
      <c r="S92" s="5">
        <f t="shared" si="23"/>
        <v>3</v>
      </c>
      <c r="T92" s="29" t="s">
        <v>590</v>
      </c>
      <c r="U92" s="5"/>
      <c r="V92" s="5">
        <f t="shared" si="24"/>
        <v>0</v>
      </c>
      <c r="W92" s="5" t="s">
        <v>114</v>
      </c>
      <c r="X92" s="5" t="s">
        <v>547</v>
      </c>
      <c r="Y92" s="5">
        <v>5</v>
      </c>
      <c r="Z92" s="5">
        <f t="shared" si="25"/>
        <v>1</v>
      </c>
      <c r="AA92" s="5" t="str">
        <f t="shared" si="17"/>
        <v>Big 12</v>
      </c>
      <c r="AB92">
        <f t="shared" si="18"/>
        <v>0</v>
      </c>
      <c r="AC92">
        <f t="shared" si="26"/>
        <v>1</v>
      </c>
      <c r="AD92">
        <f t="shared" si="27"/>
        <v>1</v>
      </c>
      <c r="AE92">
        <f t="shared" si="19"/>
        <v>0</v>
      </c>
      <c r="AF92">
        <f t="shared" si="20"/>
        <v>14</v>
      </c>
      <c r="AG92">
        <f t="shared" si="20"/>
        <v>48</v>
      </c>
      <c r="AH92">
        <f t="shared" si="20"/>
        <v>0</v>
      </c>
      <c r="AI92">
        <f t="shared" si="20"/>
        <v>3</v>
      </c>
      <c r="AJ92">
        <f t="shared" si="15"/>
        <v>3</v>
      </c>
      <c r="AK92" s="8">
        <f t="shared" si="28"/>
        <v>0</v>
      </c>
      <c r="AL92">
        <f t="shared" si="21"/>
        <v>0</v>
      </c>
    </row>
    <row r="93" spans="1:38" ht="56" x14ac:dyDescent="0.2">
      <c r="A93" s="27">
        <v>4</v>
      </c>
      <c r="B93" s="28">
        <v>43729</v>
      </c>
      <c r="C93" s="5"/>
      <c r="D93" s="29" t="s">
        <v>44</v>
      </c>
      <c r="E93" s="29" t="s">
        <v>590</v>
      </c>
      <c r="F93" s="29" t="s">
        <v>49</v>
      </c>
      <c r="G93" s="29" t="s">
        <v>976</v>
      </c>
      <c r="H93" s="29" t="s">
        <v>114</v>
      </c>
      <c r="I93" s="29" t="s">
        <v>13</v>
      </c>
      <c r="J93" s="29">
        <v>67</v>
      </c>
      <c r="K93" s="29">
        <v>63</v>
      </c>
      <c r="L93" s="29">
        <v>1</v>
      </c>
      <c r="M93" s="29">
        <v>3</v>
      </c>
      <c r="N93" s="29" t="s">
        <v>41</v>
      </c>
      <c r="O93" s="29" t="s">
        <v>958</v>
      </c>
      <c r="Q93" s="7">
        <f t="shared" si="22"/>
        <v>43729</v>
      </c>
      <c r="R93" s="5">
        <f t="shared" si="16"/>
        <v>2019</v>
      </c>
      <c r="S93" s="5">
        <f t="shared" si="23"/>
        <v>4</v>
      </c>
      <c r="T93" s="29" t="s">
        <v>590</v>
      </c>
      <c r="U93" s="5"/>
      <c r="V93" s="5">
        <f t="shared" si="24"/>
        <v>0</v>
      </c>
      <c r="W93" s="5" t="s">
        <v>114</v>
      </c>
      <c r="X93" s="5" t="s">
        <v>977</v>
      </c>
      <c r="Y93" s="5">
        <v>19</v>
      </c>
      <c r="Z93" s="5">
        <f t="shared" si="25"/>
        <v>1</v>
      </c>
      <c r="AA93" s="5" t="str">
        <f t="shared" si="17"/>
        <v>Pac-12</v>
      </c>
      <c r="AB93">
        <f t="shared" si="18"/>
        <v>1</v>
      </c>
      <c r="AC93">
        <f t="shared" si="26"/>
        <v>1</v>
      </c>
      <c r="AD93">
        <f t="shared" si="27"/>
        <v>1</v>
      </c>
      <c r="AE93">
        <f t="shared" si="19"/>
        <v>0</v>
      </c>
      <c r="AF93">
        <f t="shared" si="20"/>
        <v>67</v>
      </c>
      <c r="AG93">
        <f t="shared" si="20"/>
        <v>63</v>
      </c>
      <c r="AH93">
        <f t="shared" si="20"/>
        <v>1</v>
      </c>
      <c r="AI93">
        <f t="shared" si="20"/>
        <v>3</v>
      </c>
      <c r="AJ93">
        <f t="shared" si="15"/>
        <v>4</v>
      </c>
      <c r="AK93" s="8">
        <f t="shared" si="28"/>
        <v>0.25</v>
      </c>
      <c r="AL93">
        <f t="shared" si="21"/>
        <v>1</v>
      </c>
    </row>
    <row r="94" spans="1:38" ht="56" x14ac:dyDescent="0.2">
      <c r="A94" s="27">
        <v>5</v>
      </c>
      <c r="B94" s="28">
        <v>43736</v>
      </c>
      <c r="C94" s="5"/>
      <c r="D94" s="29" t="s">
        <v>44</v>
      </c>
      <c r="E94" s="29" t="s">
        <v>590</v>
      </c>
      <c r="F94" s="29" t="s">
        <v>49</v>
      </c>
      <c r="G94" s="29" t="s">
        <v>586</v>
      </c>
      <c r="H94" s="29" t="s">
        <v>114</v>
      </c>
      <c r="I94" s="29" t="s">
        <v>14</v>
      </c>
      <c r="J94" s="29">
        <v>17</v>
      </c>
      <c r="K94" s="29">
        <v>20</v>
      </c>
      <c r="L94" s="29">
        <v>1</v>
      </c>
      <c r="M94" s="29">
        <v>4</v>
      </c>
      <c r="N94" s="29" t="s">
        <v>92</v>
      </c>
      <c r="O94" s="29" t="s">
        <v>934</v>
      </c>
      <c r="Q94" s="7">
        <f t="shared" si="22"/>
        <v>43736</v>
      </c>
      <c r="R94" s="5">
        <f t="shared" si="16"/>
        <v>2019</v>
      </c>
      <c r="S94" s="5">
        <f t="shared" si="23"/>
        <v>5</v>
      </c>
      <c r="T94" s="29" t="s">
        <v>590</v>
      </c>
      <c r="U94" s="5"/>
      <c r="V94" s="5">
        <f t="shared" si="24"/>
        <v>0</v>
      </c>
      <c r="W94" s="5" t="s">
        <v>114</v>
      </c>
      <c r="X94" s="29" t="s">
        <v>586</v>
      </c>
      <c r="Y94" s="5"/>
      <c r="Z94" s="5">
        <f t="shared" si="25"/>
        <v>0</v>
      </c>
      <c r="AA94" s="5" t="str">
        <f t="shared" si="17"/>
        <v>Pac-12</v>
      </c>
      <c r="AB94">
        <f t="shared" si="18"/>
        <v>1</v>
      </c>
      <c r="AC94">
        <f t="shared" si="26"/>
        <v>1</v>
      </c>
      <c r="AD94">
        <f t="shared" si="27"/>
        <v>1</v>
      </c>
      <c r="AE94">
        <f t="shared" si="19"/>
        <v>0</v>
      </c>
      <c r="AF94">
        <f t="shared" si="20"/>
        <v>17</v>
      </c>
      <c r="AG94">
        <f t="shared" si="20"/>
        <v>20</v>
      </c>
      <c r="AH94">
        <f t="shared" si="20"/>
        <v>1</v>
      </c>
      <c r="AI94">
        <f t="shared" si="20"/>
        <v>4</v>
      </c>
      <c r="AJ94">
        <f t="shared" si="15"/>
        <v>5</v>
      </c>
      <c r="AK94" s="8">
        <f t="shared" si="28"/>
        <v>0.2</v>
      </c>
      <c r="AL94">
        <f t="shared" si="21"/>
        <v>0</v>
      </c>
    </row>
    <row r="95" spans="1:38" ht="42" x14ac:dyDescent="0.2">
      <c r="A95" s="27">
        <v>6</v>
      </c>
      <c r="B95" s="28">
        <v>43743</v>
      </c>
      <c r="C95" s="5"/>
      <c r="D95" s="29" t="s">
        <v>44</v>
      </c>
      <c r="E95" s="29" t="s">
        <v>590</v>
      </c>
      <c r="F95" s="5"/>
      <c r="G95" s="29" t="s">
        <v>560</v>
      </c>
      <c r="H95" s="29" t="s">
        <v>114</v>
      </c>
      <c r="I95" s="29" t="s">
        <v>14</v>
      </c>
      <c r="J95" s="29">
        <v>31</v>
      </c>
      <c r="K95" s="29">
        <v>48</v>
      </c>
      <c r="L95" s="29">
        <v>1</v>
      </c>
      <c r="M95" s="29">
        <v>5</v>
      </c>
      <c r="N95" s="29" t="s">
        <v>102</v>
      </c>
      <c r="O95" s="29" t="s">
        <v>949</v>
      </c>
      <c r="Q95" s="7">
        <f t="shared" si="22"/>
        <v>43743</v>
      </c>
      <c r="R95" s="5">
        <f t="shared" si="16"/>
        <v>2019</v>
      </c>
      <c r="S95" s="5">
        <f t="shared" si="23"/>
        <v>6</v>
      </c>
      <c r="T95" s="29" t="s">
        <v>590</v>
      </c>
      <c r="U95" s="5"/>
      <c r="V95" s="5">
        <f t="shared" si="24"/>
        <v>0</v>
      </c>
      <c r="W95" s="5" t="s">
        <v>114</v>
      </c>
      <c r="X95" s="29" t="s">
        <v>560</v>
      </c>
      <c r="Y95" s="5"/>
      <c r="Z95" s="5">
        <f t="shared" si="25"/>
        <v>0</v>
      </c>
      <c r="AA95" s="5" t="str">
        <f t="shared" si="17"/>
        <v>Pac-12</v>
      </c>
      <c r="AB95">
        <f t="shared" si="18"/>
        <v>1</v>
      </c>
      <c r="AC95">
        <f t="shared" si="26"/>
        <v>1</v>
      </c>
      <c r="AD95">
        <f t="shared" si="27"/>
        <v>1</v>
      </c>
      <c r="AE95">
        <f t="shared" si="19"/>
        <v>0</v>
      </c>
      <c r="AF95">
        <f t="shared" si="20"/>
        <v>31</v>
      </c>
      <c r="AG95">
        <f t="shared" si="20"/>
        <v>48</v>
      </c>
      <c r="AH95">
        <f t="shared" si="20"/>
        <v>1</v>
      </c>
      <c r="AI95">
        <f t="shared" si="20"/>
        <v>5</v>
      </c>
      <c r="AJ95">
        <f t="shared" si="15"/>
        <v>6</v>
      </c>
      <c r="AK95" s="8">
        <f t="shared" si="28"/>
        <v>0.16666666666666666</v>
      </c>
      <c r="AL95">
        <f t="shared" si="21"/>
        <v>0</v>
      </c>
    </row>
    <row r="96" spans="1:38" ht="56" x14ac:dyDescent="0.2">
      <c r="A96" s="27">
        <v>7</v>
      </c>
      <c r="B96" s="28">
        <v>43755</v>
      </c>
      <c r="C96" s="5"/>
      <c r="D96" s="29" t="s">
        <v>37</v>
      </c>
      <c r="E96" s="29" t="s">
        <v>590</v>
      </c>
      <c r="F96" s="29" t="s">
        <v>49</v>
      </c>
      <c r="G96" s="29" t="s">
        <v>213</v>
      </c>
      <c r="H96" s="29" t="s">
        <v>114</v>
      </c>
      <c r="I96" s="29" t="s">
        <v>13</v>
      </c>
      <c r="J96" s="29">
        <v>34</v>
      </c>
      <c r="K96" s="29">
        <v>16</v>
      </c>
      <c r="L96" s="29">
        <v>2</v>
      </c>
      <c r="M96" s="29">
        <v>5</v>
      </c>
      <c r="N96" s="29" t="s">
        <v>41</v>
      </c>
      <c r="O96" s="29" t="s">
        <v>214</v>
      </c>
      <c r="Q96" s="7">
        <f t="shared" si="22"/>
        <v>43755</v>
      </c>
      <c r="R96" s="5">
        <f t="shared" si="16"/>
        <v>2019</v>
      </c>
      <c r="S96" s="5">
        <f t="shared" si="23"/>
        <v>8</v>
      </c>
      <c r="T96" s="29" t="s">
        <v>590</v>
      </c>
      <c r="U96" s="5"/>
      <c r="V96" s="5">
        <f t="shared" si="24"/>
        <v>0</v>
      </c>
      <c r="W96" s="5" t="s">
        <v>114</v>
      </c>
      <c r="X96" s="29" t="s">
        <v>213</v>
      </c>
      <c r="Y96" s="5"/>
      <c r="Z96" s="5">
        <f t="shared" si="25"/>
        <v>0</v>
      </c>
      <c r="AA96" s="5" t="str">
        <f t="shared" si="17"/>
        <v>Pac-12</v>
      </c>
      <c r="AB96">
        <f t="shared" si="18"/>
        <v>1</v>
      </c>
      <c r="AC96">
        <f t="shared" si="26"/>
        <v>1</v>
      </c>
      <c r="AD96">
        <f t="shared" si="27"/>
        <v>1</v>
      </c>
      <c r="AE96">
        <f t="shared" si="19"/>
        <v>0</v>
      </c>
      <c r="AF96">
        <f t="shared" si="20"/>
        <v>34</v>
      </c>
      <c r="AG96">
        <f t="shared" si="20"/>
        <v>16</v>
      </c>
      <c r="AH96">
        <f t="shared" si="20"/>
        <v>2</v>
      </c>
      <c r="AI96">
        <f t="shared" si="20"/>
        <v>5</v>
      </c>
      <c r="AJ96">
        <f t="shared" si="15"/>
        <v>7</v>
      </c>
      <c r="AK96" s="8">
        <f t="shared" si="28"/>
        <v>0.2857142857142857</v>
      </c>
      <c r="AL96">
        <f t="shared" si="21"/>
        <v>1</v>
      </c>
    </row>
    <row r="97" spans="1:38" ht="42" x14ac:dyDescent="0.2">
      <c r="A97" s="27">
        <v>8</v>
      </c>
      <c r="B97" s="28">
        <v>43764</v>
      </c>
      <c r="C97" s="5"/>
      <c r="D97" s="29" t="s">
        <v>44</v>
      </c>
      <c r="E97" s="29" t="s">
        <v>590</v>
      </c>
      <c r="F97" s="5"/>
      <c r="G97" s="29" t="s">
        <v>940</v>
      </c>
      <c r="H97" s="29" t="s">
        <v>114</v>
      </c>
      <c r="I97" s="29" t="s">
        <v>13</v>
      </c>
      <c r="J97" s="29">
        <v>42</v>
      </c>
      <c r="K97" s="29">
        <v>32</v>
      </c>
      <c r="L97" s="29">
        <v>3</v>
      </c>
      <c r="M97" s="29">
        <v>5</v>
      </c>
      <c r="N97" s="29" t="s">
        <v>47</v>
      </c>
      <c r="O97" s="29" t="s">
        <v>949</v>
      </c>
      <c r="Q97" s="7">
        <f t="shared" si="22"/>
        <v>43764</v>
      </c>
      <c r="R97" s="5">
        <f t="shared" si="16"/>
        <v>2019</v>
      </c>
      <c r="S97" s="5">
        <f t="shared" si="23"/>
        <v>9</v>
      </c>
      <c r="T97" s="29" t="s">
        <v>590</v>
      </c>
      <c r="U97" s="5"/>
      <c r="V97" s="5">
        <f t="shared" si="24"/>
        <v>0</v>
      </c>
      <c r="W97" s="5" t="s">
        <v>114</v>
      </c>
      <c r="X97" s="5" t="s">
        <v>941</v>
      </c>
      <c r="Y97" s="5">
        <v>24</v>
      </c>
      <c r="Z97" s="5">
        <f t="shared" si="25"/>
        <v>1</v>
      </c>
      <c r="AA97" s="5" t="str">
        <f t="shared" si="17"/>
        <v>Pac-12</v>
      </c>
      <c r="AB97">
        <f t="shared" si="18"/>
        <v>1</v>
      </c>
      <c r="AC97">
        <f t="shared" si="26"/>
        <v>1</v>
      </c>
      <c r="AD97">
        <f t="shared" si="27"/>
        <v>1</v>
      </c>
      <c r="AE97">
        <f t="shared" si="19"/>
        <v>0</v>
      </c>
      <c r="AF97">
        <f t="shared" si="20"/>
        <v>42</v>
      </c>
      <c r="AG97">
        <f t="shared" si="20"/>
        <v>32</v>
      </c>
      <c r="AH97">
        <f t="shared" si="20"/>
        <v>3</v>
      </c>
      <c r="AI97">
        <f t="shared" si="20"/>
        <v>5</v>
      </c>
      <c r="AJ97">
        <f t="shared" si="15"/>
        <v>8</v>
      </c>
      <c r="AK97" s="8">
        <f t="shared" si="28"/>
        <v>0.375</v>
      </c>
      <c r="AL97">
        <f t="shared" si="21"/>
        <v>1</v>
      </c>
    </row>
    <row r="98" spans="1:38" ht="42" x14ac:dyDescent="0.2">
      <c r="A98" s="27">
        <v>9</v>
      </c>
      <c r="B98" s="28">
        <v>43771</v>
      </c>
      <c r="C98" s="5"/>
      <c r="D98" s="29" t="s">
        <v>44</v>
      </c>
      <c r="E98" s="29" t="s">
        <v>590</v>
      </c>
      <c r="F98" s="5"/>
      <c r="G98" s="29" t="s">
        <v>617</v>
      </c>
      <c r="H98" s="29" t="s">
        <v>114</v>
      </c>
      <c r="I98" s="29" t="s">
        <v>13</v>
      </c>
      <c r="J98" s="29">
        <v>31</v>
      </c>
      <c r="K98" s="29">
        <v>14</v>
      </c>
      <c r="L98" s="29">
        <v>4</v>
      </c>
      <c r="M98" s="29">
        <v>5</v>
      </c>
      <c r="N98" s="29" t="s">
        <v>51</v>
      </c>
      <c r="O98" s="29" t="s">
        <v>949</v>
      </c>
      <c r="Q98" s="7">
        <f t="shared" si="22"/>
        <v>43771</v>
      </c>
      <c r="R98" s="5">
        <f t="shared" si="16"/>
        <v>2019</v>
      </c>
      <c r="S98" s="5">
        <f t="shared" si="23"/>
        <v>10</v>
      </c>
      <c r="T98" s="29" t="s">
        <v>590</v>
      </c>
      <c r="U98" s="5"/>
      <c r="V98" s="5">
        <f t="shared" si="24"/>
        <v>0</v>
      </c>
      <c r="W98" s="5" t="s">
        <v>114</v>
      </c>
      <c r="X98" s="29" t="s">
        <v>617</v>
      </c>
      <c r="Y98" s="5"/>
      <c r="Z98" s="5">
        <f t="shared" si="25"/>
        <v>0</v>
      </c>
      <c r="AA98" s="5" t="str">
        <f t="shared" si="17"/>
        <v>Pac-12</v>
      </c>
      <c r="AB98">
        <f t="shared" si="18"/>
        <v>1</v>
      </c>
      <c r="AC98">
        <f t="shared" si="26"/>
        <v>1</v>
      </c>
      <c r="AD98">
        <f t="shared" si="27"/>
        <v>1</v>
      </c>
      <c r="AE98">
        <f t="shared" si="19"/>
        <v>0</v>
      </c>
      <c r="AF98">
        <f t="shared" ref="AF98:AI129" si="29">J98</f>
        <v>31</v>
      </c>
      <c r="AG98">
        <f t="shared" si="29"/>
        <v>14</v>
      </c>
      <c r="AH98">
        <f t="shared" si="29"/>
        <v>4</v>
      </c>
      <c r="AI98">
        <f t="shared" si="29"/>
        <v>5</v>
      </c>
      <c r="AJ98">
        <f t="shared" si="15"/>
        <v>9</v>
      </c>
      <c r="AK98" s="8">
        <f t="shared" si="28"/>
        <v>0.44444444444444442</v>
      </c>
      <c r="AL98">
        <f t="shared" si="21"/>
        <v>1</v>
      </c>
    </row>
    <row r="99" spans="1:38" ht="56" x14ac:dyDescent="0.2">
      <c r="A99" s="27">
        <v>10</v>
      </c>
      <c r="B99" s="28">
        <v>43785</v>
      </c>
      <c r="C99" s="5"/>
      <c r="D99" s="29" t="s">
        <v>44</v>
      </c>
      <c r="E99" s="29" t="s">
        <v>590</v>
      </c>
      <c r="F99" s="29" t="s">
        <v>49</v>
      </c>
      <c r="G99" s="29" t="s">
        <v>978</v>
      </c>
      <c r="H99" s="29" t="s">
        <v>114</v>
      </c>
      <c r="I99" s="29" t="s">
        <v>14</v>
      </c>
      <c r="J99" s="29">
        <v>3</v>
      </c>
      <c r="K99" s="29">
        <v>49</v>
      </c>
      <c r="L99" s="29">
        <v>4</v>
      </c>
      <c r="M99" s="29">
        <v>6</v>
      </c>
      <c r="N99" s="29" t="s">
        <v>92</v>
      </c>
      <c r="O99" s="29" t="s">
        <v>948</v>
      </c>
      <c r="Q99" s="7">
        <f t="shared" si="22"/>
        <v>43785</v>
      </c>
      <c r="R99" s="5">
        <f t="shared" si="16"/>
        <v>2019</v>
      </c>
      <c r="S99" s="5">
        <f t="shared" si="23"/>
        <v>12</v>
      </c>
      <c r="T99" s="29" t="s">
        <v>590</v>
      </c>
      <c r="U99" s="5"/>
      <c r="V99" s="5">
        <f t="shared" si="24"/>
        <v>0</v>
      </c>
      <c r="W99" s="5" t="s">
        <v>114</v>
      </c>
      <c r="X99" s="5" t="s">
        <v>579</v>
      </c>
      <c r="Y99" s="5">
        <v>8</v>
      </c>
      <c r="Z99" s="5">
        <f t="shared" si="25"/>
        <v>1</v>
      </c>
      <c r="AA99" s="5" t="str">
        <f t="shared" si="17"/>
        <v>Pac-12</v>
      </c>
      <c r="AB99">
        <f t="shared" si="18"/>
        <v>1</v>
      </c>
      <c r="AC99">
        <f t="shared" si="26"/>
        <v>1</v>
      </c>
      <c r="AD99">
        <f t="shared" si="27"/>
        <v>1</v>
      </c>
      <c r="AE99">
        <f t="shared" si="19"/>
        <v>0</v>
      </c>
      <c r="AF99">
        <f t="shared" si="29"/>
        <v>3</v>
      </c>
      <c r="AG99">
        <f t="shared" si="29"/>
        <v>49</v>
      </c>
      <c r="AH99">
        <f t="shared" si="29"/>
        <v>4</v>
      </c>
      <c r="AI99">
        <f t="shared" si="29"/>
        <v>6</v>
      </c>
      <c r="AJ99">
        <f t="shared" si="15"/>
        <v>10</v>
      </c>
      <c r="AK99" s="8">
        <f t="shared" si="28"/>
        <v>0.4</v>
      </c>
      <c r="AL99">
        <f t="shared" si="21"/>
        <v>0</v>
      </c>
    </row>
    <row r="100" spans="1:38" ht="84" x14ac:dyDescent="0.2">
      <c r="A100" s="27">
        <v>11</v>
      </c>
      <c r="B100" s="28">
        <v>43792</v>
      </c>
      <c r="C100" s="5"/>
      <c r="D100" s="29" t="s">
        <v>44</v>
      </c>
      <c r="E100" s="29" t="s">
        <v>590</v>
      </c>
      <c r="F100" s="29" t="s">
        <v>49</v>
      </c>
      <c r="G100" s="29" t="s">
        <v>206</v>
      </c>
      <c r="H100" s="29" t="s">
        <v>114</v>
      </c>
      <c r="I100" s="29" t="s">
        <v>14</v>
      </c>
      <c r="J100" s="29">
        <v>35</v>
      </c>
      <c r="K100" s="29">
        <v>52</v>
      </c>
      <c r="L100" s="29">
        <v>4</v>
      </c>
      <c r="M100" s="29">
        <v>7</v>
      </c>
      <c r="N100" s="29" t="s">
        <v>102</v>
      </c>
      <c r="O100" s="29" t="s">
        <v>935</v>
      </c>
      <c r="Q100" s="7">
        <f t="shared" si="22"/>
        <v>43792</v>
      </c>
      <c r="R100" s="5">
        <f t="shared" si="16"/>
        <v>2019</v>
      </c>
      <c r="S100" s="5">
        <f t="shared" si="23"/>
        <v>13</v>
      </c>
      <c r="T100" s="29" t="s">
        <v>590</v>
      </c>
      <c r="U100" s="5"/>
      <c r="V100" s="5">
        <f t="shared" si="24"/>
        <v>0</v>
      </c>
      <c r="W100" s="5" t="s">
        <v>114</v>
      </c>
      <c r="X100" s="29" t="s">
        <v>206</v>
      </c>
      <c r="Y100" s="5"/>
      <c r="Z100" s="5">
        <f t="shared" si="25"/>
        <v>0</v>
      </c>
      <c r="AA100" s="5" t="str">
        <f t="shared" si="17"/>
        <v>Pac-12</v>
      </c>
      <c r="AB100">
        <f t="shared" si="18"/>
        <v>1</v>
      </c>
      <c r="AC100">
        <f t="shared" si="26"/>
        <v>1</v>
      </c>
      <c r="AD100">
        <f t="shared" si="27"/>
        <v>1</v>
      </c>
      <c r="AE100">
        <f t="shared" si="19"/>
        <v>0</v>
      </c>
      <c r="AF100">
        <f t="shared" si="29"/>
        <v>35</v>
      </c>
      <c r="AG100">
        <f t="shared" si="29"/>
        <v>52</v>
      </c>
      <c r="AH100">
        <f t="shared" si="29"/>
        <v>4</v>
      </c>
      <c r="AI100">
        <f t="shared" si="29"/>
        <v>7</v>
      </c>
      <c r="AJ100">
        <f t="shared" si="15"/>
        <v>11</v>
      </c>
      <c r="AK100" s="8">
        <f t="shared" si="28"/>
        <v>0.36363636363636365</v>
      </c>
      <c r="AL100">
        <f t="shared" si="21"/>
        <v>0</v>
      </c>
    </row>
    <row r="101" spans="1:38" ht="42" x14ac:dyDescent="0.2">
      <c r="A101" s="27">
        <v>12</v>
      </c>
      <c r="B101" s="28">
        <v>43799</v>
      </c>
      <c r="C101" s="5"/>
      <c r="D101" s="29" t="s">
        <v>44</v>
      </c>
      <c r="E101" s="29" t="s">
        <v>590</v>
      </c>
      <c r="F101" s="5"/>
      <c r="G101" s="29" t="s">
        <v>424</v>
      </c>
      <c r="H101" s="29" t="s">
        <v>114</v>
      </c>
      <c r="I101" s="29" t="s">
        <v>14</v>
      </c>
      <c r="J101" s="29">
        <v>18</v>
      </c>
      <c r="K101" s="29">
        <v>28</v>
      </c>
      <c r="L101" s="29">
        <v>4</v>
      </c>
      <c r="M101" s="29">
        <v>8</v>
      </c>
      <c r="N101" s="29" t="s">
        <v>130</v>
      </c>
      <c r="O101" s="29" t="s">
        <v>949</v>
      </c>
      <c r="Q101" s="7">
        <f t="shared" si="22"/>
        <v>43799</v>
      </c>
      <c r="R101" s="5">
        <f t="shared" si="16"/>
        <v>2019</v>
      </c>
      <c r="S101" s="5">
        <f t="shared" si="23"/>
        <v>14</v>
      </c>
      <c r="T101" s="29" t="s">
        <v>590</v>
      </c>
      <c r="U101" s="5"/>
      <c r="V101" s="5">
        <f t="shared" si="24"/>
        <v>0</v>
      </c>
      <c r="W101" s="5" t="s">
        <v>114</v>
      </c>
      <c r="X101" s="29" t="s">
        <v>424</v>
      </c>
      <c r="Y101" s="5"/>
      <c r="Z101" s="5">
        <f t="shared" si="25"/>
        <v>0</v>
      </c>
      <c r="AA101" s="5" t="str">
        <f t="shared" si="17"/>
        <v>Pac-12</v>
      </c>
      <c r="AB101">
        <f t="shared" si="18"/>
        <v>1</v>
      </c>
      <c r="AC101">
        <f t="shared" si="26"/>
        <v>1</v>
      </c>
      <c r="AD101">
        <f t="shared" si="27"/>
        <v>1</v>
      </c>
      <c r="AE101">
        <f t="shared" si="19"/>
        <v>0</v>
      </c>
      <c r="AF101">
        <f t="shared" si="29"/>
        <v>18</v>
      </c>
      <c r="AG101">
        <f t="shared" si="29"/>
        <v>28</v>
      </c>
      <c r="AH101">
        <f t="shared" si="29"/>
        <v>4</v>
      </c>
      <c r="AI101">
        <f t="shared" si="29"/>
        <v>8</v>
      </c>
      <c r="AJ101">
        <f t="shared" si="15"/>
        <v>12</v>
      </c>
      <c r="AK101" s="8">
        <f t="shared" si="28"/>
        <v>0.33333333333333331</v>
      </c>
      <c r="AL101">
        <f t="shared" si="21"/>
        <v>0</v>
      </c>
    </row>
    <row r="102" spans="1:38" ht="84" x14ac:dyDescent="0.2">
      <c r="A102" s="27">
        <v>1</v>
      </c>
      <c r="B102" s="28">
        <v>43708</v>
      </c>
      <c r="C102" s="5"/>
      <c r="D102" s="29" t="s">
        <v>44</v>
      </c>
      <c r="E102" s="29" t="s">
        <v>206</v>
      </c>
      <c r="F102" s="5"/>
      <c r="G102" s="29" t="s">
        <v>795</v>
      </c>
      <c r="H102" s="29" t="s">
        <v>96</v>
      </c>
      <c r="I102" s="29" t="s">
        <v>13</v>
      </c>
      <c r="J102" s="29">
        <v>31</v>
      </c>
      <c r="K102" s="29">
        <v>23</v>
      </c>
      <c r="L102" s="29">
        <v>1</v>
      </c>
      <c r="M102" s="29">
        <v>0</v>
      </c>
      <c r="N102" s="29" t="s">
        <v>41</v>
      </c>
      <c r="O102" s="29" t="s">
        <v>935</v>
      </c>
      <c r="Q102" s="7">
        <f t="shared" si="22"/>
        <v>43708</v>
      </c>
      <c r="R102" s="5">
        <f t="shared" si="16"/>
        <v>2019</v>
      </c>
      <c r="S102" s="5">
        <f t="shared" si="23"/>
        <v>1</v>
      </c>
      <c r="T102" s="29" t="s">
        <v>206</v>
      </c>
      <c r="U102" s="5"/>
      <c r="V102" s="5">
        <f t="shared" si="24"/>
        <v>0</v>
      </c>
      <c r="W102" s="5" t="s">
        <v>114</v>
      </c>
      <c r="X102" s="29" t="s">
        <v>795</v>
      </c>
      <c r="Y102" s="5"/>
      <c r="Z102" s="5">
        <f t="shared" si="25"/>
        <v>0</v>
      </c>
      <c r="AA102" s="5" t="str">
        <f t="shared" si="17"/>
        <v>MWC</v>
      </c>
      <c r="AB102">
        <f t="shared" si="18"/>
        <v>0</v>
      </c>
      <c r="AC102">
        <f t="shared" si="26"/>
        <v>1</v>
      </c>
      <c r="AD102">
        <f t="shared" si="27"/>
        <v>0</v>
      </c>
      <c r="AE102">
        <f t="shared" si="19"/>
        <v>0</v>
      </c>
      <c r="AF102">
        <f t="shared" si="29"/>
        <v>31</v>
      </c>
      <c r="AG102">
        <f t="shared" si="29"/>
        <v>23</v>
      </c>
      <c r="AH102">
        <f t="shared" si="29"/>
        <v>1</v>
      </c>
      <c r="AI102">
        <f t="shared" si="29"/>
        <v>0</v>
      </c>
      <c r="AJ102">
        <f t="shared" si="15"/>
        <v>1</v>
      </c>
      <c r="AK102" s="8">
        <f t="shared" si="28"/>
        <v>1</v>
      </c>
      <c r="AL102">
        <f t="shared" si="21"/>
        <v>1</v>
      </c>
    </row>
    <row r="103" spans="1:38" ht="84" x14ac:dyDescent="0.2">
      <c r="A103" s="27">
        <v>2</v>
      </c>
      <c r="B103" s="28">
        <v>43715</v>
      </c>
      <c r="C103" s="5"/>
      <c r="D103" s="29" t="s">
        <v>44</v>
      </c>
      <c r="E103" s="29" t="s">
        <v>206</v>
      </c>
      <c r="F103" s="5"/>
      <c r="G103" s="29" t="s">
        <v>970</v>
      </c>
      <c r="H103" s="29" t="s">
        <v>114</v>
      </c>
      <c r="I103" s="29" t="s">
        <v>13</v>
      </c>
      <c r="J103" s="29">
        <v>45</v>
      </c>
      <c r="K103" s="29">
        <v>20</v>
      </c>
      <c r="L103" s="29">
        <v>2</v>
      </c>
      <c r="M103" s="29">
        <v>0</v>
      </c>
      <c r="N103" s="29" t="s">
        <v>47</v>
      </c>
      <c r="O103" s="29" t="s">
        <v>935</v>
      </c>
      <c r="Q103" s="7">
        <f t="shared" si="22"/>
        <v>43715</v>
      </c>
      <c r="R103" s="5">
        <f t="shared" si="16"/>
        <v>2019</v>
      </c>
      <c r="S103" s="5">
        <f t="shared" si="23"/>
        <v>2</v>
      </c>
      <c r="T103" s="29" t="s">
        <v>206</v>
      </c>
      <c r="U103" s="5"/>
      <c r="V103" s="5">
        <f t="shared" si="24"/>
        <v>0</v>
      </c>
      <c r="W103" s="5" t="s">
        <v>114</v>
      </c>
      <c r="X103" s="5" t="s">
        <v>810</v>
      </c>
      <c r="Y103" s="5">
        <v>23</v>
      </c>
      <c r="Z103" s="5">
        <f t="shared" si="25"/>
        <v>1</v>
      </c>
      <c r="AA103" s="5" t="str">
        <f t="shared" si="17"/>
        <v>Pac-12</v>
      </c>
      <c r="AB103">
        <f t="shared" si="18"/>
        <v>1</v>
      </c>
      <c r="AC103">
        <f t="shared" si="26"/>
        <v>1</v>
      </c>
      <c r="AD103">
        <f t="shared" si="27"/>
        <v>1</v>
      </c>
      <c r="AE103">
        <f t="shared" si="19"/>
        <v>0</v>
      </c>
      <c r="AF103">
        <f t="shared" si="29"/>
        <v>45</v>
      </c>
      <c r="AG103">
        <f t="shared" si="29"/>
        <v>20</v>
      </c>
      <c r="AH103">
        <f t="shared" si="29"/>
        <v>2</v>
      </c>
      <c r="AI103">
        <f t="shared" si="29"/>
        <v>0</v>
      </c>
      <c r="AJ103">
        <f t="shared" si="15"/>
        <v>2</v>
      </c>
      <c r="AK103" s="8">
        <f t="shared" si="28"/>
        <v>1</v>
      </c>
      <c r="AL103">
        <f t="shared" si="21"/>
        <v>1</v>
      </c>
    </row>
    <row r="104" spans="1:38" ht="56" x14ac:dyDescent="0.2">
      <c r="A104" s="27">
        <v>3</v>
      </c>
      <c r="B104" s="28">
        <v>43722</v>
      </c>
      <c r="C104" s="5"/>
      <c r="D104" s="29" t="s">
        <v>44</v>
      </c>
      <c r="E104" s="29" t="s">
        <v>979</v>
      </c>
      <c r="F104" s="29" t="s">
        <v>49</v>
      </c>
      <c r="G104" s="29" t="s">
        <v>707</v>
      </c>
      <c r="H104" s="29" t="s">
        <v>169</v>
      </c>
      <c r="I104" s="29" t="s">
        <v>14</v>
      </c>
      <c r="J104" s="29">
        <v>27</v>
      </c>
      <c r="K104" s="29">
        <v>30</v>
      </c>
      <c r="L104" s="29">
        <v>2</v>
      </c>
      <c r="M104" s="29">
        <v>1</v>
      </c>
      <c r="N104" s="29" t="s">
        <v>92</v>
      </c>
      <c r="O104" s="29" t="s">
        <v>980</v>
      </c>
      <c r="Q104" s="7">
        <f t="shared" si="22"/>
        <v>43722</v>
      </c>
      <c r="R104" s="5">
        <f t="shared" si="16"/>
        <v>2019</v>
      </c>
      <c r="S104" s="5">
        <f t="shared" si="23"/>
        <v>3</v>
      </c>
      <c r="T104" s="5" t="s">
        <v>430</v>
      </c>
      <c r="U104" s="5">
        <v>24</v>
      </c>
      <c r="V104" s="5">
        <f t="shared" si="24"/>
        <v>1</v>
      </c>
      <c r="W104" s="5" t="s">
        <v>114</v>
      </c>
      <c r="X104" s="29" t="s">
        <v>707</v>
      </c>
      <c r="Y104" s="5"/>
      <c r="Z104" s="5">
        <f t="shared" si="25"/>
        <v>0</v>
      </c>
      <c r="AA104" s="5" t="str">
        <f t="shared" si="17"/>
        <v>Ind</v>
      </c>
      <c r="AB104">
        <f t="shared" si="18"/>
        <v>0</v>
      </c>
      <c r="AC104">
        <f t="shared" si="26"/>
        <v>1</v>
      </c>
      <c r="AD104">
        <f t="shared" si="27"/>
        <v>0</v>
      </c>
      <c r="AE104">
        <f t="shared" si="19"/>
        <v>0</v>
      </c>
      <c r="AF104">
        <f t="shared" si="29"/>
        <v>27</v>
      </c>
      <c r="AG104">
        <f t="shared" si="29"/>
        <v>30</v>
      </c>
      <c r="AH104">
        <f t="shared" si="29"/>
        <v>2</v>
      </c>
      <c r="AI104">
        <f t="shared" si="29"/>
        <v>1</v>
      </c>
      <c r="AJ104">
        <f t="shared" si="15"/>
        <v>3</v>
      </c>
      <c r="AK104" s="8">
        <f t="shared" si="28"/>
        <v>0.66666666666666663</v>
      </c>
      <c r="AL104">
        <f t="shared" si="21"/>
        <v>0</v>
      </c>
    </row>
    <row r="105" spans="1:38" ht="84" x14ac:dyDescent="0.2">
      <c r="A105" s="27">
        <v>4</v>
      </c>
      <c r="B105" s="28">
        <v>43728</v>
      </c>
      <c r="C105" s="5"/>
      <c r="D105" s="29" t="s">
        <v>124</v>
      </c>
      <c r="E105" s="29" t="s">
        <v>206</v>
      </c>
      <c r="F105" s="5"/>
      <c r="G105" s="29" t="s">
        <v>867</v>
      </c>
      <c r="H105" s="29" t="s">
        <v>114</v>
      </c>
      <c r="I105" s="29" t="s">
        <v>13</v>
      </c>
      <c r="J105" s="29">
        <v>30</v>
      </c>
      <c r="K105" s="29">
        <v>23</v>
      </c>
      <c r="L105" s="29">
        <v>3</v>
      </c>
      <c r="M105" s="29">
        <v>1</v>
      </c>
      <c r="N105" s="29" t="s">
        <v>41</v>
      </c>
      <c r="O105" s="29" t="s">
        <v>935</v>
      </c>
      <c r="P105" s="6"/>
      <c r="Q105" s="7">
        <f t="shared" si="22"/>
        <v>43728</v>
      </c>
      <c r="R105" s="5">
        <f t="shared" si="16"/>
        <v>2019</v>
      </c>
      <c r="S105" s="5">
        <f t="shared" si="23"/>
        <v>4</v>
      </c>
      <c r="T105" s="29" t="s">
        <v>206</v>
      </c>
      <c r="U105" s="5"/>
      <c r="V105" s="5">
        <f t="shared" si="24"/>
        <v>0</v>
      </c>
      <c r="W105" s="5" t="s">
        <v>114</v>
      </c>
      <c r="X105" s="5" t="s">
        <v>579</v>
      </c>
      <c r="Y105" s="5">
        <v>10</v>
      </c>
      <c r="Z105" s="5">
        <f t="shared" si="25"/>
        <v>1</v>
      </c>
      <c r="AA105" s="5" t="str">
        <f t="shared" si="17"/>
        <v>Pac-12</v>
      </c>
      <c r="AB105">
        <f t="shared" si="18"/>
        <v>1</v>
      </c>
      <c r="AC105">
        <f t="shared" si="26"/>
        <v>1</v>
      </c>
      <c r="AD105">
        <f t="shared" si="27"/>
        <v>1</v>
      </c>
      <c r="AE105">
        <f t="shared" si="19"/>
        <v>0</v>
      </c>
      <c r="AF105">
        <f t="shared" si="29"/>
        <v>30</v>
      </c>
      <c r="AG105">
        <f t="shared" si="29"/>
        <v>23</v>
      </c>
      <c r="AH105">
        <f t="shared" si="29"/>
        <v>3</v>
      </c>
      <c r="AI105">
        <f t="shared" si="29"/>
        <v>1</v>
      </c>
      <c r="AJ105">
        <f t="shared" si="15"/>
        <v>4</v>
      </c>
      <c r="AK105" s="8">
        <f t="shared" si="28"/>
        <v>0.75</v>
      </c>
      <c r="AL105">
        <f t="shared" si="21"/>
        <v>1</v>
      </c>
    </row>
    <row r="106" spans="1:38" ht="56" x14ac:dyDescent="0.2">
      <c r="A106" s="27">
        <v>5</v>
      </c>
      <c r="B106" s="28">
        <v>43736</v>
      </c>
      <c r="C106" s="5"/>
      <c r="D106" s="29" t="s">
        <v>44</v>
      </c>
      <c r="E106" s="29" t="s">
        <v>981</v>
      </c>
      <c r="F106" s="29" t="s">
        <v>49</v>
      </c>
      <c r="G106" s="29" t="s">
        <v>982</v>
      </c>
      <c r="H106" s="29" t="s">
        <v>114</v>
      </c>
      <c r="I106" s="29" t="s">
        <v>14</v>
      </c>
      <c r="J106" s="29">
        <v>14</v>
      </c>
      <c r="K106" s="29">
        <v>28</v>
      </c>
      <c r="L106" s="29">
        <v>3</v>
      </c>
      <c r="M106" s="29">
        <v>2</v>
      </c>
      <c r="N106" s="29" t="s">
        <v>92</v>
      </c>
      <c r="O106" s="29" t="s">
        <v>953</v>
      </c>
      <c r="P106" s="6"/>
      <c r="Q106" s="7">
        <f t="shared" si="22"/>
        <v>43736</v>
      </c>
      <c r="R106" s="5">
        <f t="shared" si="16"/>
        <v>2019</v>
      </c>
      <c r="S106" s="5">
        <f t="shared" si="23"/>
        <v>5</v>
      </c>
      <c r="T106" s="5" t="s">
        <v>430</v>
      </c>
      <c r="U106" s="5">
        <v>21</v>
      </c>
      <c r="V106" s="5">
        <f t="shared" si="24"/>
        <v>1</v>
      </c>
      <c r="W106" s="5" t="s">
        <v>114</v>
      </c>
      <c r="X106" s="5" t="s">
        <v>680</v>
      </c>
      <c r="Y106" s="5">
        <v>17</v>
      </c>
      <c r="Z106" s="5">
        <f t="shared" si="25"/>
        <v>1</v>
      </c>
      <c r="AA106" s="5" t="str">
        <f t="shared" si="17"/>
        <v>Pac-12</v>
      </c>
      <c r="AB106">
        <f t="shared" si="18"/>
        <v>1</v>
      </c>
      <c r="AC106">
        <f t="shared" si="26"/>
        <v>1</v>
      </c>
      <c r="AD106">
        <f t="shared" si="27"/>
        <v>1</v>
      </c>
      <c r="AE106">
        <f t="shared" si="19"/>
        <v>1</v>
      </c>
      <c r="AF106">
        <f t="shared" si="29"/>
        <v>14</v>
      </c>
      <c r="AG106">
        <f t="shared" si="29"/>
        <v>28</v>
      </c>
      <c r="AH106">
        <f t="shared" si="29"/>
        <v>3</v>
      </c>
      <c r="AI106">
        <f t="shared" si="29"/>
        <v>2</v>
      </c>
      <c r="AJ106">
        <f t="shared" si="15"/>
        <v>5</v>
      </c>
      <c r="AK106" s="8">
        <f t="shared" si="28"/>
        <v>0.6</v>
      </c>
      <c r="AL106">
        <f t="shared" si="21"/>
        <v>0</v>
      </c>
    </row>
    <row r="107" spans="1:38" ht="84" x14ac:dyDescent="0.2">
      <c r="A107" s="27">
        <v>6</v>
      </c>
      <c r="B107" s="28">
        <v>43750</v>
      </c>
      <c r="C107" s="5"/>
      <c r="D107" s="29" t="s">
        <v>44</v>
      </c>
      <c r="E107" s="29" t="s">
        <v>206</v>
      </c>
      <c r="F107" s="29" t="s">
        <v>49</v>
      </c>
      <c r="G107" s="29" t="s">
        <v>200</v>
      </c>
      <c r="H107" s="29" t="s">
        <v>40</v>
      </c>
      <c r="I107" s="29" t="s">
        <v>14</v>
      </c>
      <c r="J107" s="29">
        <v>27</v>
      </c>
      <c r="K107" s="29">
        <v>30</v>
      </c>
      <c r="L107" s="29">
        <v>3</v>
      </c>
      <c r="M107" s="29">
        <v>3</v>
      </c>
      <c r="N107" s="29" t="s">
        <v>102</v>
      </c>
      <c r="O107" s="29" t="s">
        <v>165</v>
      </c>
      <c r="P107" s="6"/>
      <c r="Q107" s="7">
        <f t="shared" si="22"/>
        <v>43750</v>
      </c>
      <c r="R107" s="5">
        <f t="shared" si="16"/>
        <v>2019</v>
      </c>
      <c r="S107" s="5">
        <f t="shared" si="23"/>
        <v>7</v>
      </c>
      <c r="T107" s="29" t="s">
        <v>206</v>
      </c>
      <c r="U107" s="5"/>
      <c r="V107" s="5">
        <f t="shared" si="24"/>
        <v>0</v>
      </c>
      <c r="W107" s="5" t="s">
        <v>114</v>
      </c>
      <c r="X107" s="5" t="s">
        <v>131</v>
      </c>
      <c r="Y107" s="5">
        <v>9</v>
      </c>
      <c r="Z107" s="5">
        <f t="shared" si="25"/>
        <v>1</v>
      </c>
      <c r="AA107" s="5" t="str">
        <f t="shared" si="17"/>
        <v>ACC</v>
      </c>
      <c r="AB107">
        <f t="shared" si="18"/>
        <v>0</v>
      </c>
      <c r="AC107">
        <f t="shared" si="26"/>
        <v>1</v>
      </c>
      <c r="AD107">
        <f t="shared" si="27"/>
        <v>1</v>
      </c>
      <c r="AE107">
        <f t="shared" si="19"/>
        <v>0</v>
      </c>
      <c r="AF107">
        <f t="shared" si="29"/>
        <v>27</v>
      </c>
      <c r="AG107">
        <f t="shared" si="29"/>
        <v>30</v>
      </c>
      <c r="AH107">
        <f t="shared" si="29"/>
        <v>3</v>
      </c>
      <c r="AI107">
        <f t="shared" si="29"/>
        <v>3</v>
      </c>
      <c r="AJ107">
        <f t="shared" si="15"/>
        <v>6</v>
      </c>
      <c r="AK107" s="8">
        <f t="shared" si="28"/>
        <v>0.5</v>
      </c>
      <c r="AL107">
        <f t="shared" si="21"/>
        <v>0</v>
      </c>
    </row>
    <row r="108" spans="1:38" ht="84" x14ac:dyDescent="0.2">
      <c r="A108" s="27">
        <v>7</v>
      </c>
      <c r="B108" s="28">
        <v>43757</v>
      </c>
      <c r="C108" s="5"/>
      <c r="D108" s="29" t="s">
        <v>44</v>
      </c>
      <c r="E108" s="29" t="s">
        <v>206</v>
      </c>
      <c r="F108" s="5"/>
      <c r="G108" s="29" t="s">
        <v>586</v>
      </c>
      <c r="H108" s="29" t="s">
        <v>114</v>
      </c>
      <c r="I108" s="29" t="s">
        <v>13</v>
      </c>
      <c r="J108" s="29">
        <v>41</v>
      </c>
      <c r="K108" s="29">
        <v>14</v>
      </c>
      <c r="L108" s="29">
        <v>4</v>
      </c>
      <c r="M108" s="29">
        <v>3</v>
      </c>
      <c r="N108" s="29" t="s">
        <v>41</v>
      </c>
      <c r="O108" s="29" t="s">
        <v>935</v>
      </c>
      <c r="P108" s="6"/>
      <c r="Q108" s="7">
        <f t="shared" si="22"/>
        <v>43757</v>
      </c>
      <c r="R108" s="5">
        <f t="shared" si="16"/>
        <v>2019</v>
      </c>
      <c r="S108" s="5">
        <f t="shared" si="23"/>
        <v>8</v>
      </c>
      <c r="T108" s="29" t="s">
        <v>206</v>
      </c>
      <c r="U108" s="5"/>
      <c r="V108" s="5">
        <f t="shared" si="24"/>
        <v>0</v>
      </c>
      <c r="W108" s="5" t="s">
        <v>114</v>
      </c>
      <c r="X108" s="29" t="s">
        <v>586</v>
      </c>
      <c r="Y108" s="5"/>
      <c r="Z108" s="5">
        <f t="shared" si="25"/>
        <v>0</v>
      </c>
      <c r="AA108" s="5" t="str">
        <f t="shared" si="17"/>
        <v>Pac-12</v>
      </c>
      <c r="AB108">
        <f t="shared" si="18"/>
        <v>1</v>
      </c>
      <c r="AC108">
        <f t="shared" si="26"/>
        <v>1</v>
      </c>
      <c r="AD108">
        <f t="shared" si="27"/>
        <v>1</v>
      </c>
      <c r="AE108">
        <f t="shared" si="19"/>
        <v>0</v>
      </c>
      <c r="AF108">
        <f t="shared" si="29"/>
        <v>41</v>
      </c>
      <c r="AG108">
        <f t="shared" si="29"/>
        <v>14</v>
      </c>
      <c r="AH108">
        <f t="shared" si="29"/>
        <v>4</v>
      </c>
      <c r="AI108">
        <f t="shared" si="29"/>
        <v>3</v>
      </c>
      <c r="AJ108">
        <f t="shared" si="15"/>
        <v>7</v>
      </c>
      <c r="AK108" s="8">
        <f t="shared" si="28"/>
        <v>0.5714285714285714</v>
      </c>
      <c r="AL108">
        <f t="shared" si="21"/>
        <v>1</v>
      </c>
    </row>
    <row r="109" spans="1:38" ht="56" x14ac:dyDescent="0.2">
      <c r="A109" s="27">
        <v>8</v>
      </c>
      <c r="B109" s="28">
        <v>43763</v>
      </c>
      <c r="C109" s="5"/>
      <c r="D109" s="29" t="s">
        <v>124</v>
      </c>
      <c r="E109" s="29" t="s">
        <v>206</v>
      </c>
      <c r="F109" s="29" t="s">
        <v>49</v>
      </c>
      <c r="G109" s="29" t="s">
        <v>617</v>
      </c>
      <c r="H109" s="29" t="s">
        <v>114</v>
      </c>
      <c r="I109" s="29" t="s">
        <v>13</v>
      </c>
      <c r="J109" s="29">
        <v>35</v>
      </c>
      <c r="K109" s="29">
        <v>31</v>
      </c>
      <c r="L109" s="29">
        <v>5</v>
      </c>
      <c r="M109" s="29">
        <v>3</v>
      </c>
      <c r="N109" s="29" t="s">
        <v>47</v>
      </c>
      <c r="O109" s="29" t="s">
        <v>807</v>
      </c>
      <c r="P109" s="6"/>
      <c r="Q109" s="7">
        <f t="shared" si="22"/>
        <v>43763</v>
      </c>
      <c r="R109" s="5">
        <f t="shared" si="16"/>
        <v>2019</v>
      </c>
      <c r="S109" s="5">
        <f t="shared" si="23"/>
        <v>9</v>
      </c>
      <c r="T109" s="29" t="s">
        <v>206</v>
      </c>
      <c r="U109" s="5"/>
      <c r="V109" s="5">
        <f t="shared" si="24"/>
        <v>0</v>
      </c>
      <c r="W109" s="5" t="s">
        <v>114</v>
      </c>
      <c r="X109" s="29" t="s">
        <v>617</v>
      </c>
      <c r="Y109" s="5"/>
      <c r="Z109" s="5">
        <f t="shared" si="25"/>
        <v>0</v>
      </c>
      <c r="AA109" s="5" t="str">
        <f t="shared" si="17"/>
        <v>Pac-12</v>
      </c>
      <c r="AB109">
        <f t="shared" si="18"/>
        <v>1</v>
      </c>
      <c r="AC109">
        <f t="shared" si="26"/>
        <v>1</v>
      </c>
      <c r="AD109">
        <f t="shared" si="27"/>
        <v>1</v>
      </c>
      <c r="AE109">
        <f t="shared" si="19"/>
        <v>0</v>
      </c>
      <c r="AF109">
        <f t="shared" si="29"/>
        <v>35</v>
      </c>
      <c r="AG109">
        <f t="shared" si="29"/>
        <v>31</v>
      </c>
      <c r="AH109">
        <f t="shared" si="29"/>
        <v>5</v>
      </c>
      <c r="AI109">
        <f t="shared" si="29"/>
        <v>3</v>
      </c>
      <c r="AJ109">
        <f t="shared" si="15"/>
        <v>8</v>
      </c>
      <c r="AK109" s="8">
        <f t="shared" si="28"/>
        <v>0.625</v>
      </c>
      <c r="AL109">
        <f t="shared" si="21"/>
        <v>1</v>
      </c>
    </row>
    <row r="110" spans="1:38" ht="84" x14ac:dyDescent="0.2">
      <c r="A110" s="27">
        <v>9</v>
      </c>
      <c r="B110" s="28">
        <v>43771</v>
      </c>
      <c r="C110" s="5"/>
      <c r="D110" s="29" t="s">
        <v>44</v>
      </c>
      <c r="E110" s="29" t="s">
        <v>206</v>
      </c>
      <c r="F110" s="5"/>
      <c r="G110" s="29" t="s">
        <v>817</v>
      </c>
      <c r="H110" s="29" t="s">
        <v>114</v>
      </c>
      <c r="I110" s="29" t="s">
        <v>14</v>
      </c>
      <c r="J110" s="29">
        <v>24</v>
      </c>
      <c r="K110" s="29">
        <v>56</v>
      </c>
      <c r="L110" s="29">
        <v>5</v>
      </c>
      <c r="M110" s="29">
        <v>4</v>
      </c>
      <c r="N110" s="29" t="s">
        <v>92</v>
      </c>
      <c r="O110" s="29" t="s">
        <v>935</v>
      </c>
      <c r="P110" s="6"/>
      <c r="Q110" s="7">
        <f t="shared" si="22"/>
        <v>43771</v>
      </c>
      <c r="R110" s="5">
        <f t="shared" si="16"/>
        <v>2019</v>
      </c>
      <c r="S110" s="5">
        <f t="shared" si="23"/>
        <v>10</v>
      </c>
      <c r="T110" s="29" t="s">
        <v>206</v>
      </c>
      <c r="U110" s="5"/>
      <c r="V110" s="5">
        <f t="shared" si="24"/>
        <v>0</v>
      </c>
      <c r="W110" s="5" t="s">
        <v>114</v>
      </c>
      <c r="X110" s="5" t="s">
        <v>400</v>
      </c>
      <c r="Y110" s="5">
        <v>7</v>
      </c>
      <c r="Z110" s="5">
        <f t="shared" si="25"/>
        <v>1</v>
      </c>
      <c r="AA110" s="5" t="str">
        <f t="shared" si="17"/>
        <v>Pac-12</v>
      </c>
      <c r="AB110">
        <f t="shared" si="18"/>
        <v>1</v>
      </c>
      <c r="AC110">
        <f t="shared" si="26"/>
        <v>1</v>
      </c>
      <c r="AD110">
        <f t="shared" si="27"/>
        <v>1</v>
      </c>
      <c r="AE110">
        <f t="shared" si="19"/>
        <v>0</v>
      </c>
      <c r="AF110">
        <f t="shared" si="29"/>
        <v>24</v>
      </c>
      <c r="AG110">
        <f t="shared" si="29"/>
        <v>56</v>
      </c>
      <c r="AH110">
        <f t="shared" si="29"/>
        <v>5</v>
      </c>
      <c r="AI110">
        <f t="shared" si="29"/>
        <v>4</v>
      </c>
      <c r="AJ110">
        <f t="shared" si="15"/>
        <v>9</v>
      </c>
      <c r="AK110" s="8">
        <f t="shared" si="28"/>
        <v>0.55555555555555558</v>
      </c>
      <c r="AL110">
        <f t="shared" si="21"/>
        <v>0</v>
      </c>
    </row>
    <row r="111" spans="1:38" ht="56" x14ac:dyDescent="0.2">
      <c r="A111" s="27">
        <v>10</v>
      </c>
      <c r="B111" s="28">
        <v>43778</v>
      </c>
      <c r="C111" s="5"/>
      <c r="D111" s="29" t="s">
        <v>44</v>
      </c>
      <c r="E111" s="29" t="s">
        <v>206</v>
      </c>
      <c r="F111" s="29" t="s">
        <v>49</v>
      </c>
      <c r="G111" s="29" t="s">
        <v>113</v>
      </c>
      <c r="H111" s="29" t="s">
        <v>114</v>
      </c>
      <c r="I111" s="29" t="s">
        <v>13</v>
      </c>
      <c r="J111" s="29">
        <v>31</v>
      </c>
      <c r="K111" s="29">
        <v>26</v>
      </c>
      <c r="L111" s="29">
        <v>6</v>
      </c>
      <c r="M111" s="29">
        <v>4</v>
      </c>
      <c r="N111" s="29" t="s">
        <v>41</v>
      </c>
      <c r="O111" s="29" t="s">
        <v>938</v>
      </c>
      <c r="P111" s="6"/>
      <c r="Q111" s="7">
        <f t="shared" si="22"/>
        <v>43778</v>
      </c>
      <c r="R111" s="5">
        <f t="shared" si="16"/>
        <v>2019</v>
      </c>
      <c r="S111" s="5">
        <f t="shared" si="23"/>
        <v>11</v>
      </c>
      <c r="T111" s="29" t="s">
        <v>206</v>
      </c>
      <c r="U111" s="5"/>
      <c r="V111" s="5">
        <f t="shared" si="24"/>
        <v>0</v>
      </c>
      <c r="W111" s="5" t="s">
        <v>114</v>
      </c>
      <c r="X111" s="29" t="s">
        <v>113</v>
      </c>
      <c r="Y111" s="5"/>
      <c r="Z111" s="5">
        <f t="shared" si="25"/>
        <v>0</v>
      </c>
      <c r="AA111" s="5" t="str">
        <f t="shared" si="17"/>
        <v>Pac-12</v>
      </c>
      <c r="AB111">
        <f t="shared" si="18"/>
        <v>1</v>
      </c>
      <c r="AC111">
        <f t="shared" si="26"/>
        <v>1</v>
      </c>
      <c r="AD111">
        <f t="shared" si="27"/>
        <v>1</v>
      </c>
      <c r="AE111">
        <f t="shared" si="19"/>
        <v>0</v>
      </c>
      <c r="AF111">
        <f t="shared" si="29"/>
        <v>31</v>
      </c>
      <c r="AG111">
        <f t="shared" si="29"/>
        <v>26</v>
      </c>
      <c r="AH111">
        <f t="shared" si="29"/>
        <v>6</v>
      </c>
      <c r="AI111">
        <f t="shared" si="29"/>
        <v>4</v>
      </c>
      <c r="AJ111">
        <f t="shared" si="15"/>
        <v>10</v>
      </c>
      <c r="AK111" s="8">
        <f t="shared" si="28"/>
        <v>0.6</v>
      </c>
      <c r="AL111">
        <f t="shared" si="21"/>
        <v>1</v>
      </c>
    </row>
    <row r="112" spans="1:38" ht="70" x14ac:dyDescent="0.2">
      <c r="A112" s="27">
        <v>11</v>
      </c>
      <c r="B112" s="28">
        <v>43785</v>
      </c>
      <c r="C112" s="5"/>
      <c r="D112" s="29" t="s">
        <v>44</v>
      </c>
      <c r="E112" s="29" t="s">
        <v>206</v>
      </c>
      <c r="F112" s="29" t="s">
        <v>49</v>
      </c>
      <c r="G112" s="29" t="s">
        <v>424</v>
      </c>
      <c r="H112" s="29" t="s">
        <v>114</v>
      </c>
      <c r="I112" s="29" t="s">
        <v>13</v>
      </c>
      <c r="J112" s="29">
        <v>41</v>
      </c>
      <c r="K112" s="29">
        <v>17</v>
      </c>
      <c r="L112" s="29">
        <v>7</v>
      </c>
      <c r="M112" s="29">
        <v>4</v>
      </c>
      <c r="N112" s="29" t="s">
        <v>47</v>
      </c>
      <c r="O112" s="29" t="s">
        <v>943</v>
      </c>
      <c r="P112" s="6"/>
      <c r="Q112" s="7">
        <f t="shared" si="22"/>
        <v>43785</v>
      </c>
      <c r="R112" s="5">
        <f t="shared" si="16"/>
        <v>2019</v>
      </c>
      <c r="S112" s="5">
        <f t="shared" si="23"/>
        <v>12</v>
      </c>
      <c r="T112" s="29" t="s">
        <v>206</v>
      </c>
      <c r="U112" s="5"/>
      <c r="V112" s="5">
        <f t="shared" si="24"/>
        <v>0</v>
      </c>
      <c r="W112" s="5" t="s">
        <v>114</v>
      </c>
      <c r="X112" s="29" t="s">
        <v>424</v>
      </c>
      <c r="Y112" s="5"/>
      <c r="Z112" s="5">
        <f t="shared" si="25"/>
        <v>0</v>
      </c>
      <c r="AA112" s="5" t="str">
        <f t="shared" si="17"/>
        <v>Pac-12</v>
      </c>
      <c r="AB112">
        <f t="shared" si="18"/>
        <v>1</v>
      </c>
      <c r="AC112">
        <f t="shared" si="26"/>
        <v>1</v>
      </c>
      <c r="AD112">
        <f t="shared" si="27"/>
        <v>1</v>
      </c>
      <c r="AE112">
        <f t="shared" si="19"/>
        <v>0</v>
      </c>
      <c r="AF112">
        <f t="shared" si="29"/>
        <v>41</v>
      </c>
      <c r="AG112">
        <f t="shared" si="29"/>
        <v>17</v>
      </c>
      <c r="AH112">
        <f t="shared" si="29"/>
        <v>7</v>
      </c>
      <c r="AI112">
        <f t="shared" si="29"/>
        <v>4</v>
      </c>
      <c r="AJ112">
        <f t="shared" si="15"/>
        <v>11</v>
      </c>
      <c r="AK112" s="8">
        <f t="shared" si="28"/>
        <v>0.63636363636363635</v>
      </c>
      <c r="AL112">
        <f t="shared" si="21"/>
        <v>1</v>
      </c>
    </row>
    <row r="113" spans="1:38" ht="84" x14ac:dyDescent="0.2">
      <c r="A113" s="27">
        <v>12</v>
      </c>
      <c r="B113" s="28">
        <v>43792</v>
      </c>
      <c r="C113" s="5"/>
      <c r="D113" s="29" t="s">
        <v>44</v>
      </c>
      <c r="E113" s="29" t="s">
        <v>206</v>
      </c>
      <c r="F113" s="5"/>
      <c r="G113" s="29" t="s">
        <v>590</v>
      </c>
      <c r="H113" s="29" t="s">
        <v>114</v>
      </c>
      <c r="I113" s="29" t="s">
        <v>13</v>
      </c>
      <c r="J113" s="29">
        <v>52</v>
      </c>
      <c r="K113" s="29">
        <v>35</v>
      </c>
      <c r="L113" s="29">
        <v>8</v>
      </c>
      <c r="M113" s="29">
        <v>4</v>
      </c>
      <c r="N113" s="29" t="s">
        <v>51</v>
      </c>
      <c r="O113" s="29" t="s">
        <v>935</v>
      </c>
      <c r="P113" s="6"/>
      <c r="Q113" s="7">
        <f t="shared" si="22"/>
        <v>43792</v>
      </c>
      <c r="R113" s="5">
        <f t="shared" si="16"/>
        <v>2019</v>
      </c>
      <c r="S113" s="5">
        <f t="shared" si="23"/>
        <v>13</v>
      </c>
      <c r="T113" s="29" t="s">
        <v>206</v>
      </c>
      <c r="U113" s="5"/>
      <c r="V113" s="5">
        <f t="shared" si="24"/>
        <v>0</v>
      </c>
      <c r="W113" s="5" t="s">
        <v>114</v>
      </c>
      <c r="X113" s="29" t="s">
        <v>590</v>
      </c>
      <c r="Y113" s="5"/>
      <c r="Z113" s="5">
        <f t="shared" si="25"/>
        <v>0</v>
      </c>
      <c r="AA113" s="5" t="str">
        <f t="shared" si="17"/>
        <v>Pac-12</v>
      </c>
      <c r="AB113">
        <f t="shared" si="18"/>
        <v>1</v>
      </c>
      <c r="AC113">
        <f t="shared" si="26"/>
        <v>1</v>
      </c>
      <c r="AD113">
        <f t="shared" si="27"/>
        <v>1</v>
      </c>
      <c r="AE113">
        <f t="shared" si="19"/>
        <v>0</v>
      </c>
      <c r="AF113">
        <f t="shared" si="29"/>
        <v>52</v>
      </c>
      <c r="AG113">
        <f t="shared" si="29"/>
        <v>35</v>
      </c>
      <c r="AH113">
        <f t="shared" si="29"/>
        <v>8</v>
      </c>
      <c r="AI113">
        <f t="shared" si="29"/>
        <v>4</v>
      </c>
      <c r="AJ113">
        <f t="shared" si="15"/>
        <v>12</v>
      </c>
      <c r="AK113" s="8">
        <f t="shared" si="28"/>
        <v>0.66666666666666663</v>
      </c>
      <c r="AL113">
        <f t="shared" si="21"/>
        <v>1</v>
      </c>
    </row>
    <row r="114" spans="1:38" ht="84" x14ac:dyDescent="0.2">
      <c r="A114" s="27">
        <v>13</v>
      </c>
      <c r="B114" s="28">
        <v>43826</v>
      </c>
      <c r="C114" s="5"/>
      <c r="D114" s="29" t="s">
        <v>124</v>
      </c>
      <c r="E114" s="29" t="s">
        <v>792</v>
      </c>
      <c r="F114" s="29" t="s">
        <v>80</v>
      </c>
      <c r="G114" s="29" t="s">
        <v>554</v>
      </c>
      <c r="H114" s="29" t="s">
        <v>86</v>
      </c>
      <c r="I114" s="29" t="s">
        <v>14</v>
      </c>
      <c r="J114" s="29">
        <v>24</v>
      </c>
      <c r="K114" s="29">
        <v>49</v>
      </c>
      <c r="L114" s="29">
        <v>8</v>
      </c>
      <c r="M114" s="29">
        <v>5</v>
      </c>
      <c r="N114" s="29" t="s">
        <v>92</v>
      </c>
      <c r="O114" s="29" t="s">
        <v>793</v>
      </c>
      <c r="P114" s="6"/>
      <c r="Q114" s="7">
        <f t="shared" si="22"/>
        <v>43826</v>
      </c>
      <c r="R114" s="5">
        <f t="shared" si="16"/>
        <v>2019</v>
      </c>
      <c r="S114" s="5">
        <f t="shared" si="23"/>
        <v>18</v>
      </c>
      <c r="T114" s="5" t="s">
        <v>430</v>
      </c>
      <c r="U114" s="5">
        <v>22</v>
      </c>
      <c r="V114" s="5">
        <f t="shared" si="24"/>
        <v>1</v>
      </c>
      <c r="W114" s="5" t="s">
        <v>114</v>
      </c>
      <c r="X114" s="5" t="s">
        <v>555</v>
      </c>
      <c r="Y114" s="5">
        <v>19</v>
      </c>
      <c r="Z114" s="5">
        <f t="shared" si="25"/>
        <v>1</v>
      </c>
      <c r="AA114" s="5" t="str">
        <f t="shared" si="17"/>
        <v>Big Ten</v>
      </c>
      <c r="AB114">
        <f t="shared" si="18"/>
        <v>0</v>
      </c>
      <c r="AC114">
        <f t="shared" si="26"/>
        <v>1</v>
      </c>
      <c r="AD114">
        <f t="shared" si="27"/>
        <v>1</v>
      </c>
      <c r="AE114">
        <f t="shared" si="19"/>
        <v>1</v>
      </c>
      <c r="AF114">
        <f t="shared" si="29"/>
        <v>24</v>
      </c>
      <c r="AG114">
        <f t="shared" si="29"/>
        <v>49</v>
      </c>
      <c r="AH114">
        <f t="shared" si="29"/>
        <v>8</v>
      </c>
      <c r="AI114">
        <f t="shared" si="29"/>
        <v>5</v>
      </c>
      <c r="AJ114">
        <f t="shared" si="15"/>
        <v>13</v>
      </c>
      <c r="AK114" s="8">
        <f t="shared" si="28"/>
        <v>0.61538461538461542</v>
      </c>
      <c r="AL114">
        <f t="shared" si="21"/>
        <v>0</v>
      </c>
    </row>
    <row r="115" spans="1:38" ht="56" x14ac:dyDescent="0.2">
      <c r="A115" s="27">
        <v>1</v>
      </c>
      <c r="B115" s="28">
        <v>43706</v>
      </c>
      <c r="C115" s="5"/>
      <c r="D115" s="29" t="s">
        <v>37</v>
      </c>
      <c r="E115" s="29" t="s">
        <v>983</v>
      </c>
      <c r="F115" s="29" t="s">
        <v>49</v>
      </c>
      <c r="G115" s="29" t="s">
        <v>707</v>
      </c>
      <c r="H115" s="29" t="s">
        <v>169</v>
      </c>
      <c r="I115" s="29" t="s">
        <v>13</v>
      </c>
      <c r="J115" s="29">
        <v>30</v>
      </c>
      <c r="K115" s="29">
        <v>12</v>
      </c>
      <c r="L115" s="29">
        <v>1</v>
      </c>
      <c r="M115" s="29">
        <v>0</v>
      </c>
      <c r="N115" s="29" t="s">
        <v>41</v>
      </c>
      <c r="O115" s="29" t="s">
        <v>980</v>
      </c>
      <c r="Q115" s="7">
        <f t="shared" si="22"/>
        <v>43706</v>
      </c>
      <c r="R115" s="5">
        <f t="shared" si="16"/>
        <v>2019</v>
      </c>
      <c r="S115" s="5">
        <f t="shared" si="23"/>
        <v>1</v>
      </c>
      <c r="T115" s="5" t="s">
        <v>579</v>
      </c>
      <c r="U115" s="5">
        <v>14</v>
      </c>
      <c r="V115" s="5">
        <f t="shared" si="24"/>
        <v>1</v>
      </c>
      <c r="W115" s="5" t="s">
        <v>114</v>
      </c>
      <c r="X115" s="29" t="s">
        <v>707</v>
      </c>
      <c r="Y115" s="5"/>
      <c r="Z115" s="5">
        <f t="shared" si="25"/>
        <v>0</v>
      </c>
      <c r="AA115" s="5" t="str">
        <f t="shared" si="17"/>
        <v>Ind</v>
      </c>
      <c r="AB115">
        <f t="shared" si="18"/>
        <v>0</v>
      </c>
      <c r="AC115">
        <f t="shared" si="26"/>
        <v>1</v>
      </c>
      <c r="AD115">
        <f t="shared" si="27"/>
        <v>0</v>
      </c>
      <c r="AE115">
        <f t="shared" si="19"/>
        <v>0</v>
      </c>
      <c r="AF115">
        <f t="shared" si="29"/>
        <v>30</v>
      </c>
      <c r="AG115">
        <f t="shared" si="29"/>
        <v>12</v>
      </c>
      <c r="AH115">
        <f t="shared" si="29"/>
        <v>1</v>
      </c>
      <c r="AI115">
        <f t="shared" si="29"/>
        <v>0</v>
      </c>
      <c r="AJ115">
        <f t="shared" si="15"/>
        <v>1</v>
      </c>
      <c r="AK115" s="8">
        <f t="shared" si="28"/>
        <v>1</v>
      </c>
      <c r="AL115">
        <f t="shared" si="21"/>
        <v>1</v>
      </c>
    </row>
    <row r="116" spans="1:38" ht="56" x14ac:dyDescent="0.2">
      <c r="A116" s="27">
        <v>2</v>
      </c>
      <c r="B116" s="28">
        <v>43715</v>
      </c>
      <c r="C116" s="5"/>
      <c r="D116" s="29" t="s">
        <v>44</v>
      </c>
      <c r="E116" s="29" t="s">
        <v>947</v>
      </c>
      <c r="F116" s="5"/>
      <c r="G116" s="29" t="s">
        <v>338</v>
      </c>
      <c r="H116" s="29" t="s">
        <v>148</v>
      </c>
      <c r="I116" s="29" t="s">
        <v>13</v>
      </c>
      <c r="J116" s="29">
        <v>35</v>
      </c>
      <c r="K116" s="29">
        <v>17</v>
      </c>
      <c r="L116" s="29">
        <v>2</v>
      </c>
      <c r="M116" s="29">
        <v>0</v>
      </c>
      <c r="N116" s="29" t="s">
        <v>47</v>
      </c>
      <c r="O116" s="29" t="s">
        <v>948</v>
      </c>
      <c r="Q116" s="7">
        <f t="shared" si="22"/>
        <v>43715</v>
      </c>
      <c r="R116" s="5">
        <f t="shared" si="16"/>
        <v>2019</v>
      </c>
      <c r="S116" s="5">
        <f t="shared" si="23"/>
        <v>2</v>
      </c>
      <c r="T116" s="5" t="s">
        <v>579</v>
      </c>
      <c r="U116" s="5">
        <v>13</v>
      </c>
      <c r="V116" s="5">
        <f t="shared" si="24"/>
        <v>1</v>
      </c>
      <c r="W116" s="5" t="s">
        <v>114</v>
      </c>
      <c r="X116" s="29" t="s">
        <v>338</v>
      </c>
      <c r="Y116" s="5"/>
      <c r="Z116" s="5">
        <f t="shared" si="25"/>
        <v>0</v>
      </c>
      <c r="AA116" s="5" t="str">
        <f t="shared" si="17"/>
        <v>MAC</v>
      </c>
      <c r="AB116">
        <f t="shared" si="18"/>
        <v>0</v>
      </c>
      <c r="AC116">
        <f t="shared" si="26"/>
        <v>1</v>
      </c>
      <c r="AD116">
        <f t="shared" si="27"/>
        <v>0</v>
      </c>
      <c r="AE116">
        <f t="shared" si="19"/>
        <v>0</v>
      </c>
      <c r="AF116">
        <f t="shared" si="29"/>
        <v>35</v>
      </c>
      <c r="AG116">
        <f t="shared" si="29"/>
        <v>17</v>
      </c>
      <c r="AH116">
        <f t="shared" si="29"/>
        <v>2</v>
      </c>
      <c r="AI116">
        <f t="shared" si="29"/>
        <v>0</v>
      </c>
      <c r="AJ116">
        <f t="shared" si="15"/>
        <v>2</v>
      </c>
      <c r="AK116" s="8">
        <f t="shared" si="28"/>
        <v>1</v>
      </c>
      <c r="AL116">
        <f t="shared" si="21"/>
        <v>1</v>
      </c>
    </row>
    <row r="117" spans="1:38" ht="56" x14ac:dyDescent="0.2">
      <c r="A117" s="27">
        <v>3</v>
      </c>
      <c r="B117" s="28">
        <v>43722</v>
      </c>
      <c r="C117" s="5"/>
      <c r="D117" s="29" t="s">
        <v>44</v>
      </c>
      <c r="E117" s="29" t="s">
        <v>984</v>
      </c>
      <c r="F117" s="5"/>
      <c r="G117" s="29" t="s">
        <v>985</v>
      </c>
      <c r="H117" s="29" t="s">
        <v>70</v>
      </c>
      <c r="I117" s="29" t="s">
        <v>13</v>
      </c>
      <c r="J117" s="29">
        <v>31</v>
      </c>
      <c r="K117" s="29">
        <v>0</v>
      </c>
      <c r="L117" s="29">
        <v>3</v>
      </c>
      <c r="M117" s="29">
        <v>0</v>
      </c>
      <c r="N117" s="29" t="s">
        <v>51</v>
      </c>
      <c r="O117" s="29" t="s">
        <v>948</v>
      </c>
      <c r="Q117" s="7">
        <f t="shared" si="22"/>
        <v>43722</v>
      </c>
      <c r="R117" s="5">
        <f t="shared" si="16"/>
        <v>2019</v>
      </c>
      <c r="S117" s="5">
        <f t="shared" si="23"/>
        <v>3</v>
      </c>
      <c r="T117" s="5" t="s">
        <v>579</v>
      </c>
      <c r="U117" s="5">
        <v>11</v>
      </c>
      <c r="V117" s="5">
        <f t="shared" si="24"/>
        <v>1</v>
      </c>
      <c r="W117" s="5" t="s">
        <v>114</v>
      </c>
      <c r="X117" s="29" t="s">
        <v>985</v>
      </c>
      <c r="Y117" s="5"/>
      <c r="Z117" s="5">
        <f t="shared" si="25"/>
        <v>0</v>
      </c>
      <c r="AA117" s="5" t="str">
        <f t="shared" si="17"/>
        <v>Non-Major</v>
      </c>
      <c r="AB117">
        <f t="shared" si="18"/>
        <v>0</v>
      </c>
      <c r="AC117">
        <f t="shared" si="26"/>
        <v>0</v>
      </c>
      <c r="AD117">
        <f t="shared" si="27"/>
        <v>0</v>
      </c>
      <c r="AE117">
        <f t="shared" si="19"/>
        <v>0</v>
      </c>
      <c r="AF117">
        <f t="shared" si="29"/>
        <v>31</v>
      </c>
      <c r="AG117">
        <f t="shared" si="29"/>
        <v>0</v>
      </c>
      <c r="AH117">
        <f t="shared" si="29"/>
        <v>3</v>
      </c>
      <c r="AI117">
        <f t="shared" si="29"/>
        <v>0</v>
      </c>
      <c r="AJ117">
        <f t="shared" ref="AJ117:AJ129" si="30">SUM(AH117:AI117)</f>
        <v>3</v>
      </c>
      <c r="AK117" s="8">
        <f t="shared" si="28"/>
        <v>1</v>
      </c>
      <c r="AL117">
        <f t="shared" si="21"/>
        <v>1</v>
      </c>
    </row>
    <row r="118" spans="1:38" ht="84" x14ac:dyDescent="0.2">
      <c r="A118" s="27">
        <v>4</v>
      </c>
      <c r="B118" s="28">
        <v>43728</v>
      </c>
      <c r="C118" s="5"/>
      <c r="D118" s="29" t="s">
        <v>124</v>
      </c>
      <c r="E118" s="29" t="s">
        <v>867</v>
      </c>
      <c r="F118" s="29" t="s">
        <v>49</v>
      </c>
      <c r="G118" s="29" t="s">
        <v>206</v>
      </c>
      <c r="H118" s="29" t="s">
        <v>114</v>
      </c>
      <c r="I118" s="29" t="s">
        <v>14</v>
      </c>
      <c r="J118" s="29">
        <v>23</v>
      </c>
      <c r="K118" s="29">
        <v>30</v>
      </c>
      <c r="L118" s="29">
        <v>3</v>
      </c>
      <c r="M118" s="29">
        <v>1</v>
      </c>
      <c r="N118" s="29" t="s">
        <v>92</v>
      </c>
      <c r="O118" s="29" t="s">
        <v>935</v>
      </c>
      <c r="Q118" s="7">
        <f t="shared" si="22"/>
        <v>43728</v>
      </c>
      <c r="R118" s="5">
        <f t="shared" si="16"/>
        <v>2019</v>
      </c>
      <c r="S118" s="5">
        <f t="shared" si="23"/>
        <v>4</v>
      </c>
      <c r="T118" s="5" t="s">
        <v>579</v>
      </c>
      <c r="U118" s="5">
        <v>10</v>
      </c>
      <c r="V118" s="5">
        <f t="shared" si="24"/>
        <v>1</v>
      </c>
      <c r="W118" s="5" t="s">
        <v>114</v>
      </c>
      <c r="X118" s="29" t="s">
        <v>206</v>
      </c>
      <c r="Y118" s="5"/>
      <c r="Z118" s="5">
        <f t="shared" si="25"/>
        <v>0</v>
      </c>
      <c r="AA118" s="5" t="str">
        <f t="shared" si="17"/>
        <v>Pac-12</v>
      </c>
      <c r="AB118">
        <f t="shared" si="18"/>
        <v>1</v>
      </c>
      <c r="AC118">
        <f t="shared" si="26"/>
        <v>1</v>
      </c>
      <c r="AD118">
        <f t="shared" si="27"/>
        <v>1</v>
      </c>
      <c r="AE118">
        <f t="shared" si="19"/>
        <v>0</v>
      </c>
      <c r="AF118">
        <f t="shared" si="29"/>
        <v>23</v>
      </c>
      <c r="AG118">
        <f t="shared" si="29"/>
        <v>30</v>
      </c>
      <c r="AH118">
        <f t="shared" si="29"/>
        <v>3</v>
      </c>
      <c r="AI118">
        <f t="shared" si="29"/>
        <v>1</v>
      </c>
      <c r="AJ118">
        <f t="shared" si="30"/>
        <v>4</v>
      </c>
      <c r="AK118" s="8">
        <f t="shared" si="28"/>
        <v>0.75</v>
      </c>
      <c r="AL118">
        <f t="shared" si="21"/>
        <v>0</v>
      </c>
    </row>
    <row r="119" spans="1:38" ht="56" x14ac:dyDescent="0.2">
      <c r="A119" s="27">
        <v>5</v>
      </c>
      <c r="B119" s="28">
        <v>43736</v>
      </c>
      <c r="C119" s="5"/>
      <c r="D119" s="29" t="s">
        <v>44</v>
      </c>
      <c r="E119" s="29" t="s">
        <v>986</v>
      </c>
      <c r="F119" s="5"/>
      <c r="G119" s="29" t="s">
        <v>916</v>
      </c>
      <c r="H119" s="29" t="s">
        <v>114</v>
      </c>
      <c r="I119" s="29" t="s">
        <v>13</v>
      </c>
      <c r="J119" s="29">
        <v>38</v>
      </c>
      <c r="K119" s="29">
        <v>13</v>
      </c>
      <c r="L119" s="29">
        <v>4</v>
      </c>
      <c r="M119" s="29">
        <v>1</v>
      </c>
      <c r="N119" s="29" t="s">
        <v>41</v>
      </c>
      <c r="O119" s="29" t="s">
        <v>948</v>
      </c>
      <c r="Q119" s="7">
        <f t="shared" si="22"/>
        <v>43736</v>
      </c>
      <c r="R119" s="5">
        <f t="shared" si="16"/>
        <v>2019</v>
      </c>
      <c r="S119" s="5">
        <f t="shared" si="23"/>
        <v>5</v>
      </c>
      <c r="T119" s="5" t="s">
        <v>579</v>
      </c>
      <c r="U119" s="5">
        <v>19</v>
      </c>
      <c r="V119" s="5">
        <f t="shared" si="24"/>
        <v>1</v>
      </c>
      <c r="W119" s="5" t="s">
        <v>114</v>
      </c>
      <c r="X119" s="29" t="s">
        <v>916</v>
      </c>
      <c r="Y119" s="5"/>
      <c r="Z119" s="5">
        <f t="shared" si="25"/>
        <v>0</v>
      </c>
      <c r="AA119" s="5" t="str">
        <f t="shared" si="17"/>
        <v>Pac-12</v>
      </c>
      <c r="AB119">
        <f t="shared" si="18"/>
        <v>1</v>
      </c>
      <c r="AC119">
        <f t="shared" si="26"/>
        <v>1</v>
      </c>
      <c r="AD119">
        <f t="shared" si="27"/>
        <v>1</v>
      </c>
      <c r="AE119">
        <f t="shared" si="19"/>
        <v>0</v>
      </c>
      <c r="AF119">
        <f t="shared" si="29"/>
        <v>38</v>
      </c>
      <c r="AG119">
        <f t="shared" si="29"/>
        <v>13</v>
      </c>
      <c r="AH119">
        <f t="shared" si="29"/>
        <v>4</v>
      </c>
      <c r="AI119">
        <f t="shared" si="29"/>
        <v>1</v>
      </c>
      <c r="AJ119">
        <f t="shared" si="30"/>
        <v>5</v>
      </c>
      <c r="AK119" s="8">
        <f t="shared" si="28"/>
        <v>0.8</v>
      </c>
      <c r="AL119">
        <f t="shared" si="21"/>
        <v>1</v>
      </c>
    </row>
    <row r="120" spans="1:38" ht="56" x14ac:dyDescent="0.2">
      <c r="A120" s="27">
        <v>6</v>
      </c>
      <c r="B120" s="28">
        <v>43750</v>
      </c>
      <c r="C120" s="5"/>
      <c r="D120" s="29" t="s">
        <v>44</v>
      </c>
      <c r="E120" s="29" t="s">
        <v>969</v>
      </c>
      <c r="F120" s="29" t="s">
        <v>49</v>
      </c>
      <c r="G120" s="29" t="s">
        <v>560</v>
      </c>
      <c r="H120" s="29" t="s">
        <v>114</v>
      </c>
      <c r="I120" s="29" t="s">
        <v>13</v>
      </c>
      <c r="J120" s="29">
        <v>52</v>
      </c>
      <c r="K120" s="29">
        <v>7</v>
      </c>
      <c r="L120" s="29">
        <v>5</v>
      </c>
      <c r="M120" s="29">
        <v>1</v>
      </c>
      <c r="N120" s="29" t="s">
        <v>47</v>
      </c>
      <c r="O120" s="29" t="s">
        <v>950</v>
      </c>
      <c r="Q120" s="7">
        <f t="shared" si="22"/>
        <v>43750</v>
      </c>
      <c r="R120" s="5">
        <f t="shared" si="16"/>
        <v>2019</v>
      </c>
      <c r="S120" s="5">
        <f t="shared" si="23"/>
        <v>7</v>
      </c>
      <c r="T120" s="5" t="s">
        <v>579</v>
      </c>
      <c r="U120" s="5">
        <v>15</v>
      </c>
      <c r="V120" s="5">
        <f t="shared" si="24"/>
        <v>1</v>
      </c>
      <c r="W120" s="5" t="s">
        <v>114</v>
      </c>
      <c r="X120" s="29" t="s">
        <v>560</v>
      </c>
      <c r="Y120" s="5"/>
      <c r="Z120" s="5">
        <f t="shared" si="25"/>
        <v>0</v>
      </c>
      <c r="AA120" s="5" t="str">
        <f t="shared" si="17"/>
        <v>Pac-12</v>
      </c>
      <c r="AB120">
        <f t="shared" si="18"/>
        <v>1</v>
      </c>
      <c r="AC120">
        <f t="shared" si="26"/>
        <v>1</v>
      </c>
      <c r="AD120">
        <f t="shared" si="27"/>
        <v>1</v>
      </c>
      <c r="AE120">
        <f t="shared" si="19"/>
        <v>0</v>
      </c>
      <c r="AF120">
        <f t="shared" si="29"/>
        <v>52</v>
      </c>
      <c r="AG120">
        <f t="shared" si="29"/>
        <v>7</v>
      </c>
      <c r="AH120">
        <f t="shared" si="29"/>
        <v>5</v>
      </c>
      <c r="AI120">
        <f t="shared" si="29"/>
        <v>1</v>
      </c>
      <c r="AJ120">
        <f t="shared" si="30"/>
        <v>6</v>
      </c>
      <c r="AK120" s="8">
        <f t="shared" si="28"/>
        <v>0.83333333333333337</v>
      </c>
      <c r="AL120">
        <f t="shared" si="21"/>
        <v>1</v>
      </c>
    </row>
    <row r="121" spans="1:38" ht="56" x14ac:dyDescent="0.2">
      <c r="A121" s="27">
        <v>7</v>
      </c>
      <c r="B121" s="28">
        <v>43757</v>
      </c>
      <c r="C121" s="5"/>
      <c r="D121" s="29" t="s">
        <v>44</v>
      </c>
      <c r="E121" s="29" t="s">
        <v>947</v>
      </c>
      <c r="F121" s="5"/>
      <c r="G121" s="29" t="s">
        <v>946</v>
      </c>
      <c r="H121" s="29" t="s">
        <v>114</v>
      </c>
      <c r="I121" s="29" t="s">
        <v>13</v>
      </c>
      <c r="J121" s="29">
        <v>21</v>
      </c>
      <c r="K121" s="29">
        <v>3</v>
      </c>
      <c r="L121" s="29">
        <v>6</v>
      </c>
      <c r="M121" s="29">
        <v>1</v>
      </c>
      <c r="N121" s="29" t="s">
        <v>51</v>
      </c>
      <c r="O121" s="29" t="s">
        <v>948</v>
      </c>
      <c r="Q121" s="7">
        <f t="shared" si="22"/>
        <v>43757</v>
      </c>
      <c r="R121" s="5">
        <f t="shared" si="16"/>
        <v>2019</v>
      </c>
      <c r="S121" s="5">
        <f t="shared" si="23"/>
        <v>8</v>
      </c>
      <c r="T121" s="5" t="s">
        <v>579</v>
      </c>
      <c r="U121" s="5">
        <v>13</v>
      </c>
      <c r="V121" s="5">
        <f t="shared" si="24"/>
        <v>1</v>
      </c>
      <c r="W121" s="5" t="s">
        <v>114</v>
      </c>
      <c r="X121" s="5" t="s">
        <v>941</v>
      </c>
      <c r="Y121" s="5">
        <v>17</v>
      </c>
      <c r="Z121" s="5">
        <f t="shared" si="25"/>
        <v>1</v>
      </c>
      <c r="AA121" s="5" t="str">
        <f t="shared" si="17"/>
        <v>Pac-12</v>
      </c>
      <c r="AB121">
        <f t="shared" si="18"/>
        <v>1</v>
      </c>
      <c r="AC121">
        <f t="shared" si="26"/>
        <v>1</v>
      </c>
      <c r="AD121">
        <f t="shared" si="27"/>
        <v>1</v>
      </c>
      <c r="AE121">
        <f t="shared" si="19"/>
        <v>1</v>
      </c>
      <c r="AF121">
        <f t="shared" si="29"/>
        <v>21</v>
      </c>
      <c r="AG121">
        <f t="shared" si="29"/>
        <v>3</v>
      </c>
      <c r="AH121">
        <f t="shared" si="29"/>
        <v>6</v>
      </c>
      <c r="AI121">
        <f t="shared" si="29"/>
        <v>1</v>
      </c>
      <c r="AJ121">
        <f t="shared" si="30"/>
        <v>7</v>
      </c>
      <c r="AK121" s="8">
        <f t="shared" si="28"/>
        <v>0.8571428571428571</v>
      </c>
      <c r="AL121">
        <f t="shared" si="21"/>
        <v>1</v>
      </c>
    </row>
    <row r="122" spans="1:38" ht="56" x14ac:dyDescent="0.2">
      <c r="A122" s="27">
        <v>8</v>
      </c>
      <c r="B122" s="28">
        <v>43764</v>
      </c>
      <c r="C122" s="5"/>
      <c r="D122" s="29" t="s">
        <v>44</v>
      </c>
      <c r="E122" s="29" t="s">
        <v>578</v>
      </c>
      <c r="F122" s="5"/>
      <c r="G122" s="29" t="s">
        <v>424</v>
      </c>
      <c r="H122" s="29" t="s">
        <v>114</v>
      </c>
      <c r="I122" s="29" t="s">
        <v>13</v>
      </c>
      <c r="J122" s="29">
        <v>35</v>
      </c>
      <c r="K122" s="29">
        <v>0</v>
      </c>
      <c r="L122" s="29">
        <v>7</v>
      </c>
      <c r="M122" s="29">
        <v>1</v>
      </c>
      <c r="N122" s="29" t="s">
        <v>55</v>
      </c>
      <c r="O122" s="29" t="s">
        <v>948</v>
      </c>
      <c r="Q122" s="7">
        <f t="shared" si="22"/>
        <v>43764</v>
      </c>
      <c r="R122" s="5">
        <f t="shared" si="16"/>
        <v>2019</v>
      </c>
      <c r="S122" s="5">
        <f t="shared" si="23"/>
        <v>9</v>
      </c>
      <c r="T122" s="5" t="s">
        <v>579</v>
      </c>
      <c r="U122" s="5">
        <v>12</v>
      </c>
      <c r="V122" s="5">
        <f t="shared" si="24"/>
        <v>1</v>
      </c>
      <c r="W122" s="5" t="s">
        <v>114</v>
      </c>
      <c r="X122" s="29" t="s">
        <v>424</v>
      </c>
      <c r="Y122" s="5"/>
      <c r="Z122" s="5">
        <f t="shared" si="25"/>
        <v>0</v>
      </c>
      <c r="AA122" s="5" t="str">
        <f t="shared" si="17"/>
        <v>Pac-12</v>
      </c>
      <c r="AB122">
        <f t="shared" si="18"/>
        <v>1</v>
      </c>
      <c r="AC122">
        <f t="shared" si="26"/>
        <v>1</v>
      </c>
      <c r="AD122">
        <f t="shared" si="27"/>
        <v>1</v>
      </c>
      <c r="AE122">
        <f t="shared" si="19"/>
        <v>0</v>
      </c>
      <c r="AF122">
        <f t="shared" si="29"/>
        <v>35</v>
      </c>
      <c r="AG122">
        <f t="shared" si="29"/>
        <v>0</v>
      </c>
      <c r="AH122">
        <f t="shared" si="29"/>
        <v>7</v>
      </c>
      <c r="AI122">
        <f t="shared" si="29"/>
        <v>1</v>
      </c>
      <c r="AJ122">
        <f t="shared" si="30"/>
        <v>8</v>
      </c>
      <c r="AK122" s="8">
        <f t="shared" si="28"/>
        <v>0.875</v>
      </c>
      <c r="AL122">
        <f t="shared" si="21"/>
        <v>1</v>
      </c>
    </row>
    <row r="123" spans="1:38" ht="56" x14ac:dyDescent="0.2">
      <c r="A123" s="27">
        <v>9</v>
      </c>
      <c r="B123" s="28">
        <v>43771</v>
      </c>
      <c r="C123" s="5"/>
      <c r="D123" s="29" t="s">
        <v>44</v>
      </c>
      <c r="E123" s="29" t="s">
        <v>987</v>
      </c>
      <c r="F123" s="29" t="s">
        <v>49</v>
      </c>
      <c r="G123" s="29" t="s">
        <v>851</v>
      </c>
      <c r="H123" s="29" t="s">
        <v>114</v>
      </c>
      <c r="I123" s="29" t="s">
        <v>13</v>
      </c>
      <c r="J123" s="29">
        <v>33</v>
      </c>
      <c r="K123" s="29">
        <v>28</v>
      </c>
      <c r="L123" s="29">
        <v>8</v>
      </c>
      <c r="M123" s="29">
        <v>1</v>
      </c>
      <c r="N123" s="29" t="s">
        <v>57</v>
      </c>
      <c r="O123" s="29" t="s">
        <v>953</v>
      </c>
      <c r="Q123" s="7">
        <f t="shared" si="22"/>
        <v>43771</v>
      </c>
      <c r="R123" s="5">
        <f t="shared" si="16"/>
        <v>2019</v>
      </c>
      <c r="S123" s="5">
        <f t="shared" si="23"/>
        <v>10</v>
      </c>
      <c r="T123" s="5" t="s">
        <v>579</v>
      </c>
      <c r="U123" s="5">
        <v>9</v>
      </c>
      <c r="V123" s="5">
        <f t="shared" si="24"/>
        <v>1</v>
      </c>
      <c r="W123" s="5" t="s">
        <v>114</v>
      </c>
      <c r="X123" s="29" t="s">
        <v>851</v>
      </c>
      <c r="Y123" s="5"/>
      <c r="Z123" s="5">
        <f t="shared" si="25"/>
        <v>0</v>
      </c>
      <c r="AA123" s="5" t="str">
        <f t="shared" si="17"/>
        <v>Pac-12</v>
      </c>
      <c r="AB123">
        <f t="shared" si="18"/>
        <v>1</v>
      </c>
      <c r="AC123">
        <f t="shared" si="26"/>
        <v>1</v>
      </c>
      <c r="AD123">
        <f t="shared" si="27"/>
        <v>1</v>
      </c>
      <c r="AE123">
        <f t="shared" si="19"/>
        <v>0</v>
      </c>
      <c r="AF123">
        <f t="shared" si="29"/>
        <v>33</v>
      </c>
      <c r="AG123">
        <f t="shared" si="29"/>
        <v>28</v>
      </c>
      <c r="AH123">
        <f t="shared" si="29"/>
        <v>8</v>
      </c>
      <c r="AI123">
        <f t="shared" si="29"/>
        <v>1</v>
      </c>
      <c r="AJ123">
        <f t="shared" si="30"/>
        <v>9</v>
      </c>
      <c r="AK123" s="8">
        <f t="shared" si="28"/>
        <v>0.88888888888888884</v>
      </c>
      <c r="AL123">
        <f t="shared" si="21"/>
        <v>1</v>
      </c>
    </row>
    <row r="124" spans="1:38" ht="56" x14ac:dyDescent="0.2">
      <c r="A124" s="27">
        <v>10</v>
      </c>
      <c r="B124" s="28">
        <v>43785</v>
      </c>
      <c r="C124" s="5"/>
      <c r="D124" s="29" t="s">
        <v>44</v>
      </c>
      <c r="E124" s="29" t="s">
        <v>978</v>
      </c>
      <c r="F124" s="5"/>
      <c r="G124" s="29" t="s">
        <v>590</v>
      </c>
      <c r="H124" s="29" t="s">
        <v>114</v>
      </c>
      <c r="I124" s="29" t="s">
        <v>13</v>
      </c>
      <c r="J124" s="29">
        <v>49</v>
      </c>
      <c r="K124" s="29">
        <v>3</v>
      </c>
      <c r="L124" s="29">
        <v>9</v>
      </c>
      <c r="M124" s="29">
        <v>1</v>
      </c>
      <c r="N124" s="29" t="s">
        <v>61</v>
      </c>
      <c r="O124" s="29" t="s">
        <v>948</v>
      </c>
      <c r="Q124" s="7">
        <f t="shared" si="22"/>
        <v>43785</v>
      </c>
      <c r="R124" s="5">
        <f t="shared" si="16"/>
        <v>2019</v>
      </c>
      <c r="S124" s="5">
        <f t="shared" si="23"/>
        <v>12</v>
      </c>
      <c r="T124" s="5" t="s">
        <v>579</v>
      </c>
      <c r="U124" s="5">
        <v>8</v>
      </c>
      <c r="V124" s="5">
        <f t="shared" si="24"/>
        <v>1</v>
      </c>
      <c r="W124" s="5" t="s">
        <v>114</v>
      </c>
      <c r="X124" s="29" t="s">
        <v>590</v>
      </c>
      <c r="Y124" s="5"/>
      <c r="Z124" s="5">
        <f t="shared" si="25"/>
        <v>0</v>
      </c>
      <c r="AA124" s="5" t="str">
        <f t="shared" si="17"/>
        <v>Pac-12</v>
      </c>
      <c r="AB124">
        <f t="shared" si="18"/>
        <v>1</v>
      </c>
      <c r="AC124">
        <f t="shared" si="26"/>
        <v>1</v>
      </c>
      <c r="AD124">
        <f t="shared" si="27"/>
        <v>1</v>
      </c>
      <c r="AE124">
        <f t="shared" si="19"/>
        <v>0</v>
      </c>
      <c r="AF124">
        <f t="shared" si="29"/>
        <v>49</v>
      </c>
      <c r="AG124">
        <f t="shared" si="29"/>
        <v>3</v>
      </c>
      <c r="AH124">
        <f t="shared" si="29"/>
        <v>9</v>
      </c>
      <c r="AI124">
        <f t="shared" si="29"/>
        <v>1</v>
      </c>
      <c r="AJ124">
        <f t="shared" si="30"/>
        <v>10</v>
      </c>
      <c r="AK124" s="8">
        <f t="shared" si="28"/>
        <v>0.9</v>
      </c>
      <c r="AL124">
        <f t="shared" si="21"/>
        <v>1</v>
      </c>
    </row>
    <row r="125" spans="1:38" ht="56" x14ac:dyDescent="0.2">
      <c r="A125" s="27">
        <v>11</v>
      </c>
      <c r="B125" s="28">
        <v>43792</v>
      </c>
      <c r="C125" s="5"/>
      <c r="D125" s="29" t="s">
        <v>44</v>
      </c>
      <c r="E125" s="29" t="s">
        <v>898</v>
      </c>
      <c r="F125" s="29" t="s">
        <v>49</v>
      </c>
      <c r="G125" s="29" t="s">
        <v>586</v>
      </c>
      <c r="H125" s="29" t="s">
        <v>114</v>
      </c>
      <c r="I125" s="29" t="s">
        <v>13</v>
      </c>
      <c r="J125" s="29">
        <v>35</v>
      </c>
      <c r="K125" s="29">
        <v>7</v>
      </c>
      <c r="L125" s="29">
        <v>10</v>
      </c>
      <c r="M125" s="29">
        <v>1</v>
      </c>
      <c r="N125" s="29" t="s">
        <v>64</v>
      </c>
      <c r="O125" s="29" t="s">
        <v>934</v>
      </c>
      <c r="Q125" s="7">
        <f t="shared" si="22"/>
        <v>43792</v>
      </c>
      <c r="R125" s="5">
        <f t="shared" si="16"/>
        <v>2019</v>
      </c>
      <c r="S125" s="5">
        <f t="shared" si="23"/>
        <v>13</v>
      </c>
      <c r="T125" s="5" t="s">
        <v>579</v>
      </c>
      <c r="U125" s="5">
        <v>7</v>
      </c>
      <c r="V125" s="5">
        <f t="shared" si="24"/>
        <v>1</v>
      </c>
      <c r="W125" s="5" t="s">
        <v>114</v>
      </c>
      <c r="X125" s="29" t="s">
        <v>586</v>
      </c>
      <c r="Y125" s="5"/>
      <c r="Z125" s="5">
        <f t="shared" si="25"/>
        <v>0</v>
      </c>
      <c r="AA125" s="5" t="str">
        <f t="shared" si="17"/>
        <v>Pac-12</v>
      </c>
      <c r="AB125">
        <f t="shared" si="18"/>
        <v>1</v>
      </c>
      <c r="AC125">
        <f t="shared" si="26"/>
        <v>1</v>
      </c>
      <c r="AD125">
        <f t="shared" si="27"/>
        <v>1</v>
      </c>
      <c r="AE125">
        <f t="shared" si="19"/>
        <v>0</v>
      </c>
      <c r="AF125">
        <f t="shared" si="29"/>
        <v>35</v>
      </c>
      <c r="AG125">
        <f t="shared" si="29"/>
        <v>7</v>
      </c>
      <c r="AH125">
        <f t="shared" si="29"/>
        <v>10</v>
      </c>
      <c r="AI125">
        <f t="shared" si="29"/>
        <v>1</v>
      </c>
      <c r="AJ125">
        <f t="shared" si="30"/>
        <v>11</v>
      </c>
      <c r="AK125" s="8">
        <f t="shared" si="28"/>
        <v>0.90909090909090906</v>
      </c>
      <c r="AL125">
        <f t="shared" si="21"/>
        <v>1</v>
      </c>
    </row>
    <row r="126" spans="1:38" ht="56" x14ac:dyDescent="0.2">
      <c r="A126" s="27">
        <v>12</v>
      </c>
      <c r="B126" s="28">
        <v>43799</v>
      </c>
      <c r="C126" s="5"/>
      <c r="D126" s="29" t="s">
        <v>44</v>
      </c>
      <c r="E126" s="29" t="s">
        <v>959</v>
      </c>
      <c r="F126" s="5"/>
      <c r="G126" s="29" t="s">
        <v>617</v>
      </c>
      <c r="H126" s="29" t="s">
        <v>114</v>
      </c>
      <c r="I126" s="29" t="s">
        <v>13</v>
      </c>
      <c r="J126" s="29">
        <v>45</v>
      </c>
      <c r="K126" s="29">
        <v>15</v>
      </c>
      <c r="L126" s="29">
        <v>11</v>
      </c>
      <c r="M126" s="29">
        <v>1</v>
      </c>
      <c r="N126" s="29" t="s">
        <v>68</v>
      </c>
      <c r="O126" s="29" t="s">
        <v>948</v>
      </c>
      <c r="Q126" s="7">
        <f t="shared" si="22"/>
        <v>43799</v>
      </c>
      <c r="R126" s="5">
        <f t="shared" si="16"/>
        <v>2019</v>
      </c>
      <c r="S126" s="5">
        <f t="shared" si="23"/>
        <v>14</v>
      </c>
      <c r="T126" s="5" t="s">
        <v>579</v>
      </c>
      <c r="U126" s="5">
        <v>6</v>
      </c>
      <c r="V126" s="5">
        <f t="shared" si="24"/>
        <v>1</v>
      </c>
      <c r="W126" s="5" t="s">
        <v>114</v>
      </c>
      <c r="X126" s="29" t="s">
        <v>617</v>
      </c>
      <c r="Y126" s="5"/>
      <c r="Z126" s="5">
        <f t="shared" si="25"/>
        <v>0</v>
      </c>
      <c r="AA126" s="5" t="str">
        <f t="shared" si="17"/>
        <v>Pac-12</v>
      </c>
      <c r="AB126">
        <f t="shared" si="18"/>
        <v>1</v>
      </c>
      <c r="AC126">
        <f t="shared" si="26"/>
        <v>1</v>
      </c>
      <c r="AD126">
        <f t="shared" si="27"/>
        <v>1</v>
      </c>
      <c r="AE126">
        <f t="shared" si="19"/>
        <v>0</v>
      </c>
      <c r="AF126">
        <f t="shared" si="29"/>
        <v>45</v>
      </c>
      <c r="AG126">
        <f t="shared" si="29"/>
        <v>15</v>
      </c>
      <c r="AH126">
        <f t="shared" si="29"/>
        <v>11</v>
      </c>
      <c r="AI126">
        <f t="shared" si="29"/>
        <v>1</v>
      </c>
      <c r="AJ126">
        <f t="shared" si="30"/>
        <v>12</v>
      </c>
      <c r="AK126" s="8">
        <f t="shared" si="28"/>
        <v>0.91666666666666663</v>
      </c>
      <c r="AL126">
        <f t="shared" si="21"/>
        <v>1</v>
      </c>
    </row>
    <row r="127" spans="1:38" ht="42" x14ac:dyDescent="0.2">
      <c r="A127" s="27">
        <v>13</v>
      </c>
      <c r="B127" s="28">
        <v>43805</v>
      </c>
      <c r="C127" s="5"/>
      <c r="D127" s="29" t="s">
        <v>124</v>
      </c>
      <c r="E127" s="29" t="s">
        <v>966</v>
      </c>
      <c r="F127" s="29" t="s">
        <v>80</v>
      </c>
      <c r="G127" s="29" t="s">
        <v>720</v>
      </c>
      <c r="H127" s="29" t="s">
        <v>114</v>
      </c>
      <c r="I127" s="29" t="s">
        <v>14</v>
      </c>
      <c r="J127" s="29">
        <v>15</v>
      </c>
      <c r="K127" s="29">
        <v>37</v>
      </c>
      <c r="L127" s="29">
        <v>11</v>
      </c>
      <c r="M127" s="29">
        <v>2</v>
      </c>
      <c r="N127" s="29" t="s">
        <v>92</v>
      </c>
      <c r="O127" s="29" t="s">
        <v>967</v>
      </c>
      <c r="Q127" s="7">
        <f t="shared" si="22"/>
        <v>43805</v>
      </c>
      <c r="R127" s="5">
        <f t="shared" si="16"/>
        <v>2019</v>
      </c>
      <c r="S127" s="5">
        <f t="shared" si="23"/>
        <v>15</v>
      </c>
      <c r="T127" s="5" t="s">
        <v>579</v>
      </c>
      <c r="U127" s="5">
        <v>5</v>
      </c>
      <c r="V127" s="5">
        <f t="shared" si="24"/>
        <v>1</v>
      </c>
      <c r="W127" s="5" t="s">
        <v>114</v>
      </c>
      <c r="X127" s="5" t="s">
        <v>400</v>
      </c>
      <c r="Y127" s="5">
        <v>13</v>
      </c>
      <c r="Z127" s="5">
        <f t="shared" si="25"/>
        <v>1</v>
      </c>
      <c r="AA127" s="5" t="str">
        <f t="shared" si="17"/>
        <v>Pac-12</v>
      </c>
      <c r="AB127">
        <f t="shared" si="18"/>
        <v>1</v>
      </c>
      <c r="AC127">
        <f t="shared" si="26"/>
        <v>1</v>
      </c>
      <c r="AD127">
        <f t="shared" si="27"/>
        <v>1</v>
      </c>
      <c r="AE127">
        <f t="shared" si="19"/>
        <v>1</v>
      </c>
      <c r="AF127">
        <f t="shared" si="29"/>
        <v>15</v>
      </c>
      <c r="AG127">
        <f t="shared" si="29"/>
        <v>37</v>
      </c>
      <c r="AH127">
        <f t="shared" si="29"/>
        <v>11</v>
      </c>
      <c r="AI127">
        <f t="shared" si="29"/>
        <v>2</v>
      </c>
      <c r="AJ127">
        <f t="shared" si="30"/>
        <v>13</v>
      </c>
      <c r="AK127" s="8">
        <f t="shared" si="28"/>
        <v>0.84615384615384615</v>
      </c>
      <c r="AL127">
        <f t="shared" si="21"/>
        <v>0</v>
      </c>
    </row>
    <row r="128" spans="1:38" ht="70" x14ac:dyDescent="0.2">
      <c r="A128" s="27">
        <v>14</v>
      </c>
      <c r="B128" s="28">
        <v>43830</v>
      </c>
      <c r="C128" s="5"/>
      <c r="D128" s="29" t="s">
        <v>112</v>
      </c>
      <c r="E128" s="29" t="s">
        <v>578</v>
      </c>
      <c r="F128" s="29" t="s">
        <v>80</v>
      </c>
      <c r="G128" s="29" t="s">
        <v>549</v>
      </c>
      <c r="H128" s="29" t="s">
        <v>145</v>
      </c>
      <c r="I128" s="29" t="s">
        <v>14</v>
      </c>
      <c r="J128" s="29">
        <v>10</v>
      </c>
      <c r="K128" s="29">
        <v>38</v>
      </c>
      <c r="L128" s="29">
        <v>11</v>
      </c>
      <c r="M128" s="29">
        <v>3</v>
      </c>
      <c r="N128" s="29" t="s">
        <v>102</v>
      </c>
      <c r="O128" s="29" t="s">
        <v>988</v>
      </c>
      <c r="Q128" s="7">
        <f t="shared" si="22"/>
        <v>43830</v>
      </c>
      <c r="R128" s="5">
        <f t="shared" si="16"/>
        <v>2019</v>
      </c>
      <c r="S128" s="5">
        <f t="shared" si="23"/>
        <v>19</v>
      </c>
      <c r="T128" s="5" t="s">
        <v>579</v>
      </c>
      <c r="U128" s="5">
        <v>12</v>
      </c>
      <c r="V128" s="5">
        <f t="shared" si="24"/>
        <v>1</v>
      </c>
      <c r="W128" s="5" t="s">
        <v>114</v>
      </c>
      <c r="X128" s="29" t="s">
        <v>549</v>
      </c>
      <c r="Y128" s="5"/>
      <c r="Z128" s="5">
        <f t="shared" si="25"/>
        <v>0</v>
      </c>
      <c r="AA128" s="5" t="str">
        <f t="shared" si="17"/>
        <v>Big 12</v>
      </c>
      <c r="AB128">
        <f t="shared" si="18"/>
        <v>0</v>
      </c>
      <c r="AC128">
        <f t="shared" si="26"/>
        <v>1</v>
      </c>
      <c r="AD128">
        <f t="shared" si="27"/>
        <v>1</v>
      </c>
      <c r="AE128">
        <f t="shared" si="19"/>
        <v>0</v>
      </c>
      <c r="AF128">
        <f t="shared" si="29"/>
        <v>10</v>
      </c>
      <c r="AG128">
        <f t="shared" si="29"/>
        <v>38</v>
      </c>
      <c r="AH128">
        <f t="shared" si="29"/>
        <v>11</v>
      </c>
      <c r="AI128">
        <f t="shared" si="29"/>
        <v>3</v>
      </c>
      <c r="AJ128">
        <f t="shared" si="30"/>
        <v>14</v>
      </c>
      <c r="AK128" s="8">
        <f t="shared" si="28"/>
        <v>0.7857142857142857</v>
      </c>
      <c r="AL128">
        <f t="shared" si="21"/>
        <v>0</v>
      </c>
    </row>
    <row r="129" spans="1:38" ht="56" x14ac:dyDescent="0.2">
      <c r="A129" s="27">
        <v>1</v>
      </c>
      <c r="B129" s="28">
        <v>43708</v>
      </c>
      <c r="C129" s="5"/>
      <c r="D129" s="29" t="s">
        <v>44</v>
      </c>
      <c r="E129" s="29" t="s">
        <v>989</v>
      </c>
      <c r="F129" s="5"/>
      <c r="G129" s="29" t="s">
        <v>990</v>
      </c>
      <c r="H129" s="29" t="s">
        <v>70</v>
      </c>
      <c r="I129" s="29" t="s">
        <v>13</v>
      </c>
      <c r="J129" s="29">
        <v>47</v>
      </c>
      <c r="K129" s="29">
        <v>14</v>
      </c>
      <c r="L129" s="29">
        <v>1</v>
      </c>
      <c r="M129" s="29">
        <v>0</v>
      </c>
      <c r="N129" s="29" t="s">
        <v>41</v>
      </c>
      <c r="O129" s="29" t="s">
        <v>953</v>
      </c>
      <c r="Q129" s="7">
        <f t="shared" si="22"/>
        <v>43708</v>
      </c>
      <c r="R129" s="5">
        <f t="shared" si="16"/>
        <v>2019</v>
      </c>
      <c r="S129" s="5">
        <f t="shared" si="23"/>
        <v>1</v>
      </c>
      <c r="T129" s="5" t="s">
        <v>680</v>
      </c>
      <c r="U129" s="5">
        <v>13</v>
      </c>
      <c r="V129" s="5">
        <f t="shared" si="24"/>
        <v>1</v>
      </c>
      <c r="W129" s="5" t="s">
        <v>114</v>
      </c>
      <c r="X129" s="29" t="s">
        <v>990</v>
      </c>
      <c r="Y129" s="5"/>
      <c r="Z129" s="5">
        <f t="shared" si="25"/>
        <v>0</v>
      </c>
      <c r="AA129" s="5" t="str">
        <f t="shared" si="17"/>
        <v>Non-Major</v>
      </c>
      <c r="AB129">
        <f t="shared" si="18"/>
        <v>0</v>
      </c>
      <c r="AC129">
        <f t="shared" si="26"/>
        <v>0</v>
      </c>
      <c r="AD129">
        <f t="shared" si="27"/>
        <v>0</v>
      </c>
      <c r="AE129">
        <f t="shared" si="19"/>
        <v>0</v>
      </c>
      <c r="AF129">
        <f t="shared" si="29"/>
        <v>47</v>
      </c>
      <c r="AG129">
        <f t="shared" si="29"/>
        <v>14</v>
      </c>
      <c r="AH129">
        <f t="shared" si="29"/>
        <v>1</v>
      </c>
      <c r="AI129">
        <f t="shared" si="29"/>
        <v>0</v>
      </c>
      <c r="AJ129">
        <f t="shared" si="30"/>
        <v>1</v>
      </c>
      <c r="AK129" s="8">
        <f t="shared" si="28"/>
        <v>1</v>
      </c>
      <c r="AL129">
        <f t="shared" si="21"/>
        <v>1</v>
      </c>
    </row>
    <row r="130" spans="1:38" ht="56" x14ac:dyDescent="0.2">
      <c r="A130" s="27">
        <v>2</v>
      </c>
      <c r="B130" s="28">
        <v>43715</v>
      </c>
      <c r="C130" s="5"/>
      <c r="D130" s="29" t="s">
        <v>44</v>
      </c>
      <c r="E130" s="29" t="s">
        <v>952</v>
      </c>
      <c r="F130" s="5"/>
      <c r="G130" s="29" t="s">
        <v>424</v>
      </c>
      <c r="H130" s="29" t="s">
        <v>114</v>
      </c>
      <c r="I130" s="29" t="s">
        <v>14</v>
      </c>
      <c r="J130" s="29">
        <v>19</v>
      </c>
      <c r="K130" s="29">
        <v>20</v>
      </c>
      <c r="L130" s="29">
        <v>1</v>
      </c>
      <c r="M130" s="29">
        <v>1</v>
      </c>
      <c r="N130" s="29" t="s">
        <v>92</v>
      </c>
      <c r="O130" s="29" t="s">
        <v>953</v>
      </c>
      <c r="Q130" s="7">
        <f t="shared" si="22"/>
        <v>43715</v>
      </c>
      <c r="R130" s="5">
        <f t="shared" ref="R130:R154" si="31">IF(AND(B130&gt;=DATEVALUE("06/01/2019"),B130&lt;=DATEVALUE("05/31/2020")),2019,IF(AND(B130&gt;=DATEVALUE("06/01/2020"),B130&lt;=DATEVALUE("05/31/2021")),2020,IF(AND(B130&gt;=DATEVALUE("06/01/2021"),B130&lt;=DATEVALUE("05/31/2022")),2021,IF(AND(B130&gt;=DATEVALUE("06/01/2022"),B130&lt;=DATEVALUE("05/31/2023")),2022,IF(AND(B130&gt;=DATEVALUE("06/01/2023"),B130&lt;=DATEVALUE("05/31/2024")),2023,"N/A")))))</f>
        <v>2019</v>
      </c>
      <c r="S130" s="5">
        <f t="shared" si="23"/>
        <v>2</v>
      </c>
      <c r="T130" s="5" t="s">
        <v>680</v>
      </c>
      <c r="U130" s="5">
        <v>14</v>
      </c>
      <c r="V130" s="5">
        <f t="shared" si="24"/>
        <v>1</v>
      </c>
      <c r="W130" s="5" t="s">
        <v>114</v>
      </c>
      <c r="X130" s="29" t="s">
        <v>424</v>
      </c>
      <c r="Y130" s="5"/>
      <c r="Z130" s="5">
        <f t="shared" si="25"/>
        <v>0</v>
      </c>
      <c r="AA130" s="5" t="str">
        <f t="shared" ref="AA130:AA154" si="32">H130</f>
        <v>Pac-12</v>
      </c>
      <c r="AB130">
        <f t="shared" ref="AB130:AB154" si="33">IF(W130=AA130,1,0)</f>
        <v>1</v>
      </c>
      <c r="AC130">
        <f t="shared" si="26"/>
        <v>1</v>
      </c>
      <c r="AD130">
        <f t="shared" si="27"/>
        <v>1</v>
      </c>
      <c r="AE130">
        <f t="shared" ref="AE130:AE154" si="34">IF(AND(Z130=1,V130=1),1,0)</f>
        <v>0</v>
      </c>
      <c r="AF130">
        <f t="shared" ref="AF130:AI154" si="35">J130</f>
        <v>19</v>
      </c>
      <c r="AG130">
        <f t="shared" si="35"/>
        <v>20</v>
      </c>
      <c r="AH130">
        <f t="shared" si="35"/>
        <v>1</v>
      </c>
      <c r="AI130">
        <f t="shared" si="35"/>
        <v>1</v>
      </c>
      <c r="AJ130">
        <f t="shared" ref="AJ130:AJ154" si="36">SUM(AH130:AI130)</f>
        <v>2</v>
      </c>
      <c r="AK130" s="8">
        <f t="shared" si="28"/>
        <v>0.5</v>
      </c>
      <c r="AL130">
        <f t="shared" ref="AL130:AL154" si="37">IF(I130="W",1,0)</f>
        <v>0</v>
      </c>
    </row>
    <row r="131" spans="1:38" ht="56" x14ac:dyDescent="0.2">
      <c r="A131" s="27">
        <v>3</v>
      </c>
      <c r="B131" s="28">
        <v>43722</v>
      </c>
      <c r="C131" s="5"/>
      <c r="D131" s="29" t="s">
        <v>44</v>
      </c>
      <c r="E131" s="29" t="s">
        <v>991</v>
      </c>
      <c r="F131" s="5"/>
      <c r="G131" s="29" t="s">
        <v>890</v>
      </c>
      <c r="H131" s="29" t="s">
        <v>96</v>
      </c>
      <c r="I131" s="29" t="s">
        <v>13</v>
      </c>
      <c r="J131" s="29">
        <v>52</v>
      </c>
      <c r="K131" s="29">
        <v>20</v>
      </c>
      <c r="L131" s="29">
        <v>2</v>
      </c>
      <c r="M131" s="29">
        <v>1</v>
      </c>
      <c r="N131" s="29" t="s">
        <v>41</v>
      </c>
      <c r="O131" s="29" t="s">
        <v>953</v>
      </c>
      <c r="Q131" s="7">
        <f t="shared" ref="Q131:Q154" si="38">B131</f>
        <v>43722</v>
      </c>
      <c r="R131" s="5">
        <f t="shared" si="31"/>
        <v>2019</v>
      </c>
      <c r="S131" s="5">
        <f t="shared" ref="S131:S154" si="39">IF(AND(B131&gt;=DATEVALUE("07/25/2019"),B131&lt;=DATEVALUE("09/02/2019")),1,IF(AND(B131&gt;=DATEVALUE("09/03/2019"),B131&lt;=DATEVALUE("09/09/2019")),2,IF(AND(B131&gt;=DATEVALUE("09/10/2019"),B131&lt;=DATEVALUE("09/16/2019")),3,IF(AND(B131&gt;=DATEVALUE("09/17/2019"),B131&lt;=DATEVALUE("09/23/2019")),4,IF(AND(B131&gt;=DATEVALUE("09/24/2019"),B131&lt;=DATEVALUE("09/30/2019")),5,IF(AND(B131&gt;=DATEVALUE("10/01/2019"),B131&lt;=DATEVALUE("10/07/2019")),6,IF(AND(B131&gt;=DATEVALUE("10/08/2019"),B131&lt;=DATEVALUE("10/14/2019")),7,IF(AND(B131&gt;=DATEVALUE("10/15/2019"),B131&lt;=DATEVALUE("10/21/2019")),8,IF(AND(B131&gt;=DATEVALUE("10/22/2019"),B131&lt;=DATEVALUE("10/28/2019")),9,IF(AND(B131&gt;=DATEVALUE("10/29/2019"),B131&lt;=DATEVALUE("11/04/2019")),10,IF(AND(B131&gt;=DATEVALUE("11/05/2019"),B131&lt;=DATEVALUE("11/11/2019")),11,IF(AND(B131&gt;=DATEVALUE("11/12/2019"),B131&lt;=DATEVALUE("11/18/2019")),12,IF(AND(B131&gt;=DATEVALUE("11/19/2019"),B131&lt;=DATEVALUE("11/25/2019")),13,IF(AND(B131&gt;=DATEVALUE("11/26/2019"),B131&lt;=DATEVALUE("12/02/2019")),14,IF(AND(B131&gt;=DATEVALUE("12/03/2019"),B131&lt;=DATEVALUE("12/09/2019")),15,IF(AND(B131&gt;=DATEVALUE("12/10/2019"),B131&lt;=DATEVALUE("12/16/2019")),16,IF(AND(B131&gt;=DATEVALUE("12/17/2019"),B131&lt;=DATEVALUE("12/23/2019")),17,IF(AND(B131&gt;=DATEVALUE("12/24/2019"),B131&lt;=DATEVALUE("12/30/2019")),18,IF(AND(B131&gt;=DATEVALUE("12/31/2019"),B131&lt;=DATEVALUE("01/06/2020")),19,IF(AND(B131&gt;=DATEVALUE("01/07/2020"),B131&lt;=DATEVALUE("01/14/2020")),20,"Bye"))))))))))))))))))))</f>
        <v>3</v>
      </c>
      <c r="T131" s="5" t="s">
        <v>680</v>
      </c>
      <c r="U131" s="5">
        <v>23</v>
      </c>
      <c r="V131" s="5">
        <f t="shared" ref="V131:V154" si="40">IF(U131&gt;0,1,0)</f>
        <v>1</v>
      </c>
      <c r="W131" s="5" t="s">
        <v>114</v>
      </c>
      <c r="X131" s="29" t="s">
        <v>890</v>
      </c>
      <c r="Y131" s="5"/>
      <c r="Z131" s="5">
        <f t="shared" ref="Z131:Z154" si="41">IF(Y131&gt;0,1,0)</f>
        <v>0</v>
      </c>
      <c r="AA131" s="5" t="str">
        <f t="shared" si="32"/>
        <v>MWC</v>
      </c>
      <c r="AB131">
        <f t="shared" si="33"/>
        <v>0</v>
      </c>
      <c r="AC131">
        <f t="shared" ref="AC131:AC154" si="42">IF(AA131="Non-Major",0,1)</f>
        <v>1</v>
      </c>
      <c r="AD131">
        <f t="shared" ref="AD131:AD154" si="43">IF(OR(AA131="ACC",AA131="Big Ten",AA131="Big 12", AA131="Pac-12",AA131="SEC"),1,0)</f>
        <v>0</v>
      </c>
      <c r="AE131">
        <f t="shared" si="34"/>
        <v>0</v>
      </c>
      <c r="AF131">
        <f t="shared" si="35"/>
        <v>52</v>
      </c>
      <c r="AG131">
        <f t="shared" si="35"/>
        <v>20</v>
      </c>
      <c r="AH131">
        <f t="shared" si="35"/>
        <v>2</v>
      </c>
      <c r="AI131">
        <f t="shared" si="35"/>
        <v>1</v>
      </c>
      <c r="AJ131">
        <f t="shared" si="36"/>
        <v>3</v>
      </c>
      <c r="AK131" s="8">
        <f t="shared" ref="AK131:AK154" si="44">AH131/(AH131+AI131)</f>
        <v>0.66666666666666663</v>
      </c>
      <c r="AL131">
        <f t="shared" si="37"/>
        <v>1</v>
      </c>
    </row>
    <row r="132" spans="1:38" ht="56" x14ac:dyDescent="0.2">
      <c r="A132" s="27">
        <v>4</v>
      </c>
      <c r="B132" s="28">
        <v>43729</v>
      </c>
      <c r="C132" s="5"/>
      <c r="D132" s="29" t="s">
        <v>44</v>
      </c>
      <c r="E132" s="29" t="s">
        <v>992</v>
      </c>
      <c r="F132" s="29" t="s">
        <v>49</v>
      </c>
      <c r="G132" s="29" t="s">
        <v>707</v>
      </c>
      <c r="H132" s="29" t="s">
        <v>169</v>
      </c>
      <c r="I132" s="29" t="s">
        <v>13</v>
      </c>
      <c r="J132" s="29">
        <v>45</v>
      </c>
      <c r="K132" s="29">
        <v>19</v>
      </c>
      <c r="L132" s="29">
        <v>3</v>
      </c>
      <c r="M132" s="29">
        <v>1</v>
      </c>
      <c r="N132" s="29" t="s">
        <v>47</v>
      </c>
      <c r="O132" s="29" t="s">
        <v>980</v>
      </c>
      <c r="Q132" s="7">
        <f t="shared" si="38"/>
        <v>43729</v>
      </c>
      <c r="R132" s="5">
        <f t="shared" si="31"/>
        <v>2019</v>
      </c>
      <c r="S132" s="5">
        <f t="shared" si="39"/>
        <v>4</v>
      </c>
      <c r="T132" s="5" t="s">
        <v>680</v>
      </c>
      <c r="U132" s="5">
        <v>22</v>
      </c>
      <c r="V132" s="5">
        <f t="shared" si="40"/>
        <v>1</v>
      </c>
      <c r="W132" s="5" t="s">
        <v>114</v>
      </c>
      <c r="X132" s="29" t="s">
        <v>707</v>
      </c>
      <c r="Y132" s="5"/>
      <c r="Z132" s="5">
        <f t="shared" si="41"/>
        <v>0</v>
      </c>
      <c r="AA132" s="5" t="str">
        <f t="shared" si="32"/>
        <v>Ind</v>
      </c>
      <c r="AB132">
        <f t="shared" si="33"/>
        <v>0</v>
      </c>
      <c r="AC132">
        <f t="shared" si="42"/>
        <v>1</v>
      </c>
      <c r="AD132">
        <f t="shared" si="43"/>
        <v>0</v>
      </c>
      <c r="AE132">
        <f t="shared" si="34"/>
        <v>0</v>
      </c>
      <c r="AF132">
        <f t="shared" si="35"/>
        <v>45</v>
      </c>
      <c r="AG132">
        <f t="shared" si="35"/>
        <v>19</v>
      </c>
      <c r="AH132">
        <f t="shared" si="35"/>
        <v>3</v>
      </c>
      <c r="AI132">
        <f t="shared" si="35"/>
        <v>1</v>
      </c>
      <c r="AJ132">
        <f t="shared" si="36"/>
        <v>4</v>
      </c>
      <c r="AK132" s="8">
        <f t="shared" si="44"/>
        <v>0.75</v>
      </c>
      <c r="AL132">
        <f t="shared" si="37"/>
        <v>1</v>
      </c>
    </row>
    <row r="133" spans="1:38" ht="56" x14ac:dyDescent="0.2">
      <c r="A133" s="27">
        <v>5</v>
      </c>
      <c r="B133" s="28">
        <v>43736</v>
      </c>
      <c r="C133" s="5"/>
      <c r="D133" s="29" t="s">
        <v>44</v>
      </c>
      <c r="E133" s="29" t="s">
        <v>982</v>
      </c>
      <c r="F133" s="5"/>
      <c r="G133" s="29" t="s">
        <v>981</v>
      </c>
      <c r="H133" s="29" t="s">
        <v>114</v>
      </c>
      <c r="I133" s="29" t="s">
        <v>13</v>
      </c>
      <c r="J133" s="29">
        <v>28</v>
      </c>
      <c r="K133" s="29">
        <v>14</v>
      </c>
      <c r="L133" s="29">
        <v>4</v>
      </c>
      <c r="M133" s="29">
        <v>1</v>
      </c>
      <c r="N133" s="29" t="s">
        <v>51</v>
      </c>
      <c r="O133" s="29" t="s">
        <v>953</v>
      </c>
      <c r="Q133" s="7">
        <f t="shared" si="38"/>
        <v>43736</v>
      </c>
      <c r="R133" s="5">
        <f t="shared" si="31"/>
        <v>2019</v>
      </c>
      <c r="S133" s="5">
        <f t="shared" si="39"/>
        <v>5</v>
      </c>
      <c r="T133" s="5" t="s">
        <v>680</v>
      </c>
      <c r="U133" s="5">
        <v>17</v>
      </c>
      <c r="V133" s="5">
        <f t="shared" si="40"/>
        <v>1</v>
      </c>
      <c r="W133" s="5" t="s">
        <v>114</v>
      </c>
      <c r="X133" s="5" t="s">
        <v>430</v>
      </c>
      <c r="Y133" s="5">
        <v>21</v>
      </c>
      <c r="Z133" s="5">
        <f t="shared" si="41"/>
        <v>1</v>
      </c>
      <c r="AA133" s="5" t="str">
        <f t="shared" si="32"/>
        <v>Pac-12</v>
      </c>
      <c r="AB133">
        <f t="shared" si="33"/>
        <v>1</v>
      </c>
      <c r="AC133">
        <f t="shared" si="42"/>
        <v>1</v>
      </c>
      <c r="AD133">
        <f t="shared" si="43"/>
        <v>1</v>
      </c>
      <c r="AE133">
        <f t="shared" si="34"/>
        <v>1</v>
      </c>
      <c r="AF133">
        <f t="shared" si="35"/>
        <v>28</v>
      </c>
      <c r="AG133">
        <f t="shared" si="35"/>
        <v>14</v>
      </c>
      <c r="AH133">
        <f t="shared" si="35"/>
        <v>4</v>
      </c>
      <c r="AI133">
        <f t="shared" si="35"/>
        <v>1</v>
      </c>
      <c r="AJ133">
        <f t="shared" si="36"/>
        <v>5</v>
      </c>
      <c r="AK133" s="8">
        <f t="shared" si="44"/>
        <v>0.8</v>
      </c>
      <c r="AL133">
        <f t="shared" si="37"/>
        <v>1</v>
      </c>
    </row>
    <row r="134" spans="1:38" ht="56" x14ac:dyDescent="0.2">
      <c r="A134" s="27">
        <v>6</v>
      </c>
      <c r="B134" s="28">
        <v>43743</v>
      </c>
      <c r="C134" s="5"/>
      <c r="D134" s="29" t="s">
        <v>44</v>
      </c>
      <c r="E134" s="29" t="s">
        <v>973</v>
      </c>
      <c r="F134" s="29" t="s">
        <v>49</v>
      </c>
      <c r="G134" s="29" t="s">
        <v>213</v>
      </c>
      <c r="H134" s="29" t="s">
        <v>114</v>
      </c>
      <c r="I134" s="29" t="s">
        <v>14</v>
      </c>
      <c r="J134" s="29">
        <v>13</v>
      </c>
      <c r="K134" s="29">
        <v>23</v>
      </c>
      <c r="L134" s="29">
        <v>4</v>
      </c>
      <c r="M134" s="29">
        <v>2</v>
      </c>
      <c r="N134" s="29" t="s">
        <v>92</v>
      </c>
      <c r="O134" s="29" t="s">
        <v>214</v>
      </c>
      <c r="Q134" s="7">
        <f t="shared" si="38"/>
        <v>43743</v>
      </c>
      <c r="R134" s="5">
        <f t="shared" si="31"/>
        <v>2019</v>
      </c>
      <c r="S134" s="5">
        <f t="shared" si="39"/>
        <v>6</v>
      </c>
      <c r="T134" s="5" t="s">
        <v>680</v>
      </c>
      <c r="U134" s="5">
        <v>15</v>
      </c>
      <c r="V134" s="5">
        <f t="shared" si="40"/>
        <v>1</v>
      </c>
      <c r="W134" s="5" t="s">
        <v>114</v>
      </c>
      <c r="X134" s="29" t="s">
        <v>213</v>
      </c>
      <c r="Y134" s="5"/>
      <c r="Z134" s="5">
        <f t="shared" si="41"/>
        <v>0</v>
      </c>
      <c r="AA134" s="5" t="str">
        <f t="shared" si="32"/>
        <v>Pac-12</v>
      </c>
      <c r="AB134">
        <f t="shared" si="33"/>
        <v>1</v>
      </c>
      <c r="AC134">
        <f t="shared" si="42"/>
        <v>1</v>
      </c>
      <c r="AD134">
        <f t="shared" si="43"/>
        <v>1</v>
      </c>
      <c r="AE134">
        <f t="shared" si="34"/>
        <v>0</v>
      </c>
      <c r="AF134">
        <f t="shared" si="35"/>
        <v>13</v>
      </c>
      <c r="AG134">
        <f t="shared" si="35"/>
        <v>23</v>
      </c>
      <c r="AH134">
        <f t="shared" si="35"/>
        <v>4</v>
      </c>
      <c r="AI134">
        <f t="shared" si="35"/>
        <v>2</v>
      </c>
      <c r="AJ134">
        <f t="shared" si="36"/>
        <v>6</v>
      </c>
      <c r="AK134" s="8">
        <f t="shared" si="44"/>
        <v>0.66666666666666663</v>
      </c>
      <c r="AL134">
        <f t="shared" si="37"/>
        <v>0</v>
      </c>
    </row>
    <row r="135" spans="1:38" ht="56" x14ac:dyDescent="0.2">
      <c r="A135" s="27">
        <v>7</v>
      </c>
      <c r="B135" s="28">
        <v>43750</v>
      </c>
      <c r="C135" s="5"/>
      <c r="D135" s="29" t="s">
        <v>44</v>
      </c>
      <c r="E135" s="29" t="s">
        <v>851</v>
      </c>
      <c r="F135" s="29" t="s">
        <v>49</v>
      </c>
      <c r="G135" s="29" t="s">
        <v>586</v>
      </c>
      <c r="H135" s="29" t="s">
        <v>114</v>
      </c>
      <c r="I135" s="29" t="s">
        <v>13</v>
      </c>
      <c r="J135" s="29">
        <v>51</v>
      </c>
      <c r="K135" s="29">
        <v>27</v>
      </c>
      <c r="L135" s="29">
        <v>5</v>
      </c>
      <c r="M135" s="29">
        <v>2</v>
      </c>
      <c r="N135" s="29" t="s">
        <v>41</v>
      </c>
      <c r="O135" s="29" t="s">
        <v>934</v>
      </c>
      <c r="Q135" s="7">
        <f t="shared" si="38"/>
        <v>43750</v>
      </c>
      <c r="R135" s="5">
        <f t="shared" si="31"/>
        <v>2019</v>
      </c>
      <c r="S135" s="5">
        <f t="shared" si="39"/>
        <v>7</v>
      </c>
      <c r="T135" s="29" t="s">
        <v>851</v>
      </c>
      <c r="U135" s="5"/>
      <c r="V135" s="5">
        <f t="shared" si="40"/>
        <v>0</v>
      </c>
      <c r="W135" s="5" t="s">
        <v>114</v>
      </c>
      <c r="X135" s="29" t="s">
        <v>586</v>
      </c>
      <c r="Y135" s="5"/>
      <c r="Z135" s="5">
        <f t="shared" si="41"/>
        <v>0</v>
      </c>
      <c r="AA135" s="5" t="str">
        <f t="shared" si="32"/>
        <v>Pac-12</v>
      </c>
      <c r="AB135">
        <f t="shared" si="33"/>
        <v>1</v>
      </c>
      <c r="AC135">
        <f t="shared" si="42"/>
        <v>1</v>
      </c>
      <c r="AD135">
        <f t="shared" si="43"/>
        <v>1</v>
      </c>
      <c r="AE135">
        <f t="shared" si="34"/>
        <v>0</v>
      </c>
      <c r="AF135">
        <f t="shared" si="35"/>
        <v>51</v>
      </c>
      <c r="AG135">
        <f t="shared" si="35"/>
        <v>27</v>
      </c>
      <c r="AH135">
        <f t="shared" si="35"/>
        <v>5</v>
      </c>
      <c r="AI135">
        <f t="shared" si="35"/>
        <v>2</v>
      </c>
      <c r="AJ135">
        <f t="shared" si="36"/>
        <v>7</v>
      </c>
      <c r="AK135" s="8">
        <f t="shared" si="44"/>
        <v>0.7142857142857143</v>
      </c>
      <c r="AL135">
        <f t="shared" si="37"/>
        <v>1</v>
      </c>
    </row>
    <row r="136" spans="1:38" ht="56" x14ac:dyDescent="0.2">
      <c r="A136" s="27">
        <v>8</v>
      </c>
      <c r="B136" s="28">
        <v>43757</v>
      </c>
      <c r="C136" s="5"/>
      <c r="D136" s="29" t="s">
        <v>44</v>
      </c>
      <c r="E136" s="29" t="s">
        <v>964</v>
      </c>
      <c r="F136" s="5"/>
      <c r="G136" s="29" t="s">
        <v>862</v>
      </c>
      <c r="H136" s="29" t="s">
        <v>114</v>
      </c>
      <c r="I136" s="29" t="s">
        <v>14</v>
      </c>
      <c r="J136" s="29">
        <v>31</v>
      </c>
      <c r="K136" s="29">
        <v>35</v>
      </c>
      <c r="L136" s="29">
        <v>5</v>
      </c>
      <c r="M136" s="29">
        <v>3</v>
      </c>
      <c r="N136" s="29" t="s">
        <v>92</v>
      </c>
      <c r="O136" s="29" t="s">
        <v>953</v>
      </c>
      <c r="Q136" s="7">
        <f t="shared" si="38"/>
        <v>43757</v>
      </c>
      <c r="R136" s="5">
        <f t="shared" si="31"/>
        <v>2019</v>
      </c>
      <c r="S136" s="5">
        <f t="shared" si="39"/>
        <v>8</v>
      </c>
      <c r="T136" s="5" t="s">
        <v>680</v>
      </c>
      <c r="U136" s="5">
        <v>25</v>
      </c>
      <c r="V136" s="5">
        <f t="shared" si="40"/>
        <v>1</v>
      </c>
      <c r="W136" s="5" t="s">
        <v>114</v>
      </c>
      <c r="X136" s="5" t="s">
        <v>400</v>
      </c>
      <c r="Y136" s="5">
        <v>12</v>
      </c>
      <c r="Z136" s="5">
        <f t="shared" si="41"/>
        <v>1</v>
      </c>
      <c r="AA136" s="5" t="str">
        <f t="shared" si="32"/>
        <v>Pac-12</v>
      </c>
      <c r="AB136">
        <f t="shared" si="33"/>
        <v>1</v>
      </c>
      <c r="AC136">
        <f t="shared" si="42"/>
        <v>1</v>
      </c>
      <c r="AD136">
        <f t="shared" si="43"/>
        <v>1</v>
      </c>
      <c r="AE136">
        <f t="shared" si="34"/>
        <v>1</v>
      </c>
      <c r="AF136">
        <f t="shared" si="35"/>
        <v>31</v>
      </c>
      <c r="AG136">
        <f t="shared" si="35"/>
        <v>35</v>
      </c>
      <c r="AH136">
        <f t="shared" si="35"/>
        <v>5</v>
      </c>
      <c r="AI136">
        <f t="shared" si="35"/>
        <v>3</v>
      </c>
      <c r="AJ136">
        <f t="shared" si="36"/>
        <v>8</v>
      </c>
      <c r="AK136" s="8">
        <f t="shared" si="44"/>
        <v>0.625</v>
      </c>
      <c r="AL136">
        <f t="shared" si="37"/>
        <v>0</v>
      </c>
    </row>
    <row r="137" spans="1:38" ht="56" x14ac:dyDescent="0.2">
      <c r="A137" s="27">
        <v>9</v>
      </c>
      <c r="B137" s="28">
        <v>43771</v>
      </c>
      <c r="C137" s="5"/>
      <c r="D137" s="29" t="s">
        <v>44</v>
      </c>
      <c r="E137" s="29" t="s">
        <v>851</v>
      </c>
      <c r="F137" s="5"/>
      <c r="G137" s="29" t="s">
        <v>987</v>
      </c>
      <c r="H137" s="29" t="s">
        <v>114</v>
      </c>
      <c r="I137" s="29" t="s">
        <v>14</v>
      </c>
      <c r="J137" s="29">
        <v>28</v>
      </c>
      <c r="K137" s="29">
        <v>33</v>
      </c>
      <c r="L137" s="29">
        <v>5</v>
      </c>
      <c r="M137" s="29">
        <v>4</v>
      </c>
      <c r="N137" s="29" t="s">
        <v>102</v>
      </c>
      <c r="O137" s="29" t="s">
        <v>953</v>
      </c>
      <c r="Q137" s="7">
        <f t="shared" si="38"/>
        <v>43771</v>
      </c>
      <c r="R137" s="5">
        <f t="shared" si="31"/>
        <v>2019</v>
      </c>
      <c r="S137" s="5">
        <f t="shared" si="39"/>
        <v>10</v>
      </c>
      <c r="T137" s="29" t="s">
        <v>851</v>
      </c>
      <c r="U137" s="5"/>
      <c r="V137" s="5">
        <f t="shared" si="40"/>
        <v>0</v>
      </c>
      <c r="W137" s="5" t="s">
        <v>114</v>
      </c>
      <c r="X137" s="5" t="s">
        <v>579</v>
      </c>
      <c r="Y137" s="5">
        <v>9</v>
      </c>
      <c r="Z137" s="5">
        <f t="shared" si="41"/>
        <v>1</v>
      </c>
      <c r="AA137" s="5" t="str">
        <f t="shared" si="32"/>
        <v>Pac-12</v>
      </c>
      <c r="AB137">
        <f t="shared" si="33"/>
        <v>1</v>
      </c>
      <c r="AC137">
        <f t="shared" si="42"/>
        <v>1</v>
      </c>
      <c r="AD137">
        <f t="shared" si="43"/>
        <v>1</v>
      </c>
      <c r="AE137">
        <f t="shared" si="34"/>
        <v>0</v>
      </c>
      <c r="AF137">
        <f t="shared" si="35"/>
        <v>28</v>
      </c>
      <c r="AG137">
        <f t="shared" si="35"/>
        <v>33</v>
      </c>
      <c r="AH137">
        <f t="shared" si="35"/>
        <v>5</v>
      </c>
      <c r="AI137">
        <f t="shared" si="35"/>
        <v>4</v>
      </c>
      <c r="AJ137">
        <f t="shared" si="36"/>
        <v>9</v>
      </c>
      <c r="AK137" s="8">
        <f t="shared" si="44"/>
        <v>0.55555555555555558</v>
      </c>
      <c r="AL137">
        <f t="shared" si="37"/>
        <v>0</v>
      </c>
    </row>
    <row r="138" spans="1:38" ht="56" x14ac:dyDescent="0.2">
      <c r="A138" s="27">
        <v>10</v>
      </c>
      <c r="B138" s="28">
        <v>43777</v>
      </c>
      <c r="C138" s="5"/>
      <c r="D138" s="29" t="s">
        <v>124</v>
      </c>
      <c r="E138" s="29" t="s">
        <v>851</v>
      </c>
      <c r="F138" s="29" t="s">
        <v>49</v>
      </c>
      <c r="G138" s="29" t="s">
        <v>560</v>
      </c>
      <c r="H138" s="29" t="s">
        <v>114</v>
      </c>
      <c r="I138" s="29" t="s">
        <v>13</v>
      </c>
      <c r="J138" s="29">
        <v>19</v>
      </c>
      <c r="K138" s="29">
        <v>7</v>
      </c>
      <c r="L138" s="29">
        <v>6</v>
      </c>
      <c r="M138" s="29">
        <v>4</v>
      </c>
      <c r="N138" s="29" t="s">
        <v>41</v>
      </c>
      <c r="O138" s="29" t="s">
        <v>950</v>
      </c>
      <c r="Q138" s="7">
        <f t="shared" si="38"/>
        <v>43777</v>
      </c>
      <c r="R138" s="5">
        <f t="shared" si="31"/>
        <v>2019</v>
      </c>
      <c r="S138" s="5">
        <f t="shared" si="39"/>
        <v>11</v>
      </c>
      <c r="T138" s="29" t="s">
        <v>851</v>
      </c>
      <c r="U138" s="5"/>
      <c r="V138" s="5">
        <f t="shared" si="40"/>
        <v>0</v>
      </c>
      <c r="W138" s="5" t="s">
        <v>114</v>
      </c>
      <c r="X138" s="29" t="s">
        <v>560</v>
      </c>
      <c r="Y138" s="5"/>
      <c r="Z138" s="5">
        <f t="shared" si="41"/>
        <v>0</v>
      </c>
      <c r="AA138" s="5" t="str">
        <f t="shared" si="32"/>
        <v>Pac-12</v>
      </c>
      <c r="AB138">
        <f t="shared" si="33"/>
        <v>1</v>
      </c>
      <c r="AC138">
        <f t="shared" si="42"/>
        <v>1</v>
      </c>
      <c r="AD138">
        <f t="shared" si="43"/>
        <v>1</v>
      </c>
      <c r="AE138">
        <f t="shared" si="34"/>
        <v>0</v>
      </c>
      <c r="AF138">
        <f t="shared" si="35"/>
        <v>19</v>
      </c>
      <c r="AG138">
        <f t="shared" si="35"/>
        <v>7</v>
      </c>
      <c r="AH138">
        <f t="shared" si="35"/>
        <v>6</v>
      </c>
      <c r="AI138">
        <f t="shared" si="35"/>
        <v>4</v>
      </c>
      <c r="AJ138">
        <f t="shared" si="36"/>
        <v>10</v>
      </c>
      <c r="AK138" s="8">
        <f t="shared" si="44"/>
        <v>0.6</v>
      </c>
      <c r="AL138">
        <f t="shared" si="37"/>
        <v>1</v>
      </c>
    </row>
    <row r="139" spans="1:38" ht="56" x14ac:dyDescent="0.2">
      <c r="A139" s="27">
        <v>11</v>
      </c>
      <c r="B139" s="28">
        <v>43792</v>
      </c>
      <c r="C139" s="5"/>
      <c r="D139" s="29" t="s">
        <v>44</v>
      </c>
      <c r="E139" s="29" t="s">
        <v>851</v>
      </c>
      <c r="F139" s="29" t="s">
        <v>49</v>
      </c>
      <c r="G139" s="29" t="s">
        <v>617</v>
      </c>
      <c r="H139" s="29" t="s">
        <v>114</v>
      </c>
      <c r="I139" s="29" t="s">
        <v>14</v>
      </c>
      <c r="J139" s="29">
        <v>14</v>
      </c>
      <c r="K139" s="29">
        <v>20</v>
      </c>
      <c r="L139" s="29">
        <v>6</v>
      </c>
      <c r="M139" s="29">
        <v>5</v>
      </c>
      <c r="N139" s="29" t="s">
        <v>92</v>
      </c>
      <c r="O139" s="29" t="s">
        <v>807</v>
      </c>
      <c r="Q139" s="7">
        <f t="shared" si="38"/>
        <v>43792</v>
      </c>
      <c r="R139" s="5">
        <f t="shared" si="31"/>
        <v>2019</v>
      </c>
      <c r="S139" s="5">
        <f t="shared" si="39"/>
        <v>13</v>
      </c>
      <c r="T139" s="29" t="s">
        <v>851</v>
      </c>
      <c r="U139" s="5"/>
      <c r="V139" s="5">
        <f t="shared" si="40"/>
        <v>0</v>
      </c>
      <c r="W139" s="5" t="s">
        <v>114</v>
      </c>
      <c r="X139" s="29" t="s">
        <v>617</v>
      </c>
      <c r="Y139" s="5"/>
      <c r="Z139" s="5">
        <f t="shared" si="41"/>
        <v>0</v>
      </c>
      <c r="AA139" s="5" t="str">
        <f t="shared" si="32"/>
        <v>Pac-12</v>
      </c>
      <c r="AB139">
        <f t="shared" si="33"/>
        <v>1</v>
      </c>
      <c r="AC139">
        <f t="shared" si="42"/>
        <v>1</v>
      </c>
      <c r="AD139">
        <f t="shared" si="43"/>
        <v>1</v>
      </c>
      <c r="AE139">
        <f t="shared" si="34"/>
        <v>0</v>
      </c>
      <c r="AF139">
        <f t="shared" si="35"/>
        <v>14</v>
      </c>
      <c r="AG139">
        <f t="shared" si="35"/>
        <v>20</v>
      </c>
      <c r="AH139">
        <f t="shared" si="35"/>
        <v>6</v>
      </c>
      <c r="AI139">
        <f t="shared" si="35"/>
        <v>5</v>
      </c>
      <c r="AJ139">
        <f t="shared" si="36"/>
        <v>11</v>
      </c>
      <c r="AK139" s="8">
        <f t="shared" si="44"/>
        <v>0.54545454545454541</v>
      </c>
      <c r="AL139">
        <f t="shared" si="37"/>
        <v>0</v>
      </c>
    </row>
    <row r="140" spans="1:38" ht="56" x14ac:dyDescent="0.2">
      <c r="A140" s="27">
        <v>12</v>
      </c>
      <c r="B140" s="28">
        <v>43798</v>
      </c>
      <c r="C140" s="5"/>
      <c r="D140" s="29" t="s">
        <v>124</v>
      </c>
      <c r="E140" s="29" t="s">
        <v>851</v>
      </c>
      <c r="F140" s="5"/>
      <c r="G140" s="29" t="s">
        <v>916</v>
      </c>
      <c r="H140" s="29" t="s">
        <v>114</v>
      </c>
      <c r="I140" s="29" t="s">
        <v>13</v>
      </c>
      <c r="J140" s="29">
        <v>31</v>
      </c>
      <c r="K140" s="29">
        <v>13</v>
      </c>
      <c r="L140" s="29">
        <v>7</v>
      </c>
      <c r="M140" s="29">
        <v>5</v>
      </c>
      <c r="N140" s="29" t="s">
        <v>41</v>
      </c>
      <c r="O140" s="29" t="s">
        <v>953</v>
      </c>
      <c r="Q140" s="7">
        <f t="shared" si="38"/>
        <v>43798</v>
      </c>
      <c r="R140" s="5">
        <f t="shared" si="31"/>
        <v>2019</v>
      </c>
      <c r="S140" s="5">
        <f t="shared" si="39"/>
        <v>14</v>
      </c>
      <c r="T140" s="29" t="s">
        <v>851</v>
      </c>
      <c r="U140" s="5"/>
      <c r="V140" s="5">
        <f t="shared" si="40"/>
        <v>0</v>
      </c>
      <c r="W140" s="5" t="s">
        <v>114</v>
      </c>
      <c r="X140" s="29" t="s">
        <v>916</v>
      </c>
      <c r="Y140" s="5"/>
      <c r="Z140" s="5">
        <f t="shared" si="41"/>
        <v>0</v>
      </c>
      <c r="AA140" s="5" t="str">
        <f t="shared" si="32"/>
        <v>Pac-12</v>
      </c>
      <c r="AB140">
        <f t="shared" si="33"/>
        <v>1</v>
      </c>
      <c r="AC140">
        <f t="shared" si="42"/>
        <v>1</v>
      </c>
      <c r="AD140">
        <f t="shared" si="43"/>
        <v>1</v>
      </c>
      <c r="AE140">
        <f t="shared" si="34"/>
        <v>0</v>
      </c>
      <c r="AF140">
        <f t="shared" si="35"/>
        <v>31</v>
      </c>
      <c r="AG140">
        <f t="shared" si="35"/>
        <v>13</v>
      </c>
      <c r="AH140">
        <f t="shared" si="35"/>
        <v>7</v>
      </c>
      <c r="AI140">
        <f t="shared" si="35"/>
        <v>5</v>
      </c>
      <c r="AJ140">
        <f t="shared" si="36"/>
        <v>12</v>
      </c>
      <c r="AK140" s="8">
        <f t="shared" si="44"/>
        <v>0.58333333333333337</v>
      </c>
      <c r="AL140">
        <f t="shared" si="37"/>
        <v>1</v>
      </c>
    </row>
    <row r="141" spans="1:38" ht="84" x14ac:dyDescent="0.2">
      <c r="A141" s="27">
        <v>13</v>
      </c>
      <c r="B141" s="28">
        <v>43820</v>
      </c>
      <c r="C141" s="5"/>
      <c r="D141" s="29" t="s">
        <v>44</v>
      </c>
      <c r="E141" s="29" t="s">
        <v>851</v>
      </c>
      <c r="F141" s="29" t="s">
        <v>80</v>
      </c>
      <c r="G141" s="29" t="s">
        <v>993</v>
      </c>
      <c r="H141" s="29" t="s">
        <v>96</v>
      </c>
      <c r="I141" s="29" t="s">
        <v>13</v>
      </c>
      <c r="J141" s="29">
        <v>38</v>
      </c>
      <c r="K141" s="29">
        <v>7</v>
      </c>
      <c r="L141" s="29">
        <v>8</v>
      </c>
      <c r="M141" s="29">
        <v>5</v>
      </c>
      <c r="N141" s="29" t="s">
        <v>47</v>
      </c>
      <c r="O141" s="29" t="s">
        <v>994</v>
      </c>
      <c r="Q141" s="7">
        <f t="shared" si="38"/>
        <v>43820</v>
      </c>
      <c r="R141" s="5">
        <f t="shared" si="31"/>
        <v>2019</v>
      </c>
      <c r="S141" s="5">
        <f t="shared" si="39"/>
        <v>17</v>
      </c>
      <c r="T141" s="29" t="s">
        <v>851</v>
      </c>
      <c r="U141" s="5"/>
      <c r="V141" s="5">
        <f t="shared" si="40"/>
        <v>0</v>
      </c>
      <c r="W141" s="5" t="s">
        <v>114</v>
      </c>
      <c r="X141" s="5" t="s">
        <v>995</v>
      </c>
      <c r="Y141" s="5">
        <v>18</v>
      </c>
      <c r="Z141" s="5">
        <f t="shared" si="41"/>
        <v>1</v>
      </c>
      <c r="AA141" s="5" t="str">
        <f t="shared" si="32"/>
        <v>MWC</v>
      </c>
      <c r="AB141">
        <f t="shared" si="33"/>
        <v>0</v>
      </c>
      <c r="AC141">
        <f t="shared" si="42"/>
        <v>1</v>
      </c>
      <c r="AD141">
        <f t="shared" si="43"/>
        <v>0</v>
      </c>
      <c r="AE141">
        <f t="shared" si="34"/>
        <v>0</v>
      </c>
      <c r="AF141">
        <f t="shared" si="35"/>
        <v>38</v>
      </c>
      <c r="AG141">
        <f t="shared" si="35"/>
        <v>7</v>
      </c>
      <c r="AH141">
        <f t="shared" si="35"/>
        <v>8</v>
      </c>
      <c r="AI141">
        <f t="shared" si="35"/>
        <v>5</v>
      </c>
      <c r="AJ141">
        <f t="shared" si="36"/>
        <v>13</v>
      </c>
      <c r="AK141" s="8">
        <f t="shared" si="44"/>
        <v>0.61538461538461542</v>
      </c>
      <c r="AL141">
        <f t="shared" si="37"/>
        <v>1</v>
      </c>
    </row>
    <row r="142" spans="1:38" ht="56" x14ac:dyDescent="0.2">
      <c r="A142" s="27">
        <v>1</v>
      </c>
      <c r="B142" s="28">
        <v>43708</v>
      </c>
      <c r="C142" s="5"/>
      <c r="D142" s="29" t="s">
        <v>44</v>
      </c>
      <c r="E142" s="29" t="s">
        <v>996</v>
      </c>
      <c r="F142" s="5"/>
      <c r="G142" s="29" t="s">
        <v>908</v>
      </c>
      <c r="H142" s="29" t="s">
        <v>169</v>
      </c>
      <c r="I142" s="29" t="s">
        <v>13</v>
      </c>
      <c r="J142" s="29">
        <v>58</v>
      </c>
      <c r="K142" s="29">
        <v>7</v>
      </c>
      <c r="L142" s="29">
        <v>1</v>
      </c>
      <c r="M142" s="29">
        <v>0</v>
      </c>
      <c r="N142" s="29" t="s">
        <v>41</v>
      </c>
      <c r="O142" s="29" t="s">
        <v>958</v>
      </c>
      <c r="Q142" s="7">
        <f t="shared" si="38"/>
        <v>43708</v>
      </c>
      <c r="R142" s="5">
        <f t="shared" si="31"/>
        <v>2019</v>
      </c>
      <c r="S142" s="5">
        <f t="shared" si="39"/>
        <v>1</v>
      </c>
      <c r="T142" s="5" t="s">
        <v>977</v>
      </c>
      <c r="U142" s="5">
        <v>23</v>
      </c>
      <c r="V142" s="5">
        <f t="shared" si="40"/>
        <v>1</v>
      </c>
      <c r="W142" s="5" t="s">
        <v>114</v>
      </c>
      <c r="X142" s="29" t="s">
        <v>908</v>
      </c>
      <c r="Y142" s="5"/>
      <c r="Z142" s="5">
        <f t="shared" si="41"/>
        <v>0</v>
      </c>
      <c r="AA142" s="5" t="str">
        <f t="shared" si="32"/>
        <v>Ind</v>
      </c>
      <c r="AB142">
        <f t="shared" si="33"/>
        <v>0</v>
      </c>
      <c r="AC142">
        <f t="shared" si="42"/>
        <v>1</v>
      </c>
      <c r="AD142">
        <f t="shared" si="43"/>
        <v>0</v>
      </c>
      <c r="AE142">
        <f t="shared" si="34"/>
        <v>0</v>
      </c>
      <c r="AF142">
        <f t="shared" si="35"/>
        <v>58</v>
      </c>
      <c r="AG142">
        <f t="shared" si="35"/>
        <v>7</v>
      </c>
      <c r="AH142">
        <f t="shared" si="35"/>
        <v>1</v>
      </c>
      <c r="AI142">
        <f t="shared" si="35"/>
        <v>0</v>
      </c>
      <c r="AJ142">
        <f t="shared" si="36"/>
        <v>1</v>
      </c>
      <c r="AK142" s="8">
        <f t="shared" si="44"/>
        <v>1</v>
      </c>
      <c r="AL142">
        <f t="shared" si="37"/>
        <v>1</v>
      </c>
    </row>
    <row r="143" spans="1:38" ht="56" x14ac:dyDescent="0.2">
      <c r="A143" s="27">
        <v>2</v>
      </c>
      <c r="B143" s="28">
        <v>43715</v>
      </c>
      <c r="C143" s="5"/>
      <c r="D143" s="29" t="s">
        <v>44</v>
      </c>
      <c r="E143" s="29" t="s">
        <v>997</v>
      </c>
      <c r="F143" s="5"/>
      <c r="G143" s="29" t="s">
        <v>998</v>
      </c>
      <c r="H143" s="29" t="s">
        <v>70</v>
      </c>
      <c r="I143" s="29" t="s">
        <v>13</v>
      </c>
      <c r="J143" s="29">
        <v>59</v>
      </c>
      <c r="K143" s="29">
        <v>17</v>
      </c>
      <c r="L143" s="29">
        <v>2</v>
      </c>
      <c r="M143" s="29">
        <v>0</v>
      </c>
      <c r="N143" s="29" t="s">
        <v>47</v>
      </c>
      <c r="O143" s="29" t="s">
        <v>958</v>
      </c>
      <c r="Q143" s="7">
        <f t="shared" si="38"/>
        <v>43715</v>
      </c>
      <c r="R143" s="5">
        <f t="shared" si="31"/>
        <v>2019</v>
      </c>
      <c r="S143" s="5">
        <f t="shared" si="39"/>
        <v>2</v>
      </c>
      <c r="T143" s="5" t="s">
        <v>977</v>
      </c>
      <c r="U143" s="5">
        <v>22</v>
      </c>
      <c r="V143" s="5">
        <f t="shared" si="40"/>
        <v>1</v>
      </c>
      <c r="W143" s="5" t="s">
        <v>114</v>
      </c>
      <c r="X143" s="29" t="s">
        <v>998</v>
      </c>
      <c r="Y143" s="5"/>
      <c r="Z143" s="5">
        <f t="shared" si="41"/>
        <v>0</v>
      </c>
      <c r="AA143" s="5" t="str">
        <f t="shared" si="32"/>
        <v>Non-Major</v>
      </c>
      <c r="AB143">
        <f t="shared" si="33"/>
        <v>0</v>
      </c>
      <c r="AC143">
        <f t="shared" si="42"/>
        <v>0</v>
      </c>
      <c r="AD143">
        <f t="shared" si="43"/>
        <v>0</v>
      </c>
      <c r="AE143">
        <f t="shared" si="34"/>
        <v>0</v>
      </c>
      <c r="AF143">
        <f t="shared" si="35"/>
        <v>59</v>
      </c>
      <c r="AG143">
        <f t="shared" si="35"/>
        <v>17</v>
      </c>
      <c r="AH143">
        <f t="shared" si="35"/>
        <v>2</v>
      </c>
      <c r="AI143">
        <f t="shared" si="35"/>
        <v>0</v>
      </c>
      <c r="AJ143">
        <f t="shared" si="36"/>
        <v>2</v>
      </c>
      <c r="AK143" s="8">
        <f t="shared" si="44"/>
        <v>1</v>
      </c>
      <c r="AL143">
        <f t="shared" si="37"/>
        <v>1</v>
      </c>
    </row>
    <row r="144" spans="1:38" ht="56" x14ac:dyDescent="0.2">
      <c r="A144" s="27">
        <v>3</v>
      </c>
      <c r="B144" s="28">
        <v>43721</v>
      </c>
      <c r="C144" s="5"/>
      <c r="D144" s="29" t="s">
        <v>124</v>
      </c>
      <c r="E144" s="29" t="s">
        <v>999</v>
      </c>
      <c r="F144" s="29" t="s">
        <v>80</v>
      </c>
      <c r="G144" s="29" t="s">
        <v>588</v>
      </c>
      <c r="H144" s="29" t="s">
        <v>140</v>
      </c>
      <c r="I144" s="29" t="s">
        <v>13</v>
      </c>
      <c r="J144" s="29">
        <v>31</v>
      </c>
      <c r="K144" s="29">
        <v>24</v>
      </c>
      <c r="L144" s="29">
        <v>3</v>
      </c>
      <c r="M144" s="29">
        <v>0</v>
      </c>
      <c r="N144" s="29" t="s">
        <v>51</v>
      </c>
      <c r="O144" s="29" t="s">
        <v>655</v>
      </c>
      <c r="Q144" s="7">
        <f t="shared" si="38"/>
        <v>43721</v>
      </c>
      <c r="R144" s="5">
        <f t="shared" si="31"/>
        <v>2019</v>
      </c>
      <c r="S144" s="5">
        <f t="shared" si="39"/>
        <v>3</v>
      </c>
      <c r="T144" s="5" t="s">
        <v>977</v>
      </c>
      <c r="U144" s="5">
        <v>20</v>
      </c>
      <c r="V144" s="5">
        <f t="shared" si="40"/>
        <v>1</v>
      </c>
      <c r="W144" s="5" t="s">
        <v>114</v>
      </c>
      <c r="X144" s="29" t="s">
        <v>588</v>
      </c>
      <c r="Y144" s="5"/>
      <c r="Z144" s="5">
        <f t="shared" si="41"/>
        <v>0</v>
      </c>
      <c r="AA144" s="5" t="str">
        <f t="shared" si="32"/>
        <v>American</v>
      </c>
      <c r="AB144">
        <f t="shared" si="33"/>
        <v>0</v>
      </c>
      <c r="AC144">
        <f t="shared" si="42"/>
        <v>1</v>
      </c>
      <c r="AD144">
        <f t="shared" si="43"/>
        <v>0</v>
      </c>
      <c r="AE144">
        <f t="shared" si="34"/>
        <v>0</v>
      </c>
      <c r="AF144">
        <f t="shared" si="35"/>
        <v>31</v>
      </c>
      <c r="AG144">
        <f t="shared" si="35"/>
        <v>24</v>
      </c>
      <c r="AH144">
        <f t="shared" si="35"/>
        <v>3</v>
      </c>
      <c r="AI144">
        <f t="shared" si="35"/>
        <v>0</v>
      </c>
      <c r="AJ144">
        <f t="shared" si="36"/>
        <v>3</v>
      </c>
      <c r="AK144" s="8">
        <f t="shared" si="44"/>
        <v>1</v>
      </c>
      <c r="AL144">
        <f t="shared" si="37"/>
        <v>1</v>
      </c>
    </row>
    <row r="145" spans="1:38" ht="56" x14ac:dyDescent="0.2">
      <c r="A145" s="27">
        <v>4</v>
      </c>
      <c r="B145" s="28">
        <v>43729</v>
      </c>
      <c r="C145" s="5"/>
      <c r="D145" s="29" t="s">
        <v>44</v>
      </c>
      <c r="E145" s="29" t="s">
        <v>976</v>
      </c>
      <c r="F145" s="5"/>
      <c r="G145" s="29" t="s">
        <v>590</v>
      </c>
      <c r="H145" s="29" t="s">
        <v>114</v>
      </c>
      <c r="I145" s="29" t="s">
        <v>14</v>
      </c>
      <c r="J145" s="29">
        <v>63</v>
      </c>
      <c r="K145" s="29">
        <v>67</v>
      </c>
      <c r="L145" s="29">
        <v>3</v>
      </c>
      <c r="M145" s="29">
        <v>1</v>
      </c>
      <c r="N145" s="29" t="s">
        <v>92</v>
      </c>
      <c r="O145" s="29" t="s">
        <v>958</v>
      </c>
      <c r="Q145" s="7">
        <f t="shared" si="38"/>
        <v>43729</v>
      </c>
      <c r="R145" s="5">
        <f t="shared" si="31"/>
        <v>2019</v>
      </c>
      <c r="S145" s="5">
        <f t="shared" si="39"/>
        <v>4</v>
      </c>
      <c r="T145" s="5" t="s">
        <v>977</v>
      </c>
      <c r="U145" s="5">
        <v>19</v>
      </c>
      <c r="V145" s="5">
        <f t="shared" si="40"/>
        <v>1</v>
      </c>
      <c r="W145" s="5" t="s">
        <v>114</v>
      </c>
      <c r="X145" s="29" t="s">
        <v>590</v>
      </c>
      <c r="Y145" s="5"/>
      <c r="Z145" s="5">
        <f t="shared" si="41"/>
        <v>0</v>
      </c>
      <c r="AA145" s="5" t="str">
        <f t="shared" si="32"/>
        <v>Pac-12</v>
      </c>
      <c r="AB145">
        <f t="shared" si="33"/>
        <v>1</v>
      </c>
      <c r="AC145">
        <f t="shared" si="42"/>
        <v>1</v>
      </c>
      <c r="AD145">
        <f t="shared" si="43"/>
        <v>1</v>
      </c>
      <c r="AE145">
        <f t="shared" si="34"/>
        <v>0</v>
      </c>
      <c r="AF145">
        <f t="shared" si="35"/>
        <v>63</v>
      </c>
      <c r="AG145">
        <f t="shared" si="35"/>
        <v>67</v>
      </c>
      <c r="AH145">
        <f t="shared" si="35"/>
        <v>3</v>
      </c>
      <c r="AI145">
        <f t="shared" si="35"/>
        <v>1</v>
      </c>
      <c r="AJ145">
        <f t="shared" si="36"/>
        <v>4</v>
      </c>
      <c r="AK145" s="8">
        <f t="shared" si="44"/>
        <v>0.75</v>
      </c>
      <c r="AL145">
        <f t="shared" si="37"/>
        <v>0</v>
      </c>
    </row>
    <row r="146" spans="1:38" ht="56" x14ac:dyDescent="0.2">
      <c r="A146" s="27">
        <v>5</v>
      </c>
      <c r="B146" s="28">
        <v>43736</v>
      </c>
      <c r="C146" s="5"/>
      <c r="D146" s="29" t="s">
        <v>44</v>
      </c>
      <c r="E146" s="29" t="s">
        <v>916</v>
      </c>
      <c r="F146" s="29" t="s">
        <v>49</v>
      </c>
      <c r="G146" s="29" t="s">
        <v>986</v>
      </c>
      <c r="H146" s="29" t="s">
        <v>114</v>
      </c>
      <c r="I146" s="29" t="s">
        <v>14</v>
      </c>
      <c r="J146" s="29">
        <v>13</v>
      </c>
      <c r="K146" s="29">
        <v>38</v>
      </c>
      <c r="L146" s="29">
        <v>3</v>
      </c>
      <c r="M146" s="29">
        <v>2</v>
      </c>
      <c r="N146" s="29" t="s">
        <v>102</v>
      </c>
      <c r="O146" s="29" t="s">
        <v>948</v>
      </c>
      <c r="Q146" s="7">
        <f t="shared" si="38"/>
        <v>43736</v>
      </c>
      <c r="R146" s="5">
        <f t="shared" si="31"/>
        <v>2019</v>
      </c>
      <c r="S146" s="5">
        <f t="shared" si="39"/>
        <v>5</v>
      </c>
      <c r="T146" s="29" t="s">
        <v>916</v>
      </c>
      <c r="U146" s="5"/>
      <c r="V146" s="5">
        <f t="shared" si="40"/>
        <v>0</v>
      </c>
      <c r="W146" s="5" t="s">
        <v>114</v>
      </c>
      <c r="X146" s="5" t="s">
        <v>579</v>
      </c>
      <c r="Y146" s="5">
        <v>19</v>
      </c>
      <c r="Z146" s="5">
        <f t="shared" si="41"/>
        <v>1</v>
      </c>
      <c r="AA146" s="5" t="str">
        <f t="shared" si="32"/>
        <v>Pac-12</v>
      </c>
      <c r="AB146">
        <f t="shared" si="33"/>
        <v>1</v>
      </c>
      <c r="AC146">
        <f t="shared" si="42"/>
        <v>1</v>
      </c>
      <c r="AD146">
        <f t="shared" si="43"/>
        <v>1</v>
      </c>
      <c r="AE146">
        <f t="shared" si="34"/>
        <v>0</v>
      </c>
      <c r="AF146">
        <f t="shared" si="35"/>
        <v>13</v>
      </c>
      <c r="AG146">
        <f t="shared" si="35"/>
        <v>38</v>
      </c>
      <c r="AH146">
        <f t="shared" si="35"/>
        <v>3</v>
      </c>
      <c r="AI146">
        <f t="shared" si="35"/>
        <v>2</v>
      </c>
      <c r="AJ146">
        <f t="shared" si="36"/>
        <v>5</v>
      </c>
      <c r="AK146" s="8">
        <f t="shared" si="44"/>
        <v>0.6</v>
      </c>
      <c r="AL146">
        <f t="shared" si="37"/>
        <v>0</v>
      </c>
    </row>
    <row r="147" spans="1:38" ht="56" x14ac:dyDescent="0.2">
      <c r="A147" s="27">
        <v>6</v>
      </c>
      <c r="B147" s="28">
        <v>43750</v>
      </c>
      <c r="C147" s="5"/>
      <c r="D147" s="29" t="s">
        <v>44</v>
      </c>
      <c r="E147" s="29" t="s">
        <v>916</v>
      </c>
      <c r="F147" s="29" t="s">
        <v>49</v>
      </c>
      <c r="G147" s="29" t="s">
        <v>945</v>
      </c>
      <c r="H147" s="29" t="s">
        <v>114</v>
      </c>
      <c r="I147" s="29" t="s">
        <v>14</v>
      </c>
      <c r="J147" s="29">
        <v>34</v>
      </c>
      <c r="K147" s="29">
        <v>38</v>
      </c>
      <c r="L147" s="29">
        <v>3</v>
      </c>
      <c r="M147" s="29">
        <v>3</v>
      </c>
      <c r="N147" s="29" t="s">
        <v>130</v>
      </c>
      <c r="O147" s="29" t="s">
        <v>938</v>
      </c>
      <c r="Q147" s="7">
        <f t="shared" si="38"/>
        <v>43750</v>
      </c>
      <c r="R147" s="5">
        <f t="shared" si="31"/>
        <v>2019</v>
      </c>
      <c r="S147" s="5">
        <f t="shared" si="39"/>
        <v>7</v>
      </c>
      <c r="T147" s="29" t="s">
        <v>916</v>
      </c>
      <c r="U147" s="5"/>
      <c r="V147" s="5">
        <f t="shared" si="40"/>
        <v>0</v>
      </c>
      <c r="W147" s="5" t="s">
        <v>114</v>
      </c>
      <c r="X147" s="5" t="s">
        <v>941</v>
      </c>
      <c r="Y147" s="5">
        <v>18</v>
      </c>
      <c r="Z147" s="5">
        <f t="shared" si="41"/>
        <v>1</v>
      </c>
      <c r="AA147" s="5" t="str">
        <f t="shared" si="32"/>
        <v>Pac-12</v>
      </c>
      <c r="AB147">
        <f t="shared" si="33"/>
        <v>1</v>
      </c>
      <c r="AC147">
        <f t="shared" si="42"/>
        <v>1</v>
      </c>
      <c r="AD147">
        <f t="shared" si="43"/>
        <v>1</v>
      </c>
      <c r="AE147">
        <f t="shared" si="34"/>
        <v>0</v>
      </c>
      <c r="AF147">
        <f t="shared" si="35"/>
        <v>34</v>
      </c>
      <c r="AG147">
        <f t="shared" si="35"/>
        <v>38</v>
      </c>
      <c r="AH147">
        <f t="shared" si="35"/>
        <v>3</v>
      </c>
      <c r="AI147">
        <f t="shared" si="35"/>
        <v>3</v>
      </c>
      <c r="AJ147">
        <f t="shared" si="36"/>
        <v>6</v>
      </c>
      <c r="AK147" s="8">
        <f t="shared" si="44"/>
        <v>0.5</v>
      </c>
      <c r="AL147">
        <f t="shared" si="37"/>
        <v>0</v>
      </c>
    </row>
    <row r="148" spans="1:38" ht="56" x14ac:dyDescent="0.2">
      <c r="A148" s="27">
        <v>7</v>
      </c>
      <c r="B148" s="28">
        <v>43757</v>
      </c>
      <c r="C148" s="5"/>
      <c r="D148" s="29" t="s">
        <v>44</v>
      </c>
      <c r="E148" s="29" t="s">
        <v>916</v>
      </c>
      <c r="F148" s="5"/>
      <c r="G148" s="29" t="s">
        <v>617</v>
      </c>
      <c r="H148" s="29" t="s">
        <v>114</v>
      </c>
      <c r="I148" s="29" t="s">
        <v>13</v>
      </c>
      <c r="J148" s="29">
        <v>41</v>
      </c>
      <c r="K148" s="29">
        <v>10</v>
      </c>
      <c r="L148" s="29">
        <v>4</v>
      </c>
      <c r="M148" s="29">
        <v>3</v>
      </c>
      <c r="N148" s="29" t="s">
        <v>41</v>
      </c>
      <c r="O148" s="29" t="s">
        <v>958</v>
      </c>
      <c r="Q148" s="7">
        <f t="shared" si="38"/>
        <v>43757</v>
      </c>
      <c r="R148" s="5">
        <f t="shared" si="31"/>
        <v>2019</v>
      </c>
      <c r="S148" s="5">
        <f t="shared" si="39"/>
        <v>8</v>
      </c>
      <c r="T148" s="29" t="s">
        <v>916</v>
      </c>
      <c r="U148" s="5"/>
      <c r="V148" s="5">
        <f t="shared" si="40"/>
        <v>0</v>
      </c>
      <c r="W148" s="5" t="s">
        <v>114</v>
      </c>
      <c r="X148" s="29" t="s">
        <v>617</v>
      </c>
      <c r="Y148" s="5"/>
      <c r="Z148" s="5">
        <f t="shared" si="41"/>
        <v>0</v>
      </c>
      <c r="AA148" s="5" t="str">
        <f t="shared" si="32"/>
        <v>Pac-12</v>
      </c>
      <c r="AB148">
        <f t="shared" si="33"/>
        <v>1</v>
      </c>
      <c r="AC148">
        <f t="shared" si="42"/>
        <v>1</v>
      </c>
      <c r="AD148">
        <f t="shared" si="43"/>
        <v>1</v>
      </c>
      <c r="AE148">
        <f t="shared" si="34"/>
        <v>0</v>
      </c>
      <c r="AF148">
        <f t="shared" si="35"/>
        <v>41</v>
      </c>
      <c r="AG148">
        <f t="shared" si="35"/>
        <v>10</v>
      </c>
      <c r="AH148">
        <f t="shared" si="35"/>
        <v>4</v>
      </c>
      <c r="AI148">
        <f t="shared" si="35"/>
        <v>3</v>
      </c>
      <c r="AJ148">
        <f t="shared" si="36"/>
        <v>7</v>
      </c>
      <c r="AK148" s="8">
        <f t="shared" si="44"/>
        <v>0.5714285714285714</v>
      </c>
      <c r="AL148">
        <f t="shared" si="37"/>
        <v>1</v>
      </c>
    </row>
    <row r="149" spans="1:38" ht="56" x14ac:dyDescent="0.2">
      <c r="A149" s="27">
        <v>8</v>
      </c>
      <c r="B149" s="28">
        <v>43764</v>
      </c>
      <c r="C149" s="5"/>
      <c r="D149" s="29" t="s">
        <v>44</v>
      </c>
      <c r="E149" s="29" t="s">
        <v>916</v>
      </c>
      <c r="F149" s="29" t="s">
        <v>49</v>
      </c>
      <c r="G149" s="29" t="s">
        <v>960</v>
      </c>
      <c r="H149" s="29" t="s">
        <v>114</v>
      </c>
      <c r="I149" s="29" t="s">
        <v>14</v>
      </c>
      <c r="J149" s="29">
        <v>35</v>
      </c>
      <c r="K149" s="29">
        <v>37</v>
      </c>
      <c r="L149" s="29">
        <v>4</v>
      </c>
      <c r="M149" s="29">
        <v>4</v>
      </c>
      <c r="N149" s="29" t="s">
        <v>92</v>
      </c>
      <c r="O149" s="29" t="s">
        <v>937</v>
      </c>
      <c r="Q149" s="7">
        <f t="shared" si="38"/>
        <v>43764</v>
      </c>
      <c r="R149" s="5">
        <f t="shared" si="31"/>
        <v>2019</v>
      </c>
      <c r="S149" s="5">
        <f t="shared" si="39"/>
        <v>9</v>
      </c>
      <c r="T149" s="29" t="s">
        <v>916</v>
      </c>
      <c r="U149" s="5"/>
      <c r="V149" s="5">
        <f t="shared" si="40"/>
        <v>0</v>
      </c>
      <c r="W149" s="5" t="s">
        <v>114</v>
      </c>
      <c r="X149" s="5" t="s">
        <v>400</v>
      </c>
      <c r="Y149" s="5">
        <v>11</v>
      </c>
      <c r="Z149" s="5">
        <f t="shared" si="41"/>
        <v>1</v>
      </c>
      <c r="AA149" s="5" t="str">
        <f t="shared" si="32"/>
        <v>Pac-12</v>
      </c>
      <c r="AB149">
        <f t="shared" si="33"/>
        <v>1</v>
      </c>
      <c r="AC149">
        <f t="shared" si="42"/>
        <v>1</v>
      </c>
      <c r="AD149">
        <f t="shared" si="43"/>
        <v>1</v>
      </c>
      <c r="AE149">
        <f t="shared" si="34"/>
        <v>0</v>
      </c>
      <c r="AF149">
        <f t="shared" si="35"/>
        <v>35</v>
      </c>
      <c r="AG149">
        <f t="shared" si="35"/>
        <v>37</v>
      </c>
      <c r="AH149">
        <f t="shared" si="35"/>
        <v>4</v>
      </c>
      <c r="AI149">
        <f t="shared" si="35"/>
        <v>4</v>
      </c>
      <c r="AJ149">
        <f t="shared" si="36"/>
        <v>8</v>
      </c>
      <c r="AK149" s="8">
        <f t="shared" si="44"/>
        <v>0.5</v>
      </c>
      <c r="AL149">
        <f t="shared" si="37"/>
        <v>0</v>
      </c>
    </row>
    <row r="150" spans="1:38" ht="70" x14ac:dyDescent="0.2">
      <c r="A150" s="27">
        <v>9</v>
      </c>
      <c r="B150" s="28">
        <v>43778</v>
      </c>
      <c r="C150" s="5"/>
      <c r="D150" s="29" t="s">
        <v>44</v>
      </c>
      <c r="E150" s="29" t="s">
        <v>916</v>
      </c>
      <c r="F150" s="29" t="s">
        <v>49</v>
      </c>
      <c r="G150" s="29" t="s">
        <v>424</v>
      </c>
      <c r="H150" s="29" t="s">
        <v>114</v>
      </c>
      <c r="I150" s="29" t="s">
        <v>14</v>
      </c>
      <c r="J150" s="29">
        <v>20</v>
      </c>
      <c r="K150" s="29">
        <v>33</v>
      </c>
      <c r="L150" s="29">
        <v>4</v>
      </c>
      <c r="M150" s="29">
        <v>5</v>
      </c>
      <c r="N150" s="29" t="s">
        <v>102</v>
      </c>
      <c r="O150" s="29" t="s">
        <v>943</v>
      </c>
      <c r="Q150" s="7">
        <f t="shared" si="38"/>
        <v>43778</v>
      </c>
      <c r="R150" s="5">
        <f t="shared" si="31"/>
        <v>2019</v>
      </c>
      <c r="S150" s="5">
        <f t="shared" si="39"/>
        <v>11</v>
      </c>
      <c r="T150" s="29" t="s">
        <v>916</v>
      </c>
      <c r="U150" s="5"/>
      <c r="V150" s="5">
        <f t="shared" si="40"/>
        <v>0</v>
      </c>
      <c r="W150" s="5" t="s">
        <v>114</v>
      </c>
      <c r="X150" s="29" t="s">
        <v>424</v>
      </c>
      <c r="Y150" s="5"/>
      <c r="Z150" s="5">
        <f t="shared" si="41"/>
        <v>0</v>
      </c>
      <c r="AA150" s="5" t="str">
        <f t="shared" si="32"/>
        <v>Pac-12</v>
      </c>
      <c r="AB150">
        <f t="shared" si="33"/>
        <v>1</v>
      </c>
      <c r="AC150">
        <f t="shared" si="42"/>
        <v>1</v>
      </c>
      <c r="AD150">
        <f t="shared" si="43"/>
        <v>1</v>
      </c>
      <c r="AE150">
        <f t="shared" si="34"/>
        <v>0</v>
      </c>
      <c r="AF150">
        <f t="shared" si="35"/>
        <v>20</v>
      </c>
      <c r="AG150">
        <f t="shared" si="35"/>
        <v>33</v>
      </c>
      <c r="AH150">
        <f t="shared" si="35"/>
        <v>4</v>
      </c>
      <c r="AI150">
        <f t="shared" si="35"/>
        <v>5</v>
      </c>
      <c r="AJ150">
        <f t="shared" si="36"/>
        <v>9</v>
      </c>
      <c r="AK150" s="8">
        <f t="shared" si="44"/>
        <v>0.44444444444444442</v>
      </c>
      <c r="AL150">
        <f t="shared" si="37"/>
        <v>0</v>
      </c>
    </row>
    <row r="151" spans="1:38" ht="56" x14ac:dyDescent="0.2">
      <c r="A151" s="27">
        <v>10</v>
      </c>
      <c r="B151" s="28">
        <v>43785</v>
      </c>
      <c r="C151" s="5"/>
      <c r="D151" s="29" t="s">
        <v>44</v>
      </c>
      <c r="E151" s="29" t="s">
        <v>916</v>
      </c>
      <c r="F151" s="5"/>
      <c r="G151" s="29" t="s">
        <v>213</v>
      </c>
      <c r="H151" s="29" t="s">
        <v>114</v>
      </c>
      <c r="I151" s="29" t="s">
        <v>13</v>
      </c>
      <c r="J151" s="29">
        <v>49</v>
      </c>
      <c r="K151" s="29">
        <v>22</v>
      </c>
      <c r="L151" s="29">
        <v>5</v>
      </c>
      <c r="M151" s="29">
        <v>5</v>
      </c>
      <c r="N151" s="29" t="s">
        <v>41</v>
      </c>
      <c r="O151" s="29" t="s">
        <v>958</v>
      </c>
      <c r="Q151" s="7">
        <f t="shared" si="38"/>
        <v>43785</v>
      </c>
      <c r="R151" s="5">
        <f t="shared" si="31"/>
        <v>2019</v>
      </c>
      <c r="S151" s="5">
        <f t="shared" si="39"/>
        <v>12</v>
      </c>
      <c r="T151" s="29" t="s">
        <v>916</v>
      </c>
      <c r="U151" s="5"/>
      <c r="V151" s="5">
        <f t="shared" si="40"/>
        <v>0</v>
      </c>
      <c r="W151" s="5" t="s">
        <v>114</v>
      </c>
      <c r="X151" s="29" t="s">
        <v>213</v>
      </c>
      <c r="Y151" s="5"/>
      <c r="Z151" s="5">
        <f t="shared" si="41"/>
        <v>0</v>
      </c>
      <c r="AA151" s="5" t="str">
        <f t="shared" si="32"/>
        <v>Pac-12</v>
      </c>
      <c r="AB151">
        <f t="shared" si="33"/>
        <v>1</v>
      </c>
      <c r="AC151">
        <f t="shared" si="42"/>
        <v>1</v>
      </c>
      <c r="AD151">
        <f t="shared" si="43"/>
        <v>1</v>
      </c>
      <c r="AE151">
        <f t="shared" si="34"/>
        <v>0</v>
      </c>
      <c r="AF151">
        <f t="shared" si="35"/>
        <v>49</v>
      </c>
      <c r="AG151">
        <f t="shared" si="35"/>
        <v>22</v>
      </c>
      <c r="AH151">
        <f t="shared" si="35"/>
        <v>5</v>
      </c>
      <c r="AI151">
        <f t="shared" si="35"/>
        <v>5</v>
      </c>
      <c r="AJ151">
        <f t="shared" si="36"/>
        <v>10</v>
      </c>
      <c r="AK151" s="8">
        <f t="shared" si="44"/>
        <v>0.5</v>
      </c>
      <c r="AL151">
        <f t="shared" si="37"/>
        <v>1</v>
      </c>
    </row>
    <row r="152" spans="1:38" ht="56" x14ac:dyDescent="0.2">
      <c r="A152" s="27">
        <v>11</v>
      </c>
      <c r="B152" s="28">
        <v>43792</v>
      </c>
      <c r="C152" s="5"/>
      <c r="D152" s="29" t="s">
        <v>44</v>
      </c>
      <c r="E152" s="29" t="s">
        <v>916</v>
      </c>
      <c r="F152" s="5"/>
      <c r="G152" s="29" t="s">
        <v>560</v>
      </c>
      <c r="H152" s="29" t="s">
        <v>114</v>
      </c>
      <c r="I152" s="29" t="s">
        <v>13</v>
      </c>
      <c r="J152" s="29">
        <v>54</v>
      </c>
      <c r="K152" s="29">
        <v>53</v>
      </c>
      <c r="L152" s="29">
        <v>6</v>
      </c>
      <c r="M152" s="29">
        <v>5</v>
      </c>
      <c r="N152" s="29" t="s">
        <v>47</v>
      </c>
      <c r="O152" s="29" t="s">
        <v>958</v>
      </c>
      <c r="Q152" s="7">
        <f t="shared" si="38"/>
        <v>43792</v>
      </c>
      <c r="R152" s="5">
        <f t="shared" si="31"/>
        <v>2019</v>
      </c>
      <c r="S152" s="5">
        <f t="shared" si="39"/>
        <v>13</v>
      </c>
      <c r="T152" s="29" t="s">
        <v>916</v>
      </c>
      <c r="U152" s="5"/>
      <c r="V152" s="5">
        <f t="shared" si="40"/>
        <v>0</v>
      </c>
      <c r="W152" s="5" t="s">
        <v>114</v>
      </c>
      <c r="X152" s="29" t="s">
        <v>560</v>
      </c>
      <c r="Y152" s="5"/>
      <c r="Z152" s="5">
        <f t="shared" si="41"/>
        <v>0</v>
      </c>
      <c r="AA152" s="5" t="str">
        <f t="shared" si="32"/>
        <v>Pac-12</v>
      </c>
      <c r="AB152">
        <f t="shared" si="33"/>
        <v>1</v>
      </c>
      <c r="AC152">
        <f t="shared" si="42"/>
        <v>1</v>
      </c>
      <c r="AD152">
        <f t="shared" si="43"/>
        <v>1</v>
      </c>
      <c r="AE152">
        <f t="shared" si="34"/>
        <v>0</v>
      </c>
      <c r="AF152">
        <f t="shared" si="35"/>
        <v>54</v>
      </c>
      <c r="AG152">
        <f t="shared" si="35"/>
        <v>53</v>
      </c>
      <c r="AH152">
        <f t="shared" si="35"/>
        <v>6</v>
      </c>
      <c r="AI152">
        <f t="shared" si="35"/>
        <v>5</v>
      </c>
      <c r="AJ152">
        <f t="shared" si="36"/>
        <v>11</v>
      </c>
      <c r="AK152" s="8">
        <f t="shared" si="44"/>
        <v>0.54545454545454541</v>
      </c>
      <c r="AL152">
        <f t="shared" si="37"/>
        <v>1</v>
      </c>
    </row>
    <row r="153" spans="1:38" ht="56" x14ac:dyDescent="0.2">
      <c r="A153" s="27">
        <v>12</v>
      </c>
      <c r="B153" s="28">
        <v>43798</v>
      </c>
      <c r="C153" s="5"/>
      <c r="D153" s="29" t="s">
        <v>124</v>
      </c>
      <c r="E153" s="29" t="s">
        <v>916</v>
      </c>
      <c r="F153" s="29" t="s">
        <v>49</v>
      </c>
      <c r="G153" s="29" t="s">
        <v>851</v>
      </c>
      <c r="H153" s="29" t="s">
        <v>114</v>
      </c>
      <c r="I153" s="29" t="s">
        <v>14</v>
      </c>
      <c r="J153" s="29">
        <v>13</v>
      </c>
      <c r="K153" s="29">
        <v>31</v>
      </c>
      <c r="L153" s="29">
        <v>6</v>
      </c>
      <c r="M153" s="29">
        <v>6</v>
      </c>
      <c r="N153" s="29" t="s">
        <v>92</v>
      </c>
      <c r="O153" s="29" t="s">
        <v>953</v>
      </c>
      <c r="Q153" s="7">
        <f t="shared" si="38"/>
        <v>43798</v>
      </c>
      <c r="R153" s="5">
        <f t="shared" si="31"/>
        <v>2019</v>
      </c>
      <c r="S153" s="5">
        <f t="shared" si="39"/>
        <v>14</v>
      </c>
      <c r="T153" s="29" t="s">
        <v>916</v>
      </c>
      <c r="U153" s="5"/>
      <c r="V153" s="5">
        <f t="shared" si="40"/>
        <v>0</v>
      </c>
      <c r="W153" s="5" t="s">
        <v>114</v>
      </c>
      <c r="X153" s="29" t="s">
        <v>851</v>
      </c>
      <c r="Y153" s="5"/>
      <c r="Z153" s="5">
        <f t="shared" si="41"/>
        <v>0</v>
      </c>
      <c r="AA153" s="5" t="str">
        <f t="shared" si="32"/>
        <v>Pac-12</v>
      </c>
      <c r="AB153">
        <f t="shared" si="33"/>
        <v>1</v>
      </c>
      <c r="AC153">
        <f t="shared" si="42"/>
        <v>1</v>
      </c>
      <c r="AD153">
        <f t="shared" si="43"/>
        <v>1</v>
      </c>
      <c r="AE153">
        <f t="shared" si="34"/>
        <v>0</v>
      </c>
      <c r="AF153">
        <f t="shared" si="35"/>
        <v>13</v>
      </c>
      <c r="AG153">
        <f t="shared" si="35"/>
        <v>31</v>
      </c>
      <c r="AH153">
        <f t="shared" si="35"/>
        <v>6</v>
      </c>
      <c r="AI153">
        <f t="shared" si="35"/>
        <v>6</v>
      </c>
      <c r="AJ153">
        <f t="shared" si="36"/>
        <v>12</v>
      </c>
      <c r="AK153" s="8">
        <f t="shared" si="44"/>
        <v>0.5</v>
      </c>
      <c r="AL153">
        <f t="shared" si="37"/>
        <v>0</v>
      </c>
    </row>
    <row r="154" spans="1:38" ht="70" x14ac:dyDescent="0.2">
      <c r="A154" s="27">
        <v>13</v>
      </c>
      <c r="B154" s="28">
        <v>43826</v>
      </c>
      <c r="C154" s="5"/>
      <c r="D154" s="29" t="s">
        <v>124</v>
      </c>
      <c r="E154" s="29" t="s">
        <v>916</v>
      </c>
      <c r="F154" s="29" t="s">
        <v>80</v>
      </c>
      <c r="G154" s="29" t="s">
        <v>1000</v>
      </c>
      <c r="H154" s="29" t="s">
        <v>96</v>
      </c>
      <c r="I154" s="29" t="s">
        <v>14</v>
      </c>
      <c r="J154" s="29">
        <v>21</v>
      </c>
      <c r="K154" s="29">
        <v>31</v>
      </c>
      <c r="L154" s="29">
        <v>6</v>
      </c>
      <c r="M154" s="29">
        <v>7</v>
      </c>
      <c r="N154" s="29" t="s">
        <v>102</v>
      </c>
      <c r="O154" s="29" t="s">
        <v>1001</v>
      </c>
      <c r="Q154" s="7">
        <f t="shared" si="38"/>
        <v>43826</v>
      </c>
      <c r="R154" s="5">
        <f t="shared" si="31"/>
        <v>2019</v>
      </c>
      <c r="S154" s="5">
        <f t="shared" si="39"/>
        <v>18</v>
      </c>
      <c r="T154" s="29" t="s">
        <v>916</v>
      </c>
      <c r="U154" s="5"/>
      <c r="V154" s="5">
        <f t="shared" si="40"/>
        <v>0</v>
      </c>
      <c r="W154" s="5" t="s">
        <v>114</v>
      </c>
      <c r="X154" s="5" t="s">
        <v>1002</v>
      </c>
      <c r="Y154" s="5">
        <v>24</v>
      </c>
      <c r="Z154" s="5">
        <f t="shared" si="41"/>
        <v>1</v>
      </c>
      <c r="AA154" s="5" t="str">
        <f t="shared" si="32"/>
        <v>MWC</v>
      </c>
      <c r="AB154">
        <f t="shared" si="33"/>
        <v>0</v>
      </c>
      <c r="AC154">
        <f t="shared" si="42"/>
        <v>1</v>
      </c>
      <c r="AD154">
        <f t="shared" si="43"/>
        <v>0</v>
      </c>
      <c r="AE154">
        <f t="shared" si="34"/>
        <v>0</v>
      </c>
      <c r="AF154">
        <f t="shared" si="35"/>
        <v>21</v>
      </c>
      <c r="AG154">
        <f t="shared" si="35"/>
        <v>31</v>
      </c>
      <c r="AH154">
        <f t="shared" si="35"/>
        <v>6</v>
      </c>
      <c r="AI154">
        <f t="shared" si="35"/>
        <v>7</v>
      </c>
      <c r="AJ154">
        <f t="shared" si="36"/>
        <v>13</v>
      </c>
      <c r="AK154" s="8">
        <f t="shared" si="44"/>
        <v>0.46153846153846156</v>
      </c>
      <c r="AL154">
        <f t="shared" si="37"/>
        <v>0</v>
      </c>
    </row>
  </sheetData>
  <conditionalFormatting sqref="S1:S1048576">
    <cfRule type="cellIs" dxfId="3" priority="1" operator="equal">
      <formula>2</formula>
    </cfRule>
  </conditionalFormatting>
  <conditionalFormatting sqref="AB1:AB1048576">
    <cfRule type="containsText" dxfId="2" priority="2" operator="containsText" text="1">
      <formula>NOT(ISERROR(SEARCH("1",AB1)))</formula>
    </cfRule>
  </conditionalFormatting>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R103"/>
  <sheetViews>
    <sheetView workbookViewId="0">
      <selection activeCell="F16" sqref="F16"/>
    </sheetView>
  </sheetViews>
  <sheetFormatPr baseColWidth="10" defaultColWidth="8.83203125" defaultRowHeight="15" x14ac:dyDescent="0.2"/>
  <cols>
    <col min="2" max="2" width="10.6640625" bestFit="1" customWidth="1"/>
    <col min="16" max="16" width="8.83203125" style="10"/>
    <col min="17" max="17" width="10.5" customWidth="1"/>
    <col min="30" max="30" width="10.33203125" customWidth="1"/>
  </cols>
  <sheetData>
    <row r="1" spans="1:200" ht="45" x14ac:dyDescent="0.2">
      <c r="A1" s="27" t="s">
        <v>4</v>
      </c>
      <c r="B1" s="27" t="s">
        <v>5</v>
      </c>
      <c r="C1" s="27" t="s">
        <v>6</v>
      </c>
      <c r="D1" s="27" t="s">
        <v>7</v>
      </c>
      <c r="E1" s="27" t="s">
        <v>8</v>
      </c>
      <c r="F1" s="27"/>
      <c r="G1" s="27" t="s">
        <v>9</v>
      </c>
      <c r="H1" s="27" t="s">
        <v>10</v>
      </c>
      <c r="I1" s="27"/>
      <c r="J1" s="27" t="s">
        <v>11</v>
      </c>
      <c r="K1" s="27" t="s">
        <v>12</v>
      </c>
      <c r="L1" s="27" t="s">
        <v>13</v>
      </c>
      <c r="M1" s="27" t="s">
        <v>14</v>
      </c>
      <c r="N1" s="27" t="s">
        <v>15</v>
      </c>
      <c r="O1" s="27" t="s">
        <v>16</v>
      </c>
      <c r="P1" s="2"/>
      <c r="Q1" s="1" t="s">
        <v>5</v>
      </c>
      <c r="R1" s="5" t="s">
        <v>17</v>
      </c>
      <c r="S1" s="5" t="s">
        <v>241</v>
      </c>
      <c r="T1" s="27" t="s">
        <v>19</v>
      </c>
      <c r="U1" s="1" t="s">
        <v>20</v>
      </c>
      <c r="V1" s="1" t="s">
        <v>21</v>
      </c>
      <c r="W1" s="1" t="s">
        <v>22</v>
      </c>
      <c r="X1" s="27" t="s">
        <v>9</v>
      </c>
      <c r="Y1" s="1" t="s">
        <v>23</v>
      </c>
      <c r="Z1" s="1" t="s">
        <v>24</v>
      </c>
      <c r="AA1" s="1" t="s">
        <v>25</v>
      </c>
      <c r="AB1" s="1" t="s">
        <v>26</v>
      </c>
      <c r="AC1" s="1" t="s">
        <v>27</v>
      </c>
      <c r="AD1" s="1" t="s">
        <v>28</v>
      </c>
      <c r="AE1" s="1" t="s">
        <v>29</v>
      </c>
      <c r="AF1" s="1" t="s">
        <v>30</v>
      </c>
      <c r="AG1" s="1" t="s">
        <v>31</v>
      </c>
      <c r="AH1" s="1" t="s">
        <v>32</v>
      </c>
      <c r="AI1" s="1" t="s">
        <v>33</v>
      </c>
      <c r="AJ1" s="1" t="s">
        <v>34</v>
      </c>
      <c r="AK1" s="1" t="s">
        <v>35</v>
      </c>
      <c r="AL1" s="1" t="s">
        <v>36</v>
      </c>
      <c r="GR1" s="3"/>
    </row>
    <row r="2" spans="1:200" x14ac:dyDescent="0.2">
      <c r="A2" s="27">
        <v>1</v>
      </c>
      <c r="B2" s="28">
        <v>44149</v>
      </c>
      <c r="C2" s="30">
        <v>0.64583333333333337</v>
      </c>
      <c r="D2" s="29" t="s">
        <v>44</v>
      </c>
      <c r="E2" s="29" t="s">
        <v>586</v>
      </c>
      <c r="F2" s="5"/>
      <c r="G2" s="29" t="s">
        <v>1003</v>
      </c>
      <c r="H2" s="29" t="s">
        <v>114</v>
      </c>
      <c r="I2" s="29" t="s">
        <v>14</v>
      </c>
      <c r="J2" s="29">
        <v>30</v>
      </c>
      <c r="K2" s="29">
        <v>34</v>
      </c>
      <c r="L2" s="29">
        <v>0</v>
      </c>
      <c r="M2" s="29">
        <v>1</v>
      </c>
      <c r="N2" s="29" t="s">
        <v>92</v>
      </c>
      <c r="O2" s="5"/>
      <c r="P2" s="6"/>
      <c r="Q2" s="7">
        <f>B2</f>
        <v>44149</v>
      </c>
      <c r="R2" s="5">
        <f t="shared" ref="R2:R65" si="0">IF(AND(B2&gt;=DATEVALUE("06/01/2019"),B2&lt;=DATEVALUE("05/31/2020")),2019,IF(AND(B2&gt;=DATEVALUE("06/01/2020"),B2&lt;=DATEVALUE("05/31/2021")),2020,IF(AND(B2&gt;=DATEVALUE("06/01/2021"),B2&lt;=DATEVALUE("05/31/2022")),2021,IF(AND(B2&gt;=DATEVALUE("06/01/2022"),B2&lt;=DATEVALUE("05/31/2023")),2022,IF(AND(B2&gt;=DATEVALUE("06/01/2023"),B2&lt;=DATEVALUE("05/31/2024")),2023,"N/A")))))</f>
        <v>2020</v>
      </c>
      <c r="S2" s="5">
        <f>IF(AND(B2&gt;=DATEVALUE("08/25/2020"),B2&lt;=DATEVALUE("09/07/2020")),1,IF(AND(B2&gt;=DATEVALUE("09/08/2020"),B2&lt;=DATEVALUE("09/14/2020")),2,IF(AND(B2&gt;=DATEVALUE("09/15/2020"),B2&lt;=DATEVALUE("09/21/2020")),3,IF(AND(B2&gt;=DATEVALUE("09/22/2020"),B2&lt;=DATEVALUE("09/28/2020")),4,IF(AND(B2&gt;=DATEVALUE("09/29/2020"),B2&lt;=DATEVALUE("10/05/2020")),5,IF(AND(B2&gt;=DATEVALUE("10/06/2020"),B2&lt;=DATEVALUE("10/12/2020")),6,IF(AND(B2&gt;=DATEVALUE("10/13/2020"),B2&lt;=DATEVALUE("10/19/2020")),7,IF(AND(B2&gt;=DATEVALUE("10/20/2020"),B2&lt;=DATEVALUE("10/26/2020")),8,IF(AND(B2&gt;=DATEVALUE("10/27/2020"),B2&lt;=DATEVALUE("11/02/2020")),9,IF(AND(B2&gt;=DATEVALUE("11/03/2020"),B2&lt;=DATEVALUE("11/09/2020")),10,IF(AND(B2&gt;=DATEVALUE("11/10/2020"),B2&lt;=DATEVALUE("11/16/2020")),11,IF(AND(B2&gt;=DATEVALUE("11/17/2020"),B2&lt;=DATEVALUE("11/23/2020")),12,IF(AND(B2&gt;=DATEVALUE("11/24/2020"),B2&lt;=DATEVALUE("11/30/2020")),13,IF(AND(B2&gt;=DATEVALUE("12/01/2020"),B2&lt;=DATEVALUE("12/07/2020")),14,IF(AND(B2&gt;=DATEVALUE("12/08/2020"),B2&lt;=DATEVALUE("12/14/2020")),15,IF(AND(B2&gt;=DATEVALUE("12/15/2020"),B2&lt;=DATEVALUE("12/20/2020")),16,IF(AND(B2&gt;=DATEVALUE("12/21/2020"),B2&lt;=DATEVALUE("12/27/2020")),17,IF(AND(B2&gt;=DATEVALUE("12/28/2020"),B2&lt;=DATEVALUE("01/03/2021")),18,IF(AND(B2&gt;=DATEVALUE("01/04/2021"),B2&lt;=DATEVALUE("01/10/2021")),19,IF(AND(B2&gt;=DATEVALUE("01/11/2021"),B2&lt;=DATEVALUE("01/17/2021")),20,IF(AND(B2&gt;=DATEVALUE("01/18/2021"),B2&lt;=DATEVALUE("01/24/2021")),21,"Bye")))))))))))))))))))))</f>
        <v>11</v>
      </c>
      <c r="T2" s="29" t="s">
        <v>586</v>
      </c>
      <c r="U2" s="5"/>
      <c r="V2" s="5">
        <f>IF(U2&gt;0,1,0)</f>
        <v>0</v>
      </c>
      <c r="W2" s="5" t="s">
        <v>114</v>
      </c>
      <c r="X2" s="5" t="s">
        <v>430</v>
      </c>
      <c r="Y2" s="5">
        <v>20</v>
      </c>
      <c r="Z2" s="5">
        <f>IF(Y2&gt;0,1,0)</f>
        <v>1</v>
      </c>
      <c r="AA2" s="5" t="str">
        <f t="shared" ref="AA2:AA65" si="1">H2</f>
        <v>Pac-12</v>
      </c>
      <c r="AB2">
        <f t="shared" ref="AB2:AB65" si="2">IF(W2=AA2,1,0)</f>
        <v>1</v>
      </c>
      <c r="AC2">
        <f>IF(AA2="Non-Major",0,1)</f>
        <v>1</v>
      </c>
      <c r="AD2">
        <f>IF(OR(AA2="ACC",AA2="Big Ten",AA2="Big 12", AA2="Pac-12",AA2="SEC"),1,0)</f>
        <v>1</v>
      </c>
      <c r="AE2">
        <f>IF(AND(Z2=1,V2=1),1,0)</f>
        <v>0</v>
      </c>
      <c r="AF2">
        <f t="shared" ref="AF2:AI33" si="3">J2</f>
        <v>30</v>
      </c>
      <c r="AG2">
        <f t="shared" si="3"/>
        <v>34</v>
      </c>
      <c r="AH2">
        <f>IF(AF2&gt;AG2,1,0)</f>
        <v>0</v>
      </c>
      <c r="AI2">
        <f>IF(AG2&gt;AF2,1,0)</f>
        <v>1</v>
      </c>
      <c r="AJ2">
        <f>SUM(AH2:AI2)</f>
        <v>1</v>
      </c>
      <c r="AK2" s="8">
        <f>AH2/(AH2+AI2)</f>
        <v>0</v>
      </c>
      <c r="AL2">
        <f t="shared" ref="AL2:AL65" si="4">IF(I2="W",1,0)</f>
        <v>0</v>
      </c>
      <c r="GR2" s="3"/>
    </row>
    <row r="3" spans="1:200" ht="28" x14ac:dyDescent="0.2">
      <c r="A3" s="27">
        <v>2</v>
      </c>
      <c r="B3" s="28">
        <v>44156</v>
      </c>
      <c r="C3" s="30">
        <v>0.83333333333333337</v>
      </c>
      <c r="D3" s="29" t="s">
        <v>44</v>
      </c>
      <c r="E3" s="29" t="s">
        <v>586</v>
      </c>
      <c r="F3" s="29" t="s">
        <v>49</v>
      </c>
      <c r="G3" s="29" t="s">
        <v>851</v>
      </c>
      <c r="H3" s="29" t="s">
        <v>114</v>
      </c>
      <c r="I3" s="29" t="s">
        <v>14</v>
      </c>
      <c r="J3" s="29">
        <v>27</v>
      </c>
      <c r="K3" s="29">
        <v>44</v>
      </c>
      <c r="L3" s="29">
        <v>0</v>
      </c>
      <c r="M3" s="29">
        <v>2</v>
      </c>
      <c r="N3" s="29" t="s">
        <v>102</v>
      </c>
      <c r="O3" s="5"/>
      <c r="P3" s="6"/>
      <c r="Q3" s="7">
        <f t="shared" ref="Q3:Q66" si="5">B3</f>
        <v>44156</v>
      </c>
      <c r="R3" s="5">
        <f>IF(AND(B3&gt;=DATEVALUE("06/01/2019"),B3&lt;=DATEVALUE("05/31/2020")),2019,IF(AND(B3&gt;=DATEVALUE("06/01/2020"),B3&lt;=DATEVALUE("05/31/2021")),2020,IF(AND(B3&gt;=DATEVALUE("06/01/2021"),B3&lt;=DATEVALUE("05/31/2022")),2021,IF(AND(B3&gt;=DATEVALUE("06/01/2022"),B3&lt;=DATEVALUE("05/31/2023")),2022,IF(AND(B3&gt;=DATEVALUE("06/01/2023"),B3&lt;=DATEVALUE("05/31/2024")),2023,"N/A")))))</f>
        <v>2020</v>
      </c>
      <c r="S3" s="5">
        <f t="shared" ref="S3:S66" si="6">IF(AND(B3&gt;=DATEVALUE("08/25/2020"),B3&lt;=DATEVALUE("09/07/2020")),1,IF(AND(B3&gt;=DATEVALUE("09/08/2020"),B3&lt;=DATEVALUE("09/14/2020")),2,IF(AND(B3&gt;=DATEVALUE("09/15/2020"),B3&lt;=DATEVALUE("09/21/2020")),3,IF(AND(B3&gt;=DATEVALUE("09/22/2020"),B3&lt;=DATEVALUE("09/28/2020")),4,IF(AND(B3&gt;=DATEVALUE("09/29/2020"),B3&lt;=DATEVALUE("10/05/2020")),5,IF(AND(B3&gt;=DATEVALUE("10/06/2020"),B3&lt;=DATEVALUE("10/12/2020")),6,IF(AND(B3&gt;=DATEVALUE("10/13/2020"),B3&lt;=DATEVALUE("10/19/2020")),7,IF(AND(B3&gt;=DATEVALUE("10/20/2020"),B3&lt;=DATEVALUE("10/26/2020")),8,IF(AND(B3&gt;=DATEVALUE("10/27/2020"),B3&lt;=DATEVALUE("11/02/2020")),9,IF(AND(B3&gt;=DATEVALUE("11/03/2020"),B3&lt;=DATEVALUE("11/09/2020")),10,IF(AND(B3&gt;=DATEVALUE("11/10/2020"),B3&lt;=DATEVALUE("11/16/2020")),11,IF(AND(B3&gt;=DATEVALUE("11/17/2020"),B3&lt;=DATEVALUE("11/23/2020")),12,IF(AND(B3&gt;=DATEVALUE("11/24/2020"),B3&lt;=DATEVALUE("11/30/2020")),13,IF(AND(B3&gt;=DATEVALUE("12/01/2020"),B3&lt;=DATEVALUE("12/07/2020")),14,IF(AND(B3&gt;=DATEVALUE("12/08/2020"),B3&lt;=DATEVALUE("12/14/2020")),15,IF(AND(B3&gt;=DATEVALUE("12/15/2020"),B3&lt;=DATEVALUE("12/20/2020")),16,IF(AND(B3&gt;=DATEVALUE("12/21/2020"),B3&lt;=DATEVALUE("12/27/2020")),17,IF(AND(B3&gt;=DATEVALUE("12/28/2020"),B3&lt;=DATEVALUE("01/03/2021")),18,IF(AND(B3&gt;=DATEVALUE("01/04/2021"),B3&lt;=DATEVALUE("01/10/2021")),19,IF(AND(B3&gt;=DATEVALUE("01/11/2021"),B3&lt;=DATEVALUE("01/17/2021")),20,IF(AND(B3&gt;=DATEVALUE("01/18/2021"),B3&lt;=DATEVALUE("01/24/2021")),21,"Bye")))))))))))))))))))))</f>
        <v>12</v>
      </c>
      <c r="T3" s="29" t="s">
        <v>586</v>
      </c>
      <c r="U3" s="5"/>
      <c r="V3" s="5">
        <f t="shared" ref="V3:V66" si="7">IF(U3&gt;0,1,0)</f>
        <v>0</v>
      </c>
      <c r="W3" s="5" t="s">
        <v>114</v>
      </c>
      <c r="X3" s="29" t="s">
        <v>851</v>
      </c>
      <c r="Y3" s="5"/>
      <c r="Z3" s="5">
        <f t="shared" ref="Z3:Z66" si="8">IF(Y3&gt;0,1,0)</f>
        <v>0</v>
      </c>
      <c r="AA3" s="5" t="str">
        <f t="shared" si="1"/>
        <v>Pac-12</v>
      </c>
      <c r="AB3">
        <f t="shared" si="2"/>
        <v>1</v>
      </c>
      <c r="AC3">
        <f t="shared" ref="AC3:AC66" si="9">IF(AA3="Non-Major",0,1)</f>
        <v>1</v>
      </c>
      <c r="AD3">
        <f t="shared" ref="AD3:AD66" si="10">IF(OR(AA3="ACC",AA3="Big Ten",AA3="Big 12", AA3="Pac-12",AA3="SEC"),1,0)</f>
        <v>1</v>
      </c>
      <c r="AE3">
        <f t="shared" ref="AE3:AE66" si="11">IF(AND(Z3=1,V3=1),1,0)</f>
        <v>0</v>
      </c>
      <c r="AF3">
        <f t="shared" si="3"/>
        <v>27</v>
      </c>
      <c r="AG3">
        <f t="shared" si="3"/>
        <v>44</v>
      </c>
      <c r="AH3">
        <f t="shared" si="3"/>
        <v>0</v>
      </c>
      <c r="AI3">
        <f t="shared" si="3"/>
        <v>2</v>
      </c>
      <c r="AJ3">
        <f t="shared" ref="AJ3:AJ43" si="12">SUM(AH3:AI3)</f>
        <v>2</v>
      </c>
      <c r="AK3" s="8">
        <f t="shared" ref="AK3:AK66" si="13">AH3/(AH3+AI3)</f>
        <v>0</v>
      </c>
      <c r="AL3">
        <f t="shared" si="4"/>
        <v>0</v>
      </c>
      <c r="GR3" s="3"/>
    </row>
    <row r="4" spans="1:200" x14ac:dyDescent="0.2">
      <c r="A4" s="27">
        <v>3</v>
      </c>
      <c r="B4" s="28">
        <v>44163</v>
      </c>
      <c r="C4" s="30">
        <v>0.83333333333333337</v>
      </c>
      <c r="D4" s="29" t="s">
        <v>44</v>
      </c>
      <c r="E4" s="29" t="s">
        <v>586</v>
      </c>
      <c r="F4" s="29" t="s">
        <v>49</v>
      </c>
      <c r="G4" s="29" t="s">
        <v>590</v>
      </c>
      <c r="H4" s="29" t="s">
        <v>114</v>
      </c>
      <c r="I4" s="29" t="s">
        <v>14</v>
      </c>
      <c r="J4" s="29">
        <v>10</v>
      </c>
      <c r="K4" s="29">
        <v>27</v>
      </c>
      <c r="L4" s="29">
        <v>0</v>
      </c>
      <c r="M4" s="29">
        <v>3</v>
      </c>
      <c r="N4" s="29" t="s">
        <v>130</v>
      </c>
      <c r="O4" s="5"/>
      <c r="P4" s="6"/>
      <c r="Q4" s="7">
        <f t="shared" si="5"/>
        <v>44163</v>
      </c>
      <c r="R4" s="5">
        <f t="shared" si="0"/>
        <v>2020</v>
      </c>
      <c r="S4" s="5">
        <f t="shared" si="6"/>
        <v>13</v>
      </c>
      <c r="T4" s="29" t="s">
        <v>586</v>
      </c>
      <c r="U4" s="5"/>
      <c r="V4" s="5">
        <f t="shared" si="7"/>
        <v>0</v>
      </c>
      <c r="W4" s="5" t="s">
        <v>114</v>
      </c>
      <c r="X4" s="29" t="s">
        <v>590</v>
      </c>
      <c r="Y4" s="5"/>
      <c r="Z4" s="5">
        <f t="shared" si="8"/>
        <v>0</v>
      </c>
      <c r="AA4" s="5" t="str">
        <f t="shared" si="1"/>
        <v>Pac-12</v>
      </c>
      <c r="AB4">
        <f t="shared" si="2"/>
        <v>1</v>
      </c>
      <c r="AC4">
        <f t="shared" si="9"/>
        <v>1</v>
      </c>
      <c r="AD4">
        <f t="shared" si="10"/>
        <v>1</v>
      </c>
      <c r="AE4">
        <f t="shared" si="11"/>
        <v>0</v>
      </c>
      <c r="AF4">
        <f t="shared" si="3"/>
        <v>10</v>
      </c>
      <c r="AG4">
        <f t="shared" si="3"/>
        <v>27</v>
      </c>
      <c r="AH4">
        <f t="shared" si="3"/>
        <v>0</v>
      </c>
      <c r="AI4">
        <f t="shared" si="3"/>
        <v>3</v>
      </c>
      <c r="AJ4">
        <f t="shared" si="12"/>
        <v>3</v>
      </c>
      <c r="AK4" s="8">
        <f t="shared" si="13"/>
        <v>0</v>
      </c>
      <c r="AL4">
        <f t="shared" si="4"/>
        <v>0</v>
      </c>
      <c r="GR4" s="3"/>
    </row>
    <row r="5" spans="1:200" x14ac:dyDescent="0.2">
      <c r="A5" s="27">
        <v>4</v>
      </c>
      <c r="B5" s="28">
        <v>44170</v>
      </c>
      <c r="C5" s="30">
        <v>0.79166666666666663</v>
      </c>
      <c r="D5" s="29" t="s">
        <v>44</v>
      </c>
      <c r="E5" s="29" t="s">
        <v>586</v>
      </c>
      <c r="F5" s="5"/>
      <c r="G5" s="29" t="s">
        <v>617</v>
      </c>
      <c r="H5" s="29" t="s">
        <v>114</v>
      </c>
      <c r="I5" s="29" t="s">
        <v>14</v>
      </c>
      <c r="J5" s="29">
        <v>13</v>
      </c>
      <c r="K5" s="29">
        <v>24</v>
      </c>
      <c r="L5" s="29">
        <v>0</v>
      </c>
      <c r="M5" s="29">
        <v>4</v>
      </c>
      <c r="N5" s="29" t="s">
        <v>132</v>
      </c>
      <c r="O5" s="5"/>
      <c r="P5" s="6"/>
      <c r="Q5" s="7">
        <f t="shared" si="5"/>
        <v>44170</v>
      </c>
      <c r="R5" s="5">
        <f t="shared" si="0"/>
        <v>2020</v>
      </c>
      <c r="S5" s="5">
        <f t="shared" si="6"/>
        <v>14</v>
      </c>
      <c r="T5" s="29" t="s">
        <v>586</v>
      </c>
      <c r="U5" s="5"/>
      <c r="V5" s="5">
        <f t="shared" si="7"/>
        <v>0</v>
      </c>
      <c r="W5" s="5" t="s">
        <v>114</v>
      </c>
      <c r="X5" s="29" t="s">
        <v>617</v>
      </c>
      <c r="Y5" s="5"/>
      <c r="Z5" s="5">
        <f t="shared" si="8"/>
        <v>0</v>
      </c>
      <c r="AA5" s="5" t="str">
        <f t="shared" si="1"/>
        <v>Pac-12</v>
      </c>
      <c r="AB5">
        <f t="shared" si="2"/>
        <v>1</v>
      </c>
      <c r="AC5">
        <f t="shared" si="9"/>
        <v>1</v>
      </c>
      <c r="AD5">
        <f t="shared" si="10"/>
        <v>1</v>
      </c>
      <c r="AE5">
        <f t="shared" si="11"/>
        <v>0</v>
      </c>
      <c r="AF5">
        <f t="shared" si="3"/>
        <v>13</v>
      </c>
      <c r="AG5">
        <f t="shared" si="3"/>
        <v>24</v>
      </c>
      <c r="AH5">
        <f t="shared" si="3"/>
        <v>0</v>
      </c>
      <c r="AI5">
        <f t="shared" si="3"/>
        <v>4</v>
      </c>
      <c r="AJ5">
        <f t="shared" si="12"/>
        <v>4</v>
      </c>
      <c r="AK5" s="8">
        <f t="shared" si="13"/>
        <v>0</v>
      </c>
      <c r="AL5">
        <f t="shared" si="4"/>
        <v>0</v>
      </c>
      <c r="GR5" s="3"/>
    </row>
    <row r="6" spans="1:200" ht="28" x14ac:dyDescent="0.2">
      <c r="A6" s="27">
        <v>5</v>
      </c>
      <c r="B6" s="28">
        <v>44176</v>
      </c>
      <c r="C6" s="30">
        <v>0.79166666666666663</v>
      </c>
      <c r="D6" s="29" t="s">
        <v>124</v>
      </c>
      <c r="E6" s="29" t="s">
        <v>586</v>
      </c>
      <c r="F6" s="5"/>
      <c r="G6" s="29" t="s">
        <v>113</v>
      </c>
      <c r="H6" s="29" t="s">
        <v>114</v>
      </c>
      <c r="I6" s="29" t="s">
        <v>14</v>
      </c>
      <c r="J6" s="29">
        <v>7</v>
      </c>
      <c r="K6" s="29">
        <v>70</v>
      </c>
      <c r="L6" s="29">
        <v>0</v>
      </c>
      <c r="M6" s="29">
        <v>5</v>
      </c>
      <c r="N6" s="29" t="s">
        <v>133</v>
      </c>
      <c r="O6" s="5"/>
      <c r="P6" s="6"/>
      <c r="Q6" s="7">
        <f t="shared" si="5"/>
        <v>44176</v>
      </c>
      <c r="R6" s="5">
        <f t="shared" si="0"/>
        <v>2020</v>
      </c>
      <c r="S6" s="5">
        <f t="shared" si="6"/>
        <v>15</v>
      </c>
      <c r="T6" s="29" t="s">
        <v>586</v>
      </c>
      <c r="U6" s="5"/>
      <c r="V6" s="5">
        <f t="shared" si="7"/>
        <v>0</v>
      </c>
      <c r="W6" s="5" t="s">
        <v>114</v>
      </c>
      <c r="X6" s="29" t="s">
        <v>113</v>
      </c>
      <c r="Y6" s="5"/>
      <c r="Z6" s="5">
        <f t="shared" si="8"/>
        <v>0</v>
      </c>
      <c r="AA6" s="5" t="str">
        <f t="shared" si="1"/>
        <v>Pac-12</v>
      </c>
      <c r="AB6">
        <f t="shared" si="2"/>
        <v>1</v>
      </c>
      <c r="AC6">
        <f t="shared" si="9"/>
        <v>1</v>
      </c>
      <c r="AD6">
        <f t="shared" si="10"/>
        <v>1</v>
      </c>
      <c r="AE6">
        <f t="shared" si="11"/>
        <v>0</v>
      </c>
      <c r="AF6">
        <f t="shared" si="3"/>
        <v>7</v>
      </c>
      <c r="AG6">
        <f t="shared" si="3"/>
        <v>70</v>
      </c>
      <c r="AH6">
        <f t="shared" si="3"/>
        <v>0</v>
      </c>
      <c r="AI6">
        <f t="shared" si="3"/>
        <v>5</v>
      </c>
      <c r="AJ6">
        <f t="shared" si="12"/>
        <v>5</v>
      </c>
      <c r="AK6" s="8">
        <f t="shared" si="13"/>
        <v>0</v>
      </c>
      <c r="AL6">
        <f t="shared" si="4"/>
        <v>0</v>
      </c>
      <c r="GR6" s="3"/>
    </row>
    <row r="7" spans="1:200" ht="28" x14ac:dyDescent="0.2">
      <c r="A7" s="27">
        <v>1</v>
      </c>
      <c r="B7" s="28">
        <v>44142</v>
      </c>
      <c r="C7" s="30">
        <v>0.5</v>
      </c>
      <c r="D7" s="29" t="s">
        <v>44</v>
      </c>
      <c r="E7" s="29" t="s">
        <v>113</v>
      </c>
      <c r="F7" s="29" t="s">
        <v>49</v>
      </c>
      <c r="G7" s="29" t="s">
        <v>1003</v>
      </c>
      <c r="H7" s="29" t="s">
        <v>114</v>
      </c>
      <c r="I7" s="29" t="s">
        <v>14</v>
      </c>
      <c r="J7" s="29">
        <v>27</v>
      </c>
      <c r="K7" s="29">
        <v>28</v>
      </c>
      <c r="L7" s="29">
        <v>0</v>
      </c>
      <c r="M7" s="29">
        <v>1</v>
      </c>
      <c r="N7" s="29" t="s">
        <v>92</v>
      </c>
      <c r="O7" s="5"/>
      <c r="P7" s="6"/>
      <c r="Q7" s="7">
        <f t="shared" si="5"/>
        <v>44142</v>
      </c>
      <c r="R7" s="5">
        <f t="shared" si="0"/>
        <v>2020</v>
      </c>
      <c r="S7" s="5">
        <f t="shared" si="6"/>
        <v>10</v>
      </c>
      <c r="T7" s="29" t="s">
        <v>113</v>
      </c>
      <c r="U7" s="5"/>
      <c r="V7" s="5">
        <f t="shared" si="7"/>
        <v>0</v>
      </c>
      <c r="W7" s="5" t="s">
        <v>114</v>
      </c>
      <c r="X7" s="5" t="s">
        <v>430</v>
      </c>
      <c r="Y7" s="5">
        <v>20</v>
      </c>
      <c r="Z7" s="5">
        <f t="shared" si="8"/>
        <v>1</v>
      </c>
      <c r="AA7" s="5" t="str">
        <f t="shared" si="1"/>
        <v>Pac-12</v>
      </c>
      <c r="AB7">
        <f t="shared" si="2"/>
        <v>1</v>
      </c>
      <c r="AC7">
        <f t="shared" si="9"/>
        <v>1</v>
      </c>
      <c r="AD7">
        <f t="shared" si="10"/>
        <v>1</v>
      </c>
      <c r="AE7">
        <f t="shared" si="11"/>
        <v>0</v>
      </c>
      <c r="AF7">
        <f t="shared" si="3"/>
        <v>27</v>
      </c>
      <c r="AG7">
        <f t="shared" si="3"/>
        <v>28</v>
      </c>
      <c r="AH7">
        <f t="shared" si="3"/>
        <v>0</v>
      </c>
      <c r="AI7">
        <f t="shared" si="3"/>
        <v>1</v>
      </c>
      <c r="AJ7">
        <f t="shared" si="12"/>
        <v>1</v>
      </c>
      <c r="AK7" s="8">
        <f t="shared" si="13"/>
        <v>0</v>
      </c>
      <c r="AL7">
        <f t="shared" si="4"/>
        <v>0</v>
      </c>
      <c r="GR7" s="3"/>
    </row>
    <row r="8" spans="1:200" ht="28" x14ac:dyDescent="0.2">
      <c r="A8" s="27">
        <v>2</v>
      </c>
      <c r="B8" s="28">
        <v>44170</v>
      </c>
      <c r="C8" s="30">
        <v>0.9375</v>
      </c>
      <c r="D8" s="29" t="s">
        <v>44</v>
      </c>
      <c r="E8" s="29" t="s">
        <v>113</v>
      </c>
      <c r="F8" s="5"/>
      <c r="G8" s="29" t="s">
        <v>590</v>
      </c>
      <c r="H8" s="29" t="s">
        <v>114</v>
      </c>
      <c r="I8" s="29" t="s">
        <v>14</v>
      </c>
      <c r="J8" s="29">
        <v>18</v>
      </c>
      <c r="K8" s="29">
        <v>25</v>
      </c>
      <c r="L8" s="29">
        <v>0</v>
      </c>
      <c r="M8" s="29">
        <v>2</v>
      </c>
      <c r="N8" s="29" t="s">
        <v>102</v>
      </c>
      <c r="O8" s="5"/>
      <c r="P8" s="6"/>
      <c r="Q8" s="7">
        <f t="shared" si="5"/>
        <v>44170</v>
      </c>
      <c r="R8" s="5">
        <f t="shared" si="0"/>
        <v>2020</v>
      </c>
      <c r="S8" s="5">
        <f t="shared" si="6"/>
        <v>14</v>
      </c>
      <c r="T8" s="29" t="s">
        <v>113</v>
      </c>
      <c r="U8" s="5"/>
      <c r="V8" s="5">
        <f t="shared" si="7"/>
        <v>0</v>
      </c>
      <c r="W8" s="5" t="s">
        <v>114</v>
      </c>
      <c r="X8" s="29" t="s">
        <v>590</v>
      </c>
      <c r="Y8" s="5"/>
      <c r="Z8" s="5">
        <f t="shared" si="8"/>
        <v>0</v>
      </c>
      <c r="AA8" s="5" t="str">
        <f t="shared" si="1"/>
        <v>Pac-12</v>
      </c>
      <c r="AB8">
        <f t="shared" si="2"/>
        <v>1</v>
      </c>
      <c r="AC8">
        <f t="shared" si="9"/>
        <v>1</v>
      </c>
      <c r="AD8">
        <f t="shared" si="10"/>
        <v>1</v>
      </c>
      <c r="AE8">
        <f t="shared" si="11"/>
        <v>0</v>
      </c>
      <c r="AF8">
        <f t="shared" si="3"/>
        <v>18</v>
      </c>
      <c r="AG8">
        <f t="shared" si="3"/>
        <v>25</v>
      </c>
      <c r="AH8">
        <f t="shared" si="3"/>
        <v>0</v>
      </c>
      <c r="AI8">
        <f t="shared" si="3"/>
        <v>2</v>
      </c>
      <c r="AJ8">
        <f t="shared" si="12"/>
        <v>2</v>
      </c>
      <c r="AK8" s="8">
        <f t="shared" si="13"/>
        <v>0</v>
      </c>
      <c r="AL8">
        <f t="shared" si="4"/>
        <v>0</v>
      </c>
      <c r="GR8" s="3"/>
    </row>
    <row r="9" spans="1:200" ht="28" x14ac:dyDescent="0.2">
      <c r="A9" s="27">
        <v>3</v>
      </c>
      <c r="B9" s="28">
        <v>44176</v>
      </c>
      <c r="C9" s="30">
        <v>0.79166666666666663</v>
      </c>
      <c r="D9" s="29" t="s">
        <v>124</v>
      </c>
      <c r="E9" s="29" t="s">
        <v>113</v>
      </c>
      <c r="F9" s="29" t="s">
        <v>49</v>
      </c>
      <c r="G9" s="29" t="s">
        <v>586</v>
      </c>
      <c r="H9" s="29" t="s">
        <v>114</v>
      </c>
      <c r="I9" s="29" t="s">
        <v>13</v>
      </c>
      <c r="J9" s="29">
        <v>70</v>
      </c>
      <c r="K9" s="29">
        <v>7</v>
      </c>
      <c r="L9" s="29">
        <v>1</v>
      </c>
      <c r="M9" s="29">
        <v>2</v>
      </c>
      <c r="N9" s="29" t="s">
        <v>41</v>
      </c>
      <c r="O9" s="5"/>
      <c r="P9" s="6"/>
      <c r="Q9" s="7">
        <f t="shared" si="5"/>
        <v>44176</v>
      </c>
      <c r="R9" s="5">
        <f t="shared" si="0"/>
        <v>2020</v>
      </c>
      <c r="S9" s="5">
        <f t="shared" si="6"/>
        <v>15</v>
      </c>
      <c r="T9" s="29" t="s">
        <v>113</v>
      </c>
      <c r="U9" s="5"/>
      <c r="V9" s="5">
        <f t="shared" si="7"/>
        <v>0</v>
      </c>
      <c r="W9" s="5" t="s">
        <v>114</v>
      </c>
      <c r="X9" s="29" t="s">
        <v>586</v>
      </c>
      <c r="Y9" s="5"/>
      <c r="Z9" s="5">
        <f t="shared" si="8"/>
        <v>0</v>
      </c>
      <c r="AA9" s="5" t="str">
        <f t="shared" si="1"/>
        <v>Pac-12</v>
      </c>
      <c r="AB9">
        <f t="shared" si="2"/>
        <v>1</v>
      </c>
      <c r="AC9">
        <f t="shared" si="9"/>
        <v>1</v>
      </c>
      <c r="AD9">
        <f t="shared" si="10"/>
        <v>1</v>
      </c>
      <c r="AE9">
        <f t="shared" si="11"/>
        <v>0</v>
      </c>
      <c r="AF9">
        <f t="shared" si="3"/>
        <v>70</v>
      </c>
      <c r="AG9">
        <f t="shared" si="3"/>
        <v>7</v>
      </c>
      <c r="AH9">
        <f t="shared" si="3"/>
        <v>1</v>
      </c>
      <c r="AI9">
        <f t="shared" si="3"/>
        <v>2</v>
      </c>
      <c r="AJ9">
        <f t="shared" si="12"/>
        <v>3</v>
      </c>
      <c r="AK9" s="8">
        <f t="shared" si="13"/>
        <v>0.33333333333333331</v>
      </c>
      <c r="AL9">
        <f t="shared" si="4"/>
        <v>1</v>
      </c>
      <c r="GR9" s="3"/>
    </row>
    <row r="10" spans="1:200" ht="28" x14ac:dyDescent="0.2">
      <c r="A10" s="27">
        <v>4</v>
      </c>
      <c r="B10" s="28">
        <v>44184</v>
      </c>
      <c r="C10" s="30">
        <v>0.9375</v>
      </c>
      <c r="D10" s="29" t="s">
        <v>44</v>
      </c>
      <c r="E10" s="29" t="s">
        <v>113</v>
      </c>
      <c r="F10" s="29" t="s">
        <v>49</v>
      </c>
      <c r="G10" s="29" t="s">
        <v>560</v>
      </c>
      <c r="H10" s="29" t="s">
        <v>114</v>
      </c>
      <c r="I10" s="29" t="s">
        <v>13</v>
      </c>
      <c r="J10" s="29">
        <v>46</v>
      </c>
      <c r="K10" s="29">
        <v>33</v>
      </c>
      <c r="L10" s="29">
        <v>2</v>
      </c>
      <c r="M10" s="29">
        <v>2</v>
      </c>
      <c r="N10" s="29" t="s">
        <v>47</v>
      </c>
      <c r="O10" s="5"/>
      <c r="P10" s="6"/>
      <c r="Q10" s="7">
        <f t="shared" si="5"/>
        <v>44184</v>
      </c>
      <c r="R10" s="5">
        <f t="shared" si="0"/>
        <v>2020</v>
      </c>
      <c r="S10" s="5">
        <f t="shared" si="6"/>
        <v>16</v>
      </c>
      <c r="T10" s="29" t="s">
        <v>113</v>
      </c>
      <c r="U10" s="5"/>
      <c r="V10" s="5">
        <f t="shared" si="7"/>
        <v>0</v>
      </c>
      <c r="W10" s="5" t="s">
        <v>114</v>
      </c>
      <c r="X10" s="29" t="s">
        <v>560</v>
      </c>
      <c r="Y10" s="5"/>
      <c r="Z10" s="5">
        <f t="shared" si="8"/>
        <v>0</v>
      </c>
      <c r="AA10" s="5" t="str">
        <f t="shared" si="1"/>
        <v>Pac-12</v>
      </c>
      <c r="AB10">
        <f t="shared" si="2"/>
        <v>1</v>
      </c>
      <c r="AC10">
        <f t="shared" si="9"/>
        <v>1</v>
      </c>
      <c r="AD10">
        <f t="shared" si="10"/>
        <v>1</v>
      </c>
      <c r="AE10">
        <f t="shared" si="11"/>
        <v>0</v>
      </c>
      <c r="AF10">
        <f t="shared" si="3"/>
        <v>46</v>
      </c>
      <c r="AG10">
        <f t="shared" si="3"/>
        <v>33</v>
      </c>
      <c r="AH10">
        <f t="shared" si="3"/>
        <v>2</v>
      </c>
      <c r="AI10">
        <f t="shared" si="3"/>
        <v>2</v>
      </c>
      <c r="AJ10">
        <f t="shared" si="12"/>
        <v>4</v>
      </c>
      <c r="AK10" s="8">
        <f t="shared" si="13"/>
        <v>0.5</v>
      </c>
      <c r="AL10">
        <f t="shared" si="4"/>
        <v>1</v>
      </c>
      <c r="GR10" s="3"/>
    </row>
    <row r="11" spans="1:200" x14ac:dyDescent="0.2">
      <c r="A11" s="27">
        <v>1</v>
      </c>
      <c r="B11" s="28">
        <v>44150</v>
      </c>
      <c r="C11" s="30">
        <v>0.5</v>
      </c>
      <c r="D11" s="29" t="s">
        <v>311</v>
      </c>
      <c r="E11" s="29" t="s">
        <v>424</v>
      </c>
      <c r="F11" s="29" t="s">
        <v>49</v>
      </c>
      <c r="G11" s="29" t="s">
        <v>590</v>
      </c>
      <c r="H11" s="29" t="s">
        <v>114</v>
      </c>
      <c r="I11" s="29" t="s">
        <v>14</v>
      </c>
      <c r="J11" s="29">
        <v>10</v>
      </c>
      <c r="K11" s="29">
        <v>34</v>
      </c>
      <c r="L11" s="29">
        <v>0</v>
      </c>
      <c r="M11" s="29">
        <v>1</v>
      </c>
      <c r="N11" s="29" t="s">
        <v>92</v>
      </c>
      <c r="O11" s="5"/>
      <c r="P11" s="6"/>
      <c r="Q11" s="7">
        <f t="shared" si="5"/>
        <v>44150</v>
      </c>
      <c r="R11" s="5">
        <f t="shared" si="0"/>
        <v>2020</v>
      </c>
      <c r="S11" s="5">
        <f t="shared" si="6"/>
        <v>11</v>
      </c>
      <c r="T11" s="29" t="s">
        <v>424</v>
      </c>
      <c r="U11" s="5"/>
      <c r="V11" s="5">
        <f t="shared" si="7"/>
        <v>0</v>
      </c>
      <c r="W11" s="5" t="s">
        <v>114</v>
      </c>
      <c r="X11" s="29" t="s">
        <v>590</v>
      </c>
      <c r="Y11" s="5"/>
      <c r="Z11" s="5">
        <f t="shared" si="8"/>
        <v>0</v>
      </c>
      <c r="AA11" s="5" t="str">
        <f t="shared" si="1"/>
        <v>Pac-12</v>
      </c>
      <c r="AB11">
        <f t="shared" si="2"/>
        <v>1</v>
      </c>
      <c r="AC11">
        <f t="shared" si="9"/>
        <v>1</v>
      </c>
      <c r="AD11">
        <f t="shared" si="10"/>
        <v>1</v>
      </c>
      <c r="AE11">
        <f t="shared" si="11"/>
        <v>0</v>
      </c>
      <c r="AF11">
        <f t="shared" si="3"/>
        <v>10</v>
      </c>
      <c r="AG11">
        <f t="shared" si="3"/>
        <v>34</v>
      </c>
      <c r="AH11">
        <f t="shared" si="3"/>
        <v>0</v>
      </c>
      <c r="AI11">
        <f t="shared" si="3"/>
        <v>1</v>
      </c>
      <c r="AJ11">
        <f t="shared" si="12"/>
        <v>1</v>
      </c>
      <c r="AK11" s="8">
        <f t="shared" si="13"/>
        <v>0</v>
      </c>
      <c r="AL11">
        <f t="shared" si="4"/>
        <v>0</v>
      </c>
    </row>
    <row r="12" spans="1:200" ht="28" x14ac:dyDescent="0.2">
      <c r="A12" s="27">
        <v>2</v>
      </c>
      <c r="B12" s="28">
        <v>44156</v>
      </c>
      <c r="C12" s="30">
        <v>0.64583333333333337</v>
      </c>
      <c r="D12" s="29" t="s">
        <v>44</v>
      </c>
      <c r="E12" s="29" t="s">
        <v>424</v>
      </c>
      <c r="F12" s="29" t="s">
        <v>49</v>
      </c>
      <c r="G12" s="29" t="s">
        <v>560</v>
      </c>
      <c r="H12" s="29" t="s">
        <v>114</v>
      </c>
      <c r="I12" s="29" t="s">
        <v>14</v>
      </c>
      <c r="J12" s="29">
        <v>27</v>
      </c>
      <c r="K12" s="29">
        <v>31</v>
      </c>
      <c r="L12" s="29">
        <v>0</v>
      </c>
      <c r="M12" s="29">
        <v>2</v>
      </c>
      <c r="N12" s="29" t="s">
        <v>102</v>
      </c>
      <c r="O12" s="5"/>
      <c r="P12" s="6"/>
      <c r="Q12" s="7">
        <f t="shared" si="5"/>
        <v>44156</v>
      </c>
      <c r="R12" s="5">
        <f t="shared" si="0"/>
        <v>2020</v>
      </c>
      <c r="S12" s="5">
        <f t="shared" si="6"/>
        <v>12</v>
      </c>
      <c r="T12" s="29" t="s">
        <v>424</v>
      </c>
      <c r="U12" s="5"/>
      <c r="V12" s="5">
        <f t="shared" si="7"/>
        <v>0</v>
      </c>
      <c r="W12" s="5" t="s">
        <v>114</v>
      </c>
      <c r="X12" s="29" t="s">
        <v>560</v>
      </c>
      <c r="Y12" s="5"/>
      <c r="Z12" s="5">
        <f t="shared" si="8"/>
        <v>0</v>
      </c>
      <c r="AA12" s="5" t="str">
        <f t="shared" si="1"/>
        <v>Pac-12</v>
      </c>
      <c r="AB12">
        <f t="shared" si="2"/>
        <v>1</v>
      </c>
      <c r="AC12">
        <f t="shared" si="9"/>
        <v>1</v>
      </c>
      <c r="AD12">
        <f t="shared" si="10"/>
        <v>1</v>
      </c>
      <c r="AE12">
        <f t="shared" si="11"/>
        <v>0</v>
      </c>
      <c r="AF12">
        <f t="shared" si="3"/>
        <v>27</v>
      </c>
      <c r="AG12">
        <f t="shared" si="3"/>
        <v>31</v>
      </c>
      <c r="AH12">
        <f t="shared" si="3"/>
        <v>0</v>
      </c>
      <c r="AI12">
        <f t="shared" si="3"/>
        <v>2</v>
      </c>
      <c r="AJ12">
        <f t="shared" si="12"/>
        <v>2</v>
      </c>
      <c r="AK12" s="8">
        <f t="shared" si="13"/>
        <v>0</v>
      </c>
      <c r="AL12">
        <f t="shared" si="4"/>
        <v>0</v>
      </c>
    </row>
    <row r="13" spans="1:200" x14ac:dyDescent="0.2">
      <c r="A13" s="27">
        <v>3</v>
      </c>
      <c r="B13" s="28">
        <v>44162</v>
      </c>
      <c r="C13" s="30">
        <v>0.66666666666666663</v>
      </c>
      <c r="D13" s="29" t="s">
        <v>124</v>
      </c>
      <c r="E13" s="29" t="s">
        <v>424</v>
      </c>
      <c r="F13" s="5"/>
      <c r="G13" s="29" t="s">
        <v>213</v>
      </c>
      <c r="H13" s="29" t="s">
        <v>114</v>
      </c>
      <c r="I13" s="29" t="s">
        <v>14</v>
      </c>
      <c r="J13" s="29">
        <v>23</v>
      </c>
      <c r="K13" s="29">
        <v>24</v>
      </c>
      <c r="L13" s="29">
        <v>0</v>
      </c>
      <c r="M13" s="29">
        <v>3</v>
      </c>
      <c r="N13" s="29" t="s">
        <v>130</v>
      </c>
      <c r="O13" s="5"/>
      <c r="P13" s="6"/>
      <c r="Q13" s="7">
        <f t="shared" si="5"/>
        <v>44162</v>
      </c>
      <c r="R13" s="5">
        <f t="shared" si="0"/>
        <v>2020</v>
      </c>
      <c r="S13" s="5">
        <f t="shared" si="6"/>
        <v>13</v>
      </c>
      <c r="T13" s="29" t="s">
        <v>424</v>
      </c>
      <c r="U13" s="5"/>
      <c r="V13" s="5">
        <f t="shared" si="7"/>
        <v>0</v>
      </c>
      <c r="W13" s="5" t="s">
        <v>114</v>
      </c>
      <c r="X13" s="29" t="s">
        <v>213</v>
      </c>
      <c r="Y13" s="5"/>
      <c r="Z13" s="5">
        <f t="shared" si="8"/>
        <v>0</v>
      </c>
      <c r="AA13" s="5" t="str">
        <f t="shared" si="1"/>
        <v>Pac-12</v>
      </c>
      <c r="AB13">
        <f t="shared" si="2"/>
        <v>1</v>
      </c>
      <c r="AC13">
        <f t="shared" si="9"/>
        <v>1</v>
      </c>
      <c r="AD13">
        <f t="shared" si="10"/>
        <v>1</v>
      </c>
      <c r="AE13">
        <f t="shared" si="11"/>
        <v>0</v>
      </c>
      <c r="AF13">
        <f t="shared" si="3"/>
        <v>23</v>
      </c>
      <c r="AG13">
        <f t="shared" si="3"/>
        <v>24</v>
      </c>
      <c r="AH13">
        <f t="shared" si="3"/>
        <v>0</v>
      </c>
      <c r="AI13">
        <f t="shared" si="3"/>
        <v>3</v>
      </c>
      <c r="AJ13">
        <f t="shared" si="12"/>
        <v>3</v>
      </c>
      <c r="AK13" s="8">
        <f t="shared" si="13"/>
        <v>0</v>
      </c>
      <c r="AL13">
        <f t="shared" si="4"/>
        <v>0</v>
      </c>
    </row>
    <row r="14" spans="1:200" ht="28" x14ac:dyDescent="0.2">
      <c r="A14" s="27">
        <v>4</v>
      </c>
      <c r="B14" s="28">
        <v>44170</v>
      </c>
      <c r="C14" s="30">
        <v>0.79166666666666663</v>
      </c>
      <c r="D14" s="29" t="s">
        <v>44</v>
      </c>
      <c r="E14" s="29" t="s">
        <v>424</v>
      </c>
      <c r="F14" s="5"/>
      <c r="G14" s="29" t="s">
        <v>1004</v>
      </c>
      <c r="H14" s="29" t="s">
        <v>114</v>
      </c>
      <c r="I14" s="29" t="s">
        <v>13</v>
      </c>
      <c r="J14" s="29">
        <v>21</v>
      </c>
      <c r="K14" s="29">
        <v>17</v>
      </c>
      <c r="L14" s="29">
        <v>1</v>
      </c>
      <c r="M14" s="29">
        <v>3</v>
      </c>
      <c r="N14" s="29" t="s">
        <v>41</v>
      </c>
      <c r="O14" s="5"/>
      <c r="P14" s="6"/>
      <c r="Q14" s="7">
        <f t="shared" si="5"/>
        <v>44170</v>
      </c>
      <c r="R14" s="5">
        <f t="shared" si="0"/>
        <v>2020</v>
      </c>
      <c r="S14" s="5">
        <f t="shared" si="6"/>
        <v>14</v>
      </c>
      <c r="T14" s="29" t="s">
        <v>424</v>
      </c>
      <c r="U14" s="5"/>
      <c r="V14" s="5">
        <f t="shared" si="7"/>
        <v>0</v>
      </c>
      <c r="W14" s="5" t="s">
        <v>114</v>
      </c>
      <c r="X14" s="5" t="s">
        <v>400</v>
      </c>
      <c r="Y14" s="5">
        <v>21</v>
      </c>
      <c r="Z14" s="5">
        <f t="shared" si="8"/>
        <v>1</v>
      </c>
      <c r="AA14" s="5" t="str">
        <f t="shared" si="1"/>
        <v>Pac-12</v>
      </c>
      <c r="AB14">
        <f t="shared" si="2"/>
        <v>1</v>
      </c>
      <c r="AC14">
        <f t="shared" si="9"/>
        <v>1</v>
      </c>
      <c r="AD14">
        <f t="shared" si="10"/>
        <v>1</v>
      </c>
      <c r="AE14">
        <f t="shared" si="11"/>
        <v>0</v>
      </c>
      <c r="AF14">
        <f t="shared" si="3"/>
        <v>21</v>
      </c>
      <c r="AG14">
        <f t="shared" si="3"/>
        <v>17</v>
      </c>
      <c r="AH14">
        <f t="shared" si="3"/>
        <v>1</v>
      </c>
      <c r="AI14">
        <f t="shared" si="3"/>
        <v>3</v>
      </c>
      <c r="AJ14">
        <f t="shared" si="12"/>
        <v>4</v>
      </c>
      <c r="AK14" s="8">
        <f t="shared" si="13"/>
        <v>0.25</v>
      </c>
      <c r="AL14">
        <f t="shared" si="4"/>
        <v>1</v>
      </c>
    </row>
    <row r="15" spans="1:200" x14ac:dyDescent="0.2">
      <c r="A15" s="27">
        <v>1</v>
      </c>
      <c r="B15" s="28">
        <v>44142</v>
      </c>
      <c r="C15" s="30">
        <v>0.79166666666666663</v>
      </c>
      <c r="D15" s="29" t="s">
        <v>44</v>
      </c>
      <c r="E15" s="29" t="s">
        <v>617</v>
      </c>
      <c r="F15" s="5"/>
      <c r="G15" s="29" t="s">
        <v>590</v>
      </c>
      <c r="H15" s="29" t="s">
        <v>114</v>
      </c>
      <c r="I15" s="29" t="s">
        <v>13</v>
      </c>
      <c r="J15" s="29">
        <v>48</v>
      </c>
      <c r="K15" s="29">
        <v>42</v>
      </c>
      <c r="L15" s="29">
        <v>1</v>
      </c>
      <c r="M15" s="29">
        <v>0</v>
      </c>
      <c r="N15" s="29" t="s">
        <v>41</v>
      </c>
      <c r="O15" s="5"/>
      <c r="P15" s="6"/>
      <c r="Q15" s="7">
        <f t="shared" si="5"/>
        <v>44142</v>
      </c>
      <c r="R15" s="5">
        <f t="shared" si="0"/>
        <v>2020</v>
      </c>
      <c r="S15" s="5">
        <f t="shared" si="6"/>
        <v>10</v>
      </c>
      <c r="T15" s="29" t="s">
        <v>617</v>
      </c>
      <c r="U15" s="5"/>
      <c r="V15" s="5">
        <f t="shared" si="7"/>
        <v>0</v>
      </c>
      <c r="W15" s="5" t="s">
        <v>114</v>
      </c>
      <c r="X15" s="29" t="s">
        <v>590</v>
      </c>
      <c r="Y15" s="5"/>
      <c r="Z15" s="5">
        <f t="shared" si="8"/>
        <v>0</v>
      </c>
      <c r="AA15" s="5" t="str">
        <f t="shared" si="1"/>
        <v>Pac-12</v>
      </c>
      <c r="AB15">
        <f t="shared" si="2"/>
        <v>1</v>
      </c>
      <c r="AC15">
        <f t="shared" si="9"/>
        <v>1</v>
      </c>
      <c r="AD15">
        <f t="shared" si="10"/>
        <v>1</v>
      </c>
      <c r="AE15">
        <f t="shared" si="11"/>
        <v>0</v>
      </c>
      <c r="AF15">
        <f t="shared" si="3"/>
        <v>48</v>
      </c>
      <c r="AG15">
        <f t="shared" si="3"/>
        <v>42</v>
      </c>
      <c r="AH15">
        <f t="shared" si="3"/>
        <v>1</v>
      </c>
      <c r="AI15">
        <f t="shared" si="3"/>
        <v>0</v>
      </c>
      <c r="AJ15">
        <f t="shared" si="12"/>
        <v>1</v>
      </c>
      <c r="AK15" s="8">
        <f t="shared" si="13"/>
        <v>1</v>
      </c>
      <c r="AL15">
        <f t="shared" si="4"/>
        <v>1</v>
      </c>
    </row>
    <row r="16" spans="1:200" x14ac:dyDescent="0.2">
      <c r="A16" s="27">
        <v>2</v>
      </c>
      <c r="B16" s="28">
        <v>44149</v>
      </c>
      <c r="C16" s="30">
        <v>0.64583333333333337</v>
      </c>
      <c r="D16" s="29" t="s">
        <v>44</v>
      </c>
      <c r="E16" s="29" t="s">
        <v>617</v>
      </c>
      <c r="F16" s="29" t="s">
        <v>49</v>
      </c>
      <c r="G16" s="29" t="s">
        <v>213</v>
      </c>
      <c r="H16" s="29" t="s">
        <v>114</v>
      </c>
      <c r="I16" s="29" t="s">
        <v>13</v>
      </c>
      <c r="J16" s="29">
        <v>35</v>
      </c>
      <c r="K16" s="29">
        <v>32</v>
      </c>
      <c r="L16" s="29">
        <v>2</v>
      </c>
      <c r="M16" s="29">
        <v>0</v>
      </c>
      <c r="N16" s="29" t="s">
        <v>47</v>
      </c>
      <c r="O16" s="5"/>
      <c r="P16" s="6"/>
      <c r="Q16" s="7">
        <f t="shared" si="5"/>
        <v>44149</v>
      </c>
      <c r="R16" s="5">
        <f t="shared" si="0"/>
        <v>2020</v>
      </c>
      <c r="S16" s="5">
        <f t="shared" si="6"/>
        <v>11</v>
      </c>
      <c r="T16" s="29" t="s">
        <v>617</v>
      </c>
      <c r="U16" s="5"/>
      <c r="V16" s="5">
        <f t="shared" si="7"/>
        <v>0</v>
      </c>
      <c r="W16" s="5" t="s">
        <v>114</v>
      </c>
      <c r="X16" s="29" t="s">
        <v>213</v>
      </c>
      <c r="Y16" s="5"/>
      <c r="Z16" s="5">
        <f t="shared" si="8"/>
        <v>0</v>
      </c>
      <c r="AA16" s="5" t="str">
        <f t="shared" si="1"/>
        <v>Pac-12</v>
      </c>
      <c r="AB16">
        <f t="shared" si="2"/>
        <v>1</v>
      </c>
      <c r="AC16">
        <f t="shared" si="9"/>
        <v>1</v>
      </c>
      <c r="AD16">
        <f t="shared" si="10"/>
        <v>1</v>
      </c>
      <c r="AE16">
        <f t="shared" si="11"/>
        <v>0</v>
      </c>
      <c r="AF16">
        <f t="shared" si="3"/>
        <v>35</v>
      </c>
      <c r="AG16">
        <f t="shared" si="3"/>
        <v>32</v>
      </c>
      <c r="AH16">
        <f t="shared" si="3"/>
        <v>2</v>
      </c>
      <c r="AI16">
        <f t="shared" si="3"/>
        <v>0</v>
      </c>
      <c r="AJ16">
        <f t="shared" si="12"/>
        <v>2</v>
      </c>
      <c r="AK16" s="8">
        <f t="shared" si="13"/>
        <v>1</v>
      </c>
      <c r="AL16">
        <f t="shared" si="4"/>
        <v>1</v>
      </c>
    </row>
    <row r="17" spans="1:38" ht="56" x14ac:dyDescent="0.2">
      <c r="A17" s="27">
        <v>3</v>
      </c>
      <c r="B17" s="28">
        <v>44163</v>
      </c>
      <c r="C17" s="30">
        <v>0.70833333333333337</v>
      </c>
      <c r="D17" s="29" t="s">
        <v>44</v>
      </c>
      <c r="E17" s="29" t="s">
        <v>617</v>
      </c>
      <c r="F17" s="5"/>
      <c r="G17" s="29" t="s">
        <v>975</v>
      </c>
      <c r="H17" s="29" t="s">
        <v>96</v>
      </c>
      <c r="I17" s="29" t="s">
        <v>13</v>
      </c>
      <c r="J17" s="29">
        <v>20</v>
      </c>
      <c r="K17" s="29">
        <v>10</v>
      </c>
      <c r="L17" s="29">
        <v>3</v>
      </c>
      <c r="M17" s="29">
        <v>0</v>
      </c>
      <c r="N17" s="29" t="s">
        <v>51</v>
      </c>
      <c r="O17" s="29" t="s">
        <v>807</v>
      </c>
      <c r="P17" s="6"/>
      <c r="Q17" s="7">
        <f t="shared" si="5"/>
        <v>44163</v>
      </c>
      <c r="R17" s="5">
        <f t="shared" si="0"/>
        <v>2020</v>
      </c>
      <c r="S17" s="5">
        <f t="shared" si="6"/>
        <v>13</v>
      </c>
      <c r="T17" s="29" t="s">
        <v>617</v>
      </c>
      <c r="U17" s="5"/>
      <c r="V17" s="5">
        <f t="shared" si="7"/>
        <v>0</v>
      </c>
      <c r="W17" s="5" t="s">
        <v>114</v>
      </c>
      <c r="X17" s="29" t="s">
        <v>975</v>
      </c>
      <c r="Y17" s="5"/>
      <c r="Z17" s="5">
        <f t="shared" si="8"/>
        <v>0</v>
      </c>
      <c r="AA17" s="5" t="str">
        <f t="shared" si="1"/>
        <v>MWC</v>
      </c>
      <c r="AB17">
        <f t="shared" si="2"/>
        <v>0</v>
      </c>
      <c r="AC17">
        <f t="shared" si="9"/>
        <v>1</v>
      </c>
      <c r="AD17">
        <f t="shared" si="10"/>
        <v>0</v>
      </c>
      <c r="AE17">
        <f t="shared" si="11"/>
        <v>0</v>
      </c>
      <c r="AF17">
        <f t="shared" si="3"/>
        <v>20</v>
      </c>
      <c r="AG17">
        <f t="shared" si="3"/>
        <v>10</v>
      </c>
      <c r="AH17">
        <f t="shared" si="3"/>
        <v>3</v>
      </c>
      <c r="AI17">
        <f t="shared" si="3"/>
        <v>0</v>
      </c>
      <c r="AJ17">
        <f t="shared" si="12"/>
        <v>3</v>
      </c>
      <c r="AK17" s="8">
        <f t="shared" si="13"/>
        <v>1</v>
      </c>
      <c r="AL17">
        <f t="shared" si="4"/>
        <v>1</v>
      </c>
    </row>
    <row r="18" spans="1:38" x14ac:dyDescent="0.2">
      <c r="A18" s="27">
        <v>4</v>
      </c>
      <c r="B18" s="28">
        <v>44170</v>
      </c>
      <c r="C18" s="30">
        <v>0.79166666666666663</v>
      </c>
      <c r="D18" s="29" t="s">
        <v>44</v>
      </c>
      <c r="E18" s="29" t="s">
        <v>617</v>
      </c>
      <c r="F18" s="29" t="s">
        <v>49</v>
      </c>
      <c r="G18" s="29" t="s">
        <v>586</v>
      </c>
      <c r="H18" s="29" t="s">
        <v>114</v>
      </c>
      <c r="I18" s="29" t="s">
        <v>13</v>
      </c>
      <c r="J18" s="29">
        <v>24</v>
      </c>
      <c r="K18" s="29">
        <v>13</v>
      </c>
      <c r="L18" s="29">
        <v>4</v>
      </c>
      <c r="M18" s="29">
        <v>0</v>
      </c>
      <c r="N18" s="29" t="s">
        <v>55</v>
      </c>
      <c r="O18" s="5"/>
      <c r="P18" s="6"/>
      <c r="Q18" s="7">
        <f t="shared" si="5"/>
        <v>44170</v>
      </c>
      <c r="R18" s="5">
        <f t="shared" si="0"/>
        <v>2020</v>
      </c>
      <c r="S18" s="5">
        <f t="shared" si="6"/>
        <v>14</v>
      </c>
      <c r="T18" s="29" t="s">
        <v>617</v>
      </c>
      <c r="U18" s="5"/>
      <c r="V18" s="5">
        <f t="shared" si="7"/>
        <v>0</v>
      </c>
      <c r="W18" s="5" t="s">
        <v>114</v>
      </c>
      <c r="X18" s="29" t="s">
        <v>586</v>
      </c>
      <c r="Y18" s="5"/>
      <c r="Z18" s="5">
        <f t="shared" si="8"/>
        <v>0</v>
      </c>
      <c r="AA18" s="5" t="str">
        <f t="shared" si="1"/>
        <v>Pac-12</v>
      </c>
      <c r="AB18">
        <f t="shared" si="2"/>
        <v>1</v>
      </c>
      <c r="AC18">
        <f t="shared" si="9"/>
        <v>1</v>
      </c>
      <c r="AD18">
        <f t="shared" si="10"/>
        <v>1</v>
      </c>
      <c r="AE18">
        <f t="shared" si="11"/>
        <v>0</v>
      </c>
      <c r="AF18">
        <f t="shared" si="3"/>
        <v>24</v>
      </c>
      <c r="AG18">
        <f t="shared" si="3"/>
        <v>13</v>
      </c>
      <c r="AH18">
        <f t="shared" si="3"/>
        <v>4</v>
      </c>
      <c r="AI18">
        <f t="shared" si="3"/>
        <v>0</v>
      </c>
      <c r="AJ18">
        <f t="shared" si="12"/>
        <v>4</v>
      </c>
      <c r="AK18" s="8">
        <f t="shared" si="13"/>
        <v>1</v>
      </c>
      <c r="AL18">
        <f t="shared" si="4"/>
        <v>1</v>
      </c>
    </row>
    <row r="19" spans="1:38" ht="56" x14ac:dyDescent="0.2">
      <c r="A19" s="27">
        <v>5</v>
      </c>
      <c r="B19" s="28">
        <v>44177</v>
      </c>
      <c r="C19" s="30">
        <v>0.5</v>
      </c>
      <c r="D19" s="29" t="s">
        <v>44</v>
      </c>
      <c r="E19" s="29" t="s">
        <v>1005</v>
      </c>
      <c r="F19" s="5"/>
      <c r="G19" s="29" t="s">
        <v>929</v>
      </c>
      <c r="H19" s="29" t="s">
        <v>114</v>
      </c>
      <c r="I19" s="29" t="s">
        <v>14</v>
      </c>
      <c r="J19" s="29">
        <v>21</v>
      </c>
      <c r="K19" s="29">
        <v>38</v>
      </c>
      <c r="L19" s="29">
        <v>4</v>
      </c>
      <c r="M19" s="29">
        <v>1</v>
      </c>
      <c r="N19" s="29" t="s">
        <v>92</v>
      </c>
      <c r="O19" s="29" t="s">
        <v>807</v>
      </c>
      <c r="P19" s="6"/>
      <c r="Q19" s="7">
        <f t="shared" si="5"/>
        <v>44177</v>
      </c>
      <c r="R19" s="5">
        <f t="shared" si="0"/>
        <v>2020</v>
      </c>
      <c r="S19" s="5">
        <f t="shared" si="6"/>
        <v>15</v>
      </c>
      <c r="T19" s="5" t="s">
        <v>928</v>
      </c>
      <c r="U19" s="5">
        <v>21</v>
      </c>
      <c r="V19" s="5">
        <f t="shared" si="7"/>
        <v>1</v>
      </c>
      <c r="W19" s="5" t="s">
        <v>114</v>
      </c>
      <c r="X19" s="29" t="s">
        <v>929</v>
      </c>
      <c r="Y19" s="5"/>
      <c r="Z19" s="5">
        <f t="shared" si="8"/>
        <v>0</v>
      </c>
      <c r="AA19" s="5" t="str">
        <f t="shared" si="1"/>
        <v>Pac-12</v>
      </c>
      <c r="AB19">
        <f t="shared" si="2"/>
        <v>1</v>
      </c>
      <c r="AC19">
        <f t="shared" si="9"/>
        <v>1</v>
      </c>
      <c r="AD19">
        <f t="shared" si="10"/>
        <v>1</v>
      </c>
      <c r="AE19">
        <f t="shared" si="11"/>
        <v>0</v>
      </c>
      <c r="AF19">
        <f t="shared" si="3"/>
        <v>21</v>
      </c>
      <c r="AG19">
        <f t="shared" si="3"/>
        <v>38</v>
      </c>
      <c r="AH19">
        <f t="shared" si="3"/>
        <v>4</v>
      </c>
      <c r="AI19">
        <f t="shared" si="3"/>
        <v>1</v>
      </c>
      <c r="AJ19">
        <f t="shared" si="12"/>
        <v>5</v>
      </c>
      <c r="AK19" s="8">
        <f t="shared" si="13"/>
        <v>0.8</v>
      </c>
      <c r="AL19">
        <f t="shared" si="4"/>
        <v>0</v>
      </c>
    </row>
    <row r="20" spans="1:38" ht="84" x14ac:dyDescent="0.2">
      <c r="A20" s="27">
        <v>6</v>
      </c>
      <c r="B20" s="28">
        <v>44194</v>
      </c>
      <c r="C20" s="30">
        <v>0.875</v>
      </c>
      <c r="D20" s="29" t="s">
        <v>112</v>
      </c>
      <c r="E20" s="29" t="s">
        <v>617</v>
      </c>
      <c r="F20" s="29" t="s">
        <v>80</v>
      </c>
      <c r="G20" s="29" t="s">
        <v>604</v>
      </c>
      <c r="H20" s="29" t="s">
        <v>145</v>
      </c>
      <c r="I20" s="29" t="s">
        <v>14</v>
      </c>
      <c r="J20" s="29">
        <v>23</v>
      </c>
      <c r="K20" s="29">
        <v>55</v>
      </c>
      <c r="L20" s="29">
        <v>4</v>
      </c>
      <c r="M20" s="29">
        <v>2</v>
      </c>
      <c r="N20" s="29" t="s">
        <v>102</v>
      </c>
      <c r="O20" s="29" t="s">
        <v>988</v>
      </c>
      <c r="P20" s="6"/>
      <c r="Q20" s="7">
        <f t="shared" si="5"/>
        <v>44194</v>
      </c>
      <c r="R20" s="5">
        <f t="shared" si="0"/>
        <v>2020</v>
      </c>
      <c r="S20" s="5">
        <f t="shared" si="6"/>
        <v>18</v>
      </c>
      <c r="T20" s="29" t="s">
        <v>617</v>
      </c>
      <c r="U20" s="5"/>
      <c r="V20" s="5">
        <f t="shared" si="7"/>
        <v>0</v>
      </c>
      <c r="W20" s="5" t="s">
        <v>114</v>
      </c>
      <c r="X20" s="5" t="s">
        <v>559</v>
      </c>
      <c r="Y20" s="5">
        <v>20</v>
      </c>
      <c r="Z20" s="5">
        <f t="shared" si="8"/>
        <v>1</v>
      </c>
      <c r="AA20" s="5" t="str">
        <f t="shared" si="1"/>
        <v>Big 12</v>
      </c>
      <c r="AB20">
        <f t="shared" si="2"/>
        <v>0</v>
      </c>
      <c r="AC20">
        <f t="shared" si="9"/>
        <v>1</v>
      </c>
      <c r="AD20">
        <f t="shared" si="10"/>
        <v>1</v>
      </c>
      <c r="AE20">
        <f t="shared" si="11"/>
        <v>0</v>
      </c>
      <c r="AF20">
        <f t="shared" si="3"/>
        <v>23</v>
      </c>
      <c r="AG20">
        <f t="shared" si="3"/>
        <v>55</v>
      </c>
      <c r="AH20">
        <f t="shared" si="3"/>
        <v>4</v>
      </c>
      <c r="AI20">
        <f t="shared" si="3"/>
        <v>2</v>
      </c>
      <c r="AJ20">
        <f t="shared" si="12"/>
        <v>6</v>
      </c>
      <c r="AK20" s="8">
        <f t="shared" si="13"/>
        <v>0.66666666666666663</v>
      </c>
      <c r="AL20">
        <f t="shared" si="4"/>
        <v>0</v>
      </c>
    </row>
    <row r="21" spans="1:38" ht="28" x14ac:dyDescent="0.2">
      <c r="A21" s="27">
        <v>1</v>
      </c>
      <c r="B21" s="28">
        <v>44142</v>
      </c>
      <c r="C21" s="30">
        <v>0.8125</v>
      </c>
      <c r="D21" s="29" t="s">
        <v>44</v>
      </c>
      <c r="E21" s="29" t="s">
        <v>862</v>
      </c>
      <c r="F21" s="5"/>
      <c r="G21" s="29" t="s">
        <v>213</v>
      </c>
      <c r="H21" s="29" t="s">
        <v>114</v>
      </c>
      <c r="I21" s="29" t="s">
        <v>13</v>
      </c>
      <c r="J21" s="29">
        <v>35</v>
      </c>
      <c r="K21" s="29">
        <v>14</v>
      </c>
      <c r="L21" s="29">
        <v>1</v>
      </c>
      <c r="M21" s="29">
        <v>0</v>
      </c>
      <c r="N21" s="29" t="s">
        <v>41</v>
      </c>
      <c r="O21" s="5"/>
      <c r="P21" s="6"/>
      <c r="Q21" s="7">
        <f t="shared" si="5"/>
        <v>44142</v>
      </c>
      <c r="R21" s="5">
        <f t="shared" si="0"/>
        <v>2020</v>
      </c>
      <c r="S21" s="5">
        <f t="shared" si="6"/>
        <v>10</v>
      </c>
      <c r="T21" s="5" t="s">
        <v>400</v>
      </c>
      <c r="U21" s="5">
        <v>12</v>
      </c>
      <c r="V21" s="5">
        <f t="shared" si="7"/>
        <v>1</v>
      </c>
      <c r="W21" s="5" t="s">
        <v>114</v>
      </c>
      <c r="X21" s="29" t="s">
        <v>213</v>
      </c>
      <c r="Y21" s="5"/>
      <c r="Z21" s="5">
        <f t="shared" si="8"/>
        <v>0</v>
      </c>
      <c r="AA21" s="5" t="str">
        <f t="shared" si="1"/>
        <v>Pac-12</v>
      </c>
      <c r="AB21">
        <f t="shared" si="2"/>
        <v>1</v>
      </c>
      <c r="AC21">
        <f t="shared" si="9"/>
        <v>1</v>
      </c>
      <c r="AD21">
        <f t="shared" si="10"/>
        <v>1</v>
      </c>
      <c r="AE21">
        <f t="shared" si="11"/>
        <v>0</v>
      </c>
      <c r="AF21">
        <f t="shared" si="3"/>
        <v>35</v>
      </c>
      <c r="AG21">
        <f t="shared" si="3"/>
        <v>14</v>
      </c>
      <c r="AH21">
        <f t="shared" si="3"/>
        <v>1</v>
      </c>
      <c r="AI21">
        <f t="shared" si="3"/>
        <v>0</v>
      </c>
      <c r="AJ21">
        <f t="shared" si="12"/>
        <v>1</v>
      </c>
      <c r="AK21" s="8">
        <f t="shared" si="13"/>
        <v>1</v>
      </c>
      <c r="AL21">
        <f t="shared" si="4"/>
        <v>1</v>
      </c>
    </row>
    <row r="22" spans="1:38" ht="28" x14ac:dyDescent="0.2">
      <c r="A22" s="27">
        <v>2</v>
      </c>
      <c r="B22" s="28">
        <v>44149</v>
      </c>
      <c r="C22" s="30">
        <v>0.79166666666666663</v>
      </c>
      <c r="D22" s="29" t="s">
        <v>44</v>
      </c>
      <c r="E22" s="29" t="s">
        <v>960</v>
      </c>
      <c r="F22" s="29" t="s">
        <v>49</v>
      </c>
      <c r="G22" s="29" t="s">
        <v>916</v>
      </c>
      <c r="H22" s="29" t="s">
        <v>114</v>
      </c>
      <c r="I22" s="29" t="s">
        <v>13</v>
      </c>
      <c r="J22" s="29">
        <v>43</v>
      </c>
      <c r="K22" s="29">
        <v>29</v>
      </c>
      <c r="L22" s="29">
        <v>2</v>
      </c>
      <c r="M22" s="29">
        <v>0</v>
      </c>
      <c r="N22" s="29" t="s">
        <v>47</v>
      </c>
      <c r="O22" s="5"/>
      <c r="P22" s="6"/>
      <c r="Q22" s="7">
        <f t="shared" si="5"/>
        <v>44149</v>
      </c>
      <c r="R22" s="5">
        <f t="shared" si="0"/>
        <v>2020</v>
      </c>
      <c r="S22" s="5">
        <f t="shared" si="6"/>
        <v>11</v>
      </c>
      <c r="T22" s="5" t="s">
        <v>400</v>
      </c>
      <c r="U22" s="5">
        <v>11</v>
      </c>
      <c r="V22" s="5">
        <f t="shared" si="7"/>
        <v>1</v>
      </c>
      <c r="W22" s="5" t="s">
        <v>114</v>
      </c>
      <c r="X22" s="29" t="s">
        <v>916</v>
      </c>
      <c r="Y22" s="5"/>
      <c r="Z22" s="5">
        <f t="shared" si="8"/>
        <v>0</v>
      </c>
      <c r="AA22" s="5" t="str">
        <f t="shared" si="1"/>
        <v>Pac-12</v>
      </c>
      <c r="AB22">
        <f t="shared" si="2"/>
        <v>1</v>
      </c>
      <c r="AC22">
        <f t="shared" si="9"/>
        <v>1</v>
      </c>
      <c r="AD22">
        <f t="shared" si="10"/>
        <v>1</v>
      </c>
      <c r="AE22">
        <f t="shared" si="11"/>
        <v>0</v>
      </c>
      <c r="AF22">
        <f t="shared" si="3"/>
        <v>43</v>
      </c>
      <c r="AG22">
        <f t="shared" si="3"/>
        <v>29</v>
      </c>
      <c r="AH22">
        <f t="shared" si="3"/>
        <v>2</v>
      </c>
      <c r="AI22">
        <f t="shared" si="3"/>
        <v>0</v>
      </c>
      <c r="AJ22">
        <f t="shared" si="12"/>
        <v>2</v>
      </c>
      <c r="AK22" s="8">
        <f t="shared" si="13"/>
        <v>1</v>
      </c>
      <c r="AL22">
        <f t="shared" si="4"/>
        <v>1</v>
      </c>
    </row>
    <row r="23" spans="1:38" ht="56" x14ac:dyDescent="0.2">
      <c r="A23" s="27">
        <v>3</v>
      </c>
      <c r="B23" s="28">
        <v>44156</v>
      </c>
      <c r="C23" s="30">
        <v>0.64583333333333337</v>
      </c>
      <c r="D23" s="29" t="s">
        <v>44</v>
      </c>
      <c r="E23" s="29" t="s">
        <v>960</v>
      </c>
      <c r="F23" s="5"/>
      <c r="G23" s="29" t="s">
        <v>590</v>
      </c>
      <c r="H23" s="29" t="s">
        <v>114</v>
      </c>
      <c r="I23" s="29" t="s">
        <v>13</v>
      </c>
      <c r="J23" s="29">
        <v>38</v>
      </c>
      <c r="K23" s="29">
        <v>35</v>
      </c>
      <c r="L23" s="29">
        <v>3</v>
      </c>
      <c r="M23" s="29">
        <v>0</v>
      </c>
      <c r="N23" s="29" t="s">
        <v>51</v>
      </c>
      <c r="O23" s="29" t="s">
        <v>937</v>
      </c>
      <c r="P23" s="6"/>
      <c r="Q23" s="7">
        <f t="shared" si="5"/>
        <v>44156</v>
      </c>
      <c r="R23" s="5">
        <f t="shared" si="0"/>
        <v>2020</v>
      </c>
      <c r="S23" s="5">
        <f t="shared" si="6"/>
        <v>12</v>
      </c>
      <c r="T23" s="5" t="s">
        <v>400</v>
      </c>
      <c r="U23" s="5">
        <v>11</v>
      </c>
      <c r="V23" s="5">
        <f t="shared" si="7"/>
        <v>1</v>
      </c>
      <c r="W23" s="5" t="s">
        <v>114</v>
      </c>
      <c r="X23" s="29" t="s">
        <v>590</v>
      </c>
      <c r="Y23" s="5"/>
      <c r="Z23" s="5">
        <f t="shared" si="8"/>
        <v>0</v>
      </c>
      <c r="AA23" s="5" t="str">
        <f t="shared" si="1"/>
        <v>Pac-12</v>
      </c>
      <c r="AB23">
        <f t="shared" si="2"/>
        <v>1</v>
      </c>
      <c r="AC23">
        <f t="shared" si="9"/>
        <v>1</v>
      </c>
      <c r="AD23">
        <f t="shared" si="10"/>
        <v>1</v>
      </c>
      <c r="AE23">
        <f t="shared" si="11"/>
        <v>0</v>
      </c>
      <c r="AF23">
        <f t="shared" si="3"/>
        <v>38</v>
      </c>
      <c r="AG23">
        <f t="shared" si="3"/>
        <v>35</v>
      </c>
      <c r="AH23">
        <f t="shared" si="3"/>
        <v>3</v>
      </c>
      <c r="AI23">
        <f t="shared" si="3"/>
        <v>0</v>
      </c>
      <c r="AJ23">
        <f t="shared" si="12"/>
        <v>3</v>
      </c>
      <c r="AK23" s="8">
        <f t="shared" si="13"/>
        <v>1</v>
      </c>
      <c r="AL23">
        <f t="shared" si="4"/>
        <v>1</v>
      </c>
    </row>
    <row r="24" spans="1:38" ht="28" x14ac:dyDescent="0.2">
      <c r="A24" s="27">
        <v>4</v>
      </c>
      <c r="B24" s="28">
        <v>44162</v>
      </c>
      <c r="C24" s="30">
        <v>0.8125</v>
      </c>
      <c r="D24" s="29" t="s">
        <v>124</v>
      </c>
      <c r="E24" s="29" t="s">
        <v>1006</v>
      </c>
      <c r="F24" s="29" t="s">
        <v>49</v>
      </c>
      <c r="G24" s="29" t="s">
        <v>560</v>
      </c>
      <c r="H24" s="29" t="s">
        <v>114</v>
      </c>
      <c r="I24" s="29" t="s">
        <v>14</v>
      </c>
      <c r="J24" s="29">
        <v>38</v>
      </c>
      <c r="K24" s="29">
        <v>41</v>
      </c>
      <c r="L24" s="29">
        <v>3</v>
      </c>
      <c r="M24" s="29">
        <v>1</v>
      </c>
      <c r="N24" s="29" t="s">
        <v>92</v>
      </c>
      <c r="O24" s="5"/>
      <c r="P24" s="6"/>
      <c r="Q24" s="7">
        <f t="shared" si="5"/>
        <v>44162</v>
      </c>
      <c r="R24" s="5">
        <f t="shared" si="0"/>
        <v>2020</v>
      </c>
      <c r="S24" s="5">
        <f t="shared" si="6"/>
        <v>13</v>
      </c>
      <c r="T24" s="5" t="s">
        <v>400</v>
      </c>
      <c r="U24" s="5">
        <v>9</v>
      </c>
      <c r="V24" s="5">
        <f t="shared" si="7"/>
        <v>1</v>
      </c>
      <c r="W24" s="5" t="s">
        <v>114</v>
      </c>
      <c r="X24" s="29" t="s">
        <v>560</v>
      </c>
      <c r="Y24" s="5"/>
      <c r="Z24" s="5">
        <f t="shared" si="8"/>
        <v>0</v>
      </c>
      <c r="AA24" s="5" t="str">
        <f t="shared" si="1"/>
        <v>Pac-12</v>
      </c>
      <c r="AB24">
        <f t="shared" si="2"/>
        <v>1</v>
      </c>
      <c r="AC24">
        <f t="shared" si="9"/>
        <v>1</v>
      </c>
      <c r="AD24">
        <f t="shared" si="10"/>
        <v>1</v>
      </c>
      <c r="AE24">
        <f t="shared" si="11"/>
        <v>0</v>
      </c>
      <c r="AF24">
        <f t="shared" si="3"/>
        <v>38</v>
      </c>
      <c r="AG24">
        <f t="shared" si="3"/>
        <v>41</v>
      </c>
      <c r="AH24">
        <f t="shared" si="3"/>
        <v>3</v>
      </c>
      <c r="AI24">
        <f t="shared" si="3"/>
        <v>1</v>
      </c>
      <c r="AJ24">
        <f t="shared" si="12"/>
        <v>4</v>
      </c>
      <c r="AK24" s="8">
        <f t="shared" si="13"/>
        <v>0.75</v>
      </c>
      <c r="AL24">
        <f t="shared" si="4"/>
        <v>0</v>
      </c>
    </row>
    <row r="25" spans="1:38" ht="28" x14ac:dyDescent="0.2">
      <c r="A25" s="27">
        <v>5</v>
      </c>
      <c r="B25" s="28">
        <v>44170</v>
      </c>
      <c r="C25" s="30">
        <v>0.79166666666666663</v>
      </c>
      <c r="D25" s="29" t="s">
        <v>44</v>
      </c>
      <c r="E25" s="29" t="s">
        <v>1004</v>
      </c>
      <c r="F25" s="29" t="s">
        <v>49</v>
      </c>
      <c r="G25" s="29" t="s">
        <v>424</v>
      </c>
      <c r="H25" s="29" t="s">
        <v>114</v>
      </c>
      <c r="I25" s="29" t="s">
        <v>14</v>
      </c>
      <c r="J25" s="29">
        <v>17</v>
      </c>
      <c r="K25" s="29">
        <v>21</v>
      </c>
      <c r="L25" s="29">
        <v>3</v>
      </c>
      <c r="M25" s="29">
        <v>2</v>
      </c>
      <c r="N25" s="29" t="s">
        <v>102</v>
      </c>
      <c r="O25" s="5"/>
      <c r="P25" s="6"/>
      <c r="Q25" s="7">
        <f t="shared" si="5"/>
        <v>44170</v>
      </c>
      <c r="R25" s="5">
        <f t="shared" si="0"/>
        <v>2020</v>
      </c>
      <c r="S25" s="5">
        <f t="shared" si="6"/>
        <v>14</v>
      </c>
      <c r="T25" s="5" t="s">
        <v>400</v>
      </c>
      <c r="U25" s="5">
        <v>21</v>
      </c>
      <c r="V25" s="5">
        <f t="shared" si="7"/>
        <v>1</v>
      </c>
      <c r="W25" s="5" t="s">
        <v>114</v>
      </c>
      <c r="X25" s="29" t="s">
        <v>424</v>
      </c>
      <c r="Y25" s="5"/>
      <c r="Z25" s="5">
        <f t="shared" si="8"/>
        <v>0</v>
      </c>
      <c r="AA25" s="5" t="str">
        <f t="shared" si="1"/>
        <v>Pac-12</v>
      </c>
      <c r="AB25">
        <f t="shared" si="2"/>
        <v>1</v>
      </c>
      <c r="AC25">
        <f t="shared" si="9"/>
        <v>1</v>
      </c>
      <c r="AD25">
        <f t="shared" si="10"/>
        <v>1</v>
      </c>
      <c r="AE25">
        <f t="shared" si="11"/>
        <v>0</v>
      </c>
      <c r="AF25">
        <f t="shared" si="3"/>
        <v>17</v>
      </c>
      <c r="AG25">
        <f t="shared" si="3"/>
        <v>21</v>
      </c>
      <c r="AH25">
        <f t="shared" si="3"/>
        <v>3</v>
      </c>
      <c r="AI25">
        <f t="shared" si="3"/>
        <v>2</v>
      </c>
      <c r="AJ25">
        <f t="shared" si="12"/>
        <v>5</v>
      </c>
      <c r="AK25" s="8">
        <f t="shared" si="13"/>
        <v>0.6</v>
      </c>
      <c r="AL25">
        <f t="shared" si="4"/>
        <v>0</v>
      </c>
    </row>
    <row r="26" spans="1:38" ht="42" x14ac:dyDescent="0.2">
      <c r="A26" s="27">
        <v>6</v>
      </c>
      <c r="B26" s="28">
        <v>44183</v>
      </c>
      <c r="C26" s="30">
        <v>0.83333333333333337</v>
      </c>
      <c r="D26" s="29" t="s">
        <v>124</v>
      </c>
      <c r="E26" s="29" t="s">
        <v>1007</v>
      </c>
      <c r="F26" s="29" t="s">
        <v>49</v>
      </c>
      <c r="G26" s="29" t="s">
        <v>1008</v>
      </c>
      <c r="H26" s="29" t="s">
        <v>114</v>
      </c>
      <c r="I26" s="29" t="s">
        <v>13</v>
      </c>
      <c r="J26" s="29">
        <v>31</v>
      </c>
      <c r="K26" s="29">
        <v>24</v>
      </c>
      <c r="L26" s="29">
        <v>4</v>
      </c>
      <c r="M26" s="29">
        <v>2</v>
      </c>
      <c r="N26" s="29" t="s">
        <v>41</v>
      </c>
      <c r="O26" s="29" t="s">
        <v>967</v>
      </c>
      <c r="P26" s="6"/>
      <c r="Q26" s="7">
        <f t="shared" si="5"/>
        <v>44183</v>
      </c>
      <c r="R26" s="5">
        <f t="shared" si="0"/>
        <v>2020</v>
      </c>
      <c r="S26" s="5">
        <f t="shared" si="6"/>
        <v>16</v>
      </c>
      <c r="T26" s="29" t="s">
        <v>1007</v>
      </c>
      <c r="U26" s="5"/>
      <c r="V26" s="5">
        <f t="shared" si="7"/>
        <v>0</v>
      </c>
      <c r="W26" s="5" t="s">
        <v>114</v>
      </c>
      <c r="X26" s="5" t="s">
        <v>430</v>
      </c>
      <c r="Y26" s="5">
        <v>13</v>
      </c>
      <c r="Z26" s="5">
        <f t="shared" si="8"/>
        <v>1</v>
      </c>
      <c r="AA26" s="5" t="str">
        <f t="shared" si="1"/>
        <v>Pac-12</v>
      </c>
      <c r="AB26">
        <f t="shared" si="2"/>
        <v>1</v>
      </c>
      <c r="AC26">
        <f t="shared" si="9"/>
        <v>1</v>
      </c>
      <c r="AD26">
        <f t="shared" si="10"/>
        <v>1</v>
      </c>
      <c r="AE26">
        <f t="shared" si="11"/>
        <v>0</v>
      </c>
      <c r="AF26">
        <f t="shared" si="3"/>
        <v>31</v>
      </c>
      <c r="AG26">
        <f t="shared" si="3"/>
        <v>24</v>
      </c>
      <c r="AH26">
        <f t="shared" si="3"/>
        <v>4</v>
      </c>
      <c r="AI26">
        <f t="shared" si="3"/>
        <v>2</v>
      </c>
      <c r="AJ26">
        <f t="shared" si="12"/>
        <v>6</v>
      </c>
      <c r="AK26" s="8">
        <f t="shared" si="13"/>
        <v>0.66666666666666663</v>
      </c>
      <c r="AL26">
        <f t="shared" si="4"/>
        <v>1</v>
      </c>
    </row>
    <row r="27" spans="1:38" ht="84" x14ac:dyDescent="0.2">
      <c r="A27" s="27">
        <v>7</v>
      </c>
      <c r="B27" s="28">
        <v>44198</v>
      </c>
      <c r="C27" s="30">
        <v>0.66666666666666663</v>
      </c>
      <c r="D27" s="29" t="s">
        <v>44</v>
      </c>
      <c r="E27" s="29" t="s">
        <v>608</v>
      </c>
      <c r="F27" s="29" t="s">
        <v>80</v>
      </c>
      <c r="G27" s="29" t="s">
        <v>605</v>
      </c>
      <c r="H27" s="29" t="s">
        <v>145</v>
      </c>
      <c r="I27" s="29" t="s">
        <v>14</v>
      </c>
      <c r="J27" s="29">
        <v>17</v>
      </c>
      <c r="K27" s="29">
        <v>34</v>
      </c>
      <c r="L27" s="29">
        <v>4</v>
      </c>
      <c r="M27" s="29">
        <v>3</v>
      </c>
      <c r="N27" s="29" t="s">
        <v>92</v>
      </c>
      <c r="O27" s="29" t="s">
        <v>88</v>
      </c>
      <c r="P27" s="6"/>
      <c r="Q27" s="7">
        <f t="shared" si="5"/>
        <v>44198</v>
      </c>
      <c r="R27" s="5">
        <f t="shared" si="0"/>
        <v>2020</v>
      </c>
      <c r="S27" s="5">
        <f t="shared" si="6"/>
        <v>18</v>
      </c>
      <c r="T27" s="5" t="s">
        <v>400</v>
      </c>
      <c r="U27" s="5">
        <v>25</v>
      </c>
      <c r="V27" s="5">
        <f t="shared" si="7"/>
        <v>1</v>
      </c>
      <c r="W27" s="5" t="s">
        <v>114</v>
      </c>
      <c r="X27" s="5" t="s">
        <v>567</v>
      </c>
      <c r="Y27" s="5">
        <v>12</v>
      </c>
      <c r="Z27" s="5">
        <f t="shared" si="8"/>
        <v>1</v>
      </c>
      <c r="AA27" s="5" t="str">
        <f t="shared" si="1"/>
        <v>Big 12</v>
      </c>
      <c r="AB27">
        <f t="shared" si="2"/>
        <v>0</v>
      </c>
      <c r="AC27">
        <f t="shared" si="9"/>
        <v>1</v>
      </c>
      <c r="AD27">
        <f t="shared" si="10"/>
        <v>1</v>
      </c>
      <c r="AE27">
        <f t="shared" si="11"/>
        <v>1</v>
      </c>
      <c r="AF27">
        <f t="shared" si="3"/>
        <v>17</v>
      </c>
      <c r="AG27">
        <f t="shared" si="3"/>
        <v>34</v>
      </c>
      <c r="AH27">
        <f t="shared" si="3"/>
        <v>4</v>
      </c>
      <c r="AI27">
        <f t="shared" si="3"/>
        <v>3</v>
      </c>
      <c r="AJ27">
        <f t="shared" si="12"/>
        <v>7</v>
      </c>
      <c r="AK27" s="8">
        <f t="shared" si="13"/>
        <v>0.5714285714285714</v>
      </c>
      <c r="AL27">
        <f t="shared" si="4"/>
        <v>0</v>
      </c>
    </row>
    <row r="28" spans="1:38" ht="28" x14ac:dyDescent="0.2">
      <c r="A28" s="27">
        <v>1</v>
      </c>
      <c r="B28" s="28">
        <v>44142</v>
      </c>
      <c r="C28" s="30">
        <v>0.9375</v>
      </c>
      <c r="D28" s="29" t="s">
        <v>44</v>
      </c>
      <c r="E28" s="29" t="s">
        <v>560</v>
      </c>
      <c r="F28" s="5"/>
      <c r="G28" s="29" t="s">
        <v>916</v>
      </c>
      <c r="H28" s="29" t="s">
        <v>114</v>
      </c>
      <c r="I28" s="29" t="s">
        <v>14</v>
      </c>
      <c r="J28" s="29">
        <v>28</v>
      </c>
      <c r="K28" s="29">
        <v>38</v>
      </c>
      <c r="L28" s="29">
        <v>0</v>
      </c>
      <c r="M28" s="29">
        <v>1</v>
      </c>
      <c r="N28" s="29" t="s">
        <v>92</v>
      </c>
      <c r="O28" s="5"/>
      <c r="P28" s="6"/>
      <c r="Q28" s="7">
        <f t="shared" si="5"/>
        <v>44142</v>
      </c>
      <c r="R28" s="5">
        <f t="shared" si="0"/>
        <v>2020</v>
      </c>
      <c r="S28" s="5">
        <f t="shared" si="6"/>
        <v>10</v>
      </c>
      <c r="T28" s="29" t="s">
        <v>560</v>
      </c>
      <c r="U28" s="5"/>
      <c r="V28" s="5">
        <f t="shared" si="7"/>
        <v>0</v>
      </c>
      <c r="W28" s="5" t="s">
        <v>114</v>
      </c>
      <c r="X28" s="29" t="s">
        <v>916</v>
      </c>
      <c r="Y28" s="5"/>
      <c r="Z28" s="5">
        <f t="shared" si="8"/>
        <v>0</v>
      </c>
      <c r="AA28" s="5" t="str">
        <f t="shared" si="1"/>
        <v>Pac-12</v>
      </c>
      <c r="AB28">
        <f t="shared" si="2"/>
        <v>1</v>
      </c>
      <c r="AC28">
        <f t="shared" si="9"/>
        <v>1</v>
      </c>
      <c r="AD28">
        <f t="shared" si="10"/>
        <v>1</v>
      </c>
      <c r="AE28">
        <f t="shared" si="11"/>
        <v>0</v>
      </c>
      <c r="AF28">
        <f t="shared" si="3"/>
        <v>28</v>
      </c>
      <c r="AG28">
        <f t="shared" si="3"/>
        <v>38</v>
      </c>
      <c r="AH28">
        <f t="shared" si="3"/>
        <v>0</v>
      </c>
      <c r="AI28">
        <f t="shared" si="3"/>
        <v>1</v>
      </c>
      <c r="AJ28">
        <f t="shared" si="12"/>
        <v>1</v>
      </c>
      <c r="AK28" s="8">
        <f t="shared" si="13"/>
        <v>0</v>
      </c>
      <c r="AL28">
        <f t="shared" si="4"/>
        <v>0</v>
      </c>
    </row>
    <row r="29" spans="1:38" ht="28" x14ac:dyDescent="0.2">
      <c r="A29" s="27">
        <v>2</v>
      </c>
      <c r="B29" s="28">
        <v>44149</v>
      </c>
      <c r="C29" s="30">
        <v>0.95833333333333337</v>
      </c>
      <c r="D29" s="29" t="s">
        <v>44</v>
      </c>
      <c r="E29" s="29" t="s">
        <v>560</v>
      </c>
      <c r="F29" s="29" t="s">
        <v>49</v>
      </c>
      <c r="G29" s="29" t="s">
        <v>851</v>
      </c>
      <c r="H29" s="29" t="s">
        <v>114</v>
      </c>
      <c r="I29" s="29" t="s">
        <v>14</v>
      </c>
      <c r="J29" s="29">
        <v>21</v>
      </c>
      <c r="K29" s="29">
        <v>27</v>
      </c>
      <c r="L29" s="29">
        <v>0</v>
      </c>
      <c r="M29" s="29">
        <v>2</v>
      </c>
      <c r="N29" s="29" t="s">
        <v>102</v>
      </c>
      <c r="O29" s="5"/>
      <c r="P29" s="6"/>
      <c r="Q29" s="7">
        <f t="shared" si="5"/>
        <v>44149</v>
      </c>
      <c r="R29" s="5">
        <f t="shared" si="0"/>
        <v>2020</v>
      </c>
      <c r="S29" s="5">
        <f t="shared" si="6"/>
        <v>11</v>
      </c>
      <c r="T29" s="29" t="s">
        <v>560</v>
      </c>
      <c r="U29" s="5"/>
      <c r="V29" s="5">
        <f t="shared" si="7"/>
        <v>0</v>
      </c>
      <c r="W29" s="5" t="s">
        <v>114</v>
      </c>
      <c r="X29" s="29" t="s">
        <v>851</v>
      </c>
      <c r="Y29" s="5"/>
      <c r="Z29" s="5">
        <f t="shared" si="8"/>
        <v>0</v>
      </c>
      <c r="AA29" s="5" t="str">
        <f t="shared" si="1"/>
        <v>Pac-12</v>
      </c>
      <c r="AB29">
        <f t="shared" si="2"/>
        <v>1</v>
      </c>
      <c r="AC29">
        <f t="shared" si="9"/>
        <v>1</v>
      </c>
      <c r="AD29">
        <f t="shared" si="10"/>
        <v>1</v>
      </c>
      <c r="AE29">
        <f t="shared" si="11"/>
        <v>0</v>
      </c>
      <c r="AF29">
        <f t="shared" si="3"/>
        <v>21</v>
      </c>
      <c r="AG29">
        <f t="shared" si="3"/>
        <v>27</v>
      </c>
      <c r="AH29">
        <f t="shared" si="3"/>
        <v>0</v>
      </c>
      <c r="AI29">
        <f t="shared" si="3"/>
        <v>2</v>
      </c>
      <c r="AJ29">
        <f t="shared" si="12"/>
        <v>2</v>
      </c>
      <c r="AK29" s="8">
        <f t="shared" si="13"/>
        <v>0</v>
      </c>
      <c r="AL29">
        <f t="shared" si="4"/>
        <v>0</v>
      </c>
    </row>
    <row r="30" spans="1:38" ht="28" x14ac:dyDescent="0.2">
      <c r="A30" s="27">
        <v>3</v>
      </c>
      <c r="B30" s="28">
        <v>44156</v>
      </c>
      <c r="C30" s="30">
        <v>0.64583333333333337</v>
      </c>
      <c r="D30" s="29" t="s">
        <v>44</v>
      </c>
      <c r="E30" s="29" t="s">
        <v>560</v>
      </c>
      <c r="F30" s="5"/>
      <c r="G30" s="29" t="s">
        <v>424</v>
      </c>
      <c r="H30" s="29" t="s">
        <v>114</v>
      </c>
      <c r="I30" s="29" t="s">
        <v>13</v>
      </c>
      <c r="J30" s="29">
        <v>31</v>
      </c>
      <c r="K30" s="29">
        <v>27</v>
      </c>
      <c r="L30" s="29">
        <v>1</v>
      </c>
      <c r="M30" s="29">
        <v>2</v>
      </c>
      <c r="N30" s="29" t="s">
        <v>41</v>
      </c>
      <c r="O30" s="5"/>
      <c r="P30" s="6"/>
      <c r="Q30" s="7">
        <f t="shared" si="5"/>
        <v>44156</v>
      </c>
      <c r="R30" s="5">
        <f t="shared" si="0"/>
        <v>2020</v>
      </c>
      <c r="S30" s="5">
        <f t="shared" si="6"/>
        <v>12</v>
      </c>
      <c r="T30" s="29" t="s">
        <v>560</v>
      </c>
      <c r="U30" s="5"/>
      <c r="V30" s="5">
        <f t="shared" si="7"/>
        <v>0</v>
      </c>
      <c r="W30" s="5" t="s">
        <v>114</v>
      </c>
      <c r="X30" s="29" t="s">
        <v>424</v>
      </c>
      <c r="Y30" s="5"/>
      <c r="Z30" s="5">
        <f t="shared" si="8"/>
        <v>0</v>
      </c>
      <c r="AA30" s="5" t="str">
        <f t="shared" si="1"/>
        <v>Pac-12</v>
      </c>
      <c r="AB30">
        <f t="shared" si="2"/>
        <v>1</v>
      </c>
      <c r="AC30">
        <f t="shared" si="9"/>
        <v>1</v>
      </c>
      <c r="AD30">
        <f t="shared" si="10"/>
        <v>1</v>
      </c>
      <c r="AE30">
        <f t="shared" si="11"/>
        <v>0</v>
      </c>
      <c r="AF30">
        <f t="shared" si="3"/>
        <v>31</v>
      </c>
      <c r="AG30">
        <f t="shared" si="3"/>
        <v>27</v>
      </c>
      <c r="AH30">
        <f t="shared" si="3"/>
        <v>1</v>
      </c>
      <c r="AI30">
        <f t="shared" si="3"/>
        <v>2</v>
      </c>
      <c r="AJ30">
        <f t="shared" si="12"/>
        <v>3</v>
      </c>
      <c r="AK30" s="8">
        <f t="shared" si="13"/>
        <v>0.33333333333333331</v>
      </c>
      <c r="AL30">
        <f t="shared" si="4"/>
        <v>1</v>
      </c>
    </row>
    <row r="31" spans="1:38" ht="28" x14ac:dyDescent="0.2">
      <c r="A31" s="27">
        <v>4</v>
      </c>
      <c r="B31" s="28">
        <v>44162</v>
      </c>
      <c r="C31" s="30">
        <v>0.8125</v>
      </c>
      <c r="D31" s="29" t="s">
        <v>124</v>
      </c>
      <c r="E31" s="29" t="s">
        <v>560</v>
      </c>
      <c r="F31" s="5"/>
      <c r="G31" s="29" t="s">
        <v>1006</v>
      </c>
      <c r="H31" s="29" t="s">
        <v>114</v>
      </c>
      <c r="I31" s="29" t="s">
        <v>13</v>
      </c>
      <c r="J31" s="29">
        <v>41</v>
      </c>
      <c r="K31" s="29">
        <v>38</v>
      </c>
      <c r="L31" s="29">
        <v>2</v>
      </c>
      <c r="M31" s="29">
        <v>2</v>
      </c>
      <c r="N31" s="29" t="s">
        <v>47</v>
      </c>
      <c r="O31" s="5"/>
      <c r="P31" s="6"/>
      <c r="Q31" s="7">
        <f t="shared" si="5"/>
        <v>44162</v>
      </c>
      <c r="R31" s="5">
        <f t="shared" si="0"/>
        <v>2020</v>
      </c>
      <c r="S31" s="5">
        <f t="shared" si="6"/>
        <v>13</v>
      </c>
      <c r="T31" s="29" t="s">
        <v>560</v>
      </c>
      <c r="U31" s="5"/>
      <c r="V31" s="5">
        <f t="shared" si="7"/>
        <v>0</v>
      </c>
      <c r="W31" s="5" t="s">
        <v>114</v>
      </c>
      <c r="X31" s="5" t="s">
        <v>400</v>
      </c>
      <c r="Y31" s="5">
        <v>9</v>
      </c>
      <c r="Z31" s="5">
        <f t="shared" si="8"/>
        <v>1</v>
      </c>
      <c r="AA31" s="5" t="str">
        <f t="shared" si="1"/>
        <v>Pac-12</v>
      </c>
      <c r="AB31">
        <f t="shared" si="2"/>
        <v>1</v>
      </c>
      <c r="AC31">
        <f t="shared" si="9"/>
        <v>1</v>
      </c>
      <c r="AD31">
        <f t="shared" si="10"/>
        <v>1</v>
      </c>
      <c r="AE31">
        <f t="shared" si="11"/>
        <v>0</v>
      </c>
      <c r="AF31">
        <f t="shared" si="3"/>
        <v>41</v>
      </c>
      <c r="AG31">
        <f t="shared" si="3"/>
        <v>38</v>
      </c>
      <c r="AH31">
        <f t="shared" si="3"/>
        <v>2</v>
      </c>
      <c r="AI31">
        <f t="shared" si="3"/>
        <v>2</v>
      </c>
      <c r="AJ31">
        <f t="shared" si="12"/>
        <v>4</v>
      </c>
      <c r="AK31" s="8">
        <f t="shared" si="13"/>
        <v>0.5</v>
      </c>
      <c r="AL31">
        <f t="shared" si="4"/>
        <v>1</v>
      </c>
    </row>
    <row r="32" spans="1:38" ht="28" x14ac:dyDescent="0.2">
      <c r="A32" s="27">
        <v>5</v>
      </c>
      <c r="B32" s="28">
        <v>44170</v>
      </c>
      <c r="C32" s="30">
        <v>0.9375</v>
      </c>
      <c r="D32" s="29" t="s">
        <v>44</v>
      </c>
      <c r="E32" s="29" t="s">
        <v>560</v>
      </c>
      <c r="F32" s="29" t="s">
        <v>49</v>
      </c>
      <c r="G32" s="29" t="s">
        <v>929</v>
      </c>
      <c r="H32" s="29" t="s">
        <v>114</v>
      </c>
      <c r="I32" s="29" t="s">
        <v>14</v>
      </c>
      <c r="J32" s="29">
        <v>24</v>
      </c>
      <c r="K32" s="29">
        <v>30</v>
      </c>
      <c r="L32" s="29">
        <v>2</v>
      </c>
      <c r="M32" s="29">
        <v>3</v>
      </c>
      <c r="N32" s="29" t="s">
        <v>92</v>
      </c>
      <c r="O32" s="5"/>
      <c r="P32" s="6"/>
      <c r="Q32" s="7">
        <f t="shared" si="5"/>
        <v>44170</v>
      </c>
      <c r="R32" s="5">
        <f t="shared" si="0"/>
        <v>2020</v>
      </c>
      <c r="S32" s="5">
        <f t="shared" si="6"/>
        <v>14</v>
      </c>
      <c r="T32" s="29" t="s">
        <v>560</v>
      </c>
      <c r="U32" s="5"/>
      <c r="V32" s="5">
        <f t="shared" si="7"/>
        <v>0</v>
      </c>
      <c r="W32" s="5" t="s">
        <v>114</v>
      </c>
      <c r="X32" s="29" t="s">
        <v>929</v>
      </c>
      <c r="Y32" s="5"/>
      <c r="Z32" s="5">
        <f t="shared" si="8"/>
        <v>0</v>
      </c>
      <c r="AA32" s="5" t="str">
        <f t="shared" si="1"/>
        <v>Pac-12</v>
      </c>
      <c r="AB32">
        <f t="shared" si="2"/>
        <v>1</v>
      </c>
      <c r="AC32">
        <f t="shared" si="9"/>
        <v>1</v>
      </c>
      <c r="AD32">
        <f t="shared" si="10"/>
        <v>1</v>
      </c>
      <c r="AE32">
        <f t="shared" si="11"/>
        <v>0</v>
      </c>
      <c r="AF32">
        <f t="shared" si="3"/>
        <v>24</v>
      </c>
      <c r="AG32">
        <f t="shared" si="3"/>
        <v>30</v>
      </c>
      <c r="AH32">
        <f t="shared" si="3"/>
        <v>2</v>
      </c>
      <c r="AI32">
        <f t="shared" si="3"/>
        <v>3</v>
      </c>
      <c r="AJ32">
        <f t="shared" si="12"/>
        <v>5</v>
      </c>
      <c r="AK32" s="8">
        <f t="shared" si="13"/>
        <v>0.4</v>
      </c>
      <c r="AL32">
        <f t="shared" si="4"/>
        <v>0</v>
      </c>
    </row>
    <row r="33" spans="1:38" ht="28" x14ac:dyDescent="0.2">
      <c r="A33" s="27">
        <v>6</v>
      </c>
      <c r="B33" s="28">
        <v>44177</v>
      </c>
      <c r="C33" s="30">
        <v>0.91666666666666663</v>
      </c>
      <c r="D33" s="29" t="s">
        <v>44</v>
      </c>
      <c r="E33" s="29" t="s">
        <v>560</v>
      </c>
      <c r="F33" s="5"/>
      <c r="G33" s="29" t="s">
        <v>213</v>
      </c>
      <c r="H33" s="29" t="s">
        <v>114</v>
      </c>
      <c r="I33" s="29" t="s">
        <v>14</v>
      </c>
      <c r="J33" s="29">
        <v>24</v>
      </c>
      <c r="K33" s="29">
        <v>27</v>
      </c>
      <c r="L33" s="29">
        <v>2</v>
      </c>
      <c r="M33" s="29">
        <v>4</v>
      </c>
      <c r="N33" s="29" t="s">
        <v>102</v>
      </c>
      <c r="O33" s="5"/>
      <c r="P33" s="6"/>
      <c r="Q33" s="7">
        <f t="shared" si="5"/>
        <v>44177</v>
      </c>
      <c r="R33" s="5">
        <f t="shared" si="0"/>
        <v>2020</v>
      </c>
      <c r="S33" s="5">
        <f t="shared" si="6"/>
        <v>15</v>
      </c>
      <c r="T33" s="29" t="s">
        <v>560</v>
      </c>
      <c r="U33" s="5"/>
      <c r="V33" s="5">
        <f t="shared" si="7"/>
        <v>0</v>
      </c>
      <c r="W33" s="5" t="s">
        <v>114</v>
      </c>
      <c r="X33" s="29" t="s">
        <v>213</v>
      </c>
      <c r="Y33" s="5"/>
      <c r="Z33" s="5">
        <f t="shared" si="8"/>
        <v>0</v>
      </c>
      <c r="AA33" s="5" t="str">
        <f t="shared" si="1"/>
        <v>Pac-12</v>
      </c>
      <c r="AB33">
        <f t="shared" si="2"/>
        <v>1</v>
      </c>
      <c r="AC33">
        <f t="shared" si="9"/>
        <v>1</v>
      </c>
      <c r="AD33">
        <f t="shared" si="10"/>
        <v>1</v>
      </c>
      <c r="AE33">
        <f t="shared" si="11"/>
        <v>0</v>
      </c>
      <c r="AF33">
        <f t="shared" si="3"/>
        <v>24</v>
      </c>
      <c r="AG33">
        <f t="shared" si="3"/>
        <v>27</v>
      </c>
      <c r="AH33">
        <f t="shared" si="3"/>
        <v>2</v>
      </c>
      <c r="AI33">
        <f t="shared" si="3"/>
        <v>4</v>
      </c>
      <c r="AJ33">
        <f t="shared" si="12"/>
        <v>6</v>
      </c>
      <c r="AK33" s="8">
        <f t="shared" si="13"/>
        <v>0.33333333333333331</v>
      </c>
      <c r="AL33">
        <f t="shared" si="4"/>
        <v>0</v>
      </c>
    </row>
    <row r="34" spans="1:38" ht="28" x14ac:dyDescent="0.2">
      <c r="A34" s="27">
        <v>7</v>
      </c>
      <c r="B34" s="28">
        <v>44184</v>
      </c>
      <c r="C34" s="30">
        <v>0.9375</v>
      </c>
      <c r="D34" s="29" t="s">
        <v>44</v>
      </c>
      <c r="E34" s="29" t="s">
        <v>560</v>
      </c>
      <c r="F34" s="5"/>
      <c r="G34" s="29" t="s">
        <v>113</v>
      </c>
      <c r="H34" s="29" t="s">
        <v>114</v>
      </c>
      <c r="I34" s="29" t="s">
        <v>14</v>
      </c>
      <c r="J34" s="29">
        <v>33</v>
      </c>
      <c r="K34" s="29">
        <v>46</v>
      </c>
      <c r="L34" s="29">
        <v>2</v>
      </c>
      <c r="M34" s="29">
        <v>5</v>
      </c>
      <c r="N34" s="29" t="s">
        <v>130</v>
      </c>
      <c r="O34" s="5"/>
      <c r="P34" s="6"/>
      <c r="Q34" s="7">
        <f t="shared" si="5"/>
        <v>44184</v>
      </c>
      <c r="R34" s="5">
        <f t="shared" si="0"/>
        <v>2020</v>
      </c>
      <c r="S34" s="5">
        <f t="shared" si="6"/>
        <v>16</v>
      </c>
      <c r="T34" s="29" t="s">
        <v>560</v>
      </c>
      <c r="U34" s="5"/>
      <c r="V34" s="5">
        <f t="shared" si="7"/>
        <v>0</v>
      </c>
      <c r="W34" s="5" t="s">
        <v>114</v>
      </c>
      <c r="X34" s="29" t="s">
        <v>113</v>
      </c>
      <c r="Y34" s="5"/>
      <c r="Z34" s="5">
        <f t="shared" si="8"/>
        <v>0</v>
      </c>
      <c r="AA34" s="5" t="str">
        <f t="shared" si="1"/>
        <v>Pac-12</v>
      </c>
      <c r="AB34">
        <f t="shared" si="2"/>
        <v>1</v>
      </c>
      <c r="AC34">
        <f t="shared" si="9"/>
        <v>1</v>
      </c>
      <c r="AD34">
        <f t="shared" si="10"/>
        <v>1</v>
      </c>
      <c r="AE34">
        <f t="shared" si="11"/>
        <v>0</v>
      </c>
      <c r="AF34">
        <f t="shared" ref="AF34:AI65" si="14">J34</f>
        <v>33</v>
      </c>
      <c r="AG34">
        <f t="shared" si="14"/>
        <v>46</v>
      </c>
      <c r="AH34">
        <f t="shared" si="14"/>
        <v>2</v>
      </c>
      <c r="AI34">
        <f t="shared" si="14"/>
        <v>5</v>
      </c>
      <c r="AJ34">
        <f t="shared" si="12"/>
        <v>7</v>
      </c>
      <c r="AK34" s="8">
        <f t="shared" si="13"/>
        <v>0.2857142857142857</v>
      </c>
      <c r="AL34">
        <f t="shared" si="4"/>
        <v>0</v>
      </c>
    </row>
    <row r="35" spans="1:38" ht="28" x14ac:dyDescent="0.2">
      <c r="A35" s="27">
        <v>1</v>
      </c>
      <c r="B35" s="28">
        <v>44142</v>
      </c>
      <c r="C35" s="30">
        <v>0.8125</v>
      </c>
      <c r="D35" s="29" t="s">
        <v>44</v>
      </c>
      <c r="E35" s="29" t="s">
        <v>213</v>
      </c>
      <c r="F35" s="29" t="s">
        <v>49</v>
      </c>
      <c r="G35" s="29" t="s">
        <v>862</v>
      </c>
      <c r="H35" s="29" t="s">
        <v>114</v>
      </c>
      <c r="I35" s="29" t="s">
        <v>14</v>
      </c>
      <c r="J35" s="29">
        <v>14</v>
      </c>
      <c r="K35" s="29">
        <v>35</v>
      </c>
      <c r="L35" s="29">
        <v>0</v>
      </c>
      <c r="M35" s="29">
        <v>1</v>
      </c>
      <c r="N35" s="29" t="s">
        <v>92</v>
      </c>
      <c r="O35" s="5"/>
      <c r="P35" s="6"/>
      <c r="Q35" s="7">
        <f t="shared" si="5"/>
        <v>44142</v>
      </c>
      <c r="R35" s="5">
        <f t="shared" si="0"/>
        <v>2020</v>
      </c>
      <c r="S35" s="5">
        <f t="shared" si="6"/>
        <v>10</v>
      </c>
      <c r="T35" s="29" t="s">
        <v>213</v>
      </c>
      <c r="U35" s="5"/>
      <c r="V35" s="5">
        <f t="shared" si="7"/>
        <v>0</v>
      </c>
      <c r="W35" s="5" t="s">
        <v>114</v>
      </c>
      <c r="X35" s="5" t="s">
        <v>400</v>
      </c>
      <c r="Y35" s="5">
        <v>12</v>
      </c>
      <c r="Z35" s="5">
        <f t="shared" si="8"/>
        <v>1</v>
      </c>
      <c r="AA35" s="5" t="str">
        <f t="shared" si="1"/>
        <v>Pac-12</v>
      </c>
      <c r="AB35">
        <f t="shared" si="2"/>
        <v>1</v>
      </c>
      <c r="AC35">
        <f t="shared" si="9"/>
        <v>1</v>
      </c>
      <c r="AD35">
        <f t="shared" si="10"/>
        <v>1</v>
      </c>
      <c r="AE35">
        <f t="shared" si="11"/>
        <v>0</v>
      </c>
      <c r="AF35">
        <f t="shared" si="14"/>
        <v>14</v>
      </c>
      <c r="AG35">
        <f t="shared" si="14"/>
        <v>35</v>
      </c>
      <c r="AH35">
        <f t="shared" si="14"/>
        <v>0</v>
      </c>
      <c r="AI35">
        <f t="shared" si="14"/>
        <v>1</v>
      </c>
      <c r="AJ35">
        <f t="shared" si="12"/>
        <v>1</v>
      </c>
      <c r="AK35" s="8">
        <f t="shared" si="13"/>
        <v>0</v>
      </c>
      <c r="AL35">
        <f t="shared" si="4"/>
        <v>0</v>
      </c>
    </row>
    <row r="36" spans="1:38" x14ac:dyDescent="0.2">
      <c r="A36" s="27">
        <v>2</v>
      </c>
      <c r="B36" s="28">
        <v>44149</v>
      </c>
      <c r="C36" s="30">
        <v>0.64583333333333337</v>
      </c>
      <c r="D36" s="29" t="s">
        <v>44</v>
      </c>
      <c r="E36" s="29" t="s">
        <v>213</v>
      </c>
      <c r="F36" s="5"/>
      <c r="G36" s="29" t="s">
        <v>617</v>
      </c>
      <c r="H36" s="29" t="s">
        <v>114</v>
      </c>
      <c r="I36" s="29" t="s">
        <v>14</v>
      </c>
      <c r="J36" s="29">
        <v>32</v>
      </c>
      <c r="K36" s="29">
        <v>35</v>
      </c>
      <c r="L36" s="29">
        <v>0</v>
      </c>
      <c r="M36" s="29">
        <v>2</v>
      </c>
      <c r="N36" s="29" t="s">
        <v>102</v>
      </c>
      <c r="O36" s="5"/>
      <c r="P36" s="6"/>
      <c r="Q36" s="7">
        <f t="shared" si="5"/>
        <v>44149</v>
      </c>
      <c r="R36" s="5">
        <f t="shared" si="0"/>
        <v>2020</v>
      </c>
      <c r="S36" s="5">
        <f t="shared" si="6"/>
        <v>11</v>
      </c>
      <c r="T36" s="29" t="s">
        <v>213</v>
      </c>
      <c r="U36" s="5"/>
      <c r="V36" s="5">
        <f t="shared" si="7"/>
        <v>0</v>
      </c>
      <c r="W36" s="5" t="s">
        <v>114</v>
      </c>
      <c r="X36" s="29" t="s">
        <v>617</v>
      </c>
      <c r="Y36" s="5"/>
      <c r="Z36" s="5">
        <f t="shared" si="8"/>
        <v>0</v>
      </c>
      <c r="AA36" s="5" t="str">
        <f t="shared" si="1"/>
        <v>Pac-12</v>
      </c>
      <c r="AB36">
        <f t="shared" si="2"/>
        <v>1</v>
      </c>
      <c r="AC36">
        <f t="shared" si="9"/>
        <v>1</v>
      </c>
      <c r="AD36">
        <f t="shared" si="10"/>
        <v>1</v>
      </c>
      <c r="AE36">
        <f t="shared" si="11"/>
        <v>0</v>
      </c>
      <c r="AF36">
        <f t="shared" si="14"/>
        <v>32</v>
      </c>
      <c r="AG36">
        <f t="shared" si="14"/>
        <v>35</v>
      </c>
      <c r="AH36">
        <f t="shared" si="14"/>
        <v>0</v>
      </c>
      <c r="AI36">
        <f t="shared" si="14"/>
        <v>2</v>
      </c>
      <c r="AJ36">
        <f t="shared" si="12"/>
        <v>2</v>
      </c>
      <c r="AK36" s="8">
        <f t="shared" si="13"/>
        <v>0</v>
      </c>
      <c r="AL36">
        <f t="shared" si="4"/>
        <v>0</v>
      </c>
    </row>
    <row r="37" spans="1:38" x14ac:dyDescent="0.2">
      <c r="A37" s="27">
        <v>3</v>
      </c>
      <c r="B37" s="28">
        <v>44162</v>
      </c>
      <c r="C37" s="30">
        <v>0.66666666666666663</v>
      </c>
      <c r="D37" s="29" t="s">
        <v>124</v>
      </c>
      <c r="E37" s="29" t="s">
        <v>213</v>
      </c>
      <c r="F37" s="29" t="s">
        <v>49</v>
      </c>
      <c r="G37" s="29" t="s">
        <v>424</v>
      </c>
      <c r="H37" s="29" t="s">
        <v>114</v>
      </c>
      <c r="I37" s="29" t="s">
        <v>13</v>
      </c>
      <c r="J37" s="29">
        <v>24</v>
      </c>
      <c r="K37" s="29">
        <v>23</v>
      </c>
      <c r="L37" s="29">
        <v>1</v>
      </c>
      <c r="M37" s="29">
        <v>2</v>
      </c>
      <c r="N37" s="29" t="s">
        <v>41</v>
      </c>
      <c r="O37" s="5"/>
      <c r="P37" s="6"/>
      <c r="Q37" s="7">
        <f t="shared" si="5"/>
        <v>44162</v>
      </c>
      <c r="R37" s="5">
        <f t="shared" si="0"/>
        <v>2020</v>
      </c>
      <c r="S37" s="5">
        <f t="shared" si="6"/>
        <v>13</v>
      </c>
      <c r="T37" s="29" t="s">
        <v>213</v>
      </c>
      <c r="U37" s="5"/>
      <c r="V37" s="5">
        <f t="shared" si="7"/>
        <v>0</v>
      </c>
      <c r="W37" s="5" t="s">
        <v>114</v>
      </c>
      <c r="X37" s="29" t="s">
        <v>424</v>
      </c>
      <c r="Y37" s="5"/>
      <c r="Z37" s="5">
        <f t="shared" si="8"/>
        <v>0</v>
      </c>
      <c r="AA37" s="5" t="str">
        <f t="shared" si="1"/>
        <v>Pac-12</v>
      </c>
      <c r="AB37">
        <f t="shared" si="2"/>
        <v>1</v>
      </c>
      <c r="AC37">
        <f t="shared" si="9"/>
        <v>1</v>
      </c>
      <c r="AD37">
        <f t="shared" si="10"/>
        <v>1</v>
      </c>
      <c r="AE37">
        <f t="shared" si="11"/>
        <v>0</v>
      </c>
      <c r="AF37">
        <f t="shared" si="14"/>
        <v>24</v>
      </c>
      <c r="AG37">
        <f t="shared" si="14"/>
        <v>23</v>
      </c>
      <c r="AH37">
        <f t="shared" si="14"/>
        <v>1</v>
      </c>
      <c r="AI37">
        <f t="shared" si="14"/>
        <v>2</v>
      </c>
      <c r="AJ37">
        <f t="shared" si="12"/>
        <v>3</v>
      </c>
      <c r="AK37" s="8">
        <f t="shared" si="13"/>
        <v>0.33333333333333331</v>
      </c>
      <c r="AL37">
        <f t="shared" si="4"/>
        <v>1</v>
      </c>
    </row>
    <row r="38" spans="1:38" ht="30" x14ac:dyDescent="0.2">
      <c r="A38" s="27">
        <v>4</v>
      </c>
      <c r="B38" s="28">
        <v>44170</v>
      </c>
      <c r="C38" s="30">
        <v>0.66666666666666663</v>
      </c>
      <c r="D38" s="29" t="s">
        <v>44</v>
      </c>
      <c r="E38" s="29" t="s">
        <v>213</v>
      </c>
      <c r="F38" s="29" t="s">
        <v>49</v>
      </c>
      <c r="G38" s="29" t="s">
        <v>991</v>
      </c>
      <c r="H38" s="29" t="s">
        <v>114</v>
      </c>
      <c r="I38" s="29" t="s">
        <v>13</v>
      </c>
      <c r="J38" s="29">
        <v>31</v>
      </c>
      <c r="K38" s="29">
        <v>26</v>
      </c>
      <c r="L38" s="29">
        <v>2</v>
      </c>
      <c r="M38" s="29">
        <v>2</v>
      </c>
      <c r="N38" s="29" t="s">
        <v>47</v>
      </c>
      <c r="O38" s="5"/>
      <c r="P38" s="6"/>
      <c r="Q38" s="7">
        <f t="shared" si="5"/>
        <v>44170</v>
      </c>
      <c r="R38" s="5">
        <f t="shared" si="0"/>
        <v>2020</v>
      </c>
      <c r="S38" s="5">
        <f t="shared" si="6"/>
        <v>14</v>
      </c>
      <c r="T38" s="29" t="s">
        <v>213</v>
      </c>
      <c r="U38" s="5"/>
      <c r="V38" s="5">
        <f t="shared" si="7"/>
        <v>0</v>
      </c>
      <c r="W38" s="5" t="s">
        <v>114</v>
      </c>
      <c r="X38" s="5" t="s">
        <v>680</v>
      </c>
      <c r="Y38" s="5">
        <v>23</v>
      </c>
      <c r="Z38" s="5">
        <f t="shared" si="8"/>
        <v>1</v>
      </c>
      <c r="AA38" s="5" t="str">
        <f t="shared" si="1"/>
        <v>Pac-12</v>
      </c>
      <c r="AB38">
        <f t="shared" si="2"/>
        <v>1</v>
      </c>
      <c r="AC38">
        <f t="shared" si="9"/>
        <v>1</v>
      </c>
      <c r="AD38">
        <f t="shared" si="10"/>
        <v>1</v>
      </c>
      <c r="AE38">
        <f t="shared" si="11"/>
        <v>0</v>
      </c>
      <c r="AF38">
        <f t="shared" si="14"/>
        <v>31</v>
      </c>
      <c r="AG38">
        <f t="shared" si="14"/>
        <v>26</v>
      </c>
      <c r="AH38">
        <f t="shared" si="14"/>
        <v>2</v>
      </c>
      <c r="AI38">
        <f t="shared" si="14"/>
        <v>2</v>
      </c>
      <c r="AJ38">
        <f t="shared" si="12"/>
        <v>4</v>
      </c>
      <c r="AK38" s="8">
        <f t="shared" si="13"/>
        <v>0.5</v>
      </c>
      <c r="AL38">
        <f t="shared" si="4"/>
        <v>1</v>
      </c>
    </row>
    <row r="39" spans="1:38" ht="28" x14ac:dyDescent="0.2">
      <c r="A39" s="27">
        <v>5</v>
      </c>
      <c r="B39" s="28">
        <v>44177</v>
      </c>
      <c r="C39" s="30">
        <v>0.91666666666666663</v>
      </c>
      <c r="D39" s="29" t="s">
        <v>44</v>
      </c>
      <c r="E39" s="29" t="s">
        <v>213</v>
      </c>
      <c r="F39" s="29" t="s">
        <v>49</v>
      </c>
      <c r="G39" s="29" t="s">
        <v>560</v>
      </c>
      <c r="H39" s="29" t="s">
        <v>114</v>
      </c>
      <c r="I39" s="29" t="s">
        <v>13</v>
      </c>
      <c r="J39" s="29">
        <v>27</v>
      </c>
      <c r="K39" s="29">
        <v>24</v>
      </c>
      <c r="L39" s="29">
        <v>3</v>
      </c>
      <c r="M39" s="29">
        <v>2</v>
      </c>
      <c r="N39" s="29" t="s">
        <v>51</v>
      </c>
      <c r="O39" s="5"/>
      <c r="P39" s="6"/>
      <c r="Q39" s="7">
        <f t="shared" si="5"/>
        <v>44177</v>
      </c>
      <c r="R39" s="5">
        <f t="shared" si="0"/>
        <v>2020</v>
      </c>
      <c r="S39" s="5">
        <f t="shared" si="6"/>
        <v>15</v>
      </c>
      <c r="T39" s="29" t="s">
        <v>213</v>
      </c>
      <c r="U39" s="5"/>
      <c r="V39" s="5">
        <f t="shared" si="7"/>
        <v>0</v>
      </c>
      <c r="W39" s="5" t="s">
        <v>114</v>
      </c>
      <c r="X39" s="29" t="s">
        <v>560</v>
      </c>
      <c r="Y39" s="5"/>
      <c r="Z39" s="5">
        <f t="shared" si="8"/>
        <v>0</v>
      </c>
      <c r="AA39" s="5" t="str">
        <f t="shared" si="1"/>
        <v>Pac-12</v>
      </c>
      <c r="AB39">
        <f t="shared" si="2"/>
        <v>1</v>
      </c>
      <c r="AC39">
        <f t="shared" si="9"/>
        <v>1</v>
      </c>
      <c r="AD39">
        <f t="shared" si="10"/>
        <v>1</v>
      </c>
      <c r="AE39">
        <f t="shared" si="11"/>
        <v>0</v>
      </c>
      <c r="AF39">
        <f t="shared" si="14"/>
        <v>27</v>
      </c>
      <c r="AG39">
        <f t="shared" si="14"/>
        <v>24</v>
      </c>
      <c r="AH39">
        <f t="shared" si="14"/>
        <v>3</v>
      </c>
      <c r="AI39">
        <f t="shared" si="14"/>
        <v>2</v>
      </c>
      <c r="AJ39">
        <f t="shared" si="12"/>
        <v>5</v>
      </c>
      <c r="AK39" s="8">
        <f t="shared" si="13"/>
        <v>0.6</v>
      </c>
      <c r="AL39">
        <f t="shared" si="4"/>
        <v>1</v>
      </c>
    </row>
    <row r="40" spans="1:38" x14ac:dyDescent="0.2">
      <c r="A40" s="27">
        <v>6</v>
      </c>
      <c r="B40" s="28">
        <v>44184</v>
      </c>
      <c r="C40" s="30">
        <v>0.79166666666666663</v>
      </c>
      <c r="D40" s="29" t="s">
        <v>44</v>
      </c>
      <c r="E40" s="29" t="s">
        <v>213</v>
      </c>
      <c r="F40" s="29" t="s">
        <v>49</v>
      </c>
      <c r="G40" s="29" t="s">
        <v>590</v>
      </c>
      <c r="H40" s="29" t="s">
        <v>114</v>
      </c>
      <c r="I40" s="29" t="s">
        <v>13</v>
      </c>
      <c r="J40" s="29">
        <v>48</v>
      </c>
      <c r="K40" s="29">
        <v>47</v>
      </c>
      <c r="L40" s="29">
        <v>4</v>
      </c>
      <c r="M40" s="29">
        <v>2</v>
      </c>
      <c r="N40" s="29" t="s">
        <v>55</v>
      </c>
      <c r="O40" s="5"/>
      <c r="P40" s="6"/>
      <c r="Q40" s="7">
        <f t="shared" si="5"/>
        <v>44184</v>
      </c>
      <c r="R40" s="5">
        <f t="shared" si="0"/>
        <v>2020</v>
      </c>
      <c r="S40" s="5">
        <f t="shared" si="6"/>
        <v>16</v>
      </c>
      <c r="T40" s="29" t="s">
        <v>213</v>
      </c>
      <c r="U40" s="5"/>
      <c r="V40" s="5">
        <f t="shared" si="7"/>
        <v>0</v>
      </c>
      <c r="W40" s="5" t="s">
        <v>114</v>
      </c>
      <c r="X40" s="29" t="s">
        <v>590</v>
      </c>
      <c r="Y40" s="5"/>
      <c r="Z40" s="5">
        <f t="shared" si="8"/>
        <v>0</v>
      </c>
      <c r="AA40" s="5" t="str">
        <f t="shared" si="1"/>
        <v>Pac-12</v>
      </c>
      <c r="AB40">
        <f t="shared" si="2"/>
        <v>1</v>
      </c>
      <c r="AC40">
        <f t="shared" si="9"/>
        <v>1</v>
      </c>
      <c r="AD40">
        <f t="shared" si="10"/>
        <v>1</v>
      </c>
      <c r="AE40">
        <f t="shared" si="11"/>
        <v>0</v>
      </c>
      <c r="AF40">
        <f t="shared" si="14"/>
        <v>48</v>
      </c>
      <c r="AG40">
        <f t="shared" si="14"/>
        <v>47</v>
      </c>
      <c r="AH40">
        <f t="shared" si="14"/>
        <v>4</v>
      </c>
      <c r="AI40">
        <f t="shared" si="14"/>
        <v>2</v>
      </c>
      <c r="AJ40">
        <f t="shared" si="12"/>
        <v>6</v>
      </c>
      <c r="AK40" s="8">
        <f t="shared" si="13"/>
        <v>0.66666666666666663</v>
      </c>
      <c r="AL40">
        <f t="shared" si="4"/>
        <v>1</v>
      </c>
    </row>
    <row r="41" spans="1:38" x14ac:dyDescent="0.2">
      <c r="A41" s="27">
        <v>1</v>
      </c>
      <c r="B41" s="28">
        <v>44142</v>
      </c>
      <c r="C41" s="30">
        <v>0.79166666666666663</v>
      </c>
      <c r="D41" s="29" t="s">
        <v>44</v>
      </c>
      <c r="E41" s="29" t="s">
        <v>590</v>
      </c>
      <c r="F41" s="29" t="s">
        <v>49</v>
      </c>
      <c r="G41" s="29" t="s">
        <v>617</v>
      </c>
      <c r="H41" s="29" t="s">
        <v>114</v>
      </c>
      <c r="I41" s="29" t="s">
        <v>14</v>
      </c>
      <c r="J41" s="29">
        <v>42</v>
      </c>
      <c r="K41" s="29">
        <v>48</v>
      </c>
      <c r="L41" s="29">
        <v>0</v>
      </c>
      <c r="M41" s="29">
        <v>1</v>
      </c>
      <c r="N41" s="29" t="s">
        <v>92</v>
      </c>
      <c r="O41" s="5"/>
      <c r="P41" s="6"/>
      <c r="Q41" s="7">
        <f t="shared" si="5"/>
        <v>44142</v>
      </c>
      <c r="R41" s="5">
        <f t="shared" si="0"/>
        <v>2020</v>
      </c>
      <c r="S41" s="5">
        <f t="shared" si="6"/>
        <v>10</v>
      </c>
      <c r="T41" s="29" t="s">
        <v>590</v>
      </c>
      <c r="U41" s="5"/>
      <c r="V41" s="5">
        <f t="shared" si="7"/>
        <v>0</v>
      </c>
      <c r="W41" s="5" t="s">
        <v>114</v>
      </c>
      <c r="X41" s="29" t="s">
        <v>617</v>
      </c>
      <c r="Y41" s="5"/>
      <c r="Z41" s="5">
        <f t="shared" si="8"/>
        <v>0</v>
      </c>
      <c r="AA41" s="5" t="str">
        <f t="shared" si="1"/>
        <v>Pac-12</v>
      </c>
      <c r="AB41">
        <f t="shared" si="2"/>
        <v>1</v>
      </c>
      <c r="AC41">
        <f t="shared" si="9"/>
        <v>1</v>
      </c>
      <c r="AD41">
        <f t="shared" si="10"/>
        <v>1</v>
      </c>
      <c r="AE41">
        <f t="shared" si="11"/>
        <v>0</v>
      </c>
      <c r="AF41">
        <f t="shared" si="14"/>
        <v>42</v>
      </c>
      <c r="AG41">
        <f t="shared" si="14"/>
        <v>48</v>
      </c>
      <c r="AH41">
        <f t="shared" si="14"/>
        <v>0</v>
      </c>
      <c r="AI41">
        <f t="shared" si="14"/>
        <v>1</v>
      </c>
      <c r="AJ41">
        <f t="shared" si="12"/>
        <v>1</v>
      </c>
      <c r="AK41" s="8">
        <f t="shared" si="13"/>
        <v>0</v>
      </c>
      <c r="AL41">
        <f t="shared" si="4"/>
        <v>0</v>
      </c>
    </row>
    <row r="42" spans="1:38" x14ac:dyDescent="0.2">
      <c r="A42" s="27">
        <v>2</v>
      </c>
      <c r="B42" s="28">
        <v>44150</v>
      </c>
      <c r="C42" s="30">
        <v>0.5</v>
      </c>
      <c r="D42" s="29" t="s">
        <v>311</v>
      </c>
      <c r="E42" s="29" t="s">
        <v>590</v>
      </c>
      <c r="F42" s="5"/>
      <c r="G42" s="29" t="s">
        <v>424</v>
      </c>
      <c r="H42" s="29" t="s">
        <v>114</v>
      </c>
      <c r="I42" s="29" t="s">
        <v>13</v>
      </c>
      <c r="J42" s="29">
        <v>34</v>
      </c>
      <c r="K42" s="29">
        <v>10</v>
      </c>
      <c r="L42" s="29">
        <v>1</v>
      </c>
      <c r="M42" s="29">
        <v>1</v>
      </c>
      <c r="N42" s="29" t="s">
        <v>41</v>
      </c>
      <c r="O42" s="5"/>
      <c r="P42" s="6"/>
      <c r="Q42" s="7">
        <f t="shared" si="5"/>
        <v>44150</v>
      </c>
      <c r="R42" s="5">
        <f t="shared" si="0"/>
        <v>2020</v>
      </c>
      <c r="S42" s="5">
        <f t="shared" si="6"/>
        <v>11</v>
      </c>
      <c r="T42" s="29" t="s">
        <v>590</v>
      </c>
      <c r="U42" s="5"/>
      <c r="V42" s="5">
        <f t="shared" si="7"/>
        <v>0</v>
      </c>
      <c r="W42" s="5" t="s">
        <v>114</v>
      </c>
      <c r="X42" s="29" t="s">
        <v>424</v>
      </c>
      <c r="Y42" s="5"/>
      <c r="Z42" s="5">
        <f t="shared" si="8"/>
        <v>0</v>
      </c>
      <c r="AA42" s="5" t="str">
        <f t="shared" si="1"/>
        <v>Pac-12</v>
      </c>
      <c r="AB42">
        <f t="shared" si="2"/>
        <v>1</v>
      </c>
      <c r="AC42">
        <f t="shared" si="9"/>
        <v>1</v>
      </c>
      <c r="AD42">
        <f t="shared" si="10"/>
        <v>1</v>
      </c>
      <c r="AE42">
        <f t="shared" si="11"/>
        <v>0</v>
      </c>
      <c r="AF42">
        <f t="shared" si="14"/>
        <v>34</v>
      </c>
      <c r="AG42">
        <f t="shared" si="14"/>
        <v>10</v>
      </c>
      <c r="AH42">
        <f t="shared" si="14"/>
        <v>1</v>
      </c>
      <c r="AI42">
        <f t="shared" si="14"/>
        <v>1</v>
      </c>
      <c r="AJ42">
        <f t="shared" si="12"/>
        <v>2</v>
      </c>
      <c r="AK42" s="8">
        <f t="shared" si="13"/>
        <v>0.5</v>
      </c>
      <c r="AL42">
        <f t="shared" si="4"/>
        <v>1</v>
      </c>
    </row>
    <row r="43" spans="1:38" ht="56" x14ac:dyDescent="0.2">
      <c r="A43" s="27">
        <v>3</v>
      </c>
      <c r="B43" s="28">
        <v>44156</v>
      </c>
      <c r="C43" s="30">
        <v>0.64583333333333337</v>
      </c>
      <c r="D43" s="29" t="s">
        <v>44</v>
      </c>
      <c r="E43" s="29" t="s">
        <v>590</v>
      </c>
      <c r="F43" s="29" t="s">
        <v>49</v>
      </c>
      <c r="G43" s="29" t="s">
        <v>960</v>
      </c>
      <c r="H43" s="29" t="s">
        <v>114</v>
      </c>
      <c r="I43" s="29" t="s">
        <v>14</v>
      </c>
      <c r="J43" s="29">
        <v>35</v>
      </c>
      <c r="K43" s="29">
        <v>38</v>
      </c>
      <c r="L43" s="29">
        <v>1</v>
      </c>
      <c r="M43" s="29">
        <v>2</v>
      </c>
      <c r="N43" s="29" t="s">
        <v>92</v>
      </c>
      <c r="O43" s="29" t="s">
        <v>937</v>
      </c>
      <c r="P43" s="6"/>
      <c r="Q43" s="7">
        <f t="shared" si="5"/>
        <v>44156</v>
      </c>
      <c r="R43" s="5">
        <f t="shared" si="0"/>
        <v>2020</v>
      </c>
      <c r="S43" s="5">
        <f t="shared" si="6"/>
        <v>12</v>
      </c>
      <c r="T43" s="29" t="s">
        <v>590</v>
      </c>
      <c r="U43" s="5"/>
      <c r="V43" s="5">
        <f t="shared" si="7"/>
        <v>0</v>
      </c>
      <c r="W43" s="5" t="s">
        <v>114</v>
      </c>
      <c r="X43" s="5" t="s">
        <v>400</v>
      </c>
      <c r="Y43" s="5">
        <v>11</v>
      </c>
      <c r="Z43" s="5">
        <f t="shared" si="8"/>
        <v>1</v>
      </c>
      <c r="AA43" s="5" t="str">
        <f t="shared" si="1"/>
        <v>Pac-12</v>
      </c>
      <c r="AB43">
        <f t="shared" si="2"/>
        <v>1</v>
      </c>
      <c r="AC43">
        <f t="shared" si="9"/>
        <v>1</v>
      </c>
      <c r="AD43">
        <f t="shared" si="10"/>
        <v>1</v>
      </c>
      <c r="AE43">
        <f t="shared" si="11"/>
        <v>0</v>
      </c>
      <c r="AF43">
        <f t="shared" si="14"/>
        <v>35</v>
      </c>
      <c r="AG43">
        <f t="shared" si="14"/>
        <v>38</v>
      </c>
      <c r="AH43">
        <f t="shared" si="14"/>
        <v>1</v>
      </c>
      <c r="AI43">
        <f t="shared" si="14"/>
        <v>2</v>
      </c>
      <c r="AJ43">
        <f t="shared" si="12"/>
        <v>3</v>
      </c>
      <c r="AK43" s="8">
        <f t="shared" si="13"/>
        <v>0.33333333333333331</v>
      </c>
      <c r="AL43">
        <f t="shared" si="4"/>
        <v>0</v>
      </c>
    </row>
    <row r="44" spans="1:38" x14ac:dyDescent="0.2">
      <c r="A44" s="27">
        <v>4</v>
      </c>
      <c r="B44" s="28">
        <v>44163</v>
      </c>
      <c r="C44" s="30">
        <v>0.83333333333333337</v>
      </c>
      <c r="D44" s="29" t="s">
        <v>44</v>
      </c>
      <c r="E44" s="29" t="s">
        <v>590</v>
      </c>
      <c r="F44" s="5"/>
      <c r="G44" s="29" t="s">
        <v>586</v>
      </c>
      <c r="H44" s="29" t="s">
        <v>114</v>
      </c>
      <c r="I44" s="29" t="s">
        <v>13</v>
      </c>
      <c r="J44" s="29">
        <v>27</v>
      </c>
      <c r="K44" s="29">
        <v>10</v>
      </c>
      <c r="L44" s="29">
        <v>2</v>
      </c>
      <c r="M44" s="29">
        <v>2</v>
      </c>
      <c r="N44" s="29" t="s">
        <v>41</v>
      </c>
      <c r="O44" s="5"/>
      <c r="Q44" s="7">
        <f t="shared" si="5"/>
        <v>44163</v>
      </c>
      <c r="R44" s="5">
        <f t="shared" si="0"/>
        <v>2020</v>
      </c>
      <c r="S44" s="5">
        <f t="shared" si="6"/>
        <v>13</v>
      </c>
      <c r="T44" s="29" t="s">
        <v>590</v>
      </c>
      <c r="U44" s="5"/>
      <c r="V44" s="5">
        <f t="shared" si="7"/>
        <v>0</v>
      </c>
      <c r="W44" s="5" t="s">
        <v>114</v>
      </c>
      <c r="X44" s="29" t="s">
        <v>586</v>
      </c>
      <c r="Y44" s="5"/>
      <c r="Z44" s="5">
        <f t="shared" si="8"/>
        <v>0</v>
      </c>
      <c r="AA44" s="5" t="str">
        <f t="shared" si="1"/>
        <v>Pac-12</v>
      </c>
      <c r="AB44">
        <f t="shared" si="2"/>
        <v>1</v>
      </c>
      <c r="AC44">
        <f t="shared" si="9"/>
        <v>1</v>
      </c>
      <c r="AD44">
        <f t="shared" si="10"/>
        <v>1</v>
      </c>
      <c r="AE44">
        <f t="shared" si="11"/>
        <v>0</v>
      </c>
      <c r="AF44">
        <f t="shared" si="14"/>
        <v>27</v>
      </c>
      <c r="AG44">
        <f t="shared" si="14"/>
        <v>10</v>
      </c>
      <c r="AH44">
        <f t="shared" si="14"/>
        <v>2</v>
      </c>
      <c r="AI44">
        <f t="shared" si="14"/>
        <v>2</v>
      </c>
      <c r="AJ44">
        <f t="shared" ref="AJ44:AJ66" si="15">SUM(AH44:AI44)</f>
        <v>4</v>
      </c>
      <c r="AK44" s="8">
        <f t="shared" si="13"/>
        <v>0.5</v>
      </c>
      <c r="AL44">
        <f t="shared" si="4"/>
        <v>1</v>
      </c>
    </row>
    <row r="45" spans="1:38" ht="28" x14ac:dyDescent="0.2">
      <c r="A45" s="27">
        <v>5</v>
      </c>
      <c r="B45" s="28">
        <v>44170</v>
      </c>
      <c r="C45" s="30">
        <v>0.9375</v>
      </c>
      <c r="D45" s="29" t="s">
        <v>44</v>
      </c>
      <c r="E45" s="29" t="s">
        <v>590</v>
      </c>
      <c r="F45" s="29" t="s">
        <v>49</v>
      </c>
      <c r="G45" s="29" t="s">
        <v>113</v>
      </c>
      <c r="H45" s="29" t="s">
        <v>114</v>
      </c>
      <c r="I45" s="29" t="s">
        <v>13</v>
      </c>
      <c r="J45" s="29">
        <v>25</v>
      </c>
      <c r="K45" s="29">
        <v>18</v>
      </c>
      <c r="L45" s="29">
        <v>3</v>
      </c>
      <c r="M45" s="29">
        <v>2</v>
      </c>
      <c r="N45" s="29" t="s">
        <v>47</v>
      </c>
      <c r="O45" s="5"/>
      <c r="Q45" s="7">
        <f t="shared" si="5"/>
        <v>44170</v>
      </c>
      <c r="R45" s="5">
        <f t="shared" si="0"/>
        <v>2020</v>
      </c>
      <c r="S45" s="5">
        <f t="shared" si="6"/>
        <v>14</v>
      </c>
      <c r="T45" s="29" t="s">
        <v>590</v>
      </c>
      <c r="U45" s="5"/>
      <c r="V45" s="5">
        <f t="shared" si="7"/>
        <v>0</v>
      </c>
      <c r="W45" s="5" t="s">
        <v>114</v>
      </c>
      <c r="X45" s="29" t="s">
        <v>113</v>
      </c>
      <c r="Y45" s="5"/>
      <c r="Z45" s="5">
        <f t="shared" si="8"/>
        <v>0</v>
      </c>
      <c r="AA45" s="5" t="str">
        <f t="shared" si="1"/>
        <v>Pac-12</v>
      </c>
      <c r="AB45">
        <f t="shared" si="2"/>
        <v>1</v>
      </c>
      <c r="AC45">
        <f t="shared" si="9"/>
        <v>1</v>
      </c>
      <c r="AD45">
        <f t="shared" si="10"/>
        <v>1</v>
      </c>
      <c r="AE45">
        <f t="shared" si="11"/>
        <v>0</v>
      </c>
      <c r="AF45">
        <f t="shared" si="14"/>
        <v>25</v>
      </c>
      <c r="AG45">
        <f t="shared" si="14"/>
        <v>18</v>
      </c>
      <c r="AH45">
        <f t="shared" si="14"/>
        <v>3</v>
      </c>
      <c r="AI45">
        <f t="shared" si="14"/>
        <v>2</v>
      </c>
      <c r="AJ45">
        <f t="shared" si="15"/>
        <v>5</v>
      </c>
      <c r="AK45" s="8">
        <f t="shared" si="13"/>
        <v>0.6</v>
      </c>
      <c r="AL45">
        <f t="shared" si="4"/>
        <v>1</v>
      </c>
    </row>
    <row r="46" spans="1:38" x14ac:dyDescent="0.2">
      <c r="A46" s="27">
        <v>6</v>
      </c>
      <c r="B46" s="28">
        <v>44177</v>
      </c>
      <c r="C46" s="30">
        <v>0.8125</v>
      </c>
      <c r="D46" s="29" t="s">
        <v>44</v>
      </c>
      <c r="E46" s="29" t="s">
        <v>590</v>
      </c>
      <c r="F46" s="5"/>
      <c r="G46" s="29" t="s">
        <v>1009</v>
      </c>
      <c r="H46" s="29" t="s">
        <v>114</v>
      </c>
      <c r="I46" s="29" t="s">
        <v>14</v>
      </c>
      <c r="J46" s="29">
        <v>38</v>
      </c>
      <c r="K46" s="29">
        <v>43</v>
      </c>
      <c r="L46" s="29">
        <v>3</v>
      </c>
      <c r="M46" s="29">
        <v>3</v>
      </c>
      <c r="N46" s="29" t="s">
        <v>92</v>
      </c>
      <c r="O46" s="5"/>
      <c r="Q46" s="7">
        <f t="shared" si="5"/>
        <v>44177</v>
      </c>
      <c r="R46" s="5">
        <f t="shared" si="0"/>
        <v>2020</v>
      </c>
      <c r="S46" s="5">
        <f t="shared" si="6"/>
        <v>15</v>
      </c>
      <c r="T46" s="29" t="s">
        <v>590</v>
      </c>
      <c r="U46" s="5"/>
      <c r="V46" s="5">
        <f t="shared" si="7"/>
        <v>0</v>
      </c>
      <c r="W46" s="5" t="s">
        <v>114</v>
      </c>
      <c r="X46" s="5" t="s">
        <v>430</v>
      </c>
      <c r="Y46" s="5">
        <v>16</v>
      </c>
      <c r="Z46" s="5">
        <f t="shared" si="8"/>
        <v>1</v>
      </c>
      <c r="AA46" s="5" t="str">
        <f t="shared" si="1"/>
        <v>Pac-12</v>
      </c>
      <c r="AB46">
        <f t="shared" si="2"/>
        <v>1</v>
      </c>
      <c r="AC46">
        <f t="shared" si="9"/>
        <v>1</v>
      </c>
      <c r="AD46">
        <f t="shared" si="10"/>
        <v>1</v>
      </c>
      <c r="AE46">
        <f t="shared" si="11"/>
        <v>0</v>
      </c>
      <c r="AF46">
        <f t="shared" si="14"/>
        <v>38</v>
      </c>
      <c r="AG46">
        <f t="shared" si="14"/>
        <v>43</v>
      </c>
      <c r="AH46">
        <f t="shared" si="14"/>
        <v>3</v>
      </c>
      <c r="AI46">
        <f t="shared" si="14"/>
        <v>3</v>
      </c>
      <c r="AJ46">
        <f t="shared" si="15"/>
        <v>6</v>
      </c>
      <c r="AK46" s="8">
        <f t="shared" si="13"/>
        <v>0.5</v>
      </c>
      <c r="AL46">
        <f t="shared" si="4"/>
        <v>0</v>
      </c>
    </row>
    <row r="47" spans="1:38" x14ac:dyDescent="0.2">
      <c r="A47" s="27">
        <v>7</v>
      </c>
      <c r="B47" s="28">
        <v>44184</v>
      </c>
      <c r="C47" s="30">
        <v>0.79166666666666663</v>
      </c>
      <c r="D47" s="29" t="s">
        <v>44</v>
      </c>
      <c r="E47" s="29" t="s">
        <v>590</v>
      </c>
      <c r="F47" s="5"/>
      <c r="G47" s="29" t="s">
        <v>213</v>
      </c>
      <c r="H47" s="29" t="s">
        <v>114</v>
      </c>
      <c r="I47" s="29" t="s">
        <v>14</v>
      </c>
      <c r="J47" s="29">
        <v>47</v>
      </c>
      <c r="K47" s="29">
        <v>48</v>
      </c>
      <c r="L47" s="29">
        <v>3</v>
      </c>
      <c r="M47" s="29">
        <v>4</v>
      </c>
      <c r="N47" s="29" t="s">
        <v>102</v>
      </c>
      <c r="O47" s="5"/>
      <c r="Q47" s="7">
        <f t="shared" si="5"/>
        <v>44184</v>
      </c>
      <c r="R47" s="5">
        <f t="shared" si="0"/>
        <v>2020</v>
      </c>
      <c r="S47" s="5">
        <f t="shared" si="6"/>
        <v>16</v>
      </c>
      <c r="T47" s="29" t="s">
        <v>590</v>
      </c>
      <c r="U47" s="5"/>
      <c r="V47" s="5">
        <f t="shared" si="7"/>
        <v>0</v>
      </c>
      <c r="W47" s="5" t="s">
        <v>114</v>
      </c>
      <c r="X47" s="29" t="s">
        <v>213</v>
      </c>
      <c r="Y47" s="5"/>
      <c r="Z47" s="5">
        <f t="shared" si="8"/>
        <v>0</v>
      </c>
      <c r="AA47" s="5" t="str">
        <f t="shared" si="1"/>
        <v>Pac-12</v>
      </c>
      <c r="AB47">
        <f t="shared" si="2"/>
        <v>1</v>
      </c>
      <c r="AC47">
        <f t="shared" si="9"/>
        <v>1</v>
      </c>
      <c r="AD47">
        <f t="shared" si="10"/>
        <v>1</v>
      </c>
      <c r="AE47">
        <f t="shared" si="11"/>
        <v>0</v>
      </c>
      <c r="AF47">
        <f t="shared" si="14"/>
        <v>47</v>
      </c>
      <c r="AG47">
        <f t="shared" si="14"/>
        <v>48</v>
      </c>
      <c r="AH47">
        <f t="shared" si="14"/>
        <v>3</v>
      </c>
      <c r="AI47">
        <f t="shared" si="14"/>
        <v>4</v>
      </c>
      <c r="AJ47">
        <f t="shared" si="15"/>
        <v>7</v>
      </c>
      <c r="AK47" s="8">
        <f t="shared" si="13"/>
        <v>0.42857142857142855</v>
      </c>
      <c r="AL47">
        <f t="shared" si="4"/>
        <v>0</v>
      </c>
    </row>
    <row r="48" spans="1:38" ht="28" x14ac:dyDescent="0.2">
      <c r="A48" s="27">
        <v>1</v>
      </c>
      <c r="B48" s="28">
        <v>44142</v>
      </c>
      <c r="C48" s="30">
        <v>0.5</v>
      </c>
      <c r="D48" s="29" t="s">
        <v>44</v>
      </c>
      <c r="E48" s="29" t="s">
        <v>1003</v>
      </c>
      <c r="F48" s="5"/>
      <c r="G48" s="29" t="s">
        <v>113</v>
      </c>
      <c r="H48" s="29" t="s">
        <v>114</v>
      </c>
      <c r="I48" s="29" t="s">
        <v>13</v>
      </c>
      <c r="J48" s="29">
        <v>28</v>
      </c>
      <c r="K48" s="29">
        <v>27</v>
      </c>
      <c r="L48" s="29">
        <v>1</v>
      </c>
      <c r="M48" s="29">
        <v>0</v>
      </c>
      <c r="N48" s="29" t="s">
        <v>41</v>
      </c>
      <c r="O48" s="5"/>
      <c r="Q48" s="7">
        <f t="shared" si="5"/>
        <v>44142</v>
      </c>
      <c r="R48" s="5">
        <f t="shared" si="0"/>
        <v>2020</v>
      </c>
      <c r="S48" s="5">
        <f t="shared" si="6"/>
        <v>10</v>
      </c>
      <c r="T48" s="5" t="s">
        <v>430</v>
      </c>
      <c r="U48" s="5">
        <v>20</v>
      </c>
      <c r="V48" s="5">
        <f t="shared" si="7"/>
        <v>1</v>
      </c>
      <c r="W48" s="5" t="s">
        <v>114</v>
      </c>
      <c r="X48" s="29" t="s">
        <v>113</v>
      </c>
      <c r="Y48" s="5"/>
      <c r="Z48" s="5">
        <f t="shared" si="8"/>
        <v>0</v>
      </c>
      <c r="AA48" s="5" t="str">
        <f t="shared" si="1"/>
        <v>Pac-12</v>
      </c>
      <c r="AB48">
        <f t="shared" si="2"/>
        <v>1</v>
      </c>
      <c r="AC48">
        <f t="shared" si="9"/>
        <v>1</v>
      </c>
      <c r="AD48">
        <f t="shared" si="10"/>
        <v>1</v>
      </c>
      <c r="AE48">
        <f t="shared" si="11"/>
        <v>0</v>
      </c>
      <c r="AF48">
        <f t="shared" si="14"/>
        <v>28</v>
      </c>
      <c r="AG48">
        <f t="shared" si="14"/>
        <v>27</v>
      </c>
      <c r="AH48">
        <f t="shared" si="14"/>
        <v>1</v>
      </c>
      <c r="AI48">
        <f t="shared" si="14"/>
        <v>0</v>
      </c>
      <c r="AJ48">
        <f t="shared" si="15"/>
        <v>1</v>
      </c>
      <c r="AK48" s="8">
        <f t="shared" si="13"/>
        <v>1</v>
      </c>
      <c r="AL48">
        <f t="shared" si="4"/>
        <v>1</v>
      </c>
    </row>
    <row r="49" spans="1:38" x14ac:dyDescent="0.2">
      <c r="A49" s="27">
        <v>2</v>
      </c>
      <c r="B49" s="28">
        <v>44149</v>
      </c>
      <c r="C49" s="30">
        <v>0.64583333333333337</v>
      </c>
      <c r="D49" s="29" t="s">
        <v>44</v>
      </c>
      <c r="E49" s="29" t="s">
        <v>1003</v>
      </c>
      <c r="F49" s="29" t="s">
        <v>49</v>
      </c>
      <c r="G49" s="29" t="s">
        <v>586</v>
      </c>
      <c r="H49" s="29" t="s">
        <v>114</v>
      </c>
      <c r="I49" s="29" t="s">
        <v>13</v>
      </c>
      <c r="J49" s="29">
        <v>34</v>
      </c>
      <c r="K49" s="29">
        <v>30</v>
      </c>
      <c r="L49" s="29">
        <v>2</v>
      </c>
      <c r="M49" s="29">
        <v>0</v>
      </c>
      <c r="N49" s="29" t="s">
        <v>47</v>
      </c>
      <c r="O49" s="5"/>
      <c r="Q49" s="7">
        <f t="shared" si="5"/>
        <v>44149</v>
      </c>
      <c r="R49" s="5">
        <f t="shared" si="0"/>
        <v>2020</v>
      </c>
      <c r="S49" s="5">
        <f t="shared" si="6"/>
        <v>11</v>
      </c>
      <c r="T49" s="5" t="s">
        <v>430</v>
      </c>
      <c r="U49" s="5">
        <v>20</v>
      </c>
      <c r="V49" s="5">
        <f t="shared" si="7"/>
        <v>1</v>
      </c>
      <c r="W49" s="5" t="s">
        <v>114</v>
      </c>
      <c r="X49" s="29" t="s">
        <v>586</v>
      </c>
      <c r="Y49" s="5"/>
      <c r="Z49" s="5">
        <f t="shared" si="8"/>
        <v>0</v>
      </c>
      <c r="AA49" s="5" t="str">
        <f t="shared" si="1"/>
        <v>Pac-12</v>
      </c>
      <c r="AB49">
        <f t="shared" si="2"/>
        <v>1</v>
      </c>
      <c r="AC49">
        <f t="shared" si="9"/>
        <v>1</v>
      </c>
      <c r="AD49">
        <f t="shared" si="10"/>
        <v>1</v>
      </c>
      <c r="AE49">
        <f t="shared" si="11"/>
        <v>0</v>
      </c>
      <c r="AF49">
        <f t="shared" si="14"/>
        <v>34</v>
      </c>
      <c r="AG49">
        <f t="shared" si="14"/>
        <v>30</v>
      </c>
      <c r="AH49">
        <f t="shared" si="14"/>
        <v>2</v>
      </c>
      <c r="AI49">
        <f t="shared" si="14"/>
        <v>0</v>
      </c>
      <c r="AJ49">
        <f t="shared" si="15"/>
        <v>2</v>
      </c>
      <c r="AK49" s="8">
        <f t="shared" si="13"/>
        <v>1</v>
      </c>
      <c r="AL49">
        <f t="shared" si="4"/>
        <v>1</v>
      </c>
    </row>
    <row r="50" spans="1:38" x14ac:dyDescent="0.2">
      <c r="A50" s="27">
        <v>3</v>
      </c>
      <c r="B50" s="28">
        <v>44156</v>
      </c>
      <c r="C50" s="30">
        <v>0.9375</v>
      </c>
      <c r="D50" s="29" t="s">
        <v>44</v>
      </c>
      <c r="E50" s="29" t="s">
        <v>1003</v>
      </c>
      <c r="F50" s="29" t="s">
        <v>49</v>
      </c>
      <c r="G50" s="29" t="s">
        <v>929</v>
      </c>
      <c r="H50" s="29" t="s">
        <v>114</v>
      </c>
      <c r="I50" s="29" t="s">
        <v>13</v>
      </c>
      <c r="J50" s="29">
        <v>33</v>
      </c>
      <c r="K50" s="29">
        <v>17</v>
      </c>
      <c r="L50" s="29">
        <v>3</v>
      </c>
      <c r="M50" s="29">
        <v>0</v>
      </c>
      <c r="N50" s="29" t="s">
        <v>51</v>
      </c>
      <c r="O50" s="5"/>
      <c r="Q50" s="7">
        <f t="shared" si="5"/>
        <v>44156</v>
      </c>
      <c r="R50" s="5">
        <f t="shared" si="0"/>
        <v>2020</v>
      </c>
      <c r="S50" s="5">
        <f t="shared" si="6"/>
        <v>12</v>
      </c>
      <c r="T50" s="5" t="s">
        <v>430</v>
      </c>
      <c r="U50" s="5">
        <v>20</v>
      </c>
      <c r="V50" s="5">
        <f t="shared" si="7"/>
        <v>1</v>
      </c>
      <c r="W50" s="5" t="s">
        <v>114</v>
      </c>
      <c r="X50" s="29" t="s">
        <v>929</v>
      </c>
      <c r="Y50" s="5"/>
      <c r="Z50" s="5">
        <f t="shared" si="8"/>
        <v>0</v>
      </c>
      <c r="AA50" s="5" t="str">
        <f t="shared" si="1"/>
        <v>Pac-12</v>
      </c>
      <c r="AB50">
        <f t="shared" si="2"/>
        <v>1</v>
      </c>
      <c r="AC50">
        <f t="shared" si="9"/>
        <v>1</v>
      </c>
      <c r="AD50">
        <f t="shared" si="10"/>
        <v>1</v>
      </c>
      <c r="AE50">
        <f t="shared" si="11"/>
        <v>0</v>
      </c>
      <c r="AF50">
        <f t="shared" si="14"/>
        <v>33</v>
      </c>
      <c r="AG50">
        <f t="shared" si="14"/>
        <v>17</v>
      </c>
      <c r="AH50">
        <f t="shared" si="14"/>
        <v>3</v>
      </c>
      <c r="AI50">
        <f t="shared" si="14"/>
        <v>0</v>
      </c>
      <c r="AJ50">
        <f t="shared" si="15"/>
        <v>3</v>
      </c>
      <c r="AK50" s="8">
        <f t="shared" si="13"/>
        <v>1</v>
      </c>
      <c r="AL50">
        <f t="shared" si="4"/>
        <v>1</v>
      </c>
    </row>
    <row r="51" spans="1:38" ht="126" x14ac:dyDescent="0.2">
      <c r="A51" s="27">
        <v>4</v>
      </c>
      <c r="B51" s="28">
        <v>44171</v>
      </c>
      <c r="C51" s="30">
        <v>0.8125</v>
      </c>
      <c r="D51" s="29" t="s">
        <v>311</v>
      </c>
      <c r="E51" s="29" t="s">
        <v>1010</v>
      </c>
      <c r="F51" s="5"/>
      <c r="G51" s="29" t="s">
        <v>916</v>
      </c>
      <c r="H51" s="29" t="s">
        <v>114</v>
      </c>
      <c r="I51" s="29" t="s">
        <v>13</v>
      </c>
      <c r="J51" s="29">
        <v>38</v>
      </c>
      <c r="K51" s="29">
        <v>13</v>
      </c>
      <c r="L51" s="29">
        <v>4</v>
      </c>
      <c r="M51" s="29">
        <v>0</v>
      </c>
      <c r="N51" s="29" t="s">
        <v>55</v>
      </c>
      <c r="O51" s="29" t="s">
        <v>1011</v>
      </c>
      <c r="Q51" s="7">
        <f t="shared" si="5"/>
        <v>44171</v>
      </c>
      <c r="R51" s="5">
        <f t="shared" si="0"/>
        <v>2020</v>
      </c>
      <c r="S51" s="5">
        <f t="shared" si="6"/>
        <v>14</v>
      </c>
      <c r="T51" s="5" t="s">
        <v>430</v>
      </c>
      <c r="U51" s="5">
        <v>17</v>
      </c>
      <c r="V51" s="5">
        <f t="shared" si="7"/>
        <v>1</v>
      </c>
      <c r="W51" s="5" t="s">
        <v>114</v>
      </c>
      <c r="X51" s="29" t="s">
        <v>916</v>
      </c>
      <c r="Y51" s="5"/>
      <c r="Z51" s="5">
        <f t="shared" si="8"/>
        <v>0</v>
      </c>
      <c r="AA51" s="5" t="str">
        <f t="shared" si="1"/>
        <v>Pac-12</v>
      </c>
      <c r="AB51">
        <f t="shared" si="2"/>
        <v>1</v>
      </c>
      <c r="AC51">
        <f t="shared" si="9"/>
        <v>1</v>
      </c>
      <c r="AD51">
        <f t="shared" si="10"/>
        <v>1</v>
      </c>
      <c r="AE51">
        <f t="shared" si="11"/>
        <v>0</v>
      </c>
      <c r="AF51">
        <f t="shared" si="14"/>
        <v>38</v>
      </c>
      <c r="AG51">
        <f t="shared" si="14"/>
        <v>13</v>
      </c>
      <c r="AH51">
        <f t="shared" si="14"/>
        <v>4</v>
      </c>
      <c r="AI51">
        <f t="shared" si="14"/>
        <v>0</v>
      </c>
      <c r="AJ51">
        <f t="shared" si="15"/>
        <v>4</v>
      </c>
      <c r="AK51" s="8">
        <f t="shared" si="13"/>
        <v>1</v>
      </c>
      <c r="AL51">
        <f t="shared" si="4"/>
        <v>1</v>
      </c>
    </row>
    <row r="52" spans="1:38" x14ac:dyDescent="0.2">
      <c r="A52" s="27">
        <v>5</v>
      </c>
      <c r="B52" s="28">
        <v>44177</v>
      </c>
      <c r="C52" s="30">
        <v>0.8125</v>
      </c>
      <c r="D52" s="29" t="s">
        <v>44</v>
      </c>
      <c r="E52" s="29" t="s">
        <v>1009</v>
      </c>
      <c r="F52" s="29" t="s">
        <v>49</v>
      </c>
      <c r="G52" s="29" t="s">
        <v>590</v>
      </c>
      <c r="H52" s="29" t="s">
        <v>114</v>
      </c>
      <c r="I52" s="29" t="s">
        <v>13</v>
      </c>
      <c r="J52" s="29">
        <v>43</v>
      </c>
      <c r="K52" s="29">
        <v>38</v>
      </c>
      <c r="L52" s="29">
        <v>5</v>
      </c>
      <c r="M52" s="29">
        <v>0</v>
      </c>
      <c r="N52" s="29" t="s">
        <v>57</v>
      </c>
      <c r="O52" s="5"/>
      <c r="Q52" s="7">
        <f t="shared" si="5"/>
        <v>44177</v>
      </c>
      <c r="R52" s="5">
        <f t="shared" si="0"/>
        <v>2020</v>
      </c>
      <c r="S52" s="5">
        <f t="shared" si="6"/>
        <v>15</v>
      </c>
      <c r="T52" s="5" t="s">
        <v>430</v>
      </c>
      <c r="U52" s="5">
        <v>16</v>
      </c>
      <c r="V52" s="5">
        <f t="shared" si="7"/>
        <v>1</v>
      </c>
      <c r="W52" s="5" t="s">
        <v>114</v>
      </c>
      <c r="X52" s="29" t="s">
        <v>590</v>
      </c>
      <c r="Y52" s="5"/>
      <c r="Z52" s="5">
        <f t="shared" si="8"/>
        <v>0</v>
      </c>
      <c r="AA52" s="5" t="str">
        <f t="shared" si="1"/>
        <v>Pac-12</v>
      </c>
      <c r="AB52">
        <f t="shared" si="2"/>
        <v>1</v>
      </c>
      <c r="AC52">
        <f t="shared" si="9"/>
        <v>1</v>
      </c>
      <c r="AD52">
        <f t="shared" si="10"/>
        <v>1</v>
      </c>
      <c r="AE52">
        <f t="shared" si="11"/>
        <v>0</v>
      </c>
      <c r="AF52">
        <f t="shared" si="14"/>
        <v>43</v>
      </c>
      <c r="AG52">
        <f t="shared" si="14"/>
        <v>38</v>
      </c>
      <c r="AH52">
        <f t="shared" si="14"/>
        <v>5</v>
      </c>
      <c r="AI52">
        <f t="shared" si="14"/>
        <v>0</v>
      </c>
      <c r="AJ52">
        <f t="shared" si="15"/>
        <v>5</v>
      </c>
      <c r="AK52" s="8">
        <f t="shared" si="13"/>
        <v>1</v>
      </c>
      <c r="AL52">
        <f t="shared" si="4"/>
        <v>1</v>
      </c>
    </row>
    <row r="53" spans="1:38" ht="42" x14ac:dyDescent="0.2">
      <c r="A53" s="27">
        <v>6</v>
      </c>
      <c r="B53" s="28">
        <v>44183</v>
      </c>
      <c r="C53" s="30">
        <v>0.83333333333333337</v>
      </c>
      <c r="D53" s="29" t="s">
        <v>124</v>
      </c>
      <c r="E53" s="29" t="s">
        <v>1008</v>
      </c>
      <c r="F53" s="5"/>
      <c r="G53" s="29" t="s">
        <v>1007</v>
      </c>
      <c r="H53" s="29" t="s">
        <v>114</v>
      </c>
      <c r="I53" s="29" t="s">
        <v>14</v>
      </c>
      <c r="J53" s="29">
        <v>24</v>
      </c>
      <c r="K53" s="29">
        <v>31</v>
      </c>
      <c r="L53" s="29">
        <v>5</v>
      </c>
      <c r="M53" s="29">
        <v>1</v>
      </c>
      <c r="N53" s="29" t="s">
        <v>92</v>
      </c>
      <c r="O53" s="29" t="s">
        <v>967</v>
      </c>
      <c r="Q53" s="7">
        <f t="shared" si="5"/>
        <v>44183</v>
      </c>
      <c r="R53" s="5">
        <f t="shared" si="0"/>
        <v>2020</v>
      </c>
      <c r="S53" s="5">
        <f t="shared" si="6"/>
        <v>16</v>
      </c>
      <c r="T53" s="5" t="s">
        <v>430</v>
      </c>
      <c r="U53" s="5">
        <v>13</v>
      </c>
      <c r="V53" s="5">
        <f t="shared" si="7"/>
        <v>1</v>
      </c>
      <c r="W53" s="5" t="s">
        <v>114</v>
      </c>
      <c r="X53" s="29" t="s">
        <v>1007</v>
      </c>
      <c r="Y53" s="5"/>
      <c r="Z53" s="5">
        <f t="shared" si="8"/>
        <v>0</v>
      </c>
      <c r="AA53" s="5" t="str">
        <f t="shared" si="1"/>
        <v>Pac-12</v>
      </c>
      <c r="AB53">
        <f t="shared" si="2"/>
        <v>1</v>
      </c>
      <c r="AC53">
        <f t="shared" si="9"/>
        <v>1</v>
      </c>
      <c r="AD53">
        <f t="shared" si="10"/>
        <v>1</v>
      </c>
      <c r="AE53">
        <f t="shared" si="11"/>
        <v>0</v>
      </c>
      <c r="AF53">
        <f t="shared" si="14"/>
        <v>24</v>
      </c>
      <c r="AG53">
        <f t="shared" si="14"/>
        <v>31</v>
      </c>
      <c r="AH53">
        <f t="shared" si="14"/>
        <v>5</v>
      </c>
      <c r="AI53">
        <f t="shared" si="14"/>
        <v>1</v>
      </c>
      <c r="AJ53">
        <f t="shared" si="15"/>
        <v>6</v>
      </c>
      <c r="AK53" s="8">
        <f t="shared" si="13"/>
        <v>0.83333333333333337</v>
      </c>
      <c r="AL53">
        <f t="shared" si="4"/>
        <v>0</v>
      </c>
    </row>
    <row r="54" spans="1:38" x14ac:dyDescent="0.2">
      <c r="A54" s="27">
        <v>1</v>
      </c>
      <c r="B54" s="28">
        <v>44156</v>
      </c>
      <c r="C54" s="30">
        <v>0.9375</v>
      </c>
      <c r="D54" s="29" t="s">
        <v>44</v>
      </c>
      <c r="E54" s="29" t="s">
        <v>929</v>
      </c>
      <c r="F54" s="5"/>
      <c r="G54" s="29" t="s">
        <v>1003</v>
      </c>
      <c r="H54" s="29" t="s">
        <v>114</v>
      </c>
      <c r="I54" s="29" t="s">
        <v>14</v>
      </c>
      <c r="J54" s="29">
        <v>17</v>
      </c>
      <c r="K54" s="29">
        <v>33</v>
      </c>
      <c r="L54" s="29">
        <v>0</v>
      </c>
      <c r="M54" s="29">
        <v>1</v>
      </c>
      <c r="N54" s="29" t="s">
        <v>92</v>
      </c>
      <c r="O54" s="5"/>
      <c r="Q54" s="7">
        <f t="shared" si="5"/>
        <v>44156</v>
      </c>
      <c r="R54" s="5">
        <f t="shared" si="0"/>
        <v>2020</v>
      </c>
      <c r="S54" s="5">
        <f t="shared" si="6"/>
        <v>12</v>
      </c>
      <c r="T54" s="29" t="s">
        <v>929</v>
      </c>
      <c r="U54" s="5"/>
      <c r="V54" s="5">
        <f t="shared" si="7"/>
        <v>0</v>
      </c>
      <c r="W54" s="5" t="s">
        <v>114</v>
      </c>
      <c r="X54" s="5" t="s">
        <v>430</v>
      </c>
      <c r="Y54" s="5">
        <v>20</v>
      </c>
      <c r="Z54" s="5">
        <f t="shared" si="8"/>
        <v>1</v>
      </c>
      <c r="AA54" s="5" t="str">
        <f t="shared" si="1"/>
        <v>Pac-12</v>
      </c>
      <c r="AB54">
        <f t="shared" si="2"/>
        <v>1</v>
      </c>
      <c r="AC54">
        <f t="shared" si="9"/>
        <v>1</v>
      </c>
      <c r="AD54">
        <f t="shared" si="10"/>
        <v>1</v>
      </c>
      <c r="AE54">
        <f t="shared" si="11"/>
        <v>0</v>
      </c>
      <c r="AF54">
        <f t="shared" si="14"/>
        <v>17</v>
      </c>
      <c r="AG54">
        <f t="shared" si="14"/>
        <v>33</v>
      </c>
      <c r="AH54">
        <f t="shared" si="14"/>
        <v>0</v>
      </c>
      <c r="AI54">
        <f t="shared" si="14"/>
        <v>1</v>
      </c>
      <c r="AJ54">
        <f t="shared" si="15"/>
        <v>1</v>
      </c>
      <c r="AK54" s="8">
        <f t="shared" si="13"/>
        <v>0</v>
      </c>
      <c r="AL54">
        <f t="shared" si="4"/>
        <v>0</v>
      </c>
    </row>
    <row r="55" spans="1:38" ht="28" x14ac:dyDescent="0.2">
      <c r="A55" s="27">
        <v>2</v>
      </c>
      <c r="B55" s="28">
        <v>44163</v>
      </c>
      <c r="C55" s="30">
        <v>0.8125</v>
      </c>
      <c r="D55" s="29" t="s">
        <v>44</v>
      </c>
      <c r="E55" s="29" t="s">
        <v>929</v>
      </c>
      <c r="F55" s="29" t="s">
        <v>49</v>
      </c>
      <c r="G55" s="29" t="s">
        <v>851</v>
      </c>
      <c r="H55" s="29" t="s">
        <v>114</v>
      </c>
      <c r="I55" s="29" t="s">
        <v>14</v>
      </c>
      <c r="J55" s="29">
        <v>21</v>
      </c>
      <c r="K55" s="29">
        <v>24</v>
      </c>
      <c r="L55" s="29">
        <v>0</v>
      </c>
      <c r="M55" s="29">
        <v>2</v>
      </c>
      <c r="N55" s="29" t="s">
        <v>102</v>
      </c>
      <c r="O55" s="5"/>
      <c r="Q55" s="7">
        <f t="shared" si="5"/>
        <v>44163</v>
      </c>
      <c r="R55" s="5">
        <f t="shared" si="0"/>
        <v>2020</v>
      </c>
      <c r="S55" s="5">
        <f t="shared" si="6"/>
        <v>13</v>
      </c>
      <c r="T55" s="29" t="s">
        <v>929</v>
      </c>
      <c r="U55" s="5"/>
      <c r="V55" s="5">
        <f t="shared" si="7"/>
        <v>0</v>
      </c>
      <c r="W55" s="5" t="s">
        <v>114</v>
      </c>
      <c r="X55" s="29" t="s">
        <v>851</v>
      </c>
      <c r="Y55" s="5"/>
      <c r="Z55" s="5">
        <f t="shared" si="8"/>
        <v>0</v>
      </c>
      <c r="AA55" s="5" t="str">
        <f t="shared" si="1"/>
        <v>Pac-12</v>
      </c>
      <c r="AB55">
        <f t="shared" si="2"/>
        <v>1</v>
      </c>
      <c r="AC55">
        <f t="shared" si="9"/>
        <v>1</v>
      </c>
      <c r="AD55">
        <f t="shared" si="10"/>
        <v>1</v>
      </c>
      <c r="AE55">
        <f t="shared" si="11"/>
        <v>0</v>
      </c>
      <c r="AF55">
        <f t="shared" si="14"/>
        <v>21</v>
      </c>
      <c r="AG55">
        <f t="shared" si="14"/>
        <v>24</v>
      </c>
      <c r="AH55">
        <f t="shared" si="14"/>
        <v>0</v>
      </c>
      <c r="AI55">
        <f t="shared" si="14"/>
        <v>2</v>
      </c>
      <c r="AJ55">
        <f t="shared" si="15"/>
        <v>2</v>
      </c>
      <c r="AK55" s="8">
        <f t="shared" si="13"/>
        <v>0</v>
      </c>
      <c r="AL55">
        <f t="shared" si="4"/>
        <v>0</v>
      </c>
    </row>
    <row r="56" spans="1:38" ht="28" x14ac:dyDescent="0.2">
      <c r="A56" s="27">
        <v>3</v>
      </c>
      <c r="B56" s="28">
        <v>44170</v>
      </c>
      <c r="C56" s="30">
        <v>0.9375</v>
      </c>
      <c r="D56" s="29" t="s">
        <v>44</v>
      </c>
      <c r="E56" s="29" t="s">
        <v>929</v>
      </c>
      <c r="F56" s="5"/>
      <c r="G56" s="29" t="s">
        <v>560</v>
      </c>
      <c r="H56" s="29" t="s">
        <v>114</v>
      </c>
      <c r="I56" s="29" t="s">
        <v>13</v>
      </c>
      <c r="J56" s="29">
        <v>30</v>
      </c>
      <c r="K56" s="29">
        <v>24</v>
      </c>
      <c r="L56" s="29">
        <v>1</v>
      </c>
      <c r="M56" s="29">
        <v>2</v>
      </c>
      <c r="N56" s="29" t="s">
        <v>41</v>
      </c>
      <c r="O56" s="5"/>
      <c r="Q56" s="7">
        <f t="shared" si="5"/>
        <v>44170</v>
      </c>
      <c r="R56" s="5">
        <f t="shared" si="0"/>
        <v>2020</v>
      </c>
      <c r="S56" s="5">
        <f t="shared" si="6"/>
        <v>14</v>
      </c>
      <c r="T56" s="29" t="s">
        <v>929</v>
      </c>
      <c r="U56" s="5"/>
      <c r="V56" s="5">
        <f t="shared" si="7"/>
        <v>0</v>
      </c>
      <c r="W56" s="5" t="s">
        <v>114</v>
      </c>
      <c r="X56" s="29" t="s">
        <v>560</v>
      </c>
      <c r="Y56" s="5"/>
      <c r="Z56" s="5">
        <f t="shared" si="8"/>
        <v>0</v>
      </c>
      <c r="AA56" s="5" t="str">
        <f t="shared" si="1"/>
        <v>Pac-12</v>
      </c>
      <c r="AB56">
        <f t="shared" si="2"/>
        <v>1</v>
      </c>
      <c r="AC56">
        <f t="shared" si="9"/>
        <v>1</v>
      </c>
      <c r="AD56">
        <f t="shared" si="10"/>
        <v>1</v>
      </c>
      <c r="AE56">
        <f t="shared" si="11"/>
        <v>0</v>
      </c>
      <c r="AF56">
        <f t="shared" si="14"/>
        <v>30</v>
      </c>
      <c r="AG56">
        <f t="shared" si="14"/>
        <v>24</v>
      </c>
      <c r="AH56">
        <f t="shared" si="14"/>
        <v>1</v>
      </c>
      <c r="AI56">
        <f t="shared" si="14"/>
        <v>2</v>
      </c>
      <c r="AJ56">
        <f t="shared" si="15"/>
        <v>3</v>
      </c>
      <c r="AK56" s="8">
        <f t="shared" si="13"/>
        <v>0.33333333333333331</v>
      </c>
      <c r="AL56">
        <f t="shared" si="4"/>
        <v>1</v>
      </c>
    </row>
    <row r="57" spans="1:38" ht="56" x14ac:dyDescent="0.2">
      <c r="A57" s="27">
        <v>4</v>
      </c>
      <c r="B57" s="28">
        <v>44177</v>
      </c>
      <c r="C57" s="30">
        <v>0.5</v>
      </c>
      <c r="D57" s="29" t="s">
        <v>44</v>
      </c>
      <c r="E57" s="29" t="s">
        <v>929</v>
      </c>
      <c r="F57" s="29" t="s">
        <v>49</v>
      </c>
      <c r="G57" s="29" t="s">
        <v>1005</v>
      </c>
      <c r="H57" s="29" t="s">
        <v>114</v>
      </c>
      <c r="I57" s="29" t="s">
        <v>13</v>
      </c>
      <c r="J57" s="29">
        <v>38</v>
      </c>
      <c r="K57" s="29">
        <v>21</v>
      </c>
      <c r="L57" s="29">
        <v>2</v>
      </c>
      <c r="M57" s="29">
        <v>2</v>
      </c>
      <c r="N57" s="29" t="s">
        <v>47</v>
      </c>
      <c r="O57" s="29" t="s">
        <v>807</v>
      </c>
      <c r="Q57" s="7">
        <f t="shared" si="5"/>
        <v>44177</v>
      </c>
      <c r="R57" s="5">
        <f t="shared" si="0"/>
        <v>2020</v>
      </c>
      <c r="S57" s="5">
        <f t="shared" si="6"/>
        <v>15</v>
      </c>
      <c r="T57" s="29" t="s">
        <v>929</v>
      </c>
      <c r="U57" s="5"/>
      <c r="V57" s="5">
        <f t="shared" si="7"/>
        <v>0</v>
      </c>
      <c r="W57" s="5" t="s">
        <v>114</v>
      </c>
      <c r="X57" s="5" t="s">
        <v>928</v>
      </c>
      <c r="Y57" s="5">
        <v>21</v>
      </c>
      <c r="Z57" s="5">
        <f t="shared" si="8"/>
        <v>1</v>
      </c>
      <c r="AA57" s="5" t="str">
        <f t="shared" si="1"/>
        <v>Pac-12</v>
      </c>
      <c r="AB57">
        <f t="shared" si="2"/>
        <v>1</v>
      </c>
      <c r="AC57">
        <f t="shared" si="9"/>
        <v>1</v>
      </c>
      <c r="AD57">
        <f t="shared" si="10"/>
        <v>1</v>
      </c>
      <c r="AE57">
        <f t="shared" si="11"/>
        <v>0</v>
      </c>
      <c r="AF57">
        <f t="shared" si="14"/>
        <v>38</v>
      </c>
      <c r="AG57">
        <f t="shared" si="14"/>
        <v>21</v>
      </c>
      <c r="AH57">
        <f t="shared" si="14"/>
        <v>2</v>
      </c>
      <c r="AI57">
        <f t="shared" si="14"/>
        <v>2</v>
      </c>
      <c r="AJ57">
        <f t="shared" si="15"/>
        <v>4</v>
      </c>
      <c r="AK57" s="8">
        <f t="shared" si="13"/>
        <v>0.5</v>
      </c>
      <c r="AL57">
        <f t="shared" si="4"/>
        <v>1</v>
      </c>
    </row>
    <row r="58" spans="1:38" ht="28" x14ac:dyDescent="0.2">
      <c r="A58" s="27">
        <v>5</v>
      </c>
      <c r="B58" s="28">
        <v>44184</v>
      </c>
      <c r="C58" s="30">
        <v>0.5625</v>
      </c>
      <c r="D58" s="29" t="s">
        <v>44</v>
      </c>
      <c r="E58" s="29" t="s">
        <v>929</v>
      </c>
      <c r="F58" s="5"/>
      <c r="G58" s="29" t="s">
        <v>916</v>
      </c>
      <c r="H58" s="29" t="s">
        <v>114</v>
      </c>
      <c r="I58" s="29" t="s">
        <v>13</v>
      </c>
      <c r="J58" s="29">
        <v>45</v>
      </c>
      <c r="K58" s="29">
        <v>28</v>
      </c>
      <c r="L58" s="29">
        <v>3</v>
      </c>
      <c r="M58" s="29">
        <v>2</v>
      </c>
      <c r="N58" s="29" t="s">
        <v>51</v>
      </c>
      <c r="O58" s="5"/>
      <c r="Q58" s="7">
        <f t="shared" si="5"/>
        <v>44184</v>
      </c>
      <c r="R58" s="5">
        <f t="shared" si="0"/>
        <v>2020</v>
      </c>
      <c r="S58" s="5">
        <f t="shared" si="6"/>
        <v>16</v>
      </c>
      <c r="T58" s="29" t="s">
        <v>929</v>
      </c>
      <c r="U58" s="5"/>
      <c r="V58" s="5">
        <f t="shared" si="7"/>
        <v>0</v>
      </c>
      <c r="W58" s="5" t="s">
        <v>114</v>
      </c>
      <c r="X58" s="29" t="s">
        <v>916</v>
      </c>
      <c r="Y58" s="5"/>
      <c r="Z58" s="5">
        <f t="shared" si="8"/>
        <v>0</v>
      </c>
      <c r="AA58" s="5" t="str">
        <f t="shared" si="1"/>
        <v>Pac-12</v>
      </c>
      <c r="AB58">
        <f t="shared" si="2"/>
        <v>1</v>
      </c>
      <c r="AC58">
        <f t="shared" si="9"/>
        <v>1</v>
      </c>
      <c r="AD58">
        <f t="shared" si="10"/>
        <v>1</v>
      </c>
      <c r="AE58">
        <f t="shared" si="11"/>
        <v>0</v>
      </c>
      <c r="AF58">
        <f t="shared" si="14"/>
        <v>45</v>
      </c>
      <c r="AG58">
        <f t="shared" si="14"/>
        <v>28</v>
      </c>
      <c r="AH58">
        <f t="shared" si="14"/>
        <v>3</v>
      </c>
      <c r="AI58">
        <f t="shared" si="14"/>
        <v>2</v>
      </c>
      <c r="AJ58">
        <f t="shared" si="15"/>
        <v>5</v>
      </c>
      <c r="AK58" s="8">
        <f t="shared" si="13"/>
        <v>0.6</v>
      </c>
      <c r="AL58">
        <f t="shared" si="4"/>
        <v>1</v>
      </c>
    </row>
    <row r="59" spans="1:38" ht="28" x14ac:dyDescent="0.2">
      <c r="A59" s="27">
        <v>1</v>
      </c>
      <c r="B59" s="28">
        <v>44149</v>
      </c>
      <c r="C59" s="30">
        <v>0.95833333333333337</v>
      </c>
      <c r="D59" s="29" t="s">
        <v>44</v>
      </c>
      <c r="E59" s="29" t="s">
        <v>851</v>
      </c>
      <c r="F59" s="5"/>
      <c r="G59" s="29" t="s">
        <v>560</v>
      </c>
      <c r="H59" s="29" t="s">
        <v>114</v>
      </c>
      <c r="I59" s="29" t="s">
        <v>13</v>
      </c>
      <c r="J59" s="29">
        <v>27</v>
      </c>
      <c r="K59" s="29">
        <v>21</v>
      </c>
      <c r="L59" s="29">
        <v>1</v>
      </c>
      <c r="M59" s="29">
        <v>0</v>
      </c>
      <c r="N59" s="29" t="s">
        <v>41</v>
      </c>
      <c r="O59" s="5"/>
      <c r="Q59" s="7">
        <f t="shared" si="5"/>
        <v>44149</v>
      </c>
      <c r="R59" s="5">
        <f t="shared" si="0"/>
        <v>2020</v>
      </c>
      <c r="S59" s="5">
        <f t="shared" si="6"/>
        <v>11</v>
      </c>
      <c r="T59" s="29" t="s">
        <v>851</v>
      </c>
      <c r="U59" s="5"/>
      <c r="V59" s="5">
        <f t="shared" si="7"/>
        <v>0</v>
      </c>
      <c r="W59" s="5" t="s">
        <v>114</v>
      </c>
      <c r="X59" s="29" t="s">
        <v>560</v>
      </c>
      <c r="Y59" s="5"/>
      <c r="Z59" s="5">
        <f t="shared" si="8"/>
        <v>0</v>
      </c>
      <c r="AA59" s="5" t="str">
        <f t="shared" si="1"/>
        <v>Pac-12</v>
      </c>
      <c r="AB59">
        <f t="shared" si="2"/>
        <v>1</v>
      </c>
      <c r="AC59">
        <f t="shared" si="9"/>
        <v>1</v>
      </c>
      <c r="AD59">
        <f t="shared" si="10"/>
        <v>1</v>
      </c>
      <c r="AE59">
        <f t="shared" si="11"/>
        <v>0</v>
      </c>
      <c r="AF59">
        <f t="shared" si="14"/>
        <v>27</v>
      </c>
      <c r="AG59">
        <f t="shared" si="14"/>
        <v>21</v>
      </c>
      <c r="AH59">
        <f t="shared" si="14"/>
        <v>1</v>
      </c>
      <c r="AI59">
        <f t="shared" si="14"/>
        <v>0</v>
      </c>
      <c r="AJ59">
        <f t="shared" si="15"/>
        <v>1</v>
      </c>
      <c r="AK59" s="8">
        <f t="shared" si="13"/>
        <v>1</v>
      </c>
      <c r="AL59">
        <f t="shared" si="4"/>
        <v>1</v>
      </c>
    </row>
    <row r="60" spans="1:38" ht="28" x14ac:dyDescent="0.2">
      <c r="A60" s="27">
        <v>2</v>
      </c>
      <c r="B60" s="28">
        <v>44156</v>
      </c>
      <c r="C60" s="30">
        <v>0.83333333333333337</v>
      </c>
      <c r="D60" s="29" t="s">
        <v>44</v>
      </c>
      <c r="E60" s="29" t="s">
        <v>851</v>
      </c>
      <c r="F60" s="5"/>
      <c r="G60" s="29" t="s">
        <v>586</v>
      </c>
      <c r="H60" s="29" t="s">
        <v>114</v>
      </c>
      <c r="I60" s="29" t="s">
        <v>13</v>
      </c>
      <c r="J60" s="29">
        <v>44</v>
      </c>
      <c r="K60" s="29">
        <v>27</v>
      </c>
      <c r="L60" s="29">
        <v>2</v>
      </c>
      <c r="M60" s="29">
        <v>0</v>
      </c>
      <c r="N60" s="29" t="s">
        <v>47</v>
      </c>
      <c r="O60" s="5"/>
      <c r="Q60" s="7">
        <f t="shared" si="5"/>
        <v>44156</v>
      </c>
      <c r="R60" s="5">
        <f t="shared" si="0"/>
        <v>2020</v>
      </c>
      <c r="S60" s="5">
        <f t="shared" si="6"/>
        <v>12</v>
      </c>
      <c r="T60" s="29" t="s">
        <v>851</v>
      </c>
      <c r="U60" s="5"/>
      <c r="V60" s="5">
        <f t="shared" si="7"/>
        <v>0</v>
      </c>
      <c r="W60" s="5" t="s">
        <v>114</v>
      </c>
      <c r="X60" s="29" t="s">
        <v>586</v>
      </c>
      <c r="Y60" s="5"/>
      <c r="Z60" s="5">
        <f t="shared" si="8"/>
        <v>0</v>
      </c>
      <c r="AA60" s="5" t="str">
        <f t="shared" si="1"/>
        <v>Pac-12</v>
      </c>
      <c r="AB60">
        <f t="shared" si="2"/>
        <v>1</v>
      </c>
      <c r="AC60">
        <f t="shared" si="9"/>
        <v>1</v>
      </c>
      <c r="AD60">
        <f t="shared" si="10"/>
        <v>1</v>
      </c>
      <c r="AE60">
        <f t="shared" si="11"/>
        <v>0</v>
      </c>
      <c r="AF60">
        <f t="shared" si="14"/>
        <v>44</v>
      </c>
      <c r="AG60">
        <f t="shared" si="14"/>
        <v>27</v>
      </c>
      <c r="AH60">
        <f t="shared" si="14"/>
        <v>2</v>
      </c>
      <c r="AI60">
        <f t="shared" si="14"/>
        <v>0</v>
      </c>
      <c r="AJ60">
        <f t="shared" si="15"/>
        <v>2</v>
      </c>
      <c r="AK60" s="8">
        <f t="shared" si="13"/>
        <v>1</v>
      </c>
      <c r="AL60">
        <f t="shared" si="4"/>
        <v>1</v>
      </c>
    </row>
    <row r="61" spans="1:38" ht="28" x14ac:dyDescent="0.2">
      <c r="A61" s="27">
        <v>3</v>
      </c>
      <c r="B61" s="28">
        <v>44163</v>
      </c>
      <c r="C61" s="30">
        <v>0.8125</v>
      </c>
      <c r="D61" s="29" t="s">
        <v>44</v>
      </c>
      <c r="E61" s="29" t="s">
        <v>851</v>
      </c>
      <c r="F61" s="5"/>
      <c r="G61" s="29" t="s">
        <v>929</v>
      </c>
      <c r="H61" s="29" t="s">
        <v>114</v>
      </c>
      <c r="I61" s="29" t="s">
        <v>13</v>
      </c>
      <c r="J61" s="29">
        <v>24</v>
      </c>
      <c r="K61" s="29">
        <v>21</v>
      </c>
      <c r="L61" s="29">
        <v>3</v>
      </c>
      <c r="M61" s="29">
        <v>0</v>
      </c>
      <c r="N61" s="29" t="s">
        <v>51</v>
      </c>
      <c r="O61" s="5"/>
      <c r="Q61" s="7">
        <f t="shared" si="5"/>
        <v>44163</v>
      </c>
      <c r="R61" s="5">
        <f t="shared" si="0"/>
        <v>2020</v>
      </c>
      <c r="S61" s="5">
        <f t="shared" si="6"/>
        <v>13</v>
      </c>
      <c r="T61" s="29" t="s">
        <v>851</v>
      </c>
      <c r="U61" s="5"/>
      <c r="V61" s="5">
        <f t="shared" si="7"/>
        <v>0</v>
      </c>
      <c r="W61" s="5" t="s">
        <v>114</v>
      </c>
      <c r="X61" s="29" t="s">
        <v>929</v>
      </c>
      <c r="Y61" s="5"/>
      <c r="Z61" s="5">
        <f t="shared" si="8"/>
        <v>0</v>
      </c>
      <c r="AA61" s="5" t="str">
        <f t="shared" si="1"/>
        <v>Pac-12</v>
      </c>
      <c r="AB61">
        <f t="shared" si="2"/>
        <v>1</v>
      </c>
      <c r="AC61">
        <f t="shared" si="9"/>
        <v>1</v>
      </c>
      <c r="AD61">
        <f t="shared" si="10"/>
        <v>1</v>
      </c>
      <c r="AE61">
        <f t="shared" si="11"/>
        <v>0</v>
      </c>
      <c r="AF61">
        <f t="shared" si="14"/>
        <v>24</v>
      </c>
      <c r="AG61">
        <f t="shared" si="14"/>
        <v>21</v>
      </c>
      <c r="AH61">
        <f t="shared" si="14"/>
        <v>3</v>
      </c>
      <c r="AI61">
        <f t="shared" si="14"/>
        <v>0</v>
      </c>
      <c r="AJ61">
        <f t="shared" si="15"/>
        <v>3</v>
      </c>
      <c r="AK61" s="8">
        <f t="shared" si="13"/>
        <v>1</v>
      </c>
      <c r="AL61">
        <f t="shared" si="4"/>
        <v>1</v>
      </c>
    </row>
    <row r="62" spans="1:38" ht="30" x14ac:dyDescent="0.2">
      <c r="A62" s="27">
        <v>4</v>
      </c>
      <c r="B62" s="28">
        <v>44170</v>
      </c>
      <c r="C62" s="30">
        <v>0.66666666666666663</v>
      </c>
      <c r="D62" s="29" t="s">
        <v>44</v>
      </c>
      <c r="E62" s="29" t="s">
        <v>991</v>
      </c>
      <c r="F62" s="5"/>
      <c r="G62" s="29" t="s">
        <v>213</v>
      </c>
      <c r="H62" s="29" t="s">
        <v>114</v>
      </c>
      <c r="I62" s="29" t="s">
        <v>14</v>
      </c>
      <c r="J62" s="29">
        <v>26</v>
      </c>
      <c r="K62" s="29">
        <v>31</v>
      </c>
      <c r="L62" s="29">
        <v>3</v>
      </c>
      <c r="M62" s="29">
        <v>1</v>
      </c>
      <c r="N62" s="29" t="s">
        <v>92</v>
      </c>
      <c r="O62" s="5"/>
      <c r="Q62" s="7">
        <f t="shared" si="5"/>
        <v>44170</v>
      </c>
      <c r="R62" s="5">
        <f t="shared" si="0"/>
        <v>2020</v>
      </c>
      <c r="S62" s="5">
        <f t="shared" si="6"/>
        <v>14</v>
      </c>
      <c r="T62" s="5" t="s">
        <v>680</v>
      </c>
      <c r="U62" s="5">
        <v>23</v>
      </c>
      <c r="V62" s="5">
        <f t="shared" si="7"/>
        <v>1</v>
      </c>
      <c r="W62" s="5" t="s">
        <v>114</v>
      </c>
      <c r="X62" s="29" t="s">
        <v>213</v>
      </c>
      <c r="Y62" s="5"/>
      <c r="Z62" s="5">
        <f t="shared" si="8"/>
        <v>0</v>
      </c>
      <c r="AA62" s="5" t="str">
        <f t="shared" si="1"/>
        <v>Pac-12</v>
      </c>
      <c r="AB62">
        <f t="shared" si="2"/>
        <v>1</v>
      </c>
      <c r="AC62">
        <f t="shared" si="9"/>
        <v>1</v>
      </c>
      <c r="AD62">
        <f t="shared" si="10"/>
        <v>1</v>
      </c>
      <c r="AE62">
        <f t="shared" si="11"/>
        <v>0</v>
      </c>
      <c r="AF62">
        <f t="shared" si="14"/>
        <v>26</v>
      </c>
      <c r="AG62">
        <f t="shared" si="14"/>
        <v>31</v>
      </c>
      <c r="AH62">
        <f t="shared" si="14"/>
        <v>3</v>
      </c>
      <c r="AI62">
        <f t="shared" si="14"/>
        <v>1</v>
      </c>
      <c r="AJ62">
        <f t="shared" si="15"/>
        <v>4</v>
      </c>
      <c r="AK62" s="8">
        <f t="shared" si="13"/>
        <v>0.75</v>
      </c>
      <c r="AL62">
        <f t="shared" si="4"/>
        <v>0</v>
      </c>
    </row>
    <row r="63" spans="1:38" ht="28" x14ac:dyDescent="0.2">
      <c r="A63" s="27">
        <v>1</v>
      </c>
      <c r="B63" s="28">
        <v>44142</v>
      </c>
      <c r="C63" s="30">
        <v>0.9375</v>
      </c>
      <c r="D63" s="29" t="s">
        <v>44</v>
      </c>
      <c r="E63" s="29" t="s">
        <v>916</v>
      </c>
      <c r="F63" s="29" t="s">
        <v>49</v>
      </c>
      <c r="G63" s="29" t="s">
        <v>560</v>
      </c>
      <c r="H63" s="29" t="s">
        <v>114</v>
      </c>
      <c r="I63" s="29" t="s">
        <v>13</v>
      </c>
      <c r="J63" s="29">
        <v>38</v>
      </c>
      <c r="K63" s="29">
        <v>28</v>
      </c>
      <c r="L63" s="29">
        <v>1</v>
      </c>
      <c r="M63" s="29">
        <v>0</v>
      </c>
      <c r="N63" s="29" t="s">
        <v>41</v>
      </c>
      <c r="O63" s="5"/>
      <c r="P63" s="6"/>
      <c r="Q63" s="7">
        <f t="shared" si="5"/>
        <v>44142</v>
      </c>
      <c r="R63" s="5">
        <f t="shared" si="0"/>
        <v>2020</v>
      </c>
      <c r="S63" s="5">
        <f t="shared" si="6"/>
        <v>10</v>
      </c>
      <c r="T63" s="29" t="s">
        <v>916</v>
      </c>
      <c r="U63" s="5"/>
      <c r="V63" s="5">
        <f t="shared" si="7"/>
        <v>0</v>
      </c>
      <c r="W63" s="5" t="s">
        <v>114</v>
      </c>
      <c r="X63" s="29" t="s">
        <v>560</v>
      </c>
      <c r="Y63" s="5"/>
      <c r="Z63" s="5">
        <f t="shared" si="8"/>
        <v>0</v>
      </c>
      <c r="AA63" s="5" t="str">
        <f t="shared" si="1"/>
        <v>Pac-12</v>
      </c>
      <c r="AB63">
        <f t="shared" si="2"/>
        <v>1</v>
      </c>
      <c r="AC63">
        <f t="shared" si="9"/>
        <v>1</v>
      </c>
      <c r="AD63">
        <f t="shared" si="10"/>
        <v>1</v>
      </c>
      <c r="AE63">
        <f t="shared" si="11"/>
        <v>0</v>
      </c>
      <c r="AF63">
        <f t="shared" si="14"/>
        <v>38</v>
      </c>
      <c r="AG63">
        <f t="shared" si="14"/>
        <v>28</v>
      </c>
      <c r="AH63">
        <f t="shared" si="14"/>
        <v>1</v>
      </c>
      <c r="AI63">
        <f t="shared" si="14"/>
        <v>0</v>
      </c>
      <c r="AJ63">
        <f t="shared" si="15"/>
        <v>1</v>
      </c>
      <c r="AK63" s="8">
        <f t="shared" si="13"/>
        <v>1</v>
      </c>
      <c r="AL63">
        <f t="shared" si="4"/>
        <v>1</v>
      </c>
    </row>
    <row r="64" spans="1:38" ht="28" x14ac:dyDescent="0.2">
      <c r="A64" s="27">
        <v>2</v>
      </c>
      <c r="B64" s="28">
        <v>44149</v>
      </c>
      <c r="C64" s="30">
        <v>0.79166666666666663</v>
      </c>
      <c r="D64" s="29" t="s">
        <v>44</v>
      </c>
      <c r="E64" s="29" t="s">
        <v>916</v>
      </c>
      <c r="F64" s="5"/>
      <c r="G64" s="29" t="s">
        <v>960</v>
      </c>
      <c r="H64" s="29" t="s">
        <v>114</v>
      </c>
      <c r="I64" s="29" t="s">
        <v>14</v>
      </c>
      <c r="J64" s="29">
        <v>29</v>
      </c>
      <c r="K64" s="29">
        <v>43</v>
      </c>
      <c r="L64" s="29">
        <v>1</v>
      </c>
      <c r="M64" s="29">
        <v>1</v>
      </c>
      <c r="N64" s="29" t="s">
        <v>92</v>
      </c>
      <c r="O64" s="5"/>
      <c r="P64" s="6"/>
      <c r="Q64" s="7">
        <f t="shared" si="5"/>
        <v>44149</v>
      </c>
      <c r="R64" s="5">
        <f t="shared" si="0"/>
        <v>2020</v>
      </c>
      <c r="S64" s="5">
        <f t="shared" si="6"/>
        <v>11</v>
      </c>
      <c r="T64" s="29" t="s">
        <v>916</v>
      </c>
      <c r="U64" s="5"/>
      <c r="V64" s="5">
        <f t="shared" si="7"/>
        <v>0</v>
      </c>
      <c r="W64" s="5" t="s">
        <v>114</v>
      </c>
      <c r="X64" s="5" t="s">
        <v>400</v>
      </c>
      <c r="Y64" s="5">
        <v>11</v>
      </c>
      <c r="Z64" s="5">
        <f t="shared" si="8"/>
        <v>1</v>
      </c>
      <c r="AA64" s="5" t="str">
        <f t="shared" si="1"/>
        <v>Pac-12</v>
      </c>
      <c r="AB64">
        <f t="shared" si="2"/>
        <v>1</v>
      </c>
      <c r="AC64">
        <f t="shared" si="9"/>
        <v>1</v>
      </c>
      <c r="AD64">
        <f t="shared" si="10"/>
        <v>1</v>
      </c>
      <c r="AE64">
        <f t="shared" si="11"/>
        <v>0</v>
      </c>
      <c r="AF64">
        <f t="shared" si="14"/>
        <v>29</v>
      </c>
      <c r="AG64">
        <f t="shared" si="14"/>
        <v>43</v>
      </c>
      <c r="AH64">
        <f t="shared" si="14"/>
        <v>1</v>
      </c>
      <c r="AI64">
        <f t="shared" si="14"/>
        <v>1</v>
      </c>
      <c r="AJ64">
        <f t="shared" si="15"/>
        <v>2</v>
      </c>
      <c r="AK64" s="8">
        <f t="shared" si="13"/>
        <v>0.5</v>
      </c>
      <c r="AL64">
        <f t="shared" si="4"/>
        <v>0</v>
      </c>
    </row>
    <row r="65" spans="1:38" ht="126" x14ac:dyDescent="0.2">
      <c r="A65" s="27">
        <v>3</v>
      </c>
      <c r="B65" s="28">
        <v>44171</v>
      </c>
      <c r="C65" s="30">
        <v>0.8125</v>
      </c>
      <c r="D65" s="29" t="s">
        <v>311</v>
      </c>
      <c r="E65" s="29" t="s">
        <v>916</v>
      </c>
      <c r="F65" s="29" t="s">
        <v>49</v>
      </c>
      <c r="G65" s="29" t="s">
        <v>1010</v>
      </c>
      <c r="H65" s="29" t="s">
        <v>114</v>
      </c>
      <c r="I65" s="29" t="s">
        <v>14</v>
      </c>
      <c r="J65" s="29">
        <v>13</v>
      </c>
      <c r="K65" s="29">
        <v>38</v>
      </c>
      <c r="L65" s="29">
        <v>1</v>
      </c>
      <c r="M65" s="29">
        <v>2</v>
      </c>
      <c r="N65" s="29" t="s">
        <v>102</v>
      </c>
      <c r="O65" s="29" t="s">
        <v>1011</v>
      </c>
      <c r="P65" s="6"/>
      <c r="Q65" s="7">
        <f t="shared" si="5"/>
        <v>44171</v>
      </c>
      <c r="R65" s="5">
        <f t="shared" si="0"/>
        <v>2020</v>
      </c>
      <c r="S65" s="5">
        <f t="shared" si="6"/>
        <v>14</v>
      </c>
      <c r="T65" s="29" t="s">
        <v>916</v>
      </c>
      <c r="U65" s="5"/>
      <c r="V65" s="5">
        <f t="shared" si="7"/>
        <v>0</v>
      </c>
      <c r="W65" s="5" t="s">
        <v>114</v>
      </c>
      <c r="X65" s="5" t="s">
        <v>430</v>
      </c>
      <c r="Y65" s="5">
        <v>17</v>
      </c>
      <c r="Z65" s="5">
        <f t="shared" si="8"/>
        <v>1</v>
      </c>
      <c r="AA65" s="5" t="str">
        <f t="shared" si="1"/>
        <v>Pac-12</v>
      </c>
      <c r="AB65">
        <f t="shared" si="2"/>
        <v>1</v>
      </c>
      <c r="AC65">
        <f t="shared" si="9"/>
        <v>1</v>
      </c>
      <c r="AD65">
        <f t="shared" si="10"/>
        <v>1</v>
      </c>
      <c r="AE65">
        <f t="shared" si="11"/>
        <v>0</v>
      </c>
      <c r="AF65">
        <f t="shared" si="14"/>
        <v>13</v>
      </c>
      <c r="AG65">
        <f t="shared" si="14"/>
        <v>38</v>
      </c>
      <c r="AH65">
        <f t="shared" si="14"/>
        <v>1</v>
      </c>
      <c r="AI65">
        <f t="shared" si="14"/>
        <v>2</v>
      </c>
      <c r="AJ65">
        <f t="shared" si="15"/>
        <v>3</v>
      </c>
      <c r="AK65" s="8">
        <f t="shared" si="13"/>
        <v>0.33333333333333331</v>
      </c>
      <c r="AL65">
        <f t="shared" si="4"/>
        <v>0</v>
      </c>
    </row>
    <row r="66" spans="1:38" ht="28" x14ac:dyDescent="0.2">
      <c r="A66" s="27">
        <v>4</v>
      </c>
      <c r="B66" s="28">
        <v>44184</v>
      </c>
      <c r="C66" s="30">
        <v>0.5625</v>
      </c>
      <c r="D66" s="29" t="s">
        <v>44</v>
      </c>
      <c r="E66" s="29" t="s">
        <v>916</v>
      </c>
      <c r="F66" s="29" t="s">
        <v>49</v>
      </c>
      <c r="G66" s="29" t="s">
        <v>929</v>
      </c>
      <c r="H66" s="29" t="s">
        <v>114</v>
      </c>
      <c r="I66" s="29" t="s">
        <v>14</v>
      </c>
      <c r="J66" s="29">
        <v>28</v>
      </c>
      <c r="K66" s="29">
        <v>45</v>
      </c>
      <c r="L66" s="29">
        <v>1</v>
      </c>
      <c r="M66" s="29">
        <v>3</v>
      </c>
      <c r="N66" s="29" t="s">
        <v>130</v>
      </c>
      <c r="O66" s="5"/>
      <c r="P66" s="6"/>
      <c r="Q66" s="7">
        <f t="shared" si="5"/>
        <v>44184</v>
      </c>
      <c r="R66" s="5">
        <f t="shared" ref="R66" si="16">IF(AND(B66&gt;=DATEVALUE("06/01/2019"),B66&lt;=DATEVALUE("05/31/2020")),2019,IF(AND(B66&gt;=DATEVALUE("06/01/2020"),B66&lt;=DATEVALUE("05/31/2021")),2020,IF(AND(B66&gt;=DATEVALUE("06/01/2021"),B66&lt;=DATEVALUE("05/31/2022")),2021,IF(AND(B66&gt;=DATEVALUE("06/01/2022"),B66&lt;=DATEVALUE("05/31/2023")),2022,IF(AND(B66&gt;=DATEVALUE("06/01/2023"),B66&lt;=DATEVALUE("05/31/2024")),2023,"N/A")))))</f>
        <v>2020</v>
      </c>
      <c r="S66" s="5">
        <f t="shared" si="6"/>
        <v>16</v>
      </c>
      <c r="T66" s="29" t="s">
        <v>916</v>
      </c>
      <c r="U66" s="5"/>
      <c r="V66" s="5">
        <f t="shared" si="7"/>
        <v>0</v>
      </c>
      <c r="W66" s="5" t="s">
        <v>114</v>
      </c>
      <c r="X66" s="29" t="s">
        <v>929</v>
      </c>
      <c r="Y66" s="5"/>
      <c r="Z66" s="5">
        <f t="shared" si="8"/>
        <v>0</v>
      </c>
      <c r="AA66" s="5" t="str">
        <f t="shared" ref="AA66" si="17">H66</f>
        <v>Pac-12</v>
      </c>
      <c r="AB66">
        <f t="shared" ref="AB66" si="18">IF(W66=AA66,1,0)</f>
        <v>1</v>
      </c>
      <c r="AC66">
        <f t="shared" si="9"/>
        <v>1</v>
      </c>
      <c r="AD66">
        <f t="shared" si="10"/>
        <v>1</v>
      </c>
      <c r="AE66">
        <f t="shared" si="11"/>
        <v>0</v>
      </c>
      <c r="AF66">
        <f t="shared" ref="AF66:AI66" si="19">J66</f>
        <v>28</v>
      </c>
      <c r="AG66">
        <f t="shared" si="19"/>
        <v>45</v>
      </c>
      <c r="AH66">
        <f t="shared" si="19"/>
        <v>1</v>
      </c>
      <c r="AI66">
        <f t="shared" si="19"/>
        <v>3</v>
      </c>
      <c r="AJ66">
        <f t="shared" si="15"/>
        <v>4</v>
      </c>
      <c r="AK66" s="8">
        <f t="shared" si="13"/>
        <v>0.25</v>
      </c>
      <c r="AL66">
        <f t="shared" ref="AL66" si="20">IF(I66="W",1,0)</f>
        <v>0</v>
      </c>
    </row>
    <row r="67" spans="1:38" x14ac:dyDescent="0.2">
      <c r="A67" s="1"/>
      <c r="B67" s="4"/>
      <c r="C67" s="13"/>
      <c r="D67" s="5"/>
      <c r="E67" s="5"/>
      <c r="F67" s="5"/>
      <c r="G67" s="5"/>
      <c r="H67" s="5"/>
      <c r="I67" s="5"/>
      <c r="J67" s="5"/>
      <c r="K67" s="5"/>
      <c r="L67" s="5"/>
      <c r="M67" s="5"/>
      <c r="N67" s="5"/>
      <c r="O67" s="5"/>
      <c r="P67" s="6"/>
      <c r="Q67" s="7"/>
      <c r="R67" s="5"/>
      <c r="S67" s="5"/>
      <c r="T67" s="5"/>
      <c r="U67" s="5"/>
      <c r="V67" s="5"/>
      <c r="W67" s="5"/>
      <c r="X67" s="5"/>
      <c r="Y67" s="5"/>
      <c r="Z67" s="5"/>
      <c r="AA67" s="5"/>
      <c r="AK67" s="8"/>
    </row>
    <row r="68" spans="1:38" x14ac:dyDescent="0.2">
      <c r="A68" s="1"/>
      <c r="B68" s="4"/>
      <c r="C68" s="13"/>
      <c r="D68" s="5"/>
      <c r="E68" s="5"/>
      <c r="F68" s="5"/>
      <c r="G68" s="5"/>
      <c r="H68" s="5"/>
      <c r="I68" s="5"/>
      <c r="J68" s="5"/>
      <c r="K68" s="5"/>
      <c r="L68" s="5"/>
      <c r="M68" s="5"/>
      <c r="N68" s="5"/>
      <c r="O68" s="5"/>
      <c r="P68" s="6"/>
      <c r="Q68" s="7"/>
      <c r="R68" s="5"/>
      <c r="S68" s="5"/>
      <c r="T68" s="5"/>
      <c r="U68" s="5"/>
      <c r="V68" s="5"/>
      <c r="W68" s="5"/>
      <c r="X68" s="5"/>
      <c r="Y68" s="5"/>
      <c r="Z68" s="5"/>
      <c r="AA68" s="5"/>
      <c r="AK68" s="8"/>
    </row>
    <row r="69" spans="1:38" x14ac:dyDescent="0.2">
      <c r="A69" s="1"/>
      <c r="B69" s="4"/>
      <c r="C69" s="13"/>
      <c r="D69" s="5"/>
      <c r="E69" s="5"/>
      <c r="F69" s="5"/>
      <c r="G69" s="5"/>
      <c r="H69" s="5"/>
      <c r="I69" s="5"/>
      <c r="J69" s="5"/>
      <c r="K69" s="5"/>
      <c r="L69" s="5"/>
      <c r="M69" s="5"/>
      <c r="N69" s="5"/>
      <c r="O69" s="5"/>
      <c r="P69" s="6"/>
      <c r="Q69" s="7"/>
      <c r="R69" s="5"/>
      <c r="S69" s="5"/>
      <c r="T69" s="5"/>
      <c r="U69" s="5"/>
      <c r="V69" s="5"/>
      <c r="W69" s="5"/>
      <c r="X69" s="5"/>
      <c r="Y69" s="5"/>
      <c r="Z69" s="5"/>
      <c r="AA69" s="5"/>
      <c r="AK69" s="8"/>
    </row>
    <row r="70" spans="1:38" x14ac:dyDescent="0.2">
      <c r="A70" s="1"/>
      <c r="B70" s="4"/>
      <c r="C70" s="13"/>
      <c r="D70" s="5"/>
      <c r="E70" s="5"/>
      <c r="F70" s="5"/>
      <c r="G70" s="5"/>
      <c r="H70" s="5"/>
      <c r="I70" s="5"/>
      <c r="J70" s="5"/>
      <c r="K70" s="5"/>
      <c r="L70" s="5"/>
      <c r="M70" s="5"/>
      <c r="N70" s="5"/>
      <c r="O70" s="5"/>
      <c r="P70" s="6"/>
      <c r="Q70" s="7"/>
      <c r="R70" s="5"/>
      <c r="S70" s="5"/>
      <c r="T70" s="5"/>
      <c r="U70" s="5"/>
      <c r="V70" s="5"/>
      <c r="W70" s="5"/>
      <c r="X70" s="5"/>
      <c r="Y70" s="5"/>
      <c r="Z70" s="5"/>
      <c r="AA70" s="5"/>
      <c r="AK70" s="8"/>
    </row>
    <row r="71" spans="1:38" x14ac:dyDescent="0.2">
      <c r="A71" s="1"/>
      <c r="B71" s="4"/>
      <c r="C71" s="13"/>
      <c r="D71" s="5"/>
      <c r="E71" s="5"/>
      <c r="F71" s="5"/>
      <c r="G71" s="5"/>
      <c r="H71" s="5"/>
      <c r="I71" s="5"/>
      <c r="J71" s="5"/>
      <c r="K71" s="5"/>
      <c r="L71" s="5"/>
      <c r="M71" s="5"/>
      <c r="N71" s="5"/>
      <c r="O71" s="5"/>
      <c r="P71" s="6"/>
      <c r="Q71" s="7"/>
      <c r="R71" s="5"/>
      <c r="S71" s="5"/>
      <c r="T71" s="5"/>
      <c r="U71" s="5"/>
      <c r="V71" s="5"/>
      <c r="W71" s="5"/>
      <c r="X71" s="5"/>
      <c r="Y71" s="5"/>
      <c r="Z71" s="5"/>
      <c r="AA71" s="5"/>
      <c r="AK71" s="8"/>
    </row>
    <row r="72" spans="1:38" x14ac:dyDescent="0.2">
      <c r="A72" s="1"/>
      <c r="B72" s="4"/>
      <c r="C72" s="13"/>
      <c r="D72" s="5"/>
      <c r="E72" s="5"/>
      <c r="F72" s="5"/>
      <c r="G72" s="5"/>
      <c r="H72" s="5"/>
      <c r="I72" s="5"/>
      <c r="J72" s="5"/>
      <c r="K72" s="5"/>
      <c r="L72" s="5"/>
      <c r="M72" s="5"/>
      <c r="N72" s="5"/>
      <c r="O72" s="5"/>
      <c r="P72" s="6"/>
      <c r="Q72" s="7"/>
      <c r="R72" s="5"/>
      <c r="S72" s="5"/>
      <c r="T72" s="5"/>
      <c r="U72" s="5"/>
      <c r="V72" s="5"/>
      <c r="W72" s="5"/>
      <c r="X72" s="5"/>
      <c r="Y72" s="5"/>
      <c r="Z72" s="5"/>
      <c r="AA72" s="5"/>
      <c r="AK72" s="8"/>
    </row>
    <row r="73" spans="1:38" x14ac:dyDescent="0.2">
      <c r="A73" s="1"/>
      <c r="B73" s="4"/>
      <c r="C73" s="13"/>
      <c r="D73" s="5"/>
      <c r="E73" s="5"/>
      <c r="F73" s="5"/>
      <c r="G73" s="5"/>
      <c r="H73" s="5"/>
      <c r="I73" s="5"/>
      <c r="J73" s="5"/>
      <c r="K73" s="5"/>
      <c r="L73" s="5"/>
      <c r="M73" s="5"/>
      <c r="N73" s="5"/>
      <c r="O73" s="5"/>
      <c r="P73" s="6"/>
      <c r="Q73" s="7"/>
      <c r="R73" s="5"/>
      <c r="S73" s="5"/>
      <c r="T73" s="5"/>
      <c r="U73" s="5"/>
      <c r="V73" s="5"/>
      <c r="W73" s="5"/>
      <c r="X73" s="5"/>
      <c r="Y73" s="5"/>
      <c r="Z73" s="5"/>
      <c r="AA73" s="5"/>
      <c r="AK73" s="8"/>
    </row>
    <row r="74" spans="1:38" x14ac:dyDescent="0.2">
      <c r="A74" s="1"/>
      <c r="B74" s="4"/>
      <c r="C74" s="13"/>
      <c r="D74" s="5"/>
      <c r="E74" s="5"/>
      <c r="F74" s="5"/>
      <c r="G74" s="5"/>
      <c r="H74" s="5"/>
      <c r="I74" s="5"/>
      <c r="J74" s="5"/>
      <c r="K74" s="5"/>
      <c r="L74" s="5"/>
      <c r="M74" s="5"/>
      <c r="N74" s="5"/>
      <c r="O74" s="5"/>
      <c r="P74" s="6"/>
      <c r="Q74" s="7"/>
      <c r="R74" s="5"/>
      <c r="S74" s="5"/>
      <c r="T74" s="5"/>
      <c r="U74" s="5"/>
      <c r="V74" s="5"/>
      <c r="W74" s="5"/>
      <c r="X74" s="5"/>
      <c r="Y74" s="5"/>
      <c r="Z74" s="5"/>
      <c r="AA74" s="5"/>
      <c r="AK74" s="8"/>
    </row>
    <row r="75" spans="1:38" x14ac:dyDescent="0.2">
      <c r="A75" s="1"/>
      <c r="B75" s="4"/>
      <c r="C75" s="13"/>
      <c r="D75" s="5"/>
      <c r="E75" s="5"/>
      <c r="F75" s="5"/>
      <c r="G75" s="5"/>
      <c r="H75" s="5"/>
      <c r="I75" s="5"/>
      <c r="J75" s="5"/>
      <c r="K75" s="5"/>
      <c r="L75" s="5"/>
      <c r="M75" s="5"/>
      <c r="N75" s="5"/>
      <c r="O75" s="5"/>
      <c r="P75" s="6"/>
      <c r="Q75" s="7"/>
      <c r="R75" s="5"/>
      <c r="S75" s="5"/>
      <c r="T75" s="5"/>
      <c r="U75" s="5"/>
      <c r="V75" s="5"/>
      <c r="W75" s="5"/>
      <c r="X75" s="5"/>
      <c r="Y75" s="5"/>
      <c r="Z75" s="5"/>
      <c r="AA75" s="5"/>
      <c r="AK75" s="8"/>
    </row>
    <row r="76" spans="1:38" x14ac:dyDescent="0.2">
      <c r="A76" s="1"/>
      <c r="B76" s="4"/>
      <c r="C76" s="13"/>
      <c r="D76" s="5"/>
      <c r="E76" s="5"/>
      <c r="F76" s="5"/>
      <c r="G76" s="5"/>
      <c r="H76" s="5"/>
      <c r="I76" s="5"/>
      <c r="J76" s="5"/>
      <c r="K76" s="5"/>
      <c r="L76" s="5"/>
      <c r="M76" s="5"/>
      <c r="N76" s="5"/>
      <c r="O76" s="5"/>
      <c r="P76" s="6"/>
      <c r="Q76" s="7"/>
      <c r="R76" s="5"/>
      <c r="S76" s="5"/>
      <c r="T76" s="5"/>
      <c r="U76" s="5"/>
      <c r="V76" s="5"/>
      <c r="W76" s="5"/>
      <c r="X76" s="5"/>
      <c r="Y76" s="5"/>
      <c r="Z76" s="5"/>
      <c r="AA76" s="5"/>
      <c r="AK76" s="8"/>
    </row>
    <row r="77" spans="1:38" x14ac:dyDescent="0.2">
      <c r="A77" s="1"/>
      <c r="B77" s="4"/>
      <c r="C77" s="13"/>
      <c r="D77" s="5"/>
      <c r="E77" s="5"/>
      <c r="F77" s="5"/>
      <c r="G77" s="5"/>
      <c r="H77" s="5"/>
      <c r="I77" s="5"/>
      <c r="J77" s="5"/>
      <c r="K77" s="5"/>
      <c r="L77" s="5"/>
      <c r="M77" s="5"/>
      <c r="N77" s="5"/>
      <c r="O77" s="5"/>
      <c r="P77" s="6"/>
      <c r="Q77" s="7"/>
      <c r="R77" s="5"/>
      <c r="S77" s="5"/>
      <c r="T77" s="5"/>
      <c r="U77" s="5"/>
      <c r="V77" s="5"/>
      <c r="W77" s="5"/>
      <c r="X77" s="5"/>
      <c r="Y77" s="5"/>
      <c r="Z77" s="5"/>
      <c r="AA77" s="5"/>
      <c r="AK77" s="8"/>
    </row>
    <row r="78" spans="1:38" x14ac:dyDescent="0.2">
      <c r="A78" s="1"/>
      <c r="B78" s="4"/>
      <c r="C78" s="13"/>
      <c r="D78" s="5"/>
      <c r="E78" s="5"/>
      <c r="F78" s="5"/>
      <c r="G78" s="5"/>
      <c r="H78" s="5"/>
      <c r="I78" s="5"/>
      <c r="J78" s="5"/>
      <c r="K78" s="5"/>
      <c r="L78" s="5"/>
      <c r="M78" s="5"/>
      <c r="N78" s="5"/>
      <c r="O78" s="5"/>
      <c r="P78" s="6"/>
      <c r="Q78" s="7"/>
      <c r="R78" s="5"/>
      <c r="S78" s="5"/>
      <c r="T78" s="5"/>
      <c r="U78" s="5"/>
      <c r="V78" s="5"/>
      <c r="W78" s="5"/>
      <c r="X78" s="5"/>
      <c r="Y78" s="5"/>
      <c r="Z78" s="5"/>
      <c r="AA78" s="5"/>
      <c r="AK78" s="8"/>
    </row>
    <row r="79" spans="1:38" x14ac:dyDescent="0.2">
      <c r="A79" s="1"/>
      <c r="B79" s="4"/>
      <c r="C79" s="13"/>
      <c r="D79" s="5"/>
      <c r="E79" s="5"/>
      <c r="F79" s="5"/>
      <c r="G79" s="5"/>
      <c r="H79" s="5"/>
      <c r="I79" s="5"/>
      <c r="J79" s="5"/>
      <c r="K79" s="5"/>
      <c r="L79" s="5"/>
      <c r="M79" s="5"/>
      <c r="N79" s="5"/>
      <c r="O79" s="5"/>
      <c r="P79" s="6"/>
      <c r="Q79" s="7"/>
      <c r="R79" s="5"/>
      <c r="S79" s="5"/>
      <c r="T79" s="5"/>
      <c r="U79" s="5"/>
      <c r="V79" s="5"/>
      <c r="W79" s="5"/>
      <c r="X79" s="5"/>
      <c r="Y79" s="5"/>
      <c r="Z79" s="5"/>
      <c r="AA79" s="5"/>
      <c r="AK79" s="8"/>
    </row>
    <row r="80" spans="1:38" x14ac:dyDescent="0.2">
      <c r="A80" s="1"/>
      <c r="B80" s="4"/>
      <c r="C80" s="13"/>
      <c r="D80" s="5"/>
      <c r="E80" s="5"/>
      <c r="F80" s="5"/>
      <c r="G80" s="5"/>
      <c r="H80" s="5"/>
      <c r="I80" s="5"/>
      <c r="J80" s="5"/>
      <c r="K80" s="5"/>
      <c r="L80" s="5"/>
      <c r="M80" s="5"/>
      <c r="N80" s="5"/>
      <c r="O80" s="5"/>
      <c r="P80" s="6"/>
      <c r="Q80" s="7"/>
      <c r="R80" s="5"/>
      <c r="S80" s="5"/>
      <c r="T80" s="5"/>
      <c r="U80" s="5"/>
      <c r="V80" s="5"/>
      <c r="W80" s="5"/>
      <c r="X80" s="5"/>
      <c r="Y80" s="5"/>
      <c r="Z80" s="5"/>
      <c r="AA80" s="5"/>
      <c r="AK80" s="8"/>
    </row>
    <row r="81" spans="1:37" x14ac:dyDescent="0.2">
      <c r="A81" s="1"/>
      <c r="B81" s="4"/>
      <c r="C81" s="13"/>
      <c r="D81" s="5"/>
      <c r="E81" s="5"/>
      <c r="F81" s="5"/>
      <c r="G81" s="5"/>
      <c r="H81" s="5"/>
      <c r="I81" s="5"/>
      <c r="J81" s="5"/>
      <c r="K81" s="5"/>
      <c r="L81" s="5"/>
      <c r="M81" s="5"/>
      <c r="N81" s="5"/>
      <c r="O81" s="5"/>
      <c r="P81" s="6"/>
      <c r="Q81" s="7"/>
      <c r="R81" s="5"/>
      <c r="S81" s="5"/>
      <c r="T81" s="5"/>
      <c r="U81" s="5"/>
      <c r="V81" s="5"/>
      <c r="W81" s="5"/>
      <c r="X81" s="5"/>
      <c r="Y81" s="5"/>
      <c r="Z81" s="5"/>
      <c r="AA81" s="5"/>
      <c r="AK81" s="8"/>
    </row>
    <row r="82" spans="1:37" x14ac:dyDescent="0.2">
      <c r="A82" s="1"/>
      <c r="B82" s="4"/>
      <c r="C82" s="13"/>
      <c r="D82" s="5"/>
      <c r="E82" s="5"/>
      <c r="F82" s="5"/>
      <c r="G82" s="5"/>
      <c r="H82" s="5"/>
      <c r="I82" s="5"/>
      <c r="J82" s="5"/>
      <c r="K82" s="5"/>
      <c r="L82" s="5"/>
      <c r="M82" s="5"/>
      <c r="N82" s="5"/>
      <c r="O82" s="5"/>
      <c r="P82" s="6"/>
      <c r="Q82" s="7"/>
      <c r="R82" s="5"/>
      <c r="S82" s="5"/>
      <c r="T82" s="5"/>
      <c r="U82" s="5"/>
      <c r="V82" s="5"/>
      <c r="W82" s="5"/>
      <c r="X82" s="5"/>
      <c r="Y82" s="5"/>
      <c r="Z82" s="5"/>
      <c r="AA82" s="5"/>
      <c r="AK82" s="8"/>
    </row>
    <row r="83" spans="1:37" x14ac:dyDescent="0.2">
      <c r="A83" s="1"/>
      <c r="B83" s="4"/>
      <c r="C83" s="13"/>
      <c r="D83" s="5"/>
      <c r="E83" s="5"/>
      <c r="F83" s="5"/>
      <c r="G83" s="5"/>
      <c r="H83" s="5"/>
      <c r="I83" s="5"/>
      <c r="J83" s="5"/>
      <c r="K83" s="5"/>
      <c r="L83" s="5"/>
      <c r="M83" s="5"/>
      <c r="N83" s="5"/>
      <c r="O83" s="5"/>
      <c r="P83" s="6"/>
      <c r="Q83" s="7"/>
      <c r="R83" s="5"/>
      <c r="S83" s="5"/>
      <c r="T83" s="5"/>
      <c r="U83" s="5"/>
      <c r="V83" s="5"/>
      <c r="W83" s="5"/>
      <c r="X83" s="5"/>
      <c r="Y83" s="5"/>
      <c r="Z83" s="5"/>
      <c r="AA83" s="5"/>
      <c r="AK83" s="8"/>
    </row>
    <row r="84" spans="1:37" x14ac:dyDescent="0.2">
      <c r="A84" s="1"/>
      <c r="B84" s="4"/>
      <c r="C84" s="13"/>
      <c r="D84" s="5"/>
      <c r="E84" s="5"/>
      <c r="F84" s="5"/>
      <c r="G84" s="5"/>
      <c r="H84" s="5"/>
      <c r="I84" s="5"/>
      <c r="J84" s="5"/>
      <c r="K84" s="5"/>
      <c r="L84" s="5"/>
      <c r="M84" s="5"/>
      <c r="N84" s="5"/>
      <c r="O84" s="5"/>
      <c r="P84" s="6"/>
      <c r="Q84" s="7"/>
      <c r="R84" s="5"/>
      <c r="S84" s="5"/>
      <c r="T84" s="5"/>
      <c r="U84" s="5"/>
      <c r="V84" s="5"/>
      <c r="W84" s="5"/>
      <c r="X84" s="5"/>
      <c r="Y84" s="5"/>
      <c r="Z84" s="5"/>
      <c r="AA84" s="5"/>
      <c r="AK84" s="8"/>
    </row>
    <row r="85" spans="1:37" x14ac:dyDescent="0.2">
      <c r="A85" s="1"/>
      <c r="B85" s="4"/>
      <c r="C85" s="13"/>
      <c r="D85" s="5"/>
      <c r="E85" s="5"/>
      <c r="F85" s="5"/>
      <c r="G85" s="5"/>
      <c r="H85" s="5"/>
      <c r="I85" s="5"/>
      <c r="J85" s="5"/>
      <c r="K85" s="5"/>
      <c r="L85" s="5"/>
      <c r="M85" s="5"/>
      <c r="N85" s="5"/>
      <c r="O85" s="5"/>
      <c r="P85" s="6"/>
      <c r="Q85" s="7"/>
      <c r="R85" s="5"/>
      <c r="S85" s="5"/>
      <c r="T85" s="5"/>
      <c r="U85" s="5"/>
      <c r="V85" s="5"/>
      <c r="W85" s="5"/>
      <c r="X85" s="5"/>
      <c r="Y85" s="5"/>
      <c r="Z85" s="5"/>
      <c r="AA85" s="5"/>
      <c r="AK85" s="8"/>
    </row>
    <row r="86" spans="1:37" x14ac:dyDescent="0.2">
      <c r="A86" s="1"/>
      <c r="B86" s="4"/>
      <c r="C86" s="13"/>
      <c r="D86" s="5"/>
      <c r="E86" s="5"/>
      <c r="F86" s="5"/>
      <c r="G86" s="5"/>
      <c r="H86" s="5"/>
      <c r="I86" s="5"/>
      <c r="J86" s="5"/>
      <c r="K86" s="5"/>
      <c r="L86" s="5"/>
      <c r="M86" s="5"/>
      <c r="N86" s="5"/>
      <c r="O86" s="5"/>
      <c r="P86" s="6"/>
      <c r="Q86" s="7"/>
      <c r="R86" s="5"/>
      <c r="S86" s="5"/>
      <c r="T86" s="5"/>
      <c r="U86" s="5"/>
      <c r="V86" s="5"/>
      <c r="W86" s="5"/>
      <c r="X86" s="5"/>
      <c r="Y86" s="5"/>
      <c r="Z86" s="5"/>
      <c r="AA86" s="5"/>
      <c r="AK86" s="8"/>
    </row>
    <row r="87" spans="1:37" x14ac:dyDescent="0.2">
      <c r="A87" s="1"/>
      <c r="B87" s="4"/>
      <c r="C87" s="13"/>
      <c r="D87" s="5"/>
      <c r="E87" s="5"/>
      <c r="F87" s="5"/>
      <c r="G87" s="5"/>
      <c r="H87" s="5"/>
      <c r="I87" s="5"/>
      <c r="J87" s="5"/>
      <c r="K87" s="5"/>
      <c r="L87" s="5"/>
      <c r="M87" s="5"/>
      <c r="N87" s="5"/>
      <c r="O87" s="5"/>
      <c r="P87" s="6"/>
      <c r="Q87" s="7"/>
      <c r="R87" s="5"/>
      <c r="S87" s="5"/>
      <c r="T87" s="5"/>
      <c r="U87" s="5"/>
      <c r="V87" s="5"/>
      <c r="W87" s="5"/>
      <c r="X87" s="5"/>
      <c r="Y87" s="5"/>
      <c r="Z87" s="5"/>
      <c r="AA87" s="5"/>
      <c r="AK87" s="8"/>
    </row>
    <row r="88" spans="1:37" x14ac:dyDescent="0.2">
      <c r="A88" s="1"/>
      <c r="B88" s="4"/>
      <c r="C88" s="13"/>
      <c r="D88" s="5"/>
      <c r="E88" s="5"/>
      <c r="F88" s="5"/>
      <c r="G88" s="5"/>
      <c r="H88" s="5"/>
      <c r="I88" s="5"/>
      <c r="J88" s="5"/>
      <c r="K88" s="5"/>
      <c r="L88" s="5"/>
      <c r="M88" s="5"/>
      <c r="N88" s="5"/>
      <c r="O88" s="5"/>
      <c r="P88" s="6"/>
      <c r="Q88" s="7"/>
      <c r="R88" s="5"/>
      <c r="S88" s="5"/>
      <c r="T88" s="5"/>
      <c r="U88" s="5"/>
      <c r="V88" s="5"/>
      <c r="W88" s="5"/>
      <c r="X88" s="5"/>
      <c r="Y88" s="5"/>
      <c r="Z88" s="5"/>
      <c r="AA88" s="5"/>
      <c r="AK88" s="8"/>
    </row>
    <row r="89" spans="1:37" x14ac:dyDescent="0.2">
      <c r="A89" s="1"/>
      <c r="B89" s="4"/>
      <c r="C89" s="13"/>
      <c r="D89" s="5"/>
      <c r="E89" s="5"/>
      <c r="F89" s="5"/>
      <c r="G89" s="5"/>
      <c r="H89" s="5"/>
      <c r="I89" s="5"/>
      <c r="J89" s="5"/>
      <c r="K89" s="5"/>
      <c r="L89" s="5"/>
      <c r="M89" s="5"/>
      <c r="N89" s="5"/>
      <c r="O89" s="5"/>
      <c r="P89" s="6"/>
      <c r="Q89" s="7"/>
      <c r="R89" s="5"/>
      <c r="S89" s="5"/>
      <c r="T89" s="5"/>
      <c r="U89" s="5"/>
      <c r="V89" s="5"/>
      <c r="W89" s="5"/>
      <c r="X89" s="5"/>
      <c r="Y89" s="5"/>
      <c r="Z89" s="5"/>
      <c r="AA89" s="5"/>
      <c r="AK89" s="8"/>
    </row>
    <row r="90" spans="1:37" x14ac:dyDescent="0.2">
      <c r="A90" s="1"/>
      <c r="B90" s="4"/>
      <c r="C90" s="13"/>
      <c r="D90" s="5"/>
      <c r="E90" s="5"/>
      <c r="F90" s="5"/>
      <c r="G90" s="5"/>
      <c r="H90" s="5"/>
      <c r="I90" s="5"/>
      <c r="J90" s="5"/>
      <c r="K90" s="5"/>
      <c r="L90" s="5"/>
      <c r="M90" s="5"/>
      <c r="N90" s="5"/>
      <c r="O90" s="5"/>
      <c r="P90" s="6"/>
      <c r="Q90" s="7"/>
      <c r="R90" s="5"/>
      <c r="S90" s="5"/>
      <c r="T90" s="5"/>
      <c r="U90" s="5"/>
      <c r="V90" s="5"/>
      <c r="W90" s="5"/>
      <c r="X90" s="5"/>
      <c r="Y90" s="5"/>
      <c r="Z90" s="5"/>
      <c r="AA90" s="5"/>
      <c r="AK90" s="8"/>
    </row>
    <row r="91" spans="1:37" x14ac:dyDescent="0.2">
      <c r="A91" s="1"/>
      <c r="B91" s="4"/>
      <c r="C91" s="13"/>
      <c r="D91" s="5"/>
      <c r="E91" s="5"/>
      <c r="F91" s="5"/>
      <c r="G91" s="5"/>
      <c r="H91" s="5"/>
      <c r="I91" s="5"/>
      <c r="J91" s="5"/>
      <c r="K91" s="5"/>
      <c r="L91" s="5"/>
      <c r="M91" s="5"/>
      <c r="N91" s="5"/>
      <c r="O91" s="5"/>
      <c r="P91" s="6"/>
      <c r="Q91" s="7"/>
      <c r="R91" s="5"/>
      <c r="S91" s="5"/>
      <c r="T91" s="5"/>
      <c r="U91" s="5"/>
      <c r="V91" s="5"/>
      <c r="W91" s="5"/>
      <c r="X91" s="5"/>
      <c r="Y91" s="5"/>
      <c r="Z91" s="5"/>
      <c r="AA91" s="5"/>
      <c r="AK91" s="8"/>
    </row>
    <row r="92" spans="1:37" x14ac:dyDescent="0.2">
      <c r="A92" s="1"/>
      <c r="B92" s="4"/>
      <c r="C92" s="13"/>
      <c r="D92" s="5"/>
      <c r="E92" s="5"/>
      <c r="F92" s="5"/>
      <c r="G92" s="5"/>
      <c r="H92" s="5"/>
      <c r="I92" s="5"/>
      <c r="J92" s="5"/>
      <c r="K92" s="5"/>
      <c r="L92" s="5"/>
      <c r="M92" s="5"/>
      <c r="N92" s="5"/>
      <c r="O92" s="5"/>
      <c r="P92" s="6"/>
      <c r="Q92" s="7"/>
      <c r="R92" s="5"/>
      <c r="S92" s="5"/>
      <c r="T92" s="5"/>
      <c r="U92" s="5"/>
      <c r="V92" s="5"/>
      <c r="W92" s="5"/>
      <c r="X92" s="5"/>
      <c r="Y92" s="5"/>
      <c r="Z92" s="5"/>
      <c r="AA92" s="5"/>
      <c r="AK92" s="8"/>
    </row>
    <row r="93" spans="1:37" x14ac:dyDescent="0.2">
      <c r="A93" s="1"/>
      <c r="B93" s="4"/>
      <c r="C93" s="13"/>
      <c r="D93" s="5"/>
      <c r="E93" s="5"/>
      <c r="F93" s="5"/>
      <c r="G93" s="5"/>
      <c r="H93" s="5"/>
      <c r="I93" s="5"/>
      <c r="J93" s="5"/>
      <c r="K93" s="5"/>
      <c r="L93" s="5"/>
      <c r="M93" s="5"/>
      <c r="N93" s="5"/>
      <c r="O93" s="5"/>
      <c r="P93" s="6"/>
      <c r="Q93" s="7"/>
      <c r="R93" s="5"/>
      <c r="S93" s="5"/>
      <c r="T93" s="5"/>
      <c r="U93" s="5"/>
      <c r="V93" s="5"/>
      <c r="W93" s="5"/>
      <c r="X93" s="5"/>
      <c r="Y93" s="5"/>
      <c r="Z93" s="5"/>
      <c r="AA93" s="5"/>
      <c r="AK93" s="8"/>
    </row>
    <row r="94" spans="1:37" x14ac:dyDescent="0.2">
      <c r="A94" s="1"/>
      <c r="B94" s="4"/>
      <c r="C94" s="13"/>
      <c r="D94" s="5"/>
      <c r="E94" s="5"/>
      <c r="F94" s="5"/>
      <c r="G94" s="5"/>
      <c r="H94" s="5"/>
      <c r="I94" s="5"/>
      <c r="J94" s="5"/>
      <c r="K94" s="5"/>
      <c r="L94" s="5"/>
      <c r="M94" s="5"/>
      <c r="N94" s="5"/>
      <c r="O94" s="5"/>
      <c r="P94" s="6"/>
      <c r="Q94" s="7"/>
      <c r="R94" s="5"/>
      <c r="S94" s="5"/>
      <c r="T94" s="5"/>
      <c r="U94" s="5"/>
      <c r="V94" s="5"/>
      <c r="W94" s="5"/>
      <c r="X94" s="5"/>
      <c r="Y94" s="5"/>
      <c r="Z94" s="5"/>
      <c r="AA94" s="5"/>
      <c r="AK94" s="8"/>
    </row>
    <row r="95" spans="1:37" x14ac:dyDescent="0.2">
      <c r="A95" s="1"/>
      <c r="B95" s="4"/>
      <c r="C95" s="13"/>
      <c r="D95" s="5"/>
      <c r="E95" s="5"/>
      <c r="F95" s="5"/>
      <c r="G95" s="5"/>
      <c r="H95" s="5"/>
      <c r="I95" s="5"/>
      <c r="J95" s="5"/>
      <c r="K95" s="5"/>
      <c r="L95" s="5"/>
      <c r="M95" s="5"/>
      <c r="N95" s="5"/>
      <c r="O95" s="5"/>
      <c r="P95" s="6"/>
      <c r="Q95" s="7"/>
      <c r="R95" s="5"/>
      <c r="S95" s="5"/>
      <c r="T95" s="5"/>
      <c r="U95" s="5"/>
      <c r="V95" s="5"/>
      <c r="W95" s="5"/>
      <c r="X95" s="5"/>
      <c r="Y95" s="5"/>
      <c r="Z95" s="5"/>
      <c r="AA95" s="5"/>
      <c r="AK95" s="8"/>
    </row>
    <row r="96" spans="1:37" x14ac:dyDescent="0.2">
      <c r="A96" s="1"/>
      <c r="B96" s="4"/>
      <c r="C96" s="13"/>
      <c r="D96" s="5"/>
      <c r="E96" s="5"/>
      <c r="F96" s="5"/>
      <c r="G96" s="5"/>
      <c r="H96" s="5"/>
      <c r="I96" s="5"/>
      <c r="J96" s="5"/>
      <c r="K96" s="5"/>
      <c r="L96" s="5"/>
      <c r="M96" s="5"/>
      <c r="N96" s="5"/>
      <c r="O96" s="5"/>
      <c r="P96" s="6"/>
      <c r="Q96" s="7"/>
      <c r="R96" s="5"/>
      <c r="S96" s="5"/>
      <c r="T96" s="5"/>
      <c r="U96" s="5"/>
      <c r="V96" s="5"/>
      <c r="W96" s="5"/>
      <c r="X96" s="5"/>
      <c r="Y96" s="5"/>
      <c r="Z96" s="5"/>
      <c r="AA96" s="5"/>
      <c r="AK96" s="8"/>
    </row>
    <row r="97" spans="1:37" x14ac:dyDescent="0.2">
      <c r="A97" s="1"/>
      <c r="B97" s="4"/>
      <c r="C97" s="13"/>
      <c r="D97" s="5"/>
      <c r="E97" s="5"/>
      <c r="F97" s="5"/>
      <c r="G97" s="5"/>
      <c r="H97" s="5"/>
      <c r="I97" s="5"/>
      <c r="J97" s="5"/>
      <c r="K97" s="5"/>
      <c r="L97" s="5"/>
      <c r="M97" s="5"/>
      <c r="N97" s="5"/>
      <c r="O97" s="5"/>
      <c r="P97" s="6"/>
      <c r="Q97" s="7"/>
      <c r="R97" s="5"/>
      <c r="S97" s="5"/>
      <c r="T97" s="5"/>
      <c r="U97" s="5"/>
      <c r="V97" s="5"/>
      <c r="W97" s="5"/>
      <c r="X97" s="5"/>
      <c r="Y97" s="5"/>
      <c r="Z97" s="5"/>
      <c r="AA97" s="5"/>
      <c r="AK97" s="8"/>
    </row>
    <row r="98" spans="1:37" x14ac:dyDescent="0.2">
      <c r="A98" s="1"/>
      <c r="B98" s="4"/>
      <c r="C98" s="13"/>
      <c r="D98" s="5"/>
      <c r="E98" s="5"/>
      <c r="F98" s="5"/>
      <c r="G98" s="5"/>
      <c r="H98" s="5"/>
      <c r="I98" s="5"/>
      <c r="J98" s="5"/>
      <c r="K98" s="5"/>
      <c r="L98" s="5"/>
      <c r="M98" s="5"/>
      <c r="N98" s="5"/>
      <c r="O98" s="5"/>
      <c r="P98" s="6"/>
      <c r="Q98" s="7"/>
      <c r="R98" s="5"/>
      <c r="S98" s="5"/>
      <c r="T98" s="5"/>
      <c r="U98" s="5"/>
      <c r="V98" s="5"/>
      <c r="W98" s="5"/>
      <c r="X98" s="5"/>
      <c r="Y98" s="5"/>
      <c r="Z98" s="5"/>
      <c r="AA98" s="5"/>
      <c r="AK98" s="8"/>
    </row>
    <row r="99" spans="1:37" x14ac:dyDescent="0.2">
      <c r="A99" s="1"/>
      <c r="B99" s="4"/>
      <c r="C99" s="13"/>
      <c r="D99" s="5"/>
      <c r="E99" s="5"/>
      <c r="F99" s="5"/>
      <c r="G99" s="5"/>
      <c r="H99" s="5"/>
      <c r="I99" s="5"/>
      <c r="J99" s="5"/>
      <c r="K99" s="5"/>
      <c r="L99" s="5"/>
      <c r="M99" s="5"/>
      <c r="N99" s="5"/>
      <c r="O99" s="5"/>
      <c r="P99" s="6"/>
      <c r="Q99" s="7"/>
      <c r="R99" s="5"/>
      <c r="S99" s="5"/>
      <c r="T99" s="5"/>
      <c r="U99" s="5"/>
      <c r="V99" s="5"/>
      <c r="W99" s="5"/>
      <c r="X99" s="5"/>
      <c r="Y99" s="5"/>
      <c r="Z99" s="5"/>
      <c r="AA99" s="5"/>
      <c r="AK99" s="8"/>
    </row>
    <row r="100" spans="1:37" x14ac:dyDescent="0.2">
      <c r="A100" s="1"/>
      <c r="B100" s="4"/>
      <c r="C100" s="13"/>
      <c r="D100" s="5"/>
      <c r="E100" s="5"/>
      <c r="F100" s="5"/>
      <c r="G100" s="5"/>
      <c r="H100" s="5"/>
      <c r="I100" s="5"/>
      <c r="J100" s="5"/>
      <c r="K100" s="5"/>
      <c r="L100" s="5"/>
      <c r="M100" s="5"/>
      <c r="N100" s="5"/>
      <c r="O100" s="5"/>
      <c r="P100" s="6"/>
      <c r="Q100" s="7"/>
      <c r="R100" s="5"/>
      <c r="S100" s="5"/>
      <c r="T100" s="5"/>
      <c r="U100" s="5"/>
      <c r="V100" s="5"/>
      <c r="W100" s="5"/>
      <c r="X100" s="5"/>
      <c r="Y100" s="5"/>
      <c r="Z100" s="5"/>
      <c r="AA100" s="5"/>
      <c r="AK100" s="8"/>
    </row>
    <row r="101" spans="1:37" x14ac:dyDescent="0.2">
      <c r="A101" s="1"/>
      <c r="B101" s="4"/>
      <c r="C101" s="13"/>
      <c r="D101" s="5"/>
      <c r="E101" s="5"/>
      <c r="F101" s="5"/>
      <c r="G101" s="5"/>
      <c r="H101" s="5"/>
      <c r="I101" s="5"/>
      <c r="J101" s="5"/>
      <c r="K101" s="5"/>
      <c r="L101" s="5"/>
      <c r="M101" s="5"/>
      <c r="N101" s="5"/>
      <c r="O101" s="5"/>
      <c r="P101" s="6"/>
      <c r="Q101" s="7"/>
      <c r="R101" s="5"/>
      <c r="S101" s="5"/>
      <c r="T101" s="5"/>
      <c r="U101" s="5"/>
      <c r="V101" s="5"/>
      <c r="W101" s="5"/>
      <c r="X101" s="5"/>
      <c r="Y101" s="5"/>
      <c r="Z101" s="5"/>
      <c r="AA101" s="5"/>
      <c r="AK101" s="8"/>
    </row>
    <row r="102" spans="1:37" x14ac:dyDescent="0.2">
      <c r="A102" s="1"/>
      <c r="B102" s="4"/>
      <c r="C102" s="13"/>
      <c r="D102" s="5"/>
      <c r="E102" s="5"/>
      <c r="F102" s="5"/>
      <c r="G102" s="5"/>
      <c r="H102" s="5"/>
      <c r="I102" s="5"/>
      <c r="J102" s="5"/>
      <c r="K102" s="5"/>
      <c r="L102" s="5"/>
      <c r="M102" s="5"/>
      <c r="N102" s="5"/>
      <c r="O102" s="5"/>
      <c r="P102" s="6"/>
      <c r="Q102" s="7"/>
      <c r="R102" s="5"/>
      <c r="S102" s="5"/>
      <c r="T102" s="5"/>
      <c r="U102" s="5"/>
      <c r="V102" s="5"/>
      <c r="W102" s="5"/>
      <c r="X102" s="5"/>
      <c r="Y102" s="5"/>
      <c r="Z102" s="5"/>
      <c r="AA102" s="5"/>
      <c r="AK102" s="8"/>
    </row>
    <row r="103" spans="1:37" x14ac:dyDescent="0.2">
      <c r="A103" s="1"/>
      <c r="B103" s="4"/>
      <c r="C103" s="13"/>
      <c r="D103" s="5"/>
      <c r="E103" s="5"/>
      <c r="F103" s="5"/>
      <c r="G103" s="5"/>
      <c r="H103" s="5"/>
      <c r="I103" s="5"/>
      <c r="J103" s="5"/>
      <c r="K103" s="5"/>
      <c r="L103" s="5"/>
      <c r="M103" s="5"/>
      <c r="N103" s="5"/>
      <c r="O103" s="5"/>
      <c r="P103" s="6"/>
      <c r="Q103" s="7"/>
      <c r="R103" s="5"/>
      <c r="S103" s="5"/>
      <c r="T103" s="5"/>
      <c r="U103" s="5"/>
      <c r="V103" s="5"/>
      <c r="W103" s="5"/>
      <c r="X103" s="5"/>
      <c r="Y103" s="5"/>
      <c r="Z103" s="5"/>
      <c r="AA103" s="5"/>
      <c r="AK103" s="8"/>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L204"/>
  <sheetViews>
    <sheetView workbookViewId="0">
      <selection activeCell="H13" sqref="H13"/>
    </sheetView>
  </sheetViews>
  <sheetFormatPr baseColWidth="10" defaultColWidth="8.83203125" defaultRowHeight="15" x14ac:dyDescent="0.2"/>
  <cols>
    <col min="16" max="16" width="8.83203125" style="10"/>
    <col min="30" max="30" width="10.33203125" customWidth="1"/>
  </cols>
  <sheetData>
    <row r="1" spans="1:38" ht="45" x14ac:dyDescent="0.2">
      <c r="A1" s="27" t="s">
        <v>4</v>
      </c>
      <c r="B1" s="27" t="s">
        <v>5</v>
      </c>
      <c r="C1" s="27" t="s">
        <v>6</v>
      </c>
      <c r="D1" s="27" t="s">
        <v>7</v>
      </c>
      <c r="E1" s="27" t="s">
        <v>8</v>
      </c>
      <c r="F1" s="27"/>
      <c r="G1" s="27" t="s">
        <v>9</v>
      </c>
      <c r="H1" s="27" t="s">
        <v>10</v>
      </c>
      <c r="I1" s="27"/>
      <c r="J1" s="27" t="s">
        <v>11</v>
      </c>
      <c r="K1" s="27" t="s">
        <v>12</v>
      </c>
      <c r="L1" s="27" t="s">
        <v>13</v>
      </c>
      <c r="M1" s="27" t="s">
        <v>14</v>
      </c>
      <c r="N1" s="27" t="s">
        <v>15</v>
      </c>
      <c r="O1" s="27" t="s">
        <v>16</v>
      </c>
      <c r="P1" s="2"/>
      <c r="Q1" s="1" t="s">
        <v>5</v>
      </c>
      <c r="R1" s="5" t="s">
        <v>301</v>
      </c>
      <c r="S1" s="1" t="s">
        <v>241</v>
      </c>
      <c r="T1" s="27" t="s">
        <v>19</v>
      </c>
      <c r="U1" s="1" t="s">
        <v>20</v>
      </c>
      <c r="V1" s="1" t="s">
        <v>21</v>
      </c>
      <c r="W1" s="1" t="s">
        <v>22</v>
      </c>
      <c r="X1" s="27" t="s">
        <v>9</v>
      </c>
      <c r="Y1" s="1" t="s">
        <v>23</v>
      </c>
      <c r="Z1" s="1" t="s">
        <v>24</v>
      </c>
      <c r="AA1" s="1" t="s">
        <v>25</v>
      </c>
      <c r="AB1" s="1" t="s">
        <v>26</v>
      </c>
      <c r="AC1" s="1" t="s">
        <v>27</v>
      </c>
      <c r="AD1" s="1" t="s">
        <v>28</v>
      </c>
      <c r="AE1" s="1" t="s">
        <v>29</v>
      </c>
      <c r="AF1" s="1" t="s">
        <v>30</v>
      </c>
      <c r="AG1" s="1" t="s">
        <v>31</v>
      </c>
      <c r="AH1" s="1" t="s">
        <v>32</v>
      </c>
      <c r="AI1" s="1" t="s">
        <v>33</v>
      </c>
      <c r="AJ1" s="1" t="s">
        <v>34</v>
      </c>
      <c r="AK1" s="1" t="s">
        <v>35</v>
      </c>
      <c r="AL1" s="1" t="s">
        <v>36</v>
      </c>
    </row>
    <row r="2" spans="1:38" ht="56" x14ac:dyDescent="0.2">
      <c r="A2" s="27">
        <v>1</v>
      </c>
      <c r="B2" s="28">
        <v>44443</v>
      </c>
      <c r="C2" s="30">
        <v>0.9375</v>
      </c>
      <c r="D2" s="29" t="s">
        <v>44</v>
      </c>
      <c r="E2" s="29" t="s">
        <v>586</v>
      </c>
      <c r="F2" s="29" t="s">
        <v>80</v>
      </c>
      <c r="G2" s="29" t="s">
        <v>707</v>
      </c>
      <c r="H2" s="29" t="s">
        <v>169</v>
      </c>
      <c r="I2" s="29" t="s">
        <v>14</v>
      </c>
      <c r="J2" s="29">
        <v>16</v>
      </c>
      <c r="K2" s="29">
        <v>24</v>
      </c>
      <c r="L2" s="29">
        <v>0</v>
      </c>
      <c r="M2" s="29">
        <v>1</v>
      </c>
      <c r="N2" s="29" t="s">
        <v>92</v>
      </c>
      <c r="O2" s="29" t="s">
        <v>1012</v>
      </c>
      <c r="P2" s="6"/>
      <c r="Q2" s="4">
        <f>B2</f>
        <v>44443</v>
      </c>
      <c r="R2" s="5">
        <f t="shared" ref="R2:R65" si="0">IF(AND(B2&gt;=DATEVALUE("06/01/2019"),B2&lt;=DATEVALUE("05/31/2020")),2019,IF(AND(B2&gt;=DATEVALUE("06/01/2020"),B2&lt;=DATEVALUE("05/31/2021")),2020,IF(AND(B2&gt;=DATEVALUE("06/01/2021"),B2&lt;=DATEVALUE("05/31/2022")),2021,IF(AND(B2&gt;=DATEVALUE("06/01/2022"),B2&lt;=DATEVALUE("05/31/2023")),2022,IF(AND(B2&gt;=DATEVALUE("06/01/2023"),B2&lt;=DATEVALUE("05/31/2024")),2023,"N/A")))))</f>
        <v>2021</v>
      </c>
      <c r="S2" s="5">
        <f>IF(AND(B2&gt;=DATEVALUE("07/24/2021"),B2&lt;=DATEVALUE("09/06/2021")),1,IF(AND(B2&gt;=DATEVALUE("09/07/2021"),B2&lt;=DATEVALUE("09/13/2021")),2,IF(AND(B2&gt;=DATEVALUE("09/14/2021"),B2&lt;=DATEVALUE("09/20/2021")),3,IF(AND(B2&gt;=DATEVALUE("09/21/2021"),B2&lt;=DATEVALUE("09/27/2021")),4,IF(AND(B2&gt;=DATEVALUE("09/28/2021"),B2&lt;=DATEVALUE("10/04/2021")),5,IF(AND(B2&gt;=DATEVALUE("10/05/2021"),B2&lt;=DATEVALUE("10/11/2021")),6,IF(AND(B2&gt;=DATEVALUE("10/12/2021"),B2&lt;=DATEVALUE("10/18/2021")),7,IF(AND(B2&gt;=DATEVALUE("10/19/2021"),B2&lt;=DATEVALUE("10/25/2021")),8,IF(AND(B2&gt;=DATEVALUE("10/26/2021"),B2&lt;=DATEVALUE("11/01/2021")),9,IF(AND(B2&gt;=DATEVALUE("11/02/2021"),B2&lt;=DATEVALUE("11/08/2021")),10,IF(AND(B2&gt;=DATEVALUE("11/09/2021"),B2&lt;=DATEVALUE("11/15/2021")),11,IF(AND(B2&gt;=DATEVALUE("11/16/2021"),B2&lt;=DATEVALUE("11/22/2021")),12,IF(AND(B2&gt;=DATEVALUE("11/23/2021"),B2&lt;=DATEVALUE("11/29/2021")),13,IF(AND(B2&gt;=DATEVALUE("11/30/2021"),B2&lt;=DATEVALUE("12/06/2021")),14,IF(AND(B2&gt;=DATEVALUE("12/07/2021"),B2&lt;=DATEVALUE("12/13/2021")),15,IF(AND(B2&gt;=DATEVALUE("12/14/2021"),B2&lt;=DATEVALUE("12/20/2021")),16,IF(AND(B2&gt;=DATEVALUE("12/21/2021"),B2&lt;=DATEVALUE("12/27/2021")),17,IF(AND(B2&gt;=DATEVALUE("12/28/2021"),B2&lt;=DATEVALUE("01/03/2022")),18,IF(AND(B2&gt;=DATEVALUE("01/04/2022"),B2&lt;=DATEVALUE("01/10/2022")),19,IF(AND(B2&gt;=DATEVALUE("01/11/2022"),B2&lt;=DATEVALUE("01/17/2022")),20,"Bye"))))))))))))))))))))</f>
        <v>1</v>
      </c>
      <c r="T2" s="29" t="s">
        <v>586</v>
      </c>
      <c r="U2" s="5"/>
      <c r="V2" s="5">
        <f>IF(U2&gt;0,1,0)</f>
        <v>0</v>
      </c>
      <c r="W2" s="5" t="s">
        <v>114</v>
      </c>
      <c r="X2" s="29" t="s">
        <v>707</v>
      </c>
      <c r="Y2" s="5"/>
      <c r="Z2" s="5">
        <f>IF(Y2&gt;0,1,0)</f>
        <v>0</v>
      </c>
      <c r="AA2" s="5" t="str">
        <f t="shared" ref="AA2:AA65" si="1">H2</f>
        <v>Ind</v>
      </c>
      <c r="AB2">
        <f t="shared" ref="AB2:AB65" si="2">IF(W2=AA2,1,0)</f>
        <v>0</v>
      </c>
      <c r="AC2">
        <f>IF(AA2="Non-Major",0,1)</f>
        <v>1</v>
      </c>
      <c r="AD2">
        <f>IF(OR(AA2="ACC",AA2="Big Ten",AA2="Big 12", AA2="Pac-12",AA2="SEC"),1,0)</f>
        <v>0</v>
      </c>
      <c r="AE2">
        <f>IF(AND(Z2=1,V2=1),1,0)</f>
        <v>0</v>
      </c>
      <c r="AF2">
        <f t="shared" ref="AF2:AI33" si="3">J2</f>
        <v>16</v>
      </c>
      <c r="AG2">
        <f t="shared" si="3"/>
        <v>24</v>
      </c>
      <c r="AH2">
        <f>IF(AF2&gt;AG2,1,0)</f>
        <v>0</v>
      </c>
      <c r="AI2">
        <f>IF(AG2&gt;AF2,1,0)</f>
        <v>1</v>
      </c>
      <c r="AJ2">
        <f>SUM(AH2:AI2)</f>
        <v>1</v>
      </c>
      <c r="AK2" s="8">
        <f>AH2/(AH2+AI2)</f>
        <v>0</v>
      </c>
      <c r="AL2">
        <f t="shared" ref="AL2:AL65" si="4">IF(I2="W",1,0)</f>
        <v>0</v>
      </c>
    </row>
    <row r="3" spans="1:38" ht="28" x14ac:dyDescent="0.2">
      <c r="A3" s="27">
        <v>2</v>
      </c>
      <c r="B3" s="28">
        <v>44450</v>
      </c>
      <c r="C3" s="30">
        <v>0.91666666666666663</v>
      </c>
      <c r="D3" s="29" t="s">
        <v>44</v>
      </c>
      <c r="E3" s="29" t="s">
        <v>586</v>
      </c>
      <c r="F3" s="5"/>
      <c r="G3" s="29" t="s">
        <v>975</v>
      </c>
      <c r="H3" s="29" t="s">
        <v>96</v>
      </c>
      <c r="I3" s="29" t="s">
        <v>14</v>
      </c>
      <c r="J3" s="29">
        <v>14</v>
      </c>
      <c r="K3" s="29">
        <v>38</v>
      </c>
      <c r="L3" s="29">
        <v>0</v>
      </c>
      <c r="M3" s="29">
        <v>2</v>
      </c>
      <c r="N3" s="29" t="s">
        <v>102</v>
      </c>
      <c r="O3" s="5"/>
      <c r="P3" s="6"/>
      <c r="Q3" s="4">
        <f t="shared" ref="Q3:Q66" si="5">B3</f>
        <v>44450</v>
      </c>
      <c r="R3" s="5">
        <f t="shared" si="0"/>
        <v>2021</v>
      </c>
      <c r="S3" s="5">
        <f t="shared" ref="S3:S66" si="6">IF(AND(B3&gt;=DATEVALUE("07/24/2021"),B3&lt;=DATEVALUE("09/06/2021")),1,IF(AND(B3&gt;=DATEVALUE("09/07/2021"),B3&lt;=DATEVALUE("09/13/2021")),2,IF(AND(B3&gt;=DATEVALUE("09/14/2021"),B3&lt;=DATEVALUE("09/20/2021")),3,IF(AND(B3&gt;=DATEVALUE("09/21/2021"),B3&lt;=DATEVALUE("09/27/2021")),4,IF(AND(B3&gt;=DATEVALUE("09/28/2021"),B3&lt;=DATEVALUE("10/04/2021")),5,IF(AND(B3&gt;=DATEVALUE("10/05/2021"),B3&lt;=DATEVALUE("10/11/2021")),6,IF(AND(B3&gt;=DATEVALUE("10/12/2021"),B3&lt;=DATEVALUE("10/18/2021")),7,IF(AND(B3&gt;=DATEVALUE("10/19/2021"),B3&lt;=DATEVALUE("10/25/2021")),8,IF(AND(B3&gt;=DATEVALUE("10/26/2021"),B3&lt;=DATEVALUE("11/01/2021")),9,IF(AND(B3&gt;=DATEVALUE("11/02/2021"),B3&lt;=DATEVALUE("11/08/2021")),10,IF(AND(B3&gt;=DATEVALUE("11/09/2021"),B3&lt;=DATEVALUE("11/15/2021")),11,IF(AND(B3&gt;=DATEVALUE("11/16/2021"),B3&lt;=DATEVALUE("11/22/2021")),12,IF(AND(B3&gt;=DATEVALUE("11/23/2021"),B3&lt;=DATEVALUE("11/29/2021")),13,IF(AND(B3&gt;=DATEVALUE("11/30/2021"),B3&lt;=DATEVALUE("12/06/2021")),14,IF(AND(B3&gt;=DATEVALUE("12/07/2021"),B3&lt;=DATEVALUE("12/13/2021")),15,IF(AND(B3&gt;=DATEVALUE("12/14/2021"),B3&lt;=DATEVALUE("12/20/2021")),16,IF(AND(B3&gt;=DATEVALUE("12/21/2021"),B3&lt;=DATEVALUE("12/27/2021")),17,IF(AND(B3&gt;=DATEVALUE("12/28/2021"),B3&lt;=DATEVALUE("01/03/2022")),18,IF(AND(B3&gt;=DATEVALUE("01/04/2022"),B3&lt;=DATEVALUE("01/10/2022")),19,IF(AND(B3&gt;=DATEVALUE("01/11/2022"),B3&lt;=DATEVALUE("01/17/2022")),20,"Bye"))))))))))))))))))))</f>
        <v>2</v>
      </c>
      <c r="T3" s="29" t="s">
        <v>586</v>
      </c>
      <c r="U3" s="5"/>
      <c r="V3" s="5">
        <f t="shared" ref="V3:V66" si="7">IF(U3&gt;0,1,0)</f>
        <v>0</v>
      </c>
      <c r="W3" s="5" t="s">
        <v>114</v>
      </c>
      <c r="X3" s="29" t="s">
        <v>975</v>
      </c>
      <c r="Y3" s="5"/>
      <c r="Z3" s="5">
        <f t="shared" ref="Z3:Z66" si="8">IF(Y3&gt;0,1,0)</f>
        <v>0</v>
      </c>
      <c r="AA3" s="5" t="str">
        <f t="shared" si="1"/>
        <v>MWC</v>
      </c>
      <c r="AB3">
        <f t="shared" si="2"/>
        <v>0</v>
      </c>
      <c r="AC3">
        <f t="shared" ref="AC3:AC66" si="9">IF(AA3="Non-Major",0,1)</f>
        <v>1</v>
      </c>
      <c r="AD3">
        <f t="shared" ref="AD3:AD66" si="10">IF(OR(AA3="ACC",AA3="Big Ten",AA3="Big 12", AA3="Pac-12",AA3="SEC"),1,0)</f>
        <v>0</v>
      </c>
      <c r="AE3">
        <f t="shared" ref="AE3:AE66" si="11">IF(AND(Z3=1,V3=1),1,0)</f>
        <v>0</v>
      </c>
      <c r="AF3">
        <f t="shared" si="3"/>
        <v>14</v>
      </c>
      <c r="AG3">
        <f t="shared" si="3"/>
        <v>38</v>
      </c>
      <c r="AH3">
        <f t="shared" si="3"/>
        <v>0</v>
      </c>
      <c r="AI3">
        <f t="shared" si="3"/>
        <v>2</v>
      </c>
      <c r="AJ3">
        <f t="shared" ref="AJ3:AJ53" si="12">SUM(AH3:AI3)</f>
        <v>2</v>
      </c>
      <c r="AK3" s="8">
        <f t="shared" ref="AK3:AK66" si="13">AH3/(AH3+AI3)</f>
        <v>0</v>
      </c>
      <c r="AL3">
        <f t="shared" si="4"/>
        <v>0</v>
      </c>
    </row>
    <row r="4" spans="1:38" ht="28" x14ac:dyDescent="0.2">
      <c r="A4" s="27">
        <v>3</v>
      </c>
      <c r="B4" s="28">
        <v>44457</v>
      </c>
      <c r="C4" s="30">
        <v>0.91666666666666663</v>
      </c>
      <c r="D4" s="29" t="s">
        <v>44</v>
      </c>
      <c r="E4" s="29" t="s">
        <v>586</v>
      </c>
      <c r="F4" s="5"/>
      <c r="G4" s="29" t="s">
        <v>933</v>
      </c>
      <c r="H4" s="29" t="s">
        <v>70</v>
      </c>
      <c r="I4" s="29" t="s">
        <v>14</v>
      </c>
      <c r="J4" s="29">
        <v>19</v>
      </c>
      <c r="K4" s="29">
        <v>21</v>
      </c>
      <c r="L4" s="29">
        <v>0</v>
      </c>
      <c r="M4" s="29">
        <v>3</v>
      </c>
      <c r="N4" s="29" t="s">
        <v>130</v>
      </c>
      <c r="O4" s="5"/>
      <c r="P4" s="6"/>
      <c r="Q4" s="4">
        <f t="shared" si="5"/>
        <v>44457</v>
      </c>
      <c r="R4" s="5">
        <f t="shared" si="0"/>
        <v>2021</v>
      </c>
      <c r="S4" s="5">
        <f t="shared" si="6"/>
        <v>3</v>
      </c>
      <c r="T4" s="29" t="s">
        <v>586</v>
      </c>
      <c r="U4" s="5"/>
      <c r="V4" s="5">
        <f t="shared" si="7"/>
        <v>0</v>
      </c>
      <c r="W4" s="5" t="s">
        <v>114</v>
      </c>
      <c r="X4" s="29" t="s">
        <v>933</v>
      </c>
      <c r="Y4" s="5"/>
      <c r="Z4" s="5">
        <f t="shared" si="8"/>
        <v>0</v>
      </c>
      <c r="AA4" s="5" t="str">
        <f t="shared" si="1"/>
        <v>Non-Major</v>
      </c>
      <c r="AB4">
        <f t="shared" si="2"/>
        <v>0</v>
      </c>
      <c r="AC4">
        <f t="shared" si="9"/>
        <v>0</v>
      </c>
      <c r="AD4">
        <f t="shared" si="10"/>
        <v>0</v>
      </c>
      <c r="AE4">
        <f t="shared" si="11"/>
        <v>0</v>
      </c>
      <c r="AF4">
        <f t="shared" si="3"/>
        <v>19</v>
      </c>
      <c r="AG4">
        <f t="shared" si="3"/>
        <v>21</v>
      </c>
      <c r="AH4">
        <f t="shared" si="3"/>
        <v>0</v>
      </c>
      <c r="AI4">
        <f t="shared" si="3"/>
        <v>3</v>
      </c>
      <c r="AJ4">
        <f t="shared" si="12"/>
        <v>3</v>
      </c>
      <c r="AK4" s="8">
        <f t="shared" si="13"/>
        <v>0</v>
      </c>
      <c r="AL4">
        <f t="shared" si="4"/>
        <v>0</v>
      </c>
    </row>
    <row r="5" spans="1:38" x14ac:dyDescent="0.2">
      <c r="A5" s="27">
        <v>4</v>
      </c>
      <c r="B5" s="28">
        <v>44464</v>
      </c>
      <c r="C5" s="30">
        <v>0.9375</v>
      </c>
      <c r="D5" s="29" t="s">
        <v>44</v>
      </c>
      <c r="E5" s="29" t="s">
        <v>586</v>
      </c>
      <c r="F5" s="29" t="s">
        <v>49</v>
      </c>
      <c r="G5" s="29" t="s">
        <v>1013</v>
      </c>
      <c r="H5" s="29" t="s">
        <v>114</v>
      </c>
      <c r="I5" s="29" t="s">
        <v>14</v>
      </c>
      <c r="J5" s="29">
        <v>19</v>
      </c>
      <c r="K5" s="29">
        <v>41</v>
      </c>
      <c r="L5" s="29">
        <v>0</v>
      </c>
      <c r="M5" s="29">
        <v>4</v>
      </c>
      <c r="N5" s="29" t="s">
        <v>132</v>
      </c>
      <c r="O5" s="5"/>
      <c r="P5" s="6"/>
      <c r="Q5" s="4">
        <f t="shared" si="5"/>
        <v>44464</v>
      </c>
      <c r="R5" s="5">
        <f t="shared" si="0"/>
        <v>2021</v>
      </c>
      <c r="S5" s="5">
        <f t="shared" si="6"/>
        <v>4</v>
      </c>
      <c r="T5" s="29" t="s">
        <v>586</v>
      </c>
      <c r="U5" s="5"/>
      <c r="V5" s="5">
        <f t="shared" si="7"/>
        <v>0</v>
      </c>
      <c r="W5" s="5" t="s">
        <v>114</v>
      </c>
      <c r="X5" s="5" t="s">
        <v>400</v>
      </c>
      <c r="Y5" s="5">
        <v>3</v>
      </c>
      <c r="Z5" s="5">
        <f t="shared" si="8"/>
        <v>1</v>
      </c>
      <c r="AA5" s="5" t="str">
        <f t="shared" si="1"/>
        <v>Pac-12</v>
      </c>
      <c r="AB5">
        <f t="shared" si="2"/>
        <v>1</v>
      </c>
      <c r="AC5">
        <f t="shared" si="9"/>
        <v>1</v>
      </c>
      <c r="AD5">
        <f t="shared" si="10"/>
        <v>1</v>
      </c>
      <c r="AE5">
        <f t="shared" si="11"/>
        <v>0</v>
      </c>
      <c r="AF5">
        <f t="shared" si="3"/>
        <v>19</v>
      </c>
      <c r="AG5">
        <f t="shared" si="3"/>
        <v>41</v>
      </c>
      <c r="AH5">
        <f t="shared" si="3"/>
        <v>0</v>
      </c>
      <c r="AI5">
        <f t="shared" si="3"/>
        <v>4</v>
      </c>
      <c r="AJ5">
        <f t="shared" si="12"/>
        <v>4</v>
      </c>
      <c r="AK5" s="8">
        <f t="shared" si="13"/>
        <v>0</v>
      </c>
      <c r="AL5">
        <f t="shared" si="4"/>
        <v>0</v>
      </c>
    </row>
    <row r="6" spans="1:38" x14ac:dyDescent="0.2">
      <c r="A6" s="27">
        <v>5</v>
      </c>
      <c r="B6" s="28">
        <v>44478</v>
      </c>
      <c r="C6" s="30">
        <v>0.9375</v>
      </c>
      <c r="D6" s="29" t="s">
        <v>44</v>
      </c>
      <c r="E6" s="29" t="s">
        <v>586</v>
      </c>
      <c r="F6" s="5"/>
      <c r="G6" s="29" t="s">
        <v>590</v>
      </c>
      <c r="H6" s="29" t="s">
        <v>114</v>
      </c>
      <c r="I6" s="29" t="s">
        <v>14</v>
      </c>
      <c r="J6" s="29">
        <v>16</v>
      </c>
      <c r="K6" s="29">
        <v>34</v>
      </c>
      <c r="L6" s="29">
        <v>0</v>
      </c>
      <c r="M6" s="29">
        <v>5</v>
      </c>
      <c r="N6" s="29" t="s">
        <v>133</v>
      </c>
      <c r="O6" s="5"/>
      <c r="P6" s="6"/>
      <c r="Q6" s="4">
        <f t="shared" si="5"/>
        <v>44478</v>
      </c>
      <c r="R6" s="5">
        <f t="shared" si="0"/>
        <v>2021</v>
      </c>
      <c r="S6" s="5">
        <f t="shared" si="6"/>
        <v>6</v>
      </c>
      <c r="T6" s="29" t="s">
        <v>586</v>
      </c>
      <c r="U6" s="5"/>
      <c r="V6" s="5">
        <f t="shared" si="7"/>
        <v>0</v>
      </c>
      <c r="W6" s="5" t="s">
        <v>114</v>
      </c>
      <c r="X6" s="29" t="s">
        <v>590</v>
      </c>
      <c r="Y6" s="5"/>
      <c r="Z6" s="5">
        <f t="shared" si="8"/>
        <v>0</v>
      </c>
      <c r="AA6" s="5" t="str">
        <f t="shared" si="1"/>
        <v>Pac-12</v>
      </c>
      <c r="AB6">
        <f t="shared" si="2"/>
        <v>1</v>
      </c>
      <c r="AC6">
        <f t="shared" si="9"/>
        <v>1</v>
      </c>
      <c r="AD6">
        <f t="shared" si="10"/>
        <v>1</v>
      </c>
      <c r="AE6">
        <f t="shared" si="11"/>
        <v>0</v>
      </c>
      <c r="AF6">
        <f t="shared" si="3"/>
        <v>16</v>
      </c>
      <c r="AG6">
        <f t="shared" si="3"/>
        <v>34</v>
      </c>
      <c r="AH6">
        <f t="shared" si="3"/>
        <v>0</v>
      </c>
      <c r="AI6">
        <f t="shared" si="3"/>
        <v>5</v>
      </c>
      <c r="AJ6">
        <f t="shared" si="12"/>
        <v>5</v>
      </c>
      <c r="AK6" s="8">
        <f t="shared" si="13"/>
        <v>0</v>
      </c>
      <c r="AL6">
        <f t="shared" si="4"/>
        <v>0</v>
      </c>
    </row>
    <row r="7" spans="1:38" x14ac:dyDescent="0.2">
      <c r="A7" s="27">
        <v>6</v>
      </c>
      <c r="B7" s="28">
        <v>44485</v>
      </c>
      <c r="C7" s="30">
        <v>0.64583333333333337</v>
      </c>
      <c r="D7" s="29" t="s">
        <v>44</v>
      </c>
      <c r="E7" s="29" t="s">
        <v>586</v>
      </c>
      <c r="F7" s="29" t="s">
        <v>49</v>
      </c>
      <c r="G7" s="29" t="s">
        <v>617</v>
      </c>
      <c r="H7" s="29" t="s">
        <v>114</v>
      </c>
      <c r="I7" s="29" t="s">
        <v>14</v>
      </c>
      <c r="J7" s="29">
        <v>0</v>
      </c>
      <c r="K7" s="29">
        <v>34</v>
      </c>
      <c r="L7" s="29">
        <v>0</v>
      </c>
      <c r="M7" s="29">
        <v>6</v>
      </c>
      <c r="N7" s="29" t="s">
        <v>151</v>
      </c>
      <c r="O7" s="5"/>
      <c r="P7" s="6"/>
      <c r="Q7" s="4">
        <f t="shared" si="5"/>
        <v>44485</v>
      </c>
      <c r="R7" s="5">
        <f t="shared" si="0"/>
        <v>2021</v>
      </c>
      <c r="S7" s="5">
        <f t="shared" si="6"/>
        <v>7</v>
      </c>
      <c r="T7" s="29" t="s">
        <v>586</v>
      </c>
      <c r="U7" s="5"/>
      <c r="V7" s="5">
        <f t="shared" si="7"/>
        <v>0</v>
      </c>
      <c r="W7" s="5" t="s">
        <v>114</v>
      </c>
      <c r="X7" s="29" t="s">
        <v>617</v>
      </c>
      <c r="Y7" s="5"/>
      <c r="Z7" s="5">
        <f t="shared" si="8"/>
        <v>0</v>
      </c>
      <c r="AA7" s="5" t="str">
        <f t="shared" si="1"/>
        <v>Pac-12</v>
      </c>
      <c r="AB7">
        <f t="shared" si="2"/>
        <v>1</v>
      </c>
      <c r="AC7">
        <f t="shared" si="9"/>
        <v>1</v>
      </c>
      <c r="AD7">
        <f t="shared" si="10"/>
        <v>1</v>
      </c>
      <c r="AE7">
        <f t="shared" si="11"/>
        <v>0</v>
      </c>
      <c r="AF7">
        <f t="shared" si="3"/>
        <v>0</v>
      </c>
      <c r="AG7">
        <f t="shared" si="3"/>
        <v>34</v>
      </c>
      <c r="AH7">
        <f t="shared" si="3"/>
        <v>0</v>
      </c>
      <c r="AI7">
        <f t="shared" si="3"/>
        <v>6</v>
      </c>
      <c r="AJ7">
        <f t="shared" si="12"/>
        <v>6</v>
      </c>
      <c r="AK7" s="8">
        <f t="shared" si="13"/>
        <v>0</v>
      </c>
      <c r="AL7">
        <f t="shared" si="4"/>
        <v>0</v>
      </c>
    </row>
    <row r="8" spans="1:38" ht="28" x14ac:dyDescent="0.2">
      <c r="A8" s="27">
        <v>7</v>
      </c>
      <c r="B8" s="28">
        <v>44491</v>
      </c>
      <c r="C8" s="30">
        <v>0.9375</v>
      </c>
      <c r="D8" s="29" t="s">
        <v>124</v>
      </c>
      <c r="E8" s="29" t="s">
        <v>586</v>
      </c>
      <c r="F8" s="5"/>
      <c r="G8" s="29" t="s">
        <v>851</v>
      </c>
      <c r="H8" s="29" t="s">
        <v>114</v>
      </c>
      <c r="I8" s="29" t="s">
        <v>14</v>
      </c>
      <c r="J8" s="29">
        <v>16</v>
      </c>
      <c r="K8" s="29">
        <v>21</v>
      </c>
      <c r="L8" s="29">
        <v>0</v>
      </c>
      <c r="M8" s="29">
        <v>7</v>
      </c>
      <c r="N8" s="29" t="s">
        <v>298</v>
      </c>
      <c r="O8" s="5"/>
      <c r="P8" s="6"/>
      <c r="Q8" s="4">
        <f t="shared" si="5"/>
        <v>44491</v>
      </c>
      <c r="R8" s="5">
        <f t="shared" si="0"/>
        <v>2021</v>
      </c>
      <c r="S8" s="5">
        <f t="shared" si="6"/>
        <v>8</v>
      </c>
      <c r="T8" s="29" t="s">
        <v>586</v>
      </c>
      <c r="U8" s="5"/>
      <c r="V8" s="5">
        <f t="shared" si="7"/>
        <v>0</v>
      </c>
      <c r="W8" s="5" t="s">
        <v>114</v>
      </c>
      <c r="X8" s="29" t="s">
        <v>851</v>
      </c>
      <c r="Y8" s="5"/>
      <c r="Z8" s="5">
        <f t="shared" si="8"/>
        <v>0</v>
      </c>
      <c r="AA8" s="5" t="str">
        <f t="shared" si="1"/>
        <v>Pac-12</v>
      </c>
      <c r="AB8">
        <f t="shared" si="2"/>
        <v>1</v>
      </c>
      <c r="AC8">
        <f t="shared" si="9"/>
        <v>1</v>
      </c>
      <c r="AD8">
        <f t="shared" si="10"/>
        <v>1</v>
      </c>
      <c r="AE8">
        <f t="shared" si="11"/>
        <v>0</v>
      </c>
      <c r="AF8">
        <f t="shared" si="3"/>
        <v>16</v>
      </c>
      <c r="AG8">
        <f t="shared" si="3"/>
        <v>21</v>
      </c>
      <c r="AH8">
        <f t="shared" si="3"/>
        <v>0</v>
      </c>
      <c r="AI8">
        <f t="shared" si="3"/>
        <v>7</v>
      </c>
      <c r="AJ8">
        <f t="shared" si="12"/>
        <v>7</v>
      </c>
      <c r="AK8" s="8">
        <f t="shared" si="13"/>
        <v>0</v>
      </c>
      <c r="AL8">
        <f t="shared" si="4"/>
        <v>0</v>
      </c>
    </row>
    <row r="9" spans="1:38" x14ac:dyDescent="0.2">
      <c r="A9" s="27">
        <v>8</v>
      </c>
      <c r="B9" s="28">
        <v>44499</v>
      </c>
      <c r="C9" s="30">
        <v>0.79166666666666663</v>
      </c>
      <c r="D9" s="29" t="s">
        <v>44</v>
      </c>
      <c r="E9" s="29" t="s">
        <v>586</v>
      </c>
      <c r="F9" s="29" t="s">
        <v>49</v>
      </c>
      <c r="G9" s="29" t="s">
        <v>206</v>
      </c>
      <c r="H9" s="29" t="s">
        <v>114</v>
      </c>
      <c r="I9" s="29" t="s">
        <v>14</v>
      </c>
      <c r="J9" s="29">
        <v>34</v>
      </c>
      <c r="K9" s="29">
        <v>41</v>
      </c>
      <c r="L9" s="29">
        <v>0</v>
      </c>
      <c r="M9" s="29">
        <v>8</v>
      </c>
      <c r="N9" s="29" t="s">
        <v>299</v>
      </c>
      <c r="O9" s="5"/>
      <c r="P9" s="6"/>
      <c r="Q9" s="4">
        <f t="shared" si="5"/>
        <v>44499</v>
      </c>
      <c r="R9" s="5">
        <f t="shared" si="0"/>
        <v>2021</v>
      </c>
      <c r="S9" s="5">
        <f t="shared" si="6"/>
        <v>9</v>
      </c>
      <c r="T9" s="29" t="s">
        <v>586</v>
      </c>
      <c r="U9" s="5"/>
      <c r="V9" s="5">
        <f t="shared" si="7"/>
        <v>0</v>
      </c>
      <c r="W9" s="5" t="s">
        <v>114</v>
      </c>
      <c r="X9" s="29" t="s">
        <v>206</v>
      </c>
      <c r="Y9" s="5"/>
      <c r="Z9" s="5">
        <f t="shared" si="8"/>
        <v>0</v>
      </c>
      <c r="AA9" s="5" t="str">
        <f t="shared" si="1"/>
        <v>Pac-12</v>
      </c>
      <c r="AB9">
        <f t="shared" si="2"/>
        <v>1</v>
      </c>
      <c r="AC9">
        <f t="shared" si="9"/>
        <v>1</v>
      </c>
      <c r="AD9">
        <f t="shared" si="10"/>
        <v>1</v>
      </c>
      <c r="AE9">
        <f t="shared" si="11"/>
        <v>0</v>
      </c>
      <c r="AF9">
        <f t="shared" si="3"/>
        <v>34</v>
      </c>
      <c r="AG9">
        <f t="shared" si="3"/>
        <v>41</v>
      </c>
      <c r="AH9">
        <f t="shared" si="3"/>
        <v>0</v>
      </c>
      <c r="AI9">
        <f t="shared" si="3"/>
        <v>8</v>
      </c>
      <c r="AJ9">
        <f t="shared" si="12"/>
        <v>8</v>
      </c>
      <c r="AK9" s="8">
        <f t="shared" si="13"/>
        <v>0</v>
      </c>
      <c r="AL9">
        <f t="shared" si="4"/>
        <v>0</v>
      </c>
    </row>
    <row r="10" spans="1:38" x14ac:dyDescent="0.2">
      <c r="A10" s="27">
        <v>9</v>
      </c>
      <c r="B10" s="28">
        <v>44506</v>
      </c>
      <c r="C10" s="30">
        <v>0.625</v>
      </c>
      <c r="D10" s="29" t="s">
        <v>44</v>
      </c>
      <c r="E10" s="29" t="s">
        <v>586</v>
      </c>
      <c r="F10" s="5"/>
      <c r="G10" s="29" t="s">
        <v>424</v>
      </c>
      <c r="H10" s="29" t="s">
        <v>114</v>
      </c>
      <c r="I10" s="29" t="s">
        <v>13</v>
      </c>
      <c r="J10" s="29">
        <v>10</v>
      </c>
      <c r="K10" s="29">
        <v>3</v>
      </c>
      <c r="L10" s="29">
        <v>1</v>
      </c>
      <c r="M10" s="29">
        <v>8</v>
      </c>
      <c r="N10" s="29" t="s">
        <v>41</v>
      </c>
      <c r="O10" s="5"/>
      <c r="P10" s="6"/>
      <c r="Q10" s="4">
        <f t="shared" si="5"/>
        <v>44506</v>
      </c>
      <c r="R10" s="5">
        <f t="shared" si="0"/>
        <v>2021</v>
      </c>
      <c r="S10" s="5">
        <f t="shared" si="6"/>
        <v>10</v>
      </c>
      <c r="T10" s="29" t="s">
        <v>586</v>
      </c>
      <c r="U10" s="5"/>
      <c r="V10" s="5">
        <f t="shared" si="7"/>
        <v>0</v>
      </c>
      <c r="W10" s="5" t="s">
        <v>114</v>
      </c>
      <c r="X10" s="29" t="s">
        <v>424</v>
      </c>
      <c r="Y10" s="5"/>
      <c r="Z10" s="5">
        <f t="shared" si="8"/>
        <v>0</v>
      </c>
      <c r="AA10" s="5" t="str">
        <f t="shared" si="1"/>
        <v>Pac-12</v>
      </c>
      <c r="AB10">
        <f t="shared" si="2"/>
        <v>1</v>
      </c>
      <c r="AC10">
        <f t="shared" si="9"/>
        <v>1</v>
      </c>
      <c r="AD10">
        <f t="shared" si="10"/>
        <v>1</v>
      </c>
      <c r="AE10">
        <f t="shared" si="11"/>
        <v>0</v>
      </c>
      <c r="AF10">
        <f t="shared" si="3"/>
        <v>10</v>
      </c>
      <c r="AG10">
        <f t="shared" si="3"/>
        <v>3</v>
      </c>
      <c r="AH10">
        <f t="shared" si="3"/>
        <v>1</v>
      </c>
      <c r="AI10">
        <f t="shared" si="3"/>
        <v>8</v>
      </c>
      <c r="AJ10">
        <f t="shared" si="12"/>
        <v>9</v>
      </c>
      <c r="AK10" s="8">
        <f t="shared" si="13"/>
        <v>0.1111111111111111</v>
      </c>
      <c r="AL10">
        <f t="shared" si="4"/>
        <v>1</v>
      </c>
    </row>
    <row r="11" spans="1:38" x14ac:dyDescent="0.2">
      <c r="A11" s="27">
        <v>10</v>
      </c>
      <c r="B11" s="28">
        <v>44513</v>
      </c>
      <c r="C11" s="30">
        <v>0.58333333333333337</v>
      </c>
      <c r="D11" s="29" t="s">
        <v>44</v>
      </c>
      <c r="E11" s="29" t="s">
        <v>586</v>
      </c>
      <c r="F11" s="5"/>
      <c r="G11" s="29" t="s">
        <v>929</v>
      </c>
      <c r="H11" s="29" t="s">
        <v>114</v>
      </c>
      <c r="I11" s="29" t="s">
        <v>14</v>
      </c>
      <c r="J11" s="29">
        <v>29</v>
      </c>
      <c r="K11" s="29">
        <v>38</v>
      </c>
      <c r="L11" s="29">
        <v>1</v>
      </c>
      <c r="M11" s="29">
        <v>9</v>
      </c>
      <c r="N11" s="29" t="s">
        <v>92</v>
      </c>
      <c r="O11" s="5"/>
      <c r="P11" s="6"/>
      <c r="Q11" s="4">
        <f t="shared" si="5"/>
        <v>44513</v>
      </c>
      <c r="R11" s="5">
        <f t="shared" si="0"/>
        <v>2021</v>
      </c>
      <c r="S11" s="5">
        <f t="shared" si="6"/>
        <v>11</v>
      </c>
      <c r="T11" s="29" t="s">
        <v>586</v>
      </c>
      <c r="U11" s="5"/>
      <c r="V11" s="5">
        <f t="shared" si="7"/>
        <v>0</v>
      </c>
      <c r="W11" s="5" t="s">
        <v>114</v>
      </c>
      <c r="X11" s="29" t="s">
        <v>929</v>
      </c>
      <c r="Y11" s="5"/>
      <c r="Z11" s="5">
        <f t="shared" si="8"/>
        <v>0</v>
      </c>
      <c r="AA11" s="5" t="str">
        <f t="shared" si="1"/>
        <v>Pac-12</v>
      </c>
      <c r="AB11">
        <f t="shared" si="2"/>
        <v>1</v>
      </c>
      <c r="AC11">
        <f t="shared" si="9"/>
        <v>1</v>
      </c>
      <c r="AD11">
        <f t="shared" si="10"/>
        <v>1</v>
      </c>
      <c r="AE11">
        <f t="shared" si="11"/>
        <v>0</v>
      </c>
      <c r="AF11">
        <f t="shared" si="3"/>
        <v>29</v>
      </c>
      <c r="AG11">
        <f t="shared" si="3"/>
        <v>38</v>
      </c>
      <c r="AH11">
        <f t="shared" si="3"/>
        <v>1</v>
      </c>
      <c r="AI11">
        <f t="shared" si="3"/>
        <v>9</v>
      </c>
      <c r="AJ11">
        <f t="shared" si="12"/>
        <v>10</v>
      </c>
      <c r="AK11" s="8">
        <f>AH11/(AH11+AI11)</f>
        <v>0.1</v>
      </c>
      <c r="AL11">
        <f t="shared" si="4"/>
        <v>0</v>
      </c>
    </row>
    <row r="12" spans="1:38" ht="28" x14ac:dyDescent="0.2">
      <c r="A12" s="27">
        <v>11</v>
      </c>
      <c r="B12" s="28">
        <v>44519</v>
      </c>
      <c r="C12" s="30">
        <v>0.875</v>
      </c>
      <c r="D12" s="29" t="s">
        <v>124</v>
      </c>
      <c r="E12" s="29" t="s">
        <v>586</v>
      </c>
      <c r="F12" s="29" t="s">
        <v>49</v>
      </c>
      <c r="G12" s="29" t="s">
        <v>916</v>
      </c>
      <c r="H12" s="29" t="s">
        <v>114</v>
      </c>
      <c r="I12" s="29" t="s">
        <v>14</v>
      </c>
      <c r="J12" s="29">
        <v>18</v>
      </c>
      <c r="K12" s="29">
        <v>44</v>
      </c>
      <c r="L12" s="29">
        <v>1</v>
      </c>
      <c r="M12" s="29">
        <v>10</v>
      </c>
      <c r="N12" s="29" t="s">
        <v>102</v>
      </c>
      <c r="O12" s="5"/>
      <c r="P12" s="6"/>
      <c r="Q12" s="4">
        <f t="shared" si="5"/>
        <v>44519</v>
      </c>
      <c r="R12" s="5">
        <f t="shared" si="0"/>
        <v>2021</v>
      </c>
      <c r="S12" s="5">
        <f t="shared" si="6"/>
        <v>12</v>
      </c>
      <c r="T12" s="29" t="s">
        <v>586</v>
      </c>
      <c r="U12" s="5"/>
      <c r="V12" s="5">
        <f t="shared" si="7"/>
        <v>0</v>
      </c>
      <c r="W12" s="5" t="s">
        <v>114</v>
      </c>
      <c r="X12" s="29" t="s">
        <v>916</v>
      </c>
      <c r="Y12" s="5"/>
      <c r="Z12" s="5">
        <f t="shared" si="8"/>
        <v>0</v>
      </c>
      <c r="AA12" s="5" t="str">
        <f t="shared" si="1"/>
        <v>Pac-12</v>
      </c>
      <c r="AB12">
        <f t="shared" si="2"/>
        <v>1</v>
      </c>
      <c r="AC12">
        <f t="shared" si="9"/>
        <v>1</v>
      </c>
      <c r="AD12">
        <f t="shared" si="10"/>
        <v>1</v>
      </c>
      <c r="AE12">
        <f t="shared" si="11"/>
        <v>0</v>
      </c>
      <c r="AF12">
        <f t="shared" si="3"/>
        <v>18</v>
      </c>
      <c r="AG12">
        <f t="shared" si="3"/>
        <v>44</v>
      </c>
      <c r="AH12">
        <f t="shared" si="3"/>
        <v>1</v>
      </c>
      <c r="AI12">
        <f t="shared" si="3"/>
        <v>10</v>
      </c>
      <c r="AJ12">
        <f t="shared" si="12"/>
        <v>11</v>
      </c>
      <c r="AK12" s="8">
        <f t="shared" si="13"/>
        <v>9.0909090909090912E-2</v>
      </c>
      <c r="AL12">
        <f t="shared" si="4"/>
        <v>0</v>
      </c>
    </row>
    <row r="13" spans="1:38" ht="28" x14ac:dyDescent="0.2">
      <c r="A13" s="27">
        <v>12</v>
      </c>
      <c r="B13" s="28">
        <v>44527</v>
      </c>
      <c r="C13" s="30">
        <v>0.66666666666666663</v>
      </c>
      <c r="D13" s="29" t="s">
        <v>44</v>
      </c>
      <c r="E13" s="29" t="s">
        <v>586</v>
      </c>
      <c r="F13" s="29" t="s">
        <v>49</v>
      </c>
      <c r="G13" s="29" t="s">
        <v>113</v>
      </c>
      <c r="H13" s="29" t="s">
        <v>114</v>
      </c>
      <c r="I13" s="29" t="s">
        <v>14</v>
      </c>
      <c r="J13" s="29">
        <v>15</v>
      </c>
      <c r="K13" s="29">
        <v>38</v>
      </c>
      <c r="L13" s="29">
        <v>1</v>
      </c>
      <c r="M13" s="29">
        <v>11</v>
      </c>
      <c r="N13" s="29" t="s">
        <v>130</v>
      </c>
      <c r="O13" s="5"/>
      <c r="P13" s="6"/>
      <c r="Q13" s="4">
        <f t="shared" si="5"/>
        <v>44527</v>
      </c>
      <c r="R13" s="5">
        <f t="shared" si="0"/>
        <v>2021</v>
      </c>
      <c r="S13" s="5">
        <f t="shared" si="6"/>
        <v>13</v>
      </c>
      <c r="T13" s="29" t="s">
        <v>586</v>
      </c>
      <c r="U13" s="5"/>
      <c r="V13" s="5">
        <f t="shared" si="7"/>
        <v>0</v>
      </c>
      <c r="W13" s="5" t="s">
        <v>114</v>
      </c>
      <c r="X13" s="29" t="s">
        <v>113</v>
      </c>
      <c r="Y13" s="5"/>
      <c r="Z13" s="5">
        <f t="shared" si="8"/>
        <v>0</v>
      </c>
      <c r="AA13" s="5" t="str">
        <f t="shared" si="1"/>
        <v>Pac-12</v>
      </c>
      <c r="AB13">
        <f t="shared" si="2"/>
        <v>1</v>
      </c>
      <c r="AC13">
        <f t="shared" si="9"/>
        <v>1</v>
      </c>
      <c r="AD13">
        <f t="shared" si="10"/>
        <v>1</v>
      </c>
      <c r="AE13">
        <f t="shared" si="11"/>
        <v>0</v>
      </c>
      <c r="AF13">
        <f t="shared" si="3"/>
        <v>15</v>
      </c>
      <c r="AG13">
        <f t="shared" si="3"/>
        <v>38</v>
      </c>
      <c r="AH13">
        <f t="shared" si="3"/>
        <v>1</v>
      </c>
      <c r="AI13">
        <f t="shared" si="3"/>
        <v>11</v>
      </c>
      <c r="AJ13">
        <f t="shared" si="12"/>
        <v>12</v>
      </c>
      <c r="AK13" s="8">
        <f t="shared" si="13"/>
        <v>8.3333333333333329E-2</v>
      </c>
      <c r="AL13">
        <f t="shared" si="4"/>
        <v>0</v>
      </c>
    </row>
    <row r="14" spans="1:38" ht="30" x14ac:dyDescent="0.2">
      <c r="A14" s="27">
        <v>1</v>
      </c>
      <c r="B14" s="28">
        <v>44441</v>
      </c>
      <c r="C14" s="30">
        <v>0.9375</v>
      </c>
      <c r="D14" s="29" t="s">
        <v>37</v>
      </c>
      <c r="E14" s="29" t="s">
        <v>1014</v>
      </c>
      <c r="F14" s="5"/>
      <c r="G14" s="29" t="s">
        <v>729</v>
      </c>
      <c r="H14" s="29" t="s">
        <v>70</v>
      </c>
      <c r="I14" s="29" t="s">
        <v>13</v>
      </c>
      <c r="J14" s="29">
        <v>41</v>
      </c>
      <c r="K14" s="29">
        <v>14</v>
      </c>
      <c r="L14" s="29">
        <v>1</v>
      </c>
      <c r="M14" s="29">
        <v>0</v>
      </c>
      <c r="N14" s="29" t="s">
        <v>41</v>
      </c>
      <c r="O14" s="5"/>
      <c r="P14" s="6"/>
      <c r="Q14" s="4">
        <f t="shared" si="5"/>
        <v>44441</v>
      </c>
      <c r="R14" s="5">
        <f t="shared" si="0"/>
        <v>2021</v>
      </c>
      <c r="S14" s="5">
        <f t="shared" si="6"/>
        <v>1</v>
      </c>
      <c r="T14" s="5" t="s">
        <v>941</v>
      </c>
      <c r="U14" s="5">
        <v>25</v>
      </c>
      <c r="V14" s="5">
        <f t="shared" si="7"/>
        <v>1</v>
      </c>
      <c r="W14" s="5" t="s">
        <v>114</v>
      </c>
      <c r="X14" s="29" t="s">
        <v>729</v>
      </c>
      <c r="Y14" s="5"/>
      <c r="Z14" s="5">
        <f t="shared" si="8"/>
        <v>0</v>
      </c>
      <c r="AA14" s="5" t="str">
        <f t="shared" si="1"/>
        <v>Non-Major</v>
      </c>
      <c r="AB14">
        <f t="shared" si="2"/>
        <v>0</v>
      </c>
      <c r="AC14">
        <f t="shared" si="9"/>
        <v>0</v>
      </c>
      <c r="AD14">
        <f t="shared" si="10"/>
        <v>0</v>
      </c>
      <c r="AE14">
        <f t="shared" si="11"/>
        <v>0</v>
      </c>
      <c r="AF14">
        <f t="shared" si="3"/>
        <v>41</v>
      </c>
      <c r="AG14">
        <f t="shared" si="3"/>
        <v>14</v>
      </c>
      <c r="AH14">
        <f t="shared" si="3"/>
        <v>1</v>
      </c>
      <c r="AI14">
        <f t="shared" si="3"/>
        <v>0</v>
      </c>
      <c r="AJ14">
        <f t="shared" si="12"/>
        <v>1</v>
      </c>
      <c r="AK14" s="8">
        <f t="shared" si="13"/>
        <v>1</v>
      </c>
      <c r="AL14">
        <f t="shared" si="4"/>
        <v>1</v>
      </c>
    </row>
    <row r="15" spans="1:38" ht="30" x14ac:dyDescent="0.2">
      <c r="A15" s="27">
        <v>2</v>
      </c>
      <c r="B15" s="28">
        <v>44450</v>
      </c>
      <c r="C15" s="30">
        <v>0.9375</v>
      </c>
      <c r="D15" s="29" t="s">
        <v>44</v>
      </c>
      <c r="E15" s="29" t="s">
        <v>1015</v>
      </c>
      <c r="F15" s="5"/>
      <c r="G15" s="29" t="s">
        <v>426</v>
      </c>
      <c r="H15" s="29" t="s">
        <v>96</v>
      </c>
      <c r="I15" s="29" t="s">
        <v>13</v>
      </c>
      <c r="J15" s="29">
        <v>37</v>
      </c>
      <c r="K15" s="29">
        <v>10</v>
      </c>
      <c r="L15" s="29">
        <v>2</v>
      </c>
      <c r="M15" s="29">
        <v>0</v>
      </c>
      <c r="N15" s="29" t="s">
        <v>47</v>
      </c>
      <c r="O15" s="5"/>
      <c r="P15" s="6"/>
      <c r="Q15" s="4">
        <f t="shared" si="5"/>
        <v>44450</v>
      </c>
      <c r="R15" s="5">
        <f t="shared" si="0"/>
        <v>2021</v>
      </c>
      <c r="S15" s="5">
        <f t="shared" si="6"/>
        <v>2</v>
      </c>
      <c r="T15" s="5" t="s">
        <v>941</v>
      </c>
      <c r="U15" s="5">
        <v>23</v>
      </c>
      <c r="V15" s="5">
        <f t="shared" si="7"/>
        <v>1</v>
      </c>
      <c r="W15" s="5" t="s">
        <v>114</v>
      </c>
      <c r="X15" s="29" t="s">
        <v>426</v>
      </c>
      <c r="Y15" s="5"/>
      <c r="Z15" s="5">
        <f t="shared" si="8"/>
        <v>0</v>
      </c>
      <c r="AA15" s="5" t="str">
        <f t="shared" si="1"/>
        <v>MWC</v>
      </c>
      <c r="AB15">
        <f t="shared" si="2"/>
        <v>0</v>
      </c>
      <c r="AC15">
        <f t="shared" si="9"/>
        <v>1</v>
      </c>
      <c r="AD15">
        <f t="shared" si="10"/>
        <v>0</v>
      </c>
      <c r="AE15">
        <f t="shared" si="11"/>
        <v>0</v>
      </c>
      <c r="AF15">
        <f t="shared" si="3"/>
        <v>37</v>
      </c>
      <c r="AG15">
        <f t="shared" si="3"/>
        <v>10</v>
      </c>
      <c r="AH15">
        <f t="shared" si="3"/>
        <v>2</v>
      </c>
      <c r="AI15">
        <f t="shared" si="3"/>
        <v>0</v>
      </c>
      <c r="AJ15">
        <f t="shared" si="12"/>
        <v>2</v>
      </c>
      <c r="AK15" s="8">
        <f t="shared" si="13"/>
        <v>1</v>
      </c>
      <c r="AL15">
        <f t="shared" si="4"/>
        <v>1</v>
      </c>
    </row>
    <row r="16" spans="1:38" ht="30" x14ac:dyDescent="0.2">
      <c r="A16" s="27">
        <v>3</v>
      </c>
      <c r="B16" s="28">
        <v>44457</v>
      </c>
      <c r="C16" s="30">
        <v>0.92708333333333337</v>
      </c>
      <c r="D16" s="29" t="s">
        <v>44</v>
      </c>
      <c r="E16" s="29" t="s">
        <v>1016</v>
      </c>
      <c r="F16" s="29" t="s">
        <v>49</v>
      </c>
      <c r="G16" s="29" t="s">
        <v>1017</v>
      </c>
      <c r="H16" s="29" t="s">
        <v>169</v>
      </c>
      <c r="I16" s="29" t="s">
        <v>14</v>
      </c>
      <c r="J16" s="29">
        <v>17</v>
      </c>
      <c r="K16" s="29">
        <v>27</v>
      </c>
      <c r="L16" s="29">
        <v>2</v>
      </c>
      <c r="M16" s="29">
        <v>1</v>
      </c>
      <c r="N16" s="29" t="s">
        <v>92</v>
      </c>
      <c r="O16" s="5"/>
      <c r="P16" s="6"/>
      <c r="Q16" s="4">
        <f t="shared" si="5"/>
        <v>44457</v>
      </c>
      <c r="R16" s="5">
        <f t="shared" si="0"/>
        <v>2021</v>
      </c>
      <c r="S16" s="5">
        <f t="shared" si="6"/>
        <v>3</v>
      </c>
      <c r="T16" s="5" t="s">
        <v>941</v>
      </c>
      <c r="U16" s="5">
        <v>19</v>
      </c>
      <c r="V16" s="5">
        <f t="shared" si="7"/>
        <v>1</v>
      </c>
      <c r="W16" s="5" t="s">
        <v>114</v>
      </c>
      <c r="X16" s="5" t="s">
        <v>336</v>
      </c>
      <c r="Y16" s="5">
        <v>23</v>
      </c>
      <c r="Z16" s="5">
        <f t="shared" si="8"/>
        <v>1</v>
      </c>
      <c r="AA16" s="5" t="str">
        <f t="shared" si="1"/>
        <v>Ind</v>
      </c>
      <c r="AB16">
        <f t="shared" si="2"/>
        <v>0</v>
      </c>
      <c r="AC16">
        <f t="shared" si="9"/>
        <v>1</v>
      </c>
      <c r="AD16">
        <f t="shared" si="10"/>
        <v>0</v>
      </c>
      <c r="AE16">
        <f t="shared" si="11"/>
        <v>1</v>
      </c>
      <c r="AF16">
        <f t="shared" si="3"/>
        <v>17</v>
      </c>
      <c r="AG16">
        <f t="shared" si="3"/>
        <v>27</v>
      </c>
      <c r="AH16">
        <f t="shared" si="3"/>
        <v>2</v>
      </c>
      <c r="AI16">
        <f t="shared" si="3"/>
        <v>1</v>
      </c>
      <c r="AJ16">
        <f t="shared" si="12"/>
        <v>3</v>
      </c>
      <c r="AK16" s="8">
        <f t="shared" si="13"/>
        <v>0.66666666666666663</v>
      </c>
      <c r="AL16">
        <f t="shared" si="4"/>
        <v>0</v>
      </c>
    </row>
    <row r="17" spans="1:38" ht="28" x14ac:dyDescent="0.2">
      <c r="A17" s="27">
        <v>4</v>
      </c>
      <c r="B17" s="28">
        <v>44464</v>
      </c>
      <c r="C17" s="30">
        <v>0.9375</v>
      </c>
      <c r="D17" s="29" t="s">
        <v>44</v>
      </c>
      <c r="E17" s="29" t="s">
        <v>113</v>
      </c>
      <c r="F17" s="5"/>
      <c r="G17" s="29" t="s">
        <v>617</v>
      </c>
      <c r="H17" s="29" t="s">
        <v>114</v>
      </c>
      <c r="I17" s="29" t="s">
        <v>13</v>
      </c>
      <c r="J17" s="29">
        <v>35</v>
      </c>
      <c r="K17" s="29">
        <v>13</v>
      </c>
      <c r="L17" s="29">
        <v>3</v>
      </c>
      <c r="M17" s="29">
        <v>1</v>
      </c>
      <c r="N17" s="29" t="s">
        <v>41</v>
      </c>
      <c r="O17" s="5"/>
      <c r="P17" s="6"/>
      <c r="Q17" s="4">
        <f t="shared" si="5"/>
        <v>44464</v>
      </c>
      <c r="R17" s="5">
        <f t="shared" si="0"/>
        <v>2021</v>
      </c>
      <c r="S17" s="5">
        <f t="shared" si="6"/>
        <v>4</v>
      </c>
      <c r="T17" s="29" t="s">
        <v>113</v>
      </c>
      <c r="U17" s="5"/>
      <c r="V17" s="5">
        <f t="shared" si="7"/>
        <v>0</v>
      </c>
      <c r="W17" s="5" t="s">
        <v>114</v>
      </c>
      <c r="X17" s="29" t="s">
        <v>617</v>
      </c>
      <c r="Y17" s="5"/>
      <c r="Z17" s="5">
        <f t="shared" si="8"/>
        <v>0</v>
      </c>
      <c r="AA17" s="5" t="str">
        <f t="shared" si="1"/>
        <v>Pac-12</v>
      </c>
      <c r="AB17">
        <f t="shared" si="2"/>
        <v>1</v>
      </c>
      <c r="AC17">
        <f t="shared" si="9"/>
        <v>1</v>
      </c>
      <c r="AD17">
        <f t="shared" si="10"/>
        <v>1</v>
      </c>
      <c r="AE17">
        <f t="shared" si="11"/>
        <v>0</v>
      </c>
      <c r="AF17">
        <f t="shared" si="3"/>
        <v>35</v>
      </c>
      <c r="AG17">
        <f t="shared" si="3"/>
        <v>13</v>
      </c>
      <c r="AH17">
        <f t="shared" si="3"/>
        <v>3</v>
      </c>
      <c r="AI17">
        <f t="shared" si="3"/>
        <v>1</v>
      </c>
      <c r="AJ17">
        <f t="shared" si="12"/>
        <v>4</v>
      </c>
      <c r="AK17" s="8">
        <f t="shared" si="13"/>
        <v>0.75</v>
      </c>
      <c r="AL17">
        <f t="shared" si="4"/>
        <v>1</v>
      </c>
    </row>
    <row r="18" spans="1:38" ht="28" x14ac:dyDescent="0.2">
      <c r="A18" s="27">
        <v>5</v>
      </c>
      <c r="B18" s="28">
        <v>44471</v>
      </c>
      <c r="C18" s="30">
        <v>0.9375</v>
      </c>
      <c r="D18" s="29" t="s">
        <v>44</v>
      </c>
      <c r="E18" s="29" t="s">
        <v>113</v>
      </c>
      <c r="F18" s="29" t="s">
        <v>49</v>
      </c>
      <c r="G18" s="29" t="s">
        <v>1018</v>
      </c>
      <c r="H18" s="29" t="s">
        <v>114</v>
      </c>
      <c r="I18" s="29" t="s">
        <v>13</v>
      </c>
      <c r="J18" s="29">
        <v>42</v>
      </c>
      <c r="K18" s="29">
        <v>23</v>
      </c>
      <c r="L18" s="29">
        <v>4</v>
      </c>
      <c r="M18" s="29">
        <v>1</v>
      </c>
      <c r="N18" s="29" t="s">
        <v>47</v>
      </c>
      <c r="O18" s="5"/>
      <c r="P18" s="6"/>
      <c r="Q18" s="4">
        <f t="shared" si="5"/>
        <v>44471</v>
      </c>
      <c r="R18" s="5">
        <f t="shared" si="0"/>
        <v>2021</v>
      </c>
      <c r="S18" s="5">
        <f t="shared" si="6"/>
        <v>5</v>
      </c>
      <c r="T18" s="29" t="s">
        <v>113</v>
      </c>
      <c r="U18" s="5"/>
      <c r="V18" s="5">
        <f t="shared" si="7"/>
        <v>0</v>
      </c>
      <c r="W18" s="5" t="s">
        <v>114</v>
      </c>
      <c r="X18" s="5" t="s">
        <v>438</v>
      </c>
      <c r="Y18" s="5">
        <v>20</v>
      </c>
      <c r="Z18" s="5">
        <f t="shared" si="8"/>
        <v>1</v>
      </c>
      <c r="AA18" s="5" t="str">
        <f t="shared" si="1"/>
        <v>Pac-12</v>
      </c>
      <c r="AB18">
        <f t="shared" si="2"/>
        <v>1</v>
      </c>
      <c r="AC18">
        <f t="shared" si="9"/>
        <v>1</v>
      </c>
      <c r="AD18">
        <f t="shared" si="10"/>
        <v>1</v>
      </c>
      <c r="AE18">
        <f t="shared" si="11"/>
        <v>0</v>
      </c>
      <c r="AF18">
        <f t="shared" si="3"/>
        <v>42</v>
      </c>
      <c r="AG18">
        <f t="shared" si="3"/>
        <v>23</v>
      </c>
      <c r="AH18">
        <f t="shared" si="3"/>
        <v>4</v>
      </c>
      <c r="AI18">
        <f t="shared" si="3"/>
        <v>1</v>
      </c>
      <c r="AJ18">
        <f t="shared" si="12"/>
        <v>5</v>
      </c>
      <c r="AK18" s="8">
        <f t="shared" si="13"/>
        <v>0.8</v>
      </c>
      <c r="AL18">
        <f t="shared" si="4"/>
        <v>1</v>
      </c>
    </row>
    <row r="19" spans="1:38" ht="30" x14ac:dyDescent="0.2">
      <c r="A19" s="27">
        <v>6</v>
      </c>
      <c r="B19" s="28">
        <v>44477</v>
      </c>
      <c r="C19" s="30">
        <v>0.9375</v>
      </c>
      <c r="D19" s="29" t="s">
        <v>124</v>
      </c>
      <c r="E19" s="29" t="s">
        <v>1019</v>
      </c>
      <c r="F19" s="5"/>
      <c r="G19" s="29" t="s">
        <v>213</v>
      </c>
      <c r="H19" s="29" t="s">
        <v>114</v>
      </c>
      <c r="I19" s="29" t="s">
        <v>13</v>
      </c>
      <c r="J19" s="29">
        <v>28</v>
      </c>
      <c r="K19" s="29">
        <v>10</v>
      </c>
      <c r="L19" s="29">
        <v>5</v>
      </c>
      <c r="M19" s="29">
        <v>1</v>
      </c>
      <c r="N19" s="29" t="s">
        <v>51</v>
      </c>
      <c r="O19" s="5"/>
      <c r="P19" s="6"/>
      <c r="Q19" s="4">
        <f t="shared" si="5"/>
        <v>44477</v>
      </c>
      <c r="R19" s="5">
        <f t="shared" si="0"/>
        <v>2021</v>
      </c>
      <c r="S19" s="5">
        <f t="shared" si="6"/>
        <v>6</v>
      </c>
      <c r="T19" s="5" t="s">
        <v>941</v>
      </c>
      <c r="U19" s="5">
        <v>22</v>
      </c>
      <c r="V19" s="5">
        <f t="shared" si="7"/>
        <v>1</v>
      </c>
      <c r="W19" s="5" t="s">
        <v>114</v>
      </c>
      <c r="X19" s="29" t="s">
        <v>213</v>
      </c>
      <c r="Y19" s="5"/>
      <c r="Z19" s="5">
        <f t="shared" si="8"/>
        <v>0</v>
      </c>
      <c r="AA19" s="5" t="str">
        <f t="shared" si="1"/>
        <v>Pac-12</v>
      </c>
      <c r="AB19">
        <f t="shared" si="2"/>
        <v>1</v>
      </c>
      <c r="AC19">
        <f t="shared" si="9"/>
        <v>1</v>
      </c>
      <c r="AD19">
        <f t="shared" si="10"/>
        <v>1</v>
      </c>
      <c r="AE19">
        <f t="shared" si="11"/>
        <v>0</v>
      </c>
      <c r="AF19">
        <f t="shared" si="3"/>
        <v>28</v>
      </c>
      <c r="AG19">
        <f t="shared" si="3"/>
        <v>10</v>
      </c>
      <c r="AH19">
        <f t="shared" si="3"/>
        <v>5</v>
      </c>
      <c r="AI19">
        <f t="shared" si="3"/>
        <v>1</v>
      </c>
      <c r="AJ19">
        <f t="shared" si="12"/>
        <v>6</v>
      </c>
      <c r="AK19" s="8">
        <f t="shared" si="13"/>
        <v>0.83333333333333337</v>
      </c>
      <c r="AL19">
        <f t="shared" si="4"/>
        <v>1</v>
      </c>
    </row>
    <row r="20" spans="1:38" ht="30" x14ac:dyDescent="0.2">
      <c r="A20" s="27">
        <v>7</v>
      </c>
      <c r="B20" s="28">
        <v>44485</v>
      </c>
      <c r="C20" s="30">
        <v>0.91666666666666663</v>
      </c>
      <c r="D20" s="29" t="s">
        <v>44</v>
      </c>
      <c r="E20" s="29" t="s">
        <v>945</v>
      </c>
      <c r="F20" s="29" t="s">
        <v>49</v>
      </c>
      <c r="G20" s="29" t="s">
        <v>929</v>
      </c>
      <c r="H20" s="29" t="s">
        <v>114</v>
      </c>
      <c r="I20" s="29" t="s">
        <v>14</v>
      </c>
      <c r="J20" s="29">
        <v>21</v>
      </c>
      <c r="K20" s="29">
        <v>35</v>
      </c>
      <c r="L20" s="29">
        <v>5</v>
      </c>
      <c r="M20" s="29">
        <v>2</v>
      </c>
      <c r="N20" s="29" t="s">
        <v>92</v>
      </c>
      <c r="O20" s="5"/>
      <c r="P20" s="6"/>
      <c r="Q20" s="4">
        <f t="shared" si="5"/>
        <v>44485</v>
      </c>
      <c r="R20" s="5">
        <f t="shared" si="0"/>
        <v>2021</v>
      </c>
      <c r="S20" s="5">
        <f t="shared" si="6"/>
        <v>7</v>
      </c>
      <c r="T20" s="5" t="s">
        <v>941</v>
      </c>
      <c r="U20" s="5">
        <v>18</v>
      </c>
      <c r="V20" s="5">
        <f t="shared" si="7"/>
        <v>1</v>
      </c>
      <c r="W20" s="5" t="s">
        <v>114</v>
      </c>
      <c r="X20" s="29" t="s">
        <v>929</v>
      </c>
      <c r="Y20" s="5"/>
      <c r="Z20" s="5">
        <f t="shared" si="8"/>
        <v>0</v>
      </c>
      <c r="AA20" s="5" t="str">
        <f t="shared" si="1"/>
        <v>Pac-12</v>
      </c>
      <c r="AB20">
        <f t="shared" si="2"/>
        <v>1</v>
      </c>
      <c r="AC20">
        <f t="shared" si="9"/>
        <v>1</v>
      </c>
      <c r="AD20">
        <f t="shared" si="10"/>
        <v>1</v>
      </c>
      <c r="AE20">
        <f t="shared" si="11"/>
        <v>0</v>
      </c>
      <c r="AF20">
        <f t="shared" si="3"/>
        <v>21</v>
      </c>
      <c r="AG20">
        <f t="shared" si="3"/>
        <v>35</v>
      </c>
      <c r="AH20">
        <f t="shared" si="3"/>
        <v>5</v>
      </c>
      <c r="AI20">
        <f t="shared" si="3"/>
        <v>2</v>
      </c>
      <c r="AJ20">
        <f t="shared" si="12"/>
        <v>7</v>
      </c>
      <c r="AK20" s="8">
        <f t="shared" si="13"/>
        <v>0.7142857142857143</v>
      </c>
      <c r="AL20">
        <f t="shared" si="4"/>
        <v>0</v>
      </c>
    </row>
    <row r="21" spans="1:38" ht="28" x14ac:dyDescent="0.2">
      <c r="A21" s="27">
        <v>8</v>
      </c>
      <c r="B21" s="28">
        <v>44499</v>
      </c>
      <c r="C21" s="30">
        <v>0.625</v>
      </c>
      <c r="D21" s="29" t="s">
        <v>44</v>
      </c>
      <c r="E21" s="29" t="s">
        <v>113</v>
      </c>
      <c r="F21" s="5"/>
      <c r="G21" s="29" t="s">
        <v>916</v>
      </c>
      <c r="H21" s="29" t="s">
        <v>114</v>
      </c>
      <c r="I21" s="29" t="s">
        <v>14</v>
      </c>
      <c r="J21" s="29">
        <v>21</v>
      </c>
      <c r="K21" s="29">
        <v>34</v>
      </c>
      <c r="L21" s="29">
        <v>5</v>
      </c>
      <c r="M21" s="29">
        <v>3</v>
      </c>
      <c r="N21" s="29" t="s">
        <v>102</v>
      </c>
      <c r="O21" s="5"/>
      <c r="P21" s="6"/>
      <c r="Q21" s="4">
        <f t="shared" si="5"/>
        <v>44499</v>
      </c>
      <c r="R21" s="5">
        <f t="shared" si="0"/>
        <v>2021</v>
      </c>
      <c r="S21" s="5">
        <f t="shared" si="6"/>
        <v>9</v>
      </c>
      <c r="T21" s="29" t="s">
        <v>113</v>
      </c>
      <c r="U21" s="5"/>
      <c r="V21" s="5">
        <f t="shared" si="7"/>
        <v>0</v>
      </c>
      <c r="W21" s="5" t="s">
        <v>114</v>
      </c>
      <c r="X21" s="29" t="s">
        <v>916</v>
      </c>
      <c r="Y21" s="5"/>
      <c r="Z21" s="5">
        <f t="shared" si="8"/>
        <v>0</v>
      </c>
      <c r="AA21" s="5" t="str">
        <f t="shared" si="1"/>
        <v>Pac-12</v>
      </c>
      <c r="AB21">
        <f t="shared" si="2"/>
        <v>1</v>
      </c>
      <c r="AC21">
        <f t="shared" si="9"/>
        <v>1</v>
      </c>
      <c r="AD21">
        <f t="shared" si="10"/>
        <v>1</v>
      </c>
      <c r="AE21">
        <f t="shared" si="11"/>
        <v>0</v>
      </c>
      <c r="AF21">
        <f t="shared" si="3"/>
        <v>21</v>
      </c>
      <c r="AG21">
        <f t="shared" si="3"/>
        <v>34</v>
      </c>
      <c r="AH21">
        <f t="shared" si="3"/>
        <v>5</v>
      </c>
      <c r="AI21">
        <f t="shared" si="3"/>
        <v>3</v>
      </c>
      <c r="AJ21">
        <f t="shared" si="12"/>
        <v>8</v>
      </c>
      <c r="AK21" s="8">
        <f t="shared" si="13"/>
        <v>0.625</v>
      </c>
      <c r="AL21">
        <f t="shared" si="4"/>
        <v>0</v>
      </c>
    </row>
    <row r="22" spans="1:38" ht="28" x14ac:dyDescent="0.2">
      <c r="A22" s="27">
        <v>9</v>
      </c>
      <c r="B22" s="28">
        <v>44506</v>
      </c>
      <c r="C22" s="30">
        <v>0.9375</v>
      </c>
      <c r="D22" s="29" t="s">
        <v>44</v>
      </c>
      <c r="E22" s="29" t="s">
        <v>113</v>
      </c>
      <c r="F22" s="5"/>
      <c r="G22" s="29" t="s">
        <v>206</v>
      </c>
      <c r="H22" s="29" t="s">
        <v>114</v>
      </c>
      <c r="I22" s="29" t="s">
        <v>13</v>
      </c>
      <c r="J22" s="29">
        <v>31</v>
      </c>
      <c r="K22" s="29">
        <v>16</v>
      </c>
      <c r="L22" s="29">
        <v>6</v>
      </c>
      <c r="M22" s="29">
        <v>3</v>
      </c>
      <c r="N22" s="29" t="s">
        <v>41</v>
      </c>
      <c r="O22" s="5"/>
      <c r="P22" s="6"/>
      <c r="Q22" s="4">
        <f t="shared" si="5"/>
        <v>44506</v>
      </c>
      <c r="R22" s="5">
        <f t="shared" si="0"/>
        <v>2021</v>
      </c>
      <c r="S22" s="5">
        <f t="shared" si="6"/>
        <v>10</v>
      </c>
      <c r="T22" s="29" t="s">
        <v>113</v>
      </c>
      <c r="U22" s="5"/>
      <c r="V22" s="5">
        <f t="shared" si="7"/>
        <v>0</v>
      </c>
      <c r="W22" s="5" t="s">
        <v>114</v>
      </c>
      <c r="X22" s="29" t="s">
        <v>206</v>
      </c>
      <c r="Y22" s="5"/>
      <c r="Z22" s="5">
        <f t="shared" si="8"/>
        <v>0</v>
      </c>
      <c r="AA22" s="5" t="str">
        <f t="shared" si="1"/>
        <v>Pac-12</v>
      </c>
      <c r="AB22">
        <f t="shared" si="2"/>
        <v>1</v>
      </c>
      <c r="AC22">
        <f t="shared" si="9"/>
        <v>1</v>
      </c>
      <c r="AD22">
        <f t="shared" si="10"/>
        <v>1</v>
      </c>
      <c r="AE22">
        <f t="shared" si="11"/>
        <v>0</v>
      </c>
      <c r="AF22">
        <f t="shared" si="3"/>
        <v>31</v>
      </c>
      <c r="AG22">
        <f t="shared" si="3"/>
        <v>16</v>
      </c>
      <c r="AH22">
        <f t="shared" si="3"/>
        <v>6</v>
      </c>
      <c r="AI22">
        <f t="shared" si="3"/>
        <v>3</v>
      </c>
      <c r="AJ22">
        <f t="shared" si="12"/>
        <v>9</v>
      </c>
      <c r="AK22" s="8">
        <f t="shared" si="13"/>
        <v>0.66666666666666663</v>
      </c>
      <c r="AL22">
        <f t="shared" si="4"/>
        <v>1</v>
      </c>
    </row>
    <row r="23" spans="1:38" ht="28" x14ac:dyDescent="0.2">
      <c r="A23" s="27">
        <v>10</v>
      </c>
      <c r="B23" s="28">
        <v>44513</v>
      </c>
      <c r="C23" s="30">
        <v>0.79166666666666663</v>
      </c>
      <c r="D23" s="29" t="s">
        <v>44</v>
      </c>
      <c r="E23" s="29" t="s">
        <v>113</v>
      </c>
      <c r="F23" s="29" t="s">
        <v>49</v>
      </c>
      <c r="G23" s="29" t="s">
        <v>851</v>
      </c>
      <c r="H23" s="29" t="s">
        <v>114</v>
      </c>
      <c r="I23" s="29" t="s">
        <v>13</v>
      </c>
      <c r="J23" s="29">
        <v>35</v>
      </c>
      <c r="K23" s="29">
        <v>30</v>
      </c>
      <c r="L23" s="29">
        <v>7</v>
      </c>
      <c r="M23" s="29">
        <v>3</v>
      </c>
      <c r="N23" s="29" t="s">
        <v>47</v>
      </c>
      <c r="O23" s="5"/>
      <c r="P23" s="6"/>
      <c r="Q23" s="4">
        <f t="shared" si="5"/>
        <v>44513</v>
      </c>
      <c r="R23" s="5">
        <f t="shared" si="0"/>
        <v>2021</v>
      </c>
      <c r="S23" s="5">
        <f t="shared" si="6"/>
        <v>11</v>
      </c>
      <c r="T23" s="29" t="s">
        <v>113</v>
      </c>
      <c r="U23" s="5"/>
      <c r="V23" s="5">
        <f t="shared" si="7"/>
        <v>0</v>
      </c>
      <c r="W23" s="5" t="s">
        <v>114</v>
      </c>
      <c r="X23" s="29" t="s">
        <v>851</v>
      </c>
      <c r="Y23" s="5"/>
      <c r="Z23" s="5">
        <f t="shared" si="8"/>
        <v>0</v>
      </c>
      <c r="AA23" s="5" t="str">
        <f t="shared" si="1"/>
        <v>Pac-12</v>
      </c>
      <c r="AB23">
        <f t="shared" si="2"/>
        <v>1</v>
      </c>
      <c r="AC23">
        <f t="shared" si="9"/>
        <v>1</v>
      </c>
      <c r="AD23">
        <f t="shared" si="10"/>
        <v>1</v>
      </c>
      <c r="AE23">
        <f t="shared" si="11"/>
        <v>0</v>
      </c>
      <c r="AF23">
        <f t="shared" si="3"/>
        <v>35</v>
      </c>
      <c r="AG23">
        <f t="shared" si="3"/>
        <v>30</v>
      </c>
      <c r="AH23">
        <f t="shared" si="3"/>
        <v>7</v>
      </c>
      <c r="AI23">
        <f t="shared" si="3"/>
        <v>3</v>
      </c>
      <c r="AJ23">
        <f t="shared" si="12"/>
        <v>10</v>
      </c>
      <c r="AK23" s="8">
        <f t="shared" si="13"/>
        <v>0.7</v>
      </c>
      <c r="AL23">
        <f t="shared" si="4"/>
        <v>1</v>
      </c>
    </row>
    <row r="24" spans="1:38" ht="28" x14ac:dyDescent="0.2">
      <c r="A24" s="27">
        <v>11</v>
      </c>
      <c r="B24" s="28">
        <v>44520</v>
      </c>
      <c r="C24" s="30">
        <v>0.9375</v>
      </c>
      <c r="D24" s="29" t="s">
        <v>44</v>
      </c>
      <c r="E24" s="29" t="s">
        <v>113</v>
      </c>
      <c r="F24" s="29" t="s">
        <v>49</v>
      </c>
      <c r="G24" s="29" t="s">
        <v>560</v>
      </c>
      <c r="H24" s="29" t="s">
        <v>114</v>
      </c>
      <c r="I24" s="29" t="s">
        <v>14</v>
      </c>
      <c r="J24" s="29">
        <v>10</v>
      </c>
      <c r="K24" s="29">
        <v>24</v>
      </c>
      <c r="L24" s="29">
        <v>7</v>
      </c>
      <c r="M24" s="29">
        <v>4</v>
      </c>
      <c r="N24" s="29" t="s">
        <v>92</v>
      </c>
      <c r="O24" s="5"/>
      <c r="P24" s="6"/>
      <c r="Q24" s="4">
        <f t="shared" si="5"/>
        <v>44520</v>
      </c>
      <c r="R24" s="5">
        <f t="shared" si="0"/>
        <v>2021</v>
      </c>
      <c r="S24" s="5">
        <f t="shared" si="6"/>
        <v>12</v>
      </c>
      <c r="T24" s="29" t="s">
        <v>113</v>
      </c>
      <c r="U24" s="5"/>
      <c r="V24" s="5">
        <f t="shared" si="7"/>
        <v>0</v>
      </c>
      <c r="W24" s="5" t="s">
        <v>114</v>
      </c>
      <c r="X24" s="29" t="s">
        <v>560</v>
      </c>
      <c r="Y24" s="5"/>
      <c r="Z24" s="5">
        <f t="shared" si="8"/>
        <v>0</v>
      </c>
      <c r="AA24" s="5" t="str">
        <f t="shared" si="1"/>
        <v>Pac-12</v>
      </c>
      <c r="AB24">
        <f t="shared" si="2"/>
        <v>1</v>
      </c>
      <c r="AC24">
        <f t="shared" si="9"/>
        <v>1</v>
      </c>
      <c r="AD24">
        <f t="shared" si="10"/>
        <v>1</v>
      </c>
      <c r="AE24">
        <f t="shared" si="11"/>
        <v>0</v>
      </c>
      <c r="AF24">
        <f t="shared" si="3"/>
        <v>10</v>
      </c>
      <c r="AG24">
        <f t="shared" si="3"/>
        <v>24</v>
      </c>
      <c r="AH24">
        <f t="shared" si="3"/>
        <v>7</v>
      </c>
      <c r="AI24">
        <f t="shared" si="3"/>
        <v>4</v>
      </c>
      <c r="AJ24">
        <f t="shared" si="12"/>
        <v>11</v>
      </c>
      <c r="AK24" s="8">
        <f t="shared" si="13"/>
        <v>0.63636363636363635</v>
      </c>
      <c r="AL24">
        <f t="shared" si="4"/>
        <v>0</v>
      </c>
    </row>
    <row r="25" spans="1:38" ht="28" x14ac:dyDescent="0.2">
      <c r="A25" s="27">
        <v>12</v>
      </c>
      <c r="B25" s="28">
        <v>44527</v>
      </c>
      <c r="C25" s="30">
        <v>0.66666666666666663</v>
      </c>
      <c r="D25" s="29" t="s">
        <v>44</v>
      </c>
      <c r="E25" s="29" t="s">
        <v>113</v>
      </c>
      <c r="F25" s="5"/>
      <c r="G25" s="29" t="s">
        <v>586</v>
      </c>
      <c r="H25" s="29" t="s">
        <v>114</v>
      </c>
      <c r="I25" s="29" t="s">
        <v>13</v>
      </c>
      <c r="J25" s="29">
        <v>38</v>
      </c>
      <c r="K25" s="29">
        <v>15</v>
      </c>
      <c r="L25" s="29">
        <v>8</v>
      </c>
      <c r="M25" s="29">
        <v>4</v>
      </c>
      <c r="N25" s="29" t="s">
        <v>41</v>
      </c>
      <c r="O25" s="5"/>
      <c r="P25" s="6"/>
      <c r="Q25" s="4">
        <f t="shared" si="5"/>
        <v>44527</v>
      </c>
      <c r="R25" s="5">
        <f t="shared" si="0"/>
        <v>2021</v>
      </c>
      <c r="S25" s="5">
        <f t="shared" si="6"/>
        <v>13</v>
      </c>
      <c r="T25" s="29" t="s">
        <v>113</v>
      </c>
      <c r="U25" s="5"/>
      <c r="V25" s="5">
        <f t="shared" si="7"/>
        <v>0</v>
      </c>
      <c r="W25" s="5" t="s">
        <v>114</v>
      </c>
      <c r="X25" s="29" t="s">
        <v>586</v>
      </c>
      <c r="Y25" s="5"/>
      <c r="Z25" s="5">
        <f t="shared" si="8"/>
        <v>0</v>
      </c>
      <c r="AA25" s="5" t="str">
        <f t="shared" si="1"/>
        <v>Pac-12</v>
      </c>
      <c r="AB25">
        <f t="shared" si="2"/>
        <v>1</v>
      </c>
      <c r="AC25">
        <f t="shared" si="9"/>
        <v>1</v>
      </c>
      <c r="AD25">
        <f t="shared" si="10"/>
        <v>1</v>
      </c>
      <c r="AE25">
        <f t="shared" si="11"/>
        <v>0</v>
      </c>
      <c r="AF25">
        <f t="shared" si="3"/>
        <v>38</v>
      </c>
      <c r="AG25">
        <f t="shared" si="3"/>
        <v>15</v>
      </c>
      <c r="AH25">
        <f t="shared" si="3"/>
        <v>8</v>
      </c>
      <c r="AI25">
        <f t="shared" si="3"/>
        <v>4</v>
      </c>
      <c r="AJ25">
        <f t="shared" si="12"/>
        <v>12</v>
      </c>
      <c r="AK25" s="8">
        <f t="shared" si="13"/>
        <v>0.66666666666666663</v>
      </c>
      <c r="AL25">
        <f t="shared" si="4"/>
        <v>1</v>
      </c>
    </row>
    <row r="26" spans="1:38" ht="84" x14ac:dyDescent="0.2">
      <c r="A26" s="27">
        <v>13</v>
      </c>
      <c r="B26" s="28">
        <v>44560</v>
      </c>
      <c r="C26" s="30">
        <v>0.9375</v>
      </c>
      <c r="D26" s="29" t="s">
        <v>37</v>
      </c>
      <c r="E26" s="29" t="s">
        <v>113</v>
      </c>
      <c r="F26" s="29" t="s">
        <v>80</v>
      </c>
      <c r="G26" s="29" t="s">
        <v>276</v>
      </c>
      <c r="H26" s="29" t="s">
        <v>86</v>
      </c>
      <c r="I26" s="29" t="s">
        <v>14</v>
      </c>
      <c r="J26" s="29">
        <v>13</v>
      </c>
      <c r="K26" s="29">
        <v>20</v>
      </c>
      <c r="L26" s="29">
        <v>8</v>
      </c>
      <c r="M26" s="29">
        <v>5</v>
      </c>
      <c r="N26" s="29" t="s">
        <v>92</v>
      </c>
      <c r="O26" s="29" t="s">
        <v>886</v>
      </c>
      <c r="P26" s="6"/>
      <c r="Q26" s="4">
        <f t="shared" si="5"/>
        <v>44560</v>
      </c>
      <c r="R26" s="5">
        <f t="shared" si="0"/>
        <v>2021</v>
      </c>
      <c r="S26" s="5">
        <f t="shared" si="6"/>
        <v>18</v>
      </c>
      <c r="T26" s="29" t="s">
        <v>113</v>
      </c>
      <c r="U26" s="5"/>
      <c r="V26" s="5">
        <f t="shared" si="7"/>
        <v>0</v>
      </c>
      <c r="W26" s="5" t="s">
        <v>114</v>
      </c>
      <c r="X26" s="29" t="s">
        <v>276</v>
      </c>
      <c r="Y26" s="5"/>
      <c r="Z26" s="5">
        <f t="shared" si="8"/>
        <v>0</v>
      </c>
      <c r="AA26" s="5" t="str">
        <f t="shared" si="1"/>
        <v>Big Ten</v>
      </c>
      <c r="AB26">
        <f t="shared" si="2"/>
        <v>0</v>
      </c>
      <c r="AC26">
        <f t="shared" si="9"/>
        <v>1</v>
      </c>
      <c r="AD26">
        <f t="shared" si="10"/>
        <v>1</v>
      </c>
      <c r="AE26">
        <f t="shared" si="11"/>
        <v>0</v>
      </c>
      <c r="AF26">
        <f t="shared" si="3"/>
        <v>13</v>
      </c>
      <c r="AG26">
        <f t="shared" si="3"/>
        <v>20</v>
      </c>
      <c r="AH26">
        <f t="shared" si="3"/>
        <v>8</v>
      </c>
      <c r="AI26">
        <f t="shared" si="3"/>
        <v>5</v>
      </c>
      <c r="AJ26">
        <f t="shared" si="12"/>
        <v>13</v>
      </c>
      <c r="AK26" s="8">
        <f t="shared" si="13"/>
        <v>0.61538461538461542</v>
      </c>
      <c r="AL26">
        <f t="shared" si="4"/>
        <v>0</v>
      </c>
    </row>
    <row r="27" spans="1:38" x14ac:dyDescent="0.2">
      <c r="A27" s="27">
        <v>1</v>
      </c>
      <c r="B27" s="28">
        <v>44443</v>
      </c>
      <c r="C27" s="30">
        <v>0.9375</v>
      </c>
      <c r="D27" s="29" t="s">
        <v>44</v>
      </c>
      <c r="E27" s="29" t="s">
        <v>424</v>
      </c>
      <c r="F27" s="5"/>
      <c r="G27" s="29" t="s">
        <v>663</v>
      </c>
      <c r="H27" s="29" t="s">
        <v>96</v>
      </c>
      <c r="I27" s="29" t="s">
        <v>14</v>
      </c>
      <c r="J27" s="29">
        <v>17</v>
      </c>
      <c r="K27" s="29">
        <v>22</v>
      </c>
      <c r="L27" s="29">
        <v>0</v>
      </c>
      <c r="M27" s="29">
        <v>1</v>
      </c>
      <c r="N27" s="29" t="s">
        <v>92</v>
      </c>
      <c r="O27" s="5"/>
      <c r="P27" s="6"/>
      <c r="Q27" s="4">
        <f t="shared" si="5"/>
        <v>44443</v>
      </c>
      <c r="R27" s="5">
        <f t="shared" si="0"/>
        <v>2021</v>
      </c>
      <c r="S27" s="5">
        <f t="shared" si="6"/>
        <v>1</v>
      </c>
      <c r="T27" s="29" t="s">
        <v>424</v>
      </c>
      <c r="U27" s="5"/>
      <c r="V27" s="5">
        <f t="shared" si="7"/>
        <v>0</v>
      </c>
      <c r="W27" s="5" t="s">
        <v>114</v>
      </c>
      <c r="X27" s="29" t="s">
        <v>663</v>
      </c>
      <c r="Y27" s="5"/>
      <c r="Z27" s="5">
        <f t="shared" si="8"/>
        <v>0</v>
      </c>
      <c r="AA27" s="5" t="str">
        <f t="shared" si="1"/>
        <v>MWC</v>
      </c>
      <c r="AB27">
        <f t="shared" si="2"/>
        <v>0</v>
      </c>
      <c r="AC27">
        <f t="shared" si="9"/>
        <v>1</v>
      </c>
      <c r="AD27">
        <f t="shared" si="10"/>
        <v>0</v>
      </c>
      <c r="AE27">
        <f t="shared" si="11"/>
        <v>0</v>
      </c>
      <c r="AF27">
        <f t="shared" si="3"/>
        <v>17</v>
      </c>
      <c r="AG27">
        <f t="shared" si="3"/>
        <v>22</v>
      </c>
      <c r="AH27">
        <f t="shared" si="3"/>
        <v>0</v>
      </c>
      <c r="AI27">
        <f t="shared" si="3"/>
        <v>1</v>
      </c>
      <c r="AJ27">
        <f t="shared" si="12"/>
        <v>1</v>
      </c>
      <c r="AK27" s="8">
        <f t="shared" si="13"/>
        <v>0</v>
      </c>
      <c r="AL27">
        <f t="shared" si="4"/>
        <v>0</v>
      </c>
    </row>
    <row r="28" spans="1:38" ht="28" x14ac:dyDescent="0.2">
      <c r="A28" s="27">
        <v>2</v>
      </c>
      <c r="B28" s="28">
        <v>44450</v>
      </c>
      <c r="C28" s="30">
        <v>0.64583333333333337</v>
      </c>
      <c r="D28" s="29" t="s">
        <v>44</v>
      </c>
      <c r="E28" s="29" t="s">
        <v>424</v>
      </c>
      <c r="F28" s="29" t="s">
        <v>49</v>
      </c>
      <c r="G28" s="29" t="s">
        <v>545</v>
      </c>
      <c r="H28" s="29" t="s">
        <v>145</v>
      </c>
      <c r="I28" s="29" t="s">
        <v>14</v>
      </c>
      <c r="J28" s="29">
        <v>32</v>
      </c>
      <c r="K28" s="29">
        <v>34</v>
      </c>
      <c r="L28" s="29">
        <v>0</v>
      </c>
      <c r="M28" s="29">
        <v>2</v>
      </c>
      <c r="N28" s="29" t="s">
        <v>102</v>
      </c>
      <c r="O28" s="5"/>
      <c r="P28" s="6"/>
      <c r="Q28" s="4">
        <f t="shared" si="5"/>
        <v>44450</v>
      </c>
      <c r="R28" s="5">
        <f t="shared" si="0"/>
        <v>2021</v>
      </c>
      <c r="S28" s="5">
        <f t="shared" si="6"/>
        <v>2</v>
      </c>
      <c r="T28" s="29" t="s">
        <v>424</v>
      </c>
      <c r="U28" s="5"/>
      <c r="V28" s="5">
        <f t="shared" si="7"/>
        <v>0</v>
      </c>
      <c r="W28" s="5" t="s">
        <v>114</v>
      </c>
      <c r="X28" s="29" t="s">
        <v>545</v>
      </c>
      <c r="Y28" s="5"/>
      <c r="Z28" s="5">
        <f t="shared" si="8"/>
        <v>0</v>
      </c>
      <c r="AA28" s="5" t="str">
        <f t="shared" si="1"/>
        <v>Big 12</v>
      </c>
      <c r="AB28">
        <f t="shared" si="2"/>
        <v>0</v>
      </c>
      <c r="AC28">
        <f t="shared" si="9"/>
        <v>1</v>
      </c>
      <c r="AD28">
        <f t="shared" si="10"/>
        <v>1</v>
      </c>
      <c r="AE28">
        <f t="shared" si="11"/>
        <v>0</v>
      </c>
      <c r="AF28">
        <f t="shared" si="3"/>
        <v>32</v>
      </c>
      <c r="AG28">
        <f t="shared" si="3"/>
        <v>34</v>
      </c>
      <c r="AH28">
        <f t="shared" si="3"/>
        <v>0</v>
      </c>
      <c r="AI28">
        <f t="shared" si="3"/>
        <v>2</v>
      </c>
      <c r="AJ28">
        <f t="shared" si="12"/>
        <v>2</v>
      </c>
      <c r="AK28" s="8">
        <f t="shared" si="13"/>
        <v>0</v>
      </c>
      <c r="AL28">
        <f t="shared" si="4"/>
        <v>0</v>
      </c>
    </row>
    <row r="29" spans="1:38" ht="28" x14ac:dyDescent="0.2">
      <c r="A29" s="27">
        <v>3</v>
      </c>
      <c r="B29" s="28">
        <v>44457</v>
      </c>
      <c r="C29" s="30">
        <v>0.66666666666666663</v>
      </c>
      <c r="D29" s="29" t="s">
        <v>44</v>
      </c>
      <c r="E29" s="29" t="s">
        <v>424</v>
      </c>
      <c r="F29" s="5"/>
      <c r="G29" s="29" t="s">
        <v>939</v>
      </c>
      <c r="H29" s="29" t="s">
        <v>70</v>
      </c>
      <c r="I29" s="29" t="s">
        <v>13</v>
      </c>
      <c r="J29" s="29">
        <v>42</v>
      </c>
      <c r="K29" s="29">
        <v>30</v>
      </c>
      <c r="L29" s="29">
        <v>1</v>
      </c>
      <c r="M29" s="29">
        <v>2</v>
      </c>
      <c r="N29" s="29" t="s">
        <v>41</v>
      </c>
      <c r="O29" s="5"/>
      <c r="P29" s="6"/>
      <c r="Q29" s="4">
        <f t="shared" si="5"/>
        <v>44457</v>
      </c>
      <c r="R29" s="5">
        <f t="shared" si="0"/>
        <v>2021</v>
      </c>
      <c r="S29" s="5">
        <f t="shared" si="6"/>
        <v>3</v>
      </c>
      <c r="T29" s="29" t="s">
        <v>424</v>
      </c>
      <c r="U29" s="5"/>
      <c r="V29" s="5">
        <f t="shared" si="7"/>
        <v>0</v>
      </c>
      <c r="W29" s="5" t="s">
        <v>114</v>
      </c>
      <c r="X29" s="29" t="s">
        <v>939</v>
      </c>
      <c r="Y29" s="5"/>
      <c r="Z29" s="5">
        <f t="shared" si="8"/>
        <v>0</v>
      </c>
      <c r="AA29" s="5" t="str">
        <f t="shared" si="1"/>
        <v>Non-Major</v>
      </c>
      <c r="AB29">
        <f t="shared" si="2"/>
        <v>0</v>
      </c>
      <c r="AC29">
        <f t="shared" si="9"/>
        <v>0</v>
      </c>
      <c r="AD29">
        <f t="shared" si="10"/>
        <v>0</v>
      </c>
      <c r="AE29">
        <f t="shared" si="11"/>
        <v>0</v>
      </c>
      <c r="AF29">
        <f t="shared" si="3"/>
        <v>42</v>
      </c>
      <c r="AG29">
        <f t="shared" si="3"/>
        <v>30</v>
      </c>
      <c r="AH29">
        <f t="shared" si="3"/>
        <v>1</v>
      </c>
      <c r="AI29">
        <f t="shared" si="3"/>
        <v>2</v>
      </c>
      <c r="AJ29">
        <f t="shared" si="12"/>
        <v>3</v>
      </c>
      <c r="AK29" s="8">
        <f t="shared" si="13"/>
        <v>0.33333333333333331</v>
      </c>
      <c r="AL29">
        <f t="shared" si="4"/>
        <v>1</v>
      </c>
    </row>
    <row r="30" spans="1:38" ht="28" x14ac:dyDescent="0.2">
      <c r="A30" s="27">
        <v>4</v>
      </c>
      <c r="B30" s="28">
        <v>44464</v>
      </c>
      <c r="C30" s="30">
        <v>0.89583333333333337</v>
      </c>
      <c r="D30" s="29" t="s">
        <v>44</v>
      </c>
      <c r="E30" s="29" t="s">
        <v>424</v>
      </c>
      <c r="F30" s="29" t="s">
        <v>49</v>
      </c>
      <c r="G30" s="29" t="s">
        <v>851</v>
      </c>
      <c r="H30" s="29" t="s">
        <v>114</v>
      </c>
      <c r="I30" s="29" t="s">
        <v>14</v>
      </c>
      <c r="J30" s="29">
        <v>24</v>
      </c>
      <c r="K30" s="29">
        <v>31</v>
      </c>
      <c r="L30" s="29">
        <v>1</v>
      </c>
      <c r="M30" s="29">
        <v>3</v>
      </c>
      <c r="N30" s="29" t="s">
        <v>92</v>
      </c>
      <c r="O30" s="5"/>
      <c r="P30" s="6"/>
      <c r="Q30" s="4">
        <f t="shared" si="5"/>
        <v>44464</v>
      </c>
      <c r="R30" s="5">
        <f t="shared" si="0"/>
        <v>2021</v>
      </c>
      <c r="S30" s="5">
        <f t="shared" si="6"/>
        <v>4</v>
      </c>
      <c r="T30" s="29" t="s">
        <v>424</v>
      </c>
      <c r="U30" s="5"/>
      <c r="V30" s="5">
        <f t="shared" si="7"/>
        <v>0</v>
      </c>
      <c r="W30" s="5" t="s">
        <v>114</v>
      </c>
      <c r="X30" s="29" t="s">
        <v>851</v>
      </c>
      <c r="Y30" s="5"/>
      <c r="Z30" s="5">
        <f t="shared" si="8"/>
        <v>0</v>
      </c>
      <c r="AA30" s="5" t="str">
        <f t="shared" si="1"/>
        <v>Pac-12</v>
      </c>
      <c r="AB30">
        <f t="shared" si="2"/>
        <v>1</v>
      </c>
      <c r="AC30">
        <f t="shared" si="9"/>
        <v>1</v>
      </c>
      <c r="AD30">
        <f t="shared" si="10"/>
        <v>1</v>
      </c>
      <c r="AE30">
        <f t="shared" si="11"/>
        <v>0</v>
      </c>
      <c r="AF30">
        <f t="shared" si="3"/>
        <v>24</v>
      </c>
      <c r="AG30">
        <f t="shared" si="3"/>
        <v>31</v>
      </c>
      <c r="AH30">
        <f t="shared" si="3"/>
        <v>1</v>
      </c>
      <c r="AI30">
        <f t="shared" si="3"/>
        <v>3</v>
      </c>
      <c r="AJ30">
        <f t="shared" si="12"/>
        <v>4</v>
      </c>
      <c r="AK30" s="8">
        <f t="shared" si="13"/>
        <v>0.25</v>
      </c>
      <c r="AL30">
        <f t="shared" si="4"/>
        <v>0</v>
      </c>
    </row>
    <row r="31" spans="1:38" ht="28" x14ac:dyDescent="0.2">
      <c r="A31" s="27">
        <v>5</v>
      </c>
      <c r="B31" s="28">
        <v>44471</v>
      </c>
      <c r="C31" s="30">
        <v>0.72916666666666663</v>
      </c>
      <c r="D31" s="29" t="s">
        <v>44</v>
      </c>
      <c r="E31" s="29" t="s">
        <v>424</v>
      </c>
      <c r="F31" s="5"/>
      <c r="G31" s="29" t="s">
        <v>916</v>
      </c>
      <c r="H31" s="29" t="s">
        <v>114</v>
      </c>
      <c r="I31" s="29" t="s">
        <v>14</v>
      </c>
      <c r="J31" s="29">
        <v>6</v>
      </c>
      <c r="K31" s="29">
        <v>21</v>
      </c>
      <c r="L31" s="29">
        <v>1</v>
      </c>
      <c r="M31" s="29">
        <v>4</v>
      </c>
      <c r="N31" s="29" t="s">
        <v>102</v>
      </c>
      <c r="O31" s="5"/>
      <c r="P31" s="6"/>
      <c r="Q31" s="4">
        <f t="shared" si="5"/>
        <v>44471</v>
      </c>
      <c r="R31" s="5">
        <f t="shared" si="0"/>
        <v>2021</v>
      </c>
      <c r="S31" s="5">
        <f t="shared" si="6"/>
        <v>5</v>
      </c>
      <c r="T31" s="29" t="s">
        <v>424</v>
      </c>
      <c r="U31" s="5"/>
      <c r="V31" s="5">
        <f t="shared" si="7"/>
        <v>0</v>
      </c>
      <c r="W31" s="5" t="s">
        <v>114</v>
      </c>
      <c r="X31" s="29" t="s">
        <v>916</v>
      </c>
      <c r="Y31" s="5"/>
      <c r="Z31" s="5">
        <f t="shared" si="8"/>
        <v>0</v>
      </c>
      <c r="AA31" s="5" t="str">
        <f t="shared" si="1"/>
        <v>Pac-12</v>
      </c>
      <c r="AB31">
        <f t="shared" si="2"/>
        <v>1</v>
      </c>
      <c r="AC31">
        <f t="shared" si="9"/>
        <v>1</v>
      </c>
      <c r="AD31">
        <f t="shared" si="10"/>
        <v>1</v>
      </c>
      <c r="AE31">
        <f t="shared" si="11"/>
        <v>0</v>
      </c>
      <c r="AF31">
        <f t="shared" si="3"/>
        <v>6</v>
      </c>
      <c r="AG31">
        <f t="shared" si="3"/>
        <v>21</v>
      </c>
      <c r="AH31">
        <f t="shared" si="3"/>
        <v>1</v>
      </c>
      <c r="AI31">
        <f t="shared" si="3"/>
        <v>4</v>
      </c>
      <c r="AJ31">
        <f t="shared" si="12"/>
        <v>5</v>
      </c>
      <c r="AK31" s="8">
        <f t="shared" si="13"/>
        <v>0.2</v>
      </c>
      <c r="AL31">
        <f t="shared" si="4"/>
        <v>0</v>
      </c>
    </row>
    <row r="32" spans="1:38" x14ac:dyDescent="0.2">
      <c r="A32" s="27">
        <v>6</v>
      </c>
      <c r="B32" s="28">
        <v>44484</v>
      </c>
      <c r="C32" s="30">
        <v>0.9375</v>
      </c>
      <c r="D32" s="29" t="s">
        <v>124</v>
      </c>
      <c r="E32" s="29" t="s">
        <v>424</v>
      </c>
      <c r="F32" s="29" t="s">
        <v>49</v>
      </c>
      <c r="G32" s="29" t="s">
        <v>1006</v>
      </c>
      <c r="H32" s="29" t="s">
        <v>114</v>
      </c>
      <c r="I32" s="29" t="s">
        <v>14</v>
      </c>
      <c r="J32" s="29">
        <v>17</v>
      </c>
      <c r="K32" s="29">
        <v>24</v>
      </c>
      <c r="L32" s="29">
        <v>1</v>
      </c>
      <c r="M32" s="29">
        <v>5</v>
      </c>
      <c r="N32" s="29" t="s">
        <v>130</v>
      </c>
      <c r="O32" s="5"/>
      <c r="P32" s="6"/>
      <c r="Q32" s="4">
        <f t="shared" si="5"/>
        <v>44484</v>
      </c>
      <c r="R32" s="5">
        <f t="shared" si="0"/>
        <v>2021</v>
      </c>
      <c r="S32" s="5">
        <f t="shared" si="6"/>
        <v>7</v>
      </c>
      <c r="T32" s="29" t="s">
        <v>424</v>
      </c>
      <c r="U32" s="5"/>
      <c r="V32" s="5">
        <f t="shared" si="7"/>
        <v>0</v>
      </c>
      <c r="W32" s="5" t="s">
        <v>114</v>
      </c>
      <c r="X32" s="5" t="s">
        <v>400</v>
      </c>
      <c r="Y32" s="5">
        <v>9</v>
      </c>
      <c r="Z32" s="5">
        <f t="shared" si="8"/>
        <v>1</v>
      </c>
      <c r="AA32" s="5" t="str">
        <f t="shared" si="1"/>
        <v>Pac-12</v>
      </c>
      <c r="AB32">
        <f t="shared" si="2"/>
        <v>1</v>
      </c>
      <c r="AC32">
        <f t="shared" si="9"/>
        <v>1</v>
      </c>
      <c r="AD32">
        <f t="shared" si="10"/>
        <v>1</v>
      </c>
      <c r="AE32">
        <f t="shared" si="11"/>
        <v>0</v>
      </c>
      <c r="AF32">
        <f t="shared" si="3"/>
        <v>17</v>
      </c>
      <c r="AG32">
        <f t="shared" si="3"/>
        <v>24</v>
      </c>
      <c r="AH32">
        <f t="shared" si="3"/>
        <v>1</v>
      </c>
      <c r="AI32">
        <f t="shared" si="3"/>
        <v>5</v>
      </c>
      <c r="AJ32">
        <f t="shared" si="12"/>
        <v>6</v>
      </c>
      <c r="AK32" s="8">
        <f t="shared" si="13"/>
        <v>0.16666666666666666</v>
      </c>
      <c r="AL32">
        <f t="shared" si="4"/>
        <v>0</v>
      </c>
    </row>
    <row r="33" spans="1:38" x14ac:dyDescent="0.2">
      <c r="A33" s="27">
        <v>7</v>
      </c>
      <c r="B33" s="28">
        <v>44492</v>
      </c>
      <c r="C33" s="30">
        <v>0.64583333333333337</v>
      </c>
      <c r="D33" s="29" t="s">
        <v>44</v>
      </c>
      <c r="E33" s="29" t="s">
        <v>424</v>
      </c>
      <c r="F33" s="5"/>
      <c r="G33" s="29" t="s">
        <v>617</v>
      </c>
      <c r="H33" s="29" t="s">
        <v>114</v>
      </c>
      <c r="I33" s="29" t="s">
        <v>13</v>
      </c>
      <c r="J33" s="29">
        <v>26</v>
      </c>
      <c r="K33" s="29">
        <v>3</v>
      </c>
      <c r="L33" s="29">
        <v>2</v>
      </c>
      <c r="M33" s="29">
        <v>5</v>
      </c>
      <c r="N33" s="29" t="s">
        <v>41</v>
      </c>
      <c r="O33" s="5"/>
      <c r="P33" s="6"/>
      <c r="Q33" s="4">
        <f t="shared" si="5"/>
        <v>44492</v>
      </c>
      <c r="R33" s="5">
        <f t="shared" si="0"/>
        <v>2021</v>
      </c>
      <c r="S33" s="5">
        <f t="shared" si="6"/>
        <v>8</v>
      </c>
      <c r="T33" s="29" t="s">
        <v>424</v>
      </c>
      <c r="U33" s="5"/>
      <c r="V33" s="5">
        <f t="shared" si="7"/>
        <v>0</v>
      </c>
      <c r="W33" s="5" t="s">
        <v>114</v>
      </c>
      <c r="X33" s="29" t="s">
        <v>617</v>
      </c>
      <c r="Y33" s="5"/>
      <c r="Z33" s="5">
        <f t="shared" si="8"/>
        <v>0</v>
      </c>
      <c r="AA33" s="5" t="str">
        <f t="shared" si="1"/>
        <v>Pac-12</v>
      </c>
      <c r="AB33">
        <f t="shared" si="2"/>
        <v>1</v>
      </c>
      <c r="AC33">
        <f t="shared" si="9"/>
        <v>1</v>
      </c>
      <c r="AD33">
        <f t="shared" si="10"/>
        <v>1</v>
      </c>
      <c r="AE33">
        <f t="shared" si="11"/>
        <v>0</v>
      </c>
      <c r="AF33">
        <f t="shared" si="3"/>
        <v>26</v>
      </c>
      <c r="AG33">
        <f t="shared" si="3"/>
        <v>3</v>
      </c>
      <c r="AH33">
        <f t="shared" si="3"/>
        <v>2</v>
      </c>
      <c r="AI33">
        <f t="shared" si="3"/>
        <v>5</v>
      </c>
      <c r="AJ33">
        <f t="shared" si="12"/>
        <v>7</v>
      </c>
      <c r="AK33" s="8">
        <f t="shared" si="13"/>
        <v>0.2857142857142857</v>
      </c>
      <c r="AL33">
        <f t="shared" si="4"/>
        <v>1</v>
      </c>
    </row>
    <row r="34" spans="1:38" ht="28" x14ac:dyDescent="0.2">
      <c r="A34" s="27">
        <v>8</v>
      </c>
      <c r="B34" s="28">
        <v>44499</v>
      </c>
      <c r="C34" s="30">
        <v>0.79166666666666663</v>
      </c>
      <c r="D34" s="29" t="s">
        <v>44</v>
      </c>
      <c r="E34" s="29" t="s">
        <v>424</v>
      </c>
      <c r="F34" s="5"/>
      <c r="G34" s="29" t="s">
        <v>560</v>
      </c>
      <c r="H34" s="29" t="s">
        <v>114</v>
      </c>
      <c r="I34" s="29" t="s">
        <v>13</v>
      </c>
      <c r="J34" s="29">
        <v>39</v>
      </c>
      <c r="K34" s="29">
        <v>25</v>
      </c>
      <c r="L34" s="29">
        <v>3</v>
      </c>
      <c r="M34" s="29">
        <v>5</v>
      </c>
      <c r="N34" s="29" t="s">
        <v>47</v>
      </c>
      <c r="O34" s="5"/>
      <c r="P34" s="6"/>
      <c r="Q34" s="4">
        <f t="shared" si="5"/>
        <v>44499</v>
      </c>
      <c r="R34" s="5">
        <f t="shared" si="0"/>
        <v>2021</v>
      </c>
      <c r="S34" s="5">
        <f t="shared" si="6"/>
        <v>9</v>
      </c>
      <c r="T34" s="29" t="s">
        <v>424</v>
      </c>
      <c r="U34" s="5"/>
      <c r="V34" s="5">
        <f t="shared" si="7"/>
        <v>0</v>
      </c>
      <c r="W34" s="5" t="s">
        <v>114</v>
      </c>
      <c r="X34" s="29" t="s">
        <v>560</v>
      </c>
      <c r="Y34" s="5"/>
      <c r="Z34" s="5">
        <f t="shared" si="8"/>
        <v>0</v>
      </c>
      <c r="AA34" s="5" t="str">
        <f t="shared" si="1"/>
        <v>Pac-12</v>
      </c>
      <c r="AB34">
        <f t="shared" si="2"/>
        <v>1</v>
      </c>
      <c r="AC34">
        <f t="shared" si="9"/>
        <v>1</v>
      </c>
      <c r="AD34">
        <f t="shared" si="10"/>
        <v>1</v>
      </c>
      <c r="AE34">
        <f t="shared" si="11"/>
        <v>0</v>
      </c>
      <c r="AF34">
        <f t="shared" ref="AF34:AI65" si="14">J34</f>
        <v>39</v>
      </c>
      <c r="AG34">
        <f t="shared" si="14"/>
        <v>25</v>
      </c>
      <c r="AH34">
        <f t="shared" si="14"/>
        <v>3</v>
      </c>
      <c r="AI34">
        <f t="shared" si="14"/>
        <v>5</v>
      </c>
      <c r="AJ34">
        <f t="shared" si="12"/>
        <v>8</v>
      </c>
      <c r="AK34" s="8">
        <f t="shared" si="13"/>
        <v>0.375</v>
      </c>
      <c r="AL34">
        <f t="shared" si="4"/>
        <v>1</v>
      </c>
    </row>
    <row r="35" spans="1:38" x14ac:dyDescent="0.2">
      <c r="A35" s="27">
        <v>9</v>
      </c>
      <c r="B35" s="28">
        <v>44506</v>
      </c>
      <c r="C35" s="30">
        <v>0.625</v>
      </c>
      <c r="D35" s="29" t="s">
        <v>44</v>
      </c>
      <c r="E35" s="29" t="s">
        <v>424</v>
      </c>
      <c r="F35" s="29" t="s">
        <v>49</v>
      </c>
      <c r="G35" s="29" t="s">
        <v>586</v>
      </c>
      <c r="H35" s="29" t="s">
        <v>114</v>
      </c>
      <c r="I35" s="29" t="s">
        <v>14</v>
      </c>
      <c r="J35" s="29">
        <v>3</v>
      </c>
      <c r="K35" s="29">
        <v>10</v>
      </c>
      <c r="L35" s="29">
        <v>3</v>
      </c>
      <c r="M35" s="29">
        <v>6</v>
      </c>
      <c r="N35" s="29" t="s">
        <v>92</v>
      </c>
      <c r="O35" s="5"/>
      <c r="P35" s="6"/>
      <c r="Q35" s="4">
        <f t="shared" si="5"/>
        <v>44506</v>
      </c>
      <c r="R35" s="5">
        <f t="shared" si="0"/>
        <v>2021</v>
      </c>
      <c r="S35" s="5">
        <f t="shared" si="6"/>
        <v>10</v>
      </c>
      <c r="T35" s="29" t="s">
        <v>424</v>
      </c>
      <c r="U35" s="5"/>
      <c r="V35" s="5">
        <f t="shared" si="7"/>
        <v>0</v>
      </c>
      <c r="W35" s="5" t="s">
        <v>114</v>
      </c>
      <c r="X35" s="29" t="s">
        <v>586</v>
      </c>
      <c r="Y35" s="5"/>
      <c r="Z35" s="5">
        <f t="shared" si="8"/>
        <v>0</v>
      </c>
      <c r="AA35" s="5" t="str">
        <f t="shared" si="1"/>
        <v>Pac-12</v>
      </c>
      <c r="AB35">
        <f t="shared" si="2"/>
        <v>1</v>
      </c>
      <c r="AC35">
        <f t="shared" si="9"/>
        <v>1</v>
      </c>
      <c r="AD35">
        <f t="shared" si="10"/>
        <v>1</v>
      </c>
      <c r="AE35">
        <f t="shared" si="11"/>
        <v>0</v>
      </c>
      <c r="AF35">
        <f t="shared" si="14"/>
        <v>3</v>
      </c>
      <c r="AG35">
        <f t="shared" si="14"/>
        <v>10</v>
      </c>
      <c r="AH35">
        <f t="shared" si="14"/>
        <v>3</v>
      </c>
      <c r="AI35">
        <f t="shared" si="14"/>
        <v>6</v>
      </c>
      <c r="AJ35">
        <f t="shared" si="12"/>
        <v>9</v>
      </c>
      <c r="AK35" s="8">
        <f t="shared" si="13"/>
        <v>0.33333333333333331</v>
      </c>
      <c r="AL35">
        <f t="shared" si="4"/>
        <v>0</v>
      </c>
    </row>
    <row r="36" spans="1:38" x14ac:dyDescent="0.2">
      <c r="A36" s="27">
        <v>10</v>
      </c>
      <c r="B36" s="28">
        <v>44520</v>
      </c>
      <c r="C36" s="30">
        <v>0.79166666666666663</v>
      </c>
      <c r="D36" s="29" t="s">
        <v>44</v>
      </c>
      <c r="E36" s="29" t="s">
        <v>424</v>
      </c>
      <c r="F36" s="29" t="s">
        <v>49</v>
      </c>
      <c r="G36" s="29" t="s">
        <v>213</v>
      </c>
      <c r="H36" s="29" t="s">
        <v>114</v>
      </c>
      <c r="I36" s="29" t="s">
        <v>13</v>
      </c>
      <c r="J36" s="29">
        <v>41</v>
      </c>
      <c r="K36" s="29">
        <v>11</v>
      </c>
      <c r="L36" s="29">
        <v>4</v>
      </c>
      <c r="M36" s="29">
        <v>6</v>
      </c>
      <c r="N36" s="29" t="s">
        <v>41</v>
      </c>
      <c r="O36" s="5"/>
      <c r="P36" s="6"/>
      <c r="Q36" s="4">
        <f t="shared" si="5"/>
        <v>44520</v>
      </c>
      <c r="R36" s="5">
        <f t="shared" si="0"/>
        <v>2021</v>
      </c>
      <c r="S36" s="5">
        <f t="shared" si="6"/>
        <v>12</v>
      </c>
      <c r="T36" s="29" t="s">
        <v>424</v>
      </c>
      <c r="U36" s="5"/>
      <c r="V36" s="5">
        <f t="shared" si="7"/>
        <v>0</v>
      </c>
      <c r="W36" s="5" t="s">
        <v>114</v>
      </c>
      <c r="X36" s="29" t="s">
        <v>213</v>
      </c>
      <c r="Y36" s="5"/>
      <c r="Z36" s="5">
        <f t="shared" si="8"/>
        <v>0</v>
      </c>
      <c r="AA36" s="5" t="str">
        <f t="shared" si="1"/>
        <v>Pac-12</v>
      </c>
      <c r="AB36">
        <f t="shared" si="2"/>
        <v>1</v>
      </c>
      <c r="AC36">
        <f t="shared" si="9"/>
        <v>1</v>
      </c>
      <c r="AD36">
        <f t="shared" si="10"/>
        <v>1</v>
      </c>
      <c r="AE36">
        <f t="shared" si="11"/>
        <v>0</v>
      </c>
      <c r="AF36">
        <f t="shared" si="14"/>
        <v>41</v>
      </c>
      <c r="AG36">
        <f t="shared" si="14"/>
        <v>11</v>
      </c>
      <c r="AH36">
        <f t="shared" si="14"/>
        <v>4</v>
      </c>
      <c r="AI36">
        <f t="shared" si="14"/>
        <v>6</v>
      </c>
      <c r="AJ36">
        <f t="shared" si="12"/>
        <v>10</v>
      </c>
      <c r="AK36" s="8">
        <f t="shared" si="13"/>
        <v>0.4</v>
      </c>
      <c r="AL36">
        <f t="shared" si="4"/>
        <v>1</v>
      </c>
    </row>
    <row r="37" spans="1:38" x14ac:dyDescent="0.2">
      <c r="A37" s="27">
        <v>11</v>
      </c>
      <c r="B37" s="28">
        <v>44527</v>
      </c>
      <c r="C37" s="30">
        <v>0.9375</v>
      </c>
      <c r="D37" s="29" t="s">
        <v>44</v>
      </c>
      <c r="E37" s="29" t="s">
        <v>424</v>
      </c>
      <c r="F37" s="29" t="s">
        <v>49</v>
      </c>
      <c r="G37" s="29" t="s">
        <v>590</v>
      </c>
      <c r="H37" s="29" t="s">
        <v>114</v>
      </c>
      <c r="I37" s="29" t="s">
        <v>14</v>
      </c>
      <c r="J37" s="29">
        <v>14</v>
      </c>
      <c r="K37" s="29">
        <v>42</v>
      </c>
      <c r="L37" s="29">
        <v>4</v>
      </c>
      <c r="M37" s="29">
        <v>7</v>
      </c>
      <c r="N37" s="29" t="s">
        <v>92</v>
      </c>
      <c r="O37" s="5"/>
      <c r="P37" s="6"/>
      <c r="Q37" s="4">
        <f t="shared" si="5"/>
        <v>44527</v>
      </c>
      <c r="R37" s="5">
        <f t="shared" si="0"/>
        <v>2021</v>
      </c>
      <c r="S37" s="5">
        <f t="shared" si="6"/>
        <v>13</v>
      </c>
      <c r="T37" s="29" t="s">
        <v>424</v>
      </c>
      <c r="U37" s="5"/>
      <c r="V37" s="5">
        <f t="shared" si="7"/>
        <v>0</v>
      </c>
      <c r="W37" s="5" t="s">
        <v>114</v>
      </c>
      <c r="X37" s="29" t="s">
        <v>590</v>
      </c>
      <c r="Y37" s="5"/>
      <c r="Z37" s="5">
        <f t="shared" si="8"/>
        <v>0</v>
      </c>
      <c r="AA37" s="5" t="str">
        <f t="shared" si="1"/>
        <v>Pac-12</v>
      </c>
      <c r="AB37">
        <f t="shared" si="2"/>
        <v>1</v>
      </c>
      <c r="AC37">
        <f t="shared" si="9"/>
        <v>1</v>
      </c>
      <c r="AD37">
        <f t="shared" si="10"/>
        <v>1</v>
      </c>
      <c r="AE37">
        <f t="shared" si="11"/>
        <v>0</v>
      </c>
      <c r="AF37">
        <f t="shared" si="14"/>
        <v>14</v>
      </c>
      <c r="AG37">
        <f t="shared" si="14"/>
        <v>42</v>
      </c>
      <c r="AH37">
        <f t="shared" si="14"/>
        <v>4</v>
      </c>
      <c r="AI37">
        <f t="shared" si="14"/>
        <v>7</v>
      </c>
      <c r="AJ37">
        <f t="shared" si="12"/>
        <v>11</v>
      </c>
      <c r="AK37" s="8">
        <f t="shared" si="13"/>
        <v>0.36363636363636365</v>
      </c>
      <c r="AL37">
        <f t="shared" si="4"/>
        <v>0</v>
      </c>
    </row>
    <row r="38" spans="1:38" x14ac:dyDescent="0.2">
      <c r="A38" s="27">
        <v>12</v>
      </c>
      <c r="B38" s="28">
        <v>44534</v>
      </c>
      <c r="C38" s="30">
        <v>0.95833333333333337</v>
      </c>
      <c r="D38" s="29" t="s">
        <v>44</v>
      </c>
      <c r="E38" s="29" t="s">
        <v>424</v>
      </c>
      <c r="F38" s="5"/>
      <c r="G38" s="29" t="s">
        <v>206</v>
      </c>
      <c r="H38" s="29" t="s">
        <v>114</v>
      </c>
      <c r="I38" s="29" t="s">
        <v>13</v>
      </c>
      <c r="J38" s="29">
        <v>24</v>
      </c>
      <c r="K38" s="29">
        <v>14</v>
      </c>
      <c r="L38" s="29">
        <v>5</v>
      </c>
      <c r="M38" s="29">
        <v>7</v>
      </c>
      <c r="N38" s="29" t="s">
        <v>41</v>
      </c>
      <c r="O38" s="5"/>
      <c r="P38" s="6"/>
      <c r="Q38" s="4">
        <f t="shared" si="5"/>
        <v>44534</v>
      </c>
      <c r="R38" s="5">
        <f t="shared" si="0"/>
        <v>2021</v>
      </c>
      <c r="S38" s="5">
        <f t="shared" si="6"/>
        <v>14</v>
      </c>
      <c r="T38" s="29" t="s">
        <v>424</v>
      </c>
      <c r="U38" s="5"/>
      <c r="V38" s="5">
        <f t="shared" si="7"/>
        <v>0</v>
      </c>
      <c r="W38" s="5" t="s">
        <v>114</v>
      </c>
      <c r="X38" s="29" t="s">
        <v>206</v>
      </c>
      <c r="Y38" s="5"/>
      <c r="Z38" s="5">
        <f t="shared" si="8"/>
        <v>0</v>
      </c>
      <c r="AA38" s="5" t="str">
        <f t="shared" si="1"/>
        <v>Pac-12</v>
      </c>
      <c r="AB38">
        <f t="shared" si="2"/>
        <v>1</v>
      </c>
      <c r="AC38">
        <f t="shared" si="9"/>
        <v>1</v>
      </c>
      <c r="AD38">
        <f t="shared" si="10"/>
        <v>1</v>
      </c>
      <c r="AE38">
        <f t="shared" si="11"/>
        <v>0</v>
      </c>
      <c r="AF38">
        <f t="shared" si="14"/>
        <v>24</v>
      </c>
      <c r="AG38">
        <f t="shared" si="14"/>
        <v>14</v>
      </c>
      <c r="AH38">
        <f t="shared" si="14"/>
        <v>5</v>
      </c>
      <c r="AI38">
        <f t="shared" si="14"/>
        <v>7</v>
      </c>
      <c r="AJ38">
        <f t="shared" si="12"/>
        <v>12</v>
      </c>
      <c r="AK38" s="8">
        <f t="shared" si="13"/>
        <v>0.41666666666666669</v>
      </c>
      <c r="AL38">
        <f t="shared" si="4"/>
        <v>1</v>
      </c>
    </row>
    <row r="39" spans="1:38" ht="28" x14ac:dyDescent="0.2">
      <c r="A39" s="27">
        <v>1</v>
      </c>
      <c r="B39" s="28">
        <v>44442</v>
      </c>
      <c r="C39" s="30">
        <v>0.875</v>
      </c>
      <c r="D39" s="29" t="s">
        <v>124</v>
      </c>
      <c r="E39" s="29" t="s">
        <v>617</v>
      </c>
      <c r="F39" s="5"/>
      <c r="G39" s="29" t="s">
        <v>998</v>
      </c>
      <c r="H39" s="29" t="s">
        <v>70</v>
      </c>
      <c r="I39" s="29" t="s">
        <v>13</v>
      </c>
      <c r="J39" s="29">
        <v>35</v>
      </c>
      <c r="K39" s="29">
        <v>7</v>
      </c>
      <c r="L39" s="29">
        <v>1</v>
      </c>
      <c r="M39" s="29">
        <v>0</v>
      </c>
      <c r="N39" s="29" t="s">
        <v>41</v>
      </c>
      <c r="O39" s="5"/>
      <c r="P39" s="6"/>
      <c r="Q39" s="4">
        <f t="shared" si="5"/>
        <v>44442</v>
      </c>
      <c r="R39" s="5">
        <f t="shared" si="0"/>
        <v>2021</v>
      </c>
      <c r="S39" s="5">
        <f t="shared" si="6"/>
        <v>1</v>
      </c>
      <c r="T39" s="29" t="s">
        <v>617</v>
      </c>
      <c r="U39" s="5"/>
      <c r="V39" s="5">
        <f t="shared" si="7"/>
        <v>0</v>
      </c>
      <c r="W39" s="5" t="s">
        <v>114</v>
      </c>
      <c r="X39" s="29" t="s">
        <v>998</v>
      </c>
      <c r="Y39" s="5"/>
      <c r="Z39" s="5">
        <f t="shared" si="8"/>
        <v>0</v>
      </c>
      <c r="AA39" s="5" t="str">
        <f t="shared" si="1"/>
        <v>Non-Major</v>
      </c>
      <c r="AB39">
        <f t="shared" si="2"/>
        <v>0</v>
      </c>
      <c r="AC39">
        <f t="shared" si="9"/>
        <v>0</v>
      </c>
      <c r="AD39">
        <f t="shared" si="10"/>
        <v>0</v>
      </c>
      <c r="AE39">
        <f t="shared" si="11"/>
        <v>0</v>
      </c>
      <c r="AF39">
        <f t="shared" si="14"/>
        <v>35</v>
      </c>
      <c r="AG39">
        <f t="shared" si="14"/>
        <v>7</v>
      </c>
      <c r="AH39">
        <f t="shared" si="14"/>
        <v>1</v>
      </c>
      <c r="AI39">
        <f t="shared" si="14"/>
        <v>0</v>
      </c>
      <c r="AJ39">
        <f t="shared" si="12"/>
        <v>1</v>
      </c>
      <c r="AK39" s="8">
        <f t="shared" si="13"/>
        <v>1</v>
      </c>
      <c r="AL39">
        <f t="shared" si="4"/>
        <v>1</v>
      </c>
    </row>
    <row r="40" spans="1:38" ht="70" x14ac:dyDescent="0.2">
      <c r="A40" s="27">
        <v>2</v>
      </c>
      <c r="B40" s="28">
        <v>44450</v>
      </c>
      <c r="C40" s="30">
        <v>0.64583333333333337</v>
      </c>
      <c r="D40" s="29" t="s">
        <v>44</v>
      </c>
      <c r="E40" s="29" t="s">
        <v>617</v>
      </c>
      <c r="F40" s="29" t="s">
        <v>80</v>
      </c>
      <c r="G40" s="29" t="s">
        <v>265</v>
      </c>
      <c r="H40" s="29" t="s">
        <v>46</v>
      </c>
      <c r="I40" s="29" t="s">
        <v>14</v>
      </c>
      <c r="J40" s="29">
        <v>7</v>
      </c>
      <c r="K40" s="29">
        <v>10</v>
      </c>
      <c r="L40" s="29">
        <v>1</v>
      </c>
      <c r="M40" s="29">
        <v>1</v>
      </c>
      <c r="N40" s="29" t="s">
        <v>92</v>
      </c>
      <c r="O40" s="29" t="s">
        <v>957</v>
      </c>
      <c r="P40" s="6"/>
      <c r="Q40" s="4">
        <f t="shared" si="5"/>
        <v>44450</v>
      </c>
      <c r="R40" s="5">
        <f t="shared" si="0"/>
        <v>2021</v>
      </c>
      <c r="S40" s="5">
        <f t="shared" si="6"/>
        <v>2</v>
      </c>
      <c r="T40" s="29" t="s">
        <v>617</v>
      </c>
      <c r="U40" s="5"/>
      <c r="V40" s="5">
        <f t="shared" si="7"/>
        <v>0</v>
      </c>
      <c r="W40" s="5" t="s">
        <v>114</v>
      </c>
      <c r="X40" s="5" t="s">
        <v>48</v>
      </c>
      <c r="Y40" s="5">
        <v>5</v>
      </c>
      <c r="Z40" s="5">
        <f t="shared" si="8"/>
        <v>1</v>
      </c>
      <c r="AA40" s="5" t="str">
        <f t="shared" si="1"/>
        <v>SEC</v>
      </c>
      <c r="AB40">
        <f t="shared" si="2"/>
        <v>0</v>
      </c>
      <c r="AC40">
        <f t="shared" si="9"/>
        <v>1</v>
      </c>
      <c r="AD40">
        <f t="shared" si="10"/>
        <v>1</v>
      </c>
      <c r="AE40">
        <f t="shared" si="11"/>
        <v>0</v>
      </c>
      <c r="AF40">
        <f t="shared" si="14"/>
        <v>7</v>
      </c>
      <c r="AG40">
        <f t="shared" si="14"/>
        <v>10</v>
      </c>
      <c r="AH40">
        <f t="shared" si="14"/>
        <v>1</v>
      </c>
      <c r="AI40">
        <f t="shared" si="14"/>
        <v>1</v>
      </c>
      <c r="AJ40">
        <f t="shared" si="12"/>
        <v>2</v>
      </c>
      <c r="AK40" s="8">
        <f t="shared" si="13"/>
        <v>0.5</v>
      </c>
      <c r="AL40">
        <f t="shared" si="4"/>
        <v>0</v>
      </c>
    </row>
    <row r="41" spans="1:38" x14ac:dyDescent="0.2">
      <c r="A41" s="27">
        <v>3</v>
      </c>
      <c r="B41" s="28">
        <v>44457</v>
      </c>
      <c r="C41" s="30">
        <v>0.54166666666666663</v>
      </c>
      <c r="D41" s="29" t="s">
        <v>44</v>
      </c>
      <c r="E41" s="29" t="s">
        <v>617</v>
      </c>
      <c r="F41" s="5"/>
      <c r="G41" s="29" t="s">
        <v>440</v>
      </c>
      <c r="H41" s="29" t="s">
        <v>86</v>
      </c>
      <c r="I41" s="29" t="s">
        <v>14</v>
      </c>
      <c r="J41" s="29">
        <v>0</v>
      </c>
      <c r="K41" s="29">
        <v>30</v>
      </c>
      <c r="L41" s="29">
        <v>1</v>
      </c>
      <c r="M41" s="29">
        <v>2</v>
      </c>
      <c r="N41" s="29" t="s">
        <v>102</v>
      </c>
      <c r="O41" s="5"/>
      <c r="P41" s="6"/>
      <c r="Q41" s="4">
        <f t="shared" si="5"/>
        <v>44457</v>
      </c>
      <c r="R41" s="5">
        <f t="shared" si="0"/>
        <v>2021</v>
      </c>
      <c r="S41" s="5">
        <f t="shared" si="6"/>
        <v>3</v>
      </c>
      <c r="T41" s="29" t="s">
        <v>617</v>
      </c>
      <c r="U41" s="5"/>
      <c r="V41" s="5">
        <f t="shared" si="7"/>
        <v>0</v>
      </c>
      <c r="W41" s="5" t="s">
        <v>114</v>
      </c>
      <c r="X41" s="29" t="s">
        <v>440</v>
      </c>
      <c r="Y41" s="5"/>
      <c r="Z41" s="5">
        <f t="shared" si="8"/>
        <v>0</v>
      </c>
      <c r="AA41" s="5" t="str">
        <f t="shared" si="1"/>
        <v>Big Ten</v>
      </c>
      <c r="AB41">
        <f t="shared" si="2"/>
        <v>0</v>
      </c>
      <c r="AC41">
        <f t="shared" si="9"/>
        <v>1</v>
      </c>
      <c r="AD41">
        <f t="shared" si="10"/>
        <v>1</v>
      </c>
      <c r="AE41">
        <f t="shared" si="11"/>
        <v>0</v>
      </c>
      <c r="AF41">
        <f t="shared" si="14"/>
        <v>0</v>
      </c>
      <c r="AG41">
        <f t="shared" si="14"/>
        <v>30</v>
      </c>
      <c r="AH41">
        <f t="shared" si="14"/>
        <v>1</v>
      </c>
      <c r="AI41">
        <f t="shared" si="14"/>
        <v>2</v>
      </c>
      <c r="AJ41">
        <f t="shared" si="12"/>
        <v>3</v>
      </c>
      <c r="AK41" s="8">
        <f t="shared" si="13"/>
        <v>0.33333333333333331</v>
      </c>
      <c r="AL41">
        <f t="shared" si="4"/>
        <v>0</v>
      </c>
    </row>
    <row r="42" spans="1:38" ht="28" x14ac:dyDescent="0.2">
      <c r="A42" s="27">
        <v>4</v>
      </c>
      <c r="B42" s="28">
        <v>44464</v>
      </c>
      <c r="C42" s="30">
        <v>0.9375</v>
      </c>
      <c r="D42" s="29" t="s">
        <v>44</v>
      </c>
      <c r="E42" s="29" t="s">
        <v>617</v>
      </c>
      <c r="F42" s="29" t="s">
        <v>49</v>
      </c>
      <c r="G42" s="29" t="s">
        <v>113</v>
      </c>
      <c r="H42" s="29" t="s">
        <v>114</v>
      </c>
      <c r="I42" s="29" t="s">
        <v>14</v>
      </c>
      <c r="J42" s="29">
        <v>13</v>
      </c>
      <c r="K42" s="29">
        <v>35</v>
      </c>
      <c r="L42" s="29">
        <v>1</v>
      </c>
      <c r="M42" s="29">
        <v>3</v>
      </c>
      <c r="N42" s="29" t="s">
        <v>130</v>
      </c>
      <c r="O42" s="5"/>
      <c r="P42" s="6"/>
      <c r="Q42" s="4">
        <f t="shared" si="5"/>
        <v>44464</v>
      </c>
      <c r="R42" s="5">
        <f t="shared" si="0"/>
        <v>2021</v>
      </c>
      <c r="S42" s="5">
        <f t="shared" si="6"/>
        <v>4</v>
      </c>
      <c r="T42" s="29" t="s">
        <v>617</v>
      </c>
      <c r="U42" s="5"/>
      <c r="V42" s="5">
        <f t="shared" si="7"/>
        <v>0</v>
      </c>
      <c r="W42" s="5" t="s">
        <v>114</v>
      </c>
      <c r="X42" s="29" t="s">
        <v>113</v>
      </c>
      <c r="Y42" s="5"/>
      <c r="Z42" s="5">
        <f t="shared" si="8"/>
        <v>0</v>
      </c>
      <c r="AA42" s="5" t="str">
        <f t="shared" si="1"/>
        <v>Pac-12</v>
      </c>
      <c r="AB42">
        <f t="shared" si="2"/>
        <v>1</v>
      </c>
      <c r="AC42">
        <f t="shared" si="9"/>
        <v>1</v>
      </c>
      <c r="AD42">
        <f t="shared" si="10"/>
        <v>1</v>
      </c>
      <c r="AE42">
        <f t="shared" si="11"/>
        <v>0</v>
      </c>
      <c r="AF42">
        <f t="shared" si="14"/>
        <v>13</v>
      </c>
      <c r="AG42">
        <f t="shared" si="14"/>
        <v>35</v>
      </c>
      <c r="AH42">
        <f t="shared" si="14"/>
        <v>1</v>
      </c>
      <c r="AI42">
        <f t="shared" si="14"/>
        <v>3</v>
      </c>
      <c r="AJ42">
        <f t="shared" si="12"/>
        <v>4</v>
      </c>
      <c r="AK42" s="8">
        <f t="shared" si="13"/>
        <v>0.25</v>
      </c>
      <c r="AL42">
        <f t="shared" si="4"/>
        <v>0</v>
      </c>
    </row>
    <row r="43" spans="1:38" x14ac:dyDescent="0.2">
      <c r="A43" s="27">
        <v>5</v>
      </c>
      <c r="B43" s="28">
        <v>44471</v>
      </c>
      <c r="C43" s="30">
        <v>0.58333333333333337</v>
      </c>
      <c r="D43" s="29" t="s">
        <v>44</v>
      </c>
      <c r="E43" s="29" t="s">
        <v>617</v>
      </c>
      <c r="F43" s="5"/>
      <c r="G43" s="29" t="s">
        <v>206</v>
      </c>
      <c r="H43" s="29" t="s">
        <v>114</v>
      </c>
      <c r="I43" s="29" t="s">
        <v>14</v>
      </c>
      <c r="J43" s="29">
        <v>14</v>
      </c>
      <c r="K43" s="29">
        <v>37</v>
      </c>
      <c r="L43" s="29">
        <v>1</v>
      </c>
      <c r="M43" s="29">
        <v>4</v>
      </c>
      <c r="N43" s="29" t="s">
        <v>132</v>
      </c>
      <c r="O43" s="5"/>
      <c r="Q43" s="4">
        <f t="shared" si="5"/>
        <v>44471</v>
      </c>
      <c r="R43" s="5">
        <f t="shared" si="0"/>
        <v>2021</v>
      </c>
      <c r="S43" s="5">
        <f t="shared" si="6"/>
        <v>5</v>
      </c>
      <c r="T43" s="29" t="s">
        <v>617</v>
      </c>
      <c r="U43" s="5"/>
      <c r="V43" s="5">
        <f t="shared" si="7"/>
        <v>0</v>
      </c>
      <c r="W43" s="5" t="s">
        <v>114</v>
      </c>
      <c r="X43" s="29" t="s">
        <v>206</v>
      </c>
      <c r="Y43" s="5"/>
      <c r="Z43" s="5">
        <f t="shared" si="8"/>
        <v>0</v>
      </c>
      <c r="AA43" s="5" t="str">
        <f t="shared" si="1"/>
        <v>Pac-12</v>
      </c>
      <c r="AB43">
        <f t="shared" si="2"/>
        <v>1</v>
      </c>
      <c r="AC43">
        <f t="shared" si="9"/>
        <v>1</v>
      </c>
      <c r="AD43">
        <f t="shared" si="10"/>
        <v>1</v>
      </c>
      <c r="AE43">
        <f t="shared" si="11"/>
        <v>0</v>
      </c>
      <c r="AF43">
        <f t="shared" si="14"/>
        <v>14</v>
      </c>
      <c r="AG43">
        <f t="shared" si="14"/>
        <v>37</v>
      </c>
      <c r="AH43">
        <f t="shared" si="14"/>
        <v>1</v>
      </c>
      <c r="AI43">
        <f t="shared" si="14"/>
        <v>4</v>
      </c>
      <c r="AJ43">
        <f t="shared" si="12"/>
        <v>5</v>
      </c>
      <c r="AK43" s="8">
        <f t="shared" si="13"/>
        <v>0.2</v>
      </c>
      <c r="AL43">
        <f t="shared" si="4"/>
        <v>0</v>
      </c>
    </row>
    <row r="44" spans="1:38" x14ac:dyDescent="0.2">
      <c r="A44" s="27">
        <v>6</v>
      </c>
      <c r="B44" s="28">
        <v>44485</v>
      </c>
      <c r="C44" s="30">
        <v>0.64583333333333337</v>
      </c>
      <c r="D44" s="29" t="s">
        <v>44</v>
      </c>
      <c r="E44" s="29" t="s">
        <v>617</v>
      </c>
      <c r="F44" s="5"/>
      <c r="G44" s="29" t="s">
        <v>586</v>
      </c>
      <c r="H44" s="29" t="s">
        <v>114</v>
      </c>
      <c r="I44" s="29" t="s">
        <v>13</v>
      </c>
      <c r="J44" s="29">
        <v>34</v>
      </c>
      <c r="K44" s="29">
        <v>0</v>
      </c>
      <c r="L44" s="29">
        <v>2</v>
      </c>
      <c r="M44" s="29">
        <v>4</v>
      </c>
      <c r="N44" s="29" t="s">
        <v>41</v>
      </c>
      <c r="O44" s="5"/>
      <c r="Q44" s="4">
        <f t="shared" si="5"/>
        <v>44485</v>
      </c>
      <c r="R44" s="5">
        <f t="shared" si="0"/>
        <v>2021</v>
      </c>
      <c r="S44" s="5">
        <f t="shared" si="6"/>
        <v>7</v>
      </c>
      <c r="T44" s="29" t="s">
        <v>617</v>
      </c>
      <c r="U44" s="5"/>
      <c r="V44" s="5">
        <f t="shared" si="7"/>
        <v>0</v>
      </c>
      <c r="W44" s="5" t="s">
        <v>114</v>
      </c>
      <c r="X44" s="29" t="s">
        <v>586</v>
      </c>
      <c r="Y44" s="5"/>
      <c r="Z44" s="5">
        <f t="shared" si="8"/>
        <v>0</v>
      </c>
      <c r="AA44" s="5" t="str">
        <f t="shared" si="1"/>
        <v>Pac-12</v>
      </c>
      <c r="AB44">
        <f t="shared" si="2"/>
        <v>1</v>
      </c>
      <c r="AC44">
        <f t="shared" si="9"/>
        <v>1</v>
      </c>
      <c r="AD44">
        <f t="shared" si="10"/>
        <v>1</v>
      </c>
      <c r="AE44">
        <f t="shared" si="11"/>
        <v>0</v>
      </c>
      <c r="AF44">
        <f t="shared" si="14"/>
        <v>34</v>
      </c>
      <c r="AG44">
        <f t="shared" si="14"/>
        <v>0</v>
      </c>
      <c r="AH44">
        <f t="shared" si="14"/>
        <v>2</v>
      </c>
      <c r="AI44">
        <f t="shared" si="14"/>
        <v>4</v>
      </c>
      <c r="AJ44">
        <f t="shared" si="12"/>
        <v>6</v>
      </c>
      <c r="AK44" s="8">
        <f t="shared" si="13"/>
        <v>0.33333333333333331</v>
      </c>
      <c r="AL44">
        <f t="shared" si="4"/>
        <v>1</v>
      </c>
    </row>
    <row r="45" spans="1:38" x14ac:dyDescent="0.2">
      <c r="A45" s="27">
        <v>7</v>
      </c>
      <c r="B45" s="28">
        <v>44492</v>
      </c>
      <c r="C45" s="30">
        <v>0.64583333333333337</v>
      </c>
      <c r="D45" s="29" t="s">
        <v>44</v>
      </c>
      <c r="E45" s="29" t="s">
        <v>617</v>
      </c>
      <c r="F45" s="29" t="s">
        <v>49</v>
      </c>
      <c r="G45" s="29" t="s">
        <v>424</v>
      </c>
      <c r="H45" s="29" t="s">
        <v>114</v>
      </c>
      <c r="I45" s="29" t="s">
        <v>14</v>
      </c>
      <c r="J45" s="29">
        <v>3</v>
      </c>
      <c r="K45" s="29">
        <v>26</v>
      </c>
      <c r="L45" s="29">
        <v>2</v>
      </c>
      <c r="M45" s="29">
        <v>5</v>
      </c>
      <c r="N45" s="29" t="s">
        <v>92</v>
      </c>
      <c r="O45" s="5"/>
      <c r="Q45" s="4">
        <f t="shared" si="5"/>
        <v>44492</v>
      </c>
      <c r="R45" s="5">
        <f t="shared" si="0"/>
        <v>2021</v>
      </c>
      <c r="S45" s="5">
        <f t="shared" si="6"/>
        <v>8</v>
      </c>
      <c r="T45" s="29" t="s">
        <v>617</v>
      </c>
      <c r="U45" s="5"/>
      <c r="V45" s="5">
        <f t="shared" si="7"/>
        <v>0</v>
      </c>
      <c r="W45" s="5" t="s">
        <v>114</v>
      </c>
      <c r="X45" s="29" t="s">
        <v>424</v>
      </c>
      <c r="Y45" s="5"/>
      <c r="Z45" s="5">
        <f t="shared" si="8"/>
        <v>0</v>
      </c>
      <c r="AA45" s="5" t="str">
        <f t="shared" si="1"/>
        <v>Pac-12</v>
      </c>
      <c r="AB45">
        <f t="shared" si="2"/>
        <v>1</v>
      </c>
      <c r="AC45">
        <f t="shared" si="9"/>
        <v>1</v>
      </c>
      <c r="AD45">
        <f t="shared" si="10"/>
        <v>1</v>
      </c>
      <c r="AE45">
        <f t="shared" si="11"/>
        <v>0</v>
      </c>
      <c r="AF45">
        <f t="shared" si="14"/>
        <v>3</v>
      </c>
      <c r="AG45">
        <f t="shared" si="14"/>
        <v>26</v>
      </c>
      <c r="AH45">
        <f t="shared" si="14"/>
        <v>2</v>
      </c>
      <c r="AI45">
        <f t="shared" si="14"/>
        <v>5</v>
      </c>
      <c r="AJ45">
        <f t="shared" si="12"/>
        <v>7</v>
      </c>
      <c r="AK45" s="8">
        <f t="shared" si="13"/>
        <v>0.2857142857142857</v>
      </c>
      <c r="AL45">
        <f t="shared" si="4"/>
        <v>0</v>
      </c>
    </row>
    <row r="46" spans="1:38" x14ac:dyDescent="0.2">
      <c r="A46" s="27">
        <v>8</v>
      </c>
      <c r="B46" s="28">
        <v>44499</v>
      </c>
      <c r="C46" s="30">
        <v>0.64583333333333337</v>
      </c>
      <c r="D46" s="29" t="s">
        <v>44</v>
      </c>
      <c r="E46" s="29" t="s">
        <v>617</v>
      </c>
      <c r="F46" s="29" t="s">
        <v>49</v>
      </c>
      <c r="G46" s="29" t="s">
        <v>817</v>
      </c>
      <c r="H46" s="29" t="s">
        <v>114</v>
      </c>
      <c r="I46" s="29" t="s">
        <v>14</v>
      </c>
      <c r="J46" s="29">
        <v>29</v>
      </c>
      <c r="K46" s="29">
        <v>52</v>
      </c>
      <c r="L46" s="29">
        <v>2</v>
      </c>
      <c r="M46" s="29">
        <v>6</v>
      </c>
      <c r="N46" s="29" t="s">
        <v>102</v>
      </c>
      <c r="O46" s="5"/>
      <c r="Q46" s="4">
        <f t="shared" si="5"/>
        <v>44499</v>
      </c>
      <c r="R46" s="5">
        <f t="shared" si="0"/>
        <v>2021</v>
      </c>
      <c r="S46" s="5">
        <f t="shared" si="6"/>
        <v>9</v>
      </c>
      <c r="T46" s="29" t="s">
        <v>617</v>
      </c>
      <c r="U46" s="5"/>
      <c r="V46" s="5">
        <f t="shared" si="7"/>
        <v>0</v>
      </c>
      <c r="W46" s="5" t="s">
        <v>114</v>
      </c>
      <c r="X46" s="5" t="s">
        <v>400</v>
      </c>
      <c r="Y46" s="5">
        <v>7</v>
      </c>
      <c r="Z46" s="5">
        <f t="shared" si="8"/>
        <v>1</v>
      </c>
      <c r="AA46" s="5" t="str">
        <f t="shared" si="1"/>
        <v>Pac-12</v>
      </c>
      <c r="AB46">
        <f t="shared" si="2"/>
        <v>1</v>
      </c>
      <c r="AC46">
        <f t="shared" si="9"/>
        <v>1</v>
      </c>
      <c r="AD46">
        <f t="shared" si="10"/>
        <v>1</v>
      </c>
      <c r="AE46">
        <f t="shared" si="11"/>
        <v>0</v>
      </c>
      <c r="AF46">
        <f t="shared" si="14"/>
        <v>29</v>
      </c>
      <c r="AG46">
        <f t="shared" si="14"/>
        <v>52</v>
      </c>
      <c r="AH46">
        <f t="shared" si="14"/>
        <v>2</v>
      </c>
      <c r="AI46">
        <f t="shared" si="14"/>
        <v>6</v>
      </c>
      <c r="AJ46">
        <f t="shared" si="12"/>
        <v>8</v>
      </c>
      <c r="AK46" s="8">
        <f t="shared" si="13"/>
        <v>0.25</v>
      </c>
      <c r="AL46">
        <f t="shared" si="4"/>
        <v>0</v>
      </c>
    </row>
    <row r="47" spans="1:38" ht="28" x14ac:dyDescent="0.2">
      <c r="A47" s="27">
        <v>9</v>
      </c>
      <c r="B47" s="28">
        <v>44506</v>
      </c>
      <c r="C47" s="30">
        <v>0.79166666666666663</v>
      </c>
      <c r="D47" s="29" t="s">
        <v>44</v>
      </c>
      <c r="E47" s="29" t="s">
        <v>617</v>
      </c>
      <c r="F47" s="5"/>
      <c r="G47" s="29" t="s">
        <v>560</v>
      </c>
      <c r="H47" s="29" t="s">
        <v>114</v>
      </c>
      <c r="I47" s="29" t="s">
        <v>13</v>
      </c>
      <c r="J47" s="29">
        <v>37</v>
      </c>
      <c r="K47" s="29">
        <v>34</v>
      </c>
      <c r="L47" s="29">
        <v>3</v>
      </c>
      <c r="M47" s="29">
        <v>6</v>
      </c>
      <c r="N47" s="29" t="s">
        <v>41</v>
      </c>
      <c r="O47" s="5"/>
      <c r="Q47" s="4">
        <f t="shared" si="5"/>
        <v>44506</v>
      </c>
      <c r="R47" s="5">
        <f t="shared" si="0"/>
        <v>2021</v>
      </c>
      <c r="S47" s="5">
        <f t="shared" si="6"/>
        <v>10</v>
      </c>
      <c r="T47" s="29" t="s">
        <v>617</v>
      </c>
      <c r="U47" s="5"/>
      <c r="V47" s="5">
        <f t="shared" si="7"/>
        <v>0</v>
      </c>
      <c r="W47" s="5" t="s">
        <v>114</v>
      </c>
      <c r="X47" s="29" t="s">
        <v>560</v>
      </c>
      <c r="Y47" s="5"/>
      <c r="Z47" s="5">
        <f t="shared" si="8"/>
        <v>0</v>
      </c>
      <c r="AA47" s="5" t="str">
        <f t="shared" si="1"/>
        <v>Pac-12</v>
      </c>
      <c r="AB47">
        <f t="shared" si="2"/>
        <v>1</v>
      </c>
      <c r="AC47">
        <f t="shared" si="9"/>
        <v>1</v>
      </c>
      <c r="AD47">
        <f t="shared" si="10"/>
        <v>1</v>
      </c>
      <c r="AE47">
        <f t="shared" si="11"/>
        <v>0</v>
      </c>
      <c r="AF47">
        <f t="shared" si="14"/>
        <v>37</v>
      </c>
      <c r="AG47">
        <f t="shared" si="14"/>
        <v>34</v>
      </c>
      <c r="AH47">
        <f t="shared" si="14"/>
        <v>3</v>
      </c>
      <c r="AI47">
        <f t="shared" si="14"/>
        <v>6</v>
      </c>
      <c r="AJ47">
        <f t="shared" si="12"/>
        <v>9</v>
      </c>
      <c r="AK47" s="8">
        <f t="shared" si="13"/>
        <v>0.33333333333333331</v>
      </c>
      <c r="AL47">
        <f t="shared" si="4"/>
        <v>1</v>
      </c>
    </row>
    <row r="48" spans="1:38" x14ac:dyDescent="0.2">
      <c r="A48" s="27">
        <v>10</v>
      </c>
      <c r="B48" s="28">
        <v>44513</v>
      </c>
      <c r="C48" s="30">
        <v>0.875</v>
      </c>
      <c r="D48" s="29" t="s">
        <v>44</v>
      </c>
      <c r="E48" s="29" t="s">
        <v>617</v>
      </c>
      <c r="F48" s="29" t="s">
        <v>49</v>
      </c>
      <c r="G48" s="29" t="s">
        <v>590</v>
      </c>
      <c r="H48" s="29" t="s">
        <v>114</v>
      </c>
      <c r="I48" s="29" t="s">
        <v>14</v>
      </c>
      <c r="J48" s="29">
        <v>20</v>
      </c>
      <c r="K48" s="29">
        <v>44</v>
      </c>
      <c r="L48" s="29">
        <v>3</v>
      </c>
      <c r="M48" s="29">
        <v>7</v>
      </c>
      <c r="N48" s="29" t="s">
        <v>92</v>
      </c>
      <c r="O48" s="5"/>
      <c r="Q48" s="4">
        <f t="shared" si="5"/>
        <v>44513</v>
      </c>
      <c r="R48" s="5">
        <f t="shared" si="0"/>
        <v>2021</v>
      </c>
      <c r="S48" s="5">
        <f t="shared" si="6"/>
        <v>11</v>
      </c>
      <c r="T48" s="29" t="s">
        <v>617</v>
      </c>
      <c r="U48" s="5"/>
      <c r="V48" s="5">
        <f t="shared" si="7"/>
        <v>0</v>
      </c>
      <c r="W48" s="5" t="s">
        <v>114</v>
      </c>
      <c r="X48" s="29" t="s">
        <v>590</v>
      </c>
      <c r="Y48" s="5"/>
      <c r="Z48" s="5">
        <f t="shared" si="8"/>
        <v>0</v>
      </c>
      <c r="AA48" s="5" t="str">
        <f t="shared" si="1"/>
        <v>Pac-12</v>
      </c>
      <c r="AB48">
        <f t="shared" si="2"/>
        <v>1</v>
      </c>
      <c r="AC48">
        <f t="shared" si="9"/>
        <v>1</v>
      </c>
      <c r="AD48">
        <f t="shared" si="10"/>
        <v>1</v>
      </c>
      <c r="AE48">
        <f t="shared" si="11"/>
        <v>0</v>
      </c>
      <c r="AF48">
        <f t="shared" si="14"/>
        <v>20</v>
      </c>
      <c r="AG48">
        <f t="shared" si="14"/>
        <v>44</v>
      </c>
      <c r="AH48">
        <f t="shared" si="14"/>
        <v>3</v>
      </c>
      <c r="AI48">
        <f t="shared" si="14"/>
        <v>7</v>
      </c>
      <c r="AJ48">
        <f t="shared" si="12"/>
        <v>10</v>
      </c>
      <c r="AK48" s="8">
        <f t="shared" si="13"/>
        <v>0.3</v>
      </c>
      <c r="AL48">
        <f t="shared" si="4"/>
        <v>0</v>
      </c>
    </row>
    <row r="49" spans="1:38" ht="28" x14ac:dyDescent="0.2">
      <c r="A49" s="27">
        <v>11</v>
      </c>
      <c r="B49" s="28">
        <v>44520</v>
      </c>
      <c r="C49" s="30">
        <v>0.625</v>
      </c>
      <c r="D49" s="29" t="s">
        <v>44</v>
      </c>
      <c r="E49" s="29" t="s">
        <v>617</v>
      </c>
      <c r="F49" s="5"/>
      <c r="G49" s="29" t="s">
        <v>851</v>
      </c>
      <c r="H49" s="29" t="s">
        <v>114</v>
      </c>
      <c r="I49" s="29" t="s">
        <v>13</v>
      </c>
      <c r="J49" s="29">
        <v>20</v>
      </c>
      <c r="K49" s="29">
        <v>17</v>
      </c>
      <c r="L49" s="29">
        <v>4</v>
      </c>
      <c r="M49" s="29">
        <v>7</v>
      </c>
      <c r="N49" s="29" t="s">
        <v>41</v>
      </c>
      <c r="O49" s="5"/>
      <c r="Q49" s="4">
        <f t="shared" si="5"/>
        <v>44520</v>
      </c>
      <c r="R49" s="5">
        <f t="shared" si="0"/>
        <v>2021</v>
      </c>
      <c r="S49" s="5">
        <f t="shared" si="6"/>
        <v>12</v>
      </c>
      <c r="T49" s="29" t="s">
        <v>617</v>
      </c>
      <c r="U49" s="5"/>
      <c r="V49" s="5">
        <f t="shared" si="7"/>
        <v>0</v>
      </c>
      <c r="W49" s="5" t="s">
        <v>114</v>
      </c>
      <c r="X49" s="29" t="s">
        <v>851</v>
      </c>
      <c r="Y49" s="5"/>
      <c r="Z49" s="5">
        <f t="shared" si="8"/>
        <v>0</v>
      </c>
      <c r="AA49" s="5" t="str">
        <f t="shared" si="1"/>
        <v>Pac-12</v>
      </c>
      <c r="AB49">
        <f t="shared" si="2"/>
        <v>1</v>
      </c>
      <c r="AC49">
        <f t="shared" si="9"/>
        <v>1</v>
      </c>
      <c r="AD49">
        <f t="shared" si="10"/>
        <v>1</v>
      </c>
      <c r="AE49">
        <f t="shared" si="11"/>
        <v>0</v>
      </c>
      <c r="AF49">
        <f t="shared" si="14"/>
        <v>20</v>
      </c>
      <c r="AG49">
        <f t="shared" si="14"/>
        <v>17</v>
      </c>
      <c r="AH49">
        <f t="shared" si="14"/>
        <v>4</v>
      </c>
      <c r="AI49">
        <f t="shared" si="14"/>
        <v>7</v>
      </c>
      <c r="AJ49">
        <f t="shared" si="12"/>
        <v>11</v>
      </c>
      <c r="AK49" s="8">
        <f t="shared" si="13"/>
        <v>0.36363636363636365</v>
      </c>
      <c r="AL49">
        <f t="shared" si="4"/>
        <v>1</v>
      </c>
    </row>
    <row r="50" spans="1:38" x14ac:dyDescent="0.2">
      <c r="A50" s="27">
        <v>12</v>
      </c>
      <c r="B50" s="28">
        <v>44526</v>
      </c>
      <c r="C50" s="30">
        <v>0.66666666666666663</v>
      </c>
      <c r="D50" s="29" t="s">
        <v>124</v>
      </c>
      <c r="E50" s="29" t="s">
        <v>617</v>
      </c>
      <c r="F50" s="29" t="s">
        <v>49</v>
      </c>
      <c r="G50" s="29" t="s">
        <v>1020</v>
      </c>
      <c r="H50" s="29" t="s">
        <v>114</v>
      </c>
      <c r="I50" s="29" t="s">
        <v>14</v>
      </c>
      <c r="J50" s="29">
        <v>13</v>
      </c>
      <c r="K50" s="29">
        <v>28</v>
      </c>
      <c r="L50" s="29">
        <v>4</v>
      </c>
      <c r="M50" s="29">
        <v>8</v>
      </c>
      <c r="N50" s="29" t="s">
        <v>92</v>
      </c>
      <c r="O50" s="5"/>
      <c r="Q50" s="4">
        <f t="shared" si="5"/>
        <v>44526</v>
      </c>
      <c r="R50" s="5">
        <f t="shared" si="0"/>
        <v>2021</v>
      </c>
      <c r="S50" s="5">
        <f t="shared" si="6"/>
        <v>13</v>
      </c>
      <c r="T50" s="29" t="s">
        <v>617</v>
      </c>
      <c r="U50" s="5"/>
      <c r="V50" s="5">
        <f t="shared" si="7"/>
        <v>0</v>
      </c>
      <c r="W50" s="5" t="s">
        <v>114</v>
      </c>
      <c r="X50" s="5" t="s">
        <v>579</v>
      </c>
      <c r="Y50" s="5">
        <v>16</v>
      </c>
      <c r="Z50" s="5">
        <f t="shared" si="8"/>
        <v>1</v>
      </c>
      <c r="AA50" s="5" t="str">
        <f t="shared" si="1"/>
        <v>Pac-12</v>
      </c>
      <c r="AB50">
        <f t="shared" si="2"/>
        <v>1</v>
      </c>
      <c r="AC50">
        <f t="shared" si="9"/>
        <v>1</v>
      </c>
      <c r="AD50">
        <f t="shared" si="10"/>
        <v>1</v>
      </c>
      <c r="AE50">
        <f t="shared" si="11"/>
        <v>0</v>
      </c>
      <c r="AF50">
        <f t="shared" si="14"/>
        <v>13</v>
      </c>
      <c r="AG50">
        <f t="shared" si="14"/>
        <v>28</v>
      </c>
      <c r="AH50">
        <f t="shared" si="14"/>
        <v>4</v>
      </c>
      <c r="AI50">
        <f t="shared" si="14"/>
        <v>8</v>
      </c>
      <c r="AJ50">
        <f t="shared" si="12"/>
        <v>12</v>
      </c>
      <c r="AK50" s="8">
        <f t="shared" si="13"/>
        <v>0.33333333333333331</v>
      </c>
      <c r="AL50">
        <f t="shared" si="4"/>
        <v>0</v>
      </c>
    </row>
    <row r="51" spans="1:38" ht="28" x14ac:dyDescent="0.2">
      <c r="A51" s="27">
        <v>1</v>
      </c>
      <c r="B51" s="28">
        <v>44443</v>
      </c>
      <c r="C51" s="30">
        <v>0.58333333333333337</v>
      </c>
      <c r="D51" s="29" t="s">
        <v>44</v>
      </c>
      <c r="E51" s="29" t="s">
        <v>960</v>
      </c>
      <c r="F51" s="5"/>
      <c r="G51" s="29" t="s">
        <v>795</v>
      </c>
      <c r="H51" s="29" t="s">
        <v>96</v>
      </c>
      <c r="I51" s="29" t="s">
        <v>13</v>
      </c>
      <c r="J51" s="29">
        <v>31</v>
      </c>
      <c r="K51" s="29">
        <v>24</v>
      </c>
      <c r="L51" s="29">
        <v>1</v>
      </c>
      <c r="M51" s="29">
        <v>0</v>
      </c>
      <c r="N51" s="29" t="s">
        <v>41</v>
      </c>
      <c r="O51" s="5"/>
      <c r="Q51" s="4">
        <f t="shared" si="5"/>
        <v>44443</v>
      </c>
      <c r="R51" s="5">
        <f t="shared" si="0"/>
        <v>2021</v>
      </c>
      <c r="S51" s="5">
        <f t="shared" si="6"/>
        <v>1</v>
      </c>
      <c r="T51" s="5" t="s">
        <v>400</v>
      </c>
      <c r="U51" s="5">
        <v>11</v>
      </c>
      <c r="V51" s="5">
        <f t="shared" si="7"/>
        <v>1</v>
      </c>
      <c r="W51" s="5" t="s">
        <v>114</v>
      </c>
      <c r="X51" s="29" t="s">
        <v>795</v>
      </c>
      <c r="Y51" s="5"/>
      <c r="Z51" s="5">
        <f t="shared" si="8"/>
        <v>0</v>
      </c>
      <c r="AA51" s="5" t="str">
        <f t="shared" si="1"/>
        <v>MWC</v>
      </c>
      <c r="AB51">
        <f t="shared" si="2"/>
        <v>0</v>
      </c>
      <c r="AC51">
        <f t="shared" si="9"/>
        <v>1</v>
      </c>
      <c r="AD51">
        <f t="shared" si="10"/>
        <v>0</v>
      </c>
      <c r="AE51">
        <f t="shared" si="11"/>
        <v>0</v>
      </c>
      <c r="AF51">
        <f t="shared" si="14"/>
        <v>31</v>
      </c>
      <c r="AG51">
        <f t="shared" si="14"/>
        <v>24</v>
      </c>
      <c r="AH51">
        <f t="shared" si="14"/>
        <v>1</v>
      </c>
      <c r="AI51">
        <f t="shared" si="14"/>
        <v>0</v>
      </c>
      <c r="AJ51">
        <f t="shared" si="12"/>
        <v>1</v>
      </c>
      <c r="AK51" s="8">
        <f t="shared" si="13"/>
        <v>1</v>
      </c>
      <c r="AL51">
        <f t="shared" si="4"/>
        <v>1</v>
      </c>
    </row>
    <row r="52" spans="1:38" ht="30" x14ac:dyDescent="0.2">
      <c r="A52" s="27">
        <v>2</v>
      </c>
      <c r="B52" s="28">
        <v>44450</v>
      </c>
      <c r="C52" s="30">
        <v>0.5</v>
      </c>
      <c r="D52" s="29" t="s">
        <v>44</v>
      </c>
      <c r="E52" s="29" t="s">
        <v>862</v>
      </c>
      <c r="F52" s="29" t="s">
        <v>49</v>
      </c>
      <c r="G52" s="29" t="s">
        <v>246</v>
      </c>
      <c r="H52" s="29" t="s">
        <v>86</v>
      </c>
      <c r="I52" s="29" t="s">
        <v>13</v>
      </c>
      <c r="J52" s="29">
        <v>35</v>
      </c>
      <c r="K52" s="29">
        <v>28</v>
      </c>
      <c r="L52" s="29">
        <v>2</v>
      </c>
      <c r="M52" s="29">
        <v>0</v>
      </c>
      <c r="N52" s="29" t="s">
        <v>47</v>
      </c>
      <c r="O52" s="5"/>
      <c r="Q52" s="4">
        <f t="shared" si="5"/>
        <v>44450</v>
      </c>
      <c r="R52" s="5">
        <f t="shared" si="0"/>
        <v>2021</v>
      </c>
      <c r="S52" s="5">
        <f t="shared" si="6"/>
        <v>2</v>
      </c>
      <c r="T52" s="5" t="s">
        <v>400</v>
      </c>
      <c r="U52" s="5">
        <v>12</v>
      </c>
      <c r="V52" s="5">
        <f t="shared" si="7"/>
        <v>1</v>
      </c>
      <c r="W52" s="5" t="s">
        <v>114</v>
      </c>
      <c r="X52" s="5" t="s">
        <v>89</v>
      </c>
      <c r="Y52" s="5">
        <v>3</v>
      </c>
      <c r="Z52" s="5">
        <f t="shared" si="8"/>
        <v>1</v>
      </c>
      <c r="AA52" s="5" t="str">
        <f t="shared" si="1"/>
        <v>Big Ten</v>
      </c>
      <c r="AB52">
        <f t="shared" si="2"/>
        <v>0</v>
      </c>
      <c r="AC52">
        <f t="shared" si="9"/>
        <v>1</v>
      </c>
      <c r="AD52">
        <f t="shared" si="10"/>
        <v>1</v>
      </c>
      <c r="AE52">
        <f t="shared" si="11"/>
        <v>1</v>
      </c>
      <c r="AF52">
        <f t="shared" si="14"/>
        <v>35</v>
      </c>
      <c r="AG52">
        <f t="shared" si="14"/>
        <v>28</v>
      </c>
      <c r="AH52">
        <f t="shared" si="14"/>
        <v>2</v>
      </c>
      <c r="AI52">
        <f t="shared" si="14"/>
        <v>0</v>
      </c>
      <c r="AJ52">
        <f t="shared" si="12"/>
        <v>2</v>
      </c>
      <c r="AK52" s="8">
        <f t="shared" si="13"/>
        <v>1</v>
      </c>
      <c r="AL52">
        <f t="shared" si="4"/>
        <v>1</v>
      </c>
    </row>
    <row r="53" spans="1:38" ht="28" x14ac:dyDescent="0.2">
      <c r="A53" s="27">
        <v>3</v>
      </c>
      <c r="B53" s="28">
        <v>44457</v>
      </c>
      <c r="C53" s="30">
        <v>0.8125</v>
      </c>
      <c r="D53" s="29" t="s">
        <v>44</v>
      </c>
      <c r="E53" s="29" t="s">
        <v>1021</v>
      </c>
      <c r="F53" s="5"/>
      <c r="G53" s="29" t="s">
        <v>1022</v>
      </c>
      <c r="H53" s="29" t="s">
        <v>70</v>
      </c>
      <c r="I53" s="29" t="s">
        <v>13</v>
      </c>
      <c r="J53" s="29">
        <v>48</v>
      </c>
      <c r="K53" s="29">
        <v>7</v>
      </c>
      <c r="L53" s="29">
        <v>3</v>
      </c>
      <c r="M53" s="29">
        <v>0</v>
      </c>
      <c r="N53" s="29" t="s">
        <v>51</v>
      </c>
      <c r="O53" s="5"/>
      <c r="Q53" s="4">
        <f t="shared" si="5"/>
        <v>44457</v>
      </c>
      <c r="R53" s="5">
        <f t="shared" si="0"/>
        <v>2021</v>
      </c>
      <c r="S53" s="5">
        <f t="shared" si="6"/>
        <v>3</v>
      </c>
      <c r="T53" s="5" t="s">
        <v>400</v>
      </c>
      <c r="U53" s="5">
        <v>4</v>
      </c>
      <c r="V53" s="5">
        <f t="shared" si="7"/>
        <v>1</v>
      </c>
      <c r="W53" s="5" t="s">
        <v>114</v>
      </c>
      <c r="X53" s="29" t="s">
        <v>1022</v>
      </c>
      <c r="Y53" s="5"/>
      <c r="Z53" s="5">
        <f t="shared" si="8"/>
        <v>0</v>
      </c>
      <c r="AA53" s="5" t="str">
        <f t="shared" si="1"/>
        <v>Non-Major</v>
      </c>
      <c r="AB53">
        <f t="shared" si="2"/>
        <v>0</v>
      </c>
      <c r="AC53">
        <f t="shared" si="9"/>
        <v>0</v>
      </c>
      <c r="AD53">
        <f t="shared" si="10"/>
        <v>0</v>
      </c>
      <c r="AE53">
        <f t="shared" si="11"/>
        <v>0</v>
      </c>
      <c r="AF53">
        <f t="shared" si="14"/>
        <v>48</v>
      </c>
      <c r="AG53">
        <f t="shared" si="14"/>
        <v>7</v>
      </c>
      <c r="AH53">
        <f t="shared" si="14"/>
        <v>3</v>
      </c>
      <c r="AI53">
        <f t="shared" si="14"/>
        <v>0</v>
      </c>
      <c r="AJ53">
        <f t="shared" si="12"/>
        <v>3</v>
      </c>
      <c r="AK53" s="8">
        <f t="shared" si="13"/>
        <v>1</v>
      </c>
      <c r="AL53">
        <f t="shared" si="4"/>
        <v>1</v>
      </c>
    </row>
    <row r="54" spans="1:38" x14ac:dyDescent="0.2">
      <c r="A54" s="27">
        <v>4</v>
      </c>
      <c r="B54" s="28">
        <v>44464</v>
      </c>
      <c r="C54" s="30">
        <v>0.9375</v>
      </c>
      <c r="D54" s="29" t="s">
        <v>44</v>
      </c>
      <c r="E54" s="29" t="s">
        <v>1013</v>
      </c>
      <c r="F54" s="5"/>
      <c r="G54" s="29" t="s">
        <v>586</v>
      </c>
      <c r="H54" s="29" t="s">
        <v>114</v>
      </c>
      <c r="I54" s="29" t="s">
        <v>13</v>
      </c>
      <c r="J54" s="29">
        <v>41</v>
      </c>
      <c r="K54" s="29">
        <v>19</v>
      </c>
      <c r="L54" s="29">
        <v>4</v>
      </c>
      <c r="M54" s="29">
        <v>0</v>
      </c>
      <c r="N54" s="29" t="s">
        <v>55</v>
      </c>
      <c r="O54" s="5"/>
      <c r="Q54" s="4">
        <f t="shared" si="5"/>
        <v>44464</v>
      </c>
      <c r="R54" s="5">
        <f t="shared" si="0"/>
        <v>2021</v>
      </c>
      <c r="S54" s="5">
        <f t="shared" si="6"/>
        <v>4</v>
      </c>
      <c r="T54" s="5" t="s">
        <v>400</v>
      </c>
      <c r="U54" s="5">
        <v>3</v>
      </c>
      <c r="V54" s="5">
        <f t="shared" si="7"/>
        <v>1</v>
      </c>
      <c r="W54" s="5" t="s">
        <v>114</v>
      </c>
      <c r="X54" s="29" t="s">
        <v>586</v>
      </c>
      <c r="Y54" s="5"/>
      <c r="Z54" s="5">
        <f t="shared" si="8"/>
        <v>0</v>
      </c>
      <c r="AA54" s="5" t="str">
        <f t="shared" si="1"/>
        <v>Pac-12</v>
      </c>
      <c r="AB54">
        <f t="shared" si="2"/>
        <v>1</v>
      </c>
      <c r="AC54">
        <f t="shared" si="9"/>
        <v>1</v>
      </c>
      <c r="AD54">
        <f t="shared" si="10"/>
        <v>1</v>
      </c>
      <c r="AE54">
        <f t="shared" si="11"/>
        <v>0</v>
      </c>
      <c r="AF54">
        <f t="shared" si="14"/>
        <v>41</v>
      </c>
      <c r="AG54">
        <f t="shared" si="14"/>
        <v>19</v>
      </c>
      <c r="AH54">
        <f t="shared" si="14"/>
        <v>4</v>
      </c>
      <c r="AI54">
        <f t="shared" si="14"/>
        <v>0</v>
      </c>
      <c r="AJ54">
        <f t="shared" ref="AJ54:AJ94" si="15">SUM(AH54:AI54)</f>
        <v>4</v>
      </c>
      <c r="AK54" s="8">
        <f t="shared" si="13"/>
        <v>1</v>
      </c>
      <c r="AL54">
        <f t="shared" si="4"/>
        <v>1</v>
      </c>
    </row>
    <row r="55" spans="1:38" x14ac:dyDescent="0.2">
      <c r="A55" s="27">
        <v>5</v>
      </c>
      <c r="B55" s="28">
        <v>44471</v>
      </c>
      <c r="C55" s="30">
        <v>0.64583333333333337</v>
      </c>
      <c r="D55" s="29" t="s">
        <v>44</v>
      </c>
      <c r="E55" s="29" t="s">
        <v>1013</v>
      </c>
      <c r="F55" s="29" t="s">
        <v>49</v>
      </c>
      <c r="G55" s="29" t="s">
        <v>213</v>
      </c>
      <c r="H55" s="29" t="s">
        <v>114</v>
      </c>
      <c r="I55" s="29" t="s">
        <v>14</v>
      </c>
      <c r="J55" s="29">
        <v>24</v>
      </c>
      <c r="K55" s="29">
        <v>31</v>
      </c>
      <c r="L55" s="29">
        <v>4</v>
      </c>
      <c r="M55" s="29">
        <v>1</v>
      </c>
      <c r="N55" s="29" t="s">
        <v>92</v>
      </c>
      <c r="O55" s="5"/>
      <c r="Q55" s="4">
        <f t="shared" si="5"/>
        <v>44471</v>
      </c>
      <c r="R55" s="5">
        <f t="shared" si="0"/>
        <v>2021</v>
      </c>
      <c r="S55" s="5">
        <f t="shared" si="6"/>
        <v>5</v>
      </c>
      <c r="T55" s="5" t="s">
        <v>400</v>
      </c>
      <c r="U55" s="5">
        <v>3</v>
      </c>
      <c r="V55" s="5">
        <f t="shared" si="7"/>
        <v>1</v>
      </c>
      <c r="W55" s="5" t="s">
        <v>114</v>
      </c>
      <c r="X55" s="29" t="s">
        <v>213</v>
      </c>
      <c r="Y55" s="5"/>
      <c r="Z55" s="5">
        <f t="shared" si="8"/>
        <v>0</v>
      </c>
      <c r="AA55" s="5" t="str">
        <f t="shared" si="1"/>
        <v>Pac-12</v>
      </c>
      <c r="AB55">
        <f t="shared" si="2"/>
        <v>1</v>
      </c>
      <c r="AC55">
        <f t="shared" si="9"/>
        <v>1</v>
      </c>
      <c r="AD55">
        <f t="shared" si="10"/>
        <v>1</v>
      </c>
      <c r="AE55">
        <f t="shared" si="11"/>
        <v>0</v>
      </c>
      <c r="AF55">
        <f t="shared" si="14"/>
        <v>24</v>
      </c>
      <c r="AG55">
        <f t="shared" si="14"/>
        <v>31</v>
      </c>
      <c r="AH55">
        <f t="shared" si="14"/>
        <v>4</v>
      </c>
      <c r="AI55">
        <f t="shared" si="14"/>
        <v>1</v>
      </c>
      <c r="AJ55">
        <f t="shared" si="15"/>
        <v>5</v>
      </c>
      <c r="AK55" s="8">
        <f t="shared" si="13"/>
        <v>0.8</v>
      </c>
      <c r="AL55">
        <f t="shared" si="4"/>
        <v>0</v>
      </c>
    </row>
    <row r="56" spans="1:38" x14ac:dyDescent="0.2">
      <c r="A56" s="27">
        <v>6</v>
      </c>
      <c r="B56" s="28">
        <v>44484</v>
      </c>
      <c r="C56" s="30">
        <v>0.9375</v>
      </c>
      <c r="D56" s="29" t="s">
        <v>124</v>
      </c>
      <c r="E56" s="29" t="s">
        <v>1006</v>
      </c>
      <c r="F56" s="5"/>
      <c r="G56" s="29" t="s">
        <v>424</v>
      </c>
      <c r="H56" s="29" t="s">
        <v>114</v>
      </c>
      <c r="I56" s="29" t="s">
        <v>13</v>
      </c>
      <c r="J56" s="29">
        <v>24</v>
      </c>
      <c r="K56" s="29">
        <v>17</v>
      </c>
      <c r="L56" s="29">
        <v>5</v>
      </c>
      <c r="M56" s="29">
        <v>1</v>
      </c>
      <c r="N56" s="29" t="s">
        <v>41</v>
      </c>
      <c r="O56" s="5"/>
      <c r="Q56" s="4">
        <f t="shared" si="5"/>
        <v>44484</v>
      </c>
      <c r="R56" s="5">
        <f t="shared" si="0"/>
        <v>2021</v>
      </c>
      <c r="S56" s="5">
        <f t="shared" si="6"/>
        <v>7</v>
      </c>
      <c r="T56" s="5" t="s">
        <v>400</v>
      </c>
      <c r="U56" s="5">
        <v>9</v>
      </c>
      <c r="V56" s="5">
        <f t="shared" si="7"/>
        <v>1</v>
      </c>
      <c r="W56" s="5" t="s">
        <v>114</v>
      </c>
      <c r="X56" s="29" t="s">
        <v>424</v>
      </c>
      <c r="Y56" s="5"/>
      <c r="Z56" s="5">
        <f t="shared" si="8"/>
        <v>0</v>
      </c>
      <c r="AA56" s="5" t="str">
        <f t="shared" si="1"/>
        <v>Pac-12</v>
      </c>
      <c r="AB56">
        <f t="shared" si="2"/>
        <v>1</v>
      </c>
      <c r="AC56">
        <f t="shared" si="9"/>
        <v>1</v>
      </c>
      <c r="AD56">
        <f t="shared" si="10"/>
        <v>1</v>
      </c>
      <c r="AE56">
        <f t="shared" si="11"/>
        <v>0</v>
      </c>
      <c r="AF56">
        <f t="shared" si="14"/>
        <v>24</v>
      </c>
      <c r="AG56">
        <f t="shared" si="14"/>
        <v>17</v>
      </c>
      <c r="AH56">
        <f t="shared" si="14"/>
        <v>5</v>
      </c>
      <c r="AI56">
        <f t="shared" si="14"/>
        <v>1</v>
      </c>
      <c r="AJ56">
        <f t="shared" si="15"/>
        <v>6</v>
      </c>
      <c r="AK56" s="8">
        <f t="shared" si="13"/>
        <v>0.83333333333333337</v>
      </c>
      <c r="AL56">
        <f t="shared" si="4"/>
        <v>1</v>
      </c>
    </row>
    <row r="57" spans="1:38" ht="28" x14ac:dyDescent="0.2">
      <c r="A57" s="27">
        <v>7</v>
      </c>
      <c r="B57" s="28">
        <v>44492</v>
      </c>
      <c r="C57" s="30">
        <v>0.64583333333333337</v>
      </c>
      <c r="D57" s="29" t="s">
        <v>44</v>
      </c>
      <c r="E57" s="29" t="s">
        <v>1023</v>
      </c>
      <c r="F57" s="29" t="s">
        <v>49</v>
      </c>
      <c r="G57" s="29" t="s">
        <v>590</v>
      </c>
      <c r="H57" s="29" t="s">
        <v>114</v>
      </c>
      <c r="I57" s="29" t="s">
        <v>13</v>
      </c>
      <c r="J57" s="29">
        <v>34</v>
      </c>
      <c r="K57" s="29">
        <v>31</v>
      </c>
      <c r="L57" s="29">
        <v>6</v>
      </c>
      <c r="M57" s="29">
        <v>1</v>
      </c>
      <c r="N57" s="29" t="s">
        <v>47</v>
      </c>
      <c r="O57" s="5"/>
      <c r="Q57" s="4">
        <f t="shared" si="5"/>
        <v>44492</v>
      </c>
      <c r="R57" s="5">
        <f t="shared" si="0"/>
        <v>2021</v>
      </c>
      <c r="S57" s="5">
        <f t="shared" si="6"/>
        <v>8</v>
      </c>
      <c r="T57" s="5" t="s">
        <v>400</v>
      </c>
      <c r="U57" s="5">
        <v>10</v>
      </c>
      <c r="V57" s="5">
        <f t="shared" si="7"/>
        <v>1</v>
      </c>
      <c r="W57" s="5" t="s">
        <v>114</v>
      </c>
      <c r="X57" s="29" t="s">
        <v>590</v>
      </c>
      <c r="Y57" s="5"/>
      <c r="Z57" s="5">
        <f t="shared" si="8"/>
        <v>0</v>
      </c>
      <c r="AA57" s="5" t="str">
        <f t="shared" si="1"/>
        <v>Pac-12</v>
      </c>
      <c r="AB57">
        <f t="shared" si="2"/>
        <v>1</v>
      </c>
      <c r="AC57">
        <f t="shared" si="9"/>
        <v>1</v>
      </c>
      <c r="AD57">
        <f t="shared" si="10"/>
        <v>1</v>
      </c>
      <c r="AE57">
        <f t="shared" si="11"/>
        <v>0</v>
      </c>
      <c r="AF57">
        <f t="shared" si="14"/>
        <v>34</v>
      </c>
      <c r="AG57">
        <f t="shared" si="14"/>
        <v>31</v>
      </c>
      <c r="AH57">
        <f t="shared" si="14"/>
        <v>6</v>
      </c>
      <c r="AI57">
        <f t="shared" si="14"/>
        <v>1</v>
      </c>
      <c r="AJ57">
        <f t="shared" si="15"/>
        <v>7</v>
      </c>
      <c r="AK57" s="8">
        <f t="shared" si="13"/>
        <v>0.8571428571428571</v>
      </c>
      <c r="AL57">
        <f t="shared" si="4"/>
        <v>1</v>
      </c>
    </row>
    <row r="58" spans="1:38" x14ac:dyDescent="0.2">
      <c r="A58" s="27">
        <v>8</v>
      </c>
      <c r="B58" s="28">
        <v>44499</v>
      </c>
      <c r="C58" s="30">
        <v>0.64583333333333337</v>
      </c>
      <c r="D58" s="29" t="s">
        <v>44</v>
      </c>
      <c r="E58" s="29" t="s">
        <v>817</v>
      </c>
      <c r="F58" s="5"/>
      <c r="G58" s="29" t="s">
        <v>617</v>
      </c>
      <c r="H58" s="29" t="s">
        <v>114</v>
      </c>
      <c r="I58" s="29" t="s">
        <v>13</v>
      </c>
      <c r="J58" s="29">
        <v>52</v>
      </c>
      <c r="K58" s="29">
        <v>29</v>
      </c>
      <c r="L58" s="29">
        <v>7</v>
      </c>
      <c r="M58" s="29">
        <v>1</v>
      </c>
      <c r="N58" s="29" t="s">
        <v>51</v>
      </c>
      <c r="O58" s="5"/>
      <c r="Q58" s="4">
        <f t="shared" si="5"/>
        <v>44499</v>
      </c>
      <c r="R58" s="5">
        <f t="shared" si="0"/>
        <v>2021</v>
      </c>
      <c r="S58" s="5">
        <f t="shared" si="6"/>
        <v>9</v>
      </c>
      <c r="T58" s="5" t="s">
        <v>400</v>
      </c>
      <c r="U58" s="5">
        <v>7</v>
      </c>
      <c r="V58" s="5">
        <f t="shared" si="7"/>
        <v>1</v>
      </c>
      <c r="W58" s="5" t="s">
        <v>114</v>
      </c>
      <c r="X58" s="29" t="s">
        <v>617</v>
      </c>
      <c r="Y58" s="5"/>
      <c r="Z58" s="5">
        <f t="shared" si="8"/>
        <v>0</v>
      </c>
      <c r="AA58" s="5" t="str">
        <f t="shared" si="1"/>
        <v>Pac-12</v>
      </c>
      <c r="AB58">
        <f t="shared" si="2"/>
        <v>1</v>
      </c>
      <c r="AC58">
        <f t="shared" si="9"/>
        <v>1</v>
      </c>
      <c r="AD58">
        <f t="shared" si="10"/>
        <v>1</v>
      </c>
      <c r="AE58">
        <f t="shared" si="11"/>
        <v>0</v>
      </c>
      <c r="AF58">
        <f t="shared" si="14"/>
        <v>52</v>
      </c>
      <c r="AG58">
        <f t="shared" si="14"/>
        <v>29</v>
      </c>
      <c r="AH58">
        <f t="shared" si="14"/>
        <v>7</v>
      </c>
      <c r="AI58">
        <f t="shared" si="14"/>
        <v>1</v>
      </c>
      <c r="AJ58">
        <f t="shared" si="15"/>
        <v>8</v>
      </c>
      <c r="AK58" s="8">
        <f t="shared" si="13"/>
        <v>0.875</v>
      </c>
      <c r="AL58">
        <f t="shared" si="4"/>
        <v>1</v>
      </c>
    </row>
    <row r="59" spans="1:38" ht="28" x14ac:dyDescent="0.2">
      <c r="A59" s="27">
        <v>9</v>
      </c>
      <c r="B59" s="28">
        <v>44506</v>
      </c>
      <c r="C59" s="30">
        <v>0.8125</v>
      </c>
      <c r="D59" s="29" t="s">
        <v>44</v>
      </c>
      <c r="E59" s="29" t="s">
        <v>817</v>
      </c>
      <c r="F59" s="29" t="s">
        <v>49</v>
      </c>
      <c r="G59" s="29" t="s">
        <v>851</v>
      </c>
      <c r="H59" s="29" t="s">
        <v>114</v>
      </c>
      <c r="I59" s="29" t="s">
        <v>13</v>
      </c>
      <c r="J59" s="29">
        <v>26</v>
      </c>
      <c r="K59" s="29">
        <v>16</v>
      </c>
      <c r="L59" s="29">
        <v>8</v>
      </c>
      <c r="M59" s="29">
        <v>1</v>
      </c>
      <c r="N59" s="29" t="s">
        <v>55</v>
      </c>
      <c r="O59" s="5"/>
      <c r="Q59" s="4">
        <f t="shared" si="5"/>
        <v>44506</v>
      </c>
      <c r="R59" s="5">
        <f t="shared" si="0"/>
        <v>2021</v>
      </c>
      <c r="S59" s="5">
        <f t="shared" si="6"/>
        <v>10</v>
      </c>
      <c r="T59" s="5" t="s">
        <v>400</v>
      </c>
      <c r="U59" s="5">
        <v>7</v>
      </c>
      <c r="V59" s="5">
        <f t="shared" si="7"/>
        <v>1</v>
      </c>
      <c r="W59" s="5" t="s">
        <v>114</v>
      </c>
      <c r="X59" s="29" t="s">
        <v>851</v>
      </c>
      <c r="Y59" s="5"/>
      <c r="Z59" s="5">
        <f t="shared" si="8"/>
        <v>0</v>
      </c>
      <c r="AA59" s="5" t="str">
        <f t="shared" si="1"/>
        <v>Pac-12</v>
      </c>
      <c r="AB59">
        <f t="shared" si="2"/>
        <v>1</v>
      </c>
      <c r="AC59">
        <f t="shared" si="9"/>
        <v>1</v>
      </c>
      <c r="AD59">
        <f t="shared" si="10"/>
        <v>1</v>
      </c>
      <c r="AE59">
        <f t="shared" si="11"/>
        <v>0</v>
      </c>
      <c r="AF59">
        <f t="shared" si="14"/>
        <v>26</v>
      </c>
      <c r="AG59">
        <f t="shared" si="14"/>
        <v>16</v>
      </c>
      <c r="AH59">
        <f t="shared" si="14"/>
        <v>8</v>
      </c>
      <c r="AI59">
        <f t="shared" si="14"/>
        <v>1</v>
      </c>
      <c r="AJ59">
        <f t="shared" si="15"/>
        <v>9</v>
      </c>
      <c r="AK59" s="8">
        <f t="shared" si="13"/>
        <v>0.88888888888888884</v>
      </c>
      <c r="AL59">
        <f t="shared" si="4"/>
        <v>1</v>
      </c>
    </row>
    <row r="60" spans="1:38" ht="28" x14ac:dyDescent="0.2">
      <c r="A60" s="27">
        <v>10</v>
      </c>
      <c r="B60" s="28">
        <v>44513</v>
      </c>
      <c r="C60" s="30">
        <v>0.9375</v>
      </c>
      <c r="D60" s="29" t="s">
        <v>44</v>
      </c>
      <c r="E60" s="29" t="s">
        <v>1024</v>
      </c>
      <c r="F60" s="5"/>
      <c r="G60" s="29" t="s">
        <v>916</v>
      </c>
      <c r="H60" s="29" t="s">
        <v>114</v>
      </c>
      <c r="I60" s="29" t="s">
        <v>13</v>
      </c>
      <c r="J60" s="29">
        <v>38</v>
      </c>
      <c r="K60" s="29">
        <v>24</v>
      </c>
      <c r="L60" s="29">
        <v>9</v>
      </c>
      <c r="M60" s="29">
        <v>1</v>
      </c>
      <c r="N60" s="29" t="s">
        <v>57</v>
      </c>
      <c r="O60" s="5"/>
      <c r="Q60" s="4">
        <f t="shared" si="5"/>
        <v>44513</v>
      </c>
      <c r="R60" s="5">
        <f t="shared" si="0"/>
        <v>2021</v>
      </c>
      <c r="S60" s="5">
        <f t="shared" si="6"/>
        <v>11</v>
      </c>
      <c r="T60" s="5" t="s">
        <v>400</v>
      </c>
      <c r="U60" s="5">
        <v>5</v>
      </c>
      <c r="V60" s="5">
        <f t="shared" si="7"/>
        <v>1</v>
      </c>
      <c r="W60" s="5" t="s">
        <v>114</v>
      </c>
      <c r="X60" s="29" t="s">
        <v>916</v>
      </c>
      <c r="Y60" s="5"/>
      <c r="Z60" s="5">
        <f t="shared" si="8"/>
        <v>0</v>
      </c>
      <c r="AA60" s="5" t="str">
        <f t="shared" si="1"/>
        <v>Pac-12</v>
      </c>
      <c r="AB60">
        <f t="shared" si="2"/>
        <v>1</v>
      </c>
      <c r="AC60">
        <f t="shared" si="9"/>
        <v>1</v>
      </c>
      <c r="AD60">
        <f t="shared" si="10"/>
        <v>1</v>
      </c>
      <c r="AE60">
        <f t="shared" si="11"/>
        <v>0</v>
      </c>
      <c r="AF60">
        <f t="shared" si="14"/>
        <v>38</v>
      </c>
      <c r="AG60">
        <f t="shared" si="14"/>
        <v>24</v>
      </c>
      <c r="AH60">
        <f t="shared" si="14"/>
        <v>9</v>
      </c>
      <c r="AI60">
        <f t="shared" si="14"/>
        <v>1</v>
      </c>
      <c r="AJ60">
        <f t="shared" si="15"/>
        <v>10</v>
      </c>
      <c r="AK60" s="8">
        <f t="shared" si="13"/>
        <v>0.9</v>
      </c>
      <c r="AL60">
        <f t="shared" si="4"/>
        <v>1</v>
      </c>
    </row>
    <row r="61" spans="1:38" x14ac:dyDescent="0.2">
      <c r="A61" s="27">
        <v>11</v>
      </c>
      <c r="B61" s="28">
        <v>44520</v>
      </c>
      <c r="C61" s="30">
        <v>0.8125</v>
      </c>
      <c r="D61" s="29" t="s">
        <v>44</v>
      </c>
      <c r="E61" s="29" t="s">
        <v>1021</v>
      </c>
      <c r="F61" s="29" t="s">
        <v>49</v>
      </c>
      <c r="G61" s="29" t="s">
        <v>1025</v>
      </c>
      <c r="H61" s="29" t="s">
        <v>114</v>
      </c>
      <c r="I61" s="29" t="s">
        <v>14</v>
      </c>
      <c r="J61" s="29">
        <v>7</v>
      </c>
      <c r="K61" s="29">
        <v>38</v>
      </c>
      <c r="L61" s="29">
        <v>9</v>
      </c>
      <c r="M61" s="29">
        <v>2</v>
      </c>
      <c r="N61" s="29" t="s">
        <v>92</v>
      </c>
      <c r="O61" s="5"/>
      <c r="Q61" s="4">
        <f t="shared" si="5"/>
        <v>44520</v>
      </c>
      <c r="R61" s="5">
        <f t="shared" si="0"/>
        <v>2021</v>
      </c>
      <c r="S61" s="5">
        <f t="shared" si="6"/>
        <v>12</v>
      </c>
      <c r="T61" s="5" t="s">
        <v>400</v>
      </c>
      <c r="U61" s="5">
        <v>4</v>
      </c>
      <c r="V61" s="5">
        <f t="shared" si="7"/>
        <v>1</v>
      </c>
      <c r="W61" s="5" t="s">
        <v>114</v>
      </c>
      <c r="X61" s="5" t="s">
        <v>579</v>
      </c>
      <c r="Y61" s="5">
        <v>24</v>
      </c>
      <c r="Z61" s="5">
        <f t="shared" si="8"/>
        <v>1</v>
      </c>
      <c r="AA61" s="5" t="str">
        <f t="shared" si="1"/>
        <v>Pac-12</v>
      </c>
      <c r="AB61">
        <f t="shared" si="2"/>
        <v>1</v>
      </c>
      <c r="AC61">
        <f t="shared" si="9"/>
        <v>1</v>
      </c>
      <c r="AD61">
        <f t="shared" si="10"/>
        <v>1</v>
      </c>
      <c r="AE61">
        <f t="shared" si="11"/>
        <v>1</v>
      </c>
      <c r="AF61">
        <f t="shared" si="14"/>
        <v>7</v>
      </c>
      <c r="AG61">
        <f t="shared" si="14"/>
        <v>38</v>
      </c>
      <c r="AH61">
        <f t="shared" si="14"/>
        <v>9</v>
      </c>
      <c r="AI61">
        <f t="shared" si="14"/>
        <v>2</v>
      </c>
      <c r="AJ61">
        <f t="shared" si="15"/>
        <v>11</v>
      </c>
      <c r="AK61" s="8">
        <f t="shared" si="13"/>
        <v>0.81818181818181823</v>
      </c>
      <c r="AL61">
        <f t="shared" si="4"/>
        <v>0</v>
      </c>
    </row>
    <row r="62" spans="1:38" ht="28" x14ac:dyDescent="0.2">
      <c r="A62" s="27">
        <v>12</v>
      </c>
      <c r="B62" s="28">
        <v>44527</v>
      </c>
      <c r="C62" s="30">
        <v>0.64583333333333337</v>
      </c>
      <c r="D62" s="29" t="s">
        <v>44</v>
      </c>
      <c r="E62" s="29" t="s">
        <v>960</v>
      </c>
      <c r="F62" s="5"/>
      <c r="G62" s="29" t="s">
        <v>560</v>
      </c>
      <c r="H62" s="29" t="s">
        <v>114</v>
      </c>
      <c r="I62" s="29" t="s">
        <v>13</v>
      </c>
      <c r="J62" s="29">
        <v>38</v>
      </c>
      <c r="K62" s="29">
        <v>29</v>
      </c>
      <c r="L62" s="29">
        <v>10</v>
      </c>
      <c r="M62" s="29">
        <v>2</v>
      </c>
      <c r="N62" s="29" t="s">
        <v>41</v>
      </c>
      <c r="O62" s="5"/>
      <c r="Q62" s="4">
        <f t="shared" si="5"/>
        <v>44527</v>
      </c>
      <c r="R62" s="5">
        <f t="shared" si="0"/>
        <v>2021</v>
      </c>
      <c r="S62" s="5">
        <f t="shared" si="6"/>
        <v>13</v>
      </c>
      <c r="T62" s="5" t="s">
        <v>400</v>
      </c>
      <c r="U62" s="5">
        <v>11</v>
      </c>
      <c r="V62" s="5">
        <f t="shared" si="7"/>
        <v>1</v>
      </c>
      <c r="W62" s="5" t="s">
        <v>114</v>
      </c>
      <c r="X62" s="29" t="s">
        <v>560</v>
      </c>
      <c r="Y62" s="5"/>
      <c r="Z62" s="5">
        <f t="shared" si="8"/>
        <v>0</v>
      </c>
      <c r="AA62" s="5" t="str">
        <f t="shared" si="1"/>
        <v>Pac-12</v>
      </c>
      <c r="AB62">
        <f t="shared" si="2"/>
        <v>1</v>
      </c>
      <c r="AC62">
        <f t="shared" si="9"/>
        <v>1</v>
      </c>
      <c r="AD62">
        <f t="shared" si="10"/>
        <v>1</v>
      </c>
      <c r="AE62">
        <f t="shared" si="11"/>
        <v>0</v>
      </c>
      <c r="AF62">
        <f t="shared" si="14"/>
        <v>38</v>
      </c>
      <c r="AG62">
        <f t="shared" si="14"/>
        <v>29</v>
      </c>
      <c r="AH62">
        <f t="shared" si="14"/>
        <v>10</v>
      </c>
      <c r="AI62">
        <f t="shared" si="14"/>
        <v>2</v>
      </c>
      <c r="AJ62">
        <f t="shared" si="15"/>
        <v>12</v>
      </c>
      <c r="AK62" s="8">
        <f t="shared" si="13"/>
        <v>0.83333333333333337</v>
      </c>
      <c r="AL62">
        <f t="shared" si="4"/>
        <v>1</v>
      </c>
    </row>
    <row r="63" spans="1:38" ht="42" x14ac:dyDescent="0.2">
      <c r="A63" s="27">
        <v>13</v>
      </c>
      <c r="B63" s="28">
        <v>44533</v>
      </c>
      <c r="C63" s="30">
        <v>0.83333333333333337</v>
      </c>
      <c r="D63" s="29" t="s">
        <v>124</v>
      </c>
      <c r="E63" s="29" t="s">
        <v>1023</v>
      </c>
      <c r="F63" s="29" t="s">
        <v>80</v>
      </c>
      <c r="G63" s="29" t="s">
        <v>983</v>
      </c>
      <c r="H63" s="29" t="s">
        <v>114</v>
      </c>
      <c r="I63" s="29" t="s">
        <v>14</v>
      </c>
      <c r="J63" s="29">
        <v>10</v>
      </c>
      <c r="K63" s="29">
        <v>38</v>
      </c>
      <c r="L63" s="29">
        <v>10</v>
      </c>
      <c r="M63" s="29">
        <v>3</v>
      </c>
      <c r="N63" s="29" t="s">
        <v>92</v>
      </c>
      <c r="O63" s="29" t="s">
        <v>967</v>
      </c>
      <c r="Q63" s="4">
        <f t="shared" si="5"/>
        <v>44533</v>
      </c>
      <c r="R63" s="5">
        <f t="shared" si="0"/>
        <v>2021</v>
      </c>
      <c r="S63" s="5">
        <f t="shared" si="6"/>
        <v>14</v>
      </c>
      <c r="T63" s="5" t="s">
        <v>400</v>
      </c>
      <c r="U63" s="5">
        <v>10</v>
      </c>
      <c r="V63" s="5">
        <f t="shared" si="7"/>
        <v>1</v>
      </c>
      <c r="W63" s="5" t="s">
        <v>114</v>
      </c>
      <c r="X63" s="5" t="s">
        <v>579</v>
      </c>
      <c r="Y63" s="5">
        <v>14</v>
      </c>
      <c r="Z63" s="5">
        <f t="shared" si="8"/>
        <v>1</v>
      </c>
      <c r="AA63" s="5" t="str">
        <f t="shared" si="1"/>
        <v>Pac-12</v>
      </c>
      <c r="AB63">
        <f t="shared" si="2"/>
        <v>1</v>
      </c>
      <c r="AC63">
        <f t="shared" si="9"/>
        <v>1</v>
      </c>
      <c r="AD63">
        <f t="shared" si="10"/>
        <v>1</v>
      </c>
      <c r="AE63">
        <f t="shared" si="11"/>
        <v>1</v>
      </c>
      <c r="AF63">
        <f t="shared" si="14"/>
        <v>10</v>
      </c>
      <c r="AG63">
        <f t="shared" si="14"/>
        <v>38</v>
      </c>
      <c r="AH63">
        <f t="shared" si="14"/>
        <v>10</v>
      </c>
      <c r="AI63">
        <f t="shared" si="14"/>
        <v>3</v>
      </c>
      <c r="AJ63">
        <f t="shared" si="15"/>
        <v>13</v>
      </c>
      <c r="AK63" s="8">
        <f t="shared" si="13"/>
        <v>0.76923076923076927</v>
      </c>
      <c r="AL63">
        <f t="shared" si="4"/>
        <v>0</v>
      </c>
    </row>
    <row r="64" spans="1:38" ht="84" x14ac:dyDescent="0.2">
      <c r="A64" s="27">
        <v>14</v>
      </c>
      <c r="B64" s="28">
        <v>44559</v>
      </c>
      <c r="C64" s="30">
        <v>0.88541666666666663</v>
      </c>
      <c r="D64" s="29" t="s">
        <v>275</v>
      </c>
      <c r="E64" s="29" t="s">
        <v>398</v>
      </c>
      <c r="F64" s="29" t="s">
        <v>80</v>
      </c>
      <c r="G64" s="29" t="s">
        <v>660</v>
      </c>
      <c r="H64" s="29" t="s">
        <v>145</v>
      </c>
      <c r="I64" s="29" t="s">
        <v>14</v>
      </c>
      <c r="J64" s="29">
        <v>32</v>
      </c>
      <c r="K64" s="29">
        <v>47</v>
      </c>
      <c r="L64" s="29">
        <v>10</v>
      </c>
      <c r="M64" s="29">
        <v>4</v>
      </c>
      <c r="N64" s="29" t="s">
        <v>102</v>
      </c>
      <c r="O64" s="29" t="s">
        <v>988</v>
      </c>
      <c r="Q64" s="4">
        <f t="shared" si="5"/>
        <v>44559</v>
      </c>
      <c r="R64" s="5">
        <f t="shared" si="0"/>
        <v>2021</v>
      </c>
      <c r="S64" s="5">
        <f t="shared" si="6"/>
        <v>18</v>
      </c>
      <c r="T64" s="5" t="s">
        <v>400</v>
      </c>
      <c r="U64" s="5">
        <v>15</v>
      </c>
      <c r="V64" s="5">
        <f t="shared" si="7"/>
        <v>1</v>
      </c>
      <c r="W64" s="5" t="s">
        <v>114</v>
      </c>
      <c r="X64" s="5" t="s">
        <v>547</v>
      </c>
      <c r="Y64" s="5">
        <v>14</v>
      </c>
      <c r="Z64" s="5">
        <f t="shared" si="8"/>
        <v>1</v>
      </c>
      <c r="AA64" s="5" t="str">
        <f t="shared" si="1"/>
        <v>Big 12</v>
      </c>
      <c r="AB64">
        <f t="shared" si="2"/>
        <v>0</v>
      </c>
      <c r="AC64">
        <f t="shared" si="9"/>
        <v>1</v>
      </c>
      <c r="AD64">
        <f t="shared" si="10"/>
        <v>1</v>
      </c>
      <c r="AE64">
        <f t="shared" si="11"/>
        <v>1</v>
      </c>
      <c r="AF64">
        <f t="shared" si="14"/>
        <v>32</v>
      </c>
      <c r="AG64">
        <f t="shared" si="14"/>
        <v>47</v>
      </c>
      <c r="AH64">
        <f t="shared" si="14"/>
        <v>10</v>
      </c>
      <c r="AI64">
        <f t="shared" si="14"/>
        <v>4</v>
      </c>
      <c r="AJ64">
        <f t="shared" si="15"/>
        <v>14</v>
      </c>
      <c r="AK64" s="8">
        <f t="shared" si="13"/>
        <v>0.7142857142857143</v>
      </c>
      <c r="AL64">
        <f t="shared" si="4"/>
        <v>0</v>
      </c>
    </row>
    <row r="65" spans="1:38" ht="28" x14ac:dyDescent="0.2">
      <c r="A65" s="27">
        <v>1</v>
      </c>
      <c r="B65" s="28">
        <v>44443</v>
      </c>
      <c r="C65" s="30">
        <v>0.79166666666666663</v>
      </c>
      <c r="D65" s="29" t="s">
        <v>44</v>
      </c>
      <c r="E65" s="29" t="s">
        <v>560</v>
      </c>
      <c r="F65" s="29" t="s">
        <v>49</v>
      </c>
      <c r="G65" s="29" t="s">
        <v>352</v>
      </c>
      <c r="H65" s="29" t="s">
        <v>86</v>
      </c>
      <c r="I65" s="29" t="s">
        <v>14</v>
      </c>
      <c r="J65" s="29">
        <v>21</v>
      </c>
      <c r="K65" s="29">
        <v>30</v>
      </c>
      <c r="L65" s="29">
        <v>0</v>
      </c>
      <c r="M65" s="29">
        <v>1</v>
      </c>
      <c r="N65" s="29" t="s">
        <v>92</v>
      </c>
      <c r="O65" s="5"/>
      <c r="Q65" s="4">
        <f t="shared" si="5"/>
        <v>44443</v>
      </c>
      <c r="R65" s="5">
        <f t="shared" si="0"/>
        <v>2021</v>
      </c>
      <c r="S65" s="5">
        <f t="shared" si="6"/>
        <v>1</v>
      </c>
      <c r="T65" s="29" t="s">
        <v>560</v>
      </c>
      <c r="U65" s="5"/>
      <c r="V65" s="5">
        <f t="shared" si="7"/>
        <v>0</v>
      </c>
      <c r="W65" s="5" t="s">
        <v>114</v>
      </c>
      <c r="X65" s="29" t="s">
        <v>352</v>
      </c>
      <c r="Y65" s="5"/>
      <c r="Z65" s="5">
        <f t="shared" si="8"/>
        <v>0</v>
      </c>
      <c r="AA65" s="5" t="str">
        <f t="shared" si="1"/>
        <v>Big Ten</v>
      </c>
      <c r="AB65">
        <f t="shared" si="2"/>
        <v>0</v>
      </c>
      <c r="AC65">
        <f t="shared" si="9"/>
        <v>1</v>
      </c>
      <c r="AD65">
        <f t="shared" si="10"/>
        <v>1</v>
      </c>
      <c r="AE65">
        <f t="shared" si="11"/>
        <v>0</v>
      </c>
      <c r="AF65">
        <f t="shared" si="14"/>
        <v>21</v>
      </c>
      <c r="AG65">
        <f t="shared" si="14"/>
        <v>30</v>
      </c>
      <c r="AH65">
        <f t="shared" si="14"/>
        <v>0</v>
      </c>
      <c r="AI65">
        <f t="shared" si="14"/>
        <v>1</v>
      </c>
      <c r="AJ65">
        <f t="shared" si="15"/>
        <v>1</v>
      </c>
      <c r="AK65" s="8">
        <f t="shared" si="13"/>
        <v>0</v>
      </c>
      <c r="AL65">
        <f t="shared" si="4"/>
        <v>0</v>
      </c>
    </row>
    <row r="66" spans="1:38" ht="28" x14ac:dyDescent="0.2">
      <c r="A66" s="27">
        <v>2</v>
      </c>
      <c r="B66" s="28">
        <v>44450</v>
      </c>
      <c r="C66" s="30">
        <v>0.95833333333333337</v>
      </c>
      <c r="D66" s="29" t="s">
        <v>44</v>
      </c>
      <c r="E66" s="29" t="s">
        <v>560</v>
      </c>
      <c r="F66" s="5"/>
      <c r="G66" s="29" t="s">
        <v>890</v>
      </c>
      <c r="H66" s="29" t="s">
        <v>96</v>
      </c>
      <c r="I66" s="29" t="s">
        <v>13</v>
      </c>
      <c r="J66" s="29">
        <v>45</v>
      </c>
      <c r="K66" s="29">
        <v>27</v>
      </c>
      <c r="L66" s="29">
        <v>1</v>
      </c>
      <c r="M66" s="29">
        <v>1</v>
      </c>
      <c r="N66" s="29" t="s">
        <v>41</v>
      </c>
      <c r="O66" s="5"/>
      <c r="Q66" s="4">
        <f t="shared" si="5"/>
        <v>44450</v>
      </c>
      <c r="R66" s="5">
        <f t="shared" ref="R66:R105" si="16">IF(AND(B66&gt;=DATEVALUE("06/01/2019"),B66&lt;=DATEVALUE("05/31/2020")),2019,IF(AND(B66&gt;=DATEVALUE("06/01/2020"),B66&lt;=DATEVALUE("05/31/2021")),2020,IF(AND(B66&gt;=DATEVALUE("06/01/2021"),B66&lt;=DATEVALUE("05/31/2022")),2021,IF(AND(B66&gt;=DATEVALUE("06/01/2022"),B66&lt;=DATEVALUE("05/31/2023")),2022,IF(AND(B66&gt;=DATEVALUE("06/01/2023"),B66&lt;=DATEVALUE("05/31/2024")),2023,"N/A")))))</f>
        <v>2021</v>
      </c>
      <c r="S66" s="5">
        <f t="shared" si="6"/>
        <v>2</v>
      </c>
      <c r="T66" s="29" t="s">
        <v>560</v>
      </c>
      <c r="U66" s="5"/>
      <c r="V66" s="5">
        <f t="shared" si="7"/>
        <v>0</v>
      </c>
      <c r="W66" s="5" t="s">
        <v>114</v>
      </c>
      <c r="X66" s="29" t="s">
        <v>890</v>
      </c>
      <c r="Y66" s="5"/>
      <c r="Z66" s="5">
        <f t="shared" si="8"/>
        <v>0</v>
      </c>
      <c r="AA66" s="5" t="str">
        <f t="shared" ref="AA66:AA129" si="17">H66</f>
        <v>MWC</v>
      </c>
      <c r="AB66">
        <f t="shared" ref="AB66:AB129" si="18">IF(W66=AA66,1,0)</f>
        <v>0</v>
      </c>
      <c r="AC66">
        <f t="shared" si="9"/>
        <v>1</v>
      </c>
      <c r="AD66">
        <f t="shared" si="10"/>
        <v>0</v>
      </c>
      <c r="AE66">
        <f t="shared" si="11"/>
        <v>0</v>
      </c>
      <c r="AF66">
        <f t="shared" ref="AF66:AI94" si="19">J66</f>
        <v>45</v>
      </c>
      <c r="AG66">
        <f t="shared" si="19"/>
        <v>27</v>
      </c>
      <c r="AH66">
        <f t="shared" si="19"/>
        <v>1</v>
      </c>
      <c r="AI66">
        <f t="shared" si="19"/>
        <v>1</v>
      </c>
      <c r="AJ66">
        <f t="shared" si="15"/>
        <v>2</v>
      </c>
      <c r="AK66" s="8">
        <f t="shared" si="13"/>
        <v>0.5</v>
      </c>
      <c r="AL66">
        <f t="shared" ref="AL66:AL129" si="20">IF(I66="W",1,0)</f>
        <v>1</v>
      </c>
    </row>
    <row r="67" spans="1:38" ht="28" x14ac:dyDescent="0.2">
      <c r="A67" s="27">
        <v>3</v>
      </c>
      <c r="B67" s="28">
        <v>44457</v>
      </c>
      <c r="C67" s="30">
        <v>0.64583333333333337</v>
      </c>
      <c r="D67" s="29" t="s">
        <v>44</v>
      </c>
      <c r="E67" s="29" t="s">
        <v>560</v>
      </c>
      <c r="F67" s="5"/>
      <c r="G67" s="29" t="s">
        <v>772</v>
      </c>
      <c r="H67" s="29" t="s">
        <v>70</v>
      </c>
      <c r="I67" s="29" t="s">
        <v>13</v>
      </c>
      <c r="J67" s="29">
        <v>42</v>
      </c>
      <c r="K67" s="29">
        <v>0</v>
      </c>
      <c r="L67" s="29">
        <v>2</v>
      </c>
      <c r="M67" s="29">
        <v>1</v>
      </c>
      <c r="N67" s="29" t="s">
        <v>47</v>
      </c>
      <c r="O67" s="5"/>
      <c r="Q67" s="4">
        <f t="shared" ref="Q67:Q130" si="21">B67</f>
        <v>44457</v>
      </c>
      <c r="R67" s="5">
        <f t="shared" si="16"/>
        <v>2021</v>
      </c>
      <c r="S67" s="5">
        <f t="shared" ref="S67:S130" si="22">IF(AND(B67&gt;=DATEVALUE("07/24/2021"),B67&lt;=DATEVALUE("09/06/2021")),1,IF(AND(B67&gt;=DATEVALUE("09/07/2021"),B67&lt;=DATEVALUE("09/13/2021")),2,IF(AND(B67&gt;=DATEVALUE("09/14/2021"),B67&lt;=DATEVALUE("09/20/2021")),3,IF(AND(B67&gt;=DATEVALUE("09/21/2021"),B67&lt;=DATEVALUE("09/27/2021")),4,IF(AND(B67&gt;=DATEVALUE("09/28/2021"),B67&lt;=DATEVALUE("10/04/2021")),5,IF(AND(B67&gt;=DATEVALUE("10/05/2021"),B67&lt;=DATEVALUE("10/11/2021")),6,IF(AND(B67&gt;=DATEVALUE("10/12/2021"),B67&lt;=DATEVALUE("10/18/2021")),7,IF(AND(B67&gt;=DATEVALUE("10/19/2021"),B67&lt;=DATEVALUE("10/25/2021")),8,IF(AND(B67&gt;=DATEVALUE("10/26/2021"),B67&lt;=DATEVALUE("11/01/2021")),9,IF(AND(B67&gt;=DATEVALUE("11/02/2021"),B67&lt;=DATEVALUE("11/08/2021")),10,IF(AND(B67&gt;=DATEVALUE("11/09/2021"),B67&lt;=DATEVALUE("11/15/2021")),11,IF(AND(B67&gt;=DATEVALUE("11/16/2021"),B67&lt;=DATEVALUE("11/22/2021")),12,IF(AND(B67&gt;=DATEVALUE("11/23/2021"),B67&lt;=DATEVALUE("11/29/2021")),13,IF(AND(B67&gt;=DATEVALUE("11/30/2021"),B67&lt;=DATEVALUE("12/06/2021")),14,IF(AND(B67&gt;=DATEVALUE("12/07/2021"),B67&lt;=DATEVALUE("12/13/2021")),15,IF(AND(B67&gt;=DATEVALUE("12/14/2021"),B67&lt;=DATEVALUE("12/20/2021")),16,IF(AND(B67&gt;=DATEVALUE("12/21/2021"),B67&lt;=DATEVALUE("12/27/2021")),17,IF(AND(B67&gt;=DATEVALUE("12/28/2021"),B67&lt;=DATEVALUE("01/03/2022")),18,IF(AND(B67&gt;=DATEVALUE("01/04/2022"),B67&lt;=DATEVALUE("01/10/2022")),19,IF(AND(B67&gt;=DATEVALUE("01/11/2022"),B67&lt;=DATEVALUE("01/17/2022")),20,"Bye"))))))))))))))))))))</f>
        <v>3</v>
      </c>
      <c r="T67" s="29" t="s">
        <v>560</v>
      </c>
      <c r="U67" s="5"/>
      <c r="V67" s="5">
        <f t="shared" ref="V67:V130" si="23">IF(U67&gt;0,1,0)</f>
        <v>0</v>
      </c>
      <c r="W67" s="5" t="s">
        <v>114</v>
      </c>
      <c r="X67" s="29" t="s">
        <v>772</v>
      </c>
      <c r="Y67" s="5"/>
      <c r="Z67" s="5">
        <f t="shared" ref="Z67:Z130" si="24">IF(Y67&gt;0,1,0)</f>
        <v>0</v>
      </c>
      <c r="AA67" s="5" t="str">
        <f t="shared" si="17"/>
        <v>Non-Major</v>
      </c>
      <c r="AB67">
        <f t="shared" si="18"/>
        <v>0</v>
      </c>
      <c r="AC67">
        <f t="shared" ref="AC67:AC130" si="25">IF(AA67="Non-Major",0,1)</f>
        <v>0</v>
      </c>
      <c r="AD67">
        <f t="shared" ref="AD67:AD130" si="26">IF(OR(AA67="ACC",AA67="Big Ten",AA67="Big 12", AA67="Pac-12",AA67="SEC"),1,0)</f>
        <v>0</v>
      </c>
      <c r="AE67">
        <f t="shared" ref="AE67:AE130" si="27">IF(AND(Z67=1,V67=1),1,0)</f>
        <v>0</v>
      </c>
      <c r="AF67">
        <f t="shared" si="19"/>
        <v>42</v>
      </c>
      <c r="AG67">
        <f t="shared" si="19"/>
        <v>0</v>
      </c>
      <c r="AH67">
        <f t="shared" si="19"/>
        <v>2</v>
      </c>
      <c r="AI67">
        <f t="shared" si="19"/>
        <v>1</v>
      </c>
      <c r="AJ67">
        <f t="shared" si="15"/>
        <v>3</v>
      </c>
      <c r="AK67" s="8">
        <f t="shared" ref="AK67:AK130" si="28">AH67/(AH67+AI67)</f>
        <v>0.66666666666666663</v>
      </c>
      <c r="AL67">
        <f t="shared" si="20"/>
        <v>1</v>
      </c>
    </row>
    <row r="68" spans="1:38" ht="28" x14ac:dyDescent="0.2">
      <c r="A68" s="27">
        <v>4</v>
      </c>
      <c r="B68" s="28">
        <v>44464</v>
      </c>
      <c r="C68" s="30">
        <v>0.9375</v>
      </c>
      <c r="D68" s="29" t="s">
        <v>44</v>
      </c>
      <c r="E68" s="29" t="s">
        <v>560</v>
      </c>
      <c r="F68" s="29" t="s">
        <v>49</v>
      </c>
      <c r="G68" s="29" t="s">
        <v>206</v>
      </c>
      <c r="H68" s="29" t="s">
        <v>114</v>
      </c>
      <c r="I68" s="29" t="s">
        <v>13</v>
      </c>
      <c r="J68" s="29">
        <v>45</v>
      </c>
      <c r="K68" s="29">
        <v>27</v>
      </c>
      <c r="L68" s="29">
        <v>3</v>
      </c>
      <c r="M68" s="29">
        <v>1</v>
      </c>
      <c r="N68" s="29" t="s">
        <v>51</v>
      </c>
      <c r="O68" s="5"/>
      <c r="Q68" s="4">
        <f t="shared" si="21"/>
        <v>44464</v>
      </c>
      <c r="R68" s="5">
        <f t="shared" si="16"/>
        <v>2021</v>
      </c>
      <c r="S68" s="5">
        <f t="shared" si="22"/>
        <v>4</v>
      </c>
      <c r="T68" s="29" t="s">
        <v>560</v>
      </c>
      <c r="U68" s="5"/>
      <c r="V68" s="5">
        <f t="shared" si="23"/>
        <v>0</v>
      </c>
      <c r="W68" s="5" t="s">
        <v>114</v>
      </c>
      <c r="X68" s="29" t="s">
        <v>206</v>
      </c>
      <c r="Y68" s="5"/>
      <c r="Z68" s="5">
        <f t="shared" si="24"/>
        <v>0</v>
      </c>
      <c r="AA68" s="5" t="str">
        <f t="shared" si="17"/>
        <v>Pac-12</v>
      </c>
      <c r="AB68">
        <f t="shared" si="18"/>
        <v>1</v>
      </c>
      <c r="AC68">
        <f t="shared" si="25"/>
        <v>1</v>
      </c>
      <c r="AD68">
        <f t="shared" si="26"/>
        <v>1</v>
      </c>
      <c r="AE68">
        <f t="shared" si="27"/>
        <v>0</v>
      </c>
      <c r="AF68">
        <f t="shared" si="19"/>
        <v>45</v>
      </c>
      <c r="AG68">
        <f t="shared" si="19"/>
        <v>27</v>
      </c>
      <c r="AH68">
        <f t="shared" si="19"/>
        <v>3</v>
      </c>
      <c r="AI68">
        <f t="shared" si="19"/>
        <v>1</v>
      </c>
      <c r="AJ68">
        <f t="shared" si="15"/>
        <v>4</v>
      </c>
      <c r="AK68" s="8">
        <f t="shared" si="28"/>
        <v>0.75</v>
      </c>
      <c r="AL68">
        <f t="shared" si="20"/>
        <v>1</v>
      </c>
    </row>
    <row r="69" spans="1:38" ht="28" x14ac:dyDescent="0.2">
      <c r="A69" s="27">
        <v>5</v>
      </c>
      <c r="B69" s="28">
        <v>44471</v>
      </c>
      <c r="C69" s="30">
        <v>0.875</v>
      </c>
      <c r="D69" s="29" t="s">
        <v>44</v>
      </c>
      <c r="E69" s="29" t="s">
        <v>560</v>
      </c>
      <c r="F69" s="5"/>
      <c r="G69" s="29" t="s">
        <v>851</v>
      </c>
      <c r="H69" s="29" t="s">
        <v>114</v>
      </c>
      <c r="I69" s="29" t="s">
        <v>13</v>
      </c>
      <c r="J69" s="29">
        <v>27</v>
      </c>
      <c r="K69" s="29">
        <v>24</v>
      </c>
      <c r="L69" s="29">
        <v>4</v>
      </c>
      <c r="M69" s="29">
        <v>1</v>
      </c>
      <c r="N69" s="29" t="s">
        <v>55</v>
      </c>
      <c r="O69" s="5"/>
      <c r="Q69" s="4">
        <f t="shared" si="21"/>
        <v>44471</v>
      </c>
      <c r="R69" s="5">
        <f t="shared" si="16"/>
        <v>2021</v>
      </c>
      <c r="S69" s="5">
        <f t="shared" si="22"/>
        <v>5</v>
      </c>
      <c r="T69" s="29" t="s">
        <v>560</v>
      </c>
      <c r="U69" s="5"/>
      <c r="V69" s="5">
        <f t="shared" si="23"/>
        <v>0</v>
      </c>
      <c r="W69" s="5" t="s">
        <v>114</v>
      </c>
      <c r="X69" s="29" t="s">
        <v>851</v>
      </c>
      <c r="Y69" s="5"/>
      <c r="Z69" s="5">
        <f t="shared" si="24"/>
        <v>0</v>
      </c>
      <c r="AA69" s="5" t="str">
        <f t="shared" si="17"/>
        <v>Pac-12</v>
      </c>
      <c r="AB69">
        <f t="shared" si="18"/>
        <v>1</v>
      </c>
      <c r="AC69">
        <f t="shared" si="25"/>
        <v>1</v>
      </c>
      <c r="AD69">
        <f t="shared" si="26"/>
        <v>1</v>
      </c>
      <c r="AE69">
        <f t="shared" si="27"/>
        <v>0</v>
      </c>
      <c r="AF69">
        <f t="shared" si="19"/>
        <v>27</v>
      </c>
      <c r="AG69">
        <f t="shared" si="19"/>
        <v>24</v>
      </c>
      <c r="AH69">
        <f t="shared" si="19"/>
        <v>4</v>
      </c>
      <c r="AI69">
        <f t="shared" si="19"/>
        <v>1</v>
      </c>
      <c r="AJ69">
        <f t="shared" si="15"/>
        <v>5</v>
      </c>
      <c r="AK69" s="8">
        <f t="shared" si="28"/>
        <v>0.8</v>
      </c>
      <c r="AL69">
        <f t="shared" si="20"/>
        <v>1</v>
      </c>
    </row>
    <row r="70" spans="1:38" ht="28" x14ac:dyDescent="0.2">
      <c r="A70" s="27">
        <v>6</v>
      </c>
      <c r="B70" s="28">
        <v>44478</v>
      </c>
      <c r="C70" s="30">
        <v>0.66666666666666663</v>
      </c>
      <c r="D70" s="29" t="s">
        <v>44</v>
      </c>
      <c r="E70" s="29" t="s">
        <v>560</v>
      </c>
      <c r="F70" s="29" t="s">
        <v>49</v>
      </c>
      <c r="G70" s="29" t="s">
        <v>916</v>
      </c>
      <c r="H70" s="29" t="s">
        <v>114</v>
      </c>
      <c r="I70" s="29" t="s">
        <v>14</v>
      </c>
      <c r="J70" s="29">
        <v>24</v>
      </c>
      <c r="K70" s="29">
        <v>31</v>
      </c>
      <c r="L70" s="29">
        <v>4</v>
      </c>
      <c r="M70" s="29">
        <v>2</v>
      </c>
      <c r="N70" s="29" t="s">
        <v>92</v>
      </c>
      <c r="O70" s="5"/>
      <c r="Q70" s="4">
        <f t="shared" si="21"/>
        <v>44478</v>
      </c>
      <c r="R70" s="5">
        <f t="shared" si="16"/>
        <v>2021</v>
      </c>
      <c r="S70" s="5">
        <f t="shared" si="22"/>
        <v>6</v>
      </c>
      <c r="T70" s="29" t="s">
        <v>560</v>
      </c>
      <c r="U70" s="5"/>
      <c r="V70" s="5">
        <f t="shared" si="23"/>
        <v>0</v>
      </c>
      <c r="W70" s="5" t="s">
        <v>114</v>
      </c>
      <c r="X70" s="29" t="s">
        <v>916</v>
      </c>
      <c r="Y70" s="5"/>
      <c r="Z70" s="5">
        <f t="shared" si="24"/>
        <v>0</v>
      </c>
      <c r="AA70" s="5" t="str">
        <f t="shared" si="17"/>
        <v>Pac-12</v>
      </c>
      <c r="AB70">
        <f t="shared" si="18"/>
        <v>1</v>
      </c>
      <c r="AC70">
        <f t="shared" si="25"/>
        <v>1</v>
      </c>
      <c r="AD70">
        <f t="shared" si="26"/>
        <v>1</v>
      </c>
      <c r="AE70">
        <f t="shared" si="27"/>
        <v>0</v>
      </c>
      <c r="AF70">
        <f t="shared" si="19"/>
        <v>24</v>
      </c>
      <c r="AG70">
        <f t="shared" si="19"/>
        <v>31</v>
      </c>
      <c r="AH70">
        <f t="shared" si="19"/>
        <v>4</v>
      </c>
      <c r="AI70">
        <f t="shared" si="19"/>
        <v>2</v>
      </c>
      <c r="AJ70">
        <f t="shared" si="15"/>
        <v>6</v>
      </c>
      <c r="AK70" s="8">
        <f t="shared" si="28"/>
        <v>0.66666666666666663</v>
      </c>
      <c r="AL70">
        <f t="shared" si="20"/>
        <v>0</v>
      </c>
    </row>
    <row r="71" spans="1:38" ht="28" x14ac:dyDescent="0.2">
      <c r="A71" s="27">
        <v>7</v>
      </c>
      <c r="B71" s="28">
        <v>44492</v>
      </c>
      <c r="C71" s="30">
        <v>0.8125</v>
      </c>
      <c r="D71" s="29" t="s">
        <v>44</v>
      </c>
      <c r="E71" s="29" t="s">
        <v>560</v>
      </c>
      <c r="F71" s="5"/>
      <c r="G71" s="29" t="s">
        <v>929</v>
      </c>
      <c r="H71" s="29" t="s">
        <v>114</v>
      </c>
      <c r="I71" s="29" t="s">
        <v>13</v>
      </c>
      <c r="J71" s="29">
        <v>42</v>
      </c>
      <c r="K71" s="29">
        <v>34</v>
      </c>
      <c r="L71" s="29">
        <v>5</v>
      </c>
      <c r="M71" s="29">
        <v>2</v>
      </c>
      <c r="N71" s="29" t="s">
        <v>41</v>
      </c>
      <c r="O71" s="5"/>
      <c r="Q71" s="4">
        <f t="shared" si="21"/>
        <v>44492</v>
      </c>
      <c r="R71" s="5">
        <f t="shared" si="16"/>
        <v>2021</v>
      </c>
      <c r="S71" s="5">
        <f t="shared" si="22"/>
        <v>8</v>
      </c>
      <c r="T71" s="29" t="s">
        <v>560</v>
      </c>
      <c r="U71" s="5"/>
      <c r="V71" s="5">
        <f t="shared" si="23"/>
        <v>0</v>
      </c>
      <c r="W71" s="5" t="s">
        <v>114</v>
      </c>
      <c r="X71" s="29" t="s">
        <v>929</v>
      </c>
      <c r="Y71" s="5"/>
      <c r="Z71" s="5">
        <f t="shared" si="24"/>
        <v>0</v>
      </c>
      <c r="AA71" s="5" t="str">
        <f t="shared" si="17"/>
        <v>Pac-12</v>
      </c>
      <c r="AB71">
        <f t="shared" si="18"/>
        <v>1</v>
      </c>
      <c r="AC71">
        <f t="shared" si="25"/>
        <v>1</v>
      </c>
      <c r="AD71">
        <f t="shared" si="26"/>
        <v>1</v>
      </c>
      <c r="AE71">
        <f t="shared" si="27"/>
        <v>0</v>
      </c>
      <c r="AF71">
        <f t="shared" si="19"/>
        <v>42</v>
      </c>
      <c r="AG71">
        <f t="shared" si="19"/>
        <v>34</v>
      </c>
      <c r="AH71">
        <f t="shared" si="19"/>
        <v>5</v>
      </c>
      <c r="AI71">
        <f t="shared" si="19"/>
        <v>2</v>
      </c>
      <c r="AJ71">
        <f t="shared" si="15"/>
        <v>7</v>
      </c>
      <c r="AK71" s="8">
        <f t="shared" si="28"/>
        <v>0.7142857142857143</v>
      </c>
      <c r="AL71">
        <f t="shared" si="20"/>
        <v>1</v>
      </c>
    </row>
    <row r="72" spans="1:38" ht="28" x14ac:dyDescent="0.2">
      <c r="A72" s="27">
        <v>8</v>
      </c>
      <c r="B72" s="28">
        <v>44499</v>
      </c>
      <c r="C72" s="30">
        <v>0.79166666666666663</v>
      </c>
      <c r="D72" s="29" t="s">
        <v>44</v>
      </c>
      <c r="E72" s="29" t="s">
        <v>560</v>
      </c>
      <c r="F72" s="29" t="s">
        <v>49</v>
      </c>
      <c r="G72" s="29" t="s">
        <v>424</v>
      </c>
      <c r="H72" s="29" t="s">
        <v>114</v>
      </c>
      <c r="I72" s="29" t="s">
        <v>14</v>
      </c>
      <c r="J72" s="29">
        <v>25</v>
      </c>
      <c r="K72" s="29">
        <v>39</v>
      </c>
      <c r="L72" s="29">
        <v>5</v>
      </c>
      <c r="M72" s="29">
        <v>3</v>
      </c>
      <c r="N72" s="29" t="s">
        <v>92</v>
      </c>
      <c r="O72" s="5"/>
      <c r="Q72" s="4">
        <f t="shared" si="21"/>
        <v>44499</v>
      </c>
      <c r="R72" s="5">
        <f t="shared" si="16"/>
        <v>2021</v>
      </c>
      <c r="S72" s="5">
        <f t="shared" si="22"/>
        <v>9</v>
      </c>
      <c r="T72" s="29" t="s">
        <v>560</v>
      </c>
      <c r="U72" s="5"/>
      <c r="V72" s="5">
        <f t="shared" si="23"/>
        <v>0</v>
      </c>
      <c r="W72" s="5" t="s">
        <v>114</v>
      </c>
      <c r="X72" s="29" t="s">
        <v>424</v>
      </c>
      <c r="Y72" s="5"/>
      <c r="Z72" s="5">
        <f t="shared" si="24"/>
        <v>0</v>
      </c>
      <c r="AA72" s="5" t="str">
        <f t="shared" si="17"/>
        <v>Pac-12</v>
      </c>
      <c r="AB72">
        <f t="shared" si="18"/>
        <v>1</v>
      </c>
      <c r="AC72">
        <f t="shared" si="25"/>
        <v>1</v>
      </c>
      <c r="AD72">
        <f t="shared" si="26"/>
        <v>1</v>
      </c>
      <c r="AE72">
        <f t="shared" si="27"/>
        <v>0</v>
      </c>
      <c r="AF72">
        <f t="shared" si="19"/>
        <v>25</v>
      </c>
      <c r="AG72">
        <f t="shared" si="19"/>
        <v>39</v>
      </c>
      <c r="AH72">
        <f t="shared" si="19"/>
        <v>5</v>
      </c>
      <c r="AI72">
        <f t="shared" si="19"/>
        <v>3</v>
      </c>
      <c r="AJ72">
        <f t="shared" si="15"/>
        <v>8</v>
      </c>
      <c r="AK72" s="8">
        <f t="shared" si="28"/>
        <v>0.625</v>
      </c>
      <c r="AL72">
        <f t="shared" si="20"/>
        <v>0</v>
      </c>
    </row>
    <row r="73" spans="1:38" ht="28" x14ac:dyDescent="0.2">
      <c r="A73" s="27">
        <v>9</v>
      </c>
      <c r="B73" s="28">
        <v>44506</v>
      </c>
      <c r="C73" s="30">
        <v>0.79166666666666663</v>
      </c>
      <c r="D73" s="29" t="s">
        <v>44</v>
      </c>
      <c r="E73" s="29" t="s">
        <v>560</v>
      </c>
      <c r="F73" s="29" t="s">
        <v>49</v>
      </c>
      <c r="G73" s="29" t="s">
        <v>617</v>
      </c>
      <c r="H73" s="29" t="s">
        <v>114</v>
      </c>
      <c r="I73" s="29" t="s">
        <v>14</v>
      </c>
      <c r="J73" s="29">
        <v>34</v>
      </c>
      <c r="K73" s="29">
        <v>37</v>
      </c>
      <c r="L73" s="29">
        <v>5</v>
      </c>
      <c r="M73" s="29">
        <v>4</v>
      </c>
      <c r="N73" s="29" t="s">
        <v>102</v>
      </c>
      <c r="O73" s="5"/>
      <c r="Q73" s="4">
        <f t="shared" si="21"/>
        <v>44506</v>
      </c>
      <c r="R73" s="5">
        <f t="shared" si="16"/>
        <v>2021</v>
      </c>
      <c r="S73" s="5">
        <f t="shared" si="22"/>
        <v>10</v>
      </c>
      <c r="T73" s="29" t="s">
        <v>560</v>
      </c>
      <c r="U73" s="5"/>
      <c r="V73" s="5">
        <f t="shared" si="23"/>
        <v>0</v>
      </c>
      <c r="W73" s="5" t="s">
        <v>114</v>
      </c>
      <c r="X73" s="29" t="s">
        <v>617</v>
      </c>
      <c r="Y73" s="5"/>
      <c r="Z73" s="5">
        <f t="shared" si="24"/>
        <v>0</v>
      </c>
      <c r="AA73" s="5" t="str">
        <f t="shared" si="17"/>
        <v>Pac-12</v>
      </c>
      <c r="AB73">
        <f t="shared" si="18"/>
        <v>1</v>
      </c>
      <c r="AC73">
        <f t="shared" si="25"/>
        <v>1</v>
      </c>
      <c r="AD73">
        <f t="shared" si="26"/>
        <v>1</v>
      </c>
      <c r="AE73">
        <f t="shared" si="27"/>
        <v>0</v>
      </c>
      <c r="AF73">
        <f t="shared" si="19"/>
        <v>34</v>
      </c>
      <c r="AG73">
        <f t="shared" si="19"/>
        <v>37</v>
      </c>
      <c r="AH73">
        <f t="shared" si="19"/>
        <v>5</v>
      </c>
      <c r="AI73">
        <f t="shared" si="19"/>
        <v>4</v>
      </c>
      <c r="AJ73">
        <f t="shared" si="15"/>
        <v>9</v>
      </c>
      <c r="AK73" s="8">
        <f t="shared" si="28"/>
        <v>0.55555555555555558</v>
      </c>
      <c r="AL73">
        <f t="shared" si="20"/>
        <v>0</v>
      </c>
    </row>
    <row r="74" spans="1:38" ht="28" x14ac:dyDescent="0.2">
      <c r="A74" s="27">
        <v>10</v>
      </c>
      <c r="B74" s="28">
        <v>44513</v>
      </c>
      <c r="C74" s="30">
        <v>0.72916666666666663</v>
      </c>
      <c r="D74" s="29" t="s">
        <v>44</v>
      </c>
      <c r="E74" s="29" t="s">
        <v>560</v>
      </c>
      <c r="F74" s="5"/>
      <c r="G74" s="29" t="s">
        <v>213</v>
      </c>
      <c r="H74" s="29" t="s">
        <v>114</v>
      </c>
      <c r="I74" s="29" t="s">
        <v>13</v>
      </c>
      <c r="J74" s="29">
        <v>35</v>
      </c>
      <c r="K74" s="29">
        <v>14</v>
      </c>
      <c r="L74" s="29">
        <v>6</v>
      </c>
      <c r="M74" s="29">
        <v>4</v>
      </c>
      <c r="N74" s="29" t="s">
        <v>41</v>
      </c>
      <c r="O74" s="5"/>
      <c r="Q74" s="4">
        <f t="shared" si="21"/>
        <v>44513</v>
      </c>
      <c r="R74" s="5">
        <f t="shared" si="16"/>
        <v>2021</v>
      </c>
      <c r="S74" s="5">
        <f t="shared" si="22"/>
        <v>11</v>
      </c>
      <c r="T74" s="29" t="s">
        <v>560</v>
      </c>
      <c r="U74" s="5"/>
      <c r="V74" s="5">
        <f t="shared" si="23"/>
        <v>0</v>
      </c>
      <c r="W74" s="5" t="s">
        <v>114</v>
      </c>
      <c r="X74" s="29" t="s">
        <v>213</v>
      </c>
      <c r="Y74" s="5"/>
      <c r="Z74" s="5">
        <f t="shared" si="24"/>
        <v>0</v>
      </c>
      <c r="AA74" s="5" t="str">
        <f t="shared" si="17"/>
        <v>Pac-12</v>
      </c>
      <c r="AB74">
        <f t="shared" si="18"/>
        <v>1</v>
      </c>
      <c r="AC74">
        <f t="shared" si="25"/>
        <v>1</v>
      </c>
      <c r="AD74">
        <f t="shared" si="26"/>
        <v>1</v>
      </c>
      <c r="AE74">
        <f t="shared" si="27"/>
        <v>0</v>
      </c>
      <c r="AF74">
        <f t="shared" si="19"/>
        <v>35</v>
      </c>
      <c r="AG74">
        <f t="shared" si="19"/>
        <v>14</v>
      </c>
      <c r="AH74">
        <f t="shared" si="19"/>
        <v>6</v>
      </c>
      <c r="AI74">
        <f t="shared" si="19"/>
        <v>4</v>
      </c>
      <c r="AJ74">
        <f t="shared" si="15"/>
        <v>10</v>
      </c>
      <c r="AK74" s="8">
        <f t="shared" si="28"/>
        <v>0.6</v>
      </c>
      <c r="AL74">
        <f t="shared" si="20"/>
        <v>1</v>
      </c>
    </row>
    <row r="75" spans="1:38" ht="28" x14ac:dyDescent="0.2">
      <c r="A75" s="27">
        <v>11</v>
      </c>
      <c r="B75" s="28">
        <v>44520</v>
      </c>
      <c r="C75" s="30">
        <v>0.9375</v>
      </c>
      <c r="D75" s="29" t="s">
        <v>44</v>
      </c>
      <c r="E75" s="29" t="s">
        <v>560</v>
      </c>
      <c r="F75" s="5"/>
      <c r="G75" s="29" t="s">
        <v>113</v>
      </c>
      <c r="H75" s="29" t="s">
        <v>114</v>
      </c>
      <c r="I75" s="29" t="s">
        <v>13</v>
      </c>
      <c r="J75" s="29">
        <v>24</v>
      </c>
      <c r="K75" s="29">
        <v>10</v>
      </c>
      <c r="L75" s="29">
        <v>7</v>
      </c>
      <c r="M75" s="29">
        <v>4</v>
      </c>
      <c r="N75" s="29" t="s">
        <v>47</v>
      </c>
      <c r="O75" s="5"/>
      <c r="Q75" s="4">
        <f t="shared" si="21"/>
        <v>44520</v>
      </c>
      <c r="R75" s="5">
        <f t="shared" si="16"/>
        <v>2021</v>
      </c>
      <c r="S75" s="5">
        <f t="shared" si="22"/>
        <v>12</v>
      </c>
      <c r="T75" s="29" t="s">
        <v>560</v>
      </c>
      <c r="U75" s="5"/>
      <c r="V75" s="5">
        <f t="shared" si="23"/>
        <v>0</v>
      </c>
      <c r="W75" s="5" t="s">
        <v>114</v>
      </c>
      <c r="X75" s="29" t="s">
        <v>113</v>
      </c>
      <c r="Y75" s="5"/>
      <c r="Z75" s="5">
        <f t="shared" si="24"/>
        <v>0</v>
      </c>
      <c r="AA75" s="5" t="str">
        <f t="shared" si="17"/>
        <v>Pac-12</v>
      </c>
      <c r="AB75">
        <f t="shared" si="18"/>
        <v>1</v>
      </c>
      <c r="AC75">
        <f t="shared" si="25"/>
        <v>1</v>
      </c>
      <c r="AD75">
        <f t="shared" si="26"/>
        <v>1</v>
      </c>
      <c r="AE75">
        <f t="shared" si="27"/>
        <v>0</v>
      </c>
      <c r="AF75">
        <f t="shared" si="19"/>
        <v>24</v>
      </c>
      <c r="AG75">
        <f t="shared" si="19"/>
        <v>10</v>
      </c>
      <c r="AH75">
        <f t="shared" si="19"/>
        <v>7</v>
      </c>
      <c r="AI75">
        <f t="shared" si="19"/>
        <v>4</v>
      </c>
      <c r="AJ75">
        <f t="shared" si="15"/>
        <v>11</v>
      </c>
      <c r="AK75" s="8">
        <f t="shared" si="28"/>
        <v>0.63636363636363635</v>
      </c>
      <c r="AL75">
        <f t="shared" si="20"/>
        <v>1</v>
      </c>
    </row>
    <row r="76" spans="1:38" ht="28" x14ac:dyDescent="0.2">
      <c r="A76" s="27">
        <v>12</v>
      </c>
      <c r="B76" s="28">
        <v>44527</v>
      </c>
      <c r="C76" s="30">
        <v>0.64583333333333337</v>
      </c>
      <c r="D76" s="29" t="s">
        <v>44</v>
      </c>
      <c r="E76" s="29" t="s">
        <v>560</v>
      </c>
      <c r="F76" s="29" t="s">
        <v>49</v>
      </c>
      <c r="G76" s="29" t="s">
        <v>960</v>
      </c>
      <c r="H76" s="29" t="s">
        <v>114</v>
      </c>
      <c r="I76" s="29" t="s">
        <v>14</v>
      </c>
      <c r="J76" s="29">
        <v>29</v>
      </c>
      <c r="K76" s="29">
        <v>38</v>
      </c>
      <c r="L76" s="29">
        <v>7</v>
      </c>
      <c r="M76" s="29">
        <v>5</v>
      </c>
      <c r="N76" s="29" t="s">
        <v>92</v>
      </c>
      <c r="O76" s="5"/>
      <c r="Q76" s="4">
        <f t="shared" si="21"/>
        <v>44527</v>
      </c>
      <c r="R76" s="5">
        <f t="shared" si="16"/>
        <v>2021</v>
      </c>
      <c r="S76" s="5">
        <f t="shared" si="22"/>
        <v>13</v>
      </c>
      <c r="T76" s="29" t="s">
        <v>560</v>
      </c>
      <c r="U76" s="5"/>
      <c r="V76" s="5">
        <f t="shared" si="23"/>
        <v>0</v>
      </c>
      <c r="W76" s="5" t="s">
        <v>114</v>
      </c>
      <c r="X76" s="5" t="s">
        <v>400</v>
      </c>
      <c r="Y76" s="5">
        <v>11</v>
      </c>
      <c r="Z76" s="5">
        <f t="shared" si="24"/>
        <v>1</v>
      </c>
      <c r="AA76" s="5" t="str">
        <f t="shared" si="17"/>
        <v>Pac-12</v>
      </c>
      <c r="AB76">
        <f t="shared" si="18"/>
        <v>1</v>
      </c>
      <c r="AC76">
        <f t="shared" si="25"/>
        <v>1</v>
      </c>
      <c r="AD76">
        <f t="shared" si="26"/>
        <v>1</v>
      </c>
      <c r="AE76">
        <f t="shared" si="27"/>
        <v>0</v>
      </c>
      <c r="AF76">
        <f t="shared" si="19"/>
        <v>29</v>
      </c>
      <c r="AG76">
        <f t="shared" si="19"/>
        <v>38</v>
      </c>
      <c r="AH76">
        <f t="shared" si="19"/>
        <v>7</v>
      </c>
      <c r="AI76">
        <f t="shared" si="19"/>
        <v>5</v>
      </c>
      <c r="AJ76">
        <f t="shared" si="15"/>
        <v>12</v>
      </c>
      <c r="AK76" s="8">
        <f t="shared" si="28"/>
        <v>0.58333333333333337</v>
      </c>
      <c r="AL76">
        <f t="shared" si="20"/>
        <v>0</v>
      </c>
    </row>
    <row r="77" spans="1:38" ht="70" x14ac:dyDescent="0.2">
      <c r="A77" s="27">
        <v>13</v>
      </c>
      <c r="B77" s="28">
        <v>44548</v>
      </c>
      <c r="C77" s="30">
        <v>0.8125</v>
      </c>
      <c r="D77" s="29" t="s">
        <v>44</v>
      </c>
      <c r="E77" s="29" t="s">
        <v>560</v>
      </c>
      <c r="F77" s="29" t="s">
        <v>80</v>
      </c>
      <c r="G77" s="29" t="s">
        <v>152</v>
      </c>
      <c r="H77" s="29" t="s">
        <v>96</v>
      </c>
      <c r="I77" s="29" t="s">
        <v>14</v>
      </c>
      <c r="J77" s="29">
        <v>13</v>
      </c>
      <c r="K77" s="29">
        <v>24</v>
      </c>
      <c r="L77" s="29">
        <v>7</v>
      </c>
      <c r="M77" s="29">
        <v>6</v>
      </c>
      <c r="N77" s="29" t="s">
        <v>102</v>
      </c>
      <c r="O77" s="29" t="s">
        <v>1026</v>
      </c>
      <c r="Q77" s="4">
        <f t="shared" si="21"/>
        <v>44548</v>
      </c>
      <c r="R77" s="5">
        <f t="shared" si="16"/>
        <v>2021</v>
      </c>
      <c r="S77" s="5">
        <f t="shared" si="22"/>
        <v>16</v>
      </c>
      <c r="T77" s="29" t="s">
        <v>560</v>
      </c>
      <c r="U77" s="5"/>
      <c r="V77" s="5">
        <f t="shared" si="23"/>
        <v>0</v>
      </c>
      <c r="W77" s="5" t="s">
        <v>114</v>
      </c>
      <c r="X77" s="29" t="s">
        <v>152</v>
      </c>
      <c r="Y77" s="5"/>
      <c r="Z77" s="5">
        <f t="shared" si="24"/>
        <v>0</v>
      </c>
      <c r="AA77" s="5" t="str">
        <f t="shared" si="17"/>
        <v>MWC</v>
      </c>
      <c r="AB77">
        <f t="shared" si="18"/>
        <v>0</v>
      </c>
      <c r="AC77">
        <f t="shared" si="25"/>
        <v>1</v>
      </c>
      <c r="AD77">
        <f t="shared" si="26"/>
        <v>0</v>
      </c>
      <c r="AE77">
        <f t="shared" si="27"/>
        <v>0</v>
      </c>
      <c r="AF77">
        <f t="shared" si="19"/>
        <v>13</v>
      </c>
      <c r="AG77">
        <f t="shared" si="19"/>
        <v>24</v>
      </c>
      <c r="AH77">
        <f t="shared" si="19"/>
        <v>7</v>
      </c>
      <c r="AI77">
        <f t="shared" si="19"/>
        <v>6</v>
      </c>
      <c r="AJ77">
        <f t="shared" si="15"/>
        <v>13</v>
      </c>
      <c r="AK77" s="8">
        <f t="shared" si="28"/>
        <v>0.53846153846153844</v>
      </c>
      <c r="AL77">
        <f t="shared" si="20"/>
        <v>0</v>
      </c>
    </row>
    <row r="78" spans="1:38" ht="56" x14ac:dyDescent="0.2">
      <c r="A78" s="27">
        <v>1</v>
      </c>
      <c r="B78" s="28">
        <v>44443</v>
      </c>
      <c r="C78" s="30">
        <v>0.5</v>
      </c>
      <c r="D78" s="29" t="s">
        <v>44</v>
      </c>
      <c r="E78" s="29" t="s">
        <v>213</v>
      </c>
      <c r="F78" s="29" t="s">
        <v>80</v>
      </c>
      <c r="G78" s="29" t="s">
        <v>465</v>
      </c>
      <c r="H78" s="29" t="s">
        <v>145</v>
      </c>
      <c r="I78" s="29" t="s">
        <v>14</v>
      </c>
      <c r="J78" s="29">
        <v>7</v>
      </c>
      <c r="K78" s="29">
        <v>24</v>
      </c>
      <c r="L78" s="29">
        <v>0</v>
      </c>
      <c r="M78" s="29">
        <v>1</v>
      </c>
      <c r="N78" s="29" t="s">
        <v>92</v>
      </c>
      <c r="O78" s="29" t="s">
        <v>661</v>
      </c>
      <c r="Q78" s="4">
        <f t="shared" si="21"/>
        <v>44443</v>
      </c>
      <c r="R78" s="5">
        <f t="shared" si="16"/>
        <v>2021</v>
      </c>
      <c r="S78" s="5">
        <f t="shared" si="22"/>
        <v>1</v>
      </c>
      <c r="T78" s="29" t="s">
        <v>213</v>
      </c>
      <c r="U78" s="5"/>
      <c r="V78" s="5">
        <f t="shared" si="23"/>
        <v>0</v>
      </c>
      <c r="W78" s="5" t="s">
        <v>114</v>
      </c>
      <c r="X78" s="29" t="s">
        <v>465</v>
      </c>
      <c r="Y78" s="5"/>
      <c r="Z78" s="5">
        <f t="shared" si="24"/>
        <v>0</v>
      </c>
      <c r="AA78" s="5" t="str">
        <f t="shared" si="17"/>
        <v>Big 12</v>
      </c>
      <c r="AB78">
        <f t="shared" si="18"/>
        <v>0</v>
      </c>
      <c r="AC78">
        <f t="shared" si="25"/>
        <v>1</v>
      </c>
      <c r="AD78">
        <f t="shared" si="26"/>
        <v>1</v>
      </c>
      <c r="AE78">
        <f t="shared" si="27"/>
        <v>0</v>
      </c>
      <c r="AF78">
        <f t="shared" si="19"/>
        <v>7</v>
      </c>
      <c r="AG78">
        <f t="shared" si="19"/>
        <v>24</v>
      </c>
      <c r="AH78">
        <f t="shared" si="19"/>
        <v>0</v>
      </c>
      <c r="AI78">
        <f t="shared" si="19"/>
        <v>1</v>
      </c>
      <c r="AJ78">
        <f t="shared" si="15"/>
        <v>1</v>
      </c>
      <c r="AK78" s="8">
        <f t="shared" si="28"/>
        <v>0</v>
      </c>
      <c r="AL78">
        <f t="shared" si="20"/>
        <v>0</v>
      </c>
    </row>
    <row r="79" spans="1:38" x14ac:dyDescent="0.2">
      <c r="A79" s="27">
        <v>2</v>
      </c>
      <c r="B79" s="28">
        <v>44450</v>
      </c>
      <c r="C79" s="30">
        <v>0.9375</v>
      </c>
      <c r="D79" s="29" t="s">
        <v>44</v>
      </c>
      <c r="E79" s="29" t="s">
        <v>213</v>
      </c>
      <c r="F79" s="29" t="s">
        <v>49</v>
      </c>
      <c r="G79" s="29" t="s">
        <v>1027</v>
      </c>
      <c r="H79" s="29" t="s">
        <v>114</v>
      </c>
      <c r="I79" s="29" t="s">
        <v>13</v>
      </c>
      <c r="J79" s="29">
        <v>42</v>
      </c>
      <c r="K79" s="29">
        <v>28</v>
      </c>
      <c r="L79" s="29">
        <v>1</v>
      </c>
      <c r="M79" s="29">
        <v>1</v>
      </c>
      <c r="N79" s="29" t="s">
        <v>41</v>
      </c>
      <c r="O79" s="5"/>
      <c r="Q79" s="4">
        <f t="shared" si="21"/>
        <v>44450</v>
      </c>
      <c r="R79" s="5">
        <f t="shared" si="16"/>
        <v>2021</v>
      </c>
      <c r="S79" s="5">
        <f t="shared" si="22"/>
        <v>2</v>
      </c>
      <c r="T79" s="29" t="s">
        <v>213</v>
      </c>
      <c r="U79" s="5"/>
      <c r="V79" s="5">
        <f t="shared" si="23"/>
        <v>0</v>
      </c>
      <c r="W79" s="5" t="s">
        <v>114</v>
      </c>
      <c r="X79" s="5" t="s">
        <v>430</v>
      </c>
      <c r="Y79" s="5">
        <v>14</v>
      </c>
      <c r="Z79" s="5">
        <f t="shared" si="24"/>
        <v>1</v>
      </c>
      <c r="AA79" s="5" t="str">
        <f t="shared" si="17"/>
        <v>Pac-12</v>
      </c>
      <c r="AB79">
        <f t="shared" si="18"/>
        <v>1</v>
      </c>
      <c r="AC79">
        <f t="shared" si="25"/>
        <v>1</v>
      </c>
      <c r="AD79">
        <f t="shared" si="26"/>
        <v>1</v>
      </c>
      <c r="AE79">
        <f t="shared" si="27"/>
        <v>0</v>
      </c>
      <c r="AF79">
        <f t="shared" si="19"/>
        <v>42</v>
      </c>
      <c r="AG79">
        <f t="shared" si="19"/>
        <v>28</v>
      </c>
      <c r="AH79">
        <f t="shared" si="19"/>
        <v>1</v>
      </c>
      <c r="AI79">
        <f t="shared" si="19"/>
        <v>1</v>
      </c>
      <c r="AJ79">
        <f t="shared" si="15"/>
        <v>2</v>
      </c>
      <c r="AK79" s="8">
        <f t="shared" si="28"/>
        <v>0.5</v>
      </c>
      <c r="AL79">
        <f t="shared" si="20"/>
        <v>1</v>
      </c>
    </row>
    <row r="80" spans="1:38" x14ac:dyDescent="0.2">
      <c r="A80" s="27">
        <v>3</v>
      </c>
      <c r="B80" s="28">
        <v>44457</v>
      </c>
      <c r="C80" s="30">
        <v>0.83333333333333337</v>
      </c>
      <c r="D80" s="29" t="s">
        <v>44</v>
      </c>
      <c r="E80" s="29" t="s">
        <v>213</v>
      </c>
      <c r="F80" s="29" t="s">
        <v>49</v>
      </c>
      <c r="G80" s="29" t="s">
        <v>411</v>
      </c>
      <c r="H80" s="29" t="s">
        <v>46</v>
      </c>
      <c r="I80" s="29" t="s">
        <v>13</v>
      </c>
      <c r="J80" s="29">
        <v>41</v>
      </c>
      <c r="K80" s="29">
        <v>23</v>
      </c>
      <c r="L80" s="29">
        <v>2</v>
      </c>
      <c r="M80" s="29">
        <v>1</v>
      </c>
      <c r="N80" s="29" t="s">
        <v>47</v>
      </c>
      <c r="O80" s="5"/>
      <c r="P80" s="6"/>
      <c r="Q80" s="4">
        <f t="shared" si="21"/>
        <v>44457</v>
      </c>
      <c r="R80" s="5">
        <f t="shared" si="16"/>
        <v>2021</v>
      </c>
      <c r="S80" s="5">
        <f t="shared" si="22"/>
        <v>3</v>
      </c>
      <c r="T80" s="29" t="s">
        <v>213</v>
      </c>
      <c r="U80" s="5"/>
      <c r="V80" s="5">
        <f t="shared" si="23"/>
        <v>0</v>
      </c>
      <c r="W80" s="5" t="s">
        <v>114</v>
      </c>
      <c r="X80" s="29" t="s">
        <v>411</v>
      </c>
      <c r="Y80" s="5"/>
      <c r="Z80" s="5">
        <f t="shared" si="24"/>
        <v>0</v>
      </c>
      <c r="AA80" s="5" t="str">
        <f t="shared" si="17"/>
        <v>SEC</v>
      </c>
      <c r="AB80">
        <f t="shared" si="18"/>
        <v>0</v>
      </c>
      <c r="AC80">
        <f t="shared" si="25"/>
        <v>1</v>
      </c>
      <c r="AD80">
        <f t="shared" si="26"/>
        <v>1</v>
      </c>
      <c r="AE80">
        <f t="shared" si="27"/>
        <v>0</v>
      </c>
      <c r="AF80">
        <f t="shared" si="19"/>
        <v>41</v>
      </c>
      <c r="AG80">
        <f t="shared" si="19"/>
        <v>23</v>
      </c>
      <c r="AH80">
        <f t="shared" si="19"/>
        <v>2</v>
      </c>
      <c r="AI80">
        <f t="shared" si="19"/>
        <v>1</v>
      </c>
      <c r="AJ80">
        <f t="shared" si="15"/>
        <v>3</v>
      </c>
      <c r="AK80" s="8">
        <f t="shared" si="28"/>
        <v>0.66666666666666663</v>
      </c>
      <c r="AL80">
        <f t="shared" si="20"/>
        <v>1</v>
      </c>
    </row>
    <row r="81" spans="1:38" x14ac:dyDescent="0.2">
      <c r="A81" s="27">
        <v>4</v>
      </c>
      <c r="B81" s="28">
        <v>44464</v>
      </c>
      <c r="C81" s="30">
        <v>0.75</v>
      </c>
      <c r="D81" s="29" t="s">
        <v>44</v>
      </c>
      <c r="E81" s="29" t="s">
        <v>213</v>
      </c>
      <c r="F81" s="5"/>
      <c r="G81" s="29" t="s">
        <v>1028</v>
      </c>
      <c r="H81" s="29" t="s">
        <v>114</v>
      </c>
      <c r="I81" s="29" t="s">
        <v>14</v>
      </c>
      <c r="J81" s="29">
        <v>24</v>
      </c>
      <c r="K81" s="29">
        <v>35</v>
      </c>
      <c r="L81" s="29">
        <v>2</v>
      </c>
      <c r="M81" s="29">
        <v>2</v>
      </c>
      <c r="N81" s="29" t="s">
        <v>92</v>
      </c>
      <c r="O81" s="5"/>
      <c r="P81" s="6"/>
      <c r="Q81" s="4">
        <f t="shared" si="21"/>
        <v>44464</v>
      </c>
      <c r="R81" s="5">
        <f t="shared" si="16"/>
        <v>2021</v>
      </c>
      <c r="S81" s="5">
        <f t="shared" si="22"/>
        <v>4</v>
      </c>
      <c r="T81" s="29" t="s">
        <v>213</v>
      </c>
      <c r="U81" s="5"/>
      <c r="V81" s="5">
        <f t="shared" si="23"/>
        <v>0</v>
      </c>
      <c r="W81" s="5" t="s">
        <v>114</v>
      </c>
      <c r="X81" s="5" t="s">
        <v>438</v>
      </c>
      <c r="Y81" s="5">
        <v>24</v>
      </c>
      <c r="Z81" s="5">
        <f t="shared" si="24"/>
        <v>1</v>
      </c>
      <c r="AA81" s="5" t="str">
        <f t="shared" si="17"/>
        <v>Pac-12</v>
      </c>
      <c r="AB81">
        <f t="shared" si="18"/>
        <v>1</v>
      </c>
      <c r="AC81">
        <f t="shared" si="25"/>
        <v>1</v>
      </c>
      <c r="AD81">
        <f t="shared" si="26"/>
        <v>1</v>
      </c>
      <c r="AE81">
        <f t="shared" si="27"/>
        <v>0</v>
      </c>
      <c r="AF81">
        <f t="shared" si="19"/>
        <v>24</v>
      </c>
      <c r="AG81">
        <f t="shared" si="19"/>
        <v>35</v>
      </c>
      <c r="AH81">
        <f t="shared" si="19"/>
        <v>2</v>
      </c>
      <c r="AI81">
        <f t="shared" si="19"/>
        <v>2</v>
      </c>
      <c r="AJ81">
        <f t="shared" si="15"/>
        <v>4</v>
      </c>
      <c r="AK81" s="8">
        <f t="shared" si="28"/>
        <v>0.5</v>
      </c>
      <c r="AL81">
        <f t="shared" si="20"/>
        <v>0</v>
      </c>
    </row>
    <row r="82" spans="1:38" x14ac:dyDescent="0.2">
      <c r="A82" s="27">
        <v>5</v>
      </c>
      <c r="B82" s="28">
        <v>44471</v>
      </c>
      <c r="C82" s="30">
        <v>0.64583333333333337</v>
      </c>
      <c r="D82" s="29" t="s">
        <v>44</v>
      </c>
      <c r="E82" s="29" t="s">
        <v>213</v>
      </c>
      <c r="F82" s="5"/>
      <c r="G82" s="29" t="s">
        <v>1013</v>
      </c>
      <c r="H82" s="29" t="s">
        <v>114</v>
      </c>
      <c r="I82" s="29" t="s">
        <v>13</v>
      </c>
      <c r="J82" s="29">
        <v>31</v>
      </c>
      <c r="K82" s="29">
        <v>24</v>
      </c>
      <c r="L82" s="29">
        <v>3</v>
      </c>
      <c r="M82" s="29">
        <v>2</v>
      </c>
      <c r="N82" s="29" t="s">
        <v>41</v>
      </c>
      <c r="O82" s="5"/>
      <c r="P82" s="6"/>
      <c r="Q82" s="4">
        <f t="shared" si="21"/>
        <v>44471</v>
      </c>
      <c r="R82" s="5">
        <f t="shared" si="16"/>
        <v>2021</v>
      </c>
      <c r="S82" s="5">
        <f t="shared" si="22"/>
        <v>5</v>
      </c>
      <c r="T82" s="29" t="s">
        <v>213</v>
      </c>
      <c r="U82" s="5"/>
      <c r="V82" s="5">
        <f t="shared" si="23"/>
        <v>0</v>
      </c>
      <c r="W82" s="5" t="s">
        <v>114</v>
      </c>
      <c r="X82" s="5" t="s">
        <v>400</v>
      </c>
      <c r="Y82" s="5">
        <v>3</v>
      </c>
      <c r="Z82" s="5">
        <f t="shared" si="24"/>
        <v>1</v>
      </c>
      <c r="AA82" s="5" t="str">
        <f t="shared" si="17"/>
        <v>Pac-12</v>
      </c>
      <c r="AB82">
        <f t="shared" si="18"/>
        <v>1</v>
      </c>
      <c r="AC82">
        <f t="shared" si="25"/>
        <v>1</v>
      </c>
      <c r="AD82">
        <f t="shared" si="26"/>
        <v>1</v>
      </c>
      <c r="AE82">
        <f t="shared" si="27"/>
        <v>0</v>
      </c>
      <c r="AF82">
        <f t="shared" si="19"/>
        <v>31</v>
      </c>
      <c r="AG82">
        <f t="shared" si="19"/>
        <v>24</v>
      </c>
      <c r="AH82">
        <f t="shared" si="19"/>
        <v>3</v>
      </c>
      <c r="AI82">
        <f t="shared" si="19"/>
        <v>2</v>
      </c>
      <c r="AJ82">
        <f t="shared" si="15"/>
        <v>5</v>
      </c>
      <c r="AK82" s="8">
        <f t="shared" si="28"/>
        <v>0.6</v>
      </c>
      <c r="AL82">
        <f t="shared" si="20"/>
        <v>1</v>
      </c>
    </row>
    <row r="83" spans="1:38" ht="30" x14ac:dyDescent="0.2">
      <c r="A83" s="27">
        <v>6</v>
      </c>
      <c r="B83" s="28">
        <v>44477</v>
      </c>
      <c r="C83" s="30">
        <v>0.9375</v>
      </c>
      <c r="D83" s="29" t="s">
        <v>124</v>
      </c>
      <c r="E83" s="29" t="s">
        <v>213</v>
      </c>
      <c r="F83" s="29" t="s">
        <v>49</v>
      </c>
      <c r="G83" s="29" t="s">
        <v>1019</v>
      </c>
      <c r="H83" s="29" t="s">
        <v>114</v>
      </c>
      <c r="I83" s="29" t="s">
        <v>14</v>
      </c>
      <c r="J83" s="29">
        <v>10</v>
      </c>
      <c r="K83" s="29">
        <v>28</v>
      </c>
      <c r="L83" s="29">
        <v>3</v>
      </c>
      <c r="M83" s="29">
        <v>3</v>
      </c>
      <c r="N83" s="29" t="s">
        <v>92</v>
      </c>
      <c r="O83" s="5"/>
      <c r="P83" s="6"/>
      <c r="Q83" s="4">
        <f t="shared" si="21"/>
        <v>44477</v>
      </c>
      <c r="R83" s="5">
        <f t="shared" si="16"/>
        <v>2021</v>
      </c>
      <c r="S83" s="5">
        <f t="shared" si="22"/>
        <v>6</v>
      </c>
      <c r="T83" s="29" t="s">
        <v>213</v>
      </c>
      <c r="U83" s="5"/>
      <c r="V83" s="5">
        <f t="shared" si="23"/>
        <v>0</v>
      </c>
      <c r="W83" s="5" t="s">
        <v>114</v>
      </c>
      <c r="X83" s="5" t="s">
        <v>941</v>
      </c>
      <c r="Y83" s="5">
        <v>22</v>
      </c>
      <c r="Z83" s="5">
        <f t="shared" si="24"/>
        <v>1</v>
      </c>
      <c r="AA83" s="5" t="str">
        <f t="shared" si="17"/>
        <v>Pac-12</v>
      </c>
      <c r="AB83">
        <f t="shared" si="18"/>
        <v>1</v>
      </c>
      <c r="AC83">
        <f t="shared" si="25"/>
        <v>1</v>
      </c>
      <c r="AD83">
        <f t="shared" si="26"/>
        <v>1</v>
      </c>
      <c r="AE83">
        <f t="shared" si="27"/>
        <v>0</v>
      </c>
      <c r="AF83">
        <f t="shared" si="19"/>
        <v>10</v>
      </c>
      <c r="AG83">
        <f t="shared" si="19"/>
        <v>28</v>
      </c>
      <c r="AH83">
        <f t="shared" si="19"/>
        <v>3</v>
      </c>
      <c r="AI83">
        <f t="shared" si="19"/>
        <v>3</v>
      </c>
      <c r="AJ83">
        <f t="shared" si="15"/>
        <v>6</v>
      </c>
      <c r="AK83" s="8">
        <f t="shared" si="28"/>
        <v>0.5</v>
      </c>
      <c r="AL83">
        <f t="shared" si="20"/>
        <v>0</v>
      </c>
    </row>
    <row r="84" spans="1:38" ht="28" x14ac:dyDescent="0.2">
      <c r="A84" s="27">
        <v>7</v>
      </c>
      <c r="B84" s="28">
        <v>44485</v>
      </c>
      <c r="C84" s="30">
        <v>0.8125</v>
      </c>
      <c r="D84" s="29" t="s">
        <v>44</v>
      </c>
      <c r="E84" s="29" t="s">
        <v>213</v>
      </c>
      <c r="F84" s="29" t="s">
        <v>49</v>
      </c>
      <c r="G84" s="29" t="s">
        <v>916</v>
      </c>
      <c r="H84" s="29" t="s">
        <v>114</v>
      </c>
      <c r="I84" s="29" t="s">
        <v>14</v>
      </c>
      <c r="J84" s="29">
        <v>31</v>
      </c>
      <c r="K84" s="29">
        <v>34</v>
      </c>
      <c r="L84" s="29">
        <v>3</v>
      </c>
      <c r="M84" s="29">
        <v>4</v>
      </c>
      <c r="N84" s="29" t="s">
        <v>102</v>
      </c>
      <c r="O84" s="5"/>
      <c r="P84" s="6"/>
      <c r="Q84" s="4">
        <f t="shared" si="21"/>
        <v>44485</v>
      </c>
      <c r="R84" s="5">
        <f t="shared" si="16"/>
        <v>2021</v>
      </c>
      <c r="S84" s="5">
        <f t="shared" si="22"/>
        <v>7</v>
      </c>
      <c r="T84" s="29" t="s">
        <v>213</v>
      </c>
      <c r="U84" s="5"/>
      <c r="V84" s="5">
        <f t="shared" si="23"/>
        <v>0</v>
      </c>
      <c r="W84" s="5" t="s">
        <v>114</v>
      </c>
      <c r="X84" s="29" t="s">
        <v>916</v>
      </c>
      <c r="Y84" s="5"/>
      <c r="Z84" s="5">
        <f t="shared" si="24"/>
        <v>0</v>
      </c>
      <c r="AA84" s="5" t="str">
        <f t="shared" si="17"/>
        <v>Pac-12</v>
      </c>
      <c r="AB84">
        <f t="shared" si="18"/>
        <v>1</v>
      </c>
      <c r="AC84">
        <f t="shared" si="25"/>
        <v>1</v>
      </c>
      <c r="AD84">
        <f t="shared" si="26"/>
        <v>1</v>
      </c>
      <c r="AE84">
        <f t="shared" si="27"/>
        <v>0</v>
      </c>
      <c r="AF84">
        <f t="shared" si="19"/>
        <v>31</v>
      </c>
      <c r="AG84">
        <f t="shared" si="19"/>
        <v>34</v>
      </c>
      <c r="AH84">
        <f t="shared" si="19"/>
        <v>3</v>
      </c>
      <c r="AI84">
        <f t="shared" si="19"/>
        <v>4</v>
      </c>
      <c r="AJ84">
        <f t="shared" si="15"/>
        <v>7</v>
      </c>
      <c r="AK84" s="8">
        <f t="shared" si="28"/>
        <v>0.42857142857142855</v>
      </c>
      <c r="AL84">
        <f t="shared" si="20"/>
        <v>0</v>
      </c>
    </row>
    <row r="85" spans="1:38" ht="28" x14ac:dyDescent="0.2">
      <c r="A85" s="27">
        <v>8</v>
      </c>
      <c r="B85" s="28">
        <v>44499</v>
      </c>
      <c r="C85" s="30">
        <v>0.9375</v>
      </c>
      <c r="D85" s="29" t="s">
        <v>44</v>
      </c>
      <c r="E85" s="29" t="s">
        <v>213</v>
      </c>
      <c r="F85" s="5"/>
      <c r="G85" s="29" t="s">
        <v>851</v>
      </c>
      <c r="H85" s="29" t="s">
        <v>114</v>
      </c>
      <c r="I85" s="29" t="s">
        <v>14</v>
      </c>
      <c r="J85" s="29">
        <v>13</v>
      </c>
      <c r="K85" s="29">
        <v>20</v>
      </c>
      <c r="L85" s="29">
        <v>3</v>
      </c>
      <c r="M85" s="29">
        <v>5</v>
      </c>
      <c r="N85" s="29" t="s">
        <v>130</v>
      </c>
      <c r="O85" s="5"/>
      <c r="P85" s="6"/>
      <c r="Q85" s="4">
        <f t="shared" si="21"/>
        <v>44499</v>
      </c>
      <c r="R85" s="5">
        <f t="shared" si="16"/>
        <v>2021</v>
      </c>
      <c r="S85" s="5">
        <f t="shared" si="22"/>
        <v>9</v>
      </c>
      <c r="T85" s="29" t="s">
        <v>213</v>
      </c>
      <c r="U85" s="5"/>
      <c r="V85" s="5">
        <f t="shared" si="23"/>
        <v>0</v>
      </c>
      <c r="W85" s="5" t="s">
        <v>114</v>
      </c>
      <c r="X85" s="29" t="s">
        <v>851</v>
      </c>
      <c r="Y85" s="5"/>
      <c r="Z85" s="5">
        <f t="shared" si="24"/>
        <v>0</v>
      </c>
      <c r="AA85" s="5" t="str">
        <f t="shared" si="17"/>
        <v>Pac-12</v>
      </c>
      <c r="AB85">
        <f t="shared" si="18"/>
        <v>1</v>
      </c>
      <c r="AC85">
        <f t="shared" si="25"/>
        <v>1</v>
      </c>
      <c r="AD85">
        <f t="shared" si="26"/>
        <v>1</v>
      </c>
      <c r="AE85">
        <f t="shared" si="27"/>
        <v>0</v>
      </c>
      <c r="AF85">
        <f t="shared" si="19"/>
        <v>13</v>
      </c>
      <c r="AG85">
        <f t="shared" si="19"/>
        <v>20</v>
      </c>
      <c r="AH85">
        <f t="shared" si="19"/>
        <v>3</v>
      </c>
      <c r="AI85">
        <f t="shared" si="19"/>
        <v>5</v>
      </c>
      <c r="AJ85">
        <f t="shared" si="15"/>
        <v>8</v>
      </c>
      <c r="AK85" s="8">
        <f t="shared" si="28"/>
        <v>0.375</v>
      </c>
      <c r="AL85">
        <f t="shared" si="20"/>
        <v>0</v>
      </c>
    </row>
    <row r="86" spans="1:38" x14ac:dyDescent="0.2">
      <c r="A86" s="27">
        <v>9</v>
      </c>
      <c r="B86" s="28">
        <v>44505</v>
      </c>
      <c r="C86" s="30">
        <v>0.9375</v>
      </c>
      <c r="D86" s="29" t="s">
        <v>124</v>
      </c>
      <c r="E86" s="29" t="s">
        <v>213</v>
      </c>
      <c r="F86" s="5"/>
      <c r="G86" s="29" t="s">
        <v>929</v>
      </c>
      <c r="H86" s="29" t="s">
        <v>114</v>
      </c>
      <c r="I86" s="29" t="s">
        <v>14</v>
      </c>
      <c r="J86" s="29">
        <v>7</v>
      </c>
      <c r="K86" s="29">
        <v>52</v>
      </c>
      <c r="L86" s="29">
        <v>3</v>
      </c>
      <c r="M86" s="29">
        <v>6</v>
      </c>
      <c r="N86" s="29" t="s">
        <v>132</v>
      </c>
      <c r="O86" s="5"/>
      <c r="P86" s="6"/>
      <c r="Q86" s="4">
        <f t="shared" si="21"/>
        <v>44505</v>
      </c>
      <c r="R86" s="5">
        <f t="shared" si="16"/>
        <v>2021</v>
      </c>
      <c r="S86" s="5">
        <f t="shared" si="22"/>
        <v>10</v>
      </c>
      <c r="T86" s="29" t="s">
        <v>213</v>
      </c>
      <c r="U86" s="5"/>
      <c r="V86" s="5">
        <f t="shared" si="23"/>
        <v>0</v>
      </c>
      <c r="W86" s="5" t="s">
        <v>114</v>
      </c>
      <c r="X86" s="29" t="s">
        <v>929</v>
      </c>
      <c r="Y86" s="5"/>
      <c r="Z86" s="5">
        <f t="shared" si="24"/>
        <v>0</v>
      </c>
      <c r="AA86" s="5" t="str">
        <f t="shared" si="17"/>
        <v>Pac-12</v>
      </c>
      <c r="AB86">
        <f t="shared" si="18"/>
        <v>1</v>
      </c>
      <c r="AC86">
        <f t="shared" si="25"/>
        <v>1</v>
      </c>
      <c r="AD86">
        <f t="shared" si="26"/>
        <v>1</v>
      </c>
      <c r="AE86">
        <f t="shared" si="27"/>
        <v>0</v>
      </c>
      <c r="AF86">
        <f t="shared" si="19"/>
        <v>7</v>
      </c>
      <c r="AG86">
        <f t="shared" si="19"/>
        <v>52</v>
      </c>
      <c r="AH86">
        <f t="shared" si="19"/>
        <v>3</v>
      </c>
      <c r="AI86">
        <f t="shared" si="19"/>
        <v>6</v>
      </c>
      <c r="AJ86">
        <f t="shared" si="15"/>
        <v>9</v>
      </c>
      <c r="AK86" s="8">
        <f t="shared" si="28"/>
        <v>0.33333333333333331</v>
      </c>
      <c r="AL86">
        <f t="shared" si="20"/>
        <v>0</v>
      </c>
    </row>
    <row r="87" spans="1:38" ht="28" x14ac:dyDescent="0.2">
      <c r="A87" s="27">
        <v>10</v>
      </c>
      <c r="B87" s="28">
        <v>44513</v>
      </c>
      <c r="C87" s="30">
        <v>0.72916666666666663</v>
      </c>
      <c r="D87" s="29" t="s">
        <v>44</v>
      </c>
      <c r="E87" s="29" t="s">
        <v>213</v>
      </c>
      <c r="F87" s="29" t="s">
        <v>49</v>
      </c>
      <c r="G87" s="29" t="s">
        <v>560</v>
      </c>
      <c r="H87" s="29" t="s">
        <v>114</v>
      </c>
      <c r="I87" s="29" t="s">
        <v>14</v>
      </c>
      <c r="J87" s="29">
        <v>14</v>
      </c>
      <c r="K87" s="29">
        <v>35</v>
      </c>
      <c r="L87" s="29">
        <v>3</v>
      </c>
      <c r="M87" s="29">
        <v>7</v>
      </c>
      <c r="N87" s="29" t="s">
        <v>133</v>
      </c>
      <c r="O87" s="5"/>
      <c r="P87" s="6"/>
      <c r="Q87" s="4">
        <f t="shared" si="21"/>
        <v>44513</v>
      </c>
      <c r="R87" s="5">
        <f t="shared" si="16"/>
        <v>2021</v>
      </c>
      <c r="S87" s="5">
        <f t="shared" si="22"/>
        <v>11</v>
      </c>
      <c r="T87" s="29" t="s">
        <v>213</v>
      </c>
      <c r="U87" s="5"/>
      <c r="V87" s="5">
        <f t="shared" si="23"/>
        <v>0</v>
      </c>
      <c r="W87" s="5" t="s">
        <v>114</v>
      </c>
      <c r="X87" s="29" t="s">
        <v>560</v>
      </c>
      <c r="Y87" s="5"/>
      <c r="Z87" s="5">
        <f t="shared" si="24"/>
        <v>0</v>
      </c>
      <c r="AA87" s="5" t="str">
        <f t="shared" si="17"/>
        <v>Pac-12</v>
      </c>
      <c r="AB87">
        <f t="shared" si="18"/>
        <v>1</v>
      </c>
      <c r="AC87">
        <f t="shared" si="25"/>
        <v>1</v>
      </c>
      <c r="AD87">
        <f t="shared" si="26"/>
        <v>1</v>
      </c>
      <c r="AE87">
        <f t="shared" si="27"/>
        <v>0</v>
      </c>
      <c r="AF87">
        <f t="shared" si="19"/>
        <v>14</v>
      </c>
      <c r="AG87">
        <f t="shared" si="19"/>
        <v>35</v>
      </c>
      <c r="AH87">
        <f t="shared" si="19"/>
        <v>3</v>
      </c>
      <c r="AI87">
        <f t="shared" si="19"/>
        <v>7</v>
      </c>
      <c r="AJ87">
        <f t="shared" si="15"/>
        <v>10</v>
      </c>
      <c r="AK87" s="8">
        <f t="shared" si="28"/>
        <v>0.3</v>
      </c>
      <c r="AL87">
        <f t="shared" si="20"/>
        <v>0</v>
      </c>
    </row>
    <row r="88" spans="1:38" x14ac:dyDescent="0.2">
      <c r="A88" s="27">
        <v>11</v>
      </c>
      <c r="B88" s="28">
        <v>44520</v>
      </c>
      <c r="C88" s="30">
        <v>0.79166666666666663</v>
      </c>
      <c r="D88" s="29" t="s">
        <v>44</v>
      </c>
      <c r="E88" s="29" t="s">
        <v>213</v>
      </c>
      <c r="F88" s="5"/>
      <c r="G88" s="29" t="s">
        <v>424</v>
      </c>
      <c r="H88" s="29" t="s">
        <v>114</v>
      </c>
      <c r="I88" s="29" t="s">
        <v>14</v>
      </c>
      <c r="J88" s="29">
        <v>11</v>
      </c>
      <c r="K88" s="29">
        <v>41</v>
      </c>
      <c r="L88" s="29">
        <v>3</v>
      </c>
      <c r="M88" s="29">
        <v>8</v>
      </c>
      <c r="N88" s="29" t="s">
        <v>151</v>
      </c>
      <c r="O88" s="5"/>
      <c r="P88" s="6"/>
      <c r="Q88" s="4">
        <f t="shared" si="21"/>
        <v>44520</v>
      </c>
      <c r="R88" s="5">
        <f t="shared" si="16"/>
        <v>2021</v>
      </c>
      <c r="S88" s="5">
        <f t="shared" si="22"/>
        <v>12</v>
      </c>
      <c r="T88" s="29" t="s">
        <v>213</v>
      </c>
      <c r="U88" s="5"/>
      <c r="V88" s="5">
        <f t="shared" si="23"/>
        <v>0</v>
      </c>
      <c r="W88" s="5" t="s">
        <v>114</v>
      </c>
      <c r="X88" s="29" t="s">
        <v>424</v>
      </c>
      <c r="Y88" s="5"/>
      <c r="Z88" s="5">
        <f t="shared" si="24"/>
        <v>0</v>
      </c>
      <c r="AA88" s="5" t="str">
        <f t="shared" si="17"/>
        <v>Pac-12</v>
      </c>
      <c r="AB88">
        <f t="shared" si="18"/>
        <v>1</v>
      </c>
      <c r="AC88">
        <f t="shared" si="25"/>
        <v>1</v>
      </c>
      <c r="AD88">
        <f t="shared" si="26"/>
        <v>1</v>
      </c>
      <c r="AE88">
        <f t="shared" si="27"/>
        <v>0</v>
      </c>
      <c r="AF88">
        <f t="shared" si="19"/>
        <v>11</v>
      </c>
      <c r="AG88">
        <f t="shared" si="19"/>
        <v>41</v>
      </c>
      <c r="AH88">
        <f t="shared" si="19"/>
        <v>3</v>
      </c>
      <c r="AI88">
        <f t="shared" si="19"/>
        <v>8</v>
      </c>
      <c r="AJ88">
        <f t="shared" si="15"/>
        <v>11</v>
      </c>
      <c r="AK88" s="8">
        <f t="shared" si="28"/>
        <v>0.27272727272727271</v>
      </c>
      <c r="AL88">
        <f t="shared" si="20"/>
        <v>0</v>
      </c>
    </row>
    <row r="89" spans="1:38" ht="30" x14ac:dyDescent="0.2">
      <c r="A89" s="27">
        <v>12</v>
      </c>
      <c r="B89" s="28">
        <v>44527</v>
      </c>
      <c r="C89" s="30">
        <v>0.83333333333333337</v>
      </c>
      <c r="D89" s="29" t="s">
        <v>44</v>
      </c>
      <c r="E89" s="29" t="s">
        <v>213</v>
      </c>
      <c r="F89" s="5"/>
      <c r="G89" s="29" t="s">
        <v>250</v>
      </c>
      <c r="H89" s="29" t="s">
        <v>40</v>
      </c>
      <c r="I89" s="29" t="s">
        <v>14</v>
      </c>
      <c r="J89" s="29">
        <v>14</v>
      </c>
      <c r="K89" s="29">
        <v>45</v>
      </c>
      <c r="L89" s="29">
        <v>3</v>
      </c>
      <c r="M89" s="29">
        <v>9</v>
      </c>
      <c r="N89" s="29" t="s">
        <v>298</v>
      </c>
      <c r="O89" s="5"/>
      <c r="P89" s="6"/>
      <c r="Q89" s="4">
        <f t="shared" si="21"/>
        <v>44527</v>
      </c>
      <c r="R89" s="5">
        <f t="shared" si="16"/>
        <v>2021</v>
      </c>
      <c r="S89" s="5">
        <f t="shared" si="22"/>
        <v>13</v>
      </c>
      <c r="T89" s="29" t="s">
        <v>213</v>
      </c>
      <c r="U89" s="5"/>
      <c r="V89" s="5">
        <f t="shared" si="23"/>
        <v>0</v>
      </c>
      <c r="W89" s="5" t="s">
        <v>114</v>
      </c>
      <c r="X89" s="5" t="s">
        <v>131</v>
      </c>
      <c r="Y89" s="5">
        <v>5</v>
      </c>
      <c r="Z89" s="5">
        <f t="shared" si="24"/>
        <v>1</v>
      </c>
      <c r="AA89" s="5" t="str">
        <f t="shared" si="17"/>
        <v>ACC</v>
      </c>
      <c r="AB89">
        <f t="shared" si="18"/>
        <v>0</v>
      </c>
      <c r="AC89">
        <f t="shared" si="25"/>
        <v>1</v>
      </c>
      <c r="AD89">
        <f t="shared" si="26"/>
        <v>1</v>
      </c>
      <c r="AE89">
        <f t="shared" si="27"/>
        <v>0</v>
      </c>
      <c r="AF89">
        <f t="shared" si="19"/>
        <v>14</v>
      </c>
      <c r="AG89">
        <f t="shared" si="19"/>
        <v>45</v>
      </c>
      <c r="AH89">
        <f t="shared" si="19"/>
        <v>3</v>
      </c>
      <c r="AI89">
        <f t="shared" si="19"/>
        <v>9</v>
      </c>
      <c r="AJ89">
        <f t="shared" si="15"/>
        <v>12</v>
      </c>
      <c r="AK89" s="8">
        <f t="shared" si="28"/>
        <v>0.25</v>
      </c>
      <c r="AL89">
        <f t="shared" si="20"/>
        <v>0</v>
      </c>
    </row>
    <row r="90" spans="1:38" x14ac:dyDescent="0.2">
      <c r="A90" s="27">
        <v>1</v>
      </c>
      <c r="B90" s="28">
        <v>44436</v>
      </c>
      <c r="C90" s="30">
        <v>0.64583333333333337</v>
      </c>
      <c r="D90" s="29" t="s">
        <v>44</v>
      </c>
      <c r="E90" s="29" t="s">
        <v>590</v>
      </c>
      <c r="F90" s="5"/>
      <c r="G90" s="29" t="s">
        <v>890</v>
      </c>
      <c r="H90" s="29" t="s">
        <v>96</v>
      </c>
      <c r="I90" s="29" t="s">
        <v>13</v>
      </c>
      <c r="J90" s="29">
        <v>44</v>
      </c>
      <c r="K90" s="29">
        <v>10</v>
      </c>
      <c r="L90" s="29">
        <v>1</v>
      </c>
      <c r="M90" s="29">
        <v>0</v>
      </c>
      <c r="N90" s="29" t="s">
        <v>41</v>
      </c>
      <c r="O90" s="5"/>
      <c r="P90" s="6"/>
      <c r="Q90" s="4">
        <f t="shared" si="21"/>
        <v>44436</v>
      </c>
      <c r="R90" s="5">
        <f t="shared" si="16"/>
        <v>2021</v>
      </c>
      <c r="S90" s="5">
        <f t="shared" si="22"/>
        <v>1</v>
      </c>
      <c r="T90" s="29" t="s">
        <v>590</v>
      </c>
      <c r="U90" s="5"/>
      <c r="V90" s="5">
        <f t="shared" si="23"/>
        <v>0</v>
      </c>
      <c r="W90" s="5" t="s">
        <v>114</v>
      </c>
      <c r="X90" s="29" t="s">
        <v>890</v>
      </c>
      <c r="Y90" s="5"/>
      <c r="Z90" s="5">
        <f t="shared" si="24"/>
        <v>0</v>
      </c>
      <c r="AA90" s="5" t="str">
        <f t="shared" si="17"/>
        <v>MWC</v>
      </c>
      <c r="AB90">
        <f t="shared" si="18"/>
        <v>0</v>
      </c>
      <c r="AC90">
        <f t="shared" si="25"/>
        <v>1</v>
      </c>
      <c r="AD90">
        <f t="shared" si="26"/>
        <v>0</v>
      </c>
      <c r="AE90">
        <f t="shared" si="27"/>
        <v>0</v>
      </c>
      <c r="AF90">
        <f t="shared" si="19"/>
        <v>44</v>
      </c>
      <c r="AG90">
        <f t="shared" si="19"/>
        <v>10</v>
      </c>
      <c r="AH90">
        <f t="shared" si="19"/>
        <v>1</v>
      </c>
      <c r="AI90">
        <f t="shared" si="19"/>
        <v>0</v>
      </c>
      <c r="AJ90">
        <f t="shared" si="15"/>
        <v>1</v>
      </c>
      <c r="AK90" s="8">
        <f t="shared" si="28"/>
        <v>1</v>
      </c>
      <c r="AL90">
        <f t="shared" si="20"/>
        <v>1</v>
      </c>
    </row>
    <row r="91" spans="1:38" x14ac:dyDescent="0.2">
      <c r="A91" s="27">
        <v>2</v>
      </c>
      <c r="B91" s="28">
        <v>44443</v>
      </c>
      <c r="C91" s="30">
        <v>0.85416666666666663</v>
      </c>
      <c r="D91" s="29" t="s">
        <v>44</v>
      </c>
      <c r="E91" s="29" t="s">
        <v>590</v>
      </c>
      <c r="F91" s="5"/>
      <c r="G91" s="29" t="s">
        <v>913</v>
      </c>
      <c r="H91" s="29" t="s">
        <v>46</v>
      </c>
      <c r="I91" s="29" t="s">
        <v>13</v>
      </c>
      <c r="J91" s="29">
        <v>38</v>
      </c>
      <c r="K91" s="29">
        <v>27</v>
      </c>
      <c r="L91" s="29">
        <v>2</v>
      </c>
      <c r="M91" s="29">
        <v>0</v>
      </c>
      <c r="N91" s="29" t="s">
        <v>47</v>
      </c>
      <c r="O91" s="5"/>
      <c r="P91" s="6"/>
      <c r="Q91" s="4">
        <f t="shared" si="21"/>
        <v>44443</v>
      </c>
      <c r="R91" s="5">
        <f t="shared" si="16"/>
        <v>2021</v>
      </c>
      <c r="S91" s="5">
        <f t="shared" si="22"/>
        <v>1</v>
      </c>
      <c r="T91" s="29" t="s">
        <v>590</v>
      </c>
      <c r="U91" s="5"/>
      <c r="V91" s="5">
        <f t="shared" si="23"/>
        <v>0</v>
      </c>
      <c r="W91" s="5" t="s">
        <v>114</v>
      </c>
      <c r="X91" s="5" t="s">
        <v>94</v>
      </c>
      <c r="Y91" s="5">
        <v>16</v>
      </c>
      <c r="Z91" s="5">
        <f t="shared" si="24"/>
        <v>1</v>
      </c>
      <c r="AA91" s="5" t="str">
        <f t="shared" si="17"/>
        <v>SEC</v>
      </c>
      <c r="AB91">
        <f t="shared" si="18"/>
        <v>0</v>
      </c>
      <c r="AC91">
        <f t="shared" si="25"/>
        <v>1</v>
      </c>
      <c r="AD91">
        <f t="shared" si="26"/>
        <v>1</v>
      </c>
      <c r="AE91">
        <f t="shared" si="27"/>
        <v>0</v>
      </c>
      <c r="AF91">
        <f t="shared" si="19"/>
        <v>38</v>
      </c>
      <c r="AG91">
        <f t="shared" si="19"/>
        <v>27</v>
      </c>
      <c r="AH91">
        <f t="shared" si="19"/>
        <v>2</v>
      </c>
      <c r="AI91">
        <f t="shared" si="19"/>
        <v>0</v>
      </c>
      <c r="AJ91">
        <f t="shared" si="15"/>
        <v>2</v>
      </c>
      <c r="AK91" s="8">
        <f t="shared" si="28"/>
        <v>1</v>
      </c>
      <c r="AL91">
        <f t="shared" si="20"/>
        <v>1</v>
      </c>
    </row>
    <row r="92" spans="1:38" ht="28" x14ac:dyDescent="0.2">
      <c r="A92" s="27">
        <v>3</v>
      </c>
      <c r="B92" s="28">
        <v>44457</v>
      </c>
      <c r="C92" s="30">
        <v>0.94791666666666663</v>
      </c>
      <c r="D92" s="29" t="s">
        <v>44</v>
      </c>
      <c r="E92" s="29" t="s">
        <v>1029</v>
      </c>
      <c r="F92" s="5"/>
      <c r="G92" s="29" t="s">
        <v>795</v>
      </c>
      <c r="H92" s="29" t="s">
        <v>96</v>
      </c>
      <c r="I92" s="29" t="s">
        <v>14</v>
      </c>
      <c r="J92" s="29">
        <v>37</v>
      </c>
      <c r="K92" s="29">
        <v>40</v>
      </c>
      <c r="L92" s="29">
        <v>2</v>
      </c>
      <c r="M92" s="29">
        <v>1</v>
      </c>
      <c r="N92" s="29" t="s">
        <v>92</v>
      </c>
      <c r="O92" s="5"/>
      <c r="P92" s="6"/>
      <c r="Q92" s="4">
        <f t="shared" si="21"/>
        <v>44457</v>
      </c>
      <c r="R92" s="5">
        <f t="shared" si="16"/>
        <v>2021</v>
      </c>
      <c r="S92" s="5">
        <f t="shared" si="22"/>
        <v>3</v>
      </c>
      <c r="T92" s="5" t="s">
        <v>438</v>
      </c>
      <c r="U92" s="5">
        <v>13</v>
      </c>
      <c r="V92" s="5">
        <f t="shared" si="23"/>
        <v>1</v>
      </c>
      <c r="W92" s="5" t="s">
        <v>114</v>
      </c>
      <c r="X92" s="29" t="s">
        <v>795</v>
      </c>
      <c r="Y92" s="5"/>
      <c r="Z92" s="5">
        <f t="shared" si="24"/>
        <v>0</v>
      </c>
      <c r="AA92" s="5" t="str">
        <f t="shared" si="17"/>
        <v>MWC</v>
      </c>
      <c r="AB92">
        <f t="shared" si="18"/>
        <v>0</v>
      </c>
      <c r="AC92">
        <f t="shared" si="25"/>
        <v>1</v>
      </c>
      <c r="AD92">
        <f t="shared" si="26"/>
        <v>0</v>
      </c>
      <c r="AE92">
        <f t="shared" si="27"/>
        <v>0</v>
      </c>
      <c r="AF92">
        <f t="shared" si="19"/>
        <v>37</v>
      </c>
      <c r="AG92">
        <f t="shared" si="19"/>
        <v>40</v>
      </c>
      <c r="AH92">
        <f t="shared" si="19"/>
        <v>2</v>
      </c>
      <c r="AI92">
        <f t="shared" si="19"/>
        <v>1</v>
      </c>
      <c r="AJ92">
        <f t="shared" si="15"/>
        <v>3</v>
      </c>
      <c r="AK92" s="8">
        <f t="shared" si="28"/>
        <v>0.66666666666666663</v>
      </c>
      <c r="AL92">
        <f t="shared" si="20"/>
        <v>0</v>
      </c>
    </row>
    <row r="93" spans="1:38" x14ac:dyDescent="0.2">
      <c r="A93" s="27">
        <v>4</v>
      </c>
      <c r="B93" s="28">
        <v>44464</v>
      </c>
      <c r="C93" s="30">
        <v>0.75</v>
      </c>
      <c r="D93" s="29" t="s">
        <v>44</v>
      </c>
      <c r="E93" s="29" t="s">
        <v>1028</v>
      </c>
      <c r="F93" s="29" t="s">
        <v>49</v>
      </c>
      <c r="G93" s="29" t="s">
        <v>213</v>
      </c>
      <c r="H93" s="29" t="s">
        <v>114</v>
      </c>
      <c r="I93" s="29" t="s">
        <v>13</v>
      </c>
      <c r="J93" s="29">
        <v>35</v>
      </c>
      <c r="K93" s="29">
        <v>24</v>
      </c>
      <c r="L93" s="29">
        <v>3</v>
      </c>
      <c r="M93" s="29">
        <v>1</v>
      </c>
      <c r="N93" s="29" t="s">
        <v>41</v>
      </c>
      <c r="O93" s="5"/>
      <c r="Q93" s="4">
        <f t="shared" si="21"/>
        <v>44464</v>
      </c>
      <c r="R93" s="5">
        <f t="shared" si="16"/>
        <v>2021</v>
      </c>
      <c r="S93" s="5">
        <f t="shared" si="22"/>
        <v>4</v>
      </c>
      <c r="T93" s="5" t="s">
        <v>438</v>
      </c>
      <c r="U93" s="5">
        <v>24</v>
      </c>
      <c r="V93" s="5">
        <f t="shared" si="23"/>
        <v>1</v>
      </c>
      <c r="W93" s="5" t="s">
        <v>114</v>
      </c>
      <c r="X93" s="29" t="s">
        <v>213</v>
      </c>
      <c r="Y93" s="5"/>
      <c r="Z93" s="5">
        <f t="shared" si="24"/>
        <v>0</v>
      </c>
      <c r="AA93" s="5" t="str">
        <f t="shared" si="17"/>
        <v>Pac-12</v>
      </c>
      <c r="AB93">
        <f t="shared" si="18"/>
        <v>1</v>
      </c>
      <c r="AC93">
        <f t="shared" si="25"/>
        <v>1</v>
      </c>
      <c r="AD93">
        <f t="shared" si="26"/>
        <v>1</v>
      </c>
      <c r="AE93">
        <f t="shared" si="27"/>
        <v>0</v>
      </c>
      <c r="AF93">
        <f t="shared" si="19"/>
        <v>35</v>
      </c>
      <c r="AG93">
        <f t="shared" si="19"/>
        <v>24</v>
      </c>
      <c r="AH93">
        <f t="shared" si="19"/>
        <v>3</v>
      </c>
      <c r="AI93">
        <f t="shared" si="19"/>
        <v>1</v>
      </c>
      <c r="AJ93">
        <f t="shared" si="15"/>
        <v>4</v>
      </c>
      <c r="AK93" s="8">
        <f t="shared" si="28"/>
        <v>0.75</v>
      </c>
      <c r="AL93">
        <f t="shared" si="20"/>
        <v>1</v>
      </c>
    </row>
    <row r="94" spans="1:38" ht="28" x14ac:dyDescent="0.2">
      <c r="A94" s="27">
        <v>5</v>
      </c>
      <c r="B94" s="28">
        <v>44471</v>
      </c>
      <c r="C94" s="30">
        <v>0.9375</v>
      </c>
      <c r="D94" s="29" t="s">
        <v>44</v>
      </c>
      <c r="E94" s="29" t="s">
        <v>1018</v>
      </c>
      <c r="F94" s="5"/>
      <c r="G94" s="29" t="s">
        <v>113</v>
      </c>
      <c r="H94" s="29" t="s">
        <v>114</v>
      </c>
      <c r="I94" s="29" t="s">
        <v>14</v>
      </c>
      <c r="J94" s="29">
        <v>23</v>
      </c>
      <c r="K94" s="29">
        <v>42</v>
      </c>
      <c r="L94" s="29">
        <v>3</v>
      </c>
      <c r="M94" s="29">
        <v>2</v>
      </c>
      <c r="N94" s="29" t="s">
        <v>92</v>
      </c>
      <c r="O94" s="5"/>
      <c r="Q94" s="4">
        <f t="shared" si="21"/>
        <v>44471</v>
      </c>
      <c r="R94" s="5">
        <f t="shared" si="16"/>
        <v>2021</v>
      </c>
      <c r="S94" s="5">
        <f t="shared" si="22"/>
        <v>5</v>
      </c>
      <c r="T94" s="5" t="s">
        <v>438</v>
      </c>
      <c r="U94" s="5">
        <v>20</v>
      </c>
      <c r="V94" s="5">
        <f t="shared" si="23"/>
        <v>1</v>
      </c>
      <c r="W94" s="5" t="s">
        <v>114</v>
      </c>
      <c r="X94" s="29" t="s">
        <v>113</v>
      </c>
      <c r="Y94" s="5"/>
      <c r="Z94" s="5">
        <f t="shared" si="24"/>
        <v>0</v>
      </c>
      <c r="AA94" s="5" t="str">
        <f t="shared" si="17"/>
        <v>Pac-12</v>
      </c>
      <c r="AB94">
        <f t="shared" si="18"/>
        <v>1</v>
      </c>
      <c r="AC94">
        <f t="shared" si="25"/>
        <v>1</v>
      </c>
      <c r="AD94">
        <f t="shared" si="26"/>
        <v>1</v>
      </c>
      <c r="AE94">
        <f t="shared" si="27"/>
        <v>0</v>
      </c>
      <c r="AF94">
        <f t="shared" si="19"/>
        <v>23</v>
      </c>
      <c r="AG94">
        <f t="shared" si="19"/>
        <v>42</v>
      </c>
      <c r="AH94">
        <f t="shared" si="19"/>
        <v>3</v>
      </c>
      <c r="AI94">
        <f t="shared" si="19"/>
        <v>2</v>
      </c>
      <c r="AJ94">
        <f t="shared" si="15"/>
        <v>5</v>
      </c>
      <c r="AK94" s="8">
        <f t="shared" si="28"/>
        <v>0.6</v>
      </c>
      <c r="AL94">
        <f t="shared" si="20"/>
        <v>0</v>
      </c>
    </row>
    <row r="95" spans="1:38" x14ac:dyDescent="0.2">
      <c r="A95" s="27">
        <v>6</v>
      </c>
      <c r="B95" s="28">
        <v>44478</v>
      </c>
      <c r="C95" s="30">
        <v>0.9375</v>
      </c>
      <c r="D95" s="29" t="s">
        <v>44</v>
      </c>
      <c r="E95" s="29" t="s">
        <v>590</v>
      </c>
      <c r="F95" s="29" t="s">
        <v>49</v>
      </c>
      <c r="G95" s="29" t="s">
        <v>586</v>
      </c>
      <c r="H95" s="29" t="s">
        <v>114</v>
      </c>
      <c r="I95" s="29" t="s">
        <v>13</v>
      </c>
      <c r="J95" s="29">
        <v>34</v>
      </c>
      <c r="K95" s="29">
        <v>16</v>
      </c>
      <c r="L95" s="29">
        <v>4</v>
      </c>
      <c r="M95" s="29">
        <v>2</v>
      </c>
      <c r="N95" s="29" t="s">
        <v>41</v>
      </c>
      <c r="O95" s="5"/>
      <c r="Q95" s="4">
        <f t="shared" si="21"/>
        <v>44478</v>
      </c>
      <c r="R95" s="5">
        <f t="shared" si="16"/>
        <v>2021</v>
      </c>
      <c r="S95" s="5">
        <f t="shared" si="22"/>
        <v>6</v>
      </c>
      <c r="T95" s="29" t="s">
        <v>590</v>
      </c>
      <c r="U95" s="5"/>
      <c r="V95" s="5">
        <f t="shared" si="23"/>
        <v>0</v>
      </c>
      <c r="W95" s="5" t="s">
        <v>114</v>
      </c>
      <c r="X95" s="29" t="s">
        <v>586</v>
      </c>
      <c r="Z95" s="5">
        <f t="shared" si="24"/>
        <v>0</v>
      </c>
      <c r="AA95" s="5" t="str">
        <f t="shared" si="17"/>
        <v>Pac-12</v>
      </c>
      <c r="AB95">
        <f t="shared" si="18"/>
        <v>1</v>
      </c>
      <c r="AC95">
        <f t="shared" si="25"/>
        <v>1</v>
      </c>
      <c r="AD95">
        <f t="shared" si="26"/>
        <v>1</v>
      </c>
      <c r="AE95">
        <f t="shared" si="27"/>
        <v>0</v>
      </c>
      <c r="AF95">
        <f t="shared" ref="AF95:AI130" si="29">J95</f>
        <v>34</v>
      </c>
      <c r="AG95">
        <f t="shared" si="29"/>
        <v>16</v>
      </c>
      <c r="AH95">
        <f t="shared" si="29"/>
        <v>4</v>
      </c>
      <c r="AI95">
        <f t="shared" si="29"/>
        <v>2</v>
      </c>
      <c r="AJ95">
        <f t="shared" ref="AJ95:AJ152" si="30">SUM(AH95:AI95)</f>
        <v>6</v>
      </c>
      <c r="AK95" s="8">
        <f t="shared" si="28"/>
        <v>0.66666666666666663</v>
      </c>
      <c r="AL95">
        <f t="shared" si="20"/>
        <v>1</v>
      </c>
    </row>
    <row r="96" spans="1:38" ht="28" x14ac:dyDescent="0.2">
      <c r="A96" s="27">
        <v>7</v>
      </c>
      <c r="B96" s="28">
        <v>44485</v>
      </c>
      <c r="C96" s="30">
        <v>0.85416666666666663</v>
      </c>
      <c r="D96" s="29" t="s">
        <v>44</v>
      </c>
      <c r="E96" s="29" t="s">
        <v>590</v>
      </c>
      <c r="F96" s="29" t="s">
        <v>49</v>
      </c>
      <c r="G96" s="29" t="s">
        <v>851</v>
      </c>
      <c r="H96" s="29" t="s">
        <v>114</v>
      </c>
      <c r="I96" s="29" t="s">
        <v>13</v>
      </c>
      <c r="J96" s="29">
        <v>24</v>
      </c>
      <c r="K96" s="29">
        <v>17</v>
      </c>
      <c r="L96" s="29">
        <v>5</v>
      </c>
      <c r="M96" s="29">
        <v>2</v>
      </c>
      <c r="N96" s="29" t="s">
        <v>47</v>
      </c>
      <c r="O96" s="5"/>
      <c r="Q96" s="4">
        <f t="shared" si="21"/>
        <v>44485</v>
      </c>
      <c r="R96" s="5">
        <f t="shared" si="16"/>
        <v>2021</v>
      </c>
      <c r="S96" s="5">
        <f t="shared" si="22"/>
        <v>7</v>
      </c>
      <c r="T96" s="29" t="s">
        <v>590</v>
      </c>
      <c r="U96" s="5"/>
      <c r="V96" s="5">
        <f t="shared" si="23"/>
        <v>0</v>
      </c>
      <c r="W96" s="5" t="s">
        <v>114</v>
      </c>
      <c r="X96" s="29" t="s">
        <v>851</v>
      </c>
      <c r="Z96" s="5">
        <f t="shared" si="24"/>
        <v>0</v>
      </c>
      <c r="AA96" s="5" t="str">
        <f t="shared" si="17"/>
        <v>Pac-12</v>
      </c>
      <c r="AB96">
        <f t="shared" si="18"/>
        <v>1</v>
      </c>
      <c r="AC96">
        <f t="shared" si="25"/>
        <v>1</v>
      </c>
      <c r="AD96">
        <f t="shared" si="26"/>
        <v>1</v>
      </c>
      <c r="AE96">
        <f t="shared" si="27"/>
        <v>0</v>
      </c>
      <c r="AF96">
        <f t="shared" si="29"/>
        <v>24</v>
      </c>
      <c r="AG96">
        <f t="shared" si="29"/>
        <v>17</v>
      </c>
      <c r="AH96">
        <f t="shared" si="29"/>
        <v>5</v>
      </c>
      <c r="AI96">
        <f t="shared" si="29"/>
        <v>2</v>
      </c>
      <c r="AJ96">
        <f t="shared" si="30"/>
        <v>7</v>
      </c>
      <c r="AK96" s="8">
        <f t="shared" si="28"/>
        <v>0.7142857142857143</v>
      </c>
      <c r="AL96">
        <f t="shared" si="20"/>
        <v>1</v>
      </c>
    </row>
    <row r="97" spans="1:38" ht="28" x14ac:dyDescent="0.2">
      <c r="A97" s="27">
        <v>8</v>
      </c>
      <c r="B97" s="28">
        <v>44492</v>
      </c>
      <c r="C97" s="30">
        <v>0.64583333333333337</v>
      </c>
      <c r="D97" s="29" t="s">
        <v>44</v>
      </c>
      <c r="E97" s="29" t="s">
        <v>590</v>
      </c>
      <c r="F97" s="5"/>
      <c r="G97" s="29" t="s">
        <v>1023</v>
      </c>
      <c r="H97" s="29" t="s">
        <v>114</v>
      </c>
      <c r="I97" s="29" t="s">
        <v>14</v>
      </c>
      <c r="J97" s="29">
        <v>31</v>
      </c>
      <c r="K97" s="29">
        <v>34</v>
      </c>
      <c r="L97" s="29">
        <v>5</v>
      </c>
      <c r="M97" s="29">
        <v>3</v>
      </c>
      <c r="N97" s="29" t="s">
        <v>92</v>
      </c>
      <c r="O97" s="5"/>
      <c r="Q97" s="4">
        <f t="shared" si="21"/>
        <v>44492</v>
      </c>
      <c r="R97" s="5">
        <f t="shared" si="16"/>
        <v>2021</v>
      </c>
      <c r="S97" s="5">
        <f t="shared" si="22"/>
        <v>8</v>
      </c>
      <c r="T97" s="29" t="s">
        <v>590</v>
      </c>
      <c r="U97" s="5"/>
      <c r="V97" s="5">
        <f t="shared" si="23"/>
        <v>0</v>
      </c>
      <c r="W97" s="5" t="s">
        <v>114</v>
      </c>
      <c r="X97" s="5" t="s">
        <v>400</v>
      </c>
      <c r="Y97">
        <v>10</v>
      </c>
      <c r="Z97" s="5">
        <f t="shared" si="24"/>
        <v>1</v>
      </c>
      <c r="AA97" s="5" t="str">
        <f t="shared" si="17"/>
        <v>Pac-12</v>
      </c>
      <c r="AB97">
        <f t="shared" si="18"/>
        <v>1</v>
      </c>
      <c r="AC97">
        <f t="shared" si="25"/>
        <v>1</v>
      </c>
      <c r="AD97">
        <f t="shared" si="26"/>
        <v>1</v>
      </c>
      <c r="AE97">
        <f t="shared" si="27"/>
        <v>0</v>
      </c>
      <c r="AF97">
        <f t="shared" si="29"/>
        <v>31</v>
      </c>
      <c r="AG97">
        <f t="shared" si="29"/>
        <v>34</v>
      </c>
      <c r="AH97">
        <f t="shared" si="29"/>
        <v>5</v>
      </c>
      <c r="AI97">
        <f t="shared" si="29"/>
        <v>3</v>
      </c>
      <c r="AJ97">
        <f t="shared" si="30"/>
        <v>8</v>
      </c>
      <c r="AK97" s="8">
        <f t="shared" si="28"/>
        <v>0.625</v>
      </c>
      <c r="AL97">
        <f t="shared" si="20"/>
        <v>0</v>
      </c>
    </row>
    <row r="98" spans="1:38" x14ac:dyDescent="0.2">
      <c r="A98" s="27">
        <v>9</v>
      </c>
      <c r="B98" s="28">
        <v>44499</v>
      </c>
      <c r="C98" s="30">
        <v>0.91666666666666663</v>
      </c>
      <c r="D98" s="29" t="s">
        <v>44</v>
      </c>
      <c r="E98" s="29" t="s">
        <v>590</v>
      </c>
      <c r="F98" s="29" t="s">
        <v>49</v>
      </c>
      <c r="G98" s="29" t="s">
        <v>929</v>
      </c>
      <c r="H98" s="29" t="s">
        <v>114</v>
      </c>
      <c r="I98" s="29" t="s">
        <v>14</v>
      </c>
      <c r="J98" s="29">
        <v>24</v>
      </c>
      <c r="K98" s="29">
        <v>44</v>
      </c>
      <c r="L98" s="29">
        <v>5</v>
      </c>
      <c r="M98" s="29">
        <v>4</v>
      </c>
      <c r="N98" s="29" t="s">
        <v>102</v>
      </c>
      <c r="O98" s="5"/>
      <c r="Q98" s="4">
        <f t="shared" si="21"/>
        <v>44499</v>
      </c>
      <c r="R98" s="5">
        <f t="shared" si="16"/>
        <v>2021</v>
      </c>
      <c r="S98" s="5">
        <f t="shared" si="22"/>
        <v>9</v>
      </c>
      <c r="T98" s="29" t="s">
        <v>590</v>
      </c>
      <c r="U98" s="5"/>
      <c r="V98" s="5">
        <f t="shared" si="23"/>
        <v>0</v>
      </c>
      <c r="W98" s="5" t="s">
        <v>114</v>
      </c>
      <c r="X98" s="29" t="s">
        <v>929</v>
      </c>
      <c r="Z98" s="5">
        <f t="shared" si="24"/>
        <v>0</v>
      </c>
      <c r="AA98" s="5" t="str">
        <f t="shared" si="17"/>
        <v>Pac-12</v>
      </c>
      <c r="AB98">
        <f t="shared" si="18"/>
        <v>1</v>
      </c>
      <c r="AC98">
        <f t="shared" si="25"/>
        <v>1</v>
      </c>
      <c r="AD98">
        <f t="shared" si="26"/>
        <v>1</v>
      </c>
      <c r="AE98">
        <f t="shared" si="27"/>
        <v>0</v>
      </c>
      <c r="AF98">
        <f t="shared" si="29"/>
        <v>24</v>
      </c>
      <c r="AG98">
        <f t="shared" si="29"/>
        <v>44</v>
      </c>
      <c r="AH98">
        <f t="shared" si="29"/>
        <v>5</v>
      </c>
      <c r="AI98">
        <f t="shared" si="29"/>
        <v>4</v>
      </c>
      <c r="AJ98">
        <f t="shared" si="30"/>
        <v>9</v>
      </c>
      <c r="AK98" s="8">
        <f t="shared" si="28"/>
        <v>0.55555555555555558</v>
      </c>
      <c r="AL98">
        <f t="shared" si="20"/>
        <v>0</v>
      </c>
    </row>
    <row r="99" spans="1:38" x14ac:dyDescent="0.2">
      <c r="A99" s="27">
        <v>10</v>
      </c>
      <c r="B99" s="28">
        <v>44513</v>
      </c>
      <c r="C99" s="30">
        <v>0.875</v>
      </c>
      <c r="D99" s="29" t="s">
        <v>44</v>
      </c>
      <c r="E99" s="29" t="s">
        <v>590</v>
      </c>
      <c r="F99" s="5"/>
      <c r="G99" s="29" t="s">
        <v>617</v>
      </c>
      <c r="H99" s="29" t="s">
        <v>114</v>
      </c>
      <c r="I99" s="29" t="s">
        <v>13</v>
      </c>
      <c r="J99" s="29">
        <v>44</v>
      </c>
      <c r="K99" s="29">
        <v>20</v>
      </c>
      <c r="L99" s="29">
        <v>6</v>
      </c>
      <c r="M99" s="29">
        <v>4</v>
      </c>
      <c r="N99" s="29" t="s">
        <v>41</v>
      </c>
      <c r="O99" s="5"/>
      <c r="Q99" s="4">
        <f t="shared" si="21"/>
        <v>44513</v>
      </c>
      <c r="R99" s="5">
        <f t="shared" si="16"/>
        <v>2021</v>
      </c>
      <c r="S99" s="5">
        <f t="shared" si="22"/>
        <v>11</v>
      </c>
      <c r="T99" s="29" t="s">
        <v>590</v>
      </c>
      <c r="U99" s="5"/>
      <c r="V99" s="5">
        <f t="shared" si="23"/>
        <v>0</v>
      </c>
      <c r="W99" s="5" t="s">
        <v>114</v>
      </c>
      <c r="X99" s="29" t="s">
        <v>617</v>
      </c>
      <c r="Z99" s="5">
        <f t="shared" si="24"/>
        <v>0</v>
      </c>
      <c r="AA99" s="5" t="str">
        <f t="shared" si="17"/>
        <v>Pac-12</v>
      </c>
      <c r="AB99">
        <f t="shared" si="18"/>
        <v>1</v>
      </c>
      <c r="AC99">
        <f t="shared" si="25"/>
        <v>1</v>
      </c>
      <c r="AD99">
        <f t="shared" si="26"/>
        <v>1</v>
      </c>
      <c r="AE99">
        <f t="shared" si="27"/>
        <v>0</v>
      </c>
      <c r="AF99">
        <f t="shared" si="29"/>
        <v>44</v>
      </c>
      <c r="AG99">
        <f t="shared" si="29"/>
        <v>20</v>
      </c>
      <c r="AH99">
        <f t="shared" si="29"/>
        <v>6</v>
      </c>
      <c r="AI99">
        <f t="shared" si="29"/>
        <v>4</v>
      </c>
      <c r="AJ99">
        <f t="shared" si="30"/>
        <v>10</v>
      </c>
      <c r="AK99" s="8">
        <f t="shared" si="28"/>
        <v>0.6</v>
      </c>
      <c r="AL99">
        <f t="shared" si="20"/>
        <v>1</v>
      </c>
    </row>
    <row r="100" spans="1:38" x14ac:dyDescent="0.2">
      <c r="A100" s="27">
        <v>11</v>
      </c>
      <c r="B100" s="28">
        <v>44520</v>
      </c>
      <c r="C100" s="30">
        <v>0.66666666666666663</v>
      </c>
      <c r="D100" s="29" t="s">
        <v>44</v>
      </c>
      <c r="E100" s="29" t="s">
        <v>590</v>
      </c>
      <c r="F100" s="29" t="s">
        <v>49</v>
      </c>
      <c r="G100" s="29" t="s">
        <v>206</v>
      </c>
      <c r="H100" s="29" t="s">
        <v>114</v>
      </c>
      <c r="I100" s="29" t="s">
        <v>13</v>
      </c>
      <c r="J100" s="29">
        <v>62</v>
      </c>
      <c r="K100" s="29">
        <v>33</v>
      </c>
      <c r="L100" s="29">
        <v>7</v>
      </c>
      <c r="M100" s="29">
        <v>4</v>
      </c>
      <c r="N100" s="29" t="s">
        <v>47</v>
      </c>
      <c r="O100" s="5"/>
      <c r="Q100" s="4">
        <f t="shared" si="21"/>
        <v>44520</v>
      </c>
      <c r="R100" s="5">
        <f t="shared" si="16"/>
        <v>2021</v>
      </c>
      <c r="S100" s="5">
        <f t="shared" si="22"/>
        <v>12</v>
      </c>
      <c r="T100" s="29" t="s">
        <v>590</v>
      </c>
      <c r="U100" s="5"/>
      <c r="V100" s="5">
        <f t="shared" si="23"/>
        <v>0</v>
      </c>
      <c r="W100" s="5" t="s">
        <v>114</v>
      </c>
      <c r="X100" s="29" t="s">
        <v>206</v>
      </c>
      <c r="Z100" s="5">
        <f t="shared" si="24"/>
        <v>0</v>
      </c>
      <c r="AA100" s="5" t="str">
        <f t="shared" si="17"/>
        <v>Pac-12</v>
      </c>
      <c r="AB100">
        <f t="shared" si="18"/>
        <v>1</v>
      </c>
      <c r="AC100">
        <f t="shared" si="25"/>
        <v>1</v>
      </c>
      <c r="AD100">
        <f t="shared" si="26"/>
        <v>1</v>
      </c>
      <c r="AE100">
        <f t="shared" si="27"/>
        <v>0</v>
      </c>
      <c r="AF100">
        <f t="shared" si="29"/>
        <v>62</v>
      </c>
      <c r="AG100">
        <f t="shared" si="29"/>
        <v>33</v>
      </c>
      <c r="AH100">
        <f t="shared" si="29"/>
        <v>7</v>
      </c>
      <c r="AI100">
        <f t="shared" si="29"/>
        <v>4</v>
      </c>
      <c r="AJ100">
        <f t="shared" si="30"/>
        <v>11</v>
      </c>
      <c r="AK100" s="8">
        <f t="shared" si="28"/>
        <v>0.63636363636363635</v>
      </c>
      <c r="AL100">
        <f t="shared" si="20"/>
        <v>1</v>
      </c>
    </row>
    <row r="101" spans="1:38" x14ac:dyDescent="0.2">
      <c r="A101" s="27">
        <v>12</v>
      </c>
      <c r="B101" s="28">
        <v>44527</v>
      </c>
      <c r="C101" s="30">
        <v>0.9375</v>
      </c>
      <c r="D101" s="29" t="s">
        <v>44</v>
      </c>
      <c r="E101" s="29" t="s">
        <v>590</v>
      </c>
      <c r="F101" s="5"/>
      <c r="G101" s="29" t="s">
        <v>424</v>
      </c>
      <c r="H101" s="29" t="s">
        <v>114</v>
      </c>
      <c r="I101" s="29" t="s">
        <v>13</v>
      </c>
      <c r="J101" s="29">
        <v>42</v>
      </c>
      <c r="K101" s="29">
        <v>14</v>
      </c>
      <c r="L101" s="29">
        <v>8</v>
      </c>
      <c r="M101" s="29">
        <v>4</v>
      </c>
      <c r="N101" s="29" t="s">
        <v>51</v>
      </c>
      <c r="O101" s="5"/>
      <c r="Q101" s="4">
        <f t="shared" si="21"/>
        <v>44527</v>
      </c>
      <c r="R101" s="5">
        <f t="shared" si="16"/>
        <v>2021</v>
      </c>
      <c r="S101" s="5">
        <f t="shared" si="22"/>
        <v>13</v>
      </c>
      <c r="T101" s="29" t="s">
        <v>590</v>
      </c>
      <c r="U101" s="5"/>
      <c r="V101" s="5">
        <f t="shared" si="23"/>
        <v>0</v>
      </c>
      <c r="W101" s="5" t="s">
        <v>114</v>
      </c>
      <c r="X101" s="29" t="s">
        <v>424</v>
      </c>
      <c r="Z101" s="5">
        <f t="shared" si="24"/>
        <v>0</v>
      </c>
      <c r="AA101" s="5" t="str">
        <f t="shared" si="17"/>
        <v>Pac-12</v>
      </c>
      <c r="AB101">
        <f t="shared" si="18"/>
        <v>1</v>
      </c>
      <c r="AC101">
        <f t="shared" si="25"/>
        <v>1</v>
      </c>
      <c r="AD101">
        <f t="shared" si="26"/>
        <v>1</v>
      </c>
      <c r="AE101">
        <f t="shared" si="27"/>
        <v>0</v>
      </c>
      <c r="AF101">
        <f t="shared" si="29"/>
        <v>42</v>
      </c>
      <c r="AG101">
        <f t="shared" si="29"/>
        <v>14</v>
      </c>
      <c r="AH101">
        <f t="shared" si="29"/>
        <v>8</v>
      </c>
      <c r="AI101">
        <f t="shared" si="29"/>
        <v>4</v>
      </c>
      <c r="AJ101">
        <f t="shared" si="30"/>
        <v>12</v>
      </c>
      <c r="AK101" s="8">
        <f t="shared" si="28"/>
        <v>0.66666666666666663</v>
      </c>
      <c r="AL101">
        <f t="shared" si="20"/>
        <v>1</v>
      </c>
    </row>
    <row r="102" spans="1:38" ht="28" x14ac:dyDescent="0.2">
      <c r="A102" s="27">
        <v>1</v>
      </c>
      <c r="B102" s="28">
        <v>44443</v>
      </c>
      <c r="C102" s="30">
        <v>0.70833333333333337</v>
      </c>
      <c r="D102" s="29" t="s">
        <v>44</v>
      </c>
      <c r="E102" s="29" t="s">
        <v>1030</v>
      </c>
      <c r="F102" s="5"/>
      <c r="G102" s="29" t="s">
        <v>1031</v>
      </c>
      <c r="H102" s="29" t="s">
        <v>96</v>
      </c>
      <c r="I102" s="29" t="s">
        <v>13</v>
      </c>
      <c r="J102" s="29">
        <v>30</v>
      </c>
      <c r="K102" s="29">
        <v>7</v>
      </c>
      <c r="L102" s="29">
        <v>1</v>
      </c>
      <c r="M102" s="29">
        <v>0</v>
      </c>
      <c r="N102" s="29" t="s">
        <v>41</v>
      </c>
      <c r="O102" s="5"/>
      <c r="Q102" s="4">
        <f t="shared" si="21"/>
        <v>44443</v>
      </c>
      <c r="R102" s="5">
        <f t="shared" si="16"/>
        <v>2021</v>
      </c>
      <c r="S102" s="5">
        <f t="shared" si="22"/>
        <v>1</v>
      </c>
      <c r="T102" s="5" t="s">
        <v>430</v>
      </c>
      <c r="U102" s="5">
        <v>15</v>
      </c>
      <c r="V102" s="5">
        <f t="shared" si="23"/>
        <v>1</v>
      </c>
      <c r="W102" s="5" t="s">
        <v>114</v>
      </c>
      <c r="X102" s="29" t="s">
        <v>1031</v>
      </c>
      <c r="Z102" s="5">
        <f t="shared" si="24"/>
        <v>0</v>
      </c>
      <c r="AA102" s="5" t="str">
        <f t="shared" si="17"/>
        <v>MWC</v>
      </c>
      <c r="AB102">
        <f t="shared" si="18"/>
        <v>0</v>
      </c>
      <c r="AC102">
        <f t="shared" si="25"/>
        <v>1</v>
      </c>
      <c r="AD102">
        <f t="shared" si="26"/>
        <v>0</v>
      </c>
      <c r="AE102">
        <f t="shared" si="27"/>
        <v>0</v>
      </c>
      <c r="AF102">
        <f t="shared" si="29"/>
        <v>30</v>
      </c>
      <c r="AG102">
        <f t="shared" si="29"/>
        <v>7</v>
      </c>
      <c r="AH102">
        <f t="shared" si="29"/>
        <v>1</v>
      </c>
      <c r="AI102">
        <f t="shared" si="29"/>
        <v>0</v>
      </c>
      <c r="AJ102">
        <f t="shared" si="30"/>
        <v>1</v>
      </c>
      <c r="AK102" s="8">
        <f t="shared" si="28"/>
        <v>1</v>
      </c>
      <c r="AL102">
        <f t="shared" si="20"/>
        <v>1</v>
      </c>
    </row>
    <row r="103" spans="1:38" x14ac:dyDescent="0.2">
      <c r="A103" s="27">
        <v>2</v>
      </c>
      <c r="B103" s="28">
        <v>44450</v>
      </c>
      <c r="C103" s="30">
        <v>0.9375</v>
      </c>
      <c r="D103" s="29" t="s">
        <v>44</v>
      </c>
      <c r="E103" s="29" t="s">
        <v>1027</v>
      </c>
      <c r="F103" s="5"/>
      <c r="G103" s="29" t="s">
        <v>213</v>
      </c>
      <c r="H103" s="29" t="s">
        <v>114</v>
      </c>
      <c r="I103" s="29" t="s">
        <v>14</v>
      </c>
      <c r="J103" s="29">
        <v>28</v>
      </c>
      <c r="K103" s="29">
        <v>42</v>
      </c>
      <c r="L103" s="29">
        <v>1</v>
      </c>
      <c r="M103" s="29">
        <v>1</v>
      </c>
      <c r="N103" s="29" t="s">
        <v>92</v>
      </c>
      <c r="O103" s="5"/>
      <c r="Q103" s="4">
        <f t="shared" si="21"/>
        <v>44450</v>
      </c>
      <c r="R103" s="5">
        <f t="shared" si="16"/>
        <v>2021</v>
      </c>
      <c r="S103" s="5">
        <f t="shared" si="22"/>
        <v>2</v>
      </c>
      <c r="T103" s="5" t="s">
        <v>430</v>
      </c>
      <c r="U103" s="5">
        <v>14</v>
      </c>
      <c r="V103" s="5">
        <f t="shared" si="23"/>
        <v>1</v>
      </c>
      <c r="W103" s="5" t="s">
        <v>114</v>
      </c>
      <c r="X103" s="29" t="s">
        <v>213</v>
      </c>
      <c r="Z103" s="5">
        <f t="shared" si="24"/>
        <v>0</v>
      </c>
      <c r="AA103" s="5" t="str">
        <f t="shared" si="17"/>
        <v>Pac-12</v>
      </c>
      <c r="AB103">
        <f t="shared" si="18"/>
        <v>1</v>
      </c>
      <c r="AC103">
        <f t="shared" si="25"/>
        <v>1</v>
      </c>
      <c r="AD103">
        <f t="shared" si="26"/>
        <v>1</v>
      </c>
      <c r="AE103">
        <f t="shared" si="27"/>
        <v>0</v>
      </c>
      <c r="AF103">
        <f t="shared" si="29"/>
        <v>28</v>
      </c>
      <c r="AG103">
        <f t="shared" si="29"/>
        <v>42</v>
      </c>
      <c r="AH103">
        <f t="shared" si="29"/>
        <v>1</v>
      </c>
      <c r="AI103">
        <f t="shared" si="29"/>
        <v>1</v>
      </c>
      <c r="AJ103">
        <f t="shared" si="30"/>
        <v>2</v>
      </c>
      <c r="AK103" s="8">
        <f t="shared" si="28"/>
        <v>0.5</v>
      </c>
      <c r="AL103">
        <f t="shared" si="20"/>
        <v>0</v>
      </c>
    </row>
    <row r="104" spans="1:38" ht="28" x14ac:dyDescent="0.2">
      <c r="A104" s="27">
        <v>3</v>
      </c>
      <c r="B104" s="28">
        <v>44457</v>
      </c>
      <c r="C104" s="30">
        <v>0.64583333333333337</v>
      </c>
      <c r="D104" s="29" t="s">
        <v>44</v>
      </c>
      <c r="E104" s="29" t="s">
        <v>206</v>
      </c>
      <c r="F104" s="29" t="s">
        <v>49</v>
      </c>
      <c r="G104" s="29" t="s">
        <v>916</v>
      </c>
      <c r="H104" s="29" t="s">
        <v>114</v>
      </c>
      <c r="I104" s="29" t="s">
        <v>13</v>
      </c>
      <c r="J104" s="29">
        <v>45</v>
      </c>
      <c r="K104" s="29">
        <v>14</v>
      </c>
      <c r="L104" s="29">
        <v>2</v>
      </c>
      <c r="M104" s="29">
        <v>1</v>
      </c>
      <c r="N104" s="29" t="s">
        <v>41</v>
      </c>
      <c r="O104" s="5"/>
      <c r="Q104" s="4">
        <f t="shared" si="21"/>
        <v>44457</v>
      </c>
      <c r="R104" s="5">
        <f t="shared" si="16"/>
        <v>2021</v>
      </c>
      <c r="S104" s="5">
        <f t="shared" si="22"/>
        <v>3</v>
      </c>
      <c r="T104" s="29" t="s">
        <v>206</v>
      </c>
      <c r="U104" s="5"/>
      <c r="V104" s="5">
        <f t="shared" si="23"/>
        <v>0</v>
      </c>
      <c r="W104" s="5" t="s">
        <v>114</v>
      </c>
      <c r="X104" s="29" t="s">
        <v>916</v>
      </c>
      <c r="Z104" s="5">
        <f t="shared" si="24"/>
        <v>0</v>
      </c>
      <c r="AA104" s="5" t="str">
        <f t="shared" si="17"/>
        <v>Pac-12</v>
      </c>
      <c r="AB104">
        <f t="shared" si="18"/>
        <v>1</v>
      </c>
      <c r="AC104">
        <f t="shared" si="25"/>
        <v>1</v>
      </c>
      <c r="AD104">
        <f t="shared" si="26"/>
        <v>1</v>
      </c>
      <c r="AE104">
        <f t="shared" si="27"/>
        <v>0</v>
      </c>
      <c r="AF104">
        <f t="shared" si="29"/>
        <v>45</v>
      </c>
      <c r="AG104">
        <f t="shared" si="29"/>
        <v>14</v>
      </c>
      <c r="AH104">
        <f t="shared" si="29"/>
        <v>2</v>
      </c>
      <c r="AI104">
        <f t="shared" si="29"/>
        <v>1</v>
      </c>
      <c r="AJ104">
        <f t="shared" si="30"/>
        <v>3</v>
      </c>
      <c r="AK104" s="8">
        <f t="shared" si="28"/>
        <v>0.66666666666666663</v>
      </c>
      <c r="AL104">
        <f t="shared" si="20"/>
        <v>1</v>
      </c>
    </row>
    <row r="105" spans="1:38" ht="28" x14ac:dyDescent="0.2">
      <c r="A105" s="27">
        <v>4</v>
      </c>
      <c r="B105" s="28">
        <v>44464</v>
      </c>
      <c r="C105" s="30">
        <v>0.9375</v>
      </c>
      <c r="D105" s="29" t="s">
        <v>44</v>
      </c>
      <c r="E105" s="29" t="s">
        <v>206</v>
      </c>
      <c r="F105" s="5"/>
      <c r="G105" s="29" t="s">
        <v>560</v>
      </c>
      <c r="H105" s="29" t="s">
        <v>114</v>
      </c>
      <c r="I105" s="29" t="s">
        <v>14</v>
      </c>
      <c r="J105" s="29">
        <v>27</v>
      </c>
      <c r="K105" s="29">
        <v>45</v>
      </c>
      <c r="L105" s="29">
        <v>2</v>
      </c>
      <c r="M105" s="29">
        <v>2</v>
      </c>
      <c r="N105" s="29" t="s">
        <v>92</v>
      </c>
      <c r="O105" s="5"/>
      <c r="Q105" s="4">
        <f t="shared" si="21"/>
        <v>44464</v>
      </c>
      <c r="R105" s="5">
        <f t="shared" si="16"/>
        <v>2021</v>
      </c>
      <c r="S105" s="5">
        <f t="shared" si="22"/>
        <v>4</v>
      </c>
      <c r="T105" s="29" t="s">
        <v>206</v>
      </c>
      <c r="U105" s="5"/>
      <c r="V105" s="5">
        <f t="shared" si="23"/>
        <v>0</v>
      </c>
      <c r="W105" s="5" t="s">
        <v>114</v>
      </c>
      <c r="X105" s="29" t="s">
        <v>560</v>
      </c>
      <c r="Z105" s="5">
        <f t="shared" si="24"/>
        <v>0</v>
      </c>
      <c r="AA105" s="5" t="str">
        <f t="shared" si="17"/>
        <v>Pac-12</v>
      </c>
      <c r="AB105">
        <f t="shared" si="18"/>
        <v>1</v>
      </c>
      <c r="AC105">
        <f t="shared" si="25"/>
        <v>1</v>
      </c>
      <c r="AD105">
        <f t="shared" si="26"/>
        <v>1</v>
      </c>
      <c r="AE105">
        <f t="shared" si="27"/>
        <v>0</v>
      </c>
      <c r="AF105">
        <f t="shared" si="29"/>
        <v>27</v>
      </c>
      <c r="AG105">
        <f t="shared" si="29"/>
        <v>45</v>
      </c>
      <c r="AH105">
        <f t="shared" si="29"/>
        <v>2</v>
      </c>
      <c r="AI105">
        <f t="shared" si="29"/>
        <v>2</v>
      </c>
      <c r="AJ105">
        <f t="shared" si="30"/>
        <v>4</v>
      </c>
      <c r="AK105" s="8">
        <f t="shared" si="28"/>
        <v>0.5</v>
      </c>
      <c r="AL105">
        <f t="shared" si="20"/>
        <v>0</v>
      </c>
    </row>
    <row r="106" spans="1:38" x14ac:dyDescent="0.2">
      <c r="A106" s="27">
        <v>5</v>
      </c>
      <c r="B106" s="28">
        <v>44471</v>
      </c>
      <c r="C106" s="30">
        <v>0.58333333333333337</v>
      </c>
      <c r="D106" s="29" t="s">
        <v>44</v>
      </c>
      <c r="E106" s="29" t="s">
        <v>206</v>
      </c>
      <c r="F106" s="29" t="s">
        <v>49</v>
      </c>
      <c r="G106" s="29" t="s">
        <v>617</v>
      </c>
      <c r="H106" s="29" t="s">
        <v>114</v>
      </c>
      <c r="I106" s="29" t="s">
        <v>13</v>
      </c>
      <c r="J106" s="29">
        <v>37</v>
      </c>
      <c r="K106" s="29">
        <v>14</v>
      </c>
      <c r="L106" s="29">
        <v>3</v>
      </c>
      <c r="M106" s="29">
        <v>2</v>
      </c>
      <c r="N106" s="29" t="s">
        <v>41</v>
      </c>
      <c r="O106" s="5"/>
      <c r="P106" s="6"/>
      <c r="Q106" s="4">
        <f t="shared" si="21"/>
        <v>44471</v>
      </c>
      <c r="R106" s="5" t="str">
        <f t="shared" ref="R106:R117" si="31">IF(AND(A106&gt;=DATEVALUE("06/01/2019"),A106&lt;=DATEVALUE("05/31/2020")),2019,IF(AND(A106&gt;=DATEVALUE("06/01/2020"),A106&lt;=DATEVALUE("05/31/2021")),2020,IF(AND(A106&gt;=DATEVALUE("06/01/2021"),A106&lt;=DATEVALUE("05/31/2022")),2021,IF(AND(A106&gt;=DATEVALUE("06/01/2022"),A106&lt;=DATEVALUE("05/31/2023")),2022,IF(AND(A106&gt;=DATEVALUE("06/01/2023"),A106&lt;=DATEVALUE("05/31/2024")),2023,"N/A")))))</f>
        <v>N/A</v>
      </c>
      <c r="S106" s="5">
        <f t="shared" si="22"/>
        <v>5</v>
      </c>
      <c r="T106" s="29" t="s">
        <v>206</v>
      </c>
      <c r="U106" s="5"/>
      <c r="V106" s="5">
        <f t="shared" si="23"/>
        <v>0</v>
      </c>
      <c r="W106" s="5" t="s">
        <v>114</v>
      </c>
      <c r="X106" s="29" t="s">
        <v>617</v>
      </c>
      <c r="Z106" s="5">
        <f t="shared" si="24"/>
        <v>0</v>
      </c>
      <c r="AA106" s="5" t="str">
        <f t="shared" si="17"/>
        <v>Pac-12</v>
      </c>
      <c r="AB106">
        <f t="shared" si="18"/>
        <v>1</v>
      </c>
      <c r="AC106">
        <f t="shared" si="25"/>
        <v>1</v>
      </c>
      <c r="AD106">
        <f t="shared" si="26"/>
        <v>1</v>
      </c>
      <c r="AE106">
        <f t="shared" si="27"/>
        <v>0</v>
      </c>
      <c r="AF106">
        <f t="shared" si="29"/>
        <v>37</v>
      </c>
      <c r="AG106">
        <f t="shared" si="29"/>
        <v>14</v>
      </c>
      <c r="AH106">
        <f t="shared" si="29"/>
        <v>3</v>
      </c>
      <c r="AI106">
        <f t="shared" si="29"/>
        <v>2</v>
      </c>
      <c r="AJ106">
        <f t="shared" si="30"/>
        <v>5</v>
      </c>
      <c r="AK106" s="8">
        <f t="shared" si="28"/>
        <v>0.6</v>
      </c>
      <c r="AL106">
        <f t="shared" si="20"/>
        <v>1</v>
      </c>
    </row>
    <row r="107" spans="1:38" x14ac:dyDescent="0.2">
      <c r="A107" s="27">
        <v>6</v>
      </c>
      <c r="B107" s="28">
        <v>44478</v>
      </c>
      <c r="C107" s="30">
        <v>0.83333333333333337</v>
      </c>
      <c r="D107" s="29" t="s">
        <v>44</v>
      </c>
      <c r="E107" s="29" t="s">
        <v>206</v>
      </c>
      <c r="F107" s="5"/>
      <c r="G107" s="29" t="s">
        <v>929</v>
      </c>
      <c r="H107" s="29" t="s">
        <v>114</v>
      </c>
      <c r="I107" s="29" t="s">
        <v>14</v>
      </c>
      <c r="J107" s="29">
        <v>26</v>
      </c>
      <c r="K107" s="29">
        <v>42</v>
      </c>
      <c r="L107" s="29">
        <v>3</v>
      </c>
      <c r="M107" s="29">
        <v>3</v>
      </c>
      <c r="N107" s="29" t="s">
        <v>92</v>
      </c>
      <c r="O107" s="5"/>
      <c r="P107" s="6"/>
      <c r="Q107" s="4">
        <f t="shared" si="21"/>
        <v>44478</v>
      </c>
      <c r="R107" s="5" t="str">
        <f t="shared" si="31"/>
        <v>N/A</v>
      </c>
      <c r="S107" s="5">
        <f t="shared" si="22"/>
        <v>6</v>
      </c>
      <c r="T107" s="29" t="s">
        <v>206</v>
      </c>
      <c r="U107" s="5"/>
      <c r="V107" s="5">
        <f t="shared" si="23"/>
        <v>0</v>
      </c>
      <c r="W107" s="5" t="s">
        <v>114</v>
      </c>
      <c r="X107" s="29" t="s">
        <v>929</v>
      </c>
      <c r="Z107" s="5">
        <f t="shared" si="24"/>
        <v>0</v>
      </c>
      <c r="AA107" s="5" t="str">
        <f t="shared" si="17"/>
        <v>Pac-12</v>
      </c>
      <c r="AB107">
        <f t="shared" si="18"/>
        <v>1</v>
      </c>
      <c r="AC107">
        <f t="shared" si="25"/>
        <v>1</v>
      </c>
      <c r="AD107">
        <f t="shared" si="26"/>
        <v>1</v>
      </c>
      <c r="AE107">
        <f t="shared" si="27"/>
        <v>0</v>
      </c>
      <c r="AF107">
        <f t="shared" si="29"/>
        <v>26</v>
      </c>
      <c r="AG107">
        <f t="shared" si="29"/>
        <v>42</v>
      </c>
      <c r="AH107">
        <f t="shared" si="29"/>
        <v>3</v>
      </c>
      <c r="AI107">
        <f t="shared" si="29"/>
        <v>3</v>
      </c>
      <c r="AJ107">
        <f t="shared" si="30"/>
        <v>6</v>
      </c>
      <c r="AK107" s="8">
        <f t="shared" si="28"/>
        <v>0.5</v>
      </c>
      <c r="AL107">
        <f t="shared" si="20"/>
        <v>0</v>
      </c>
    </row>
    <row r="108" spans="1:38" ht="30" x14ac:dyDescent="0.2">
      <c r="A108" s="27">
        <v>7</v>
      </c>
      <c r="B108" s="28">
        <v>44492</v>
      </c>
      <c r="C108" s="30">
        <v>0.8125</v>
      </c>
      <c r="D108" s="29" t="s">
        <v>44</v>
      </c>
      <c r="E108" s="29" t="s">
        <v>206</v>
      </c>
      <c r="F108" s="29" t="s">
        <v>49</v>
      </c>
      <c r="G108" s="29" t="s">
        <v>357</v>
      </c>
      <c r="H108" s="29" t="s">
        <v>40</v>
      </c>
      <c r="I108" s="29" t="s">
        <v>14</v>
      </c>
      <c r="J108" s="29">
        <v>16</v>
      </c>
      <c r="K108" s="29">
        <v>31</v>
      </c>
      <c r="L108" s="29">
        <v>3</v>
      </c>
      <c r="M108" s="29">
        <v>4</v>
      </c>
      <c r="N108" s="29" t="s">
        <v>102</v>
      </c>
      <c r="O108" s="5"/>
      <c r="P108" s="6"/>
      <c r="Q108" s="4">
        <f t="shared" si="21"/>
        <v>44492</v>
      </c>
      <c r="R108" s="5" t="str">
        <f t="shared" si="31"/>
        <v>N/A</v>
      </c>
      <c r="S108" s="5">
        <f t="shared" si="22"/>
        <v>8</v>
      </c>
      <c r="T108" s="29" t="s">
        <v>206</v>
      </c>
      <c r="U108" s="5"/>
      <c r="V108" s="5">
        <f t="shared" si="23"/>
        <v>0</v>
      </c>
      <c r="W108" s="5" t="s">
        <v>114</v>
      </c>
      <c r="X108" s="5" t="s">
        <v>131</v>
      </c>
      <c r="Y108">
        <v>13</v>
      </c>
      <c r="Z108" s="5">
        <f t="shared" si="24"/>
        <v>1</v>
      </c>
      <c r="AA108" s="5" t="str">
        <f t="shared" si="17"/>
        <v>ACC</v>
      </c>
      <c r="AB108">
        <f t="shared" si="18"/>
        <v>0</v>
      </c>
      <c r="AC108">
        <f t="shared" si="25"/>
        <v>1</v>
      </c>
      <c r="AD108">
        <f t="shared" si="26"/>
        <v>1</v>
      </c>
      <c r="AE108">
        <f t="shared" si="27"/>
        <v>0</v>
      </c>
      <c r="AF108">
        <f t="shared" si="29"/>
        <v>16</v>
      </c>
      <c r="AG108">
        <f t="shared" si="29"/>
        <v>31</v>
      </c>
      <c r="AH108">
        <f t="shared" si="29"/>
        <v>3</v>
      </c>
      <c r="AI108">
        <f t="shared" si="29"/>
        <v>4</v>
      </c>
      <c r="AJ108">
        <f t="shared" si="30"/>
        <v>7</v>
      </c>
      <c r="AK108" s="8">
        <f t="shared" si="28"/>
        <v>0.42857142857142855</v>
      </c>
      <c r="AL108">
        <f t="shared" si="20"/>
        <v>0</v>
      </c>
    </row>
    <row r="109" spans="1:38" x14ac:dyDescent="0.2">
      <c r="A109" s="27">
        <v>8</v>
      </c>
      <c r="B109" s="28">
        <v>44499</v>
      </c>
      <c r="C109" s="30">
        <v>0.79166666666666663</v>
      </c>
      <c r="D109" s="29" t="s">
        <v>44</v>
      </c>
      <c r="E109" s="29" t="s">
        <v>206</v>
      </c>
      <c r="F109" s="5"/>
      <c r="G109" s="29" t="s">
        <v>586</v>
      </c>
      <c r="H109" s="29" t="s">
        <v>114</v>
      </c>
      <c r="I109" s="29" t="s">
        <v>13</v>
      </c>
      <c r="J109" s="29">
        <v>41</v>
      </c>
      <c r="K109" s="29">
        <v>34</v>
      </c>
      <c r="L109" s="29">
        <v>4</v>
      </c>
      <c r="M109" s="29">
        <v>4</v>
      </c>
      <c r="N109" s="29" t="s">
        <v>41</v>
      </c>
      <c r="O109" s="5"/>
      <c r="P109" s="6"/>
      <c r="Q109" s="4">
        <f t="shared" si="21"/>
        <v>44499</v>
      </c>
      <c r="R109" s="5" t="str">
        <f t="shared" si="31"/>
        <v>N/A</v>
      </c>
      <c r="S109" s="5">
        <f t="shared" si="22"/>
        <v>9</v>
      </c>
      <c r="T109" s="29" t="s">
        <v>206</v>
      </c>
      <c r="U109" s="5"/>
      <c r="V109" s="5">
        <f t="shared" si="23"/>
        <v>0</v>
      </c>
      <c r="W109" s="5" t="s">
        <v>114</v>
      </c>
      <c r="X109" s="29" t="s">
        <v>586</v>
      </c>
      <c r="Z109" s="5">
        <f t="shared" si="24"/>
        <v>0</v>
      </c>
      <c r="AA109" s="5" t="str">
        <f t="shared" si="17"/>
        <v>Pac-12</v>
      </c>
      <c r="AB109">
        <f t="shared" si="18"/>
        <v>1</v>
      </c>
      <c r="AC109">
        <f t="shared" si="25"/>
        <v>1</v>
      </c>
      <c r="AD109">
        <f t="shared" si="26"/>
        <v>1</v>
      </c>
      <c r="AE109">
        <f t="shared" si="27"/>
        <v>0</v>
      </c>
      <c r="AF109">
        <f t="shared" si="29"/>
        <v>41</v>
      </c>
      <c r="AG109">
        <f t="shared" si="29"/>
        <v>34</v>
      </c>
      <c r="AH109">
        <f t="shared" si="29"/>
        <v>4</v>
      </c>
      <c r="AI109">
        <f t="shared" si="29"/>
        <v>4</v>
      </c>
      <c r="AJ109">
        <f t="shared" si="30"/>
        <v>8</v>
      </c>
      <c r="AK109" s="8">
        <f t="shared" si="28"/>
        <v>0.5</v>
      </c>
      <c r="AL109">
        <f t="shared" si="20"/>
        <v>1</v>
      </c>
    </row>
    <row r="110" spans="1:38" ht="28" x14ac:dyDescent="0.2">
      <c r="A110" s="27">
        <v>9</v>
      </c>
      <c r="B110" s="28">
        <v>44506</v>
      </c>
      <c r="C110" s="30">
        <v>0.9375</v>
      </c>
      <c r="D110" s="29" t="s">
        <v>44</v>
      </c>
      <c r="E110" s="29" t="s">
        <v>206</v>
      </c>
      <c r="F110" s="29" t="s">
        <v>49</v>
      </c>
      <c r="G110" s="29" t="s">
        <v>113</v>
      </c>
      <c r="H110" s="29" t="s">
        <v>114</v>
      </c>
      <c r="I110" s="29" t="s">
        <v>14</v>
      </c>
      <c r="J110" s="29">
        <v>16</v>
      </c>
      <c r="K110" s="29">
        <v>31</v>
      </c>
      <c r="L110" s="29">
        <v>4</v>
      </c>
      <c r="M110" s="29">
        <v>5</v>
      </c>
      <c r="N110" s="29" t="s">
        <v>92</v>
      </c>
      <c r="O110" s="5"/>
      <c r="P110" s="6"/>
      <c r="Q110" s="4">
        <f t="shared" si="21"/>
        <v>44506</v>
      </c>
      <c r="R110" s="5" t="str">
        <f t="shared" si="31"/>
        <v>N/A</v>
      </c>
      <c r="S110" s="5">
        <f t="shared" si="22"/>
        <v>10</v>
      </c>
      <c r="T110" s="29" t="s">
        <v>206</v>
      </c>
      <c r="U110" s="5"/>
      <c r="V110" s="5">
        <f t="shared" si="23"/>
        <v>0</v>
      </c>
      <c r="W110" s="5" t="s">
        <v>114</v>
      </c>
      <c r="X110" s="29" t="s">
        <v>113</v>
      </c>
      <c r="Z110" s="5">
        <f t="shared" si="24"/>
        <v>0</v>
      </c>
      <c r="AA110" s="5" t="str">
        <f t="shared" si="17"/>
        <v>Pac-12</v>
      </c>
      <c r="AB110">
        <f t="shared" si="18"/>
        <v>1</v>
      </c>
      <c r="AC110">
        <f t="shared" si="25"/>
        <v>1</v>
      </c>
      <c r="AD110">
        <f t="shared" si="26"/>
        <v>1</v>
      </c>
      <c r="AE110">
        <f t="shared" si="27"/>
        <v>0</v>
      </c>
      <c r="AF110">
        <f t="shared" si="29"/>
        <v>16</v>
      </c>
      <c r="AG110">
        <f t="shared" si="29"/>
        <v>31</v>
      </c>
      <c r="AH110">
        <f t="shared" si="29"/>
        <v>4</v>
      </c>
      <c r="AI110">
        <f t="shared" si="29"/>
        <v>5</v>
      </c>
      <c r="AJ110">
        <f t="shared" si="30"/>
        <v>9</v>
      </c>
      <c r="AK110" s="8">
        <f t="shared" si="28"/>
        <v>0.44444444444444442</v>
      </c>
      <c r="AL110">
        <f t="shared" si="20"/>
        <v>0</v>
      </c>
    </row>
    <row r="111" spans="1:38" x14ac:dyDescent="0.2">
      <c r="A111" s="27">
        <v>10</v>
      </c>
      <c r="B111" s="28">
        <v>44520</v>
      </c>
      <c r="C111" s="30">
        <v>0.66666666666666663</v>
      </c>
      <c r="D111" s="29" t="s">
        <v>44</v>
      </c>
      <c r="E111" s="29" t="s">
        <v>206</v>
      </c>
      <c r="F111" s="5"/>
      <c r="G111" s="29" t="s">
        <v>590</v>
      </c>
      <c r="H111" s="29" t="s">
        <v>114</v>
      </c>
      <c r="I111" s="29" t="s">
        <v>14</v>
      </c>
      <c r="J111" s="29">
        <v>33</v>
      </c>
      <c r="K111" s="29">
        <v>62</v>
      </c>
      <c r="L111" s="29">
        <v>4</v>
      </c>
      <c r="M111" s="29">
        <v>6</v>
      </c>
      <c r="N111" s="29" t="s">
        <v>102</v>
      </c>
      <c r="O111" s="5"/>
      <c r="P111" s="6"/>
      <c r="Q111" s="4">
        <f t="shared" si="21"/>
        <v>44520</v>
      </c>
      <c r="R111" s="5" t="str">
        <f t="shared" si="31"/>
        <v>N/A</v>
      </c>
      <c r="S111" s="5">
        <f t="shared" si="22"/>
        <v>12</v>
      </c>
      <c r="T111" s="29" t="s">
        <v>206</v>
      </c>
      <c r="U111" s="5"/>
      <c r="V111" s="5">
        <f t="shared" si="23"/>
        <v>0</v>
      </c>
      <c r="W111" s="5" t="s">
        <v>114</v>
      </c>
      <c r="X111" s="29" t="s">
        <v>590</v>
      </c>
      <c r="Z111" s="5">
        <f t="shared" si="24"/>
        <v>0</v>
      </c>
      <c r="AA111" s="5" t="str">
        <f t="shared" si="17"/>
        <v>Pac-12</v>
      </c>
      <c r="AB111">
        <f t="shared" si="18"/>
        <v>1</v>
      </c>
      <c r="AC111">
        <f t="shared" si="25"/>
        <v>1</v>
      </c>
      <c r="AD111">
        <f t="shared" si="26"/>
        <v>1</v>
      </c>
      <c r="AE111">
        <f t="shared" si="27"/>
        <v>0</v>
      </c>
      <c r="AF111">
        <f t="shared" si="29"/>
        <v>33</v>
      </c>
      <c r="AG111">
        <f t="shared" si="29"/>
        <v>62</v>
      </c>
      <c r="AH111">
        <f t="shared" si="29"/>
        <v>4</v>
      </c>
      <c r="AI111">
        <f t="shared" si="29"/>
        <v>6</v>
      </c>
      <c r="AJ111">
        <f t="shared" si="30"/>
        <v>10</v>
      </c>
      <c r="AK111" s="8">
        <f t="shared" si="28"/>
        <v>0.4</v>
      </c>
      <c r="AL111">
        <f t="shared" si="20"/>
        <v>0</v>
      </c>
    </row>
    <row r="112" spans="1:38" x14ac:dyDescent="0.2">
      <c r="A112" s="27">
        <v>11</v>
      </c>
      <c r="B112" s="28">
        <v>44527</v>
      </c>
      <c r="C112" s="30">
        <v>0.9375</v>
      </c>
      <c r="D112" s="29" t="s">
        <v>44</v>
      </c>
      <c r="E112" s="29" t="s">
        <v>206</v>
      </c>
      <c r="F112" s="5"/>
      <c r="G112" s="29" t="s">
        <v>1032</v>
      </c>
      <c r="H112" s="29" t="s">
        <v>169</v>
      </c>
      <c r="I112" s="29" t="s">
        <v>14</v>
      </c>
      <c r="J112" s="29">
        <v>31</v>
      </c>
      <c r="K112" s="29">
        <v>35</v>
      </c>
      <c r="L112" s="29">
        <v>4</v>
      </c>
      <c r="M112" s="29">
        <v>7</v>
      </c>
      <c r="N112" s="29" t="s">
        <v>130</v>
      </c>
      <c r="O112" s="5"/>
      <c r="P112" s="6"/>
      <c r="Q112" s="4">
        <f t="shared" si="21"/>
        <v>44527</v>
      </c>
      <c r="R112" s="5" t="str">
        <f t="shared" si="31"/>
        <v>N/A</v>
      </c>
      <c r="S112" s="5">
        <f t="shared" si="22"/>
        <v>13</v>
      </c>
      <c r="T112" s="29" t="s">
        <v>206</v>
      </c>
      <c r="U112" s="5"/>
      <c r="V112" s="5">
        <f t="shared" si="23"/>
        <v>0</v>
      </c>
      <c r="W112" s="5" t="s">
        <v>114</v>
      </c>
      <c r="X112" s="5" t="s">
        <v>336</v>
      </c>
      <c r="Y112">
        <v>13</v>
      </c>
      <c r="Z112" s="5">
        <f t="shared" si="24"/>
        <v>1</v>
      </c>
      <c r="AA112" s="5" t="str">
        <f t="shared" si="17"/>
        <v>Ind</v>
      </c>
      <c r="AB112">
        <f t="shared" si="18"/>
        <v>0</v>
      </c>
      <c r="AC112">
        <f t="shared" si="25"/>
        <v>1</v>
      </c>
      <c r="AD112">
        <f t="shared" si="26"/>
        <v>0</v>
      </c>
      <c r="AE112">
        <f t="shared" si="27"/>
        <v>0</v>
      </c>
      <c r="AF112">
        <f t="shared" si="29"/>
        <v>31</v>
      </c>
      <c r="AG112">
        <f t="shared" si="29"/>
        <v>35</v>
      </c>
      <c r="AH112">
        <f t="shared" si="29"/>
        <v>4</v>
      </c>
      <c r="AI112">
        <f t="shared" si="29"/>
        <v>7</v>
      </c>
      <c r="AJ112">
        <f t="shared" si="30"/>
        <v>11</v>
      </c>
      <c r="AK112" s="8">
        <f t="shared" si="28"/>
        <v>0.36363636363636365</v>
      </c>
      <c r="AL112">
        <f t="shared" si="20"/>
        <v>0</v>
      </c>
    </row>
    <row r="113" spans="1:38" x14ac:dyDescent="0.2">
      <c r="A113" s="27">
        <v>12</v>
      </c>
      <c r="B113" s="28">
        <v>44534</v>
      </c>
      <c r="C113" s="30">
        <v>0.95833333333333337</v>
      </c>
      <c r="D113" s="29" t="s">
        <v>44</v>
      </c>
      <c r="E113" s="29" t="s">
        <v>206</v>
      </c>
      <c r="F113" s="29" t="s">
        <v>49</v>
      </c>
      <c r="G113" s="29" t="s">
        <v>424</v>
      </c>
      <c r="H113" s="29" t="s">
        <v>114</v>
      </c>
      <c r="I113" s="29" t="s">
        <v>14</v>
      </c>
      <c r="J113" s="29">
        <v>14</v>
      </c>
      <c r="K113" s="29">
        <v>24</v>
      </c>
      <c r="L113" s="29">
        <v>4</v>
      </c>
      <c r="M113" s="29">
        <v>8</v>
      </c>
      <c r="N113" s="29" t="s">
        <v>132</v>
      </c>
      <c r="O113" s="5"/>
      <c r="P113" s="6"/>
      <c r="Q113" s="4">
        <f t="shared" si="21"/>
        <v>44534</v>
      </c>
      <c r="R113" s="5" t="str">
        <f t="shared" si="31"/>
        <v>N/A</v>
      </c>
      <c r="S113" s="5">
        <f t="shared" si="22"/>
        <v>14</v>
      </c>
      <c r="T113" s="29" t="s">
        <v>206</v>
      </c>
      <c r="U113" s="5"/>
      <c r="V113" s="5">
        <f t="shared" si="23"/>
        <v>0</v>
      </c>
      <c r="W113" s="5" t="s">
        <v>114</v>
      </c>
      <c r="X113" s="29" t="s">
        <v>424</v>
      </c>
      <c r="Z113" s="5">
        <f t="shared" si="24"/>
        <v>0</v>
      </c>
      <c r="AA113" s="5" t="str">
        <f t="shared" si="17"/>
        <v>Pac-12</v>
      </c>
      <c r="AB113">
        <f t="shared" si="18"/>
        <v>1</v>
      </c>
      <c r="AC113">
        <f t="shared" si="25"/>
        <v>1</v>
      </c>
      <c r="AD113">
        <f t="shared" si="26"/>
        <v>1</v>
      </c>
      <c r="AE113">
        <f t="shared" si="27"/>
        <v>0</v>
      </c>
      <c r="AF113">
        <f t="shared" si="29"/>
        <v>14</v>
      </c>
      <c r="AG113">
        <f t="shared" si="29"/>
        <v>24</v>
      </c>
      <c r="AH113">
        <f t="shared" si="29"/>
        <v>4</v>
      </c>
      <c r="AI113">
        <f t="shared" si="29"/>
        <v>8</v>
      </c>
      <c r="AJ113">
        <f t="shared" si="30"/>
        <v>12</v>
      </c>
      <c r="AK113" s="8">
        <f t="shared" si="28"/>
        <v>0.33333333333333331</v>
      </c>
      <c r="AL113">
        <f t="shared" si="20"/>
        <v>0</v>
      </c>
    </row>
    <row r="114" spans="1:38" ht="30" x14ac:dyDescent="0.2">
      <c r="A114" s="27">
        <v>1</v>
      </c>
      <c r="B114" s="28">
        <v>44441</v>
      </c>
      <c r="C114" s="30">
        <v>0.8125</v>
      </c>
      <c r="D114" s="29" t="s">
        <v>37</v>
      </c>
      <c r="E114" s="29" t="s">
        <v>1025</v>
      </c>
      <c r="F114" s="5"/>
      <c r="G114" s="29" t="s">
        <v>1033</v>
      </c>
      <c r="H114" s="29" t="s">
        <v>70</v>
      </c>
      <c r="I114" s="29" t="s">
        <v>13</v>
      </c>
      <c r="J114" s="29">
        <v>40</v>
      </c>
      <c r="K114" s="29">
        <v>17</v>
      </c>
      <c r="L114" s="29">
        <v>1</v>
      </c>
      <c r="M114" s="29">
        <v>0</v>
      </c>
      <c r="N114" s="29" t="s">
        <v>41</v>
      </c>
      <c r="O114" s="5"/>
      <c r="P114" s="6"/>
      <c r="Q114" s="4">
        <f t="shared" si="21"/>
        <v>44441</v>
      </c>
      <c r="R114" s="5" t="str">
        <f t="shared" si="31"/>
        <v>N/A</v>
      </c>
      <c r="S114" s="5">
        <f t="shared" si="22"/>
        <v>1</v>
      </c>
      <c r="T114" s="5" t="s">
        <v>579</v>
      </c>
      <c r="U114" s="5">
        <v>24</v>
      </c>
      <c r="V114" s="5">
        <f t="shared" si="23"/>
        <v>1</v>
      </c>
      <c r="W114" s="5" t="s">
        <v>114</v>
      </c>
      <c r="X114" s="29" t="s">
        <v>1033</v>
      </c>
      <c r="Z114" s="5">
        <f t="shared" si="24"/>
        <v>0</v>
      </c>
      <c r="AA114" s="5" t="str">
        <f t="shared" si="17"/>
        <v>Non-Major</v>
      </c>
      <c r="AB114">
        <f t="shared" si="18"/>
        <v>0</v>
      </c>
      <c r="AC114">
        <f t="shared" si="25"/>
        <v>0</v>
      </c>
      <c r="AD114">
        <f t="shared" si="26"/>
        <v>0</v>
      </c>
      <c r="AE114">
        <f t="shared" si="27"/>
        <v>0</v>
      </c>
      <c r="AF114">
        <f t="shared" si="29"/>
        <v>40</v>
      </c>
      <c r="AG114">
        <f t="shared" si="29"/>
        <v>17</v>
      </c>
      <c r="AH114">
        <f t="shared" si="29"/>
        <v>1</v>
      </c>
      <c r="AI114">
        <f t="shared" si="29"/>
        <v>0</v>
      </c>
      <c r="AJ114">
        <f t="shared" si="30"/>
        <v>1</v>
      </c>
      <c r="AK114" s="8">
        <f t="shared" si="28"/>
        <v>1</v>
      </c>
      <c r="AL114">
        <f t="shared" si="20"/>
        <v>1</v>
      </c>
    </row>
    <row r="115" spans="1:38" x14ac:dyDescent="0.2">
      <c r="A115" s="27">
        <v>2</v>
      </c>
      <c r="B115" s="28">
        <v>44450</v>
      </c>
      <c r="C115" s="30">
        <v>0.92708333333333337</v>
      </c>
      <c r="D115" s="29" t="s">
        <v>44</v>
      </c>
      <c r="E115" s="29" t="s">
        <v>1034</v>
      </c>
      <c r="F115" s="29" t="s">
        <v>49</v>
      </c>
      <c r="G115" s="29" t="s">
        <v>707</v>
      </c>
      <c r="H115" s="29" t="s">
        <v>169</v>
      </c>
      <c r="I115" s="29" t="s">
        <v>14</v>
      </c>
      <c r="J115" s="29">
        <v>17</v>
      </c>
      <c r="K115" s="29">
        <v>26</v>
      </c>
      <c r="L115" s="29">
        <v>1</v>
      </c>
      <c r="M115" s="29">
        <v>1</v>
      </c>
      <c r="N115" s="29" t="s">
        <v>92</v>
      </c>
      <c r="O115" s="5"/>
      <c r="P115" s="6"/>
      <c r="Q115" s="4">
        <f t="shared" si="21"/>
        <v>44450</v>
      </c>
      <c r="R115" s="5" t="str">
        <f t="shared" si="31"/>
        <v>N/A</v>
      </c>
      <c r="S115" s="5">
        <f t="shared" si="22"/>
        <v>2</v>
      </c>
      <c r="T115" s="5" t="s">
        <v>579</v>
      </c>
      <c r="U115" s="5">
        <v>21</v>
      </c>
      <c r="V115" s="5">
        <f t="shared" si="23"/>
        <v>1</v>
      </c>
      <c r="W115" s="5" t="s">
        <v>114</v>
      </c>
      <c r="X115" s="29" t="s">
        <v>707</v>
      </c>
      <c r="Z115" s="5">
        <f t="shared" si="24"/>
        <v>0</v>
      </c>
      <c r="AA115" s="5" t="str">
        <f t="shared" si="17"/>
        <v>Ind</v>
      </c>
      <c r="AB115">
        <f t="shared" si="18"/>
        <v>0</v>
      </c>
      <c r="AC115">
        <f t="shared" si="25"/>
        <v>1</v>
      </c>
      <c r="AD115">
        <f t="shared" si="26"/>
        <v>0</v>
      </c>
      <c r="AE115">
        <f t="shared" si="27"/>
        <v>0</v>
      </c>
      <c r="AF115">
        <f t="shared" si="29"/>
        <v>17</v>
      </c>
      <c r="AG115">
        <f t="shared" si="29"/>
        <v>26</v>
      </c>
      <c r="AH115">
        <f t="shared" si="29"/>
        <v>1</v>
      </c>
      <c r="AI115">
        <f t="shared" si="29"/>
        <v>1</v>
      </c>
      <c r="AJ115">
        <f t="shared" si="30"/>
        <v>2</v>
      </c>
      <c r="AK115" s="8">
        <f t="shared" si="28"/>
        <v>0.5</v>
      </c>
      <c r="AL115">
        <f t="shared" si="20"/>
        <v>0</v>
      </c>
    </row>
    <row r="116" spans="1:38" ht="28" x14ac:dyDescent="0.2">
      <c r="A116" s="27">
        <v>3</v>
      </c>
      <c r="B116" s="28">
        <v>44457</v>
      </c>
      <c r="C116" s="30">
        <v>0.79166666666666663</v>
      </c>
      <c r="D116" s="29" t="s">
        <v>44</v>
      </c>
      <c r="E116" s="29" t="s">
        <v>929</v>
      </c>
      <c r="F116" s="29" t="s">
        <v>49</v>
      </c>
      <c r="G116" s="29" t="s">
        <v>975</v>
      </c>
      <c r="H116" s="29" t="s">
        <v>96</v>
      </c>
      <c r="I116" s="29" t="s">
        <v>14</v>
      </c>
      <c r="J116" s="29">
        <v>31</v>
      </c>
      <c r="K116" s="29">
        <v>33</v>
      </c>
      <c r="L116" s="29">
        <v>1</v>
      </c>
      <c r="M116" s="29">
        <v>2</v>
      </c>
      <c r="N116" s="29" t="s">
        <v>102</v>
      </c>
      <c r="O116" s="5"/>
      <c r="P116" s="6"/>
      <c r="Q116" s="4">
        <f t="shared" si="21"/>
        <v>44457</v>
      </c>
      <c r="R116" s="5" t="str">
        <f t="shared" si="31"/>
        <v>N/A</v>
      </c>
      <c r="S116" s="5">
        <f t="shared" si="22"/>
        <v>3</v>
      </c>
      <c r="T116" s="29" t="s">
        <v>929</v>
      </c>
      <c r="U116" s="5"/>
      <c r="V116" s="5">
        <f t="shared" si="23"/>
        <v>0</v>
      </c>
      <c r="W116" s="5" t="s">
        <v>114</v>
      </c>
      <c r="X116" s="29" t="s">
        <v>975</v>
      </c>
      <c r="Z116" s="5">
        <f t="shared" si="24"/>
        <v>0</v>
      </c>
      <c r="AA116" s="5" t="str">
        <f t="shared" si="17"/>
        <v>MWC</v>
      </c>
      <c r="AB116">
        <f t="shared" si="18"/>
        <v>0</v>
      </c>
      <c r="AC116">
        <f t="shared" si="25"/>
        <v>1</v>
      </c>
      <c r="AD116">
        <f t="shared" si="26"/>
        <v>0</v>
      </c>
      <c r="AE116">
        <f t="shared" si="27"/>
        <v>0</v>
      </c>
      <c r="AF116">
        <f t="shared" si="29"/>
        <v>31</v>
      </c>
      <c r="AG116">
        <f t="shared" si="29"/>
        <v>33</v>
      </c>
      <c r="AH116">
        <f t="shared" si="29"/>
        <v>1</v>
      </c>
      <c r="AI116">
        <f t="shared" si="29"/>
        <v>2</v>
      </c>
      <c r="AJ116">
        <f t="shared" si="30"/>
        <v>3</v>
      </c>
      <c r="AK116" s="8">
        <f t="shared" si="28"/>
        <v>0.33333333333333331</v>
      </c>
      <c r="AL116">
        <f t="shared" si="20"/>
        <v>0</v>
      </c>
    </row>
    <row r="117" spans="1:38" ht="28" x14ac:dyDescent="0.2">
      <c r="A117" s="27">
        <v>4</v>
      </c>
      <c r="B117" s="28">
        <v>44464</v>
      </c>
      <c r="C117" s="30">
        <v>0.60416666666666663</v>
      </c>
      <c r="D117" s="29" t="s">
        <v>44</v>
      </c>
      <c r="E117" s="29" t="s">
        <v>929</v>
      </c>
      <c r="F117" s="5"/>
      <c r="G117" s="29" t="s">
        <v>916</v>
      </c>
      <c r="H117" s="29" t="s">
        <v>114</v>
      </c>
      <c r="I117" s="29" t="s">
        <v>13</v>
      </c>
      <c r="J117" s="29">
        <v>24</v>
      </c>
      <c r="K117" s="29">
        <v>13</v>
      </c>
      <c r="L117" s="29">
        <v>2</v>
      </c>
      <c r="M117" s="29">
        <v>2</v>
      </c>
      <c r="N117" s="29" t="s">
        <v>41</v>
      </c>
      <c r="O117" s="5"/>
      <c r="P117" s="6"/>
      <c r="Q117" s="4">
        <f t="shared" si="21"/>
        <v>44464</v>
      </c>
      <c r="R117" s="5" t="str">
        <f t="shared" si="31"/>
        <v>N/A</v>
      </c>
      <c r="S117" s="5">
        <f t="shared" si="22"/>
        <v>4</v>
      </c>
      <c r="T117" s="29" t="s">
        <v>929</v>
      </c>
      <c r="U117" s="5"/>
      <c r="V117" s="5">
        <f t="shared" si="23"/>
        <v>0</v>
      </c>
      <c r="W117" s="5" t="s">
        <v>114</v>
      </c>
      <c r="X117" s="29" t="s">
        <v>916</v>
      </c>
      <c r="Z117" s="5">
        <f t="shared" si="24"/>
        <v>0</v>
      </c>
      <c r="AA117" s="5" t="str">
        <f t="shared" si="17"/>
        <v>Pac-12</v>
      </c>
      <c r="AB117">
        <f t="shared" si="18"/>
        <v>1</v>
      </c>
      <c r="AC117">
        <f t="shared" si="25"/>
        <v>1</v>
      </c>
      <c r="AD117">
        <f t="shared" si="26"/>
        <v>1</v>
      </c>
      <c r="AE117">
        <f t="shared" si="27"/>
        <v>0</v>
      </c>
      <c r="AF117">
        <f t="shared" si="29"/>
        <v>24</v>
      </c>
      <c r="AG117">
        <f t="shared" si="29"/>
        <v>13</v>
      </c>
      <c r="AH117">
        <f t="shared" si="29"/>
        <v>2</v>
      </c>
      <c r="AI117">
        <f t="shared" si="29"/>
        <v>2</v>
      </c>
      <c r="AJ117">
        <f t="shared" si="30"/>
        <v>4</v>
      </c>
      <c r="AK117" s="8">
        <f t="shared" si="28"/>
        <v>0.5</v>
      </c>
      <c r="AL117">
        <f t="shared" si="20"/>
        <v>1</v>
      </c>
    </row>
    <row r="118" spans="1:38" x14ac:dyDescent="0.2">
      <c r="A118" s="27">
        <v>5</v>
      </c>
      <c r="B118" s="28">
        <v>44478</v>
      </c>
      <c r="C118" s="30">
        <v>0.83333333333333337</v>
      </c>
      <c r="D118" s="29" t="s">
        <v>44</v>
      </c>
      <c r="E118" s="29" t="s">
        <v>929</v>
      </c>
      <c r="F118" s="29" t="s">
        <v>49</v>
      </c>
      <c r="G118" s="29" t="s">
        <v>206</v>
      </c>
      <c r="H118" s="29" t="s">
        <v>114</v>
      </c>
      <c r="I118" s="29" t="s">
        <v>13</v>
      </c>
      <c r="J118" s="29">
        <v>42</v>
      </c>
      <c r="K118" s="29">
        <v>26</v>
      </c>
      <c r="L118" s="29">
        <v>3</v>
      </c>
      <c r="M118" s="29">
        <v>2</v>
      </c>
      <c r="N118" s="29" t="s">
        <v>47</v>
      </c>
      <c r="O118" s="5"/>
      <c r="P118" s="6"/>
      <c r="Q118" s="4">
        <f t="shared" si="21"/>
        <v>44478</v>
      </c>
      <c r="R118" s="5">
        <f t="shared" ref="R118:R152" si="32">IF(AND(B118&gt;=DATEVALUE("06/01/2019"),B118&lt;=DATEVALUE("05/31/2020")),2019,IF(AND(B118&gt;=DATEVALUE("06/01/2020"),B118&lt;=DATEVALUE("05/31/2021")),2020,IF(AND(B118&gt;=DATEVALUE("06/01/2021"),B118&lt;=DATEVALUE("05/31/2022")),2021,IF(AND(B118&gt;=DATEVALUE("06/01/2022"),B118&lt;=DATEVALUE("05/31/2023")),2022,IF(AND(B118&gt;=DATEVALUE("06/01/2023"),B118&lt;=DATEVALUE("05/31/2024")),2023,"N/A")))))</f>
        <v>2021</v>
      </c>
      <c r="S118" s="5">
        <f t="shared" si="22"/>
        <v>6</v>
      </c>
      <c r="T118" s="29" t="s">
        <v>929</v>
      </c>
      <c r="U118" s="5"/>
      <c r="V118" s="5">
        <f t="shared" si="23"/>
        <v>0</v>
      </c>
      <c r="W118" s="5" t="s">
        <v>114</v>
      </c>
      <c r="X118" s="29" t="s">
        <v>206</v>
      </c>
      <c r="Z118" s="5">
        <f t="shared" si="24"/>
        <v>0</v>
      </c>
      <c r="AA118" s="5" t="str">
        <f t="shared" si="17"/>
        <v>Pac-12</v>
      </c>
      <c r="AB118">
        <f t="shared" si="18"/>
        <v>1</v>
      </c>
      <c r="AC118">
        <f t="shared" si="25"/>
        <v>1</v>
      </c>
      <c r="AD118">
        <f t="shared" si="26"/>
        <v>1</v>
      </c>
      <c r="AE118">
        <f t="shared" si="27"/>
        <v>0</v>
      </c>
      <c r="AF118">
        <f t="shared" si="29"/>
        <v>42</v>
      </c>
      <c r="AG118">
        <f t="shared" si="29"/>
        <v>26</v>
      </c>
      <c r="AH118">
        <f t="shared" si="29"/>
        <v>3</v>
      </c>
      <c r="AI118">
        <f t="shared" si="29"/>
        <v>2</v>
      </c>
      <c r="AJ118">
        <f t="shared" si="30"/>
        <v>5</v>
      </c>
      <c r="AK118" s="8">
        <f t="shared" si="28"/>
        <v>0.6</v>
      </c>
      <c r="AL118">
        <f t="shared" si="20"/>
        <v>1</v>
      </c>
    </row>
    <row r="119" spans="1:38" ht="30" x14ac:dyDescent="0.2">
      <c r="A119" s="27">
        <v>6</v>
      </c>
      <c r="B119" s="28">
        <v>44485</v>
      </c>
      <c r="C119" s="30">
        <v>0.91666666666666663</v>
      </c>
      <c r="D119" s="29" t="s">
        <v>44</v>
      </c>
      <c r="E119" s="29" t="s">
        <v>929</v>
      </c>
      <c r="F119" s="5"/>
      <c r="G119" s="29" t="s">
        <v>945</v>
      </c>
      <c r="H119" s="29" t="s">
        <v>114</v>
      </c>
      <c r="I119" s="29" t="s">
        <v>13</v>
      </c>
      <c r="J119" s="29">
        <v>35</v>
      </c>
      <c r="K119" s="29">
        <v>21</v>
      </c>
      <c r="L119" s="29">
        <v>4</v>
      </c>
      <c r="M119" s="29">
        <v>2</v>
      </c>
      <c r="N119" s="29" t="s">
        <v>51</v>
      </c>
      <c r="O119" s="5"/>
      <c r="P119" s="6"/>
      <c r="Q119" s="4">
        <f t="shared" si="21"/>
        <v>44485</v>
      </c>
      <c r="R119" s="5">
        <f t="shared" si="32"/>
        <v>2021</v>
      </c>
      <c r="S119" s="5">
        <f t="shared" si="22"/>
        <v>7</v>
      </c>
      <c r="T119" s="29" t="s">
        <v>929</v>
      </c>
      <c r="U119" s="5"/>
      <c r="V119" s="5">
        <f t="shared" si="23"/>
        <v>0</v>
      </c>
      <c r="W119" s="5" t="s">
        <v>114</v>
      </c>
      <c r="X119" s="5" t="s">
        <v>941</v>
      </c>
      <c r="Y119">
        <v>18</v>
      </c>
      <c r="Z119" s="5">
        <f t="shared" si="24"/>
        <v>1</v>
      </c>
      <c r="AA119" s="5" t="str">
        <f t="shared" si="17"/>
        <v>Pac-12</v>
      </c>
      <c r="AB119">
        <f t="shared" si="18"/>
        <v>1</v>
      </c>
      <c r="AC119">
        <f t="shared" si="25"/>
        <v>1</v>
      </c>
      <c r="AD119">
        <f t="shared" si="26"/>
        <v>1</v>
      </c>
      <c r="AE119">
        <f t="shared" si="27"/>
        <v>0</v>
      </c>
      <c r="AF119">
        <f t="shared" si="29"/>
        <v>35</v>
      </c>
      <c r="AG119">
        <f t="shared" si="29"/>
        <v>21</v>
      </c>
      <c r="AH119">
        <f t="shared" si="29"/>
        <v>4</v>
      </c>
      <c r="AI119">
        <f t="shared" si="29"/>
        <v>2</v>
      </c>
      <c r="AJ119">
        <f t="shared" si="30"/>
        <v>6</v>
      </c>
      <c r="AK119" s="8">
        <f t="shared" si="28"/>
        <v>0.66666666666666663</v>
      </c>
      <c r="AL119">
        <f t="shared" si="20"/>
        <v>1</v>
      </c>
    </row>
    <row r="120" spans="1:38" ht="28" x14ac:dyDescent="0.2">
      <c r="A120" s="27">
        <v>7</v>
      </c>
      <c r="B120" s="28">
        <v>44492</v>
      </c>
      <c r="C120" s="30">
        <v>0.8125</v>
      </c>
      <c r="D120" s="29" t="s">
        <v>44</v>
      </c>
      <c r="E120" s="29" t="s">
        <v>929</v>
      </c>
      <c r="F120" s="29" t="s">
        <v>49</v>
      </c>
      <c r="G120" s="29" t="s">
        <v>560</v>
      </c>
      <c r="H120" s="29" t="s">
        <v>114</v>
      </c>
      <c r="I120" s="29" t="s">
        <v>14</v>
      </c>
      <c r="J120" s="29">
        <v>34</v>
      </c>
      <c r="K120" s="29">
        <v>42</v>
      </c>
      <c r="L120" s="29">
        <v>4</v>
      </c>
      <c r="M120" s="29">
        <v>3</v>
      </c>
      <c r="N120" s="29" t="s">
        <v>92</v>
      </c>
      <c r="O120" s="5"/>
      <c r="P120" s="6"/>
      <c r="Q120" s="4">
        <f t="shared" si="21"/>
        <v>44492</v>
      </c>
      <c r="R120" s="5">
        <f t="shared" si="32"/>
        <v>2021</v>
      </c>
      <c r="S120" s="5">
        <f t="shared" si="22"/>
        <v>8</v>
      </c>
      <c r="T120" s="29" t="s">
        <v>929</v>
      </c>
      <c r="U120" s="5"/>
      <c r="V120" s="5">
        <f t="shared" si="23"/>
        <v>0</v>
      </c>
      <c r="W120" s="5" t="s">
        <v>114</v>
      </c>
      <c r="X120" s="29" t="s">
        <v>560</v>
      </c>
      <c r="Z120" s="5">
        <f t="shared" si="24"/>
        <v>0</v>
      </c>
      <c r="AA120" s="5" t="str">
        <f t="shared" si="17"/>
        <v>Pac-12</v>
      </c>
      <c r="AB120">
        <f t="shared" si="18"/>
        <v>1</v>
      </c>
      <c r="AC120">
        <f t="shared" si="25"/>
        <v>1</v>
      </c>
      <c r="AD120">
        <f t="shared" si="26"/>
        <v>1</v>
      </c>
      <c r="AE120">
        <f t="shared" si="27"/>
        <v>0</v>
      </c>
      <c r="AF120">
        <f t="shared" si="29"/>
        <v>34</v>
      </c>
      <c r="AG120">
        <f t="shared" si="29"/>
        <v>42</v>
      </c>
      <c r="AH120">
        <f t="shared" si="29"/>
        <v>4</v>
      </c>
      <c r="AI120">
        <f t="shared" si="29"/>
        <v>3</v>
      </c>
      <c r="AJ120">
        <f t="shared" si="30"/>
        <v>7</v>
      </c>
      <c r="AK120" s="8">
        <f t="shared" si="28"/>
        <v>0.5714285714285714</v>
      </c>
      <c r="AL120">
        <f t="shared" si="20"/>
        <v>0</v>
      </c>
    </row>
    <row r="121" spans="1:38" x14ac:dyDescent="0.2">
      <c r="A121" s="27">
        <v>8</v>
      </c>
      <c r="B121" s="28">
        <v>44499</v>
      </c>
      <c r="C121" s="30">
        <v>0.91666666666666663</v>
      </c>
      <c r="D121" s="29" t="s">
        <v>44</v>
      </c>
      <c r="E121" s="29" t="s">
        <v>929</v>
      </c>
      <c r="F121" s="5"/>
      <c r="G121" s="29" t="s">
        <v>590</v>
      </c>
      <c r="H121" s="29" t="s">
        <v>114</v>
      </c>
      <c r="I121" s="29" t="s">
        <v>13</v>
      </c>
      <c r="J121" s="29">
        <v>44</v>
      </c>
      <c r="K121" s="29">
        <v>24</v>
      </c>
      <c r="L121" s="29">
        <v>5</v>
      </c>
      <c r="M121" s="29">
        <v>3</v>
      </c>
      <c r="N121" s="29" t="s">
        <v>41</v>
      </c>
      <c r="O121" s="5"/>
      <c r="P121" s="6"/>
      <c r="Q121" s="4">
        <f t="shared" si="21"/>
        <v>44499</v>
      </c>
      <c r="R121" s="5">
        <f t="shared" si="32"/>
        <v>2021</v>
      </c>
      <c r="S121" s="5">
        <f t="shared" si="22"/>
        <v>9</v>
      </c>
      <c r="T121" s="29" t="s">
        <v>929</v>
      </c>
      <c r="U121" s="5"/>
      <c r="V121" s="5">
        <f t="shared" si="23"/>
        <v>0</v>
      </c>
      <c r="W121" s="5" t="s">
        <v>114</v>
      </c>
      <c r="X121" s="29" t="s">
        <v>590</v>
      </c>
      <c r="Z121" s="5">
        <f t="shared" si="24"/>
        <v>0</v>
      </c>
      <c r="AA121" s="5" t="str">
        <f t="shared" si="17"/>
        <v>Pac-12</v>
      </c>
      <c r="AB121">
        <f t="shared" si="18"/>
        <v>1</v>
      </c>
      <c r="AC121">
        <f t="shared" si="25"/>
        <v>1</v>
      </c>
      <c r="AD121">
        <f t="shared" si="26"/>
        <v>1</v>
      </c>
      <c r="AE121">
        <f t="shared" si="27"/>
        <v>0</v>
      </c>
      <c r="AF121">
        <f t="shared" si="29"/>
        <v>44</v>
      </c>
      <c r="AG121">
        <f t="shared" si="29"/>
        <v>24</v>
      </c>
      <c r="AH121">
        <f t="shared" si="29"/>
        <v>5</v>
      </c>
      <c r="AI121">
        <f t="shared" si="29"/>
        <v>3</v>
      </c>
      <c r="AJ121">
        <f t="shared" si="30"/>
        <v>8</v>
      </c>
      <c r="AK121" s="8">
        <f t="shared" si="28"/>
        <v>0.625</v>
      </c>
      <c r="AL121">
        <f t="shared" si="20"/>
        <v>1</v>
      </c>
    </row>
    <row r="122" spans="1:38" x14ac:dyDescent="0.2">
      <c r="A122" s="27">
        <v>9</v>
      </c>
      <c r="B122" s="28">
        <v>44505</v>
      </c>
      <c r="C122" s="30">
        <v>0.9375</v>
      </c>
      <c r="D122" s="29" t="s">
        <v>124</v>
      </c>
      <c r="E122" s="29" t="s">
        <v>929</v>
      </c>
      <c r="F122" s="29" t="s">
        <v>49</v>
      </c>
      <c r="G122" s="29" t="s">
        <v>213</v>
      </c>
      <c r="H122" s="29" t="s">
        <v>114</v>
      </c>
      <c r="I122" s="29" t="s">
        <v>13</v>
      </c>
      <c r="J122" s="29">
        <v>52</v>
      </c>
      <c r="K122" s="29">
        <v>7</v>
      </c>
      <c r="L122" s="29">
        <v>6</v>
      </c>
      <c r="M122" s="29">
        <v>3</v>
      </c>
      <c r="N122" s="29" t="s">
        <v>47</v>
      </c>
      <c r="O122" s="5"/>
      <c r="P122" s="6"/>
      <c r="Q122" s="4">
        <f t="shared" si="21"/>
        <v>44505</v>
      </c>
      <c r="R122" s="5">
        <f t="shared" si="32"/>
        <v>2021</v>
      </c>
      <c r="S122" s="5">
        <f t="shared" si="22"/>
        <v>10</v>
      </c>
      <c r="T122" s="29" t="s">
        <v>929</v>
      </c>
      <c r="U122" s="5"/>
      <c r="V122" s="5">
        <f t="shared" si="23"/>
        <v>0</v>
      </c>
      <c r="W122" s="5" t="s">
        <v>114</v>
      </c>
      <c r="X122" s="29" t="s">
        <v>213</v>
      </c>
      <c r="Z122" s="5">
        <f t="shared" si="24"/>
        <v>0</v>
      </c>
      <c r="AA122" s="5" t="str">
        <f t="shared" si="17"/>
        <v>Pac-12</v>
      </c>
      <c r="AB122">
        <f t="shared" si="18"/>
        <v>1</v>
      </c>
      <c r="AC122">
        <f t="shared" si="25"/>
        <v>1</v>
      </c>
      <c r="AD122">
        <f t="shared" si="26"/>
        <v>1</v>
      </c>
      <c r="AE122">
        <f t="shared" si="27"/>
        <v>0</v>
      </c>
      <c r="AF122">
        <f t="shared" si="29"/>
        <v>52</v>
      </c>
      <c r="AG122">
        <f t="shared" si="29"/>
        <v>7</v>
      </c>
      <c r="AH122">
        <f t="shared" si="29"/>
        <v>6</v>
      </c>
      <c r="AI122">
        <f t="shared" si="29"/>
        <v>3</v>
      </c>
      <c r="AJ122">
        <f t="shared" si="30"/>
        <v>9</v>
      </c>
      <c r="AK122" s="8">
        <f t="shared" si="28"/>
        <v>0.66666666666666663</v>
      </c>
      <c r="AL122">
        <f t="shared" si="20"/>
        <v>1</v>
      </c>
    </row>
    <row r="123" spans="1:38" x14ac:dyDescent="0.2">
      <c r="A123" s="27">
        <v>10</v>
      </c>
      <c r="B123" s="28">
        <v>44513</v>
      </c>
      <c r="C123" s="30">
        <v>0.58333333333333337</v>
      </c>
      <c r="D123" s="29" t="s">
        <v>44</v>
      </c>
      <c r="E123" s="29" t="s">
        <v>929</v>
      </c>
      <c r="F123" s="29" t="s">
        <v>49</v>
      </c>
      <c r="G123" s="29" t="s">
        <v>586</v>
      </c>
      <c r="H123" s="29" t="s">
        <v>114</v>
      </c>
      <c r="I123" s="29" t="s">
        <v>13</v>
      </c>
      <c r="J123" s="29">
        <v>38</v>
      </c>
      <c r="K123" s="29">
        <v>29</v>
      </c>
      <c r="L123" s="29">
        <v>7</v>
      </c>
      <c r="M123" s="29">
        <v>3</v>
      </c>
      <c r="N123" s="29" t="s">
        <v>51</v>
      </c>
      <c r="O123" s="5"/>
      <c r="P123" s="6"/>
      <c r="Q123" s="4">
        <f t="shared" si="21"/>
        <v>44513</v>
      </c>
      <c r="R123" s="5">
        <f t="shared" si="32"/>
        <v>2021</v>
      </c>
      <c r="S123" s="5">
        <f t="shared" si="22"/>
        <v>11</v>
      </c>
      <c r="T123" s="29" t="s">
        <v>929</v>
      </c>
      <c r="U123" s="5"/>
      <c r="V123" s="5">
        <f t="shared" si="23"/>
        <v>0</v>
      </c>
      <c r="W123" s="5" t="s">
        <v>114</v>
      </c>
      <c r="X123" s="29" t="s">
        <v>586</v>
      </c>
      <c r="Z123" s="5">
        <f t="shared" si="24"/>
        <v>0</v>
      </c>
      <c r="AA123" s="5" t="str">
        <f t="shared" si="17"/>
        <v>Pac-12</v>
      </c>
      <c r="AB123">
        <f t="shared" si="18"/>
        <v>1</v>
      </c>
      <c r="AC123">
        <f t="shared" si="25"/>
        <v>1</v>
      </c>
      <c r="AD123">
        <f t="shared" si="26"/>
        <v>1</v>
      </c>
      <c r="AE123">
        <f t="shared" si="27"/>
        <v>0</v>
      </c>
      <c r="AF123">
        <f t="shared" si="29"/>
        <v>38</v>
      </c>
      <c r="AG123">
        <f t="shared" si="29"/>
        <v>29</v>
      </c>
      <c r="AH123">
        <f t="shared" si="29"/>
        <v>7</v>
      </c>
      <c r="AI123">
        <f t="shared" si="29"/>
        <v>3</v>
      </c>
      <c r="AJ123">
        <f t="shared" si="30"/>
        <v>10</v>
      </c>
      <c r="AK123" s="8">
        <f t="shared" si="28"/>
        <v>0.7</v>
      </c>
      <c r="AL123">
        <f t="shared" si="20"/>
        <v>1</v>
      </c>
    </row>
    <row r="124" spans="1:38" x14ac:dyDescent="0.2">
      <c r="A124" s="27">
        <v>11</v>
      </c>
      <c r="B124" s="28">
        <v>44520</v>
      </c>
      <c r="C124" s="30">
        <v>0.8125</v>
      </c>
      <c r="D124" s="29" t="s">
        <v>44</v>
      </c>
      <c r="E124" s="29" t="s">
        <v>1025</v>
      </c>
      <c r="F124" s="5"/>
      <c r="G124" s="29" t="s">
        <v>1021</v>
      </c>
      <c r="H124" s="29" t="s">
        <v>114</v>
      </c>
      <c r="I124" s="29" t="s">
        <v>13</v>
      </c>
      <c r="J124" s="29">
        <v>38</v>
      </c>
      <c r="K124" s="29">
        <v>7</v>
      </c>
      <c r="L124" s="29">
        <v>8</v>
      </c>
      <c r="M124" s="29">
        <v>3</v>
      </c>
      <c r="N124" s="29" t="s">
        <v>55</v>
      </c>
      <c r="O124" s="5"/>
      <c r="P124" s="6"/>
      <c r="Q124" s="4">
        <f t="shared" si="21"/>
        <v>44520</v>
      </c>
      <c r="R124" s="5">
        <f t="shared" si="32"/>
        <v>2021</v>
      </c>
      <c r="S124" s="5">
        <f t="shared" si="22"/>
        <v>12</v>
      </c>
      <c r="T124" s="5" t="s">
        <v>579</v>
      </c>
      <c r="U124" s="5">
        <v>24</v>
      </c>
      <c r="V124" s="5">
        <f t="shared" si="23"/>
        <v>1</v>
      </c>
      <c r="W124" s="5" t="s">
        <v>114</v>
      </c>
      <c r="X124" s="5" t="s">
        <v>400</v>
      </c>
      <c r="Y124">
        <v>4</v>
      </c>
      <c r="Z124" s="5">
        <f t="shared" si="24"/>
        <v>1</v>
      </c>
      <c r="AA124" s="5" t="str">
        <f t="shared" si="17"/>
        <v>Pac-12</v>
      </c>
      <c r="AB124">
        <f t="shared" si="18"/>
        <v>1</v>
      </c>
      <c r="AC124">
        <f t="shared" si="25"/>
        <v>1</v>
      </c>
      <c r="AD124">
        <f t="shared" si="26"/>
        <v>1</v>
      </c>
      <c r="AE124">
        <f t="shared" si="27"/>
        <v>1</v>
      </c>
      <c r="AF124">
        <f t="shared" si="29"/>
        <v>38</v>
      </c>
      <c r="AG124">
        <f t="shared" si="29"/>
        <v>7</v>
      </c>
      <c r="AH124">
        <f t="shared" si="29"/>
        <v>8</v>
      </c>
      <c r="AI124">
        <f t="shared" si="29"/>
        <v>3</v>
      </c>
      <c r="AJ124">
        <f t="shared" si="30"/>
        <v>11</v>
      </c>
      <c r="AK124" s="8">
        <f t="shared" si="28"/>
        <v>0.72727272727272729</v>
      </c>
      <c r="AL124">
        <f t="shared" si="20"/>
        <v>1</v>
      </c>
    </row>
    <row r="125" spans="1:38" x14ac:dyDescent="0.2">
      <c r="A125" s="27">
        <v>12</v>
      </c>
      <c r="B125" s="28">
        <v>44526</v>
      </c>
      <c r="C125" s="30">
        <v>0.66666666666666663</v>
      </c>
      <c r="D125" s="29" t="s">
        <v>124</v>
      </c>
      <c r="E125" s="29" t="s">
        <v>1020</v>
      </c>
      <c r="F125" s="5"/>
      <c r="G125" s="29" t="s">
        <v>617</v>
      </c>
      <c r="H125" s="29" t="s">
        <v>114</v>
      </c>
      <c r="I125" s="29" t="s">
        <v>13</v>
      </c>
      <c r="J125" s="29">
        <v>28</v>
      </c>
      <c r="K125" s="29">
        <v>13</v>
      </c>
      <c r="L125" s="29">
        <v>9</v>
      </c>
      <c r="M125" s="29">
        <v>3</v>
      </c>
      <c r="N125" s="29" t="s">
        <v>57</v>
      </c>
      <c r="O125" s="5"/>
      <c r="P125" s="6"/>
      <c r="Q125" s="4">
        <f t="shared" si="21"/>
        <v>44526</v>
      </c>
      <c r="R125" s="5">
        <f t="shared" si="32"/>
        <v>2021</v>
      </c>
      <c r="S125" s="5">
        <f t="shared" si="22"/>
        <v>13</v>
      </c>
      <c r="T125" s="5" t="s">
        <v>579</v>
      </c>
      <c r="U125" s="5">
        <v>16</v>
      </c>
      <c r="V125" s="5">
        <f t="shared" si="23"/>
        <v>1</v>
      </c>
      <c r="W125" s="5" t="s">
        <v>114</v>
      </c>
      <c r="X125" s="29" t="s">
        <v>617</v>
      </c>
      <c r="Z125" s="5">
        <f t="shared" si="24"/>
        <v>0</v>
      </c>
      <c r="AA125" s="5" t="str">
        <f t="shared" si="17"/>
        <v>Pac-12</v>
      </c>
      <c r="AB125">
        <f t="shared" si="18"/>
        <v>1</v>
      </c>
      <c r="AC125">
        <f t="shared" si="25"/>
        <v>1</v>
      </c>
      <c r="AD125">
        <f t="shared" si="26"/>
        <v>1</v>
      </c>
      <c r="AE125">
        <f t="shared" si="27"/>
        <v>0</v>
      </c>
      <c r="AF125">
        <f t="shared" si="29"/>
        <v>28</v>
      </c>
      <c r="AG125">
        <f t="shared" si="29"/>
        <v>13</v>
      </c>
      <c r="AH125">
        <f t="shared" si="29"/>
        <v>9</v>
      </c>
      <c r="AI125">
        <f t="shared" si="29"/>
        <v>3</v>
      </c>
      <c r="AJ125">
        <f t="shared" si="30"/>
        <v>12</v>
      </c>
      <c r="AK125" s="8">
        <f t="shared" si="28"/>
        <v>0.75</v>
      </c>
      <c r="AL125">
        <f t="shared" si="20"/>
        <v>1</v>
      </c>
    </row>
    <row r="126" spans="1:38" ht="42" x14ac:dyDescent="0.2">
      <c r="A126" s="27">
        <v>13</v>
      </c>
      <c r="B126" s="28">
        <v>44533</v>
      </c>
      <c r="C126" s="30">
        <v>0.83333333333333337</v>
      </c>
      <c r="D126" s="29" t="s">
        <v>124</v>
      </c>
      <c r="E126" s="29" t="s">
        <v>983</v>
      </c>
      <c r="F126" s="29" t="s">
        <v>80</v>
      </c>
      <c r="G126" s="29" t="s">
        <v>1023</v>
      </c>
      <c r="H126" s="29" t="s">
        <v>114</v>
      </c>
      <c r="I126" s="29" t="s">
        <v>13</v>
      </c>
      <c r="J126" s="29">
        <v>38</v>
      </c>
      <c r="K126" s="29">
        <v>10</v>
      </c>
      <c r="L126" s="29">
        <v>10</v>
      </c>
      <c r="M126" s="29">
        <v>3</v>
      </c>
      <c r="N126" s="29" t="s">
        <v>61</v>
      </c>
      <c r="O126" s="29" t="s">
        <v>967</v>
      </c>
      <c r="P126" s="6"/>
      <c r="Q126" s="4">
        <f t="shared" si="21"/>
        <v>44533</v>
      </c>
      <c r="R126" s="5">
        <f t="shared" si="32"/>
        <v>2021</v>
      </c>
      <c r="S126" s="5">
        <f t="shared" si="22"/>
        <v>14</v>
      </c>
      <c r="T126" s="5" t="s">
        <v>579</v>
      </c>
      <c r="U126" s="5">
        <v>14</v>
      </c>
      <c r="V126" s="5">
        <f t="shared" si="23"/>
        <v>1</v>
      </c>
      <c r="W126" s="5" t="s">
        <v>114</v>
      </c>
      <c r="X126" s="5" t="s">
        <v>400</v>
      </c>
      <c r="Y126">
        <v>10</v>
      </c>
      <c r="Z126" s="5">
        <f t="shared" si="24"/>
        <v>1</v>
      </c>
      <c r="AA126" s="5" t="str">
        <f t="shared" si="17"/>
        <v>Pac-12</v>
      </c>
      <c r="AB126">
        <f t="shared" si="18"/>
        <v>1</v>
      </c>
      <c r="AC126">
        <f t="shared" si="25"/>
        <v>1</v>
      </c>
      <c r="AD126">
        <f t="shared" si="26"/>
        <v>1</v>
      </c>
      <c r="AE126">
        <f t="shared" si="27"/>
        <v>1</v>
      </c>
      <c r="AF126">
        <f t="shared" si="29"/>
        <v>38</v>
      </c>
      <c r="AG126">
        <f t="shared" si="29"/>
        <v>10</v>
      </c>
      <c r="AH126">
        <f t="shared" si="29"/>
        <v>10</v>
      </c>
      <c r="AI126">
        <f t="shared" si="29"/>
        <v>3</v>
      </c>
      <c r="AJ126">
        <f t="shared" si="30"/>
        <v>13</v>
      </c>
      <c r="AK126" s="8">
        <f t="shared" si="28"/>
        <v>0.76923076923076927</v>
      </c>
      <c r="AL126">
        <f t="shared" si="20"/>
        <v>1</v>
      </c>
    </row>
    <row r="127" spans="1:38" ht="56" x14ac:dyDescent="0.2">
      <c r="A127" s="27">
        <v>14</v>
      </c>
      <c r="B127" s="28">
        <v>44562</v>
      </c>
      <c r="C127" s="30">
        <v>0.70833333333333337</v>
      </c>
      <c r="D127" s="29" t="s">
        <v>44</v>
      </c>
      <c r="E127" s="29" t="s">
        <v>867</v>
      </c>
      <c r="F127" s="29" t="s">
        <v>80</v>
      </c>
      <c r="G127" s="29" t="s">
        <v>847</v>
      </c>
      <c r="H127" s="29" t="s">
        <v>86</v>
      </c>
      <c r="I127" s="29" t="s">
        <v>14</v>
      </c>
      <c r="J127" s="29">
        <v>45</v>
      </c>
      <c r="K127" s="29">
        <v>48</v>
      </c>
      <c r="L127" s="29">
        <v>10</v>
      </c>
      <c r="M127" s="29">
        <v>4</v>
      </c>
      <c r="N127" s="29" t="s">
        <v>92</v>
      </c>
      <c r="O127" s="29" t="s">
        <v>818</v>
      </c>
      <c r="P127" s="6"/>
      <c r="Q127" s="4">
        <f t="shared" si="21"/>
        <v>44562</v>
      </c>
      <c r="R127" s="5">
        <f t="shared" si="32"/>
        <v>2021</v>
      </c>
      <c r="S127" s="5">
        <f t="shared" si="22"/>
        <v>18</v>
      </c>
      <c r="T127" s="5" t="s">
        <v>579</v>
      </c>
      <c r="U127" s="5">
        <v>10</v>
      </c>
      <c r="V127" s="5">
        <f t="shared" si="23"/>
        <v>1</v>
      </c>
      <c r="W127" s="5" t="s">
        <v>114</v>
      </c>
      <c r="X127" s="5" t="s">
        <v>89</v>
      </c>
      <c r="Y127">
        <v>7</v>
      </c>
      <c r="Z127" s="5">
        <f t="shared" si="24"/>
        <v>1</v>
      </c>
      <c r="AA127" s="5" t="str">
        <f t="shared" si="17"/>
        <v>Big Ten</v>
      </c>
      <c r="AB127">
        <f t="shared" si="18"/>
        <v>0</v>
      </c>
      <c r="AC127">
        <f t="shared" si="25"/>
        <v>1</v>
      </c>
      <c r="AD127">
        <f t="shared" si="26"/>
        <v>1</v>
      </c>
      <c r="AE127">
        <f t="shared" si="27"/>
        <v>1</v>
      </c>
      <c r="AF127">
        <f t="shared" si="29"/>
        <v>45</v>
      </c>
      <c r="AG127">
        <f t="shared" si="29"/>
        <v>48</v>
      </c>
      <c r="AH127">
        <f t="shared" si="29"/>
        <v>10</v>
      </c>
      <c r="AI127">
        <f t="shared" si="29"/>
        <v>4</v>
      </c>
      <c r="AJ127">
        <f t="shared" si="30"/>
        <v>14</v>
      </c>
      <c r="AK127" s="8">
        <f t="shared" si="28"/>
        <v>0.7142857142857143</v>
      </c>
      <c r="AL127">
        <f t="shared" si="20"/>
        <v>0</v>
      </c>
    </row>
    <row r="128" spans="1:38" ht="30" x14ac:dyDescent="0.2">
      <c r="A128" s="27">
        <v>1</v>
      </c>
      <c r="B128" s="28">
        <v>44443</v>
      </c>
      <c r="C128" s="30">
        <v>0.83333333333333337</v>
      </c>
      <c r="D128" s="29" t="s">
        <v>44</v>
      </c>
      <c r="E128" s="29" t="s">
        <v>1035</v>
      </c>
      <c r="F128" s="5"/>
      <c r="G128" s="29" t="s">
        <v>963</v>
      </c>
      <c r="H128" s="29" t="s">
        <v>70</v>
      </c>
      <c r="I128" s="29" t="s">
        <v>14</v>
      </c>
      <c r="J128" s="29">
        <v>7</v>
      </c>
      <c r="K128" s="29">
        <v>13</v>
      </c>
      <c r="L128" s="29">
        <v>0</v>
      </c>
      <c r="M128" s="29">
        <v>1</v>
      </c>
      <c r="N128" s="29" t="s">
        <v>92</v>
      </c>
      <c r="O128" s="5"/>
      <c r="P128" s="6"/>
      <c r="Q128" s="4">
        <f t="shared" si="21"/>
        <v>44443</v>
      </c>
      <c r="R128" s="5">
        <f t="shared" si="32"/>
        <v>2021</v>
      </c>
      <c r="S128" s="5">
        <f t="shared" si="22"/>
        <v>1</v>
      </c>
      <c r="T128" s="5" t="s">
        <v>680</v>
      </c>
      <c r="U128" s="5">
        <v>20</v>
      </c>
      <c r="V128" s="5">
        <f t="shared" si="23"/>
        <v>1</v>
      </c>
      <c r="W128" s="5" t="s">
        <v>114</v>
      </c>
      <c r="X128" s="29" t="s">
        <v>963</v>
      </c>
      <c r="Z128" s="5">
        <f t="shared" si="24"/>
        <v>0</v>
      </c>
      <c r="AA128" s="5" t="str">
        <f t="shared" si="17"/>
        <v>Non-Major</v>
      </c>
      <c r="AB128">
        <f t="shared" si="18"/>
        <v>0</v>
      </c>
      <c r="AC128">
        <f t="shared" si="25"/>
        <v>0</v>
      </c>
      <c r="AD128">
        <f t="shared" si="26"/>
        <v>0</v>
      </c>
      <c r="AE128">
        <f t="shared" si="27"/>
        <v>0</v>
      </c>
      <c r="AF128">
        <f t="shared" si="29"/>
        <v>7</v>
      </c>
      <c r="AG128">
        <f t="shared" si="29"/>
        <v>13</v>
      </c>
      <c r="AH128">
        <f t="shared" si="29"/>
        <v>0</v>
      </c>
      <c r="AI128">
        <f t="shared" si="29"/>
        <v>1</v>
      </c>
      <c r="AJ128">
        <f t="shared" si="30"/>
        <v>1</v>
      </c>
      <c r="AK128" s="8">
        <f t="shared" si="28"/>
        <v>0</v>
      </c>
      <c r="AL128">
        <f t="shared" si="20"/>
        <v>0</v>
      </c>
    </row>
    <row r="129" spans="1:38" ht="28" x14ac:dyDescent="0.2">
      <c r="A129" s="27">
        <v>2</v>
      </c>
      <c r="B129" s="28">
        <v>44450</v>
      </c>
      <c r="C129" s="30">
        <v>0.83333333333333337</v>
      </c>
      <c r="D129" s="29" t="s">
        <v>44</v>
      </c>
      <c r="E129" s="29" t="s">
        <v>851</v>
      </c>
      <c r="F129" s="29" t="s">
        <v>49</v>
      </c>
      <c r="G129" s="29" t="s">
        <v>831</v>
      </c>
      <c r="H129" s="29" t="s">
        <v>86</v>
      </c>
      <c r="I129" s="29" t="s">
        <v>14</v>
      </c>
      <c r="J129" s="29">
        <v>10</v>
      </c>
      <c r="K129" s="29">
        <v>31</v>
      </c>
      <c r="L129" s="29">
        <v>0</v>
      </c>
      <c r="M129" s="29">
        <v>2</v>
      </c>
      <c r="N129" s="29" t="s">
        <v>102</v>
      </c>
      <c r="O129" s="5"/>
      <c r="P129" s="6"/>
      <c r="Q129" s="4">
        <f t="shared" si="21"/>
        <v>44450</v>
      </c>
      <c r="R129" s="5">
        <f t="shared" si="32"/>
        <v>2021</v>
      </c>
      <c r="S129" s="5">
        <f t="shared" si="22"/>
        <v>2</v>
      </c>
      <c r="T129" s="29" t="s">
        <v>851</v>
      </c>
      <c r="U129" s="5"/>
      <c r="V129" s="5">
        <f t="shared" si="23"/>
        <v>0</v>
      </c>
      <c r="W129" s="5" t="s">
        <v>114</v>
      </c>
      <c r="X129" s="29" t="s">
        <v>831</v>
      </c>
      <c r="Z129" s="5">
        <f t="shared" si="24"/>
        <v>0</v>
      </c>
      <c r="AA129" s="5" t="str">
        <f t="shared" si="17"/>
        <v>Big Ten</v>
      </c>
      <c r="AB129">
        <f t="shared" si="18"/>
        <v>0</v>
      </c>
      <c r="AC129">
        <f t="shared" si="25"/>
        <v>1</v>
      </c>
      <c r="AD129">
        <f t="shared" si="26"/>
        <v>1</v>
      </c>
      <c r="AE129">
        <f t="shared" si="27"/>
        <v>0</v>
      </c>
      <c r="AF129">
        <f t="shared" si="29"/>
        <v>10</v>
      </c>
      <c r="AG129">
        <f t="shared" si="29"/>
        <v>31</v>
      </c>
      <c r="AH129">
        <f t="shared" si="29"/>
        <v>0</v>
      </c>
      <c r="AI129">
        <f t="shared" si="29"/>
        <v>2</v>
      </c>
      <c r="AJ129">
        <f t="shared" si="30"/>
        <v>2</v>
      </c>
      <c r="AK129" s="8">
        <f>AH129/(AH129+AI129)</f>
        <v>0</v>
      </c>
      <c r="AL129">
        <f t="shared" si="20"/>
        <v>0</v>
      </c>
    </row>
    <row r="130" spans="1:38" ht="28" x14ac:dyDescent="0.2">
      <c r="A130" s="27">
        <v>3</v>
      </c>
      <c r="B130" s="28">
        <v>44457</v>
      </c>
      <c r="C130" s="30">
        <v>0.67708333333333337</v>
      </c>
      <c r="D130" s="29" t="s">
        <v>44</v>
      </c>
      <c r="E130" s="29" t="s">
        <v>851</v>
      </c>
      <c r="F130" s="5"/>
      <c r="G130" s="29" t="s">
        <v>627</v>
      </c>
      <c r="H130" s="29" t="s">
        <v>99</v>
      </c>
      <c r="I130" s="29" t="s">
        <v>13</v>
      </c>
      <c r="J130" s="29">
        <v>52</v>
      </c>
      <c r="K130" s="29">
        <v>3</v>
      </c>
      <c r="L130" s="29">
        <v>1</v>
      </c>
      <c r="M130" s="29">
        <v>2</v>
      </c>
      <c r="N130" s="29" t="s">
        <v>41</v>
      </c>
      <c r="O130" s="5"/>
      <c r="P130" s="6"/>
      <c r="Q130" s="4">
        <f t="shared" si="21"/>
        <v>44457</v>
      </c>
      <c r="R130" s="5">
        <f t="shared" si="32"/>
        <v>2021</v>
      </c>
      <c r="S130" s="5">
        <f t="shared" si="22"/>
        <v>3</v>
      </c>
      <c r="T130" s="29" t="s">
        <v>851</v>
      </c>
      <c r="U130" s="5"/>
      <c r="V130" s="5">
        <f t="shared" si="23"/>
        <v>0</v>
      </c>
      <c r="W130" s="5" t="s">
        <v>114</v>
      </c>
      <c r="X130" s="29" t="s">
        <v>627</v>
      </c>
      <c r="Z130" s="5">
        <f t="shared" si="24"/>
        <v>0</v>
      </c>
      <c r="AA130" s="5" t="str">
        <f t="shared" ref="AA130:AA152" si="33">H130</f>
        <v>Sun Belt</v>
      </c>
      <c r="AB130">
        <f t="shared" ref="AB130:AB152" si="34">IF(W130=AA130,1,0)</f>
        <v>0</v>
      </c>
      <c r="AC130">
        <f t="shared" si="25"/>
        <v>1</v>
      </c>
      <c r="AD130">
        <f t="shared" si="26"/>
        <v>0</v>
      </c>
      <c r="AE130">
        <f t="shared" si="27"/>
        <v>0</v>
      </c>
      <c r="AF130">
        <f t="shared" si="29"/>
        <v>52</v>
      </c>
      <c r="AG130">
        <f t="shared" si="29"/>
        <v>3</v>
      </c>
      <c r="AH130">
        <f t="shared" si="29"/>
        <v>1</v>
      </c>
      <c r="AI130">
        <f t="shared" si="29"/>
        <v>2</v>
      </c>
      <c r="AJ130">
        <f t="shared" si="30"/>
        <v>3</v>
      </c>
      <c r="AK130" s="8">
        <f t="shared" si="28"/>
        <v>0.33333333333333331</v>
      </c>
      <c r="AL130">
        <f t="shared" ref="AL130:AL152" si="35">IF(I130="W",1,0)</f>
        <v>1</v>
      </c>
    </row>
    <row r="131" spans="1:38" ht="28" x14ac:dyDescent="0.2">
      <c r="A131" s="27">
        <v>4</v>
      </c>
      <c r="B131" s="28">
        <v>44464</v>
      </c>
      <c r="C131" s="30">
        <v>0.89583333333333337</v>
      </c>
      <c r="D131" s="29" t="s">
        <v>44</v>
      </c>
      <c r="E131" s="29" t="s">
        <v>851</v>
      </c>
      <c r="F131" s="5"/>
      <c r="G131" s="29" t="s">
        <v>424</v>
      </c>
      <c r="H131" s="29" t="s">
        <v>114</v>
      </c>
      <c r="I131" s="29" t="s">
        <v>13</v>
      </c>
      <c r="J131" s="29">
        <v>31</v>
      </c>
      <c r="K131" s="29">
        <v>24</v>
      </c>
      <c r="L131" s="29">
        <v>2</v>
      </c>
      <c r="M131" s="29">
        <v>2</v>
      </c>
      <c r="N131" s="29" t="s">
        <v>47</v>
      </c>
      <c r="O131" s="5"/>
      <c r="P131"/>
      <c r="Q131" s="4">
        <f t="shared" ref="Q131:Q152" si="36">B131</f>
        <v>44464</v>
      </c>
      <c r="R131" s="5">
        <f t="shared" si="32"/>
        <v>2021</v>
      </c>
      <c r="S131" s="5">
        <f t="shared" ref="S131:S152" si="37">IF(AND(B131&gt;=DATEVALUE("07/24/2021"),B131&lt;=DATEVALUE("09/06/2021")),1,IF(AND(B131&gt;=DATEVALUE("09/07/2021"),B131&lt;=DATEVALUE("09/13/2021")),2,IF(AND(B131&gt;=DATEVALUE("09/14/2021"),B131&lt;=DATEVALUE("09/20/2021")),3,IF(AND(B131&gt;=DATEVALUE("09/21/2021"),B131&lt;=DATEVALUE("09/27/2021")),4,IF(AND(B131&gt;=DATEVALUE("09/28/2021"),B131&lt;=DATEVALUE("10/04/2021")),5,IF(AND(B131&gt;=DATEVALUE("10/05/2021"),B131&lt;=DATEVALUE("10/11/2021")),6,IF(AND(B131&gt;=DATEVALUE("10/12/2021"),B131&lt;=DATEVALUE("10/18/2021")),7,IF(AND(B131&gt;=DATEVALUE("10/19/2021"),B131&lt;=DATEVALUE("10/25/2021")),8,IF(AND(B131&gt;=DATEVALUE("10/26/2021"),B131&lt;=DATEVALUE("11/01/2021")),9,IF(AND(B131&gt;=DATEVALUE("11/02/2021"),B131&lt;=DATEVALUE("11/08/2021")),10,IF(AND(B131&gt;=DATEVALUE("11/09/2021"),B131&lt;=DATEVALUE("11/15/2021")),11,IF(AND(B131&gt;=DATEVALUE("11/16/2021"),B131&lt;=DATEVALUE("11/22/2021")),12,IF(AND(B131&gt;=DATEVALUE("11/23/2021"),B131&lt;=DATEVALUE("11/29/2021")),13,IF(AND(B131&gt;=DATEVALUE("11/30/2021"),B131&lt;=DATEVALUE("12/06/2021")),14,IF(AND(B131&gt;=DATEVALUE("12/07/2021"),B131&lt;=DATEVALUE("12/13/2021")),15,IF(AND(B131&gt;=DATEVALUE("12/14/2021"),B131&lt;=DATEVALUE("12/20/2021")),16,IF(AND(B131&gt;=DATEVALUE("12/21/2021"),B131&lt;=DATEVALUE("12/27/2021")),17,IF(AND(B131&gt;=DATEVALUE("12/28/2021"),B131&lt;=DATEVALUE("01/03/2022")),18,IF(AND(B131&gt;=DATEVALUE("01/04/2022"),B131&lt;=DATEVALUE("01/10/2022")),19,IF(AND(B131&gt;=DATEVALUE("01/11/2022"),B131&lt;=DATEVALUE("01/17/2022")),20,"Bye"))))))))))))))))))))</f>
        <v>4</v>
      </c>
      <c r="T131" s="29" t="s">
        <v>851</v>
      </c>
      <c r="U131" s="5"/>
      <c r="V131" s="5">
        <f t="shared" ref="V131:V152" si="38">IF(U131&gt;0,1,0)</f>
        <v>0</v>
      </c>
      <c r="W131" s="5" t="s">
        <v>114</v>
      </c>
      <c r="X131" s="29" t="s">
        <v>424</v>
      </c>
      <c r="Z131" s="5">
        <f t="shared" ref="Z131:Z152" si="39">IF(Y131&gt;0,1,0)</f>
        <v>0</v>
      </c>
      <c r="AA131" s="5" t="str">
        <f t="shared" si="33"/>
        <v>Pac-12</v>
      </c>
      <c r="AB131">
        <f t="shared" si="34"/>
        <v>1</v>
      </c>
      <c r="AC131">
        <f t="shared" ref="AC131:AC152" si="40">IF(AA131="Non-Major",0,1)</f>
        <v>1</v>
      </c>
      <c r="AD131">
        <f t="shared" ref="AD131:AD152" si="41">IF(OR(AA131="ACC",AA131="Big Ten",AA131="Big 12", AA131="Pac-12",AA131="SEC"),1,0)</f>
        <v>1</v>
      </c>
      <c r="AE131">
        <f t="shared" ref="AE131:AE152" si="42">IF(AND(Z131=1,V131=1),1,0)</f>
        <v>0</v>
      </c>
      <c r="AF131">
        <f t="shared" ref="AF131:AI152" si="43">J131</f>
        <v>31</v>
      </c>
      <c r="AG131">
        <f t="shared" si="43"/>
        <v>24</v>
      </c>
      <c r="AH131">
        <f t="shared" si="43"/>
        <v>2</v>
      </c>
      <c r="AI131">
        <f t="shared" si="43"/>
        <v>2</v>
      </c>
      <c r="AJ131">
        <f t="shared" si="30"/>
        <v>4</v>
      </c>
      <c r="AK131" s="8">
        <f t="shared" ref="AK131:AK152" si="44">AH131/(AH131+AI131)</f>
        <v>0.5</v>
      </c>
      <c r="AL131">
        <f t="shared" si="35"/>
        <v>1</v>
      </c>
    </row>
    <row r="132" spans="1:38" ht="28" x14ac:dyDescent="0.2">
      <c r="A132" s="27">
        <v>5</v>
      </c>
      <c r="B132" s="28">
        <v>44471</v>
      </c>
      <c r="C132" s="30">
        <v>0.875</v>
      </c>
      <c r="D132" s="29" t="s">
        <v>44</v>
      </c>
      <c r="E132" s="29" t="s">
        <v>851</v>
      </c>
      <c r="F132" s="29" t="s">
        <v>49</v>
      </c>
      <c r="G132" s="29" t="s">
        <v>560</v>
      </c>
      <c r="H132" s="29" t="s">
        <v>114</v>
      </c>
      <c r="I132" s="29" t="s">
        <v>14</v>
      </c>
      <c r="J132" s="29">
        <v>24</v>
      </c>
      <c r="K132" s="29">
        <v>27</v>
      </c>
      <c r="L132" s="29">
        <v>2</v>
      </c>
      <c r="M132" s="29">
        <v>3</v>
      </c>
      <c r="N132" s="29" t="s">
        <v>92</v>
      </c>
      <c r="O132" s="5"/>
      <c r="P132"/>
      <c r="Q132" s="4">
        <f t="shared" si="36"/>
        <v>44471</v>
      </c>
      <c r="R132" s="5">
        <f t="shared" si="32"/>
        <v>2021</v>
      </c>
      <c r="S132" s="5">
        <f t="shared" si="37"/>
        <v>5</v>
      </c>
      <c r="T132" s="29" t="s">
        <v>851</v>
      </c>
      <c r="U132" s="5"/>
      <c r="V132" s="5">
        <f t="shared" si="38"/>
        <v>0</v>
      </c>
      <c r="W132" s="5" t="s">
        <v>114</v>
      </c>
      <c r="X132" s="29" t="s">
        <v>560</v>
      </c>
      <c r="Z132" s="5">
        <f t="shared" si="39"/>
        <v>0</v>
      </c>
      <c r="AA132" s="5" t="str">
        <f t="shared" si="33"/>
        <v>Pac-12</v>
      </c>
      <c r="AB132">
        <f t="shared" si="34"/>
        <v>1</v>
      </c>
      <c r="AC132">
        <f t="shared" si="40"/>
        <v>1</v>
      </c>
      <c r="AD132">
        <f t="shared" si="41"/>
        <v>1</v>
      </c>
      <c r="AE132">
        <f t="shared" si="42"/>
        <v>0</v>
      </c>
      <c r="AF132">
        <f t="shared" si="43"/>
        <v>24</v>
      </c>
      <c r="AG132">
        <f t="shared" si="43"/>
        <v>27</v>
      </c>
      <c r="AH132">
        <f t="shared" si="43"/>
        <v>2</v>
      </c>
      <c r="AI132">
        <f t="shared" si="43"/>
        <v>3</v>
      </c>
      <c r="AJ132">
        <f t="shared" si="30"/>
        <v>5</v>
      </c>
      <c r="AK132" s="8">
        <f t="shared" si="44"/>
        <v>0.4</v>
      </c>
      <c r="AL132">
        <f t="shared" si="35"/>
        <v>0</v>
      </c>
    </row>
    <row r="133" spans="1:38" ht="28" x14ac:dyDescent="0.2">
      <c r="A133" s="27">
        <v>6</v>
      </c>
      <c r="B133" s="28">
        <v>44485</v>
      </c>
      <c r="C133" s="30">
        <v>0.85416666666666663</v>
      </c>
      <c r="D133" s="29" t="s">
        <v>44</v>
      </c>
      <c r="E133" s="29" t="s">
        <v>851</v>
      </c>
      <c r="F133" s="5"/>
      <c r="G133" s="29" t="s">
        <v>590</v>
      </c>
      <c r="H133" s="29" t="s">
        <v>114</v>
      </c>
      <c r="I133" s="29" t="s">
        <v>14</v>
      </c>
      <c r="J133" s="29">
        <v>17</v>
      </c>
      <c r="K133" s="29">
        <v>24</v>
      </c>
      <c r="L133" s="29">
        <v>2</v>
      </c>
      <c r="M133" s="29">
        <v>4</v>
      </c>
      <c r="N133" s="29" t="s">
        <v>102</v>
      </c>
      <c r="O133" s="5"/>
      <c r="P133"/>
      <c r="Q133" s="4">
        <f t="shared" si="36"/>
        <v>44485</v>
      </c>
      <c r="R133" s="5">
        <f t="shared" si="32"/>
        <v>2021</v>
      </c>
      <c r="S133" s="5">
        <f t="shared" si="37"/>
        <v>7</v>
      </c>
      <c r="T133" s="29" t="s">
        <v>851</v>
      </c>
      <c r="U133" s="5"/>
      <c r="V133" s="5">
        <f t="shared" si="38"/>
        <v>0</v>
      </c>
      <c r="W133" s="5" t="s">
        <v>114</v>
      </c>
      <c r="X133" s="29" t="s">
        <v>590</v>
      </c>
      <c r="Z133" s="5">
        <f t="shared" si="39"/>
        <v>0</v>
      </c>
      <c r="AA133" s="5" t="str">
        <f t="shared" si="33"/>
        <v>Pac-12</v>
      </c>
      <c r="AB133">
        <f t="shared" si="34"/>
        <v>1</v>
      </c>
      <c r="AC133">
        <f t="shared" si="40"/>
        <v>1</v>
      </c>
      <c r="AD133">
        <f t="shared" si="41"/>
        <v>1</v>
      </c>
      <c r="AE133">
        <f t="shared" si="42"/>
        <v>0</v>
      </c>
      <c r="AF133">
        <f t="shared" si="43"/>
        <v>17</v>
      </c>
      <c r="AG133">
        <f t="shared" si="43"/>
        <v>24</v>
      </c>
      <c r="AH133">
        <f t="shared" si="43"/>
        <v>2</v>
      </c>
      <c r="AI133">
        <f t="shared" si="43"/>
        <v>4</v>
      </c>
      <c r="AJ133">
        <f t="shared" si="30"/>
        <v>6</v>
      </c>
      <c r="AK133" s="8">
        <f t="shared" si="44"/>
        <v>0.33333333333333331</v>
      </c>
      <c r="AL133">
        <f t="shared" si="35"/>
        <v>0</v>
      </c>
    </row>
    <row r="134" spans="1:38" ht="28" x14ac:dyDescent="0.2">
      <c r="A134" s="27">
        <v>7</v>
      </c>
      <c r="B134" s="28">
        <v>44491</v>
      </c>
      <c r="C134" s="30">
        <v>0.9375</v>
      </c>
      <c r="D134" s="29" t="s">
        <v>124</v>
      </c>
      <c r="E134" s="29" t="s">
        <v>851</v>
      </c>
      <c r="F134" s="29" t="s">
        <v>49</v>
      </c>
      <c r="G134" s="29" t="s">
        <v>586</v>
      </c>
      <c r="H134" s="29" t="s">
        <v>114</v>
      </c>
      <c r="I134" s="29" t="s">
        <v>13</v>
      </c>
      <c r="J134" s="29">
        <v>21</v>
      </c>
      <c r="K134" s="29">
        <v>16</v>
      </c>
      <c r="L134" s="29">
        <v>3</v>
      </c>
      <c r="M134" s="29">
        <v>4</v>
      </c>
      <c r="N134" s="29" t="s">
        <v>41</v>
      </c>
      <c r="O134" s="5"/>
      <c r="P134"/>
      <c r="Q134" s="4">
        <f t="shared" si="36"/>
        <v>44491</v>
      </c>
      <c r="R134" s="5">
        <f t="shared" si="32"/>
        <v>2021</v>
      </c>
      <c r="S134" s="5">
        <f t="shared" si="37"/>
        <v>8</v>
      </c>
      <c r="T134" s="29" t="s">
        <v>851</v>
      </c>
      <c r="U134" s="5"/>
      <c r="V134" s="5">
        <f t="shared" si="38"/>
        <v>0</v>
      </c>
      <c r="W134" s="5" t="s">
        <v>114</v>
      </c>
      <c r="X134" s="29" t="s">
        <v>586</v>
      </c>
      <c r="Z134" s="5">
        <f t="shared" si="39"/>
        <v>0</v>
      </c>
      <c r="AA134" s="5" t="str">
        <f t="shared" si="33"/>
        <v>Pac-12</v>
      </c>
      <c r="AB134">
        <f t="shared" si="34"/>
        <v>1</v>
      </c>
      <c r="AC134">
        <f t="shared" si="40"/>
        <v>1</v>
      </c>
      <c r="AD134">
        <f t="shared" si="41"/>
        <v>1</v>
      </c>
      <c r="AE134">
        <f t="shared" si="42"/>
        <v>0</v>
      </c>
      <c r="AF134">
        <f t="shared" si="43"/>
        <v>21</v>
      </c>
      <c r="AG134">
        <f t="shared" si="43"/>
        <v>16</v>
      </c>
      <c r="AH134">
        <f t="shared" si="43"/>
        <v>3</v>
      </c>
      <c r="AI134">
        <f t="shared" si="43"/>
        <v>4</v>
      </c>
      <c r="AJ134">
        <f t="shared" si="30"/>
        <v>7</v>
      </c>
      <c r="AK134" s="8">
        <f t="shared" si="44"/>
        <v>0.42857142857142855</v>
      </c>
      <c r="AL134">
        <f t="shared" si="35"/>
        <v>1</v>
      </c>
    </row>
    <row r="135" spans="1:38" ht="28" x14ac:dyDescent="0.2">
      <c r="A135" s="27">
        <v>8</v>
      </c>
      <c r="B135" s="28">
        <v>44499</v>
      </c>
      <c r="C135" s="30">
        <v>0.9375</v>
      </c>
      <c r="D135" s="29" t="s">
        <v>44</v>
      </c>
      <c r="E135" s="29" t="s">
        <v>851</v>
      </c>
      <c r="F135" s="29" t="s">
        <v>49</v>
      </c>
      <c r="G135" s="29" t="s">
        <v>213</v>
      </c>
      <c r="H135" s="29" t="s">
        <v>114</v>
      </c>
      <c r="I135" s="29" t="s">
        <v>13</v>
      </c>
      <c r="J135" s="29">
        <v>20</v>
      </c>
      <c r="K135" s="29">
        <v>13</v>
      </c>
      <c r="L135" s="29">
        <v>4</v>
      </c>
      <c r="M135" s="29">
        <v>4</v>
      </c>
      <c r="N135" s="29" t="s">
        <v>47</v>
      </c>
      <c r="O135" s="5"/>
      <c r="P135"/>
      <c r="Q135" s="4">
        <f t="shared" si="36"/>
        <v>44499</v>
      </c>
      <c r="R135" s="5">
        <f t="shared" si="32"/>
        <v>2021</v>
      </c>
      <c r="S135" s="5">
        <f t="shared" si="37"/>
        <v>9</v>
      </c>
      <c r="T135" s="29" t="s">
        <v>851</v>
      </c>
      <c r="U135" s="5"/>
      <c r="V135" s="5">
        <f t="shared" si="38"/>
        <v>0</v>
      </c>
      <c r="W135" s="5" t="s">
        <v>114</v>
      </c>
      <c r="X135" s="29" t="s">
        <v>213</v>
      </c>
      <c r="Z135" s="5">
        <f t="shared" si="39"/>
        <v>0</v>
      </c>
      <c r="AA135" s="5" t="str">
        <f t="shared" si="33"/>
        <v>Pac-12</v>
      </c>
      <c r="AB135">
        <f t="shared" si="34"/>
        <v>1</v>
      </c>
      <c r="AC135">
        <f t="shared" si="40"/>
        <v>1</v>
      </c>
      <c r="AD135">
        <f t="shared" si="41"/>
        <v>1</v>
      </c>
      <c r="AE135">
        <f t="shared" si="42"/>
        <v>0</v>
      </c>
      <c r="AF135">
        <f t="shared" si="43"/>
        <v>20</v>
      </c>
      <c r="AG135">
        <f t="shared" si="43"/>
        <v>13</v>
      </c>
      <c r="AH135">
        <f t="shared" si="43"/>
        <v>4</v>
      </c>
      <c r="AI135">
        <f t="shared" si="43"/>
        <v>4</v>
      </c>
      <c r="AJ135">
        <f t="shared" si="30"/>
        <v>8</v>
      </c>
      <c r="AK135" s="8">
        <f t="shared" si="44"/>
        <v>0.5</v>
      </c>
      <c r="AL135">
        <f t="shared" si="35"/>
        <v>1</v>
      </c>
    </row>
    <row r="136" spans="1:38" ht="28" x14ac:dyDescent="0.2">
      <c r="A136" s="27">
        <v>9</v>
      </c>
      <c r="B136" s="28">
        <v>44506</v>
      </c>
      <c r="C136" s="30">
        <v>0.8125</v>
      </c>
      <c r="D136" s="29" t="s">
        <v>44</v>
      </c>
      <c r="E136" s="29" t="s">
        <v>851</v>
      </c>
      <c r="F136" s="5"/>
      <c r="G136" s="29" t="s">
        <v>817</v>
      </c>
      <c r="H136" s="29" t="s">
        <v>114</v>
      </c>
      <c r="I136" s="29" t="s">
        <v>14</v>
      </c>
      <c r="J136" s="29">
        <v>16</v>
      </c>
      <c r="K136" s="29">
        <v>26</v>
      </c>
      <c r="L136" s="29">
        <v>4</v>
      </c>
      <c r="M136" s="29">
        <v>5</v>
      </c>
      <c r="N136" s="29" t="s">
        <v>92</v>
      </c>
      <c r="O136" s="5"/>
      <c r="P136"/>
      <c r="Q136" s="4">
        <f t="shared" si="36"/>
        <v>44506</v>
      </c>
      <c r="R136" s="5">
        <f t="shared" si="32"/>
        <v>2021</v>
      </c>
      <c r="S136" s="5">
        <f t="shared" si="37"/>
        <v>10</v>
      </c>
      <c r="T136" s="29" t="s">
        <v>851</v>
      </c>
      <c r="U136" s="5"/>
      <c r="V136" s="5">
        <f t="shared" si="38"/>
        <v>0</v>
      </c>
      <c r="W136" s="5" t="s">
        <v>114</v>
      </c>
      <c r="X136" s="5" t="s">
        <v>400</v>
      </c>
      <c r="Y136">
        <v>7</v>
      </c>
      <c r="Z136" s="5">
        <f t="shared" si="39"/>
        <v>1</v>
      </c>
      <c r="AA136" s="5" t="str">
        <f t="shared" si="33"/>
        <v>Pac-12</v>
      </c>
      <c r="AB136">
        <f t="shared" si="34"/>
        <v>1</v>
      </c>
      <c r="AC136">
        <f t="shared" si="40"/>
        <v>1</v>
      </c>
      <c r="AD136">
        <f t="shared" si="41"/>
        <v>1</v>
      </c>
      <c r="AE136">
        <f t="shared" si="42"/>
        <v>0</v>
      </c>
      <c r="AF136">
        <f t="shared" si="43"/>
        <v>16</v>
      </c>
      <c r="AG136">
        <f t="shared" si="43"/>
        <v>26</v>
      </c>
      <c r="AH136">
        <f t="shared" si="43"/>
        <v>4</v>
      </c>
      <c r="AI136">
        <f t="shared" si="43"/>
        <v>5</v>
      </c>
      <c r="AJ136">
        <f t="shared" si="30"/>
        <v>9</v>
      </c>
      <c r="AK136" s="8">
        <f t="shared" si="44"/>
        <v>0.44444444444444442</v>
      </c>
      <c r="AL136">
        <f t="shared" si="35"/>
        <v>0</v>
      </c>
    </row>
    <row r="137" spans="1:38" ht="28" x14ac:dyDescent="0.2">
      <c r="A137" s="27">
        <v>10</v>
      </c>
      <c r="B137" s="28">
        <v>44513</v>
      </c>
      <c r="C137" s="30">
        <v>0.79166666666666663</v>
      </c>
      <c r="D137" s="29" t="s">
        <v>44</v>
      </c>
      <c r="E137" s="29" t="s">
        <v>851</v>
      </c>
      <c r="F137" s="5"/>
      <c r="G137" s="29" t="s">
        <v>113</v>
      </c>
      <c r="H137" s="29" t="s">
        <v>114</v>
      </c>
      <c r="I137" s="29" t="s">
        <v>14</v>
      </c>
      <c r="J137" s="29">
        <v>30</v>
      </c>
      <c r="K137" s="29">
        <v>35</v>
      </c>
      <c r="L137" s="29">
        <v>4</v>
      </c>
      <c r="M137" s="29">
        <v>6</v>
      </c>
      <c r="N137" s="29" t="s">
        <v>102</v>
      </c>
      <c r="O137" s="5"/>
      <c r="P137"/>
      <c r="Q137" s="4">
        <f t="shared" si="36"/>
        <v>44513</v>
      </c>
      <c r="R137" s="5">
        <f t="shared" si="32"/>
        <v>2021</v>
      </c>
      <c r="S137" s="5">
        <f t="shared" si="37"/>
        <v>11</v>
      </c>
      <c r="T137" s="29" t="s">
        <v>851</v>
      </c>
      <c r="U137" s="5"/>
      <c r="V137" s="5">
        <f t="shared" si="38"/>
        <v>0</v>
      </c>
      <c r="W137" s="5" t="s">
        <v>114</v>
      </c>
      <c r="X137" s="29" t="s">
        <v>113</v>
      </c>
      <c r="Z137" s="5">
        <f t="shared" si="39"/>
        <v>0</v>
      </c>
      <c r="AA137" s="5" t="str">
        <f t="shared" si="33"/>
        <v>Pac-12</v>
      </c>
      <c r="AB137">
        <f t="shared" si="34"/>
        <v>1</v>
      </c>
      <c r="AC137">
        <f t="shared" si="40"/>
        <v>1</v>
      </c>
      <c r="AD137">
        <f t="shared" si="41"/>
        <v>1</v>
      </c>
      <c r="AE137">
        <f t="shared" si="42"/>
        <v>0</v>
      </c>
      <c r="AF137">
        <f t="shared" si="43"/>
        <v>30</v>
      </c>
      <c r="AG137">
        <f t="shared" si="43"/>
        <v>35</v>
      </c>
      <c r="AH137">
        <f t="shared" si="43"/>
        <v>4</v>
      </c>
      <c r="AI137">
        <f t="shared" si="43"/>
        <v>6</v>
      </c>
      <c r="AJ137">
        <f t="shared" si="30"/>
        <v>10</v>
      </c>
      <c r="AK137" s="8">
        <f t="shared" si="44"/>
        <v>0.4</v>
      </c>
      <c r="AL137">
        <f t="shared" si="35"/>
        <v>0</v>
      </c>
    </row>
    <row r="138" spans="1:38" ht="28" x14ac:dyDescent="0.2">
      <c r="A138" s="27">
        <v>11</v>
      </c>
      <c r="B138" s="28">
        <v>44520</v>
      </c>
      <c r="C138" s="30">
        <v>0.625</v>
      </c>
      <c r="D138" s="29" t="s">
        <v>44</v>
      </c>
      <c r="E138" s="29" t="s">
        <v>851</v>
      </c>
      <c r="F138" s="29" t="s">
        <v>49</v>
      </c>
      <c r="G138" s="29" t="s">
        <v>617</v>
      </c>
      <c r="H138" s="29" t="s">
        <v>114</v>
      </c>
      <c r="I138" s="29" t="s">
        <v>14</v>
      </c>
      <c r="J138" s="29">
        <v>17</v>
      </c>
      <c r="K138" s="29">
        <v>20</v>
      </c>
      <c r="L138" s="29">
        <v>4</v>
      </c>
      <c r="M138" s="29">
        <v>7</v>
      </c>
      <c r="N138" s="29" t="s">
        <v>130</v>
      </c>
      <c r="O138" s="5"/>
      <c r="P138"/>
      <c r="Q138" s="4">
        <f t="shared" si="36"/>
        <v>44520</v>
      </c>
      <c r="R138" s="5">
        <f t="shared" si="32"/>
        <v>2021</v>
      </c>
      <c r="S138" s="5">
        <f t="shared" si="37"/>
        <v>12</v>
      </c>
      <c r="T138" s="29" t="s">
        <v>851</v>
      </c>
      <c r="U138" s="5"/>
      <c r="V138" s="5">
        <f t="shared" si="38"/>
        <v>0</v>
      </c>
      <c r="W138" s="5" t="s">
        <v>114</v>
      </c>
      <c r="X138" s="29" t="s">
        <v>617</v>
      </c>
      <c r="Z138" s="5">
        <f t="shared" si="39"/>
        <v>0</v>
      </c>
      <c r="AA138" s="5" t="str">
        <f t="shared" si="33"/>
        <v>Pac-12</v>
      </c>
      <c r="AB138">
        <f t="shared" si="34"/>
        <v>1</v>
      </c>
      <c r="AC138">
        <f t="shared" si="40"/>
        <v>1</v>
      </c>
      <c r="AD138">
        <f t="shared" si="41"/>
        <v>1</v>
      </c>
      <c r="AE138">
        <f t="shared" si="42"/>
        <v>0</v>
      </c>
      <c r="AF138">
        <f t="shared" si="43"/>
        <v>17</v>
      </c>
      <c r="AG138">
        <f t="shared" si="43"/>
        <v>20</v>
      </c>
      <c r="AH138">
        <f t="shared" si="43"/>
        <v>4</v>
      </c>
      <c r="AI138">
        <f t="shared" si="43"/>
        <v>7</v>
      </c>
      <c r="AJ138">
        <f t="shared" si="30"/>
        <v>11</v>
      </c>
      <c r="AK138" s="8">
        <f t="shared" si="44"/>
        <v>0.36363636363636365</v>
      </c>
      <c r="AL138">
        <f t="shared" si="35"/>
        <v>0</v>
      </c>
    </row>
    <row r="139" spans="1:38" ht="28" x14ac:dyDescent="0.2">
      <c r="A139" s="27">
        <v>12</v>
      </c>
      <c r="B139" s="28">
        <v>44526</v>
      </c>
      <c r="C139" s="30">
        <v>0.83333333333333337</v>
      </c>
      <c r="D139" s="29" t="s">
        <v>124</v>
      </c>
      <c r="E139" s="29" t="s">
        <v>851</v>
      </c>
      <c r="F139" s="5"/>
      <c r="G139" s="29" t="s">
        <v>916</v>
      </c>
      <c r="H139" s="29" t="s">
        <v>114</v>
      </c>
      <c r="I139" s="29" t="s">
        <v>14</v>
      </c>
      <c r="J139" s="29">
        <v>13</v>
      </c>
      <c r="K139" s="29">
        <v>40</v>
      </c>
      <c r="L139" s="29">
        <v>4</v>
      </c>
      <c r="M139" s="29">
        <v>8</v>
      </c>
      <c r="N139" s="29" t="s">
        <v>132</v>
      </c>
      <c r="O139" s="5"/>
      <c r="P139"/>
      <c r="Q139" s="4">
        <f t="shared" si="36"/>
        <v>44526</v>
      </c>
      <c r="R139" s="5">
        <f t="shared" si="32"/>
        <v>2021</v>
      </c>
      <c r="S139" s="5">
        <f t="shared" si="37"/>
        <v>13</v>
      </c>
      <c r="T139" s="29" t="s">
        <v>851</v>
      </c>
      <c r="U139" s="5"/>
      <c r="V139" s="5">
        <f t="shared" si="38"/>
        <v>0</v>
      </c>
      <c r="W139" s="5" t="s">
        <v>114</v>
      </c>
      <c r="X139" s="29" t="s">
        <v>916</v>
      </c>
      <c r="Z139" s="5">
        <f t="shared" si="39"/>
        <v>0</v>
      </c>
      <c r="AA139" s="5" t="str">
        <f t="shared" si="33"/>
        <v>Pac-12</v>
      </c>
      <c r="AB139">
        <f t="shared" si="34"/>
        <v>1</v>
      </c>
      <c r="AC139">
        <f t="shared" si="40"/>
        <v>1</v>
      </c>
      <c r="AD139">
        <f t="shared" si="41"/>
        <v>1</v>
      </c>
      <c r="AE139">
        <f t="shared" si="42"/>
        <v>0</v>
      </c>
      <c r="AF139">
        <f t="shared" si="43"/>
        <v>13</v>
      </c>
      <c r="AG139">
        <f t="shared" si="43"/>
        <v>40</v>
      </c>
      <c r="AH139">
        <f t="shared" si="43"/>
        <v>4</v>
      </c>
      <c r="AI139">
        <f t="shared" si="43"/>
        <v>8</v>
      </c>
      <c r="AJ139">
        <f t="shared" si="30"/>
        <v>12</v>
      </c>
      <c r="AK139" s="8">
        <f t="shared" si="44"/>
        <v>0.33333333333333331</v>
      </c>
      <c r="AL139">
        <f t="shared" si="35"/>
        <v>0</v>
      </c>
    </row>
    <row r="140" spans="1:38" ht="28" x14ac:dyDescent="0.2">
      <c r="A140" s="27">
        <v>1</v>
      </c>
      <c r="B140" s="28">
        <v>44443</v>
      </c>
      <c r="C140" s="30">
        <v>0.95833333333333337</v>
      </c>
      <c r="D140" s="29" t="s">
        <v>44</v>
      </c>
      <c r="E140" s="29" t="s">
        <v>916</v>
      </c>
      <c r="F140" s="5"/>
      <c r="G140" s="29" t="s">
        <v>152</v>
      </c>
      <c r="H140" s="29" t="s">
        <v>96</v>
      </c>
      <c r="I140" s="29" t="s">
        <v>14</v>
      </c>
      <c r="J140" s="29">
        <v>23</v>
      </c>
      <c r="K140" s="29">
        <v>26</v>
      </c>
      <c r="L140" s="29">
        <v>0</v>
      </c>
      <c r="M140" s="29">
        <v>1</v>
      </c>
      <c r="N140" s="29" t="s">
        <v>92</v>
      </c>
      <c r="O140" s="5"/>
      <c r="P140"/>
      <c r="Q140" s="4">
        <f t="shared" si="36"/>
        <v>44443</v>
      </c>
      <c r="R140" s="5">
        <f t="shared" si="32"/>
        <v>2021</v>
      </c>
      <c r="S140" s="5">
        <f t="shared" si="37"/>
        <v>1</v>
      </c>
      <c r="T140" s="29" t="s">
        <v>916</v>
      </c>
      <c r="U140" s="5"/>
      <c r="V140" s="5">
        <f t="shared" si="38"/>
        <v>0</v>
      </c>
      <c r="W140" s="5" t="s">
        <v>114</v>
      </c>
      <c r="X140" s="29" t="s">
        <v>152</v>
      </c>
      <c r="Z140" s="5">
        <f t="shared" si="39"/>
        <v>0</v>
      </c>
      <c r="AA140" s="5" t="str">
        <f t="shared" si="33"/>
        <v>MWC</v>
      </c>
      <c r="AB140">
        <f t="shared" si="34"/>
        <v>0</v>
      </c>
      <c r="AC140">
        <f t="shared" si="40"/>
        <v>1</v>
      </c>
      <c r="AD140">
        <f t="shared" si="41"/>
        <v>0</v>
      </c>
      <c r="AE140">
        <f t="shared" si="42"/>
        <v>0</v>
      </c>
      <c r="AF140">
        <f t="shared" si="43"/>
        <v>23</v>
      </c>
      <c r="AG140">
        <f t="shared" si="43"/>
        <v>26</v>
      </c>
      <c r="AH140">
        <f t="shared" si="43"/>
        <v>0</v>
      </c>
      <c r="AI140">
        <f t="shared" si="43"/>
        <v>1</v>
      </c>
      <c r="AJ140">
        <f t="shared" si="30"/>
        <v>1</v>
      </c>
      <c r="AK140" s="8">
        <f t="shared" si="44"/>
        <v>0</v>
      </c>
      <c r="AL140">
        <f t="shared" si="35"/>
        <v>0</v>
      </c>
    </row>
    <row r="141" spans="1:38" ht="30" x14ac:dyDescent="0.2">
      <c r="A141" s="27">
        <v>2</v>
      </c>
      <c r="B141" s="28">
        <v>44450</v>
      </c>
      <c r="C141" s="30">
        <v>0.75</v>
      </c>
      <c r="D141" s="29" t="s">
        <v>44</v>
      </c>
      <c r="E141" s="29" t="s">
        <v>916</v>
      </c>
      <c r="F141" s="5"/>
      <c r="G141" s="29" t="s">
        <v>1036</v>
      </c>
      <c r="H141" s="29" t="s">
        <v>70</v>
      </c>
      <c r="I141" s="29" t="s">
        <v>13</v>
      </c>
      <c r="J141" s="29">
        <v>44</v>
      </c>
      <c r="K141" s="29">
        <v>24</v>
      </c>
      <c r="L141" s="29">
        <v>1</v>
      </c>
      <c r="M141" s="29">
        <v>1</v>
      </c>
      <c r="N141" s="29" t="s">
        <v>41</v>
      </c>
      <c r="O141" s="5"/>
      <c r="P141"/>
      <c r="Q141" s="4">
        <f t="shared" si="36"/>
        <v>44450</v>
      </c>
      <c r="R141" s="5">
        <f t="shared" si="32"/>
        <v>2021</v>
      </c>
      <c r="S141" s="5">
        <f t="shared" si="37"/>
        <v>2</v>
      </c>
      <c r="T141" s="29" t="s">
        <v>916</v>
      </c>
      <c r="U141" s="5"/>
      <c r="V141" s="5">
        <f t="shared" si="38"/>
        <v>0</v>
      </c>
      <c r="W141" s="5" t="s">
        <v>114</v>
      </c>
      <c r="X141" s="29" t="s">
        <v>1036</v>
      </c>
      <c r="Z141" s="5">
        <f t="shared" si="39"/>
        <v>0</v>
      </c>
      <c r="AA141" s="5" t="str">
        <f t="shared" si="33"/>
        <v>Non-Major</v>
      </c>
      <c r="AB141">
        <f t="shared" si="34"/>
        <v>0</v>
      </c>
      <c r="AC141">
        <f t="shared" si="40"/>
        <v>0</v>
      </c>
      <c r="AD141">
        <f t="shared" si="41"/>
        <v>0</v>
      </c>
      <c r="AE141">
        <f t="shared" si="42"/>
        <v>0</v>
      </c>
      <c r="AF141">
        <f t="shared" si="43"/>
        <v>44</v>
      </c>
      <c r="AG141">
        <f t="shared" si="43"/>
        <v>24</v>
      </c>
      <c r="AH141">
        <f t="shared" si="43"/>
        <v>1</v>
      </c>
      <c r="AI141">
        <f t="shared" si="43"/>
        <v>1</v>
      </c>
      <c r="AJ141">
        <f t="shared" si="30"/>
        <v>2</v>
      </c>
      <c r="AK141" s="8">
        <f t="shared" si="44"/>
        <v>0.5</v>
      </c>
      <c r="AL141">
        <f t="shared" si="35"/>
        <v>1</v>
      </c>
    </row>
    <row r="142" spans="1:38" ht="28" x14ac:dyDescent="0.2">
      <c r="A142" s="27">
        <v>3</v>
      </c>
      <c r="B142" s="28">
        <v>44457</v>
      </c>
      <c r="C142" s="30">
        <v>0.64583333333333337</v>
      </c>
      <c r="D142" s="29" t="s">
        <v>44</v>
      </c>
      <c r="E142" s="29" t="s">
        <v>916</v>
      </c>
      <c r="F142" s="5"/>
      <c r="G142" s="29" t="s">
        <v>206</v>
      </c>
      <c r="H142" s="29" t="s">
        <v>114</v>
      </c>
      <c r="I142" s="29" t="s">
        <v>14</v>
      </c>
      <c r="J142" s="29">
        <v>14</v>
      </c>
      <c r="K142" s="29">
        <v>45</v>
      </c>
      <c r="L142" s="29">
        <v>1</v>
      </c>
      <c r="M142" s="29">
        <v>2</v>
      </c>
      <c r="N142" s="29" t="s">
        <v>92</v>
      </c>
      <c r="O142" s="5"/>
      <c r="P142"/>
      <c r="Q142" s="4">
        <f t="shared" si="36"/>
        <v>44457</v>
      </c>
      <c r="R142" s="5">
        <f t="shared" si="32"/>
        <v>2021</v>
      </c>
      <c r="S142" s="5">
        <f t="shared" si="37"/>
        <v>3</v>
      </c>
      <c r="T142" s="29" t="s">
        <v>916</v>
      </c>
      <c r="U142" s="5"/>
      <c r="V142" s="5">
        <f t="shared" si="38"/>
        <v>0</v>
      </c>
      <c r="W142" s="5" t="s">
        <v>114</v>
      </c>
      <c r="X142" s="29" t="s">
        <v>206</v>
      </c>
      <c r="Z142" s="5">
        <f t="shared" si="39"/>
        <v>0</v>
      </c>
      <c r="AA142" s="5" t="str">
        <f t="shared" si="33"/>
        <v>Pac-12</v>
      </c>
      <c r="AB142">
        <f t="shared" si="34"/>
        <v>1</v>
      </c>
      <c r="AC142">
        <f t="shared" si="40"/>
        <v>1</v>
      </c>
      <c r="AD142">
        <f t="shared" si="41"/>
        <v>1</v>
      </c>
      <c r="AE142">
        <f t="shared" si="42"/>
        <v>0</v>
      </c>
      <c r="AF142">
        <f t="shared" si="43"/>
        <v>14</v>
      </c>
      <c r="AG142">
        <f t="shared" si="43"/>
        <v>45</v>
      </c>
      <c r="AH142">
        <f t="shared" si="43"/>
        <v>1</v>
      </c>
      <c r="AI142">
        <f t="shared" si="43"/>
        <v>2</v>
      </c>
      <c r="AJ142">
        <f t="shared" si="30"/>
        <v>3</v>
      </c>
      <c r="AK142" s="8">
        <f t="shared" si="44"/>
        <v>0.33333333333333331</v>
      </c>
      <c r="AL142">
        <f t="shared" si="35"/>
        <v>0</v>
      </c>
    </row>
    <row r="143" spans="1:38" ht="28" x14ac:dyDescent="0.2">
      <c r="A143" s="27">
        <v>4</v>
      </c>
      <c r="B143" s="28">
        <v>44464</v>
      </c>
      <c r="C143" s="30">
        <v>0.60416666666666663</v>
      </c>
      <c r="D143" s="29" t="s">
        <v>44</v>
      </c>
      <c r="E143" s="29" t="s">
        <v>916</v>
      </c>
      <c r="F143" s="29" t="s">
        <v>49</v>
      </c>
      <c r="G143" s="29" t="s">
        <v>929</v>
      </c>
      <c r="H143" s="29" t="s">
        <v>114</v>
      </c>
      <c r="I143" s="29" t="s">
        <v>14</v>
      </c>
      <c r="J143" s="29">
        <v>13</v>
      </c>
      <c r="K143" s="29">
        <v>24</v>
      </c>
      <c r="L143" s="29">
        <v>1</v>
      </c>
      <c r="M143" s="29">
        <v>3</v>
      </c>
      <c r="N143" s="29" t="s">
        <v>102</v>
      </c>
      <c r="O143" s="5"/>
      <c r="P143"/>
      <c r="Q143" s="4">
        <f t="shared" si="36"/>
        <v>44464</v>
      </c>
      <c r="R143" s="5">
        <f t="shared" si="32"/>
        <v>2021</v>
      </c>
      <c r="S143" s="5">
        <f t="shared" si="37"/>
        <v>4</v>
      </c>
      <c r="T143" s="29" t="s">
        <v>916</v>
      </c>
      <c r="U143" s="5"/>
      <c r="V143" s="5">
        <f t="shared" si="38"/>
        <v>0</v>
      </c>
      <c r="W143" s="5" t="s">
        <v>114</v>
      </c>
      <c r="X143" s="29" t="s">
        <v>929</v>
      </c>
      <c r="Z143" s="5">
        <f t="shared" si="39"/>
        <v>0</v>
      </c>
      <c r="AA143" s="5" t="str">
        <f t="shared" si="33"/>
        <v>Pac-12</v>
      </c>
      <c r="AB143">
        <f t="shared" si="34"/>
        <v>1</v>
      </c>
      <c r="AC143">
        <f t="shared" si="40"/>
        <v>1</v>
      </c>
      <c r="AD143">
        <f t="shared" si="41"/>
        <v>1</v>
      </c>
      <c r="AE143">
        <f t="shared" si="42"/>
        <v>0</v>
      </c>
      <c r="AF143">
        <f t="shared" si="43"/>
        <v>13</v>
      </c>
      <c r="AG143">
        <f t="shared" si="43"/>
        <v>24</v>
      </c>
      <c r="AH143">
        <f t="shared" si="43"/>
        <v>1</v>
      </c>
      <c r="AI143">
        <f t="shared" si="43"/>
        <v>3</v>
      </c>
      <c r="AJ143">
        <f t="shared" si="30"/>
        <v>4</v>
      </c>
      <c r="AK143" s="8">
        <f t="shared" si="44"/>
        <v>0.25</v>
      </c>
      <c r="AL143">
        <f t="shared" si="35"/>
        <v>0</v>
      </c>
    </row>
    <row r="144" spans="1:38" ht="28" x14ac:dyDescent="0.2">
      <c r="A144" s="27">
        <v>5</v>
      </c>
      <c r="B144" s="28">
        <v>44471</v>
      </c>
      <c r="C144" s="30">
        <v>0.72916666666666663</v>
      </c>
      <c r="D144" s="29" t="s">
        <v>44</v>
      </c>
      <c r="E144" s="29" t="s">
        <v>916</v>
      </c>
      <c r="F144" s="29" t="s">
        <v>49</v>
      </c>
      <c r="G144" s="29" t="s">
        <v>424</v>
      </c>
      <c r="H144" s="29" t="s">
        <v>114</v>
      </c>
      <c r="I144" s="29" t="s">
        <v>13</v>
      </c>
      <c r="J144" s="29">
        <v>21</v>
      </c>
      <c r="K144" s="29">
        <v>6</v>
      </c>
      <c r="L144" s="29">
        <v>2</v>
      </c>
      <c r="M144" s="29">
        <v>3</v>
      </c>
      <c r="N144" s="29" t="s">
        <v>41</v>
      </c>
      <c r="O144" s="5"/>
      <c r="P144"/>
      <c r="Q144" s="4">
        <f t="shared" si="36"/>
        <v>44471</v>
      </c>
      <c r="R144" s="5">
        <f t="shared" si="32"/>
        <v>2021</v>
      </c>
      <c r="S144" s="5">
        <f t="shared" si="37"/>
        <v>5</v>
      </c>
      <c r="T144" s="29" t="s">
        <v>916</v>
      </c>
      <c r="U144" s="5"/>
      <c r="V144" s="5">
        <f t="shared" si="38"/>
        <v>0</v>
      </c>
      <c r="W144" s="5" t="s">
        <v>114</v>
      </c>
      <c r="X144" s="29" t="s">
        <v>424</v>
      </c>
      <c r="Z144" s="5">
        <f t="shared" si="39"/>
        <v>0</v>
      </c>
      <c r="AA144" s="5" t="str">
        <f t="shared" si="33"/>
        <v>Pac-12</v>
      </c>
      <c r="AB144">
        <f t="shared" si="34"/>
        <v>1</v>
      </c>
      <c r="AC144">
        <f t="shared" si="40"/>
        <v>1</v>
      </c>
      <c r="AD144">
        <f t="shared" si="41"/>
        <v>1</v>
      </c>
      <c r="AE144">
        <f t="shared" si="42"/>
        <v>0</v>
      </c>
      <c r="AF144">
        <f t="shared" si="43"/>
        <v>21</v>
      </c>
      <c r="AG144">
        <f t="shared" si="43"/>
        <v>6</v>
      </c>
      <c r="AH144">
        <f t="shared" si="43"/>
        <v>2</v>
      </c>
      <c r="AI144">
        <f t="shared" si="43"/>
        <v>3</v>
      </c>
      <c r="AJ144">
        <f t="shared" si="30"/>
        <v>5</v>
      </c>
      <c r="AK144" s="8">
        <f t="shared" si="44"/>
        <v>0.4</v>
      </c>
      <c r="AL144">
        <f t="shared" si="35"/>
        <v>1</v>
      </c>
    </row>
    <row r="145" spans="1:38" ht="28" x14ac:dyDescent="0.2">
      <c r="A145" s="27">
        <v>6</v>
      </c>
      <c r="B145" s="28">
        <v>44478</v>
      </c>
      <c r="C145" s="30">
        <v>0.66666666666666663</v>
      </c>
      <c r="D145" s="29" t="s">
        <v>44</v>
      </c>
      <c r="E145" s="29" t="s">
        <v>916</v>
      </c>
      <c r="F145" s="5"/>
      <c r="G145" s="29" t="s">
        <v>560</v>
      </c>
      <c r="H145" s="29" t="s">
        <v>114</v>
      </c>
      <c r="I145" s="29" t="s">
        <v>13</v>
      </c>
      <c r="J145" s="29">
        <v>31</v>
      </c>
      <c r="K145" s="29">
        <v>24</v>
      </c>
      <c r="L145" s="29">
        <v>3</v>
      </c>
      <c r="M145" s="29">
        <v>3</v>
      </c>
      <c r="N145" s="29" t="s">
        <v>47</v>
      </c>
      <c r="O145" s="5"/>
      <c r="P145"/>
      <c r="Q145" s="4">
        <f t="shared" si="36"/>
        <v>44478</v>
      </c>
      <c r="R145" s="5">
        <f t="shared" si="32"/>
        <v>2021</v>
      </c>
      <c r="S145" s="5">
        <f t="shared" si="37"/>
        <v>6</v>
      </c>
      <c r="T145" s="29" t="s">
        <v>916</v>
      </c>
      <c r="U145" s="5"/>
      <c r="V145" s="5">
        <f t="shared" si="38"/>
        <v>0</v>
      </c>
      <c r="W145" s="5" t="s">
        <v>114</v>
      </c>
      <c r="X145" s="29" t="s">
        <v>560</v>
      </c>
      <c r="Z145" s="5">
        <f t="shared" si="39"/>
        <v>0</v>
      </c>
      <c r="AA145" s="5" t="str">
        <f t="shared" si="33"/>
        <v>Pac-12</v>
      </c>
      <c r="AB145">
        <f t="shared" si="34"/>
        <v>1</v>
      </c>
      <c r="AC145">
        <f t="shared" si="40"/>
        <v>1</v>
      </c>
      <c r="AD145">
        <f t="shared" si="41"/>
        <v>1</v>
      </c>
      <c r="AE145">
        <f t="shared" si="42"/>
        <v>0</v>
      </c>
      <c r="AF145">
        <f t="shared" si="43"/>
        <v>31</v>
      </c>
      <c r="AG145">
        <f t="shared" si="43"/>
        <v>24</v>
      </c>
      <c r="AH145">
        <f t="shared" si="43"/>
        <v>3</v>
      </c>
      <c r="AI145">
        <f t="shared" si="43"/>
        <v>3</v>
      </c>
      <c r="AJ145">
        <f t="shared" si="30"/>
        <v>6</v>
      </c>
      <c r="AK145" s="8">
        <f t="shared" si="44"/>
        <v>0.5</v>
      </c>
      <c r="AL145">
        <f t="shared" si="35"/>
        <v>1</v>
      </c>
    </row>
    <row r="146" spans="1:38" ht="28" x14ac:dyDescent="0.2">
      <c r="A146" s="27">
        <v>7</v>
      </c>
      <c r="B146" s="28">
        <v>44485</v>
      </c>
      <c r="C146" s="30">
        <v>0.8125</v>
      </c>
      <c r="D146" s="29" t="s">
        <v>44</v>
      </c>
      <c r="E146" s="29" t="s">
        <v>916</v>
      </c>
      <c r="F146" s="5"/>
      <c r="G146" s="29" t="s">
        <v>213</v>
      </c>
      <c r="H146" s="29" t="s">
        <v>114</v>
      </c>
      <c r="I146" s="29" t="s">
        <v>13</v>
      </c>
      <c r="J146" s="29">
        <v>34</v>
      </c>
      <c r="K146" s="29">
        <v>31</v>
      </c>
      <c r="L146" s="29">
        <v>4</v>
      </c>
      <c r="M146" s="29">
        <v>3</v>
      </c>
      <c r="N146" s="29" t="s">
        <v>51</v>
      </c>
      <c r="O146" s="5"/>
      <c r="P146"/>
      <c r="Q146" s="4">
        <f t="shared" si="36"/>
        <v>44485</v>
      </c>
      <c r="R146" s="5">
        <f t="shared" si="32"/>
        <v>2021</v>
      </c>
      <c r="S146" s="5">
        <f t="shared" si="37"/>
        <v>7</v>
      </c>
      <c r="T146" s="29" t="s">
        <v>916</v>
      </c>
      <c r="U146" s="5"/>
      <c r="V146" s="5">
        <f t="shared" si="38"/>
        <v>0</v>
      </c>
      <c r="W146" s="5" t="s">
        <v>114</v>
      </c>
      <c r="X146" s="29" t="s">
        <v>213</v>
      </c>
      <c r="Z146" s="5">
        <f t="shared" si="39"/>
        <v>0</v>
      </c>
      <c r="AA146" s="5" t="str">
        <f t="shared" si="33"/>
        <v>Pac-12</v>
      </c>
      <c r="AB146">
        <f t="shared" si="34"/>
        <v>1</v>
      </c>
      <c r="AC146">
        <f t="shared" si="40"/>
        <v>1</v>
      </c>
      <c r="AD146">
        <f t="shared" si="41"/>
        <v>1</v>
      </c>
      <c r="AE146">
        <f t="shared" si="42"/>
        <v>0</v>
      </c>
      <c r="AF146">
        <f t="shared" si="43"/>
        <v>34</v>
      </c>
      <c r="AG146">
        <f t="shared" si="43"/>
        <v>31</v>
      </c>
      <c r="AH146">
        <f t="shared" si="43"/>
        <v>4</v>
      </c>
      <c r="AI146">
        <f t="shared" si="43"/>
        <v>3</v>
      </c>
      <c r="AJ146">
        <f t="shared" si="30"/>
        <v>7</v>
      </c>
      <c r="AK146" s="8">
        <f t="shared" si="44"/>
        <v>0.5714285714285714</v>
      </c>
      <c r="AL146">
        <f t="shared" si="35"/>
        <v>1</v>
      </c>
    </row>
    <row r="147" spans="1:38" ht="28" x14ac:dyDescent="0.2">
      <c r="A147" s="27">
        <v>8</v>
      </c>
      <c r="B147" s="28">
        <v>44492</v>
      </c>
      <c r="C147" s="30">
        <v>0.64583333333333337</v>
      </c>
      <c r="D147" s="29" t="s">
        <v>44</v>
      </c>
      <c r="E147" s="29" t="s">
        <v>916</v>
      </c>
      <c r="F147" s="5"/>
      <c r="G147" s="29" t="s">
        <v>707</v>
      </c>
      <c r="H147" s="29" t="s">
        <v>169</v>
      </c>
      <c r="I147" s="29" t="s">
        <v>14</v>
      </c>
      <c r="J147" s="29">
        <v>19</v>
      </c>
      <c r="K147" s="29">
        <v>21</v>
      </c>
      <c r="L147" s="29">
        <v>4</v>
      </c>
      <c r="M147" s="29">
        <v>4</v>
      </c>
      <c r="N147" s="29" t="s">
        <v>92</v>
      </c>
      <c r="O147" s="5"/>
      <c r="P147"/>
      <c r="Q147" s="4">
        <f t="shared" si="36"/>
        <v>44492</v>
      </c>
      <c r="R147" s="5">
        <f t="shared" si="32"/>
        <v>2021</v>
      </c>
      <c r="S147" s="5">
        <f t="shared" si="37"/>
        <v>8</v>
      </c>
      <c r="T147" s="29" t="s">
        <v>916</v>
      </c>
      <c r="U147" s="5"/>
      <c r="V147" s="5">
        <f t="shared" si="38"/>
        <v>0</v>
      </c>
      <c r="W147" s="5" t="s">
        <v>114</v>
      </c>
      <c r="X147" s="29" t="s">
        <v>707</v>
      </c>
      <c r="Z147" s="5">
        <f t="shared" si="39"/>
        <v>0</v>
      </c>
      <c r="AA147" s="5" t="str">
        <f t="shared" si="33"/>
        <v>Ind</v>
      </c>
      <c r="AB147">
        <f t="shared" si="34"/>
        <v>0</v>
      </c>
      <c r="AC147">
        <f t="shared" si="40"/>
        <v>1</v>
      </c>
      <c r="AD147">
        <f t="shared" si="41"/>
        <v>0</v>
      </c>
      <c r="AE147">
        <f t="shared" si="42"/>
        <v>0</v>
      </c>
      <c r="AF147">
        <f t="shared" si="43"/>
        <v>19</v>
      </c>
      <c r="AG147">
        <f t="shared" si="43"/>
        <v>21</v>
      </c>
      <c r="AH147">
        <f t="shared" si="43"/>
        <v>4</v>
      </c>
      <c r="AI147">
        <f t="shared" si="43"/>
        <v>4</v>
      </c>
      <c r="AJ147">
        <f t="shared" si="30"/>
        <v>8</v>
      </c>
      <c r="AK147" s="8">
        <f t="shared" si="44"/>
        <v>0.5</v>
      </c>
      <c r="AL147">
        <f t="shared" si="35"/>
        <v>0</v>
      </c>
    </row>
    <row r="148" spans="1:38" ht="28" x14ac:dyDescent="0.2">
      <c r="A148" s="27">
        <v>9</v>
      </c>
      <c r="B148" s="28">
        <v>44499</v>
      </c>
      <c r="C148" s="30">
        <v>0.625</v>
      </c>
      <c r="D148" s="29" t="s">
        <v>44</v>
      </c>
      <c r="E148" s="29" t="s">
        <v>916</v>
      </c>
      <c r="F148" s="29" t="s">
        <v>49</v>
      </c>
      <c r="G148" s="29" t="s">
        <v>113</v>
      </c>
      <c r="H148" s="29" t="s">
        <v>114</v>
      </c>
      <c r="I148" s="29" t="s">
        <v>13</v>
      </c>
      <c r="J148" s="29">
        <v>34</v>
      </c>
      <c r="K148" s="29">
        <v>21</v>
      </c>
      <c r="L148" s="29">
        <v>5</v>
      </c>
      <c r="M148" s="29">
        <v>4</v>
      </c>
      <c r="N148" s="29" t="s">
        <v>41</v>
      </c>
      <c r="O148" s="5"/>
      <c r="P148"/>
      <c r="Q148" s="4">
        <f t="shared" si="36"/>
        <v>44499</v>
      </c>
      <c r="R148" s="5">
        <f t="shared" si="32"/>
        <v>2021</v>
      </c>
      <c r="S148" s="5">
        <f t="shared" si="37"/>
        <v>9</v>
      </c>
      <c r="T148" s="29" t="s">
        <v>916</v>
      </c>
      <c r="U148" s="5"/>
      <c r="V148" s="5">
        <f t="shared" si="38"/>
        <v>0</v>
      </c>
      <c r="W148" s="5" t="s">
        <v>114</v>
      </c>
      <c r="X148" s="29" t="s">
        <v>113</v>
      </c>
      <c r="Z148" s="5">
        <f t="shared" si="39"/>
        <v>0</v>
      </c>
      <c r="AA148" s="5" t="str">
        <f t="shared" si="33"/>
        <v>Pac-12</v>
      </c>
      <c r="AB148">
        <f t="shared" si="34"/>
        <v>1</v>
      </c>
      <c r="AC148">
        <f t="shared" si="40"/>
        <v>1</v>
      </c>
      <c r="AD148">
        <f t="shared" si="41"/>
        <v>1</v>
      </c>
      <c r="AE148">
        <f t="shared" si="42"/>
        <v>0</v>
      </c>
      <c r="AF148">
        <f t="shared" si="43"/>
        <v>34</v>
      </c>
      <c r="AG148">
        <f t="shared" si="43"/>
        <v>21</v>
      </c>
      <c r="AH148">
        <f t="shared" si="43"/>
        <v>5</v>
      </c>
      <c r="AI148">
        <f t="shared" si="43"/>
        <v>4</v>
      </c>
      <c r="AJ148">
        <f t="shared" si="30"/>
        <v>9</v>
      </c>
      <c r="AK148" s="8">
        <f t="shared" si="44"/>
        <v>0.55555555555555558</v>
      </c>
      <c r="AL148">
        <f t="shared" si="35"/>
        <v>1</v>
      </c>
    </row>
    <row r="149" spans="1:38" ht="28" x14ac:dyDescent="0.2">
      <c r="A149" s="27">
        <v>10</v>
      </c>
      <c r="B149" s="28">
        <v>44513</v>
      </c>
      <c r="C149" s="30">
        <v>0.9375</v>
      </c>
      <c r="D149" s="29" t="s">
        <v>44</v>
      </c>
      <c r="E149" s="29" t="s">
        <v>916</v>
      </c>
      <c r="F149" s="29" t="s">
        <v>49</v>
      </c>
      <c r="G149" s="29" t="s">
        <v>1024</v>
      </c>
      <c r="H149" s="29" t="s">
        <v>114</v>
      </c>
      <c r="I149" s="29" t="s">
        <v>14</v>
      </c>
      <c r="J149" s="29">
        <v>24</v>
      </c>
      <c r="K149" s="29">
        <v>38</v>
      </c>
      <c r="L149" s="29">
        <v>5</v>
      </c>
      <c r="M149" s="29">
        <v>5</v>
      </c>
      <c r="N149" s="29" t="s">
        <v>92</v>
      </c>
      <c r="O149" s="5"/>
      <c r="P149"/>
      <c r="Q149" s="4">
        <f t="shared" si="36"/>
        <v>44513</v>
      </c>
      <c r="R149" s="5">
        <f t="shared" si="32"/>
        <v>2021</v>
      </c>
      <c r="S149" s="5">
        <f t="shared" si="37"/>
        <v>11</v>
      </c>
      <c r="T149" s="29" t="s">
        <v>916</v>
      </c>
      <c r="U149" s="5"/>
      <c r="V149" s="5">
        <f t="shared" si="38"/>
        <v>0</v>
      </c>
      <c r="W149" s="5" t="s">
        <v>114</v>
      </c>
      <c r="X149" s="5" t="s">
        <v>400</v>
      </c>
      <c r="Y149">
        <v>5</v>
      </c>
      <c r="Z149" s="5">
        <f t="shared" si="39"/>
        <v>1</v>
      </c>
      <c r="AA149" s="5" t="str">
        <f t="shared" si="33"/>
        <v>Pac-12</v>
      </c>
      <c r="AB149">
        <f t="shared" si="34"/>
        <v>1</v>
      </c>
      <c r="AC149">
        <f t="shared" si="40"/>
        <v>1</v>
      </c>
      <c r="AD149">
        <f t="shared" si="41"/>
        <v>1</v>
      </c>
      <c r="AE149">
        <f t="shared" si="42"/>
        <v>0</v>
      </c>
      <c r="AF149">
        <f t="shared" si="43"/>
        <v>24</v>
      </c>
      <c r="AG149">
        <f t="shared" si="43"/>
        <v>38</v>
      </c>
      <c r="AH149">
        <f t="shared" si="43"/>
        <v>5</v>
      </c>
      <c r="AI149">
        <f t="shared" si="43"/>
        <v>5</v>
      </c>
      <c r="AJ149">
        <f t="shared" si="30"/>
        <v>10</v>
      </c>
      <c r="AK149" s="8">
        <f t="shared" si="44"/>
        <v>0.5</v>
      </c>
      <c r="AL149">
        <f t="shared" si="35"/>
        <v>0</v>
      </c>
    </row>
    <row r="150" spans="1:38" ht="28" x14ac:dyDescent="0.2">
      <c r="A150" s="27">
        <v>11</v>
      </c>
      <c r="B150" s="28">
        <v>44519</v>
      </c>
      <c r="C150" s="30">
        <v>0.875</v>
      </c>
      <c r="D150" s="29" t="s">
        <v>124</v>
      </c>
      <c r="E150" s="29" t="s">
        <v>916</v>
      </c>
      <c r="F150" s="5"/>
      <c r="G150" s="29" t="s">
        <v>586</v>
      </c>
      <c r="H150" s="29" t="s">
        <v>114</v>
      </c>
      <c r="I150" s="29" t="s">
        <v>13</v>
      </c>
      <c r="J150" s="29">
        <v>44</v>
      </c>
      <c r="K150" s="29">
        <v>18</v>
      </c>
      <c r="L150" s="29">
        <v>6</v>
      </c>
      <c r="M150" s="29">
        <v>5</v>
      </c>
      <c r="N150" s="29" t="s">
        <v>41</v>
      </c>
      <c r="O150" s="5"/>
      <c r="P150"/>
      <c r="Q150" s="4">
        <f t="shared" si="36"/>
        <v>44519</v>
      </c>
      <c r="R150" s="5">
        <f t="shared" si="32"/>
        <v>2021</v>
      </c>
      <c r="S150" s="5">
        <f t="shared" si="37"/>
        <v>12</v>
      </c>
      <c r="T150" s="29" t="s">
        <v>916</v>
      </c>
      <c r="U150" s="5"/>
      <c r="V150" s="5">
        <f t="shared" si="38"/>
        <v>0</v>
      </c>
      <c r="W150" s="5" t="s">
        <v>114</v>
      </c>
      <c r="X150" s="29" t="s">
        <v>586</v>
      </c>
      <c r="Z150" s="5">
        <f t="shared" si="39"/>
        <v>0</v>
      </c>
      <c r="AA150" s="5" t="str">
        <f t="shared" si="33"/>
        <v>Pac-12</v>
      </c>
      <c r="AB150">
        <f t="shared" si="34"/>
        <v>1</v>
      </c>
      <c r="AC150">
        <f t="shared" si="40"/>
        <v>1</v>
      </c>
      <c r="AD150">
        <f t="shared" si="41"/>
        <v>1</v>
      </c>
      <c r="AE150">
        <f t="shared" si="42"/>
        <v>0</v>
      </c>
      <c r="AF150">
        <f t="shared" si="43"/>
        <v>44</v>
      </c>
      <c r="AG150">
        <f t="shared" si="43"/>
        <v>18</v>
      </c>
      <c r="AH150">
        <f t="shared" si="43"/>
        <v>6</v>
      </c>
      <c r="AI150">
        <f t="shared" si="43"/>
        <v>5</v>
      </c>
      <c r="AJ150">
        <f t="shared" si="30"/>
        <v>11</v>
      </c>
      <c r="AK150" s="8">
        <f t="shared" si="44"/>
        <v>0.54545454545454541</v>
      </c>
      <c r="AL150">
        <f t="shared" si="35"/>
        <v>1</v>
      </c>
    </row>
    <row r="151" spans="1:38" ht="28" x14ac:dyDescent="0.2">
      <c r="A151" s="27">
        <v>12</v>
      </c>
      <c r="B151" s="28">
        <v>44526</v>
      </c>
      <c r="C151" s="30">
        <v>0.83333333333333337</v>
      </c>
      <c r="D151" s="29" t="s">
        <v>124</v>
      </c>
      <c r="E151" s="29" t="s">
        <v>916</v>
      </c>
      <c r="F151" s="29" t="s">
        <v>49</v>
      </c>
      <c r="G151" s="29" t="s">
        <v>851</v>
      </c>
      <c r="H151" s="29" t="s">
        <v>114</v>
      </c>
      <c r="I151" s="29" t="s">
        <v>13</v>
      </c>
      <c r="J151" s="29">
        <v>40</v>
      </c>
      <c r="K151" s="29">
        <v>13</v>
      </c>
      <c r="L151" s="29">
        <v>7</v>
      </c>
      <c r="M151" s="29">
        <v>5</v>
      </c>
      <c r="N151" s="29" t="s">
        <v>47</v>
      </c>
      <c r="O151" s="5"/>
      <c r="P151"/>
      <c r="Q151" s="4">
        <f t="shared" si="36"/>
        <v>44526</v>
      </c>
      <c r="R151" s="5">
        <f t="shared" si="32"/>
        <v>2021</v>
      </c>
      <c r="S151" s="5">
        <f t="shared" si="37"/>
        <v>13</v>
      </c>
      <c r="T151" s="29" t="s">
        <v>916</v>
      </c>
      <c r="U151" s="5"/>
      <c r="V151" s="5">
        <f t="shared" si="38"/>
        <v>0</v>
      </c>
      <c r="W151" s="5" t="s">
        <v>114</v>
      </c>
      <c r="X151" s="29" t="s">
        <v>851</v>
      </c>
      <c r="Z151" s="5">
        <f t="shared" si="39"/>
        <v>0</v>
      </c>
      <c r="AA151" s="5" t="str">
        <f t="shared" si="33"/>
        <v>Pac-12</v>
      </c>
      <c r="AB151">
        <f t="shared" si="34"/>
        <v>1</v>
      </c>
      <c r="AC151">
        <f t="shared" si="40"/>
        <v>1</v>
      </c>
      <c r="AD151">
        <f t="shared" si="41"/>
        <v>1</v>
      </c>
      <c r="AE151">
        <f t="shared" si="42"/>
        <v>0</v>
      </c>
      <c r="AF151">
        <f t="shared" si="43"/>
        <v>40</v>
      </c>
      <c r="AG151">
        <f t="shared" si="43"/>
        <v>13</v>
      </c>
      <c r="AH151">
        <f t="shared" si="43"/>
        <v>7</v>
      </c>
      <c r="AI151">
        <f t="shared" si="43"/>
        <v>5</v>
      </c>
      <c r="AJ151">
        <f t="shared" si="30"/>
        <v>12</v>
      </c>
      <c r="AK151" s="8">
        <f t="shared" si="44"/>
        <v>0.58333333333333337</v>
      </c>
      <c r="AL151">
        <f t="shared" si="35"/>
        <v>1</v>
      </c>
    </row>
    <row r="152" spans="1:38" ht="56" x14ac:dyDescent="0.2">
      <c r="A152" s="27">
        <v>13</v>
      </c>
      <c r="B152" s="28">
        <v>44561</v>
      </c>
      <c r="C152" s="30">
        <v>0.5</v>
      </c>
      <c r="D152" s="29" t="s">
        <v>124</v>
      </c>
      <c r="E152" s="29" t="s">
        <v>916</v>
      </c>
      <c r="F152" s="29" t="s">
        <v>80</v>
      </c>
      <c r="G152" s="29" t="s">
        <v>181</v>
      </c>
      <c r="H152" s="29" t="s">
        <v>148</v>
      </c>
      <c r="I152" s="29" t="s">
        <v>14</v>
      </c>
      <c r="J152" s="29">
        <v>21</v>
      </c>
      <c r="K152" s="29">
        <v>24</v>
      </c>
      <c r="L152" s="29">
        <v>7</v>
      </c>
      <c r="M152" s="29">
        <v>6</v>
      </c>
      <c r="N152" s="29" t="s">
        <v>92</v>
      </c>
      <c r="O152" s="29" t="s">
        <v>115</v>
      </c>
      <c r="P152"/>
      <c r="Q152" s="4">
        <f t="shared" si="36"/>
        <v>44561</v>
      </c>
      <c r="R152" s="5">
        <f t="shared" si="32"/>
        <v>2021</v>
      </c>
      <c r="S152" s="5">
        <f t="shared" si="37"/>
        <v>18</v>
      </c>
      <c r="T152" s="29" t="s">
        <v>916</v>
      </c>
      <c r="U152" s="5"/>
      <c r="V152" s="5">
        <f t="shared" si="38"/>
        <v>0</v>
      </c>
      <c r="W152" s="5" t="s">
        <v>114</v>
      </c>
      <c r="X152" s="29" t="s">
        <v>181</v>
      </c>
      <c r="Z152" s="5">
        <f t="shared" si="39"/>
        <v>0</v>
      </c>
      <c r="AA152" s="5" t="str">
        <f t="shared" si="33"/>
        <v>MAC</v>
      </c>
      <c r="AB152">
        <f t="shared" si="34"/>
        <v>0</v>
      </c>
      <c r="AC152">
        <f t="shared" si="40"/>
        <v>1</v>
      </c>
      <c r="AD152">
        <f t="shared" si="41"/>
        <v>0</v>
      </c>
      <c r="AE152">
        <f t="shared" si="42"/>
        <v>0</v>
      </c>
      <c r="AF152">
        <f t="shared" si="43"/>
        <v>21</v>
      </c>
      <c r="AG152">
        <f t="shared" si="43"/>
        <v>24</v>
      </c>
      <c r="AH152">
        <f t="shared" si="43"/>
        <v>7</v>
      </c>
      <c r="AI152">
        <f t="shared" si="43"/>
        <v>6</v>
      </c>
      <c r="AJ152">
        <f t="shared" si="30"/>
        <v>13</v>
      </c>
      <c r="AK152" s="8">
        <f t="shared" si="44"/>
        <v>0.53846153846153844</v>
      </c>
      <c r="AL152">
        <f t="shared" si="35"/>
        <v>0</v>
      </c>
    </row>
    <row r="153" spans="1:38" x14ac:dyDescent="0.2">
      <c r="P153"/>
      <c r="W153" s="5"/>
    </row>
    <row r="154" spans="1:38" x14ac:dyDescent="0.2">
      <c r="P154"/>
      <c r="W154" s="5"/>
    </row>
    <row r="155" spans="1:38" x14ac:dyDescent="0.2">
      <c r="P155"/>
      <c r="W155" s="5"/>
    </row>
    <row r="156" spans="1:38" x14ac:dyDescent="0.2">
      <c r="P156"/>
      <c r="W156" s="5"/>
    </row>
    <row r="157" spans="1:38" x14ac:dyDescent="0.2">
      <c r="P157"/>
      <c r="W157" s="5"/>
    </row>
    <row r="158" spans="1:38" x14ac:dyDescent="0.2">
      <c r="P158"/>
      <c r="W158" s="5"/>
    </row>
    <row r="159" spans="1:38" x14ac:dyDescent="0.2">
      <c r="P159"/>
      <c r="W159" s="5"/>
    </row>
    <row r="160" spans="1:38" x14ac:dyDescent="0.2">
      <c r="P160"/>
      <c r="W160" s="5"/>
    </row>
    <row r="161" spans="23:23" customFormat="1" x14ac:dyDescent="0.2">
      <c r="W161" s="5"/>
    </row>
    <row r="162" spans="23:23" customFormat="1" x14ac:dyDescent="0.2">
      <c r="W162" s="5"/>
    </row>
    <row r="163" spans="23:23" customFormat="1" x14ac:dyDescent="0.2">
      <c r="W163" s="5"/>
    </row>
    <row r="164" spans="23:23" customFormat="1" x14ac:dyDescent="0.2">
      <c r="W164" s="5"/>
    </row>
    <row r="165" spans="23:23" customFormat="1" x14ac:dyDescent="0.2">
      <c r="W165" s="5"/>
    </row>
    <row r="166" spans="23:23" customFormat="1" x14ac:dyDescent="0.2">
      <c r="W166" s="5"/>
    </row>
    <row r="167" spans="23:23" customFormat="1" x14ac:dyDescent="0.2">
      <c r="W167" s="5"/>
    </row>
    <row r="168" spans="23:23" customFormat="1" x14ac:dyDescent="0.2">
      <c r="W168" s="5"/>
    </row>
    <row r="169" spans="23:23" customFormat="1" x14ac:dyDescent="0.2">
      <c r="W169" s="5"/>
    </row>
    <row r="170" spans="23:23" customFormat="1" x14ac:dyDescent="0.2">
      <c r="W170" s="5"/>
    </row>
    <row r="171" spans="23:23" customFormat="1" x14ac:dyDescent="0.2">
      <c r="W171" s="5"/>
    </row>
    <row r="172" spans="23:23" customFormat="1" x14ac:dyDescent="0.2">
      <c r="W172" s="5"/>
    </row>
    <row r="173" spans="23:23" customFormat="1" x14ac:dyDescent="0.2">
      <c r="W173" s="5"/>
    </row>
    <row r="174" spans="23:23" customFormat="1" x14ac:dyDescent="0.2">
      <c r="W174" s="5"/>
    </row>
    <row r="175" spans="23:23" customFormat="1" x14ac:dyDescent="0.2">
      <c r="W175" s="5"/>
    </row>
    <row r="176" spans="23:23" customFormat="1" x14ac:dyDescent="0.2">
      <c r="W176" s="5"/>
    </row>
    <row r="177" spans="23:23" customFormat="1" x14ac:dyDescent="0.2">
      <c r="W177" s="5"/>
    </row>
    <row r="178" spans="23:23" customFormat="1" x14ac:dyDescent="0.2">
      <c r="W178" s="5"/>
    </row>
    <row r="179" spans="23:23" customFormat="1" x14ac:dyDescent="0.2">
      <c r="W179" s="5"/>
    </row>
    <row r="180" spans="23:23" customFormat="1" x14ac:dyDescent="0.2">
      <c r="W180" s="5"/>
    </row>
    <row r="181" spans="23:23" customFormat="1" x14ac:dyDescent="0.2">
      <c r="W181" s="5"/>
    </row>
    <row r="182" spans="23:23" customFormat="1" x14ac:dyDescent="0.2">
      <c r="W182" s="5"/>
    </row>
    <row r="183" spans="23:23" customFormat="1" x14ac:dyDescent="0.2">
      <c r="W183" s="5"/>
    </row>
    <row r="184" spans="23:23" customFormat="1" x14ac:dyDescent="0.2">
      <c r="W184" s="5"/>
    </row>
    <row r="185" spans="23:23" customFormat="1" x14ac:dyDescent="0.2">
      <c r="W185" s="5"/>
    </row>
    <row r="186" spans="23:23" customFormat="1" x14ac:dyDescent="0.2">
      <c r="W186" s="5"/>
    </row>
    <row r="187" spans="23:23" customFormat="1" x14ac:dyDescent="0.2">
      <c r="W187" s="5"/>
    </row>
    <row r="188" spans="23:23" customFormat="1" x14ac:dyDescent="0.2">
      <c r="W188" s="5"/>
    </row>
    <row r="189" spans="23:23" customFormat="1" x14ac:dyDescent="0.2">
      <c r="W189" s="5"/>
    </row>
    <row r="190" spans="23:23" customFormat="1" x14ac:dyDescent="0.2">
      <c r="W190" s="5"/>
    </row>
    <row r="191" spans="23:23" customFormat="1" x14ac:dyDescent="0.2">
      <c r="W191" s="5"/>
    </row>
    <row r="192" spans="23:23" customFormat="1" x14ac:dyDescent="0.2">
      <c r="W192" s="5"/>
    </row>
    <row r="193" spans="23:23" customFormat="1" x14ac:dyDescent="0.2">
      <c r="W193" s="5"/>
    </row>
    <row r="194" spans="23:23" customFormat="1" x14ac:dyDescent="0.2">
      <c r="W194" s="5"/>
    </row>
    <row r="195" spans="23:23" customFormat="1" x14ac:dyDescent="0.2">
      <c r="W195" s="5"/>
    </row>
    <row r="196" spans="23:23" customFormat="1" x14ac:dyDescent="0.2"/>
    <row r="197" spans="23:23" customFormat="1" x14ac:dyDescent="0.2"/>
    <row r="198" spans="23:23" customFormat="1" x14ac:dyDescent="0.2"/>
    <row r="199" spans="23:23" customFormat="1" x14ac:dyDescent="0.2"/>
    <row r="200" spans="23:23" customFormat="1" x14ac:dyDescent="0.2"/>
    <row r="201" spans="23:23" customFormat="1" x14ac:dyDescent="0.2"/>
    <row r="202" spans="23:23" customFormat="1" x14ac:dyDescent="0.2"/>
    <row r="203" spans="23:23" customFormat="1" x14ac:dyDescent="0.2"/>
    <row r="204" spans="23:23" customFormat="1" x14ac:dyDescent="0.2"/>
  </sheetData>
  <conditionalFormatting sqref="S1:S1048576">
    <cfRule type="cellIs" dxfId="1" priority="1" operator="equal">
      <formula>2</formula>
    </cfRule>
  </conditionalFormatting>
  <conditionalFormatting sqref="AB1:AB1048576">
    <cfRule type="cellIs" dxfId="0" priority="2" operator="equal">
      <formula>1</formula>
    </cfRule>
  </conditionalFormatting>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L195"/>
  <sheetViews>
    <sheetView workbookViewId="0">
      <selection activeCell="I16" sqref="I16"/>
    </sheetView>
  </sheetViews>
  <sheetFormatPr baseColWidth="10" defaultColWidth="8.83203125" defaultRowHeight="15" x14ac:dyDescent="0.2"/>
  <cols>
    <col min="16" max="16" width="8.83203125" style="10"/>
    <col min="30" max="30" width="10.33203125" customWidth="1"/>
  </cols>
  <sheetData>
    <row r="1" spans="1:38" ht="45" x14ac:dyDescent="0.2">
      <c r="A1" s="27" t="s">
        <v>4</v>
      </c>
      <c r="B1" s="27" t="s">
        <v>5</v>
      </c>
      <c r="C1" s="27" t="s">
        <v>6</v>
      </c>
      <c r="D1" s="27" t="s">
        <v>7</v>
      </c>
      <c r="E1" s="27" t="s">
        <v>8</v>
      </c>
      <c r="F1" s="27"/>
      <c r="G1" s="27" t="s">
        <v>9</v>
      </c>
      <c r="H1" s="27" t="s">
        <v>10</v>
      </c>
      <c r="I1" s="27"/>
      <c r="J1" s="27" t="s">
        <v>11</v>
      </c>
      <c r="K1" s="27" t="s">
        <v>12</v>
      </c>
      <c r="L1" s="27" t="s">
        <v>13</v>
      </c>
      <c r="M1" s="27" t="s">
        <v>14</v>
      </c>
      <c r="N1" s="27" t="s">
        <v>15</v>
      </c>
      <c r="O1" s="27" t="s">
        <v>16</v>
      </c>
      <c r="P1" s="2"/>
      <c r="Q1" s="1" t="s">
        <v>5</v>
      </c>
      <c r="R1" s="5" t="s">
        <v>301</v>
      </c>
      <c r="S1" s="5" t="s">
        <v>241</v>
      </c>
      <c r="T1" s="27" t="s">
        <v>19</v>
      </c>
      <c r="U1" s="1" t="s">
        <v>20</v>
      </c>
      <c r="V1" s="1" t="s">
        <v>21</v>
      </c>
      <c r="W1" s="1" t="s">
        <v>22</v>
      </c>
      <c r="X1" s="27" t="s">
        <v>9</v>
      </c>
      <c r="Y1" s="1" t="s">
        <v>23</v>
      </c>
      <c r="Z1" s="1" t="s">
        <v>24</v>
      </c>
      <c r="AA1" s="1" t="s">
        <v>25</v>
      </c>
      <c r="AB1" s="1" t="s">
        <v>26</v>
      </c>
      <c r="AC1" s="1" t="s">
        <v>27</v>
      </c>
      <c r="AD1" s="1" t="s">
        <v>28</v>
      </c>
      <c r="AE1" s="1" t="s">
        <v>29</v>
      </c>
      <c r="AF1" s="1" t="s">
        <v>30</v>
      </c>
      <c r="AG1" s="1" t="s">
        <v>31</v>
      </c>
      <c r="AH1" s="1" t="s">
        <v>32</v>
      </c>
      <c r="AI1" s="1" t="s">
        <v>33</v>
      </c>
      <c r="AJ1" s="1" t="s">
        <v>34</v>
      </c>
      <c r="AK1" s="1" t="s">
        <v>35</v>
      </c>
      <c r="AL1" s="1" t="s">
        <v>36</v>
      </c>
    </row>
    <row r="2" spans="1:38" ht="28" x14ac:dyDescent="0.2">
      <c r="A2" s="27">
        <v>1</v>
      </c>
      <c r="B2" s="28">
        <v>44807</v>
      </c>
      <c r="C2" s="30">
        <v>0.64583333333333337</v>
      </c>
      <c r="D2" s="29" t="s">
        <v>44</v>
      </c>
      <c r="E2" s="29" t="s">
        <v>586</v>
      </c>
      <c r="F2" s="29" t="s">
        <v>49</v>
      </c>
      <c r="G2" s="29" t="s">
        <v>975</v>
      </c>
      <c r="H2" s="29" t="s">
        <v>96</v>
      </c>
      <c r="I2" s="29" t="s">
        <v>13</v>
      </c>
      <c r="J2" s="29">
        <v>38</v>
      </c>
      <c r="K2" s="29">
        <v>20</v>
      </c>
      <c r="L2" s="29">
        <v>1</v>
      </c>
      <c r="M2" s="29">
        <v>0</v>
      </c>
      <c r="N2" s="29" t="s">
        <v>41</v>
      </c>
      <c r="O2" s="5"/>
      <c r="P2" s="6"/>
      <c r="Q2" s="7">
        <f>B2</f>
        <v>44807</v>
      </c>
      <c r="R2" s="5">
        <f>IF(AND(B2&gt;=DATEVALUE("06/01/2019"),B2&lt;=DATEVALUE("05/31/2020")),2019,IF(AND(B2&gt;=DATEVALUE("06/01/2020"),B2&lt;=DATEVALUE("05/31/2021")),2020,IF(AND(B2&gt;=DATEVALUE("06/01/2021"),B2&lt;=DATEVALUE("05/31/2022")),2021,IF(AND(B2&gt;=DATEVALUE("06/01/2022"),B2&lt;=DATEVALUE("05/31/2023")),2022,IF(AND(B2&gt;=DATEVALUE("06/01/2023"),B2&lt;=DATEVALUE("05/31/2024")),2023,"N/A")))))</f>
        <v>2022</v>
      </c>
      <c r="S2" s="5">
        <f>IF(AND(B2&gt;=DATEVALUE("08/05/2022"),B2&lt;=DATEVALUE("09/05/2022")),1,IF(AND(B2&gt;=DATEVALUE("09/06/2022"),B2&lt;=DATEVALUE("09/12/2022")),2,IF(AND(B2&gt;=DATEVALUE("09/13/2022"),B2&lt;=DATEVALUE("09/19/2022")),3,IF(AND(B2&gt;=DATEVALUE("09/20/2022"),B2&lt;=DATEVALUE("09/26/2022")),4,IF(AND(B2&gt;=DATEVALUE("09/27/2022"),B2&lt;=DATEVALUE("10/03/2022")),5,IF(AND(B2&gt;=DATEVALUE("10/04/2022"),B2&lt;=DATEVALUE("10/10/2022")),6,IF(AND(B2&gt;=DATEVALUE("10/11/2022"),B2&lt;=DATEVALUE("10/17/2022")),7,IF(AND(B2&gt;=DATEVALUE("10/18/2022"),B2&lt;=DATEVALUE("10/24/2022")),8,IF(AND(B2&gt;=DATEVALUE("10/25/2022"),B2&lt;=DATEVALUE("10/31/2022")),9,IF(AND(B2&gt;=DATEVALUE("11/01/2022"),B2&lt;=DATEVALUE("11/07/2022")),10,IF(AND(B2&gt;=DATEVALUE("11/08/2022"),B2&lt;=DATEVALUE("11/14/2022")),11,IF(AND(B2&gt;=DATEVALUE("11/15/2022"),B2&lt;=DATEVALUE("11/21/2022")),12,IF(AND(B2&gt;=DATEVALUE("11/22/2022"),B2&lt;=DATEVALUE("11/28/2022")),13,IF(AND(B2&gt;=DATEVALUE("11/29/2022"),B2&lt;=DATEVALUE("12/05/2022")),14,IF(AND(B2&gt;=DATEVALUE("12/06/2022"),B2&lt;=DATEVALUE("12/12/2022")),15,IF(AND(B2&gt;=DATEVALUE("12/13/2022"),B2&lt;=DATEVALUE("12/19/2022")),16,IF(AND(B2&gt;=DATEVALUE("12/20/2022"),B2&lt;=DATEVALUE("12/26/2022")),17,IF(AND(B2&gt;=DATEVALUE("12/27/2022"),B2&lt;=DATEVALUE("01/02/2023")),18,IF(AND(B2&gt;=DATEVALUE("01/03/2023"),B2&lt;=DATEVALUE("01/09/2023")),19,IF(AND(B2&gt;=DATEVALUE("01/10/2023"),B2&lt;=DATEVALUE("01/16/2023")),20,"Bye"))))))))))))))))))))</f>
        <v>1</v>
      </c>
      <c r="T2" s="29" t="s">
        <v>586</v>
      </c>
      <c r="U2" s="5"/>
      <c r="V2" s="5">
        <f>IF(U2&gt;0,1,0)</f>
        <v>0</v>
      </c>
      <c r="W2" s="5" t="s">
        <v>114</v>
      </c>
      <c r="X2" s="29" t="s">
        <v>975</v>
      </c>
      <c r="Y2" s="5"/>
      <c r="Z2" s="5">
        <f>IF(Y2&gt;0,1,0)</f>
        <v>0</v>
      </c>
      <c r="AA2" s="5" t="str">
        <f t="shared" ref="AA2:AA65" si="0">H2</f>
        <v>MWC</v>
      </c>
      <c r="AB2">
        <f t="shared" ref="AB2:AB65" si="1">IF(W2=AA2,1,0)</f>
        <v>0</v>
      </c>
      <c r="AC2">
        <f>IF(AA2="Non-Major",0,1)</f>
        <v>1</v>
      </c>
      <c r="AD2">
        <f>IF(OR(AA2="ACC",AA2="Big Ten",AA2="Big 12", AA2="Pac-12",AA2="SEC"),1,0)</f>
        <v>0</v>
      </c>
      <c r="AE2">
        <f>IF(AND(Z2=1,V2=1),1,0)</f>
        <v>0</v>
      </c>
      <c r="AF2">
        <f t="shared" ref="AF2:AI33" si="2">J2</f>
        <v>38</v>
      </c>
      <c r="AG2">
        <f t="shared" si="2"/>
        <v>20</v>
      </c>
      <c r="AH2">
        <f>IF(AF2&gt;AG2,1,0)</f>
        <v>1</v>
      </c>
      <c r="AI2">
        <f>IF(AG2&gt;AF2,1,0)</f>
        <v>0</v>
      </c>
      <c r="AJ2">
        <f>SUM(AH2:AI2)</f>
        <v>1</v>
      </c>
      <c r="AK2" s="8">
        <f>AH2/(AH2+AI2)</f>
        <v>1</v>
      </c>
      <c r="AL2">
        <f t="shared" ref="AL2:AL65" si="3">IF(I2="W",1,0)</f>
        <v>1</v>
      </c>
    </row>
    <row r="3" spans="1:38" ht="28" x14ac:dyDescent="0.2">
      <c r="A3" s="27">
        <v>2</v>
      </c>
      <c r="B3" s="28">
        <v>44814</v>
      </c>
      <c r="C3" s="30">
        <v>0.95833333333333337</v>
      </c>
      <c r="D3" s="29" t="s">
        <v>44</v>
      </c>
      <c r="E3" s="29" t="s">
        <v>586</v>
      </c>
      <c r="F3" s="5"/>
      <c r="G3" s="29" t="s">
        <v>239</v>
      </c>
      <c r="H3" s="29" t="s">
        <v>46</v>
      </c>
      <c r="I3" s="29" t="s">
        <v>14</v>
      </c>
      <c r="J3" s="29">
        <v>17</v>
      </c>
      <c r="K3" s="29">
        <v>39</v>
      </c>
      <c r="L3" s="29">
        <v>1</v>
      </c>
      <c r="M3" s="29">
        <v>1</v>
      </c>
      <c r="N3" s="29" t="s">
        <v>92</v>
      </c>
      <c r="O3" s="5"/>
      <c r="P3" s="6"/>
      <c r="Q3" s="7">
        <f t="shared" ref="Q3:Q66" si="4">B3</f>
        <v>44814</v>
      </c>
      <c r="R3" s="5">
        <f t="shared" ref="R3:R66" si="5">IF(AND(B3&gt;=DATEVALUE("06/01/2019"),B3&lt;=DATEVALUE("05/31/2020")),2019,IF(AND(B3&gt;=DATEVALUE("06/01/2020"),B3&lt;=DATEVALUE("05/31/2021")),2020,IF(AND(B3&gt;=DATEVALUE("06/01/2021"),B3&lt;=DATEVALUE("05/31/2022")),2021,IF(AND(B3&gt;=DATEVALUE("06/01/2022"),B3&lt;=DATEVALUE("05/31/2023")),2022,IF(AND(B3&gt;=DATEVALUE("06/01/2023"),B3&lt;=DATEVALUE("05/31/2024")),2023,"N/A")))))</f>
        <v>2022</v>
      </c>
      <c r="S3" s="5">
        <f t="shared" ref="S3:S66" si="6">IF(AND(B3&gt;=DATEVALUE("08/05/2022"),B3&lt;=DATEVALUE("09/05/2022")),1,IF(AND(B3&gt;=DATEVALUE("09/06/2022"),B3&lt;=DATEVALUE("09/12/2022")),2,IF(AND(B3&gt;=DATEVALUE("09/13/2022"),B3&lt;=DATEVALUE("09/19/2022")),3,IF(AND(B3&gt;=DATEVALUE("09/20/2022"),B3&lt;=DATEVALUE("09/26/2022")),4,IF(AND(B3&gt;=DATEVALUE("09/27/2022"),B3&lt;=DATEVALUE("10/03/2022")),5,IF(AND(B3&gt;=DATEVALUE("10/04/2022"),B3&lt;=DATEVALUE("10/10/2022")),6,IF(AND(B3&gt;=DATEVALUE("10/11/2022"),B3&lt;=DATEVALUE("10/17/2022")),7,IF(AND(B3&gt;=DATEVALUE("10/18/2022"),B3&lt;=DATEVALUE("10/24/2022")),8,IF(AND(B3&gt;=DATEVALUE("10/25/2022"),B3&lt;=DATEVALUE("10/31/2022")),9,IF(AND(B3&gt;=DATEVALUE("11/01/2022"),B3&lt;=DATEVALUE("11/07/2022")),10,IF(AND(B3&gt;=DATEVALUE("11/08/2022"),B3&lt;=DATEVALUE("11/14/2022")),11,IF(AND(B3&gt;=DATEVALUE("11/15/2022"),B3&lt;=DATEVALUE("11/21/2022")),12,IF(AND(B3&gt;=DATEVALUE("11/22/2022"),B3&lt;=DATEVALUE("11/28/2022")),13,IF(AND(B3&gt;=DATEVALUE("11/29/2022"),B3&lt;=DATEVALUE("12/05/2022")),14,IF(AND(B3&gt;=DATEVALUE("12/06/2022"),B3&lt;=DATEVALUE("12/12/2022")),15,IF(AND(B3&gt;=DATEVALUE("12/13/2022"),B3&lt;=DATEVALUE("12/19/2022")),16,IF(AND(B3&gt;=DATEVALUE("12/20/2022"),B3&lt;=DATEVALUE("12/26/2022")),17,IF(AND(B3&gt;=DATEVALUE("12/27/2022"),B3&lt;=DATEVALUE("01/02/2023")),18,IF(AND(B3&gt;=DATEVALUE("01/03/2023"),B3&lt;=DATEVALUE("01/09/2023")),19,IF(AND(B3&gt;=DATEVALUE("01/10/2023"),B3&lt;=DATEVALUE("01/16/2023")),20,"Bye"))))))))))))))))))))</f>
        <v>2</v>
      </c>
      <c r="T3" s="29" t="s">
        <v>586</v>
      </c>
      <c r="U3" s="5"/>
      <c r="V3" s="5">
        <f t="shared" ref="V3:V66" si="7">IF(U3&gt;0,1,0)</f>
        <v>0</v>
      </c>
      <c r="W3" s="5" t="s">
        <v>114</v>
      </c>
      <c r="X3" s="29" t="s">
        <v>239</v>
      </c>
      <c r="Y3" s="5"/>
      <c r="Z3" s="5">
        <f t="shared" ref="Z3:Z66" si="8">IF(Y3&gt;0,1,0)</f>
        <v>0</v>
      </c>
      <c r="AA3" s="5" t="str">
        <f t="shared" si="0"/>
        <v>SEC</v>
      </c>
      <c r="AB3">
        <f t="shared" si="1"/>
        <v>0</v>
      </c>
      <c r="AC3">
        <f t="shared" ref="AC3:AC66" si="9">IF(AA3="Non-Major",0,1)</f>
        <v>1</v>
      </c>
      <c r="AD3">
        <f t="shared" ref="AD3:AD66" si="10">IF(OR(AA3="ACC",AA3="Big Ten",AA3="Big 12", AA3="Pac-12",AA3="SEC"),1,0)</f>
        <v>1</v>
      </c>
      <c r="AE3">
        <f t="shared" ref="AE3:AE66" si="11">IF(AND(Z3=1,V3=1),1,0)</f>
        <v>0</v>
      </c>
      <c r="AF3">
        <f t="shared" si="2"/>
        <v>17</v>
      </c>
      <c r="AG3">
        <f t="shared" si="2"/>
        <v>39</v>
      </c>
      <c r="AH3">
        <f t="shared" si="2"/>
        <v>1</v>
      </c>
      <c r="AI3">
        <f t="shared" si="2"/>
        <v>1</v>
      </c>
      <c r="AJ3">
        <f t="shared" ref="AJ3:AJ47" si="12">SUM(AH3:AI3)</f>
        <v>2</v>
      </c>
      <c r="AK3" s="8">
        <f t="shared" ref="AK3:AK66" si="13">AH3/(AH3+AI3)</f>
        <v>0.5</v>
      </c>
      <c r="AL3">
        <f t="shared" si="3"/>
        <v>0</v>
      </c>
    </row>
    <row r="4" spans="1:38" ht="42" x14ac:dyDescent="0.2">
      <c r="A4" s="27">
        <v>3</v>
      </c>
      <c r="B4" s="28">
        <v>44821</v>
      </c>
      <c r="C4" s="30">
        <v>0.95833333333333337</v>
      </c>
      <c r="D4" s="29" t="s">
        <v>44</v>
      </c>
      <c r="E4" s="29" t="s">
        <v>586</v>
      </c>
      <c r="F4" s="5"/>
      <c r="G4" s="29" t="s">
        <v>1037</v>
      </c>
      <c r="H4" s="29" t="s">
        <v>70</v>
      </c>
      <c r="I4" s="29" t="s">
        <v>13</v>
      </c>
      <c r="J4" s="29">
        <v>31</v>
      </c>
      <c r="K4" s="29">
        <v>28</v>
      </c>
      <c r="L4" s="29">
        <v>2</v>
      </c>
      <c r="M4" s="29">
        <v>1</v>
      </c>
      <c r="N4" s="29" t="s">
        <v>41</v>
      </c>
      <c r="O4" s="5"/>
      <c r="P4" s="6"/>
      <c r="Q4" s="7">
        <f t="shared" si="4"/>
        <v>44821</v>
      </c>
      <c r="R4" s="5">
        <f t="shared" si="5"/>
        <v>2022</v>
      </c>
      <c r="S4" s="5">
        <f t="shared" si="6"/>
        <v>3</v>
      </c>
      <c r="T4" s="29" t="s">
        <v>586</v>
      </c>
      <c r="U4" s="5"/>
      <c r="V4" s="5">
        <f t="shared" si="7"/>
        <v>0</v>
      </c>
      <c r="W4" s="5" t="s">
        <v>114</v>
      </c>
      <c r="X4" s="29" t="s">
        <v>1037</v>
      </c>
      <c r="Y4" s="5"/>
      <c r="Z4" s="5">
        <f t="shared" si="8"/>
        <v>0</v>
      </c>
      <c r="AA4" s="5" t="str">
        <f t="shared" si="0"/>
        <v>Non-Major</v>
      </c>
      <c r="AB4">
        <f t="shared" si="1"/>
        <v>0</v>
      </c>
      <c r="AC4">
        <f t="shared" si="9"/>
        <v>0</v>
      </c>
      <c r="AD4">
        <f t="shared" si="10"/>
        <v>0</v>
      </c>
      <c r="AE4">
        <f t="shared" si="11"/>
        <v>0</v>
      </c>
      <c r="AF4">
        <f t="shared" si="2"/>
        <v>31</v>
      </c>
      <c r="AG4">
        <f t="shared" si="2"/>
        <v>28</v>
      </c>
      <c r="AH4">
        <f t="shared" si="2"/>
        <v>2</v>
      </c>
      <c r="AI4">
        <f t="shared" si="2"/>
        <v>1</v>
      </c>
      <c r="AJ4">
        <f t="shared" si="12"/>
        <v>3</v>
      </c>
      <c r="AK4" s="8">
        <f t="shared" si="13"/>
        <v>0.66666666666666663</v>
      </c>
      <c r="AL4">
        <f t="shared" si="3"/>
        <v>1</v>
      </c>
    </row>
    <row r="5" spans="1:38" x14ac:dyDescent="0.2">
      <c r="A5" s="27">
        <v>4</v>
      </c>
      <c r="B5" s="28">
        <v>44828</v>
      </c>
      <c r="C5" s="30">
        <v>0.72916666666666663</v>
      </c>
      <c r="D5" s="29" t="s">
        <v>44</v>
      </c>
      <c r="E5" s="29" t="s">
        <v>586</v>
      </c>
      <c r="F5" s="29" t="s">
        <v>49</v>
      </c>
      <c r="G5" s="29" t="s">
        <v>424</v>
      </c>
      <c r="H5" s="29" t="s">
        <v>114</v>
      </c>
      <c r="I5" s="29" t="s">
        <v>14</v>
      </c>
      <c r="J5" s="29">
        <v>31</v>
      </c>
      <c r="K5" s="29">
        <v>49</v>
      </c>
      <c r="L5" s="29">
        <v>2</v>
      </c>
      <c r="M5" s="29">
        <v>2</v>
      </c>
      <c r="N5" s="29" t="s">
        <v>92</v>
      </c>
      <c r="O5" s="5"/>
      <c r="P5" s="6"/>
      <c r="Q5" s="7">
        <f t="shared" si="4"/>
        <v>44828</v>
      </c>
      <c r="R5" s="5">
        <f t="shared" si="5"/>
        <v>2022</v>
      </c>
      <c r="S5" s="5">
        <f t="shared" si="6"/>
        <v>4</v>
      </c>
      <c r="T5" s="29" t="s">
        <v>586</v>
      </c>
      <c r="U5" s="5"/>
      <c r="V5" s="5">
        <f t="shared" si="7"/>
        <v>0</v>
      </c>
      <c r="W5" s="5" t="s">
        <v>114</v>
      </c>
      <c r="X5" s="29" t="s">
        <v>424</v>
      </c>
      <c r="Y5" s="5"/>
      <c r="Z5" s="5">
        <f t="shared" si="8"/>
        <v>0</v>
      </c>
      <c r="AA5" s="5" t="str">
        <f t="shared" si="0"/>
        <v>Pac-12</v>
      </c>
      <c r="AB5">
        <f t="shared" si="1"/>
        <v>1</v>
      </c>
      <c r="AC5">
        <f t="shared" si="9"/>
        <v>1</v>
      </c>
      <c r="AD5">
        <f t="shared" si="10"/>
        <v>1</v>
      </c>
      <c r="AE5">
        <f t="shared" si="11"/>
        <v>0</v>
      </c>
      <c r="AF5">
        <f t="shared" si="2"/>
        <v>31</v>
      </c>
      <c r="AG5">
        <f t="shared" si="2"/>
        <v>49</v>
      </c>
      <c r="AH5">
        <f t="shared" si="2"/>
        <v>2</v>
      </c>
      <c r="AI5">
        <f t="shared" si="2"/>
        <v>2</v>
      </c>
      <c r="AJ5">
        <f t="shared" si="12"/>
        <v>4</v>
      </c>
      <c r="AK5" s="8">
        <f t="shared" si="13"/>
        <v>0.5</v>
      </c>
      <c r="AL5">
        <f t="shared" si="3"/>
        <v>0</v>
      </c>
    </row>
    <row r="6" spans="1:38" x14ac:dyDescent="0.2">
      <c r="A6" s="27">
        <v>5</v>
      </c>
      <c r="B6" s="28">
        <v>44835</v>
      </c>
      <c r="C6" s="30">
        <v>0.89583333333333337</v>
      </c>
      <c r="D6" s="29" t="s">
        <v>44</v>
      </c>
      <c r="E6" s="29" t="s">
        <v>586</v>
      </c>
      <c r="F6" s="5"/>
      <c r="G6" s="29" t="s">
        <v>617</v>
      </c>
      <c r="H6" s="29" t="s">
        <v>114</v>
      </c>
      <c r="I6" s="29" t="s">
        <v>13</v>
      </c>
      <c r="J6" s="29">
        <v>43</v>
      </c>
      <c r="K6" s="29">
        <v>20</v>
      </c>
      <c r="L6" s="29">
        <v>3</v>
      </c>
      <c r="M6" s="29">
        <v>2</v>
      </c>
      <c r="N6" s="29" t="s">
        <v>41</v>
      </c>
      <c r="O6" s="5"/>
      <c r="P6" s="6"/>
      <c r="Q6" s="7">
        <f t="shared" si="4"/>
        <v>44835</v>
      </c>
      <c r="R6" s="5">
        <f t="shared" si="5"/>
        <v>2022</v>
      </c>
      <c r="S6" s="5">
        <f t="shared" si="6"/>
        <v>5</v>
      </c>
      <c r="T6" s="29" t="s">
        <v>586</v>
      </c>
      <c r="U6" s="5"/>
      <c r="V6" s="5">
        <f t="shared" si="7"/>
        <v>0</v>
      </c>
      <c r="W6" s="5" t="s">
        <v>114</v>
      </c>
      <c r="X6" s="29" t="s">
        <v>617</v>
      </c>
      <c r="Y6" s="5"/>
      <c r="Z6" s="5">
        <f t="shared" si="8"/>
        <v>0</v>
      </c>
      <c r="AA6" s="5" t="str">
        <f t="shared" si="0"/>
        <v>Pac-12</v>
      </c>
      <c r="AB6">
        <f t="shared" si="1"/>
        <v>1</v>
      </c>
      <c r="AC6">
        <f t="shared" si="9"/>
        <v>1</v>
      </c>
      <c r="AD6">
        <f t="shared" si="10"/>
        <v>1</v>
      </c>
      <c r="AE6">
        <f t="shared" si="11"/>
        <v>0</v>
      </c>
      <c r="AF6">
        <f t="shared" si="2"/>
        <v>43</v>
      </c>
      <c r="AG6">
        <f t="shared" si="2"/>
        <v>20</v>
      </c>
      <c r="AH6">
        <f t="shared" si="2"/>
        <v>3</v>
      </c>
      <c r="AI6">
        <f t="shared" si="2"/>
        <v>2</v>
      </c>
      <c r="AJ6">
        <f t="shared" si="12"/>
        <v>5</v>
      </c>
      <c r="AK6" s="8">
        <f t="shared" si="13"/>
        <v>0.6</v>
      </c>
      <c r="AL6">
        <f t="shared" si="3"/>
        <v>1</v>
      </c>
    </row>
    <row r="7" spans="1:38" ht="28" x14ac:dyDescent="0.2">
      <c r="A7" s="27">
        <v>6</v>
      </c>
      <c r="B7" s="28">
        <v>44842</v>
      </c>
      <c r="C7" s="30">
        <v>0.83333333333333337</v>
      </c>
      <c r="D7" s="29" t="s">
        <v>44</v>
      </c>
      <c r="E7" s="29" t="s">
        <v>586</v>
      </c>
      <c r="F7" s="5"/>
      <c r="G7" s="29" t="s">
        <v>862</v>
      </c>
      <c r="H7" s="29" t="s">
        <v>114</v>
      </c>
      <c r="I7" s="29" t="s">
        <v>14</v>
      </c>
      <c r="J7" s="29">
        <v>22</v>
      </c>
      <c r="K7" s="29">
        <v>49</v>
      </c>
      <c r="L7" s="29">
        <v>3</v>
      </c>
      <c r="M7" s="29">
        <v>3</v>
      </c>
      <c r="N7" s="29" t="s">
        <v>92</v>
      </c>
      <c r="O7" s="5"/>
      <c r="P7" s="6"/>
      <c r="Q7" s="7">
        <f t="shared" si="4"/>
        <v>44842</v>
      </c>
      <c r="R7" s="5">
        <f t="shared" si="5"/>
        <v>2022</v>
      </c>
      <c r="S7" s="5">
        <f t="shared" si="6"/>
        <v>6</v>
      </c>
      <c r="T7" s="29" t="s">
        <v>586</v>
      </c>
      <c r="U7" s="5"/>
      <c r="V7" s="5">
        <f t="shared" si="7"/>
        <v>0</v>
      </c>
      <c r="W7" s="5" t="s">
        <v>114</v>
      </c>
      <c r="X7" s="5" t="s">
        <v>400</v>
      </c>
      <c r="Y7" s="5">
        <v>12</v>
      </c>
      <c r="Z7" s="5">
        <f t="shared" si="8"/>
        <v>1</v>
      </c>
      <c r="AA7" s="5" t="str">
        <f t="shared" si="0"/>
        <v>Pac-12</v>
      </c>
      <c r="AB7">
        <f t="shared" si="1"/>
        <v>1</v>
      </c>
      <c r="AC7">
        <f t="shared" si="9"/>
        <v>1</v>
      </c>
      <c r="AD7">
        <f t="shared" si="10"/>
        <v>1</v>
      </c>
      <c r="AE7">
        <f t="shared" si="11"/>
        <v>0</v>
      </c>
      <c r="AF7">
        <f t="shared" si="2"/>
        <v>22</v>
      </c>
      <c r="AG7">
        <f t="shared" si="2"/>
        <v>49</v>
      </c>
      <c r="AH7">
        <f t="shared" si="2"/>
        <v>3</v>
      </c>
      <c r="AI7">
        <f t="shared" si="2"/>
        <v>3</v>
      </c>
      <c r="AJ7">
        <f t="shared" si="12"/>
        <v>6</v>
      </c>
      <c r="AK7" s="8">
        <f t="shared" si="13"/>
        <v>0.5</v>
      </c>
      <c r="AL7">
        <f t="shared" si="3"/>
        <v>0</v>
      </c>
    </row>
    <row r="8" spans="1:38" ht="28" x14ac:dyDescent="0.2">
      <c r="A8" s="27">
        <v>7</v>
      </c>
      <c r="B8" s="28">
        <v>44849</v>
      </c>
      <c r="C8" s="30">
        <v>0.72916666666666663</v>
      </c>
      <c r="D8" s="29" t="s">
        <v>44</v>
      </c>
      <c r="E8" s="29" t="s">
        <v>586</v>
      </c>
      <c r="F8" s="29" t="s">
        <v>49</v>
      </c>
      <c r="G8" s="29" t="s">
        <v>851</v>
      </c>
      <c r="H8" s="29" t="s">
        <v>114</v>
      </c>
      <c r="I8" s="29" t="s">
        <v>14</v>
      </c>
      <c r="J8" s="29">
        <v>39</v>
      </c>
      <c r="K8" s="29">
        <v>49</v>
      </c>
      <c r="L8" s="29">
        <v>3</v>
      </c>
      <c r="M8" s="29">
        <v>4</v>
      </c>
      <c r="N8" s="29" t="s">
        <v>102</v>
      </c>
      <c r="O8" s="5"/>
      <c r="P8" s="6"/>
      <c r="Q8" s="7">
        <f t="shared" si="4"/>
        <v>44849</v>
      </c>
      <c r="R8" s="5">
        <f t="shared" si="5"/>
        <v>2022</v>
      </c>
      <c r="S8" s="5">
        <f t="shared" si="6"/>
        <v>7</v>
      </c>
      <c r="T8" s="29" t="s">
        <v>586</v>
      </c>
      <c r="U8" s="5"/>
      <c r="V8" s="5">
        <f t="shared" si="7"/>
        <v>0</v>
      </c>
      <c r="W8" s="5" t="s">
        <v>114</v>
      </c>
      <c r="X8" s="29" t="s">
        <v>851</v>
      </c>
      <c r="Y8" s="5"/>
      <c r="Z8" s="5">
        <f t="shared" si="8"/>
        <v>0</v>
      </c>
      <c r="AA8" s="5" t="str">
        <f t="shared" si="0"/>
        <v>Pac-12</v>
      </c>
      <c r="AB8">
        <f t="shared" si="1"/>
        <v>1</v>
      </c>
      <c r="AC8">
        <f t="shared" si="9"/>
        <v>1</v>
      </c>
      <c r="AD8">
        <f t="shared" si="10"/>
        <v>1</v>
      </c>
      <c r="AE8">
        <f t="shared" si="11"/>
        <v>0</v>
      </c>
      <c r="AF8">
        <f t="shared" si="2"/>
        <v>39</v>
      </c>
      <c r="AG8">
        <f t="shared" si="2"/>
        <v>49</v>
      </c>
      <c r="AH8">
        <f t="shared" si="2"/>
        <v>3</v>
      </c>
      <c r="AI8">
        <f t="shared" si="2"/>
        <v>4</v>
      </c>
      <c r="AJ8">
        <f t="shared" si="12"/>
        <v>7</v>
      </c>
      <c r="AK8" s="8">
        <f t="shared" si="13"/>
        <v>0.42857142857142855</v>
      </c>
      <c r="AL8">
        <f t="shared" si="3"/>
        <v>0</v>
      </c>
    </row>
    <row r="9" spans="1:38" x14ac:dyDescent="0.2">
      <c r="A9" s="27">
        <v>8</v>
      </c>
      <c r="B9" s="28">
        <v>44863</v>
      </c>
      <c r="C9" s="30">
        <v>0.75</v>
      </c>
      <c r="D9" s="29" t="s">
        <v>44</v>
      </c>
      <c r="E9" s="29" t="s">
        <v>586</v>
      </c>
      <c r="F9" s="5"/>
      <c r="G9" s="29" t="s">
        <v>483</v>
      </c>
      <c r="H9" s="29" t="s">
        <v>114</v>
      </c>
      <c r="I9" s="29" t="s">
        <v>14</v>
      </c>
      <c r="J9" s="29">
        <v>37</v>
      </c>
      <c r="K9" s="29">
        <v>45</v>
      </c>
      <c r="L9" s="29">
        <v>3</v>
      </c>
      <c r="M9" s="29">
        <v>5</v>
      </c>
      <c r="N9" s="29" t="s">
        <v>130</v>
      </c>
      <c r="O9" s="5"/>
      <c r="P9" s="6"/>
      <c r="Q9" s="7">
        <f t="shared" si="4"/>
        <v>44863</v>
      </c>
      <c r="R9" s="5">
        <f t="shared" si="5"/>
        <v>2022</v>
      </c>
      <c r="S9" s="5">
        <f t="shared" si="6"/>
        <v>9</v>
      </c>
      <c r="T9" s="29" t="s">
        <v>586</v>
      </c>
      <c r="U9" s="5"/>
      <c r="V9" s="5">
        <f t="shared" si="7"/>
        <v>0</v>
      </c>
      <c r="W9" s="5" t="s">
        <v>114</v>
      </c>
      <c r="X9" s="5" t="s">
        <v>430</v>
      </c>
      <c r="Y9" s="5">
        <v>10</v>
      </c>
      <c r="Z9" s="5">
        <f t="shared" si="8"/>
        <v>1</v>
      </c>
      <c r="AA9" s="5" t="str">
        <f t="shared" si="0"/>
        <v>Pac-12</v>
      </c>
      <c r="AB9">
        <f t="shared" si="1"/>
        <v>1</v>
      </c>
      <c r="AC9">
        <f t="shared" si="9"/>
        <v>1</v>
      </c>
      <c r="AD9">
        <f t="shared" si="10"/>
        <v>1</v>
      </c>
      <c r="AE9">
        <f t="shared" si="11"/>
        <v>0</v>
      </c>
      <c r="AF9">
        <f t="shared" si="2"/>
        <v>37</v>
      </c>
      <c r="AG9">
        <f t="shared" si="2"/>
        <v>45</v>
      </c>
      <c r="AH9">
        <f t="shared" si="2"/>
        <v>3</v>
      </c>
      <c r="AI9">
        <f t="shared" si="2"/>
        <v>5</v>
      </c>
      <c r="AJ9">
        <f t="shared" si="12"/>
        <v>8</v>
      </c>
      <c r="AK9" s="8">
        <f t="shared" si="13"/>
        <v>0.375</v>
      </c>
      <c r="AL9">
        <f t="shared" si="3"/>
        <v>0</v>
      </c>
    </row>
    <row r="10" spans="1:38" x14ac:dyDescent="0.2">
      <c r="A10" s="27">
        <v>9</v>
      </c>
      <c r="B10" s="28">
        <v>44870</v>
      </c>
      <c r="C10" s="30">
        <v>0.8125</v>
      </c>
      <c r="D10" s="29" t="s">
        <v>44</v>
      </c>
      <c r="E10" s="29" t="s">
        <v>586</v>
      </c>
      <c r="F10" s="29" t="s">
        <v>49</v>
      </c>
      <c r="G10" s="29" t="s">
        <v>578</v>
      </c>
      <c r="H10" s="29" t="s">
        <v>114</v>
      </c>
      <c r="I10" s="29" t="s">
        <v>14</v>
      </c>
      <c r="J10" s="29">
        <v>20</v>
      </c>
      <c r="K10" s="29">
        <v>45</v>
      </c>
      <c r="L10" s="29">
        <v>3</v>
      </c>
      <c r="M10" s="29">
        <v>6</v>
      </c>
      <c r="N10" s="29" t="s">
        <v>132</v>
      </c>
      <c r="O10" s="5"/>
      <c r="P10" s="6"/>
      <c r="Q10" s="7">
        <f t="shared" si="4"/>
        <v>44870</v>
      </c>
      <c r="R10" s="5">
        <f t="shared" si="5"/>
        <v>2022</v>
      </c>
      <c r="S10" s="5">
        <f t="shared" si="6"/>
        <v>10</v>
      </c>
      <c r="T10" s="29" t="s">
        <v>586</v>
      </c>
      <c r="U10" s="5"/>
      <c r="V10" s="5">
        <f t="shared" si="7"/>
        <v>0</v>
      </c>
      <c r="W10" s="5" t="s">
        <v>114</v>
      </c>
      <c r="X10" s="5" t="s">
        <v>579</v>
      </c>
      <c r="Y10" s="5">
        <v>12</v>
      </c>
      <c r="Z10" s="5">
        <f t="shared" si="8"/>
        <v>1</v>
      </c>
      <c r="AA10" s="5" t="str">
        <f t="shared" si="0"/>
        <v>Pac-12</v>
      </c>
      <c r="AB10">
        <f t="shared" si="1"/>
        <v>1</v>
      </c>
      <c r="AC10">
        <f t="shared" si="9"/>
        <v>1</v>
      </c>
      <c r="AD10">
        <f t="shared" si="10"/>
        <v>1</v>
      </c>
      <c r="AE10">
        <f t="shared" si="11"/>
        <v>0</v>
      </c>
      <c r="AF10">
        <f t="shared" si="2"/>
        <v>20</v>
      </c>
      <c r="AG10">
        <f t="shared" si="2"/>
        <v>45</v>
      </c>
      <c r="AH10">
        <f t="shared" si="2"/>
        <v>3</v>
      </c>
      <c r="AI10">
        <f t="shared" si="2"/>
        <v>6</v>
      </c>
      <c r="AJ10">
        <f t="shared" si="12"/>
        <v>9</v>
      </c>
      <c r="AK10" s="8">
        <f t="shared" si="13"/>
        <v>0.33333333333333331</v>
      </c>
      <c r="AL10">
        <f t="shared" si="3"/>
        <v>0</v>
      </c>
    </row>
    <row r="11" spans="1:38" x14ac:dyDescent="0.2">
      <c r="A11" s="27">
        <v>10</v>
      </c>
      <c r="B11" s="28">
        <v>44877</v>
      </c>
      <c r="C11" s="30">
        <v>0.9375</v>
      </c>
      <c r="D11" s="29" t="s">
        <v>44</v>
      </c>
      <c r="E11" s="29" t="s">
        <v>586</v>
      </c>
      <c r="F11" s="29" t="s">
        <v>49</v>
      </c>
      <c r="G11" s="29" t="s">
        <v>1038</v>
      </c>
      <c r="H11" s="29" t="s">
        <v>114</v>
      </c>
      <c r="I11" s="29" t="s">
        <v>13</v>
      </c>
      <c r="J11" s="29">
        <v>34</v>
      </c>
      <c r="K11" s="29">
        <v>28</v>
      </c>
      <c r="L11" s="29">
        <v>4</v>
      </c>
      <c r="M11" s="29">
        <v>6</v>
      </c>
      <c r="N11" s="29" t="s">
        <v>41</v>
      </c>
      <c r="O11" s="5"/>
      <c r="P11" s="6"/>
      <c r="Q11" s="7">
        <f t="shared" si="4"/>
        <v>44877</v>
      </c>
      <c r="R11" s="5">
        <f t="shared" si="5"/>
        <v>2022</v>
      </c>
      <c r="S11" s="5">
        <f t="shared" si="6"/>
        <v>11</v>
      </c>
      <c r="T11" s="29" t="s">
        <v>586</v>
      </c>
      <c r="U11" s="5"/>
      <c r="V11" s="5">
        <f t="shared" si="7"/>
        <v>0</v>
      </c>
      <c r="W11" s="5" t="s">
        <v>114</v>
      </c>
      <c r="X11" s="5" t="s">
        <v>438</v>
      </c>
      <c r="Y11" s="5">
        <v>9</v>
      </c>
      <c r="Z11" s="5">
        <f t="shared" si="8"/>
        <v>1</v>
      </c>
      <c r="AA11" s="5" t="str">
        <f t="shared" si="0"/>
        <v>Pac-12</v>
      </c>
      <c r="AB11">
        <f t="shared" si="1"/>
        <v>1</v>
      </c>
      <c r="AC11">
        <f t="shared" si="9"/>
        <v>1</v>
      </c>
      <c r="AD11">
        <f t="shared" si="10"/>
        <v>1</v>
      </c>
      <c r="AE11">
        <f t="shared" si="11"/>
        <v>0</v>
      </c>
      <c r="AF11">
        <f t="shared" si="2"/>
        <v>34</v>
      </c>
      <c r="AG11">
        <f t="shared" si="2"/>
        <v>28</v>
      </c>
      <c r="AH11">
        <f t="shared" si="2"/>
        <v>4</v>
      </c>
      <c r="AI11">
        <f t="shared" si="2"/>
        <v>6</v>
      </c>
      <c r="AJ11">
        <f t="shared" si="12"/>
        <v>10</v>
      </c>
      <c r="AK11" s="8">
        <f>AH11/(AH11+AI11)</f>
        <v>0.4</v>
      </c>
      <c r="AL11">
        <f t="shared" si="3"/>
        <v>1</v>
      </c>
    </row>
    <row r="12" spans="1:38" ht="28" x14ac:dyDescent="0.2">
      <c r="A12" s="27">
        <v>11</v>
      </c>
      <c r="B12" s="28">
        <v>44884</v>
      </c>
      <c r="C12" s="30">
        <v>0.58333333333333337</v>
      </c>
      <c r="D12" s="29" t="s">
        <v>44</v>
      </c>
      <c r="E12" s="29" t="s">
        <v>586</v>
      </c>
      <c r="F12" s="5"/>
      <c r="G12" s="29" t="s">
        <v>916</v>
      </c>
      <c r="H12" s="29" t="s">
        <v>114</v>
      </c>
      <c r="I12" s="29" t="s">
        <v>14</v>
      </c>
      <c r="J12" s="29">
        <v>20</v>
      </c>
      <c r="K12" s="29">
        <v>31</v>
      </c>
      <c r="L12" s="29">
        <v>4</v>
      </c>
      <c r="M12" s="29">
        <v>7</v>
      </c>
      <c r="N12" s="29" t="s">
        <v>92</v>
      </c>
      <c r="O12" s="5"/>
      <c r="P12" s="6"/>
      <c r="Q12" s="7">
        <f t="shared" si="4"/>
        <v>44884</v>
      </c>
      <c r="R12" s="5">
        <f t="shared" si="5"/>
        <v>2022</v>
      </c>
      <c r="S12" s="5">
        <f t="shared" si="6"/>
        <v>12</v>
      </c>
      <c r="T12" s="29" t="s">
        <v>586</v>
      </c>
      <c r="U12" s="5"/>
      <c r="V12" s="5">
        <f t="shared" si="7"/>
        <v>0</v>
      </c>
      <c r="W12" s="5" t="s">
        <v>114</v>
      </c>
      <c r="X12" s="29" t="s">
        <v>916</v>
      </c>
      <c r="Y12" s="5"/>
      <c r="Z12" s="5">
        <f t="shared" si="8"/>
        <v>0</v>
      </c>
      <c r="AA12" s="5" t="str">
        <f t="shared" si="0"/>
        <v>Pac-12</v>
      </c>
      <c r="AB12">
        <f t="shared" si="1"/>
        <v>1</v>
      </c>
      <c r="AC12">
        <f t="shared" si="9"/>
        <v>1</v>
      </c>
      <c r="AD12">
        <f t="shared" si="10"/>
        <v>1</v>
      </c>
      <c r="AE12">
        <f t="shared" si="11"/>
        <v>0</v>
      </c>
      <c r="AF12">
        <f t="shared" si="2"/>
        <v>20</v>
      </c>
      <c r="AG12">
        <f t="shared" si="2"/>
        <v>31</v>
      </c>
      <c r="AH12">
        <f t="shared" si="2"/>
        <v>4</v>
      </c>
      <c r="AI12">
        <f t="shared" si="2"/>
        <v>7</v>
      </c>
      <c r="AJ12">
        <f t="shared" si="12"/>
        <v>11</v>
      </c>
      <c r="AK12" s="8">
        <f t="shared" si="13"/>
        <v>0.36363636363636365</v>
      </c>
      <c r="AL12">
        <f t="shared" si="3"/>
        <v>0</v>
      </c>
    </row>
    <row r="13" spans="1:38" ht="28" x14ac:dyDescent="0.2">
      <c r="A13" s="27">
        <v>12</v>
      </c>
      <c r="B13" s="28">
        <v>44890</v>
      </c>
      <c r="C13" s="30">
        <v>0.625</v>
      </c>
      <c r="D13" s="29" t="s">
        <v>124</v>
      </c>
      <c r="E13" s="29" t="s">
        <v>586</v>
      </c>
      <c r="F13" s="5"/>
      <c r="G13" s="29" t="s">
        <v>113</v>
      </c>
      <c r="H13" s="29" t="s">
        <v>114</v>
      </c>
      <c r="I13" s="29" t="s">
        <v>13</v>
      </c>
      <c r="J13" s="29">
        <v>38</v>
      </c>
      <c r="K13" s="29">
        <v>35</v>
      </c>
      <c r="L13" s="29">
        <v>5</v>
      </c>
      <c r="M13" s="29">
        <v>7</v>
      </c>
      <c r="N13" s="29" t="s">
        <v>41</v>
      </c>
      <c r="O13" s="5"/>
      <c r="P13" s="6"/>
      <c r="Q13" s="7">
        <f t="shared" si="4"/>
        <v>44890</v>
      </c>
      <c r="R13" s="5">
        <f t="shared" si="5"/>
        <v>2022</v>
      </c>
      <c r="S13" s="5">
        <f t="shared" si="6"/>
        <v>13</v>
      </c>
      <c r="T13" s="29" t="s">
        <v>586</v>
      </c>
      <c r="U13" s="5"/>
      <c r="V13" s="5">
        <f t="shared" si="7"/>
        <v>0</v>
      </c>
      <c r="W13" s="5" t="s">
        <v>114</v>
      </c>
      <c r="X13" s="29" t="s">
        <v>113</v>
      </c>
      <c r="Y13" s="5"/>
      <c r="Z13" s="5">
        <f t="shared" si="8"/>
        <v>0</v>
      </c>
      <c r="AA13" s="5" t="str">
        <f t="shared" si="0"/>
        <v>Pac-12</v>
      </c>
      <c r="AB13">
        <f t="shared" si="1"/>
        <v>1</v>
      </c>
      <c r="AC13">
        <f t="shared" si="9"/>
        <v>1</v>
      </c>
      <c r="AD13">
        <f t="shared" si="10"/>
        <v>1</v>
      </c>
      <c r="AE13">
        <f t="shared" si="11"/>
        <v>0</v>
      </c>
      <c r="AF13">
        <f t="shared" si="2"/>
        <v>38</v>
      </c>
      <c r="AG13">
        <f t="shared" si="2"/>
        <v>35</v>
      </c>
      <c r="AH13">
        <f t="shared" si="2"/>
        <v>5</v>
      </c>
      <c r="AI13">
        <f t="shared" si="2"/>
        <v>7</v>
      </c>
      <c r="AJ13">
        <f t="shared" si="12"/>
        <v>12</v>
      </c>
      <c r="AK13" s="8">
        <f t="shared" si="13"/>
        <v>0.41666666666666669</v>
      </c>
      <c r="AL13">
        <f t="shared" si="3"/>
        <v>1</v>
      </c>
    </row>
    <row r="14" spans="1:38" ht="28" x14ac:dyDescent="0.2">
      <c r="A14" s="27">
        <v>1</v>
      </c>
      <c r="B14" s="28">
        <v>44805</v>
      </c>
      <c r="C14" s="30">
        <v>0.91666666666666663</v>
      </c>
      <c r="D14" s="29" t="s">
        <v>37</v>
      </c>
      <c r="E14" s="29" t="s">
        <v>113</v>
      </c>
      <c r="F14" s="5"/>
      <c r="G14" s="29" t="s">
        <v>933</v>
      </c>
      <c r="H14" s="29" t="s">
        <v>70</v>
      </c>
      <c r="I14" s="29" t="s">
        <v>13</v>
      </c>
      <c r="J14" s="29">
        <v>40</v>
      </c>
      <c r="K14" s="29">
        <v>3</v>
      </c>
      <c r="L14" s="29">
        <v>1</v>
      </c>
      <c r="M14" s="29">
        <v>0</v>
      </c>
      <c r="N14" s="29" t="s">
        <v>41</v>
      </c>
      <c r="O14" s="5"/>
      <c r="P14" s="6"/>
      <c r="Q14" s="7">
        <f t="shared" si="4"/>
        <v>44805</v>
      </c>
      <c r="R14" s="5">
        <f t="shared" si="5"/>
        <v>2022</v>
      </c>
      <c r="S14" s="5">
        <f t="shared" si="6"/>
        <v>1</v>
      </c>
      <c r="T14" s="29" t="s">
        <v>113</v>
      </c>
      <c r="U14" s="5"/>
      <c r="V14" s="5">
        <f t="shared" si="7"/>
        <v>0</v>
      </c>
      <c r="W14" s="5" t="s">
        <v>114</v>
      </c>
      <c r="X14" s="29" t="s">
        <v>933</v>
      </c>
      <c r="Y14" s="5"/>
      <c r="Z14" s="5">
        <f t="shared" si="8"/>
        <v>0</v>
      </c>
      <c r="AA14" s="5" t="str">
        <f t="shared" si="0"/>
        <v>Non-Major</v>
      </c>
      <c r="AB14">
        <f t="shared" si="1"/>
        <v>0</v>
      </c>
      <c r="AC14">
        <f t="shared" si="9"/>
        <v>0</v>
      </c>
      <c r="AD14">
        <f t="shared" si="10"/>
        <v>0</v>
      </c>
      <c r="AE14">
        <f t="shared" si="11"/>
        <v>0</v>
      </c>
      <c r="AF14">
        <f t="shared" si="2"/>
        <v>40</v>
      </c>
      <c r="AG14">
        <f t="shared" si="2"/>
        <v>3</v>
      </c>
      <c r="AH14">
        <f t="shared" si="2"/>
        <v>1</v>
      </c>
      <c r="AI14">
        <f t="shared" si="2"/>
        <v>0</v>
      </c>
      <c r="AJ14">
        <f t="shared" si="12"/>
        <v>1</v>
      </c>
      <c r="AK14" s="8">
        <f t="shared" si="13"/>
        <v>1</v>
      </c>
      <c r="AL14">
        <f t="shared" si="3"/>
        <v>1</v>
      </c>
    </row>
    <row r="15" spans="1:38" ht="30" x14ac:dyDescent="0.2">
      <c r="A15" s="27">
        <v>2</v>
      </c>
      <c r="B15" s="28">
        <v>44814</v>
      </c>
      <c r="C15" s="30">
        <v>0.8125</v>
      </c>
      <c r="D15" s="29" t="s">
        <v>44</v>
      </c>
      <c r="E15" s="29" t="s">
        <v>113</v>
      </c>
      <c r="F15" s="29" t="s">
        <v>49</v>
      </c>
      <c r="G15" s="29" t="s">
        <v>609</v>
      </c>
      <c r="H15" s="29" t="s">
        <v>145</v>
      </c>
      <c r="I15" s="29" t="s">
        <v>14</v>
      </c>
      <c r="J15" s="29">
        <v>17</v>
      </c>
      <c r="K15" s="29">
        <v>34</v>
      </c>
      <c r="L15" s="29">
        <v>1</v>
      </c>
      <c r="M15" s="29">
        <v>1</v>
      </c>
      <c r="N15" s="29" t="s">
        <v>92</v>
      </c>
      <c r="O15" s="5"/>
      <c r="P15" s="6"/>
      <c r="Q15" s="7">
        <f t="shared" si="4"/>
        <v>44814</v>
      </c>
      <c r="R15" s="5">
        <f t="shared" si="5"/>
        <v>2022</v>
      </c>
      <c r="S15" s="5">
        <f t="shared" si="6"/>
        <v>2</v>
      </c>
      <c r="T15" s="29" t="s">
        <v>113</v>
      </c>
      <c r="U15" s="5"/>
      <c r="V15" s="5">
        <f t="shared" si="7"/>
        <v>0</v>
      </c>
      <c r="W15" s="5" t="s">
        <v>114</v>
      </c>
      <c r="X15" s="5" t="s">
        <v>360</v>
      </c>
      <c r="Y15" s="5">
        <v>11</v>
      </c>
      <c r="Z15" s="5">
        <f t="shared" si="8"/>
        <v>1</v>
      </c>
      <c r="AA15" s="5" t="str">
        <f t="shared" si="0"/>
        <v>Big 12</v>
      </c>
      <c r="AB15">
        <f t="shared" si="1"/>
        <v>0</v>
      </c>
      <c r="AC15">
        <f t="shared" si="9"/>
        <v>1</v>
      </c>
      <c r="AD15">
        <f t="shared" si="10"/>
        <v>1</v>
      </c>
      <c r="AE15">
        <f t="shared" si="11"/>
        <v>0</v>
      </c>
      <c r="AF15">
        <f t="shared" si="2"/>
        <v>17</v>
      </c>
      <c r="AG15">
        <f t="shared" si="2"/>
        <v>34</v>
      </c>
      <c r="AH15">
        <f t="shared" si="2"/>
        <v>1</v>
      </c>
      <c r="AI15">
        <f t="shared" si="2"/>
        <v>1</v>
      </c>
      <c r="AJ15">
        <f t="shared" si="12"/>
        <v>2</v>
      </c>
      <c r="AK15" s="8">
        <f t="shared" si="13"/>
        <v>0.5</v>
      </c>
      <c r="AL15">
        <f t="shared" si="3"/>
        <v>0</v>
      </c>
    </row>
    <row r="16" spans="1:38" ht="28" x14ac:dyDescent="0.2">
      <c r="A16" s="27">
        <v>3</v>
      </c>
      <c r="B16" s="28">
        <v>44821</v>
      </c>
      <c r="C16" s="30">
        <v>0.95833333333333337</v>
      </c>
      <c r="D16" s="29" t="s">
        <v>44</v>
      </c>
      <c r="E16" s="29" t="s">
        <v>113</v>
      </c>
      <c r="F16" s="5"/>
      <c r="G16" s="29" t="s">
        <v>225</v>
      </c>
      <c r="H16" s="29" t="s">
        <v>148</v>
      </c>
      <c r="I16" s="29" t="s">
        <v>14</v>
      </c>
      <c r="J16" s="29">
        <v>21</v>
      </c>
      <c r="K16" s="29">
        <v>30</v>
      </c>
      <c r="L16" s="29">
        <v>1</v>
      </c>
      <c r="M16" s="29">
        <v>2</v>
      </c>
      <c r="N16" s="29" t="s">
        <v>102</v>
      </c>
      <c r="O16" s="5"/>
      <c r="P16" s="6"/>
      <c r="Q16" s="7">
        <f t="shared" si="4"/>
        <v>44821</v>
      </c>
      <c r="R16" s="5">
        <f t="shared" si="5"/>
        <v>2022</v>
      </c>
      <c r="S16" s="5">
        <f t="shared" si="6"/>
        <v>3</v>
      </c>
      <c r="T16" s="29" t="s">
        <v>113</v>
      </c>
      <c r="U16" s="5"/>
      <c r="V16" s="5">
        <f t="shared" si="7"/>
        <v>0</v>
      </c>
      <c r="W16" s="5" t="s">
        <v>114</v>
      </c>
      <c r="X16" s="29" t="s">
        <v>225</v>
      </c>
      <c r="Y16" s="5"/>
      <c r="Z16" s="5">
        <f t="shared" si="8"/>
        <v>0</v>
      </c>
      <c r="AA16" s="5" t="str">
        <f t="shared" si="0"/>
        <v>MAC</v>
      </c>
      <c r="AB16">
        <f t="shared" si="1"/>
        <v>0</v>
      </c>
      <c r="AC16">
        <f t="shared" si="9"/>
        <v>1</v>
      </c>
      <c r="AD16">
        <f t="shared" si="10"/>
        <v>0</v>
      </c>
      <c r="AE16">
        <f t="shared" si="11"/>
        <v>0</v>
      </c>
      <c r="AF16">
        <f t="shared" si="2"/>
        <v>21</v>
      </c>
      <c r="AG16">
        <f t="shared" si="2"/>
        <v>30</v>
      </c>
      <c r="AH16">
        <f t="shared" si="2"/>
        <v>1</v>
      </c>
      <c r="AI16">
        <f t="shared" si="2"/>
        <v>2</v>
      </c>
      <c r="AJ16">
        <f t="shared" si="12"/>
        <v>3</v>
      </c>
      <c r="AK16" s="8">
        <f t="shared" si="13"/>
        <v>0.33333333333333331</v>
      </c>
      <c r="AL16">
        <f t="shared" si="3"/>
        <v>0</v>
      </c>
    </row>
    <row r="17" spans="1:38" ht="28" x14ac:dyDescent="0.2">
      <c r="A17" s="27">
        <v>4</v>
      </c>
      <c r="B17" s="28">
        <v>44828</v>
      </c>
      <c r="C17" s="30">
        <v>0.9375</v>
      </c>
      <c r="D17" s="29" t="s">
        <v>44</v>
      </c>
      <c r="E17" s="29" t="s">
        <v>113</v>
      </c>
      <c r="F17" s="5"/>
      <c r="G17" s="29" t="s">
        <v>947</v>
      </c>
      <c r="H17" s="29" t="s">
        <v>114</v>
      </c>
      <c r="I17" s="29" t="s">
        <v>14</v>
      </c>
      <c r="J17" s="29">
        <v>13</v>
      </c>
      <c r="K17" s="29">
        <v>34</v>
      </c>
      <c r="L17" s="29">
        <v>1</v>
      </c>
      <c r="M17" s="29">
        <v>3</v>
      </c>
      <c r="N17" s="29" t="s">
        <v>130</v>
      </c>
      <c r="O17" s="5"/>
      <c r="P17" s="6"/>
      <c r="Q17" s="7">
        <f t="shared" si="4"/>
        <v>44828</v>
      </c>
      <c r="R17" s="5">
        <f t="shared" si="5"/>
        <v>2022</v>
      </c>
      <c r="S17" s="5">
        <f t="shared" si="6"/>
        <v>4</v>
      </c>
      <c r="T17" s="29" t="s">
        <v>113</v>
      </c>
      <c r="U17" s="5"/>
      <c r="V17" s="5">
        <f t="shared" si="7"/>
        <v>0</v>
      </c>
      <c r="W17" s="5" t="s">
        <v>114</v>
      </c>
      <c r="X17" s="5" t="s">
        <v>579</v>
      </c>
      <c r="Y17" s="5">
        <v>13</v>
      </c>
      <c r="Z17" s="5">
        <f t="shared" si="8"/>
        <v>1</v>
      </c>
      <c r="AA17" s="5" t="str">
        <f t="shared" si="0"/>
        <v>Pac-12</v>
      </c>
      <c r="AB17">
        <f t="shared" si="1"/>
        <v>1</v>
      </c>
      <c r="AC17">
        <f t="shared" si="9"/>
        <v>1</v>
      </c>
      <c r="AD17">
        <f t="shared" si="10"/>
        <v>1</v>
      </c>
      <c r="AE17">
        <f t="shared" si="11"/>
        <v>0</v>
      </c>
      <c r="AF17">
        <f t="shared" si="2"/>
        <v>13</v>
      </c>
      <c r="AG17">
        <f t="shared" si="2"/>
        <v>34</v>
      </c>
      <c r="AH17">
        <f t="shared" si="2"/>
        <v>1</v>
      </c>
      <c r="AI17">
        <f t="shared" si="2"/>
        <v>3</v>
      </c>
      <c r="AJ17">
        <f t="shared" si="12"/>
        <v>4</v>
      </c>
      <c r="AK17" s="8">
        <f t="shared" si="13"/>
        <v>0.25</v>
      </c>
      <c r="AL17">
        <f t="shared" si="3"/>
        <v>0</v>
      </c>
    </row>
    <row r="18" spans="1:38" ht="28" x14ac:dyDescent="0.2">
      <c r="A18" s="27">
        <v>5</v>
      </c>
      <c r="B18" s="28">
        <v>44835</v>
      </c>
      <c r="C18" s="30">
        <v>0.9375</v>
      </c>
      <c r="D18" s="29" t="s">
        <v>44</v>
      </c>
      <c r="E18" s="29" t="s">
        <v>113</v>
      </c>
      <c r="F18" s="29" t="s">
        <v>49</v>
      </c>
      <c r="G18" s="29" t="s">
        <v>1039</v>
      </c>
      <c r="H18" s="29" t="s">
        <v>114</v>
      </c>
      <c r="I18" s="29" t="s">
        <v>14</v>
      </c>
      <c r="J18" s="29">
        <v>25</v>
      </c>
      <c r="K18" s="29">
        <v>42</v>
      </c>
      <c r="L18" s="29">
        <v>1</v>
      </c>
      <c r="M18" s="29">
        <v>4</v>
      </c>
      <c r="N18" s="29" t="s">
        <v>132</v>
      </c>
      <c r="O18" s="5"/>
      <c r="P18" s="6"/>
      <c r="Q18" s="7">
        <f t="shared" si="4"/>
        <v>44835</v>
      </c>
      <c r="R18" s="5">
        <f t="shared" si="5"/>
        <v>2022</v>
      </c>
      <c r="S18" s="5">
        <f t="shared" si="6"/>
        <v>5</v>
      </c>
      <c r="T18" s="29" t="s">
        <v>113</v>
      </c>
      <c r="U18" s="5"/>
      <c r="V18" s="5">
        <f t="shared" si="7"/>
        <v>0</v>
      </c>
      <c r="W18" s="5" t="s">
        <v>114</v>
      </c>
      <c r="X18" s="5" t="s">
        <v>430</v>
      </c>
      <c r="Y18" s="5">
        <v>6</v>
      </c>
      <c r="Z18" s="5">
        <f t="shared" si="8"/>
        <v>1</v>
      </c>
      <c r="AA18" s="5" t="str">
        <f t="shared" si="0"/>
        <v>Pac-12</v>
      </c>
      <c r="AB18">
        <f t="shared" si="1"/>
        <v>1</v>
      </c>
      <c r="AC18">
        <f t="shared" si="9"/>
        <v>1</v>
      </c>
      <c r="AD18">
        <f t="shared" si="10"/>
        <v>1</v>
      </c>
      <c r="AE18">
        <f t="shared" si="11"/>
        <v>0</v>
      </c>
      <c r="AF18">
        <f t="shared" si="2"/>
        <v>25</v>
      </c>
      <c r="AG18">
        <f t="shared" si="2"/>
        <v>42</v>
      </c>
      <c r="AH18">
        <f t="shared" si="2"/>
        <v>1</v>
      </c>
      <c r="AI18">
        <f t="shared" si="2"/>
        <v>4</v>
      </c>
      <c r="AJ18">
        <f t="shared" si="12"/>
        <v>5</v>
      </c>
      <c r="AK18" s="8">
        <f t="shared" si="13"/>
        <v>0.2</v>
      </c>
      <c r="AL18">
        <f t="shared" si="3"/>
        <v>0</v>
      </c>
    </row>
    <row r="19" spans="1:38" ht="30" x14ac:dyDescent="0.2">
      <c r="A19" s="27">
        <v>6</v>
      </c>
      <c r="B19" s="28">
        <v>44842</v>
      </c>
      <c r="C19" s="30">
        <v>0.66666666666666663</v>
      </c>
      <c r="D19" s="29" t="s">
        <v>44</v>
      </c>
      <c r="E19" s="29" t="s">
        <v>113</v>
      </c>
      <c r="F19" s="5"/>
      <c r="G19" s="29" t="s">
        <v>1040</v>
      </c>
      <c r="H19" s="29" t="s">
        <v>114</v>
      </c>
      <c r="I19" s="29" t="s">
        <v>13</v>
      </c>
      <c r="J19" s="29">
        <v>45</v>
      </c>
      <c r="K19" s="29">
        <v>38</v>
      </c>
      <c r="L19" s="29">
        <v>2</v>
      </c>
      <c r="M19" s="29">
        <v>4</v>
      </c>
      <c r="N19" s="29" t="s">
        <v>41</v>
      </c>
      <c r="O19" s="5"/>
      <c r="P19" s="6"/>
      <c r="Q19" s="7">
        <f t="shared" si="4"/>
        <v>44842</v>
      </c>
      <c r="R19" s="5">
        <f t="shared" si="5"/>
        <v>2022</v>
      </c>
      <c r="S19" s="5">
        <f t="shared" si="6"/>
        <v>6</v>
      </c>
      <c r="T19" s="29" t="s">
        <v>113</v>
      </c>
      <c r="U19" s="5"/>
      <c r="V19" s="5">
        <f t="shared" si="7"/>
        <v>0</v>
      </c>
      <c r="W19" s="5" t="s">
        <v>114</v>
      </c>
      <c r="X19" s="5" t="s">
        <v>680</v>
      </c>
      <c r="Y19" s="5">
        <v>21</v>
      </c>
      <c r="Z19" s="5">
        <f t="shared" si="8"/>
        <v>1</v>
      </c>
      <c r="AA19" s="5" t="str">
        <f t="shared" si="0"/>
        <v>Pac-12</v>
      </c>
      <c r="AB19">
        <f t="shared" si="1"/>
        <v>1</v>
      </c>
      <c r="AC19">
        <f t="shared" si="9"/>
        <v>1</v>
      </c>
      <c r="AD19">
        <f t="shared" si="10"/>
        <v>1</v>
      </c>
      <c r="AE19">
        <f t="shared" si="11"/>
        <v>0</v>
      </c>
      <c r="AF19">
        <f t="shared" si="2"/>
        <v>45</v>
      </c>
      <c r="AG19">
        <f t="shared" si="2"/>
        <v>38</v>
      </c>
      <c r="AH19">
        <f t="shared" si="2"/>
        <v>2</v>
      </c>
      <c r="AI19">
        <f t="shared" si="2"/>
        <v>4</v>
      </c>
      <c r="AJ19">
        <f t="shared" si="12"/>
        <v>6</v>
      </c>
      <c r="AK19" s="8">
        <f t="shared" si="13"/>
        <v>0.33333333333333331</v>
      </c>
      <c r="AL19">
        <f t="shared" si="3"/>
        <v>1</v>
      </c>
    </row>
    <row r="20" spans="1:38" ht="28" x14ac:dyDescent="0.2">
      <c r="A20" s="27">
        <v>7</v>
      </c>
      <c r="B20" s="28">
        <v>44856</v>
      </c>
      <c r="C20" s="30">
        <v>0.66666666666666663</v>
      </c>
      <c r="D20" s="29" t="s">
        <v>44</v>
      </c>
      <c r="E20" s="29" t="s">
        <v>113</v>
      </c>
      <c r="F20" s="29" t="s">
        <v>49</v>
      </c>
      <c r="G20" s="29" t="s">
        <v>213</v>
      </c>
      <c r="H20" s="29" t="s">
        <v>114</v>
      </c>
      <c r="I20" s="29" t="s">
        <v>14</v>
      </c>
      <c r="J20" s="29">
        <v>14</v>
      </c>
      <c r="K20" s="29">
        <v>15</v>
      </c>
      <c r="L20" s="29">
        <v>2</v>
      </c>
      <c r="M20" s="29">
        <v>5</v>
      </c>
      <c r="N20" s="29" t="s">
        <v>92</v>
      </c>
      <c r="O20" s="5"/>
      <c r="P20" s="6"/>
      <c r="Q20" s="7">
        <f t="shared" si="4"/>
        <v>44856</v>
      </c>
      <c r="R20" s="5">
        <f t="shared" si="5"/>
        <v>2022</v>
      </c>
      <c r="S20" s="5">
        <f t="shared" si="6"/>
        <v>8</v>
      </c>
      <c r="T20" s="29" t="s">
        <v>113</v>
      </c>
      <c r="U20" s="5"/>
      <c r="V20" s="5">
        <f t="shared" si="7"/>
        <v>0</v>
      </c>
      <c r="W20" s="5" t="s">
        <v>114</v>
      </c>
      <c r="X20" s="29" t="s">
        <v>213</v>
      </c>
      <c r="Y20" s="5"/>
      <c r="Z20" s="5">
        <f t="shared" si="8"/>
        <v>0</v>
      </c>
      <c r="AA20" s="5" t="str">
        <f t="shared" si="0"/>
        <v>Pac-12</v>
      </c>
      <c r="AB20">
        <f t="shared" si="1"/>
        <v>1</v>
      </c>
      <c r="AC20">
        <f t="shared" si="9"/>
        <v>1</v>
      </c>
      <c r="AD20">
        <f t="shared" si="10"/>
        <v>1</v>
      </c>
      <c r="AE20">
        <f t="shared" si="11"/>
        <v>0</v>
      </c>
      <c r="AF20">
        <f t="shared" si="2"/>
        <v>14</v>
      </c>
      <c r="AG20">
        <f t="shared" si="2"/>
        <v>15</v>
      </c>
      <c r="AH20">
        <f t="shared" si="2"/>
        <v>2</v>
      </c>
      <c r="AI20">
        <f t="shared" si="2"/>
        <v>5</v>
      </c>
      <c r="AJ20">
        <f t="shared" si="12"/>
        <v>7</v>
      </c>
      <c r="AK20" s="8">
        <f t="shared" si="13"/>
        <v>0.2857142857142857</v>
      </c>
      <c r="AL20">
        <f t="shared" si="3"/>
        <v>0</v>
      </c>
    </row>
    <row r="21" spans="1:38" ht="28" x14ac:dyDescent="0.2">
      <c r="A21" s="27">
        <v>8</v>
      </c>
      <c r="B21" s="28">
        <v>44863</v>
      </c>
      <c r="C21" s="30">
        <v>0.8125</v>
      </c>
      <c r="D21" s="29" t="s">
        <v>44</v>
      </c>
      <c r="E21" s="29" t="s">
        <v>113</v>
      </c>
      <c r="F21" s="29" t="s">
        <v>49</v>
      </c>
      <c r="G21" s="29" t="s">
        <v>617</v>
      </c>
      <c r="H21" s="29" t="s">
        <v>114</v>
      </c>
      <c r="I21" s="29" t="s">
        <v>13</v>
      </c>
      <c r="J21" s="29">
        <v>42</v>
      </c>
      <c r="K21" s="29">
        <v>34</v>
      </c>
      <c r="L21" s="29">
        <v>3</v>
      </c>
      <c r="M21" s="29">
        <v>5</v>
      </c>
      <c r="N21" s="29" t="s">
        <v>41</v>
      </c>
      <c r="O21" s="5"/>
      <c r="P21" s="6"/>
      <c r="Q21" s="7">
        <f t="shared" si="4"/>
        <v>44863</v>
      </c>
      <c r="R21" s="5">
        <f t="shared" si="5"/>
        <v>2022</v>
      </c>
      <c r="S21" s="5">
        <f t="shared" si="6"/>
        <v>9</v>
      </c>
      <c r="T21" s="29" t="s">
        <v>113</v>
      </c>
      <c r="U21" s="5"/>
      <c r="V21" s="5">
        <f t="shared" si="7"/>
        <v>0</v>
      </c>
      <c r="W21" s="5" t="s">
        <v>114</v>
      </c>
      <c r="X21" s="29" t="s">
        <v>617</v>
      </c>
      <c r="Y21" s="5"/>
      <c r="Z21" s="5">
        <f t="shared" si="8"/>
        <v>0</v>
      </c>
      <c r="AA21" s="5" t="str">
        <f t="shared" si="0"/>
        <v>Pac-12</v>
      </c>
      <c r="AB21">
        <f t="shared" si="1"/>
        <v>1</v>
      </c>
      <c r="AC21">
        <f t="shared" si="9"/>
        <v>1</v>
      </c>
      <c r="AD21">
        <f t="shared" si="10"/>
        <v>1</v>
      </c>
      <c r="AE21">
        <f t="shared" si="11"/>
        <v>0</v>
      </c>
      <c r="AF21">
        <f t="shared" si="2"/>
        <v>42</v>
      </c>
      <c r="AG21">
        <f t="shared" si="2"/>
        <v>34</v>
      </c>
      <c r="AH21">
        <f t="shared" si="2"/>
        <v>3</v>
      </c>
      <c r="AI21">
        <f t="shared" si="2"/>
        <v>5</v>
      </c>
      <c r="AJ21">
        <f t="shared" si="12"/>
        <v>8</v>
      </c>
      <c r="AK21" s="8">
        <f t="shared" si="13"/>
        <v>0.375</v>
      </c>
      <c r="AL21">
        <f t="shared" si="3"/>
        <v>1</v>
      </c>
    </row>
    <row r="22" spans="1:38" ht="28" x14ac:dyDescent="0.2">
      <c r="A22" s="27">
        <v>9</v>
      </c>
      <c r="B22" s="28">
        <v>44870</v>
      </c>
      <c r="C22" s="30">
        <v>0.89583333333333337</v>
      </c>
      <c r="D22" s="29" t="s">
        <v>44</v>
      </c>
      <c r="E22" s="29" t="s">
        <v>113</v>
      </c>
      <c r="F22" s="5"/>
      <c r="G22" s="29" t="s">
        <v>1041</v>
      </c>
      <c r="H22" s="29" t="s">
        <v>114</v>
      </c>
      <c r="I22" s="29" t="s">
        <v>14</v>
      </c>
      <c r="J22" s="29">
        <v>36</v>
      </c>
      <c r="K22" s="29">
        <v>50</v>
      </c>
      <c r="L22" s="29">
        <v>3</v>
      </c>
      <c r="M22" s="29">
        <v>6</v>
      </c>
      <c r="N22" s="29" t="s">
        <v>92</v>
      </c>
      <c r="O22" s="5"/>
      <c r="P22" s="6"/>
      <c r="Q22" s="7">
        <f t="shared" si="4"/>
        <v>44870</v>
      </c>
      <c r="R22" s="5">
        <f t="shared" si="5"/>
        <v>2022</v>
      </c>
      <c r="S22" s="5">
        <f t="shared" si="6"/>
        <v>10</v>
      </c>
      <c r="T22" s="29" t="s">
        <v>113</v>
      </c>
      <c r="U22" s="5"/>
      <c r="V22" s="5">
        <f t="shared" si="7"/>
        <v>0</v>
      </c>
      <c r="W22" s="5" t="s">
        <v>114</v>
      </c>
      <c r="X22" s="5" t="s">
        <v>438</v>
      </c>
      <c r="Y22" s="5">
        <v>10</v>
      </c>
      <c r="Z22" s="5">
        <f t="shared" si="8"/>
        <v>1</v>
      </c>
      <c r="AA22" s="5" t="str">
        <f t="shared" si="0"/>
        <v>Pac-12</v>
      </c>
      <c r="AB22">
        <f t="shared" si="1"/>
        <v>1</v>
      </c>
      <c r="AC22">
        <f t="shared" si="9"/>
        <v>1</v>
      </c>
      <c r="AD22">
        <f t="shared" si="10"/>
        <v>1</v>
      </c>
      <c r="AE22">
        <f t="shared" si="11"/>
        <v>0</v>
      </c>
      <c r="AF22">
        <f t="shared" si="2"/>
        <v>36</v>
      </c>
      <c r="AG22">
        <f t="shared" si="2"/>
        <v>50</v>
      </c>
      <c r="AH22">
        <f t="shared" si="2"/>
        <v>3</v>
      </c>
      <c r="AI22">
        <f t="shared" si="2"/>
        <v>6</v>
      </c>
      <c r="AJ22">
        <f t="shared" si="12"/>
        <v>9</v>
      </c>
      <c r="AK22" s="8">
        <f t="shared" si="13"/>
        <v>0.33333333333333331</v>
      </c>
      <c r="AL22">
        <f t="shared" si="3"/>
        <v>0</v>
      </c>
    </row>
    <row r="23" spans="1:38" ht="28" x14ac:dyDescent="0.2">
      <c r="A23" s="27">
        <v>10</v>
      </c>
      <c r="B23" s="28">
        <v>44877</v>
      </c>
      <c r="C23" s="30">
        <v>0.64583333333333337</v>
      </c>
      <c r="D23" s="29" t="s">
        <v>44</v>
      </c>
      <c r="E23" s="29" t="s">
        <v>113</v>
      </c>
      <c r="F23" s="29" t="s">
        <v>49</v>
      </c>
      <c r="G23" s="29" t="s">
        <v>916</v>
      </c>
      <c r="H23" s="29" t="s">
        <v>114</v>
      </c>
      <c r="I23" s="29" t="s">
        <v>14</v>
      </c>
      <c r="J23" s="29">
        <v>18</v>
      </c>
      <c r="K23" s="29">
        <v>28</v>
      </c>
      <c r="L23" s="29">
        <v>3</v>
      </c>
      <c r="M23" s="29">
        <v>7</v>
      </c>
      <c r="N23" s="29" t="s">
        <v>102</v>
      </c>
      <c r="O23" s="5"/>
      <c r="P23" s="6"/>
      <c r="Q23" s="7">
        <f t="shared" si="4"/>
        <v>44877</v>
      </c>
      <c r="R23" s="5">
        <f t="shared" si="5"/>
        <v>2022</v>
      </c>
      <c r="S23" s="5">
        <f t="shared" si="6"/>
        <v>11</v>
      </c>
      <c r="T23" s="29" t="s">
        <v>113</v>
      </c>
      <c r="U23" s="5"/>
      <c r="V23" s="5">
        <f t="shared" si="7"/>
        <v>0</v>
      </c>
      <c r="W23" s="5" t="s">
        <v>114</v>
      </c>
      <c r="X23" s="29" t="s">
        <v>916</v>
      </c>
      <c r="Y23" s="5"/>
      <c r="Z23" s="5">
        <f t="shared" si="8"/>
        <v>0</v>
      </c>
      <c r="AA23" s="5" t="str">
        <f t="shared" si="0"/>
        <v>Pac-12</v>
      </c>
      <c r="AB23">
        <f t="shared" si="1"/>
        <v>1</v>
      </c>
      <c r="AC23">
        <f t="shared" si="9"/>
        <v>1</v>
      </c>
      <c r="AD23">
        <f t="shared" si="10"/>
        <v>1</v>
      </c>
      <c r="AE23">
        <f t="shared" si="11"/>
        <v>0</v>
      </c>
      <c r="AF23">
        <f t="shared" si="2"/>
        <v>18</v>
      </c>
      <c r="AG23">
        <f t="shared" si="2"/>
        <v>28</v>
      </c>
      <c r="AH23">
        <f t="shared" si="2"/>
        <v>3</v>
      </c>
      <c r="AI23">
        <f t="shared" si="2"/>
        <v>7</v>
      </c>
      <c r="AJ23">
        <f t="shared" si="12"/>
        <v>10</v>
      </c>
      <c r="AK23" s="8">
        <f t="shared" si="13"/>
        <v>0.3</v>
      </c>
      <c r="AL23">
        <f t="shared" si="3"/>
        <v>0</v>
      </c>
    </row>
    <row r="24" spans="1:38" ht="30" x14ac:dyDescent="0.2">
      <c r="A24" s="27">
        <v>11</v>
      </c>
      <c r="B24" s="28">
        <v>44884</v>
      </c>
      <c r="C24" s="30">
        <v>0.59375</v>
      </c>
      <c r="D24" s="29" t="s">
        <v>44</v>
      </c>
      <c r="E24" s="29" t="s">
        <v>113</v>
      </c>
      <c r="F24" s="5"/>
      <c r="G24" s="29" t="s">
        <v>1042</v>
      </c>
      <c r="H24" s="29" t="s">
        <v>114</v>
      </c>
      <c r="I24" s="29" t="s">
        <v>14</v>
      </c>
      <c r="J24" s="29">
        <v>7</v>
      </c>
      <c r="K24" s="29">
        <v>31</v>
      </c>
      <c r="L24" s="29">
        <v>3</v>
      </c>
      <c r="M24" s="29">
        <v>8</v>
      </c>
      <c r="N24" s="29" t="s">
        <v>130</v>
      </c>
      <c r="O24" s="5"/>
      <c r="P24" s="6"/>
      <c r="Q24" s="7">
        <f t="shared" si="4"/>
        <v>44884</v>
      </c>
      <c r="R24" s="5">
        <f t="shared" si="5"/>
        <v>2022</v>
      </c>
      <c r="S24" s="5">
        <f t="shared" si="6"/>
        <v>12</v>
      </c>
      <c r="T24" s="29" t="s">
        <v>113</v>
      </c>
      <c r="U24" s="5"/>
      <c r="V24" s="5">
        <f t="shared" si="7"/>
        <v>0</v>
      </c>
      <c r="W24" s="5" t="s">
        <v>114</v>
      </c>
      <c r="X24" s="5" t="s">
        <v>486</v>
      </c>
      <c r="Y24" s="5">
        <v>25</v>
      </c>
      <c r="Z24" s="5">
        <f t="shared" si="8"/>
        <v>1</v>
      </c>
      <c r="AA24" s="5" t="str">
        <f t="shared" si="0"/>
        <v>Pac-12</v>
      </c>
      <c r="AB24">
        <f t="shared" si="1"/>
        <v>1</v>
      </c>
      <c r="AC24">
        <f t="shared" si="9"/>
        <v>1</v>
      </c>
      <c r="AD24">
        <f t="shared" si="10"/>
        <v>1</v>
      </c>
      <c r="AE24">
        <f t="shared" si="11"/>
        <v>0</v>
      </c>
      <c r="AF24">
        <f t="shared" si="2"/>
        <v>7</v>
      </c>
      <c r="AG24">
        <f t="shared" si="2"/>
        <v>31</v>
      </c>
      <c r="AH24">
        <f t="shared" si="2"/>
        <v>3</v>
      </c>
      <c r="AI24">
        <f t="shared" si="2"/>
        <v>8</v>
      </c>
      <c r="AJ24">
        <f t="shared" si="12"/>
        <v>11</v>
      </c>
      <c r="AK24" s="8">
        <f t="shared" si="13"/>
        <v>0.27272727272727271</v>
      </c>
      <c r="AL24">
        <f t="shared" si="3"/>
        <v>0</v>
      </c>
    </row>
    <row r="25" spans="1:38" ht="28" x14ac:dyDescent="0.2">
      <c r="A25" s="27">
        <v>12</v>
      </c>
      <c r="B25" s="28">
        <v>44890</v>
      </c>
      <c r="C25" s="30">
        <v>0.625</v>
      </c>
      <c r="D25" s="29" t="s">
        <v>124</v>
      </c>
      <c r="E25" s="29" t="s">
        <v>113</v>
      </c>
      <c r="F25" s="29" t="s">
        <v>49</v>
      </c>
      <c r="G25" s="29" t="s">
        <v>586</v>
      </c>
      <c r="H25" s="29" t="s">
        <v>114</v>
      </c>
      <c r="I25" s="29" t="s">
        <v>14</v>
      </c>
      <c r="J25" s="29">
        <v>35</v>
      </c>
      <c r="K25" s="29">
        <v>38</v>
      </c>
      <c r="L25" s="29">
        <v>3</v>
      </c>
      <c r="M25" s="29">
        <v>9</v>
      </c>
      <c r="N25" s="29" t="s">
        <v>132</v>
      </c>
      <c r="O25" s="5"/>
      <c r="P25" s="6"/>
      <c r="Q25" s="7">
        <f t="shared" si="4"/>
        <v>44890</v>
      </c>
      <c r="R25" s="5">
        <f t="shared" si="5"/>
        <v>2022</v>
      </c>
      <c r="S25" s="5">
        <f t="shared" si="6"/>
        <v>13</v>
      </c>
      <c r="T25" s="29" t="s">
        <v>113</v>
      </c>
      <c r="U25" s="5"/>
      <c r="V25" s="5">
        <f t="shared" si="7"/>
        <v>0</v>
      </c>
      <c r="W25" s="5" t="s">
        <v>114</v>
      </c>
      <c r="X25" s="29" t="s">
        <v>586</v>
      </c>
      <c r="Y25" s="5"/>
      <c r="Z25" s="5">
        <f t="shared" si="8"/>
        <v>0</v>
      </c>
      <c r="AA25" s="5" t="str">
        <f t="shared" si="0"/>
        <v>Pac-12</v>
      </c>
      <c r="AB25">
        <f t="shared" si="1"/>
        <v>1</v>
      </c>
      <c r="AC25">
        <f t="shared" si="9"/>
        <v>1</v>
      </c>
      <c r="AD25">
        <f t="shared" si="10"/>
        <v>1</v>
      </c>
      <c r="AE25">
        <f t="shared" si="11"/>
        <v>0</v>
      </c>
      <c r="AF25">
        <f t="shared" si="2"/>
        <v>35</v>
      </c>
      <c r="AG25">
        <f t="shared" si="2"/>
        <v>38</v>
      </c>
      <c r="AH25">
        <f t="shared" si="2"/>
        <v>3</v>
      </c>
      <c r="AI25">
        <f t="shared" si="2"/>
        <v>9</v>
      </c>
      <c r="AJ25">
        <f t="shared" si="12"/>
        <v>12</v>
      </c>
      <c r="AK25" s="8">
        <f t="shared" si="13"/>
        <v>0.25</v>
      </c>
      <c r="AL25">
        <f t="shared" si="3"/>
        <v>0</v>
      </c>
    </row>
    <row r="26" spans="1:38" ht="28" x14ac:dyDescent="0.2">
      <c r="A26" s="27">
        <v>1</v>
      </c>
      <c r="B26" s="28">
        <v>44807</v>
      </c>
      <c r="C26" s="30">
        <v>0.66666666666666663</v>
      </c>
      <c r="D26" s="29" t="s">
        <v>44</v>
      </c>
      <c r="E26" s="29" t="s">
        <v>424</v>
      </c>
      <c r="F26" s="5"/>
      <c r="G26" s="29" t="s">
        <v>951</v>
      </c>
      <c r="H26" s="29" t="s">
        <v>70</v>
      </c>
      <c r="I26" s="29" t="s">
        <v>13</v>
      </c>
      <c r="J26" s="29">
        <v>34</v>
      </c>
      <c r="K26" s="29">
        <v>13</v>
      </c>
      <c r="L26" s="29">
        <v>1</v>
      </c>
      <c r="M26" s="29">
        <v>0</v>
      </c>
      <c r="N26" s="29" t="s">
        <v>41</v>
      </c>
      <c r="O26" s="5"/>
      <c r="P26" s="6"/>
      <c r="Q26" s="7">
        <f t="shared" si="4"/>
        <v>44807</v>
      </c>
      <c r="R26" s="5">
        <f t="shared" si="5"/>
        <v>2022</v>
      </c>
      <c r="S26" s="5">
        <f t="shared" si="6"/>
        <v>1</v>
      </c>
      <c r="T26" s="29" t="s">
        <v>424</v>
      </c>
      <c r="U26" s="5"/>
      <c r="V26" s="5">
        <f t="shared" si="7"/>
        <v>0</v>
      </c>
      <c r="W26" s="5" t="s">
        <v>114</v>
      </c>
      <c r="X26" s="29" t="s">
        <v>951</v>
      </c>
      <c r="Y26" s="5"/>
      <c r="Z26" s="5">
        <f t="shared" si="8"/>
        <v>0</v>
      </c>
      <c r="AA26" s="5" t="str">
        <f t="shared" si="0"/>
        <v>Non-Major</v>
      </c>
      <c r="AB26">
        <f t="shared" si="1"/>
        <v>0</v>
      </c>
      <c r="AC26">
        <f t="shared" si="9"/>
        <v>0</v>
      </c>
      <c r="AD26">
        <f t="shared" si="10"/>
        <v>0</v>
      </c>
      <c r="AE26">
        <f t="shared" si="11"/>
        <v>0</v>
      </c>
      <c r="AF26">
        <f t="shared" si="2"/>
        <v>34</v>
      </c>
      <c r="AG26">
        <f t="shared" si="2"/>
        <v>13</v>
      </c>
      <c r="AH26">
        <f t="shared" si="2"/>
        <v>1</v>
      </c>
      <c r="AI26">
        <f t="shared" si="2"/>
        <v>0</v>
      </c>
      <c r="AJ26">
        <f t="shared" si="12"/>
        <v>1</v>
      </c>
      <c r="AK26" s="8">
        <f t="shared" si="13"/>
        <v>1</v>
      </c>
      <c r="AL26">
        <f t="shared" si="3"/>
        <v>1</v>
      </c>
    </row>
    <row r="27" spans="1:38" ht="28" x14ac:dyDescent="0.2">
      <c r="A27" s="27">
        <v>2</v>
      </c>
      <c r="B27" s="28">
        <v>44814</v>
      </c>
      <c r="C27" s="30">
        <v>0.66666666666666663</v>
      </c>
      <c r="D27" s="29" t="s">
        <v>44</v>
      </c>
      <c r="E27" s="29" t="s">
        <v>424</v>
      </c>
      <c r="F27" s="5"/>
      <c r="G27" s="29" t="s">
        <v>426</v>
      </c>
      <c r="H27" s="29" t="s">
        <v>96</v>
      </c>
      <c r="I27" s="29" t="s">
        <v>13</v>
      </c>
      <c r="J27" s="29">
        <v>20</v>
      </c>
      <c r="K27" s="29">
        <v>14</v>
      </c>
      <c r="L27" s="29">
        <v>2</v>
      </c>
      <c r="M27" s="29">
        <v>0</v>
      </c>
      <c r="N27" s="29" t="s">
        <v>47</v>
      </c>
      <c r="O27" s="5"/>
      <c r="P27" s="6"/>
      <c r="Q27" s="7">
        <f t="shared" si="4"/>
        <v>44814</v>
      </c>
      <c r="R27" s="5">
        <f t="shared" si="5"/>
        <v>2022</v>
      </c>
      <c r="S27" s="5">
        <f t="shared" si="6"/>
        <v>2</v>
      </c>
      <c r="T27" s="29" t="s">
        <v>424</v>
      </c>
      <c r="U27" s="5"/>
      <c r="V27" s="5">
        <f t="shared" si="7"/>
        <v>0</v>
      </c>
      <c r="W27" s="5" t="s">
        <v>114</v>
      </c>
      <c r="X27" s="29" t="s">
        <v>426</v>
      </c>
      <c r="Y27" s="5"/>
      <c r="Z27" s="5">
        <f t="shared" si="8"/>
        <v>0</v>
      </c>
      <c r="AA27" s="5" t="str">
        <f t="shared" si="0"/>
        <v>MWC</v>
      </c>
      <c r="AB27">
        <f t="shared" si="1"/>
        <v>0</v>
      </c>
      <c r="AC27">
        <f t="shared" si="9"/>
        <v>1</v>
      </c>
      <c r="AD27">
        <f t="shared" si="10"/>
        <v>0</v>
      </c>
      <c r="AE27">
        <f t="shared" si="11"/>
        <v>0</v>
      </c>
      <c r="AF27">
        <f t="shared" si="2"/>
        <v>20</v>
      </c>
      <c r="AG27">
        <f t="shared" si="2"/>
        <v>14</v>
      </c>
      <c r="AH27">
        <f t="shared" si="2"/>
        <v>2</v>
      </c>
      <c r="AI27">
        <f t="shared" si="2"/>
        <v>0</v>
      </c>
      <c r="AJ27">
        <f t="shared" si="12"/>
        <v>2</v>
      </c>
      <c r="AK27" s="8">
        <f t="shared" si="13"/>
        <v>1</v>
      </c>
      <c r="AL27">
        <f t="shared" si="3"/>
        <v>1</v>
      </c>
    </row>
    <row r="28" spans="1:38" ht="28" x14ac:dyDescent="0.2">
      <c r="A28" s="27">
        <v>3</v>
      </c>
      <c r="B28" s="28">
        <v>44821</v>
      </c>
      <c r="C28" s="30">
        <v>0.60416666666666663</v>
      </c>
      <c r="D28" s="29" t="s">
        <v>44</v>
      </c>
      <c r="E28" s="29" t="s">
        <v>424</v>
      </c>
      <c r="F28" s="29" t="s">
        <v>49</v>
      </c>
      <c r="G28" s="29" t="s">
        <v>300</v>
      </c>
      <c r="H28" s="29" t="s">
        <v>40</v>
      </c>
      <c r="I28" s="29" t="s">
        <v>14</v>
      </c>
      <c r="J28" s="29">
        <v>17</v>
      </c>
      <c r="K28" s="29">
        <v>24</v>
      </c>
      <c r="L28" s="29">
        <v>2</v>
      </c>
      <c r="M28" s="29">
        <v>1</v>
      </c>
      <c r="N28" s="29" t="s">
        <v>92</v>
      </c>
      <c r="O28" s="5"/>
      <c r="P28" s="6"/>
      <c r="Q28" s="7">
        <f t="shared" si="4"/>
        <v>44821</v>
      </c>
      <c r="R28" s="5">
        <f t="shared" si="5"/>
        <v>2022</v>
      </c>
      <c r="S28" s="5">
        <f t="shared" si="6"/>
        <v>3</v>
      </c>
      <c r="T28" s="29" t="s">
        <v>424</v>
      </c>
      <c r="U28" s="5"/>
      <c r="V28" s="5">
        <f t="shared" si="7"/>
        <v>0</v>
      </c>
      <c r="W28" s="5" t="s">
        <v>114</v>
      </c>
      <c r="X28" s="29" t="s">
        <v>300</v>
      </c>
      <c r="Y28" s="5"/>
      <c r="Z28" s="5">
        <f t="shared" si="8"/>
        <v>0</v>
      </c>
      <c r="AA28" s="5" t="str">
        <f t="shared" si="0"/>
        <v>ACC</v>
      </c>
      <c r="AB28">
        <f t="shared" si="1"/>
        <v>0</v>
      </c>
      <c r="AC28">
        <f t="shared" si="9"/>
        <v>1</v>
      </c>
      <c r="AD28">
        <f t="shared" si="10"/>
        <v>1</v>
      </c>
      <c r="AE28">
        <f t="shared" si="11"/>
        <v>0</v>
      </c>
      <c r="AF28">
        <f t="shared" si="2"/>
        <v>17</v>
      </c>
      <c r="AG28">
        <f t="shared" si="2"/>
        <v>24</v>
      </c>
      <c r="AH28">
        <f t="shared" si="2"/>
        <v>2</v>
      </c>
      <c r="AI28">
        <f t="shared" si="2"/>
        <v>1</v>
      </c>
      <c r="AJ28">
        <f t="shared" si="12"/>
        <v>3</v>
      </c>
      <c r="AK28" s="8">
        <f t="shared" si="13"/>
        <v>0.66666666666666663</v>
      </c>
      <c r="AL28">
        <f t="shared" si="3"/>
        <v>0</v>
      </c>
    </row>
    <row r="29" spans="1:38" x14ac:dyDescent="0.2">
      <c r="A29" s="27">
        <v>4</v>
      </c>
      <c r="B29" s="28">
        <v>44828</v>
      </c>
      <c r="C29" s="30">
        <v>0.72916666666666663</v>
      </c>
      <c r="D29" s="29" t="s">
        <v>44</v>
      </c>
      <c r="E29" s="29" t="s">
        <v>424</v>
      </c>
      <c r="F29" s="5"/>
      <c r="G29" s="29" t="s">
        <v>586</v>
      </c>
      <c r="H29" s="29" t="s">
        <v>114</v>
      </c>
      <c r="I29" s="29" t="s">
        <v>13</v>
      </c>
      <c r="J29" s="29">
        <v>49</v>
      </c>
      <c r="K29" s="29">
        <v>31</v>
      </c>
      <c r="L29" s="29">
        <v>3</v>
      </c>
      <c r="M29" s="29">
        <v>1</v>
      </c>
      <c r="N29" s="29" t="s">
        <v>41</v>
      </c>
      <c r="O29" s="5"/>
      <c r="P29" s="6"/>
      <c r="Q29" s="7">
        <f t="shared" si="4"/>
        <v>44828</v>
      </c>
      <c r="R29" s="5">
        <f t="shared" si="5"/>
        <v>2022</v>
      </c>
      <c r="S29" s="5">
        <f t="shared" si="6"/>
        <v>4</v>
      </c>
      <c r="T29" s="29" t="s">
        <v>424</v>
      </c>
      <c r="U29" s="5"/>
      <c r="V29" s="5">
        <f t="shared" si="7"/>
        <v>0</v>
      </c>
      <c r="W29" s="5" t="s">
        <v>114</v>
      </c>
      <c r="X29" s="29" t="s">
        <v>586</v>
      </c>
      <c r="Y29" s="5"/>
      <c r="Z29" s="5">
        <f t="shared" si="8"/>
        <v>0</v>
      </c>
      <c r="AA29" s="5" t="str">
        <f t="shared" si="0"/>
        <v>Pac-12</v>
      </c>
      <c r="AB29">
        <f t="shared" si="1"/>
        <v>1</v>
      </c>
      <c r="AC29">
        <f t="shared" si="9"/>
        <v>1</v>
      </c>
      <c r="AD29">
        <f t="shared" si="10"/>
        <v>1</v>
      </c>
      <c r="AE29">
        <f t="shared" si="11"/>
        <v>0</v>
      </c>
      <c r="AF29">
        <f t="shared" si="2"/>
        <v>49</v>
      </c>
      <c r="AG29">
        <f t="shared" si="2"/>
        <v>31</v>
      </c>
      <c r="AH29">
        <f t="shared" si="2"/>
        <v>3</v>
      </c>
      <c r="AI29">
        <f t="shared" si="2"/>
        <v>1</v>
      </c>
      <c r="AJ29">
        <f t="shared" si="12"/>
        <v>4</v>
      </c>
      <c r="AK29" s="8">
        <f t="shared" si="13"/>
        <v>0.75</v>
      </c>
      <c r="AL29">
        <f t="shared" si="3"/>
        <v>1</v>
      </c>
    </row>
    <row r="30" spans="1:38" ht="28" x14ac:dyDescent="0.2">
      <c r="A30" s="27">
        <v>5</v>
      </c>
      <c r="B30" s="28">
        <v>44835</v>
      </c>
      <c r="C30" s="30">
        <v>0.72916666666666663</v>
      </c>
      <c r="D30" s="29" t="s">
        <v>44</v>
      </c>
      <c r="E30" s="29" t="s">
        <v>424</v>
      </c>
      <c r="F30" s="29" t="s">
        <v>49</v>
      </c>
      <c r="G30" s="29" t="s">
        <v>916</v>
      </c>
      <c r="H30" s="29" t="s">
        <v>114</v>
      </c>
      <c r="I30" s="29" t="s">
        <v>14</v>
      </c>
      <c r="J30" s="29">
        <v>9</v>
      </c>
      <c r="K30" s="29">
        <v>28</v>
      </c>
      <c r="L30" s="29">
        <v>3</v>
      </c>
      <c r="M30" s="29">
        <v>2</v>
      </c>
      <c r="N30" s="29" t="s">
        <v>92</v>
      </c>
      <c r="O30" s="5"/>
      <c r="P30" s="6"/>
      <c r="Q30" s="7">
        <f t="shared" si="4"/>
        <v>44835</v>
      </c>
      <c r="R30" s="5">
        <f t="shared" si="5"/>
        <v>2022</v>
      </c>
      <c r="S30" s="5">
        <f t="shared" si="6"/>
        <v>5</v>
      </c>
      <c r="T30" s="29" t="s">
        <v>424</v>
      </c>
      <c r="U30" s="5"/>
      <c r="V30" s="5">
        <f t="shared" si="7"/>
        <v>0</v>
      </c>
      <c r="W30" s="5" t="s">
        <v>114</v>
      </c>
      <c r="X30" s="29" t="s">
        <v>916</v>
      </c>
      <c r="Y30" s="5"/>
      <c r="Z30" s="5">
        <f t="shared" si="8"/>
        <v>0</v>
      </c>
      <c r="AA30" s="5" t="str">
        <f t="shared" si="0"/>
        <v>Pac-12</v>
      </c>
      <c r="AB30">
        <f t="shared" si="1"/>
        <v>1</v>
      </c>
      <c r="AC30">
        <f t="shared" si="9"/>
        <v>1</v>
      </c>
      <c r="AD30">
        <f t="shared" si="10"/>
        <v>1</v>
      </c>
      <c r="AE30">
        <f t="shared" si="11"/>
        <v>0</v>
      </c>
      <c r="AF30">
        <f t="shared" si="2"/>
        <v>9</v>
      </c>
      <c r="AG30">
        <f t="shared" si="2"/>
        <v>28</v>
      </c>
      <c r="AH30">
        <f t="shared" si="2"/>
        <v>3</v>
      </c>
      <c r="AI30">
        <f t="shared" si="2"/>
        <v>2</v>
      </c>
      <c r="AJ30">
        <f t="shared" si="12"/>
        <v>5</v>
      </c>
      <c r="AK30" s="8">
        <f t="shared" si="13"/>
        <v>0.6</v>
      </c>
      <c r="AL30">
        <f t="shared" si="3"/>
        <v>0</v>
      </c>
    </row>
    <row r="31" spans="1:38" x14ac:dyDescent="0.2">
      <c r="A31" s="27">
        <v>6</v>
      </c>
      <c r="B31" s="28">
        <v>44849</v>
      </c>
      <c r="C31" s="30">
        <v>0.58333333333333337</v>
      </c>
      <c r="D31" s="29" t="s">
        <v>44</v>
      </c>
      <c r="E31" s="29" t="s">
        <v>424</v>
      </c>
      <c r="F31" s="29" t="s">
        <v>49</v>
      </c>
      <c r="G31" s="29" t="s">
        <v>617</v>
      </c>
      <c r="H31" s="29" t="s">
        <v>114</v>
      </c>
      <c r="I31" s="29" t="s">
        <v>14</v>
      </c>
      <c r="J31" s="29">
        <v>13</v>
      </c>
      <c r="K31" s="29">
        <v>20</v>
      </c>
      <c r="L31" s="29">
        <v>3</v>
      </c>
      <c r="M31" s="29">
        <v>3</v>
      </c>
      <c r="N31" s="29" t="s">
        <v>102</v>
      </c>
      <c r="O31" s="5"/>
      <c r="P31" s="6"/>
      <c r="Q31" s="7">
        <f t="shared" si="4"/>
        <v>44849</v>
      </c>
      <c r="R31" s="5">
        <f t="shared" si="5"/>
        <v>2022</v>
      </c>
      <c r="S31" s="5">
        <f t="shared" si="6"/>
        <v>7</v>
      </c>
      <c r="T31" s="29" t="s">
        <v>424</v>
      </c>
      <c r="U31" s="5"/>
      <c r="V31" s="5">
        <f t="shared" si="7"/>
        <v>0</v>
      </c>
      <c r="W31" s="5" t="s">
        <v>114</v>
      </c>
      <c r="X31" s="29" t="s">
        <v>617</v>
      </c>
      <c r="Y31" s="5"/>
      <c r="Z31" s="5">
        <f t="shared" si="8"/>
        <v>0</v>
      </c>
      <c r="AA31" s="5" t="str">
        <f t="shared" si="0"/>
        <v>Pac-12</v>
      </c>
      <c r="AB31">
        <f t="shared" si="1"/>
        <v>1</v>
      </c>
      <c r="AC31">
        <f t="shared" si="9"/>
        <v>1</v>
      </c>
      <c r="AD31">
        <f t="shared" si="10"/>
        <v>1</v>
      </c>
      <c r="AE31">
        <f t="shared" si="11"/>
        <v>0</v>
      </c>
      <c r="AF31">
        <f t="shared" si="2"/>
        <v>13</v>
      </c>
      <c r="AG31">
        <f t="shared" si="2"/>
        <v>20</v>
      </c>
      <c r="AH31">
        <f t="shared" si="2"/>
        <v>3</v>
      </c>
      <c r="AI31">
        <f t="shared" si="2"/>
        <v>3</v>
      </c>
      <c r="AJ31">
        <f t="shared" si="12"/>
        <v>6</v>
      </c>
      <c r="AK31" s="8">
        <f t="shared" si="13"/>
        <v>0.5</v>
      </c>
      <c r="AL31">
        <f t="shared" si="3"/>
        <v>0</v>
      </c>
    </row>
    <row r="32" spans="1:38" ht="28" x14ac:dyDescent="0.2">
      <c r="A32" s="27">
        <v>7</v>
      </c>
      <c r="B32" s="28">
        <v>44856</v>
      </c>
      <c r="C32" s="30">
        <v>0.9375</v>
      </c>
      <c r="D32" s="29" t="s">
        <v>44</v>
      </c>
      <c r="E32" s="29" t="s">
        <v>424</v>
      </c>
      <c r="F32" s="5"/>
      <c r="G32" s="29" t="s">
        <v>851</v>
      </c>
      <c r="H32" s="29" t="s">
        <v>114</v>
      </c>
      <c r="I32" s="29" t="s">
        <v>14</v>
      </c>
      <c r="J32" s="29">
        <v>21</v>
      </c>
      <c r="K32" s="29">
        <v>28</v>
      </c>
      <c r="L32" s="29">
        <v>3</v>
      </c>
      <c r="M32" s="29">
        <v>4</v>
      </c>
      <c r="N32" s="29" t="s">
        <v>130</v>
      </c>
      <c r="O32" s="5"/>
      <c r="P32" s="6"/>
      <c r="Q32" s="7">
        <f t="shared" si="4"/>
        <v>44856</v>
      </c>
      <c r="R32" s="5">
        <f t="shared" si="5"/>
        <v>2022</v>
      </c>
      <c r="S32" s="5">
        <f t="shared" si="6"/>
        <v>8</v>
      </c>
      <c r="T32" s="29" t="s">
        <v>424</v>
      </c>
      <c r="U32" s="5"/>
      <c r="V32" s="5">
        <f t="shared" si="7"/>
        <v>0</v>
      </c>
      <c r="W32" s="5" t="s">
        <v>114</v>
      </c>
      <c r="X32" s="29" t="s">
        <v>851</v>
      </c>
      <c r="Y32" s="5"/>
      <c r="Z32" s="5">
        <f t="shared" si="8"/>
        <v>0</v>
      </c>
      <c r="AA32" s="5" t="str">
        <f t="shared" si="0"/>
        <v>Pac-12</v>
      </c>
      <c r="AB32">
        <f t="shared" si="1"/>
        <v>1</v>
      </c>
      <c r="AC32">
        <f t="shared" si="9"/>
        <v>1</v>
      </c>
      <c r="AD32">
        <f t="shared" si="10"/>
        <v>1</v>
      </c>
      <c r="AE32">
        <f t="shared" si="11"/>
        <v>0</v>
      </c>
      <c r="AF32">
        <f t="shared" si="2"/>
        <v>21</v>
      </c>
      <c r="AG32">
        <f t="shared" si="2"/>
        <v>28</v>
      </c>
      <c r="AH32">
        <f t="shared" si="2"/>
        <v>3</v>
      </c>
      <c r="AI32">
        <f t="shared" si="2"/>
        <v>4</v>
      </c>
      <c r="AJ32">
        <f t="shared" si="12"/>
        <v>7</v>
      </c>
      <c r="AK32" s="8">
        <f t="shared" si="13"/>
        <v>0.42857142857142855</v>
      </c>
      <c r="AL32">
        <f t="shared" si="3"/>
        <v>0</v>
      </c>
    </row>
    <row r="33" spans="1:38" x14ac:dyDescent="0.2">
      <c r="A33" s="27">
        <v>8</v>
      </c>
      <c r="B33" s="28">
        <v>44863</v>
      </c>
      <c r="C33" s="30">
        <v>0.64583333333333337</v>
      </c>
      <c r="D33" s="29" t="s">
        <v>44</v>
      </c>
      <c r="E33" s="29" t="s">
        <v>424</v>
      </c>
      <c r="F33" s="5"/>
      <c r="G33" s="29" t="s">
        <v>1043</v>
      </c>
      <c r="H33" s="29" t="s">
        <v>114</v>
      </c>
      <c r="I33" s="29" t="s">
        <v>14</v>
      </c>
      <c r="J33" s="29">
        <v>24</v>
      </c>
      <c r="K33" s="29">
        <v>42</v>
      </c>
      <c r="L33" s="29">
        <v>3</v>
      </c>
      <c r="M33" s="29">
        <v>5</v>
      </c>
      <c r="N33" s="29" t="s">
        <v>132</v>
      </c>
      <c r="O33" s="5"/>
      <c r="P33" s="6"/>
      <c r="Q33" s="7">
        <f t="shared" si="4"/>
        <v>44863</v>
      </c>
      <c r="R33" s="5">
        <f t="shared" si="5"/>
        <v>2022</v>
      </c>
      <c r="S33" s="5">
        <f t="shared" si="6"/>
        <v>9</v>
      </c>
      <c r="T33" s="29" t="s">
        <v>424</v>
      </c>
      <c r="U33" s="5"/>
      <c r="V33" s="5">
        <f t="shared" si="7"/>
        <v>0</v>
      </c>
      <c r="W33" s="5" t="s">
        <v>114</v>
      </c>
      <c r="X33" s="5" t="s">
        <v>400</v>
      </c>
      <c r="Y33" s="5">
        <v>8</v>
      </c>
      <c r="Z33" s="5">
        <f t="shared" si="8"/>
        <v>1</v>
      </c>
      <c r="AA33" s="5" t="str">
        <f t="shared" si="0"/>
        <v>Pac-12</v>
      </c>
      <c r="AB33">
        <f t="shared" si="1"/>
        <v>1</v>
      </c>
      <c r="AC33">
        <f t="shared" si="9"/>
        <v>1</v>
      </c>
      <c r="AD33">
        <f t="shared" si="10"/>
        <v>1</v>
      </c>
      <c r="AE33">
        <f t="shared" si="11"/>
        <v>0</v>
      </c>
      <c r="AF33">
        <f t="shared" si="2"/>
        <v>24</v>
      </c>
      <c r="AG33">
        <f t="shared" si="2"/>
        <v>42</v>
      </c>
      <c r="AH33">
        <f t="shared" si="2"/>
        <v>3</v>
      </c>
      <c r="AI33">
        <f t="shared" si="2"/>
        <v>5</v>
      </c>
      <c r="AJ33">
        <f t="shared" si="12"/>
        <v>8</v>
      </c>
      <c r="AK33" s="8">
        <f t="shared" si="13"/>
        <v>0.375</v>
      </c>
      <c r="AL33">
        <f t="shared" si="3"/>
        <v>0</v>
      </c>
    </row>
    <row r="34" spans="1:38" x14ac:dyDescent="0.2">
      <c r="A34" s="27">
        <v>9</v>
      </c>
      <c r="B34" s="28">
        <v>44870</v>
      </c>
      <c r="C34" s="30">
        <v>0.9375</v>
      </c>
      <c r="D34" s="29" t="s">
        <v>44</v>
      </c>
      <c r="E34" s="29" t="s">
        <v>424</v>
      </c>
      <c r="F34" s="29" t="s">
        <v>49</v>
      </c>
      <c r="G34" s="29" t="s">
        <v>1044</v>
      </c>
      <c r="H34" s="29" t="s">
        <v>114</v>
      </c>
      <c r="I34" s="29" t="s">
        <v>14</v>
      </c>
      <c r="J34" s="29">
        <v>35</v>
      </c>
      <c r="K34" s="29">
        <v>41</v>
      </c>
      <c r="L34" s="29">
        <v>3</v>
      </c>
      <c r="M34" s="29">
        <v>6</v>
      </c>
      <c r="N34" s="29" t="s">
        <v>133</v>
      </c>
      <c r="O34" s="5"/>
      <c r="P34" s="6"/>
      <c r="Q34" s="7">
        <f t="shared" si="4"/>
        <v>44870</v>
      </c>
      <c r="R34" s="5">
        <f t="shared" si="5"/>
        <v>2022</v>
      </c>
      <c r="S34" s="5">
        <f t="shared" si="6"/>
        <v>10</v>
      </c>
      <c r="T34" s="29" t="s">
        <v>424</v>
      </c>
      <c r="U34" s="5"/>
      <c r="V34" s="5">
        <f t="shared" si="7"/>
        <v>0</v>
      </c>
      <c r="W34" s="5" t="s">
        <v>114</v>
      </c>
      <c r="X34" s="5" t="s">
        <v>430</v>
      </c>
      <c r="Y34" s="5">
        <v>9</v>
      </c>
      <c r="Z34" s="5">
        <f t="shared" si="8"/>
        <v>1</v>
      </c>
      <c r="AA34" s="5" t="str">
        <f t="shared" si="0"/>
        <v>Pac-12</v>
      </c>
      <c r="AB34">
        <f t="shared" si="1"/>
        <v>1</v>
      </c>
      <c r="AC34">
        <f t="shared" si="9"/>
        <v>1</v>
      </c>
      <c r="AD34">
        <f t="shared" si="10"/>
        <v>1</v>
      </c>
      <c r="AE34">
        <f t="shared" si="11"/>
        <v>0</v>
      </c>
      <c r="AF34">
        <f t="shared" ref="AF34:AI65" si="14">J34</f>
        <v>35</v>
      </c>
      <c r="AG34">
        <f t="shared" si="14"/>
        <v>41</v>
      </c>
      <c r="AH34">
        <f t="shared" si="14"/>
        <v>3</v>
      </c>
      <c r="AI34">
        <f t="shared" si="14"/>
        <v>6</v>
      </c>
      <c r="AJ34">
        <f t="shared" si="12"/>
        <v>9</v>
      </c>
      <c r="AK34" s="8">
        <f t="shared" si="13"/>
        <v>0.33333333333333331</v>
      </c>
      <c r="AL34">
        <f t="shared" si="3"/>
        <v>0</v>
      </c>
    </row>
    <row r="35" spans="1:38" ht="28" x14ac:dyDescent="0.2">
      <c r="A35" s="27">
        <v>10</v>
      </c>
      <c r="B35" s="28">
        <v>44877</v>
      </c>
      <c r="C35" s="30">
        <v>0.875</v>
      </c>
      <c r="D35" s="29" t="s">
        <v>44</v>
      </c>
      <c r="E35" s="29" t="s">
        <v>424</v>
      </c>
      <c r="F35" s="29" t="s">
        <v>49</v>
      </c>
      <c r="G35" s="29" t="s">
        <v>560</v>
      </c>
      <c r="H35" s="29" t="s">
        <v>114</v>
      </c>
      <c r="I35" s="29" t="s">
        <v>14</v>
      </c>
      <c r="J35" s="29">
        <v>10</v>
      </c>
      <c r="K35" s="29">
        <v>38</v>
      </c>
      <c r="L35" s="29">
        <v>3</v>
      </c>
      <c r="M35" s="29">
        <v>7</v>
      </c>
      <c r="N35" s="29" t="s">
        <v>151</v>
      </c>
      <c r="O35" s="5"/>
      <c r="P35" s="6"/>
      <c r="Q35" s="7">
        <f t="shared" si="4"/>
        <v>44877</v>
      </c>
      <c r="R35" s="5">
        <f t="shared" si="5"/>
        <v>2022</v>
      </c>
      <c r="S35" s="5">
        <f t="shared" si="6"/>
        <v>11</v>
      </c>
      <c r="T35" s="29" t="s">
        <v>424</v>
      </c>
      <c r="U35" s="5"/>
      <c r="V35" s="5">
        <f t="shared" si="7"/>
        <v>0</v>
      </c>
      <c r="W35" s="5" t="s">
        <v>114</v>
      </c>
      <c r="X35" s="29" t="s">
        <v>560</v>
      </c>
      <c r="Y35" s="5"/>
      <c r="Z35" s="5">
        <f t="shared" si="8"/>
        <v>0</v>
      </c>
      <c r="AA35" s="5" t="str">
        <f t="shared" si="0"/>
        <v>Pac-12</v>
      </c>
      <c r="AB35">
        <f t="shared" si="1"/>
        <v>1</v>
      </c>
      <c r="AC35">
        <f t="shared" si="9"/>
        <v>1</v>
      </c>
      <c r="AD35">
        <f t="shared" si="10"/>
        <v>1</v>
      </c>
      <c r="AE35">
        <f t="shared" si="11"/>
        <v>0</v>
      </c>
      <c r="AF35">
        <f t="shared" si="14"/>
        <v>10</v>
      </c>
      <c r="AG35">
        <f t="shared" si="14"/>
        <v>38</v>
      </c>
      <c r="AH35">
        <f t="shared" si="14"/>
        <v>3</v>
      </c>
      <c r="AI35">
        <f t="shared" si="14"/>
        <v>7</v>
      </c>
      <c r="AJ35">
        <f t="shared" si="12"/>
        <v>10</v>
      </c>
      <c r="AK35" s="8">
        <f t="shared" si="13"/>
        <v>0.3</v>
      </c>
      <c r="AL35">
        <f t="shared" si="3"/>
        <v>0</v>
      </c>
    </row>
    <row r="36" spans="1:38" x14ac:dyDescent="0.2">
      <c r="A36" s="27">
        <v>11</v>
      </c>
      <c r="B36" s="28">
        <v>44884</v>
      </c>
      <c r="C36" s="30">
        <v>0.72916666666666663</v>
      </c>
      <c r="D36" s="29" t="s">
        <v>44</v>
      </c>
      <c r="E36" s="29" t="s">
        <v>424</v>
      </c>
      <c r="F36" s="5"/>
      <c r="G36" s="29" t="s">
        <v>213</v>
      </c>
      <c r="H36" s="29" t="s">
        <v>114</v>
      </c>
      <c r="I36" s="29" t="s">
        <v>13</v>
      </c>
      <c r="J36" s="29">
        <v>27</v>
      </c>
      <c r="K36" s="29">
        <v>20</v>
      </c>
      <c r="L36" s="29">
        <v>4</v>
      </c>
      <c r="M36" s="29">
        <v>7</v>
      </c>
      <c r="N36" s="29" t="s">
        <v>41</v>
      </c>
      <c r="O36" s="5"/>
      <c r="P36" s="6"/>
      <c r="Q36" s="7">
        <f t="shared" si="4"/>
        <v>44884</v>
      </c>
      <c r="R36" s="5">
        <f t="shared" si="5"/>
        <v>2022</v>
      </c>
      <c r="S36" s="5">
        <f t="shared" si="6"/>
        <v>12</v>
      </c>
      <c r="T36" s="29" t="s">
        <v>424</v>
      </c>
      <c r="U36" s="5"/>
      <c r="V36" s="5">
        <f t="shared" si="7"/>
        <v>0</v>
      </c>
      <c r="W36" s="5" t="s">
        <v>114</v>
      </c>
      <c r="X36" s="29" t="s">
        <v>213</v>
      </c>
      <c r="Y36" s="5"/>
      <c r="Z36" s="5">
        <f t="shared" si="8"/>
        <v>0</v>
      </c>
      <c r="AA36" s="5" t="str">
        <f t="shared" si="0"/>
        <v>Pac-12</v>
      </c>
      <c r="AB36">
        <f t="shared" si="1"/>
        <v>1</v>
      </c>
      <c r="AC36">
        <f t="shared" si="9"/>
        <v>1</v>
      </c>
      <c r="AD36">
        <f t="shared" si="10"/>
        <v>1</v>
      </c>
      <c r="AE36">
        <f t="shared" si="11"/>
        <v>0</v>
      </c>
      <c r="AF36">
        <f t="shared" si="14"/>
        <v>27</v>
      </c>
      <c r="AG36">
        <f t="shared" si="14"/>
        <v>20</v>
      </c>
      <c r="AH36">
        <f t="shared" si="14"/>
        <v>4</v>
      </c>
      <c r="AI36">
        <f t="shared" si="14"/>
        <v>7</v>
      </c>
      <c r="AJ36">
        <f t="shared" si="12"/>
        <v>11</v>
      </c>
      <c r="AK36" s="8">
        <f t="shared" si="13"/>
        <v>0.36363636363636365</v>
      </c>
      <c r="AL36">
        <f t="shared" si="3"/>
        <v>1</v>
      </c>
    </row>
    <row r="37" spans="1:38" x14ac:dyDescent="0.2">
      <c r="A37" s="27">
        <v>12</v>
      </c>
      <c r="B37" s="28">
        <v>44890</v>
      </c>
      <c r="C37" s="30">
        <v>0.6875</v>
      </c>
      <c r="D37" s="29" t="s">
        <v>124</v>
      </c>
      <c r="E37" s="29" t="s">
        <v>424</v>
      </c>
      <c r="F37" s="5"/>
      <c r="G37" s="29" t="s">
        <v>1045</v>
      </c>
      <c r="H37" s="29" t="s">
        <v>114</v>
      </c>
      <c r="I37" s="29" t="s">
        <v>14</v>
      </c>
      <c r="J37" s="29">
        <v>28</v>
      </c>
      <c r="K37" s="29">
        <v>35</v>
      </c>
      <c r="L37" s="29">
        <v>4</v>
      </c>
      <c r="M37" s="29">
        <v>8</v>
      </c>
      <c r="N37" s="29" t="s">
        <v>92</v>
      </c>
      <c r="O37" s="5"/>
      <c r="P37" s="6"/>
      <c r="Q37" s="7">
        <f t="shared" si="4"/>
        <v>44890</v>
      </c>
      <c r="R37" s="5">
        <f t="shared" si="5"/>
        <v>2022</v>
      </c>
      <c r="S37" s="5">
        <f t="shared" si="6"/>
        <v>13</v>
      </c>
      <c r="T37" s="29" t="s">
        <v>424</v>
      </c>
      <c r="U37" s="5"/>
      <c r="V37" s="5">
        <f t="shared" si="7"/>
        <v>0</v>
      </c>
      <c r="W37" s="5" t="s">
        <v>114</v>
      </c>
      <c r="X37" s="5" t="s">
        <v>438</v>
      </c>
      <c r="Y37" s="5">
        <v>17</v>
      </c>
      <c r="Z37" s="5">
        <f t="shared" si="8"/>
        <v>1</v>
      </c>
      <c r="AA37" s="5" t="str">
        <f t="shared" si="0"/>
        <v>Pac-12</v>
      </c>
      <c r="AB37">
        <f t="shared" si="1"/>
        <v>1</v>
      </c>
      <c r="AC37">
        <f t="shared" si="9"/>
        <v>1</v>
      </c>
      <c r="AD37">
        <f t="shared" si="10"/>
        <v>1</v>
      </c>
      <c r="AE37">
        <f t="shared" si="11"/>
        <v>0</v>
      </c>
      <c r="AF37">
        <f t="shared" si="14"/>
        <v>28</v>
      </c>
      <c r="AG37">
        <f t="shared" si="14"/>
        <v>35</v>
      </c>
      <c r="AH37">
        <f t="shared" si="14"/>
        <v>4</v>
      </c>
      <c r="AI37">
        <f t="shared" si="14"/>
        <v>8</v>
      </c>
      <c r="AJ37">
        <f t="shared" si="12"/>
        <v>12</v>
      </c>
      <c r="AK37" s="8">
        <f t="shared" si="13"/>
        <v>0.33333333333333331</v>
      </c>
      <c r="AL37">
        <f t="shared" si="3"/>
        <v>0</v>
      </c>
    </row>
    <row r="38" spans="1:38" ht="28" x14ac:dyDescent="0.2">
      <c r="A38" s="27">
        <v>1</v>
      </c>
      <c r="B38" s="28">
        <v>44806</v>
      </c>
      <c r="C38" s="30">
        <v>0.91666666666666663</v>
      </c>
      <c r="D38" s="29" t="s">
        <v>124</v>
      </c>
      <c r="E38" s="29" t="s">
        <v>617</v>
      </c>
      <c r="F38" s="5"/>
      <c r="G38" s="29" t="s">
        <v>545</v>
      </c>
      <c r="H38" s="29" t="s">
        <v>145</v>
      </c>
      <c r="I38" s="29" t="s">
        <v>14</v>
      </c>
      <c r="J38" s="29">
        <v>13</v>
      </c>
      <c r="K38" s="29">
        <v>38</v>
      </c>
      <c r="L38" s="29">
        <v>0</v>
      </c>
      <c r="M38" s="29">
        <v>1</v>
      </c>
      <c r="N38" s="29" t="s">
        <v>92</v>
      </c>
      <c r="O38" s="5"/>
      <c r="P38" s="6"/>
      <c r="Q38" s="7">
        <f t="shared" si="4"/>
        <v>44806</v>
      </c>
      <c r="R38" s="5">
        <f t="shared" si="5"/>
        <v>2022</v>
      </c>
      <c r="S38" s="5">
        <f t="shared" si="6"/>
        <v>1</v>
      </c>
      <c r="T38" s="29" t="s">
        <v>617</v>
      </c>
      <c r="U38" s="5"/>
      <c r="V38" s="5">
        <f t="shared" si="7"/>
        <v>0</v>
      </c>
      <c r="W38" s="5" t="s">
        <v>114</v>
      </c>
      <c r="X38" s="29" t="s">
        <v>545</v>
      </c>
      <c r="Y38" s="5"/>
      <c r="Z38" s="5">
        <f t="shared" si="8"/>
        <v>0</v>
      </c>
      <c r="AA38" s="5" t="str">
        <f t="shared" si="0"/>
        <v>Big 12</v>
      </c>
      <c r="AB38">
        <f t="shared" si="1"/>
        <v>0</v>
      </c>
      <c r="AC38">
        <f t="shared" si="9"/>
        <v>1</v>
      </c>
      <c r="AD38">
        <f t="shared" si="10"/>
        <v>1</v>
      </c>
      <c r="AE38">
        <f t="shared" si="11"/>
        <v>0</v>
      </c>
      <c r="AF38">
        <f t="shared" si="14"/>
        <v>13</v>
      </c>
      <c r="AG38">
        <f t="shared" si="14"/>
        <v>38</v>
      </c>
      <c r="AH38">
        <f t="shared" si="14"/>
        <v>0</v>
      </c>
      <c r="AI38">
        <f t="shared" si="14"/>
        <v>1</v>
      </c>
      <c r="AJ38">
        <f t="shared" si="12"/>
        <v>1</v>
      </c>
      <c r="AK38" s="8">
        <f t="shared" si="13"/>
        <v>0</v>
      </c>
      <c r="AL38">
        <f t="shared" si="3"/>
        <v>0</v>
      </c>
    </row>
    <row r="39" spans="1:38" x14ac:dyDescent="0.2">
      <c r="A39" s="27">
        <v>2</v>
      </c>
      <c r="B39" s="28">
        <v>44814</v>
      </c>
      <c r="C39" s="30">
        <v>0.64583333333333337</v>
      </c>
      <c r="D39" s="29" t="s">
        <v>44</v>
      </c>
      <c r="E39" s="29" t="s">
        <v>617</v>
      </c>
      <c r="F39" s="29" t="s">
        <v>49</v>
      </c>
      <c r="G39" s="29" t="s">
        <v>370</v>
      </c>
      <c r="H39" s="29" t="s">
        <v>96</v>
      </c>
      <c r="I39" s="29" t="s">
        <v>14</v>
      </c>
      <c r="J39" s="29">
        <v>10</v>
      </c>
      <c r="K39" s="29">
        <v>41</v>
      </c>
      <c r="L39" s="29">
        <v>0</v>
      </c>
      <c r="M39" s="29">
        <v>2</v>
      </c>
      <c r="N39" s="29" t="s">
        <v>102</v>
      </c>
      <c r="O39" s="5"/>
      <c r="P39" s="6"/>
      <c r="Q39" s="7">
        <f t="shared" si="4"/>
        <v>44814</v>
      </c>
      <c r="R39" s="5">
        <f t="shared" si="5"/>
        <v>2022</v>
      </c>
      <c r="S39" s="5">
        <f t="shared" si="6"/>
        <v>2</v>
      </c>
      <c r="T39" s="29" t="s">
        <v>617</v>
      </c>
      <c r="U39" s="5"/>
      <c r="V39" s="5">
        <f t="shared" si="7"/>
        <v>0</v>
      </c>
      <c r="W39" s="5" t="s">
        <v>114</v>
      </c>
      <c r="X39" s="29" t="s">
        <v>370</v>
      </c>
      <c r="Y39" s="5"/>
      <c r="Z39" s="5">
        <f t="shared" si="8"/>
        <v>0</v>
      </c>
      <c r="AA39" s="5" t="str">
        <f t="shared" si="0"/>
        <v>MWC</v>
      </c>
      <c r="AB39">
        <f t="shared" si="1"/>
        <v>0</v>
      </c>
      <c r="AC39">
        <f t="shared" si="9"/>
        <v>1</v>
      </c>
      <c r="AD39">
        <f t="shared" si="10"/>
        <v>0</v>
      </c>
      <c r="AE39">
        <f t="shared" si="11"/>
        <v>0</v>
      </c>
      <c r="AF39">
        <f t="shared" si="14"/>
        <v>10</v>
      </c>
      <c r="AG39">
        <f t="shared" si="14"/>
        <v>41</v>
      </c>
      <c r="AH39">
        <f t="shared" si="14"/>
        <v>0</v>
      </c>
      <c r="AI39">
        <f t="shared" si="14"/>
        <v>2</v>
      </c>
      <c r="AJ39">
        <f t="shared" si="12"/>
        <v>2</v>
      </c>
      <c r="AK39" s="8">
        <f t="shared" si="13"/>
        <v>0</v>
      </c>
      <c r="AL39">
        <f t="shared" si="3"/>
        <v>0</v>
      </c>
    </row>
    <row r="40" spans="1:38" x14ac:dyDescent="0.2">
      <c r="A40" s="27">
        <v>3</v>
      </c>
      <c r="B40" s="28">
        <v>44821</v>
      </c>
      <c r="C40" s="30">
        <v>0.64583333333333337</v>
      </c>
      <c r="D40" s="29" t="s">
        <v>44</v>
      </c>
      <c r="E40" s="29" t="s">
        <v>617</v>
      </c>
      <c r="F40" s="29" t="s">
        <v>49</v>
      </c>
      <c r="G40" s="29" t="s">
        <v>440</v>
      </c>
      <c r="H40" s="29" t="s">
        <v>86</v>
      </c>
      <c r="I40" s="29" t="s">
        <v>14</v>
      </c>
      <c r="J40" s="29">
        <v>7</v>
      </c>
      <c r="K40" s="29">
        <v>49</v>
      </c>
      <c r="L40" s="29">
        <v>0</v>
      </c>
      <c r="M40" s="29">
        <v>3</v>
      </c>
      <c r="N40" s="29" t="s">
        <v>130</v>
      </c>
      <c r="O40" s="5"/>
      <c r="Q40" s="7">
        <f t="shared" si="4"/>
        <v>44821</v>
      </c>
      <c r="R40" s="5">
        <f t="shared" si="5"/>
        <v>2022</v>
      </c>
      <c r="S40" s="5">
        <f t="shared" si="6"/>
        <v>3</v>
      </c>
      <c r="T40" s="29" t="s">
        <v>617</v>
      </c>
      <c r="U40" s="5"/>
      <c r="V40" s="5">
        <f t="shared" si="7"/>
        <v>0</v>
      </c>
      <c r="W40" s="5" t="s">
        <v>114</v>
      </c>
      <c r="X40" s="29" t="s">
        <v>440</v>
      </c>
      <c r="Y40" s="5"/>
      <c r="Z40" s="5">
        <f t="shared" si="8"/>
        <v>0</v>
      </c>
      <c r="AA40" s="5" t="str">
        <f t="shared" si="0"/>
        <v>Big Ten</v>
      </c>
      <c r="AB40">
        <f t="shared" si="1"/>
        <v>0</v>
      </c>
      <c r="AC40">
        <f t="shared" si="9"/>
        <v>1</v>
      </c>
      <c r="AD40">
        <f t="shared" si="10"/>
        <v>1</v>
      </c>
      <c r="AE40">
        <f t="shared" si="11"/>
        <v>0</v>
      </c>
      <c r="AF40">
        <f t="shared" si="14"/>
        <v>7</v>
      </c>
      <c r="AG40">
        <f t="shared" si="14"/>
        <v>49</v>
      </c>
      <c r="AH40">
        <f t="shared" si="14"/>
        <v>0</v>
      </c>
      <c r="AI40">
        <f t="shared" si="14"/>
        <v>3</v>
      </c>
      <c r="AJ40">
        <f t="shared" si="12"/>
        <v>3</v>
      </c>
      <c r="AK40" s="8">
        <f t="shared" si="13"/>
        <v>0</v>
      </c>
      <c r="AL40">
        <f t="shared" si="3"/>
        <v>0</v>
      </c>
    </row>
    <row r="41" spans="1:38" x14ac:dyDescent="0.2">
      <c r="A41" s="27">
        <v>4</v>
      </c>
      <c r="B41" s="28">
        <v>44828</v>
      </c>
      <c r="C41" s="30">
        <v>0.58333333333333337</v>
      </c>
      <c r="D41" s="29" t="s">
        <v>44</v>
      </c>
      <c r="E41" s="29" t="s">
        <v>617</v>
      </c>
      <c r="F41" s="5"/>
      <c r="G41" s="29" t="s">
        <v>590</v>
      </c>
      <c r="H41" s="29" t="s">
        <v>114</v>
      </c>
      <c r="I41" s="29" t="s">
        <v>14</v>
      </c>
      <c r="J41" s="29">
        <v>17</v>
      </c>
      <c r="K41" s="29">
        <v>45</v>
      </c>
      <c r="L41" s="29">
        <v>0</v>
      </c>
      <c r="M41" s="29">
        <v>4</v>
      </c>
      <c r="N41" s="29" t="s">
        <v>132</v>
      </c>
      <c r="O41" s="5"/>
      <c r="Q41" s="7">
        <f t="shared" si="4"/>
        <v>44828</v>
      </c>
      <c r="R41" s="5">
        <f t="shared" si="5"/>
        <v>2022</v>
      </c>
      <c r="S41" s="5">
        <f t="shared" si="6"/>
        <v>4</v>
      </c>
      <c r="T41" s="29" t="s">
        <v>617</v>
      </c>
      <c r="U41" s="5"/>
      <c r="V41" s="5">
        <f t="shared" si="7"/>
        <v>0</v>
      </c>
      <c r="W41" s="5" t="s">
        <v>114</v>
      </c>
      <c r="X41" s="29" t="s">
        <v>590</v>
      </c>
      <c r="Y41" s="5"/>
      <c r="Z41" s="5">
        <f t="shared" si="8"/>
        <v>0</v>
      </c>
      <c r="AA41" s="5" t="str">
        <f t="shared" si="0"/>
        <v>Pac-12</v>
      </c>
      <c r="AB41">
        <f t="shared" si="1"/>
        <v>1</v>
      </c>
      <c r="AC41">
        <f t="shared" si="9"/>
        <v>1</v>
      </c>
      <c r="AD41">
        <f t="shared" si="10"/>
        <v>1</v>
      </c>
      <c r="AE41">
        <f t="shared" si="11"/>
        <v>0</v>
      </c>
      <c r="AF41">
        <f t="shared" si="14"/>
        <v>17</v>
      </c>
      <c r="AG41">
        <f t="shared" si="14"/>
        <v>45</v>
      </c>
      <c r="AH41">
        <f t="shared" si="14"/>
        <v>0</v>
      </c>
      <c r="AI41">
        <f t="shared" si="14"/>
        <v>4</v>
      </c>
      <c r="AJ41">
        <f t="shared" si="12"/>
        <v>4</v>
      </c>
      <c r="AK41" s="8">
        <f t="shared" si="13"/>
        <v>0</v>
      </c>
      <c r="AL41">
        <f t="shared" si="3"/>
        <v>0</v>
      </c>
    </row>
    <row r="42" spans="1:38" x14ac:dyDescent="0.2">
      <c r="A42" s="27">
        <v>5</v>
      </c>
      <c r="B42" s="28">
        <v>44835</v>
      </c>
      <c r="C42" s="30">
        <v>0.89583333333333337</v>
      </c>
      <c r="D42" s="29" t="s">
        <v>44</v>
      </c>
      <c r="E42" s="29" t="s">
        <v>617</v>
      </c>
      <c r="F42" s="29" t="s">
        <v>49</v>
      </c>
      <c r="G42" s="29" t="s">
        <v>586</v>
      </c>
      <c r="H42" s="29" t="s">
        <v>114</v>
      </c>
      <c r="I42" s="29" t="s">
        <v>14</v>
      </c>
      <c r="J42" s="29">
        <v>20</v>
      </c>
      <c r="K42" s="29">
        <v>43</v>
      </c>
      <c r="L42" s="29">
        <v>0</v>
      </c>
      <c r="M42" s="29">
        <v>5</v>
      </c>
      <c r="N42" s="29" t="s">
        <v>133</v>
      </c>
      <c r="O42" s="5"/>
      <c r="Q42" s="7">
        <f t="shared" si="4"/>
        <v>44835</v>
      </c>
      <c r="R42" s="5">
        <f t="shared" si="5"/>
        <v>2022</v>
      </c>
      <c r="S42" s="5">
        <f t="shared" si="6"/>
        <v>5</v>
      </c>
      <c r="T42" s="29" t="s">
        <v>617</v>
      </c>
      <c r="U42" s="5"/>
      <c r="V42" s="5">
        <f t="shared" si="7"/>
        <v>0</v>
      </c>
      <c r="W42" s="5" t="s">
        <v>114</v>
      </c>
      <c r="X42" s="29" t="s">
        <v>586</v>
      </c>
      <c r="Y42" s="5"/>
      <c r="Z42" s="5">
        <f t="shared" si="8"/>
        <v>0</v>
      </c>
      <c r="AA42" s="5" t="str">
        <f t="shared" si="0"/>
        <v>Pac-12</v>
      </c>
      <c r="AB42">
        <f t="shared" si="1"/>
        <v>1</v>
      </c>
      <c r="AC42">
        <f t="shared" si="9"/>
        <v>1</v>
      </c>
      <c r="AD42">
        <f t="shared" si="10"/>
        <v>1</v>
      </c>
      <c r="AE42">
        <f t="shared" si="11"/>
        <v>0</v>
      </c>
      <c r="AF42">
        <f t="shared" si="14"/>
        <v>20</v>
      </c>
      <c r="AG42">
        <f t="shared" si="14"/>
        <v>43</v>
      </c>
      <c r="AH42">
        <f t="shared" si="14"/>
        <v>0</v>
      </c>
      <c r="AI42">
        <f t="shared" si="14"/>
        <v>5</v>
      </c>
      <c r="AJ42">
        <f t="shared" si="12"/>
        <v>5</v>
      </c>
      <c r="AK42" s="8">
        <f t="shared" si="13"/>
        <v>0</v>
      </c>
      <c r="AL42">
        <f t="shared" si="3"/>
        <v>0</v>
      </c>
    </row>
    <row r="43" spans="1:38" x14ac:dyDescent="0.2">
      <c r="A43" s="27">
        <v>6</v>
      </c>
      <c r="B43" s="28">
        <v>44849</v>
      </c>
      <c r="C43" s="30">
        <v>0.58333333333333337</v>
      </c>
      <c r="D43" s="29" t="s">
        <v>44</v>
      </c>
      <c r="E43" s="29" t="s">
        <v>617</v>
      </c>
      <c r="F43" s="5"/>
      <c r="G43" s="29" t="s">
        <v>424</v>
      </c>
      <c r="H43" s="29" t="s">
        <v>114</v>
      </c>
      <c r="I43" s="29" t="s">
        <v>13</v>
      </c>
      <c r="J43" s="29">
        <v>20</v>
      </c>
      <c r="K43" s="29">
        <v>13</v>
      </c>
      <c r="L43" s="29">
        <v>1</v>
      </c>
      <c r="M43" s="29">
        <v>5</v>
      </c>
      <c r="N43" s="29" t="s">
        <v>41</v>
      </c>
      <c r="O43" s="5"/>
      <c r="Q43" s="7">
        <f t="shared" si="4"/>
        <v>44849</v>
      </c>
      <c r="R43" s="5">
        <f t="shared" si="5"/>
        <v>2022</v>
      </c>
      <c r="S43" s="5">
        <f t="shared" si="6"/>
        <v>7</v>
      </c>
      <c r="T43" s="29" t="s">
        <v>617</v>
      </c>
      <c r="U43" s="5"/>
      <c r="V43" s="5">
        <f t="shared" si="7"/>
        <v>0</v>
      </c>
      <c r="W43" s="5" t="s">
        <v>114</v>
      </c>
      <c r="X43" s="29" t="s">
        <v>424</v>
      </c>
      <c r="Y43" s="5"/>
      <c r="Z43" s="5">
        <f t="shared" si="8"/>
        <v>0</v>
      </c>
      <c r="AA43" s="5" t="str">
        <f t="shared" si="0"/>
        <v>Pac-12</v>
      </c>
      <c r="AB43">
        <f t="shared" si="1"/>
        <v>1</v>
      </c>
      <c r="AC43">
        <f t="shared" si="9"/>
        <v>1</v>
      </c>
      <c r="AD43">
        <f t="shared" si="10"/>
        <v>1</v>
      </c>
      <c r="AE43">
        <f t="shared" si="11"/>
        <v>0</v>
      </c>
      <c r="AF43">
        <f t="shared" si="14"/>
        <v>20</v>
      </c>
      <c r="AG43">
        <f t="shared" si="14"/>
        <v>13</v>
      </c>
      <c r="AH43">
        <f t="shared" si="14"/>
        <v>1</v>
      </c>
      <c r="AI43">
        <f t="shared" si="14"/>
        <v>5</v>
      </c>
      <c r="AJ43">
        <f t="shared" si="12"/>
        <v>6</v>
      </c>
      <c r="AK43" s="8">
        <f t="shared" si="13"/>
        <v>0.16666666666666666</v>
      </c>
      <c r="AL43">
        <f t="shared" si="3"/>
        <v>1</v>
      </c>
    </row>
    <row r="44" spans="1:38" ht="28" x14ac:dyDescent="0.2">
      <c r="A44" s="27">
        <v>7</v>
      </c>
      <c r="B44" s="28">
        <v>44856</v>
      </c>
      <c r="C44" s="30">
        <v>0.83333333333333337</v>
      </c>
      <c r="D44" s="29" t="s">
        <v>44</v>
      </c>
      <c r="E44" s="29" t="s">
        <v>617</v>
      </c>
      <c r="F44" s="29" t="s">
        <v>49</v>
      </c>
      <c r="G44" s="29" t="s">
        <v>560</v>
      </c>
      <c r="H44" s="29" t="s">
        <v>114</v>
      </c>
      <c r="I44" s="29" t="s">
        <v>14</v>
      </c>
      <c r="J44" s="29">
        <v>9</v>
      </c>
      <c r="K44" s="29">
        <v>42</v>
      </c>
      <c r="L44" s="29">
        <v>1</v>
      </c>
      <c r="M44" s="29">
        <v>6</v>
      </c>
      <c r="N44" s="29" t="s">
        <v>92</v>
      </c>
      <c r="O44" s="5"/>
      <c r="Q44" s="7">
        <f t="shared" si="4"/>
        <v>44856</v>
      </c>
      <c r="R44" s="5">
        <f t="shared" si="5"/>
        <v>2022</v>
      </c>
      <c r="S44" s="5">
        <f t="shared" si="6"/>
        <v>8</v>
      </c>
      <c r="T44" s="29" t="s">
        <v>617</v>
      </c>
      <c r="U44" s="5"/>
      <c r="V44" s="5">
        <f t="shared" si="7"/>
        <v>0</v>
      </c>
      <c r="W44" s="5" t="s">
        <v>114</v>
      </c>
      <c r="X44" s="29" t="s">
        <v>560</v>
      </c>
      <c r="Y44" s="5"/>
      <c r="Z44" s="5">
        <f t="shared" si="8"/>
        <v>0</v>
      </c>
      <c r="AA44" s="5" t="str">
        <f t="shared" si="0"/>
        <v>Pac-12</v>
      </c>
      <c r="AB44">
        <f t="shared" si="1"/>
        <v>1</v>
      </c>
      <c r="AC44">
        <f t="shared" si="9"/>
        <v>1</v>
      </c>
      <c r="AD44">
        <f t="shared" si="10"/>
        <v>1</v>
      </c>
      <c r="AE44">
        <f t="shared" si="11"/>
        <v>0</v>
      </c>
      <c r="AF44">
        <f t="shared" si="14"/>
        <v>9</v>
      </c>
      <c r="AG44">
        <f t="shared" si="14"/>
        <v>42</v>
      </c>
      <c r="AH44">
        <f t="shared" si="14"/>
        <v>1</v>
      </c>
      <c r="AI44">
        <f t="shared" si="14"/>
        <v>6</v>
      </c>
      <c r="AJ44">
        <f t="shared" si="12"/>
        <v>7</v>
      </c>
      <c r="AK44" s="8">
        <f t="shared" si="13"/>
        <v>0.14285714285714285</v>
      </c>
      <c r="AL44">
        <f t="shared" si="3"/>
        <v>0</v>
      </c>
    </row>
    <row r="45" spans="1:38" ht="28" x14ac:dyDescent="0.2">
      <c r="A45" s="27">
        <v>8</v>
      </c>
      <c r="B45" s="28">
        <v>44863</v>
      </c>
      <c r="C45" s="30">
        <v>0.8125</v>
      </c>
      <c r="D45" s="29" t="s">
        <v>44</v>
      </c>
      <c r="E45" s="29" t="s">
        <v>617</v>
      </c>
      <c r="F45" s="5"/>
      <c r="G45" s="29" t="s">
        <v>113</v>
      </c>
      <c r="H45" s="29" t="s">
        <v>114</v>
      </c>
      <c r="I45" s="29" t="s">
        <v>14</v>
      </c>
      <c r="J45" s="29">
        <v>34</v>
      </c>
      <c r="K45" s="29">
        <v>42</v>
      </c>
      <c r="L45" s="29">
        <v>1</v>
      </c>
      <c r="M45" s="29">
        <v>7</v>
      </c>
      <c r="N45" s="29" t="s">
        <v>102</v>
      </c>
      <c r="O45" s="5"/>
      <c r="Q45" s="7">
        <f t="shared" si="4"/>
        <v>44863</v>
      </c>
      <c r="R45" s="5">
        <f t="shared" si="5"/>
        <v>2022</v>
      </c>
      <c r="S45" s="5">
        <f t="shared" si="6"/>
        <v>9</v>
      </c>
      <c r="T45" s="29" t="s">
        <v>617</v>
      </c>
      <c r="U45" s="5"/>
      <c r="V45" s="5">
        <f t="shared" si="7"/>
        <v>0</v>
      </c>
      <c r="W45" s="5" t="s">
        <v>114</v>
      </c>
      <c r="X45" s="29" t="s">
        <v>113</v>
      </c>
      <c r="Y45" s="5"/>
      <c r="Z45" s="5">
        <f t="shared" si="8"/>
        <v>0</v>
      </c>
      <c r="AA45" s="5" t="str">
        <f t="shared" si="0"/>
        <v>Pac-12</v>
      </c>
      <c r="AB45">
        <f t="shared" si="1"/>
        <v>1</v>
      </c>
      <c r="AC45">
        <f t="shared" si="9"/>
        <v>1</v>
      </c>
      <c r="AD45">
        <f t="shared" si="10"/>
        <v>1</v>
      </c>
      <c r="AE45">
        <f t="shared" si="11"/>
        <v>0</v>
      </c>
      <c r="AF45">
        <f t="shared" si="14"/>
        <v>34</v>
      </c>
      <c r="AG45">
        <f t="shared" si="14"/>
        <v>42</v>
      </c>
      <c r="AH45">
        <f t="shared" si="14"/>
        <v>1</v>
      </c>
      <c r="AI45">
        <f t="shared" si="14"/>
        <v>7</v>
      </c>
      <c r="AJ45">
        <f t="shared" si="12"/>
        <v>8</v>
      </c>
      <c r="AK45" s="8">
        <f t="shared" si="13"/>
        <v>0.125</v>
      </c>
      <c r="AL45">
        <f t="shared" si="3"/>
        <v>0</v>
      </c>
    </row>
    <row r="46" spans="1:38" x14ac:dyDescent="0.2">
      <c r="A46" s="27">
        <v>9</v>
      </c>
      <c r="B46" s="28">
        <v>44870</v>
      </c>
      <c r="C46" s="30">
        <v>0.64583333333333337</v>
      </c>
      <c r="D46" s="29" t="s">
        <v>44</v>
      </c>
      <c r="E46" s="29" t="s">
        <v>617</v>
      </c>
      <c r="F46" s="5"/>
      <c r="G46" s="29" t="s">
        <v>1043</v>
      </c>
      <c r="H46" s="29" t="s">
        <v>114</v>
      </c>
      <c r="I46" s="29" t="s">
        <v>14</v>
      </c>
      <c r="J46" s="29">
        <v>10</v>
      </c>
      <c r="K46" s="29">
        <v>49</v>
      </c>
      <c r="L46" s="29">
        <v>1</v>
      </c>
      <c r="M46" s="29">
        <v>8</v>
      </c>
      <c r="N46" s="29" t="s">
        <v>130</v>
      </c>
      <c r="O46" s="5"/>
      <c r="Q46" s="7">
        <f t="shared" si="4"/>
        <v>44870</v>
      </c>
      <c r="R46" s="5">
        <f t="shared" si="5"/>
        <v>2022</v>
      </c>
      <c r="S46" s="5">
        <f t="shared" si="6"/>
        <v>10</v>
      </c>
      <c r="T46" s="29" t="s">
        <v>617</v>
      </c>
      <c r="U46" s="5"/>
      <c r="V46" s="5">
        <f t="shared" si="7"/>
        <v>0</v>
      </c>
      <c r="W46" s="5" t="s">
        <v>114</v>
      </c>
      <c r="X46" s="5" t="s">
        <v>400</v>
      </c>
      <c r="Y46" s="5">
        <v>8</v>
      </c>
      <c r="Z46" s="5">
        <f t="shared" si="8"/>
        <v>1</v>
      </c>
      <c r="AA46" s="5" t="str">
        <f t="shared" si="0"/>
        <v>Pac-12</v>
      </c>
      <c r="AB46">
        <f t="shared" si="1"/>
        <v>1</v>
      </c>
      <c r="AC46">
        <f t="shared" si="9"/>
        <v>1</v>
      </c>
      <c r="AD46">
        <f t="shared" si="10"/>
        <v>1</v>
      </c>
      <c r="AE46">
        <f t="shared" si="11"/>
        <v>0</v>
      </c>
      <c r="AF46">
        <f t="shared" si="14"/>
        <v>10</v>
      </c>
      <c r="AG46">
        <f t="shared" si="14"/>
        <v>49</v>
      </c>
      <c r="AH46">
        <f t="shared" si="14"/>
        <v>1</v>
      </c>
      <c r="AI46">
        <f t="shared" si="14"/>
        <v>8</v>
      </c>
      <c r="AJ46">
        <f t="shared" si="12"/>
        <v>9</v>
      </c>
      <c r="AK46" s="8">
        <f t="shared" si="13"/>
        <v>0.1111111111111111</v>
      </c>
      <c r="AL46">
        <f t="shared" si="3"/>
        <v>0</v>
      </c>
    </row>
    <row r="47" spans="1:38" x14ac:dyDescent="0.2">
      <c r="A47" s="27">
        <v>10</v>
      </c>
      <c r="B47" s="28">
        <v>44876</v>
      </c>
      <c r="C47" s="30">
        <v>0.89583333333333337</v>
      </c>
      <c r="D47" s="29" t="s">
        <v>124</v>
      </c>
      <c r="E47" s="29" t="s">
        <v>617</v>
      </c>
      <c r="F47" s="29" t="s">
        <v>49</v>
      </c>
      <c r="G47" s="29" t="s">
        <v>1046</v>
      </c>
      <c r="H47" s="29" t="s">
        <v>114</v>
      </c>
      <c r="I47" s="29" t="s">
        <v>14</v>
      </c>
      <c r="J47" s="29">
        <v>17</v>
      </c>
      <c r="K47" s="29">
        <v>55</v>
      </c>
      <c r="L47" s="29">
        <v>1</v>
      </c>
      <c r="M47" s="29">
        <v>9</v>
      </c>
      <c r="N47" s="29" t="s">
        <v>132</v>
      </c>
      <c r="O47" s="5"/>
      <c r="Q47" s="7">
        <f t="shared" si="4"/>
        <v>44876</v>
      </c>
      <c r="R47" s="5">
        <f t="shared" si="5"/>
        <v>2022</v>
      </c>
      <c r="S47" s="5">
        <f t="shared" si="6"/>
        <v>11</v>
      </c>
      <c r="T47" s="29" t="s">
        <v>617</v>
      </c>
      <c r="U47" s="5"/>
      <c r="V47" s="5">
        <f t="shared" si="7"/>
        <v>0</v>
      </c>
      <c r="W47" s="5" t="s">
        <v>114</v>
      </c>
      <c r="X47" s="5" t="s">
        <v>430</v>
      </c>
      <c r="Y47" s="5">
        <v>8</v>
      </c>
      <c r="Z47" s="5">
        <f t="shared" si="8"/>
        <v>1</v>
      </c>
      <c r="AA47" s="5" t="str">
        <f t="shared" si="0"/>
        <v>Pac-12</v>
      </c>
      <c r="AB47">
        <f t="shared" si="1"/>
        <v>1</v>
      </c>
      <c r="AC47">
        <f t="shared" si="9"/>
        <v>1</v>
      </c>
      <c r="AD47">
        <f t="shared" si="10"/>
        <v>1</v>
      </c>
      <c r="AE47">
        <f t="shared" si="11"/>
        <v>0</v>
      </c>
      <c r="AF47">
        <f t="shared" si="14"/>
        <v>17</v>
      </c>
      <c r="AG47">
        <f t="shared" si="14"/>
        <v>55</v>
      </c>
      <c r="AH47">
        <f t="shared" si="14"/>
        <v>1</v>
      </c>
      <c r="AI47">
        <f t="shared" si="14"/>
        <v>9</v>
      </c>
      <c r="AJ47">
        <f t="shared" si="12"/>
        <v>10</v>
      </c>
      <c r="AK47" s="8">
        <f t="shared" si="13"/>
        <v>0.1</v>
      </c>
      <c r="AL47">
        <f t="shared" si="3"/>
        <v>0</v>
      </c>
    </row>
    <row r="48" spans="1:38" ht="30" x14ac:dyDescent="0.2">
      <c r="A48" s="27">
        <v>11</v>
      </c>
      <c r="B48" s="28">
        <v>44884</v>
      </c>
      <c r="C48" s="30">
        <v>0.875</v>
      </c>
      <c r="D48" s="29" t="s">
        <v>44</v>
      </c>
      <c r="E48" s="29" t="s">
        <v>617</v>
      </c>
      <c r="F48" s="29" t="s">
        <v>49</v>
      </c>
      <c r="G48" s="29" t="s">
        <v>973</v>
      </c>
      <c r="H48" s="29" t="s">
        <v>114</v>
      </c>
      <c r="I48" s="29" t="s">
        <v>14</v>
      </c>
      <c r="J48" s="29">
        <v>7</v>
      </c>
      <c r="K48" s="29">
        <v>54</v>
      </c>
      <c r="L48" s="29">
        <v>1</v>
      </c>
      <c r="M48" s="29">
        <v>10</v>
      </c>
      <c r="N48" s="29" t="s">
        <v>133</v>
      </c>
      <c r="O48" s="5"/>
      <c r="Q48" s="7">
        <f t="shared" si="4"/>
        <v>44884</v>
      </c>
      <c r="R48" s="5">
        <f t="shared" si="5"/>
        <v>2022</v>
      </c>
      <c r="S48" s="5">
        <f t="shared" si="6"/>
        <v>12</v>
      </c>
      <c r="T48" s="29" t="s">
        <v>617</v>
      </c>
      <c r="U48" s="5"/>
      <c r="V48" s="5">
        <f t="shared" si="7"/>
        <v>0</v>
      </c>
      <c r="W48" s="5" t="s">
        <v>114</v>
      </c>
      <c r="X48" s="5" t="s">
        <v>680</v>
      </c>
      <c r="Y48" s="5">
        <v>15</v>
      </c>
      <c r="Z48" s="5">
        <f t="shared" si="8"/>
        <v>1</v>
      </c>
      <c r="AA48" s="5" t="str">
        <f t="shared" si="0"/>
        <v>Pac-12</v>
      </c>
      <c r="AB48">
        <f t="shared" si="1"/>
        <v>1</v>
      </c>
      <c r="AC48">
        <f t="shared" si="9"/>
        <v>1</v>
      </c>
      <c r="AD48">
        <f t="shared" si="10"/>
        <v>1</v>
      </c>
      <c r="AE48">
        <f t="shared" si="11"/>
        <v>0</v>
      </c>
      <c r="AF48">
        <f t="shared" si="14"/>
        <v>7</v>
      </c>
      <c r="AG48">
        <f t="shared" si="14"/>
        <v>54</v>
      </c>
      <c r="AH48">
        <f t="shared" si="14"/>
        <v>1</v>
      </c>
      <c r="AI48">
        <f t="shared" si="14"/>
        <v>10</v>
      </c>
      <c r="AJ48">
        <f t="shared" ref="AJ48:AJ90" si="15">SUM(AH48:AI48)</f>
        <v>11</v>
      </c>
      <c r="AK48" s="8">
        <f t="shared" si="13"/>
        <v>9.0909090909090912E-2</v>
      </c>
      <c r="AL48">
        <f t="shared" si="3"/>
        <v>0</v>
      </c>
    </row>
    <row r="49" spans="1:38" x14ac:dyDescent="0.2">
      <c r="A49" s="27">
        <v>12</v>
      </c>
      <c r="B49" s="28">
        <v>44891</v>
      </c>
      <c r="C49" s="30">
        <v>0.66666666666666663</v>
      </c>
      <c r="D49" s="29" t="s">
        <v>44</v>
      </c>
      <c r="E49" s="29" t="s">
        <v>617</v>
      </c>
      <c r="F49" s="5"/>
      <c r="G49" s="29" t="s">
        <v>983</v>
      </c>
      <c r="H49" s="29" t="s">
        <v>114</v>
      </c>
      <c r="I49" s="29" t="s">
        <v>14</v>
      </c>
      <c r="J49" s="29">
        <v>21</v>
      </c>
      <c r="K49" s="29">
        <v>63</v>
      </c>
      <c r="L49" s="29">
        <v>1</v>
      </c>
      <c r="M49" s="29">
        <v>11</v>
      </c>
      <c r="N49" s="29" t="s">
        <v>151</v>
      </c>
      <c r="O49" s="5"/>
      <c r="Q49" s="7">
        <f t="shared" si="4"/>
        <v>44891</v>
      </c>
      <c r="R49" s="5">
        <f t="shared" si="5"/>
        <v>2022</v>
      </c>
      <c r="S49" s="5">
        <f t="shared" si="6"/>
        <v>13</v>
      </c>
      <c r="T49" s="29" t="s">
        <v>617</v>
      </c>
      <c r="U49" s="5"/>
      <c r="V49" s="5">
        <f t="shared" si="7"/>
        <v>0</v>
      </c>
      <c r="W49" s="5" t="s">
        <v>114</v>
      </c>
      <c r="X49" s="5" t="s">
        <v>579</v>
      </c>
      <c r="Y49" s="5">
        <v>14</v>
      </c>
      <c r="Z49" s="5">
        <f t="shared" si="8"/>
        <v>1</v>
      </c>
      <c r="AA49" s="5" t="str">
        <f t="shared" si="0"/>
        <v>Pac-12</v>
      </c>
      <c r="AB49">
        <f t="shared" si="1"/>
        <v>1</v>
      </c>
      <c r="AC49">
        <f t="shared" si="9"/>
        <v>1</v>
      </c>
      <c r="AD49">
        <f t="shared" si="10"/>
        <v>1</v>
      </c>
      <c r="AE49">
        <f t="shared" si="11"/>
        <v>0</v>
      </c>
      <c r="AF49">
        <f t="shared" si="14"/>
        <v>21</v>
      </c>
      <c r="AG49">
        <f t="shared" si="14"/>
        <v>63</v>
      </c>
      <c r="AH49">
        <f t="shared" si="14"/>
        <v>1</v>
      </c>
      <c r="AI49">
        <f t="shared" si="14"/>
        <v>11</v>
      </c>
      <c r="AJ49">
        <f t="shared" si="15"/>
        <v>12</v>
      </c>
      <c r="AK49" s="8">
        <f t="shared" si="13"/>
        <v>8.3333333333333329E-2</v>
      </c>
      <c r="AL49">
        <f t="shared" si="3"/>
        <v>0</v>
      </c>
    </row>
    <row r="50" spans="1:38" ht="28" x14ac:dyDescent="0.2">
      <c r="A50" s="27">
        <v>1</v>
      </c>
      <c r="B50" s="28">
        <v>44807</v>
      </c>
      <c r="C50" s="30">
        <v>0.64583333333333337</v>
      </c>
      <c r="D50" s="29" t="s">
        <v>44</v>
      </c>
      <c r="E50" s="29" t="s">
        <v>960</v>
      </c>
      <c r="F50" s="29" t="s">
        <v>80</v>
      </c>
      <c r="G50" s="29" t="s">
        <v>203</v>
      </c>
      <c r="H50" s="29" t="s">
        <v>46</v>
      </c>
      <c r="I50" s="29" t="s">
        <v>14</v>
      </c>
      <c r="J50" s="29">
        <v>3</v>
      </c>
      <c r="K50" s="29">
        <v>49</v>
      </c>
      <c r="L50" s="29">
        <v>0</v>
      </c>
      <c r="M50" s="29">
        <v>1</v>
      </c>
      <c r="N50" s="29" t="s">
        <v>92</v>
      </c>
      <c r="O50" s="5"/>
      <c r="Q50" s="7">
        <f t="shared" si="4"/>
        <v>44807</v>
      </c>
      <c r="R50" s="5">
        <f t="shared" si="5"/>
        <v>2022</v>
      </c>
      <c r="S50" s="5">
        <f t="shared" si="6"/>
        <v>1</v>
      </c>
      <c r="T50" s="5" t="s">
        <v>400</v>
      </c>
      <c r="U50" s="5">
        <v>11</v>
      </c>
      <c r="V50" s="5">
        <f t="shared" si="7"/>
        <v>1</v>
      </c>
      <c r="W50" s="5" t="s">
        <v>114</v>
      </c>
      <c r="X50" s="5" t="s">
        <v>178</v>
      </c>
      <c r="Y50" s="5">
        <v>3</v>
      </c>
      <c r="Z50" s="5">
        <f t="shared" si="8"/>
        <v>1</v>
      </c>
      <c r="AA50" s="5" t="str">
        <f t="shared" si="0"/>
        <v>SEC</v>
      </c>
      <c r="AB50">
        <f t="shared" si="1"/>
        <v>0</v>
      </c>
      <c r="AC50">
        <f t="shared" si="9"/>
        <v>1</v>
      </c>
      <c r="AD50">
        <f t="shared" si="10"/>
        <v>1</v>
      </c>
      <c r="AE50">
        <f t="shared" si="11"/>
        <v>1</v>
      </c>
      <c r="AF50">
        <f t="shared" si="14"/>
        <v>3</v>
      </c>
      <c r="AG50">
        <f t="shared" si="14"/>
        <v>49</v>
      </c>
      <c r="AH50">
        <f t="shared" si="14"/>
        <v>0</v>
      </c>
      <c r="AI50">
        <f t="shared" si="14"/>
        <v>1</v>
      </c>
      <c r="AJ50">
        <f t="shared" si="15"/>
        <v>1</v>
      </c>
      <c r="AK50" s="8">
        <f t="shared" si="13"/>
        <v>0</v>
      </c>
      <c r="AL50">
        <f t="shared" si="3"/>
        <v>0</v>
      </c>
    </row>
    <row r="51" spans="1:38" ht="42" x14ac:dyDescent="0.2">
      <c r="A51" s="27">
        <v>2</v>
      </c>
      <c r="B51" s="28">
        <v>44814</v>
      </c>
      <c r="C51" s="30">
        <v>0.85416666666666663</v>
      </c>
      <c r="D51" s="29" t="s">
        <v>44</v>
      </c>
      <c r="E51" s="29" t="s">
        <v>1007</v>
      </c>
      <c r="F51" s="5"/>
      <c r="G51" s="29" t="s">
        <v>990</v>
      </c>
      <c r="H51" s="29" t="s">
        <v>70</v>
      </c>
      <c r="I51" s="29" t="s">
        <v>13</v>
      </c>
      <c r="J51" s="29">
        <v>70</v>
      </c>
      <c r="K51" s="29">
        <v>14</v>
      </c>
      <c r="L51" s="29">
        <v>1</v>
      </c>
      <c r="M51" s="29">
        <v>1</v>
      </c>
      <c r="N51" s="29" t="s">
        <v>41</v>
      </c>
      <c r="O51" s="5"/>
      <c r="Q51" s="7">
        <f t="shared" si="4"/>
        <v>44814</v>
      </c>
      <c r="R51" s="5">
        <f t="shared" si="5"/>
        <v>2022</v>
      </c>
      <c r="S51" s="5">
        <f t="shared" si="6"/>
        <v>2</v>
      </c>
      <c r="T51" s="29" t="s">
        <v>1007</v>
      </c>
      <c r="U51" s="5"/>
      <c r="V51" s="5">
        <f t="shared" si="7"/>
        <v>0</v>
      </c>
      <c r="W51" s="5" t="s">
        <v>114</v>
      </c>
      <c r="X51" s="29" t="s">
        <v>990</v>
      </c>
      <c r="Y51" s="5"/>
      <c r="Z51" s="5">
        <f t="shared" si="8"/>
        <v>0</v>
      </c>
      <c r="AA51" s="5" t="str">
        <f t="shared" si="0"/>
        <v>Non-Major</v>
      </c>
      <c r="AB51">
        <f t="shared" si="1"/>
        <v>0</v>
      </c>
      <c r="AC51">
        <f t="shared" si="9"/>
        <v>0</v>
      </c>
      <c r="AD51">
        <f t="shared" si="10"/>
        <v>0</v>
      </c>
      <c r="AE51">
        <f t="shared" si="11"/>
        <v>0</v>
      </c>
      <c r="AF51">
        <f t="shared" si="14"/>
        <v>70</v>
      </c>
      <c r="AG51">
        <f t="shared" si="14"/>
        <v>14</v>
      </c>
      <c r="AH51">
        <f t="shared" si="14"/>
        <v>1</v>
      </c>
      <c r="AI51">
        <f t="shared" si="14"/>
        <v>1</v>
      </c>
      <c r="AJ51">
        <f t="shared" si="15"/>
        <v>2</v>
      </c>
      <c r="AK51" s="8">
        <f t="shared" si="13"/>
        <v>0.5</v>
      </c>
      <c r="AL51">
        <f t="shared" si="3"/>
        <v>1</v>
      </c>
    </row>
    <row r="52" spans="1:38" ht="28" x14ac:dyDescent="0.2">
      <c r="A52" s="27">
        <v>3</v>
      </c>
      <c r="B52" s="28">
        <v>44821</v>
      </c>
      <c r="C52" s="30">
        <v>0.64583333333333337</v>
      </c>
      <c r="D52" s="29" t="s">
        <v>44</v>
      </c>
      <c r="E52" s="29" t="s">
        <v>608</v>
      </c>
      <c r="F52" s="5"/>
      <c r="G52" s="29" t="s">
        <v>1047</v>
      </c>
      <c r="H52" s="29" t="s">
        <v>169</v>
      </c>
      <c r="I52" s="29" t="s">
        <v>13</v>
      </c>
      <c r="J52" s="29">
        <v>41</v>
      </c>
      <c r="K52" s="29">
        <v>20</v>
      </c>
      <c r="L52" s="29">
        <v>2</v>
      </c>
      <c r="M52" s="29">
        <v>1</v>
      </c>
      <c r="N52" s="29" t="s">
        <v>47</v>
      </c>
      <c r="O52" s="5"/>
      <c r="Q52" s="7">
        <f t="shared" si="4"/>
        <v>44821</v>
      </c>
      <c r="R52" s="5">
        <f t="shared" si="5"/>
        <v>2022</v>
      </c>
      <c r="S52" s="5">
        <f t="shared" si="6"/>
        <v>3</v>
      </c>
      <c r="T52" s="5" t="s">
        <v>400</v>
      </c>
      <c r="U52" s="5">
        <v>25</v>
      </c>
      <c r="V52" s="5">
        <f t="shared" si="7"/>
        <v>1</v>
      </c>
      <c r="W52" s="5" t="s">
        <v>114</v>
      </c>
      <c r="X52" s="5" t="s">
        <v>336</v>
      </c>
      <c r="Y52" s="5">
        <v>12</v>
      </c>
      <c r="Z52" s="5">
        <f t="shared" si="8"/>
        <v>1</v>
      </c>
      <c r="AA52" s="5" t="str">
        <f t="shared" si="0"/>
        <v>Ind</v>
      </c>
      <c r="AB52">
        <f t="shared" si="1"/>
        <v>0</v>
      </c>
      <c r="AC52">
        <f t="shared" si="9"/>
        <v>1</v>
      </c>
      <c r="AD52">
        <f t="shared" si="10"/>
        <v>0</v>
      </c>
      <c r="AE52">
        <f t="shared" si="11"/>
        <v>1</v>
      </c>
      <c r="AF52">
        <f t="shared" si="14"/>
        <v>41</v>
      </c>
      <c r="AG52">
        <f t="shared" si="14"/>
        <v>20</v>
      </c>
      <c r="AH52">
        <f t="shared" si="14"/>
        <v>2</v>
      </c>
      <c r="AI52">
        <f t="shared" si="14"/>
        <v>1</v>
      </c>
      <c r="AJ52">
        <f t="shared" si="15"/>
        <v>3</v>
      </c>
      <c r="AK52" s="8">
        <f t="shared" si="13"/>
        <v>0.66666666666666663</v>
      </c>
      <c r="AL52">
        <f t="shared" si="3"/>
        <v>1</v>
      </c>
    </row>
    <row r="53" spans="1:38" ht="28" x14ac:dyDescent="0.2">
      <c r="A53" s="27">
        <v>4</v>
      </c>
      <c r="B53" s="28">
        <v>44828</v>
      </c>
      <c r="C53" s="30">
        <v>0.66666666666666663</v>
      </c>
      <c r="D53" s="29" t="s">
        <v>44</v>
      </c>
      <c r="E53" s="29" t="s">
        <v>398</v>
      </c>
      <c r="F53" s="29" t="s">
        <v>49</v>
      </c>
      <c r="G53" s="29" t="s">
        <v>916</v>
      </c>
      <c r="H53" s="29" t="s">
        <v>114</v>
      </c>
      <c r="I53" s="29" t="s">
        <v>13</v>
      </c>
      <c r="J53" s="29">
        <v>44</v>
      </c>
      <c r="K53" s="29">
        <v>41</v>
      </c>
      <c r="L53" s="29">
        <v>3</v>
      </c>
      <c r="M53" s="29">
        <v>1</v>
      </c>
      <c r="N53" s="29" t="s">
        <v>51</v>
      </c>
      <c r="O53" s="5"/>
      <c r="Q53" s="7">
        <f t="shared" si="4"/>
        <v>44828</v>
      </c>
      <c r="R53" s="5">
        <f t="shared" si="5"/>
        <v>2022</v>
      </c>
      <c r="S53" s="5">
        <f t="shared" si="6"/>
        <v>4</v>
      </c>
      <c r="T53" s="5" t="s">
        <v>400</v>
      </c>
      <c r="U53" s="5">
        <v>15</v>
      </c>
      <c r="V53" s="5">
        <f t="shared" si="7"/>
        <v>1</v>
      </c>
      <c r="W53" s="5" t="s">
        <v>114</v>
      </c>
      <c r="X53" s="29" t="s">
        <v>916</v>
      </c>
      <c r="Y53" s="5"/>
      <c r="Z53" s="5">
        <f t="shared" si="8"/>
        <v>0</v>
      </c>
      <c r="AA53" s="5" t="str">
        <f t="shared" si="0"/>
        <v>Pac-12</v>
      </c>
      <c r="AB53">
        <f t="shared" si="1"/>
        <v>1</v>
      </c>
      <c r="AC53">
        <f t="shared" si="9"/>
        <v>1</v>
      </c>
      <c r="AD53">
        <f t="shared" si="10"/>
        <v>1</v>
      </c>
      <c r="AE53">
        <f t="shared" si="11"/>
        <v>0</v>
      </c>
      <c r="AF53">
        <f t="shared" si="14"/>
        <v>44</v>
      </c>
      <c r="AG53">
        <f t="shared" si="14"/>
        <v>41</v>
      </c>
      <c r="AH53">
        <f t="shared" si="14"/>
        <v>3</v>
      </c>
      <c r="AI53">
        <f t="shared" si="14"/>
        <v>1</v>
      </c>
      <c r="AJ53">
        <f t="shared" si="15"/>
        <v>4</v>
      </c>
      <c r="AK53" s="8">
        <f t="shared" si="13"/>
        <v>0.75</v>
      </c>
      <c r="AL53">
        <f t="shared" si="3"/>
        <v>1</v>
      </c>
    </row>
    <row r="54" spans="1:38" ht="28" x14ac:dyDescent="0.2">
      <c r="A54" s="27">
        <v>5</v>
      </c>
      <c r="B54" s="28">
        <v>44835</v>
      </c>
      <c r="C54" s="30">
        <v>0.95833333333333337</v>
      </c>
      <c r="D54" s="29" t="s">
        <v>44</v>
      </c>
      <c r="E54" s="29" t="s">
        <v>720</v>
      </c>
      <c r="F54" s="5"/>
      <c r="G54" s="29" t="s">
        <v>213</v>
      </c>
      <c r="H54" s="29" t="s">
        <v>114</v>
      </c>
      <c r="I54" s="29" t="s">
        <v>13</v>
      </c>
      <c r="J54" s="29">
        <v>45</v>
      </c>
      <c r="K54" s="29">
        <v>27</v>
      </c>
      <c r="L54" s="29">
        <v>4</v>
      </c>
      <c r="M54" s="29">
        <v>1</v>
      </c>
      <c r="N54" s="29" t="s">
        <v>55</v>
      </c>
      <c r="O54" s="5"/>
      <c r="Q54" s="7">
        <f t="shared" si="4"/>
        <v>44835</v>
      </c>
      <c r="R54" s="5">
        <f t="shared" si="5"/>
        <v>2022</v>
      </c>
      <c r="S54" s="5">
        <f t="shared" si="6"/>
        <v>5</v>
      </c>
      <c r="T54" s="5" t="s">
        <v>400</v>
      </c>
      <c r="U54" s="5">
        <v>13</v>
      </c>
      <c r="V54" s="5">
        <f t="shared" si="7"/>
        <v>1</v>
      </c>
      <c r="W54" s="5" t="s">
        <v>114</v>
      </c>
      <c r="X54" s="29" t="s">
        <v>213</v>
      </c>
      <c r="Y54" s="5"/>
      <c r="Z54" s="5">
        <f t="shared" si="8"/>
        <v>0</v>
      </c>
      <c r="AA54" s="5" t="str">
        <f t="shared" si="0"/>
        <v>Pac-12</v>
      </c>
      <c r="AB54">
        <f t="shared" si="1"/>
        <v>1</v>
      </c>
      <c r="AC54">
        <f t="shared" si="9"/>
        <v>1</v>
      </c>
      <c r="AD54">
        <f t="shared" si="10"/>
        <v>1</v>
      </c>
      <c r="AE54">
        <f t="shared" si="11"/>
        <v>0</v>
      </c>
      <c r="AF54">
        <f t="shared" si="14"/>
        <v>45</v>
      </c>
      <c r="AG54">
        <f t="shared" si="14"/>
        <v>27</v>
      </c>
      <c r="AH54">
        <f t="shared" si="14"/>
        <v>4</v>
      </c>
      <c r="AI54">
        <f t="shared" si="14"/>
        <v>1</v>
      </c>
      <c r="AJ54">
        <f t="shared" si="15"/>
        <v>5</v>
      </c>
      <c r="AK54" s="8">
        <f t="shared" si="13"/>
        <v>0.8</v>
      </c>
      <c r="AL54">
        <f t="shared" si="3"/>
        <v>1</v>
      </c>
    </row>
    <row r="55" spans="1:38" ht="28" x14ac:dyDescent="0.2">
      <c r="A55" s="27">
        <v>6</v>
      </c>
      <c r="B55" s="28">
        <v>44842</v>
      </c>
      <c r="C55" s="30">
        <v>0.83333333333333337</v>
      </c>
      <c r="D55" s="29" t="s">
        <v>44</v>
      </c>
      <c r="E55" s="29" t="s">
        <v>862</v>
      </c>
      <c r="F55" s="29" t="s">
        <v>49</v>
      </c>
      <c r="G55" s="29" t="s">
        <v>586</v>
      </c>
      <c r="H55" s="29" t="s">
        <v>114</v>
      </c>
      <c r="I55" s="29" t="s">
        <v>13</v>
      </c>
      <c r="J55" s="29">
        <v>49</v>
      </c>
      <c r="K55" s="29">
        <v>22</v>
      </c>
      <c r="L55" s="29">
        <v>5</v>
      </c>
      <c r="M55" s="29">
        <v>1</v>
      </c>
      <c r="N55" s="29" t="s">
        <v>57</v>
      </c>
      <c r="O55" s="5"/>
      <c r="Q55" s="7">
        <f t="shared" si="4"/>
        <v>44842</v>
      </c>
      <c r="R55" s="5">
        <f t="shared" si="5"/>
        <v>2022</v>
      </c>
      <c r="S55" s="5">
        <f t="shared" si="6"/>
        <v>6</v>
      </c>
      <c r="T55" s="5" t="s">
        <v>400</v>
      </c>
      <c r="U55" s="5">
        <v>12</v>
      </c>
      <c r="V55" s="5">
        <f t="shared" si="7"/>
        <v>1</v>
      </c>
      <c r="W55" s="5" t="s">
        <v>114</v>
      </c>
      <c r="X55" s="29" t="s">
        <v>586</v>
      </c>
      <c r="Y55" s="5"/>
      <c r="Z55" s="5">
        <f t="shared" si="8"/>
        <v>0</v>
      </c>
      <c r="AA55" s="5" t="str">
        <f t="shared" si="0"/>
        <v>Pac-12</v>
      </c>
      <c r="AB55">
        <f t="shared" si="1"/>
        <v>1</v>
      </c>
      <c r="AC55">
        <f t="shared" si="9"/>
        <v>1</v>
      </c>
      <c r="AD55">
        <f t="shared" si="10"/>
        <v>1</v>
      </c>
      <c r="AE55">
        <f t="shared" si="11"/>
        <v>0</v>
      </c>
      <c r="AF55">
        <f t="shared" si="14"/>
        <v>49</v>
      </c>
      <c r="AG55">
        <f t="shared" si="14"/>
        <v>22</v>
      </c>
      <c r="AH55">
        <f t="shared" si="14"/>
        <v>5</v>
      </c>
      <c r="AI55">
        <f t="shared" si="14"/>
        <v>1</v>
      </c>
      <c r="AJ55">
        <f t="shared" si="15"/>
        <v>6</v>
      </c>
      <c r="AK55" s="8">
        <f t="shared" si="13"/>
        <v>0.83333333333333337</v>
      </c>
      <c r="AL55">
        <f t="shared" si="3"/>
        <v>1</v>
      </c>
    </row>
    <row r="56" spans="1:38" ht="28" x14ac:dyDescent="0.2">
      <c r="A56" s="27">
        <v>7</v>
      </c>
      <c r="B56" s="28">
        <v>44856</v>
      </c>
      <c r="C56" s="30">
        <v>0.64583333333333337</v>
      </c>
      <c r="D56" s="29" t="s">
        <v>44</v>
      </c>
      <c r="E56" s="29" t="s">
        <v>1023</v>
      </c>
      <c r="F56" s="5"/>
      <c r="G56" s="29" t="s">
        <v>1038</v>
      </c>
      <c r="H56" s="29" t="s">
        <v>114</v>
      </c>
      <c r="I56" s="29" t="s">
        <v>13</v>
      </c>
      <c r="J56" s="29">
        <v>45</v>
      </c>
      <c r="K56" s="29">
        <v>30</v>
      </c>
      <c r="L56" s="29">
        <v>6</v>
      </c>
      <c r="M56" s="29">
        <v>1</v>
      </c>
      <c r="N56" s="29" t="s">
        <v>61</v>
      </c>
      <c r="O56" s="5"/>
      <c r="Q56" s="7">
        <f t="shared" si="4"/>
        <v>44856</v>
      </c>
      <c r="R56" s="5">
        <f t="shared" si="5"/>
        <v>2022</v>
      </c>
      <c r="S56" s="5">
        <f t="shared" si="6"/>
        <v>8</v>
      </c>
      <c r="T56" s="5" t="s">
        <v>400</v>
      </c>
      <c r="U56" s="5">
        <v>10</v>
      </c>
      <c r="V56" s="5">
        <f t="shared" si="7"/>
        <v>1</v>
      </c>
      <c r="W56" s="5" t="s">
        <v>114</v>
      </c>
      <c r="X56" s="5" t="s">
        <v>438</v>
      </c>
      <c r="Y56" s="5">
        <v>9</v>
      </c>
      <c r="Z56" s="5">
        <f t="shared" si="8"/>
        <v>1</v>
      </c>
      <c r="AA56" s="5" t="str">
        <f t="shared" si="0"/>
        <v>Pac-12</v>
      </c>
      <c r="AB56">
        <f t="shared" si="1"/>
        <v>1</v>
      </c>
      <c r="AC56">
        <f t="shared" si="9"/>
        <v>1</v>
      </c>
      <c r="AD56">
        <f t="shared" si="10"/>
        <v>1</v>
      </c>
      <c r="AE56">
        <f t="shared" si="11"/>
        <v>1</v>
      </c>
      <c r="AF56">
        <f t="shared" si="14"/>
        <v>45</v>
      </c>
      <c r="AG56">
        <f t="shared" si="14"/>
        <v>30</v>
      </c>
      <c r="AH56">
        <f t="shared" si="14"/>
        <v>6</v>
      </c>
      <c r="AI56">
        <f t="shared" si="14"/>
        <v>1</v>
      </c>
      <c r="AJ56">
        <f t="shared" si="15"/>
        <v>7</v>
      </c>
      <c r="AK56" s="8">
        <f t="shared" si="13"/>
        <v>0.8571428571428571</v>
      </c>
      <c r="AL56">
        <f t="shared" si="3"/>
        <v>1</v>
      </c>
    </row>
    <row r="57" spans="1:38" x14ac:dyDescent="0.2">
      <c r="A57" s="27">
        <v>8</v>
      </c>
      <c r="B57" s="28">
        <v>44863</v>
      </c>
      <c r="C57" s="30">
        <v>0.64583333333333337</v>
      </c>
      <c r="D57" s="29" t="s">
        <v>44</v>
      </c>
      <c r="E57" s="29" t="s">
        <v>1043</v>
      </c>
      <c r="F57" s="29" t="s">
        <v>49</v>
      </c>
      <c r="G57" s="29" t="s">
        <v>424</v>
      </c>
      <c r="H57" s="29" t="s">
        <v>114</v>
      </c>
      <c r="I57" s="29" t="s">
        <v>13</v>
      </c>
      <c r="J57" s="29">
        <v>42</v>
      </c>
      <c r="K57" s="29">
        <v>24</v>
      </c>
      <c r="L57" s="29">
        <v>7</v>
      </c>
      <c r="M57" s="29">
        <v>1</v>
      </c>
      <c r="N57" s="29" t="s">
        <v>64</v>
      </c>
      <c r="O57" s="5"/>
      <c r="Q57" s="7">
        <f t="shared" si="4"/>
        <v>44863</v>
      </c>
      <c r="R57" s="5">
        <f t="shared" si="5"/>
        <v>2022</v>
      </c>
      <c r="S57" s="5">
        <f t="shared" si="6"/>
        <v>9</v>
      </c>
      <c r="T57" s="5" t="s">
        <v>400</v>
      </c>
      <c r="U57" s="5">
        <v>8</v>
      </c>
      <c r="V57" s="5">
        <f t="shared" si="7"/>
        <v>1</v>
      </c>
      <c r="W57" s="5" t="s">
        <v>114</v>
      </c>
      <c r="X57" s="29" t="s">
        <v>424</v>
      </c>
      <c r="Y57" s="5"/>
      <c r="Z57" s="5">
        <f t="shared" si="8"/>
        <v>0</v>
      </c>
      <c r="AA57" s="5" t="str">
        <f t="shared" si="0"/>
        <v>Pac-12</v>
      </c>
      <c r="AB57">
        <f t="shared" si="1"/>
        <v>1</v>
      </c>
      <c r="AC57">
        <f t="shared" si="9"/>
        <v>1</v>
      </c>
      <c r="AD57">
        <f t="shared" si="10"/>
        <v>1</v>
      </c>
      <c r="AE57">
        <f t="shared" si="11"/>
        <v>0</v>
      </c>
      <c r="AF57">
        <f t="shared" si="14"/>
        <v>42</v>
      </c>
      <c r="AG57">
        <f t="shared" si="14"/>
        <v>24</v>
      </c>
      <c r="AH57">
        <f t="shared" si="14"/>
        <v>7</v>
      </c>
      <c r="AI57">
        <f t="shared" si="14"/>
        <v>1</v>
      </c>
      <c r="AJ57">
        <f t="shared" si="15"/>
        <v>8</v>
      </c>
      <c r="AK57" s="8">
        <f t="shared" si="13"/>
        <v>0.875</v>
      </c>
      <c r="AL57">
        <f t="shared" si="3"/>
        <v>1</v>
      </c>
    </row>
    <row r="58" spans="1:38" x14ac:dyDescent="0.2">
      <c r="A58" s="27">
        <v>9</v>
      </c>
      <c r="B58" s="28">
        <v>44870</v>
      </c>
      <c r="C58" s="30">
        <v>0.64583333333333337</v>
      </c>
      <c r="D58" s="29" t="s">
        <v>44</v>
      </c>
      <c r="E58" s="29" t="s">
        <v>1043</v>
      </c>
      <c r="F58" s="29" t="s">
        <v>49</v>
      </c>
      <c r="G58" s="29" t="s">
        <v>617</v>
      </c>
      <c r="H58" s="29" t="s">
        <v>114</v>
      </c>
      <c r="I58" s="29" t="s">
        <v>13</v>
      </c>
      <c r="J58" s="29">
        <v>49</v>
      </c>
      <c r="K58" s="29">
        <v>10</v>
      </c>
      <c r="L58" s="29">
        <v>8</v>
      </c>
      <c r="M58" s="29">
        <v>1</v>
      </c>
      <c r="N58" s="29" t="s">
        <v>68</v>
      </c>
      <c r="O58" s="5"/>
      <c r="Q58" s="7">
        <f t="shared" si="4"/>
        <v>44870</v>
      </c>
      <c r="R58" s="5">
        <f t="shared" si="5"/>
        <v>2022</v>
      </c>
      <c r="S58" s="5">
        <f t="shared" si="6"/>
        <v>10</v>
      </c>
      <c r="T58" s="5" t="s">
        <v>400</v>
      </c>
      <c r="U58" s="5">
        <v>8</v>
      </c>
      <c r="V58" s="5">
        <f t="shared" si="7"/>
        <v>1</v>
      </c>
      <c r="W58" s="5" t="s">
        <v>114</v>
      </c>
      <c r="X58" s="29" t="s">
        <v>617</v>
      </c>
      <c r="Y58" s="5"/>
      <c r="Z58" s="5">
        <f t="shared" si="8"/>
        <v>0</v>
      </c>
      <c r="AA58" s="5" t="str">
        <f t="shared" si="0"/>
        <v>Pac-12</v>
      </c>
      <c r="AB58">
        <f t="shared" si="1"/>
        <v>1</v>
      </c>
      <c r="AC58">
        <f t="shared" si="9"/>
        <v>1</v>
      </c>
      <c r="AD58">
        <f t="shared" si="10"/>
        <v>1</v>
      </c>
      <c r="AE58">
        <f t="shared" si="11"/>
        <v>0</v>
      </c>
      <c r="AF58">
        <f t="shared" si="14"/>
        <v>49</v>
      </c>
      <c r="AG58">
        <f t="shared" si="14"/>
        <v>10</v>
      </c>
      <c r="AH58">
        <f t="shared" si="14"/>
        <v>8</v>
      </c>
      <c r="AI58">
        <f t="shared" si="14"/>
        <v>1</v>
      </c>
      <c r="AJ58">
        <f t="shared" si="15"/>
        <v>9</v>
      </c>
      <c r="AK58" s="8">
        <f t="shared" si="13"/>
        <v>0.88888888888888884</v>
      </c>
      <c r="AL58">
        <f t="shared" si="3"/>
        <v>1</v>
      </c>
    </row>
    <row r="59" spans="1:38" ht="30" x14ac:dyDescent="0.2">
      <c r="A59" s="27">
        <v>10</v>
      </c>
      <c r="B59" s="28">
        <v>44877</v>
      </c>
      <c r="C59" s="30">
        <v>0.79166666666666663</v>
      </c>
      <c r="D59" s="29" t="s">
        <v>44</v>
      </c>
      <c r="E59" s="29" t="s">
        <v>936</v>
      </c>
      <c r="F59" s="5"/>
      <c r="G59" s="29" t="s">
        <v>1048</v>
      </c>
      <c r="H59" s="29" t="s">
        <v>114</v>
      </c>
      <c r="I59" s="29" t="s">
        <v>14</v>
      </c>
      <c r="J59" s="29">
        <v>34</v>
      </c>
      <c r="K59" s="29">
        <v>37</v>
      </c>
      <c r="L59" s="29">
        <v>8</v>
      </c>
      <c r="M59" s="29">
        <v>2</v>
      </c>
      <c r="N59" s="29" t="s">
        <v>92</v>
      </c>
      <c r="O59" s="5"/>
      <c r="Q59" s="7">
        <f t="shared" si="4"/>
        <v>44877</v>
      </c>
      <c r="R59" s="5">
        <f t="shared" si="5"/>
        <v>2022</v>
      </c>
      <c r="S59" s="5">
        <f t="shared" si="6"/>
        <v>11</v>
      </c>
      <c r="T59" s="5" t="s">
        <v>400</v>
      </c>
      <c r="U59" s="5">
        <v>6</v>
      </c>
      <c r="V59" s="5">
        <f t="shared" si="7"/>
        <v>1</v>
      </c>
      <c r="W59" s="5" t="s">
        <v>114</v>
      </c>
      <c r="X59" s="5" t="s">
        <v>680</v>
      </c>
      <c r="Y59" s="5">
        <v>24</v>
      </c>
      <c r="Z59" s="5">
        <f t="shared" si="8"/>
        <v>1</v>
      </c>
      <c r="AA59" s="5" t="str">
        <f t="shared" si="0"/>
        <v>Pac-12</v>
      </c>
      <c r="AB59">
        <f t="shared" si="1"/>
        <v>1</v>
      </c>
      <c r="AC59">
        <f t="shared" si="9"/>
        <v>1</v>
      </c>
      <c r="AD59">
        <f t="shared" si="10"/>
        <v>1</v>
      </c>
      <c r="AE59">
        <f t="shared" si="11"/>
        <v>1</v>
      </c>
      <c r="AF59">
        <f t="shared" si="14"/>
        <v>34</v>
      </c>
      <c r="AG59">
        <f t="shared" si="14"/>
        <v>37</v>
      </c>
      <c r="AH59">
        <f t="shared" si="14"/>
        <v>8</v>
      </c>
      <c r="AI59">
        <f t="shared" si="14"/>
        <v>2</v>
      </c>
      <c r="AJ59">
        <f t="shared" si="15"/>
        <v>10</v>
      </c>
      <c r="AK59" s="8">
        <f t="shared" si="13"/>
        <v>0.8</v>
      </c>
      <c r="AL59">
        <f t="shared" si="3"/>
        <v>0</v>
      </c>
    </row>
    <row r="60" spans="1:38" ht="28" x14ac:dyDescent="0.2">
      <c r="A60" s="27">
        <v>11</v>
      </c>
      <c r="B60" s="28">
        <v>44884</v>
      </c>
      <c r="C60" s="30">
        <v>0.9375</v>
      </c>
      <c r="D60" s="29" t="s">
        <v>44</v>
      </c>
      <c r="E60" s="29" t="s">
        <v>862</v>
      </c>
      <c r="F60" s="5"/>
      <c r="G60" s="29" t="s">
        <v>867</v>
      </c>
      <c r="H60" s="29" t="s">
        <v>114</v>
      </c>
      <c r="I60" s="29" t="s">
        <v>13</v>
      </c>
      <c r="J60" s="29">
        <v>20</v>
      </c>
      <c r="K60" s="29">
        <v>17</v>
      </c>
      <c r="L60" s="29">
        <v>9</v>
      </c>
      <c r="M60" s="29">
        <v>2</v>
      </c>
      <c r="N60" s="29" t="s">
        <v>41</v>
      </c>
      <c r="O60" s="5"/>
      <c r="Q60" s="7">
        <f t="shared" si="4"/>
        <v>44884</v>
      </c>
      <c r="R60" s="5">
        <f t="shared" si="5"/>
        <v>2022</v>
      </c>
      <c r="S60" s="5">
        <f t="shared" si="6"/>
        <v>12</v>
      </c>
      <c r="T60" s="5" t="s">
        <v>400</v>
      </c>
      <c r="U60" s="5">
        <v>12</v>
      </c>
      <c r="V60" s="5">
        <f t="shared" si="7"/>
        <v>1</v>
      </c>
      <c r="W60" s="5" t="s">
        <v>114</v>
      </c>
      <c r="X60" s="5" t="s">
        <v>579</v>
      </c>
      <c r="Y60" s="5">
        <v>10</v>
      </c>
      <c r="Z60" s="5">
        <f t="shared" si="8"/>
        <v>1</v>
      </c>
      <c r="AA60" s="5" t="str">
        <f t="shared" si="0"/>
        <v>Pac-12</v>
      </c>
      <c r="AB60">
        <f t="shared" si="1"/>
        <v>1</v>
      </c>
      <c r="AC60">
        <f t="shared" si="9"/>
        <v>1</v>
      </c>
      <c r="AD60">
        <f t="shared" si="10"/>
        <v>1</v>
      </c>
      <c r="AE60">
        <f t="shared" si="11"/>
        <v>1</v>
      </c>
      <c r="AF60">
        <f t="shared" si="14"/>
        <v>20</v>
      </c>
      <c r="AG60">
        <f t="shared" si="14"/>
        <v>17</v>
      </c>
      <c r="AH60">
        <f t="shared" si="14"/>
        <v>9</v>
      </c>
      <c r="AI60">
        <f t="shared" si="14"/>
        <v>2</v>
      </c>
      <c r="AJ60">
        <f t="shared" si="15"/>
        <v>11</v>
      </c>
      <c r="AK60" s="8">
        <f t="shared" si="13"/>
        <v>0.81818181818181823</v>
      </c>
      <c r="AL60">
        <f t="shared" si="3"/>
        <v>1</v>
      </c>
    </row>
    <row r="61" spans="1:38" ht="30" x14ac:dyDescent="0.2">
      <c r="A61" s="27">
        <v>12</v>
      </c>
      <c r="B61" s="28">
        <v>44891</v>
      </c>
      <c r="C61" s="30">
        <v>0.64583333333333337</v>
      </c>
      <c r="D61" s="29" t="s">
        <v>44</v>
      </c>
      <c r="E61" s="29" t="s">
        <v>1023</v>
      </c>
      <c r="F61" s="29" t="s">
        <v>49</v>
      </c>
      <c r="G61" s="29" t="s">
        <v>1049</v>
      </c>
      <c r="H61" s="29" t="s">
        <v>114</v>
      </c>
      <c r="I61" s="29" t="s">
        <v>14</v>
      </c>
      <c r="J61" s="29">
        <v>34</v>
      </c>
      <c r="K61" s="29">
        <v>38</v>
      </c>
      <c r="L61" s="29">
        <v>9</v>
      </c>
      <c r="M61" s="29">
        <v>3</v>
      </c>
      <c r="N61" s="29" t="s">
        <v>92</v>
      </c>
      <c r="O61" s="5"/>
      <c r="Q61" s="7">
        <f t="shared" si="4"/>
        <v>44891</v>
      </c>
      <c r="R61" s="5">
        <f t="shared" si="5"/>
        <v>2022</v>
      </c>
      <c r="S61" s="5">
        <f t="shared" si="6"/>
        <v>13</v>
      </c>
      <c r="T61" s="5" t="s">
        <v>400</v>
      </c>
      <c r="U61" s="5">
        <v>10</v>
      </c>
      <c r="V61" s="5">
        <f t="shared" si="7"/>
        <v>1</v>
      </c>
      <c r="W61" s="5" t="s">
        <v>114</v>
      </c>
      <c r="X61" s="5" t="s">
        <v>486</v>
      </c>
      <c r="Y61" s="5">
        <v>22</v>
      </c>
      <c r="Z61" s="5">
        <f t="shared" si="8"/>
        <v>1</v>
      </c>
      <c r="AA61" s="5" t="str">
        <f t="shared" si="0"/>
        <v>Pac-12</v>
      </c>
      <c r="AB61">
        <f t="shared" si="1"/>
        <v>1</v>
      </c>
      <c r="AC61">
        <f t="shared" si="9"/>
        <v>1</v>
      </c>
      <c r="AD61">
        <f t="shared" si="10"/>
        <v>1</v>
      </c>
      <c r="AE61">
        <f t="shared" si="11"/>
        <v>1</v>
      </c>
      <c r="AF61">
        <f t="shared" si="14"/>
        <v>34</v>
      </c>
      <c r="AG61">
        <f t="shared" si="14"/>
        <v>38</v>
      </c>
      <c r="AH61">
        <f t="shared" si="14"/>
        <v>9</v>
      </c>
      <c r="AI61">
        <f t="shared" si="14"/>
        <v>3</v>
      </c>
      <c r="AJ61">
        <f t="shared" si="15"/>
        <v>12</v>
      </c>
      <c r="AK61" s="8">
        <f t="shared" si="13"/>
        <v>0.75</v>
      </c>
      <c r="AL61">
        <f t="shared" si="3"/>
        <v>0</v>
      </c>
    </row>
    <row r="62" spans="1:38" ht="28" x14ac:dyDescent="0.2">
      <c r="A62" s="27">
        <v>13</v>
      </c>
      <c r="B62" s="28">
        <v>44923</v>
      </c>
      <c r="C62" s="30">
        <v>0.83333333333333337</v>
      </c>
      <c r="D62" s="29" t="s">
        <v>275</v>
      </c>
      <c r="E62" s="29" t="s">
        <v>398</v>
      </c>
      <c r="F62" s="29" t="s">
        <v>80</v>
      </c>
      <c r="G62" s="29" t="s">
        <v>56</v>
      </c>
      <c r="H62" s="29" t="s">
        <v>40</v>
      </c>
      <c r="I62" s="29" t="s">
        <v>13</v>
      </c>
      <c r="J62" s="29">
        <v>28</v>
      </c>
      <c r="K62" s="29">
        <v>27</v>
      </c>
      <c r="L62" s="29">
        <v>10</v>
      </c>
      <c r="M62" s="29">
        <v>3</v>
      </c>
      <c r="N62" s="29" t="s">
        <v>41</v>
      </c>
      <c r="O62" s="29" t="s">
        <v>399</v>
      </c>
      <c r="Q62" s="7">
        <f t="shared" si="4"/>
        <v>44923</v>
      </c>
      <c r="R62" s="5">
        <f t="shared" si="5"/>
        <v>2022</v>
      </c>
      <c r="S62" s="5">
        <f t="shared" si="6"/>
        <v>18</v>
      </c>
      <c r="T62" s="5" t="s">
        <v>400</v>
      </c>
      <c r="U62" s="5">
        <v>15</v>
      </c>
      <c r="V62" s="5">
        <f t="shared" si="7"/>
        <v>1</v>
      </c>
      <c r="W62" s="5" t="s">
        <v>114</v>
      </c>
      <c r="X62" s="29" t="s">
        <v>56</v>
      </c>
      <c r="Y62" s="5"/>
      <c r="Z62" s="5">
        <f t="shared" si="8"/>
        <v>0</v>
      </c>
      <c r="AA62" s="5" t="str">
        <f t="shared" si="0"/>
        <v>ACC</v>
      </c>
      <c r="AB62">
        <f t="shared" si="1"/>
        <v>0</v>
      </c>
      <c r="AC62">
        <f t="shared" si="9"/>
        <v>1</v>
      </c>
      <c r="AD62">
        <f t="shared" si="10"/>
        <v>1</v>
      </c>
      <c r="AE62">
        <f t="shared" si="11"/>
        <v>0</v>
      </c>
      <c r="AF62">
        <f t="shared" si="14"/>
        <v>28</v>
      </c>
      <c r="AG62">
        <f t="shared" si="14"/>
        <v>27</v>
      </c>
      <c r="AH62">
        <f t="shared" si="14"/>
        <v>10</v>
      </c>
      <c r="AI62">
        <f t="shared" si="14"/>
        <v>3</v>
      </c>
      <c r="AJ62">
        <f t="shared" si="15"/>
        <v>13</v>
      </c>
      <c r="AK62" s="8">
        <f t="shared" si="13"/>
        <v>0.76923076923076927</v>
      </c>
      <c r="AL62">
        <f t="shared" si="3"/>
        <v>1</v>
      </c>
    </row>
    <row r="63" spans="1:38" ht="28" x14ac:dyDescent="0.2">
      <c r="A63" s="27">
        <v>1</v>
      </c>
      <c r="B63" s="28">
        <v>44807</v>
      </c>
      <c r="C63" s="30">
        <v>0.9375</v>
      </c>
      <c r="D63" s="29" t="s">
        <v>44</v>
      </c>
      <c r="E63" s="29" t="s">
        <v>560</v>
      </c>
      <c r="F63" s="5"/>
      <c r="G63" s="29" t="s">
        <v>95</v>
      </c>
      <c r="H63" s="29" t="s">
        <v>96</v>
      </c>
      <c r="I63" s="29" t="s">
        <v>13</v>
      </c>
      <c r="J63" s="29">
        <v>34</v>
      </c>
      <c r="K63" s="29">
        <v>17</v>
      </c>
      <c r="L63" s="29">
        <v>1</v>
      </c>
      <c r="M63" s="29">
        <v>0</v>
      </c>
      <c r="N63" s="29" t="s">
        <v>41</v>
      </c>
      <c r="O63" s="5"/>
      <c r="Q63" s="7">
        <f t="shared" si="4"/>
        <v>44807</v>
      </c>
      <c r="R63" s="5">
        <f t="shared" si="5"/>
        <v>2022</v>
      </c>
      <c r="S63" s="5">
        <f t="shared" si="6"/>
        <v>1</v>
      </c>
      <c r="T63" s="29" t="s">
        <v>560</v>
      </c>
      <c r="U63" s="5"/>
      <c r="V63" s="5">
        <f t="shared" si="7"/>
        <v>0</v>
      </c>
      <c r="W63" s="5" t="s">
        <v>114</v>
      </c>
      <c r="X63" s="29" t="s">
        <v>95</v>
      </c>
      <c r="Y63" s="5"/>
      <c r="Z63" s="5">
        <f t="shared" si="8"/>
        <v>0</v>
      </c>
      <c r="AA63" s="5" t="str">
        <f t="shared" si="0"/>
        <v>MWC</v>
      </c>
      <c r="AB63">
        <f t="shared" si="1"/>
        <v>0</v>
      </c>
      <c r="AC63">
        <f t="shared" si="9"/>
        <v>1</v>
      </c>
      <c r="AD63">
        <f t="shared" si="10"/>
        <v>0</v>
      </c>
      <c r="AE63">
        <f t="shared" si="11"/>
        <v>0</v>
      </c>
      <c r="AF63">
        <f t="shared" si="14"/>
        <v>34</v>
      </c>
      <c r="AG63">
        <f t="shared" si="14"/>
        <v>17</v>
      </c>
      <c r="AH63">
        <f t="shared" si="14"/>
        <v>1</v>
      </c>
      <c r="AI63">
        <f t="shared" si="14"/>
        <v>0</v>
      </c>
      <c r="AJ63">
        <f t="shared" si="15"/>
        <v>1</v>
      </c>
      <c r="AK63" s="8">
        <f t="shared" si="13"/>
        <v>1</v>
      </c>
      <c r="AL63">
        <f t="shared" si="3"/>
        <v>1</v>
      </c>
    </row>
    <row r="64" spans="1:38" ht="28" x14ac:dyDescent="0.2">
      <c r="A64" s="27">
        <v>2</v>
      </c>
      <c r="B64" s="28">
        <v>44814</v>
      </c>
      <c r="C64" s="30">
        <v>0.9375</v>
      </c>
      <c r="D64" s="29" t="s">
        <v>44</v>
      </c>
      <c r="E64" s="29" t="s">
        <v>560</v>
      </c>
      <c r="F64" s="29" t="s">
        <v>49</v>
      </c>
      <c r="G64" s="29" t="s">
        <v>795</v>
      </c>
      <c r="H64" s="29" t="s">
        <v>96</v>
      </c>
      <c r="I64" s="29" t="s">
        <v>13</v>
      </c>
      <c r="J64" s="29">
        <v>35</v>
      </c>
      <c r="K64" s="29">
        <v>32</v>
      </c>
      <c r="L64" s="29">
        <v>2</v>
      </c>
      <c r="M64" s="29">
        <v>0</v>
      </c>
      <c r="N64" s="29" t="s">
        <v>47</v>
      </c>
      <c r="O64" s="5"/>
      <c r="Q64" s="7">
        <f t="shared" si="4"/>
        <v>44814</v>
      </c>
      <c r="R64" s="5">
        <f t="shared" si="5"/>
        <v>2022</v>
      </c>
      <c r="S64" s="5">
        <f t="shared" si="6"/>
        <v>2</v>
      </c>
      <c r="T64" s="29" t="s">
        <v>560</v>
      </c>
      <c r="U64" s="5"/>
      <c r="V64" s="5">
        <f t="shared" si="7"/>
        <v>0</v>
      </c>
      <c r="W64" s="5" t="s">
        <v>114</v>
      </c>
      <c r="X64" s="29" t="s">
        <v>795</v>
      </c>
      <c r="Y64" s="5"/>
      <c r="Z64" s="5">
        <f t="shared" si="8"/>
        <v>0</v>
      </c>
      <c r="AA64" s="5" t="str">
        <f t="shared" si="0"/>
        <v>MWC</v>
      </c>
      <c r="AB64">
        <f t="shared" si="1"/>
        <v>0</v>
      </c>
      <c r="AC64">
        <f t="shared" si="9"/>
        <v>1</v>
      </c>
      <c r="AD64">
        <f t="shared" si="10"/>
        <v>0</v>
      </c>
      <c r="AE64">
        <f t="shared" si="11"/>
        <v>0</v>
      </c>
      <c r="AF64">
        <f t="shared" si="14"/>
        <v>35</v>
      </c>
      <c r="AG64">
        <f t="shared" si="14"/>
        <v>32</v>
      </c>
      <c r="AH64">
        <f t="shared" si="14"/>
        <v>2</v>
      </c>
      <c r="AI64">
        <f t="shared" si="14"/>
        <v>0</v>
      </c>
      <c r="AJ64">
        <f t="shared" si="15"/>
        <v>2</v>
      </c>
      <c r="AK64" s="8">
        <f t="shared" si="13"/>
        <v>1</v>
      </c>
      <c r="AL64">
        <f t="shared" si="3"/>
        <v>1</v>
      </c>
    </row>
    <row r="65" spans="1:38" ht="28" x14ac:dyDescent="0.2">
      <c r="A65" s="27">
        <v>3</v>
      </c>
      <c r="B65" s="28">
        <v>44821</v>
      </c>
      <c r="C65" s="30">
        <v>0.83333333333333337</v>
      </c>
      <c r="D65" s="29" t="s">
        <v>44</v>
      </c>
      <c r="E65" s="29" t="s">
        <v>560</v>
      </c>
      <c r="F65" s="29" t="s">
        <v>80</v>
      </c>
      <c r="G65" s="29" t="s">
        <v>584</v>
      </c>
      <c r="H65" s="29" t="s">
        <v>70</v>
      </c>
      <c r="I65" s="29" t="s">
        <v>13</v>
      </c>
      <c r="J65" s="29">
        <v>68</v>
      </c>
      <c r="K65" s="29">
        <v>28</v>
      </c>
      <c r="L65" s="29">
        <v>3</v>
      </c>
      <c r="M65" s="29">
        <v>0</v>
      </c>
      <c r="N65" s="29" t="s">
        <v>51</v>
      </c>
      <c r="O65" s="5"/>
      <c r="Q65" s="7">
        <f t="shared" si="4"/>
        <v>44821</v>
      </c>
      <c r="R65" s="5">
        <f t="shared" si="5"/>
        <v>2022</v>
      </c>
      <c r="S65" s="5">
        <f t="shared" si="6"/>
        <v>3</v>
      </c>
      <c r="T65" s="29" t="s">
        <v>560</v>
      </c>
      <c r="U65" s="5"/>
      <c r="V65" s="5">
        <f t="shared" si="7"/>
        <v>0</v>
      </c>
      <c r="W65" s="5" t="s">
        <v>114</v>
      </c>
      <c r="X65" s="29" t="s">
        <v>584</v>
      </c>
      <c r="Y65" s="5"/>
      <c r="Z65" s="5">
        <f t="shared" si="8"/>
        <v>0</v>
      </c>
      <c r="AA65" s="5" t="str">
        <f t="shared" si="0"/>
        <v>Non-Major</v>
      </c>
      <c r="AB65">
        <f t="shared" si="1"/>
        <v>0</v>
      </c>
      <c r="AC65">
        <f t="shared" si="9"/>
        <v>0</v>
      </c>
      <c r="AD65">
        <f t="shared" si="10"/>
        <v>0</v>
      </c>
      <c r="AE65">
        <f t="shared" si="11"/>
        <v>0</v>
      </c>
      <c r="AF65">
        <f t="shared" si="14"/>
        <v>68</v>
      </c>
      <c r="AG65">
        <f t="shared" si="14"/>
        <v>28</v>
      </c>
      <c r="AH65">
        <f t="shared" si="14"/>
        <v>3</v>
      </c>
      <c r="AI65">
        <f t="shared" si="14"/>
        <v>0</v>
      </c>
      <c r="AJ65">
        <f t="shared" si="15"/>
        <v>3</v>
      </c>
      <c r="AK65" s="8">
        <f t="shared" si="13"/>
        <v>1</v>
      </c>
      <c r="AL65">
        <f t="shared" si="3"/>
        <v>1</v>
      </c>
    </row>
    <row r="66" spans="1:38" ht="28" x14ac:dyDescent="0.2">
      <c r="A66" s="27">
        <v>4</v>
      </c>
      <c r="B66" s="28">
        <v>44828</v>
      </c>
      <c r="C66" s="30">
        <v>0.89583333333333337</v>
      </c>
      <c r="D66" s="29" t="s">
        <v>44</v>
      </c>
      <c r="E66" s="29" t="s">
        <v>560</v>
      </c>
      <c r="F66" s="5"/>
      <c r="G66" s="29" t="s">
        <v>1050</v>
      </c>
      <c r="H66" s="29" t="s">
        <v>114</v>
      </c>
      <c r="I66" s="29" t="s">
        <v>14</v>
      </c>
      <c r="J66" s="29">
        <v>14</v>
      </c>
      <c r="K66" s="29">
        <v>17</v>
      </c>
      <c r="L66" s="29">
        <v>3</v>
      </c>
      <c r="M66" s="29">
        <v>1</v>
      </c>
      <c r="N66" s="29" t="s">
        <v>92</v>
      </c>
      <c r="O66" s="5"/>
      <c r="Q66" s="7">
        <f t="shared" si="4"/>
        <v>44828</v>
      </c>
      <c r="R66" s="5">
        <f t="shared" si="5"/>
        <v>2022</v>
      </c>
      <c r="S66" s="5">
        <f t="shared" si="6"/>
        <v>4</v>
      </c>
      <c r="T66" s="29" t="s">
        <v>560</v>
      </c>
      <c r="U66" s="5"/>
      <c r="V66" s="5">
        <f t="shared" si="7"/>
        <v>0</v>
      </c>
      <c r="W66" s="5" t="s">
        <v>114</v>
      </c>
      <c r="X66" s="5" t="s">
        <v>430</v>
      </c>
      <c r="Y66" s="5">
        <v>7</v>
      </c>
      <c r="Z66" s="5">
        <f t="shared" si="8"/>
        <v>1</v>
      </c>
      <c r="AA66" s="5" t="str">
        <f t="shared" ref="AA66:AA129" si="16">H66</f>
        <v>Pac-12</v>
      </c>
      <c r="AB66">
        <f t="shared" ref="AB66:AB129" si="17">IF(W66=AA66,1,0)</f>
        <v>1</v>
      </c>
      <c r="AC66">
        <f t="shared" si="9"/>
        <v>1</v>
      </c>
      <c r="AD66">
        <f t="shared" si="10"/>
        <v>1</v>
      </c>
      <c r="AE66">
        <f t="shared" si="11"/>
        <v>0</v>
      </c>
      <c r="AF66">
        <f t="shared" ref="AF66:AI90" si="18">J66</f>
        <v>14</v>
      </c>
      <c r="AG66">
        <f t="shared" si="18"/>
        <v>17</v>
      </c>
      <c r="AH66">
        <f t="shared" si="18"/>
        <v>3</v>
      </c>
      <c r="AI66">
        <f t="shared" si="18"/>
        <v>1</v>
      </c>
      <c r="AJ66">
        <f t="shared" si="15"/>
        <v>4</v>
      </c>
      <c r="AK66" s="8">
        <f t="shared" si="13"/>
        <v>0.75</v>
      </c>
      <c r="AL66">
        <f t="shared" ref="AL66:AL129" si="19">IF(I66="W",1,0)</f>
        <v>0</v>
      </c>
    </row>
    <row r="67" spans="1:38" ht="28" x14ac:dyDescent="0.2">
      <c r="A67" s="27">
        <v>5</v>
      </c>
      <c r="B67" s="28">
        <v>44835</v>
      </c>
      <c r="C67" s="30">
        <v>0.58333333333333337</v>
      </c>
      <c r="D67" s="29" t="s">
        <v>44</v>
      </c>
      <c r="E67" s="29" t="s">
        <v>560</v>
      </c>
      <c r="F67" s="29" t="s">
        <v>49</v>
      </c>
      <c r="G67" s="29" t="s">
        <v>578</v>
      </c>
      <c r="H67" s="29" t="s">
        <v>114</v>
      </c>
      <c r="I67" s="29" t="s">
        <v>14</v>
      </c>
      <c r="J67" s="29">
        <v>16</v>
      </c>
      <c r="K67" s="29">
        <v>42</v>
      </c>
      <c r="L67" s="29">
        <v>3</v>
      </c>
      <c r="M67" s="29">
        <v>2</v>
      </c>
      <c r="N67" s="29" t="s">
        <v>102</v>
      </c>
      <c r="O67" s="5"/>
      <c r="Q67" s="7">
        <f t="shared" ref="Q67:Q130" si="20">B67</f>
        <v>44835</v>
      </c>
      <c r="R67" s="5">
        <f t="shared" ref="R67:R130" si="21">IF(AND(B67&gt;=DATEVALUE("06/01/2019"),B67&lt;=DATEVALUE("05/31/2020")),2019,IF(AND(B67&gt;=DATEVALUE("06/01/2020"),B67&lt;=DATEVALUE("05/31/2021")),2020,IF(AND(B67&gt;=DATEVALUE("06/01/2021"),B67&lt;=DATEVALUE("05/31/2022")),2021,IF(AND(B67&gt;=DATEVALUE("06/01/2022"),B67&lt;=DATEVALUE("05/31/2023")),2022,IF(AND(B67&gt;=DATEVALUE("06/01/2023"),B67&lt;=DATEVALUE("05/31/2024")),2023,"N/A")))))</f>
        <v>2022</v>
      </c>
      <c r="S67" s="5">
        <f t="shared" ref="S67:S130" si="22">IF(AND(B67&gt;=DATEVALUE("08/05/2022"),B67&lt;=DATEVALUE("09/05/2022")),1,IF(AND(B67&gt;=DATEVALUE("09/06/2022"),B67&lt;=DATEVALUE("09/12/2022")),2,IF(AND(B67&gt;=DATEVALUE("09/13/2022"),B67&lt;=DATEVALUE("09/19/2022")),3,IF(AND(B67&gt;=DATEVALUE("09/20/2022"),B67&lt;=DATEVALUE("09/26/2022")),4,IF(AND(B67&gt;=DATEVALUE("09/27/2022"),B67&lt;=DATEVALUE("10/03/2022")),5,IF(AND(B67&gt;=DATEVALUE("10/04/2022"),B67&lt;=DATEVALUE("10/10/2022")),6,IF(AND(B67&gt;=DATEVALUE("10/11/2022"),B67&lt;=DATEVALUE("10/17/2022")),7,IF(AND(B67&gt;=DATEVALUE("10/18/2022"),B67&lt;=DATEVALUE("10/24/2022")),8,IF(AND(B67&gt;=DATEVALUE("10/25/2022"),B67&lt;=DATEVALUE("10/31/2022")),9,IF(AND(B67&gt;=DATEVALUE("11/01/2022"),B67&lt;=DATEVALUE("11/07/2022")),10,IF(AND(B67&gt;=DATEVALUE("11/08/2022"),B67&lt;=DATEVALUE("11/14/2022")),11,IF(AND(B67&gt;=DATEVALUE("11/15/2022"),B67&lt;=DATEVALUE("11/21/2022")),12,IF(AND(B67&gt;=DATEVALUE("11/22/2022"),B67&lt;=DATEVALUE("11/28/2022")),13,IF(AND(B67&gt;=DATEVALUE("11/29/2022"),B67&lt;=DATEVALUE("12/05/2022")),14,IF(AND(B67&gt;=DATEVALUE("12/06/2022"),B67&lt;=DATEVALUE("12/12/2022")),15,IF(AND(B67&gt;=DATEVALUE("12/13/2022"),B67&lt;=DATEVALUE("12/19/2022")),16,IF(AND(B67&gt;=DATEVALUE("12/20/2022"),B67&lt;=DATEVALUE("12/26/2022")),17,IF(AND(B67&gt;=DATEVALUE("12/27/2022"),B67&lt;=DATEVALUE("01/02/2023")),18,IF(AND(B67&gt;=DATEVALUE("01/03/2023"),B67&lt;=DATEVALUE("01/09/2023")),19,IF(AND(B67&gt;=DATEVALUE("01/10/2023"),B67&lt;=DATEVALUE("01/16/2023")),20,"Bye"))))))))))))))))))))</f>
        <v>5</v>
      </c>
      <c r="T67" s="29" t="s">
        <v>560</v>
      </c>
      <c r="U67" s="5"/>
      <c r="V67" s="5">
        <f t="shared" ref="V67:V130" si="23">IF(U67&gt;0,1,0)</f>
        <v>0</v>
      </c>
      <c r="W67" s="5" t="s">
        <v>114</v>
      </c>
      <c r="X67" s="5" t="s">
        <v>579</v>
      </c>
      <c r="Y67" s="5">
        <v>12</v>
      </c>
      <c r="Z67" s="5">
        <f t="shared" ref="Z67:Z130" si="24">IF(Y67&gt;0,1,0)</f>
        <v>1</v>
      </c>
      <c r="AA67" s="5" t="str">
        <f t="shared" si="16"/>
        <v>Pac-12</v>
      </c>
      <c r="AB67">
        <f t="shared" si="17"/>
        <v>1</v>
      </c>
      <c r="AC67">
        <f t="shared" ref="AC67:AC130" si="25">IF(AA67="Non-Major",0,1)</f>
        <v>1</v>
      </c>
      <c r="AD67">
        <f t="shared" ref="AD67:AD130" si="26">IF(OR(AA67="ACC",AA67="Big Ten",AA67="Big 12", AA67="Pac-12",AA67="SEC"),1,0)</f>
        <v>1</v>
      </c>
      <c r="AE67">
        <f t="shared" ref="AE67:AE130" si="27">IF(AND(Z67=1,V67=1),1,0)</f>
        <v>0</v>
      </c>
      <c r="AF67">
        <f t="shared" si="18"/>
        <v>16</v>
      </c>
      <c r="AG67">
        <f t="shared" si="18"/>
        <v>42</v>
      </c>
      <c r="AH67">
        <f t="shared" si="18"/>
        <v>3</v>
      </c>
      <c r="AI67">
        <f t="shared" si="18"/>
        <v>2</v>
      </c>
      <c r="AJ67">
        <f t="shared" si="15"/>
        <v>5</v>
      </c>
      <c r="AK67" s="8">
        <f t="shared" ref="AK67:AK130" si="28">AH67/(AH67+AI67)</f>
        <v>0.6</v>
      </c>
      <c r="AL67">
        <f t="shared" si="19"/>
        <v>0</v>
      </c>
    </row>
    <row r="68" spans="1:38" ht="28" x14ac:dyDescent="0.2">
      <c r="A68" s="27">
        <v>6</v>
      </c>
      <c r="B68" s="28">
        <v>44842</v>
      </c>
      <c r="C68" s="30">
        <v>0.95833333333333337</v>
      </c>
      <c r="D68" s="29" t="s">
        <v>44</v>
      </c>
      <c r="E68" s="29" t="s">
        <v>560</v>
      </c>
      <c r="F68" s="29" t="s">
        <v>49</v>
      </c>
      <c r="G68" s="29" t="s">
        <v>213</v>
      </c>
      <c r="H68" s="29" t="s">
        <v>114</v>
      </c>
      <c r="I68" s="29" t="s">
        <v>13</v>
      </c>
      <c r="J68" s="29">
        <v>28</v>
      </c>
      <c r="K68" s="29">
        <v>27</v>
      </c>
      <c r="L68" s="29">
        <v>4</v>
      </c>
      <c r="M68" s="29">
        <v>2</v>
      </c>
      <c r="N68" s="29" t="s">
        <v>41</v>
      </c>
      <c r="O68" s="5"/>
      <c r="Q68" s="7">
        <f t="shared" si="20"/>
        <v>44842</v>
      </c>
      <c r="R68" s="5">
        <f t="shared" si="21"/>
        <v>2022</v>
      </c>
      <c r="S68" s="5">
        <f t="shared" si="22"/>
        <v>6</v>
      </c>
      <c r="T68" s="29" t="s">
        <v>560</v>
      </c>
      <c r="U68" s="5"/>
      <c r="V68" s="5">
        <f t="shared" si="23"/>
        <v>0</v>
      </c>
      <c r="W68" s="5" t="s">
        <v>114</v>
      </c>
      <c r="X68" s="29" t="s">
        <v>213</v>
      </c>
      <c r="Y68" s="5"/>
      <c r="Z68" s="5">
        <f t="shared" si="24"/>
        <v>0</v>
      </c>
      <c r="AA68" s="5" t="str">
        <f t="shared" si="16"/>
        <v>Pac-12</v>
      </c>
      <c r="AB68">
        <f t="shared" si="17"/>
        <v>1</v>
      </c>
      <c r="AC68">
        <f t="shared" si="25"/>
        <v>1</v>
      </c>
      <c r="AD68">
        <f t="shared" si="26"/>
        <v>1</v>
      </c>
      <c r="AE68">
        <f t="shared" si="27"/>
        <v>0</v>
      </c>
      <c r="AF68">
        <f t="shared" si="18"/>
        <v>28</v>
      </c>
      <c r="AG68">
        <f t="shared" si="18"/>
        <v>27</v>
      </c>
      <c r="AH68">
        <f t="shared" si="18"/>
        <v>4</v>
      </c>
      <c r="AI68">
        <f t="shared" si="18"/>
        <v>2</v>
      </c>
      <c r="AJ68">
        <f t="shared" si="15"/>
        <v>6</v>
      </c>
      <c r="AK68" s="8">
        <f t="shared" si="28"/>
        <v>0.66666666666666663</v>
      </c>
      <c r="AL68">
        <f t="shared" si="19"/>
        <v>1</v>
      </c>
    </row>
    <row r="69" spans="1:38" ht="28" x14ac:dyDescent="0.2">
      <c r="A69" s="27">
        <v>7</v>
      </c>
      <c r="B69" s="28">
        <v>44849</v>
      </c>
      <c r="C69" s="30">
        <v>0.875</v>
      </c>
      <c r="D69" s="29" t="s">
        <v>44</v>
      </c>
      <c r="E69" s="29" t="s">
        <v>560</v>
      </c>
      <c r="F69" s="5"/>
      <c r="G69" s="29" t="s">
        <v>916</v>
      </c>
      <c r="H69" s="29" t="s">
        <v>114</v>
      </c>
      <c r="I69" s="29" t="s">
        <v>13</v>
      </c>
      <c r="J69" s="29">
        <v>24</v>
      </c>
      <c r="K69" s="29">
        <v>10</v>
      </c>
      <c r="L69" s="29">
        <v>5</v>
      </c>
      <c r="M69" s="29">
        <v>2</v>
      </c>
      <c r="N69" s="29" t="s">
        <v>47</v>
      </c>
      <c r="O69" s="5"/>
      <c r="Q69" s="7">
        <f t="shared" si="20"/>
        <v>44849</v>
      </c>
      <c r="R69" s="5">
        <f t="shared" si="21"/>
        <v>2022</v>
      </c>
      <c r="S69" s="5">
        <f t="shared" si="22"/>
        <v>7</v>
      </c>
      <c r="T69" s="29" t="s">
        <v>560</v>
      </c>
      <c r="U69" s="5"/>
      <c r="V69" s="5">
        <f t="shared" si="23"/>
        <v>0</v>
      </c>
      <c r="W69" s="5" t="s">
        <v>114</v>
      </c>
      <c r="X69" s="29" t="s">
        <v>916</v>
      </c>
      <c r="Y69" s="5"/>
      <c r="Z69" s="5">
        <f t="shared" si="24"/>
        <v>0</v>
      </c>
      <c r="AA69" s="5" t="str">
        <f t="shared" si="16"/>
        <v>Pac-12</v>
      </c>
      <c r="AB69">
        <f t="shared" si="17"/>
        <v>1</v>
      </c>
      <c r="AC69">
        <f t="shared" si="25"/>
        <v>1</v>
      </c>
      <c r="AD69">
        <f t="shared" si="26"/>
        <v>1</v>
      </c>
      <c r="AE69">
        <f t="shared" si="27"/>
        <v>0</v>
      </c>
      <c r="AF69">
        <f t="shared" si="18"/>
        <v>24</v>
      </c>
      <c r="AG69">
        <f t="shared" si="18"/>
        <v>10</v>
      </c>
      <c r="AH69">
        <f t="shared" si="18"/>
        <v>5</v>
      </c>
      <c r="AI69">
        <f t="shared" si="18"/>
        <v>2</v>
      </c>
      <c r="AJ69">
        <f t="shared" si="15"/>
        <v>7</v>
      </c>
      <c r="AK69" s="8">
        <f t="shared" si="28"/>
        <v>0.7142857142857143</v>
      </c>
      <c r="AL69">
        <f t="shared" si="19"/>
        <v>1</v>
      </c>
    </row>
    <row r="70" spans="1:38" ht="28" x14ac:dyDescent="0.2">
      <c r="A70" s="27">
        <v>8</v>
      </c>
      <c r="B70" s="28">
        <v>44856</v>
      </c>
      <c r="C70" s="30">
        <v>0.83333333333333337</v>
      </c>
      <c r="D70" s="29" t="s">
        <v>44</v>
      </c>
      <c r="E70" s="29" t="s">
        <v>560</v>
      </c>
      <c r="F70" s="5"/>
      <c r="G70" s="29" t="s">
        <v>617</v>
      </c>
      <c r="H70" s="29" t="s">
        <v>114</v>
      </c>
      <c r="I70" s="29" t="s">
        <v>13</v>
      </c>
      <c r="J70" s="29">
        <v>42</v>
      </c>
      <c r="K70" s="29">
        <v>9</v>
      </c>
      <c r="L70" s="29">
        <v>6</v>
      </c>
      <c r="M70" s="29">
        <v>2</v>
      </c>
      <c r="N70" s="29" t="s">
        <v>51</v>
      </c>
      <c r="O70" s="5"/>
      <c r="Q70" s="7">
        <f t="shared" si="20"/>
        <v>44856</v>
      </c>
      <c r="R70" s="5">
        <f t="shared" si="21"/>
        <v>2022</v>
      </c>
      <c r="S70" s="5">
        <f t="shared" si="22"/>
        <v>8</v>
      </c>
      <c r="T70" s="29" t="s">
        <v>560</v>
      </c>
      <c r="U70" s="5"/>
      <c r="V70" s="5">
        <f t="shared" si="23"/>
        <v>0</v>
      </c>
      <c r="W70" s="5" t="s">
        <v>114</v>
      </c>
      <c r="X70" s="29" t="s">
        <v>617</v>
      </c>
      <c r="Y70" s="5"/>
      <c r="Z70" s="5">
        <f t="shared" si="24"/>
        <v>0</v>
      </c>
      <c r="AA70" s="5" t="str">
        <f t="shared" si="16"/>
        <v>Pac-12</v>
      </c>
      <c r="AB70">
        <f t="shared" si="17"/>
        <v>1</v>
      </c>
      <c r="AC70">
        <f t="shared" si="25"/>
        <v>1</v>
      </c>
      <c r="AD70">
        <f t="shared" si="26"/>
        <v>1</v>
      </c>
      <c r="AE70">
        <f t="shared" si="27"/>
        <v>0</v>
      </c>
      <c r="AF70">
        <f t="shared" si="18"/>
        <v>42</v>
      </c>
      <c r="AG70">
        <f t="shared" si="18"/>
        <v>9</v>
      </c>
      <c r="AH70">
        <f t="shared" si="18"/>
        <v>6</v>
      </c>
      <c r="AI70">
        <f t="shared" si="18"/>
        <v>2</v>
      </c>
      <c r="AJ70">
        <f t="shared" si="15"/>
        <v>8</v>
      </c>
      <c r="AK70" s="8">
        <f t="shared" si="28"/>
        <v>0.75</v>
      </c>
      <c r="AL70">
        <f t="shared" si="19"/>
        <v>1</v>
      </c>
    </row>
    <row r="71" spans="1:38" ht="30" x14ac:dyDescent="0.2">
      <c r="A71" s="27">
        <v>9</v>
      </c>
      <c r="B71" s="28">
        <v>44869</v>
      </c>
      <c r="C71" s="30">
        <v>0.9375</v>
      </c>
      <c r="D71" s="29" t="s">
        <v>124</v>
      </c>
      <c r="E71" s="29" t="s">
        <v>1051</v>
      </c>
      <c r="F71" s="29" t="s">
        <v>49</v>
      </c>
      <c r="G71" s="29" t="s">
        <v>851</v>
      </c>
      <c r="H71" s="29" t="s">
        <v>114</v>
      </c>
      <c r="I71" s="29" t="s">
        <v>14</v>
      </c>
      <c r="J71" s="29">
        <v>21</v>
      </c>
      <c r="K71" s="29">
        <v>24</v>
      </c>
      <c r="L71" s="29">
        <v>6</v>
      </c>
      <c r="M71" s="29">
        <v>3</v>
      </c>
      <c r="N71" s="29" t="s">
        <v>92</v>
      </c>
      <c r="O71" s="5"/>
      <c r="Q71" s="7">
        <f t="shared" si="20"/>
        <v>44869</v>
      </c>
      <c r="R71" s="5">
        <f t="shared" si="21"/>
        <v>2022</v>
      </c>
      <c r="S71" s="5">
        <f t="shared" si="22"/>
        <v>10</v>
      </c>
      <c r="T71" s="5" t="s">
        <v>486</v>
      </c>
      <c r="U71" s="5">
        <v>24</v>
      </c>
      <c r="V71" s="5">
        <f t="shared" si="23"/>
        <v>1</v>
      </c>
      <c r="W71" s="5" t="s">
        <v>114</v>
      </c>
      <c r="X71" s="29" t="s">
        <v>851</v>
      </c>
      <c r="Y71" s="5"/>
      <c r="Z71" s="5">
        <f t="shared" si="24"/>
        <v>0</v>
      </c>
      <c r="AA71" s="5" t="str">
        <f t="shared" si="16"/>
        <v>Pac-12</v>
      </c>
      <c r="AB71">
        <f t="shared" si="17"/>
        <v>1</v>
      </c>
      <c r="AC71">
        <f t="shared" si="25"/>
        <v>1</v>
      </c>
      <c r="AD71">
        <f t="shared" si="26"/>
        <v>1</v>
      </c>
      <c r="AE71">
        <f t="shared" si="27"/>
        <v>0</v>
      </c>
      <c r="AF71">
        <f t="shared" si="18"/>
        <v>21</v>
      </c>
      <c r="AG71">
        <f t="shared" si="18"/>
        <v>24</v>
      </c>
      <c r="AH71">
        <f t="shared" si="18"/>
        <v>6</v>
      </c>
      <c r="AI71">
        <f t="shared" si="18"/>
        <v>3</v>
      </c>
      <c r="AJ71">
        <f t="shared" si="15"/>
        <v>9</v>
      </c>
      <c r="AK71" s="8">
        <f t="shared" si="28"/>
        <v>0.66666666666666663</v>
      </c>
      <c r="AL71">
        <f t="shared" si="19"/>
        <v>0</v>
      </c>
    </row>
    <row r="72" spans="1:38" ht="28" x14ac:dyDescent="0.2">
      <c r="A72" s="27">
        <v>10</v>
      </c>
      <c r="B72" s="28">
        <v>44877</v>
      </c>
      <c r="C72" s="30">
        <v>0.875</v>
      </c>
      <c r="D72" s="29" t="s">
        <v>44</v>
      </c>
      <c r="E72" s="29" t="s">
        <v>560</v>
      </c>
      <c r="F72" s="5"/>
      <c r="G72" s="29" t="s">
        <v>424</v>
      </c>
      <c r="H72" s="29" t="s">
        <v>114</v>
      </c>
      <c r="I72" s="29" t="s">
        <v>13</v>
      </c>
      <c r="J72" s="29">
        <v>38</v>
      </c>
      <c r="K72" s="29">
        <v>10</v>
      </c>
      <c r="L72" s="29">
        <v>7</v>
      </c>
      <c r="M72" s="29">
        <v>3</v>
      </c>
      <c r="N72" s="29" t="s">
        <v>41</v>
      </c>
      <c r="O72" s="5"/>
      <c r="Q72" s="7">
        <f t="shared" si="20"/>
        <v>44877</v>
      </c>
      <c r="R72" s="5">
        <f t="shared" si="21"/>
        <v>2022</v>
      </c>
      <c r="S72" s="5">
        <f t="shared" si="22"/>
        <v>11</v>
      </c>
      <c r="T72" s="29" t="s">
        <v>560</v>
      </c>
      <c r="U72" s="5"/>
      <c r="V72" s="5">
        <f t="shared" si="23"/>
        <v>0</v>
      </c>
      <c r="W72" s="5" t="s">
        <v>114</v>
      </c>
      <c r="X72" s="29" t="s">
        <v>424</v>
      </c>
      <c r="Y72" s="5"/>
      <c r="Z72" s="5">
        <f t="shared" si="24"/>
        <v>0</v>
      </c>
      <c r="AA72" s="5" t="str">
        <f t="shared" si="16"/>
        <v>Pac-12</v>
      </c>
      <c r="AB72">
        <f t="shared" si="17"/>
        <v>1</v>
      </c>
      <c r="AC72">
        <f t="shared" si="25"/>
        <v>1</v>
      </c>
      <c r="AD72">
        <f t="shared" si="26"/>
        <v>1</v>
      </c>
      <c r="AE72">
        <f t="shared" si="27"/>
        <v>0</v>
      </c>
      <c r="AF72">
        <f t="shared" si="18"/>
        <v>38</v>
      </c>
      <c r="AG72">
        <f t="shared" si="18"/>
        <v>10</v>
      </c>
      <c r="AH72">
        <f t="shared" si="18"/>
        <v>7</v>
      </c>
      <c r="AI72">
        <f t="shared" si="18"/>
        <v>3</v>
      </c>
      <c r="AJ72">
        <f t="shared" si="15"/>
        <v>10</v>
      </c>
      <c r="AK72" s="8">
        <f t="shared" si="28"/>
        <v>0.7</v>
      </c>
      <c r="AL72">
        <f t="shared" si="19"/>
        <v>1</v>
      </c>
    </row>
    <row r="73" spans="1:38" ht="30" x14ac:dyDescent="0.2">
      <c r="A73" s="27">
        <v>11</v>
      </c>
      <c r="B73" s="28">
        <v>44884</v>
      </c>
      <c r="C73" s="30">
        <v>0.59375</v>
      </c>
      <c r="D73" s="29" t="s">
        <v>44</v>
      </c>
      <c r="E73" s="29" t="s">
        <v>1042</v>
      </c>
      <c r="F73" s="29" t="s">
        <v>49</v>
      </c>
      <c r="G73" s="29" t="s">
        <v>113</v>
      </c>
      <c r="H73" s="29" t="s">
        <v>114</v>
      </c>
      <c r="I73" s="29" t="s">
        <v>13</v>
      </c>
      <c r="J73" s="29">
        <v>31</v>
      </c>
      <c r="K73" s="29">
        <v>7</v>
      </c>
      <c r="L73" s="29">
        <v>8</v>
      </c>
      <c r="M73" s="29">
        <v>3</v>
      </c>
      <c r="N73" s="29" t="s">
        <v>47</v>
      </c>
      <c r="O73" s="5"/>
      <c r="Q73" s="7">
        <f t="shared" si="20"/>
        <v>44884</v>
      </c>
      <c r="R73" s="5">
        <f t="shared" si="21"/>
        <v>2022</v>
      </c>
      <c r="S73" s="5">
        <f t="shared" si="22"/>
        <v>12</v>
      </c>
      <c r="T73" s="5" t="s">
        <v>486</v>
      </c>
      <c r="U73" s="5">
        <v>25</v>
      </c>
      <c r="V73" s="5">
        <f t="shared" si="23"/>
        <v>1</v>
      </c>
      <c r="W73" s="5" t="s">
        <v>114</v>
      </c>
      <c r="X73" s="29" t="s">
        <v>113</v>
      </c>
      <c r="Y73" s="5"/>
      <c r="Z73" s="5">
        <f t="shared" si="24"/>
        <v>0</v>
      </c>
      <c r="AA73" s="5" t="str">
        <f t="shared" si="16"/>
        <v>Pac-12</v>
      </c>
      <c r="AB73">
        <f t="shared" si="17"/>
        <v>1</v>
      </c>
      <c r="AC73">
        <f t="shared" si="25"/>
        <v>1</v>
      </c>
      <c r="AD73">
        <f t="shared" si="26"/>
        <v>1</v>
      </c>
      <c r="AE73">
        <f t="shared" si="27"/>
        <v>0</v>
      </c>
      <c r="AF73">
        <f t="shared" si="18"/>
        <v>31</v>
      </c>
      <c r="AG73">
        <f t="shared" si="18"/>
        <v>7</v>
      </c>
      <c r="AH73">
        <f t="shared" si="18"/>
        <v>8</v>
      </c>
      <c r="AI73">
        <f t="shared" si="18"/>
        <v>3</v>
      </c>
      <c r="AJ73">
        <f t="shared" si="15"/>
        <v>11</v>
      </c>
      <c r="AK73" s="8">
        <f t="shared" si="28"/>
        <v>0.72727272727272729</v>
      </c>
      <c r="AL73">
        <f t="shared" si="19"/>
        <v>1</v>
      </c>
    </row>
    <row r="74" spans="1:38" ht="30" x14ac:dyDescent="0.2">
      <c r="A74" s="27">
        <v>12</v>
      </c>
      <c r="B74" s="28">
        <v>44891</v>
      </c>
      <c r="C74" s="30">
        <v>0.64583333333333337</v>
      </c>
      <c r="D74" s="29" t="s">
        <v>44</v>
      </c>
      <c r="E74" s="29" t="s">
        <v>1049</v>
      </c>
      <c r="F74" s="5"/>
      <c r="G74" s="29" t="s">
        <v>1023</v>
      </c>
      <c r="H74" s="29" t="s">
        <v>114</v>
      </c>
      <c r="I74" s="29" t="s">
        <v>13</v>
      </c>
      <c r="J74" s="29">
        <v>38</v>
      </c>
      <c r="K74" s="29">
        <v>34</v>
      </c>
      <c r="L74" s="29">
        <v>9</v>
      </c>
      <c r="M74" s="29">
        <v>3</v>
      </c>
      <c r="N74" s="29" t="s">
        <v>51</v>
      </c>
      <c r="O74" s="5"/>
      <c r="Q74" s="7">
        <f t="shared" si="20"/>
        <v>44891</v>
      </c>
      <c r="R74" s="5">
        <f t="shared" si="21"/>
        <v>2022</v>
      </c>
      <c r="S74" s="5">
        <f t="shared" si="22"/>
        <v>13</v>
      </c>
      <c r="T74" s="5" t="s">
        <v>486</v>
      </c>
      <c r="U74" s="5">
        <v>22</v>
      </c>
      <c r="V74" s="5">
        <f t="shared" si="23"/>
        <v>1</v>
      </c>
      <c r="W74" s="5" t="s">
        <v>114</v>
      </c>
      <c r="X74" s="5" t="s">
        <v>400</v>
      </c>
      <c r="Y74" s="5">
        <v>10</v>
      </c>
      <c r="Z74" s="5">
        <f t="shared" si="24"/>
        <v>1</v>
      </c>
      <c r="AA74" s="5" t="str">
        <f t="shared" si="16"/>
        <v>Pac-12</v>
      </c>
      <c r="AB74">
        <f t="shared" si="17"/>
        <v>1</v>
      </c>
      <c r="AC74">
        <f t="shared" si="25"/>
        <v>1</v>
      </c>
      <c r="AD74">
        <f t="shared" si="26"/>
        <v>1</v>
      </c>
      <c r="AE74">
        <f t="shared" si="27"/>
        <v>1</v>
      </c>
      <c r="AF74">
        <f t="shared" si="18"/>
        <v>38</v>
      </c>
      <c r="AG74">
        <f t="shared" si="18"/>
        <v>34</v>
      </c>
      <c r="AH74">
        <f t="shared" si="18"/>
        <v>9</v>
      </c>
      <c r="AI74">
        <f t="shared" si="18"/>
        <v>3</v>
      </c>
      <c r="AJ74">
        <f t="shared" si="15"/>
        <v>12</v>
      </c>
      <c r="AK74" s="8">
        <f t="shared" si="28"/>
        <v>0.75</v>
      </c>
      <c r="AL74">
        <f t="shared" si="19"/>
        <v>1</v>
      </c>
    </row>
    <row r="75" spans="1:38" ht="30" x14ac:dyDescent="0.2">
      <c r="A75" s="27">
        <v>13</v>
      </c>
      <c r="B75" s="28">
        <v>44912</v>
      </c>
      <c r="C75" s="30">
        <v>0.60416666666666663</v>
      </c>
      <c r="D75" s="29" t="s">
        <v>44</v>
      </c>
      <c r="E75" s="29" t="s">
        <v>1052</v>
      </c>
      <c r="F75" s="29" t="s">
        <v>80</v>
      </c>
      <c r="G75" s="29" t="s">
        <v>314</v>
      </c>
      <c r="H75" s="29" t="s">
        <v>46</v>
      </c>
      <c r="I75" s="29" t="s">
        <v>13</v>
      </c>
      <c r="J75" s="29">
        <v>30</v>
      </c>
      <c r="K75" s="29">
        <v>3</v>
      </c>
      <c r="L75" s="29">
        <v>10</v>
      </c>
      <c r="M75" s="29">
        <v>3</v>
      </c>
      <c r="N75" s="29" t="s">
        <v>55</v>
      </c>
      <c r="O75" s="29" t="s">
        <v>930</v>
      </c>
      <c r="Q75" s="7">
        <f t="shared" si="20"/>
        <v>44912</v>
      </c>
      <c r="R75" s="5">
        <f t="shared" si="21"/>
        <v>2022</v>
      </c>
      <c r="S75" s="5">
        <f t="shared" si="22"/>
        <v>16</v>
      </c>
      <c r="T75" s="5" t="s">
        <v>486</v>
      </c>
      <c r="U75" s="5">
        <v>17</v>
      </c>
      <c r="V75" s="5">
        <f t="shared" si="23"/>
        <v>1</v>
      </c>
      <c r="W75" s="5" t="s">
        <v>114</v>
      </c>
      <c r="X75" s="29" t="s">
        <v>314</v>
      </c>
      <c r="Y75" s="5"/>
      <c r="Z75" s="5">
        <f t="shared" si="24"/>
        <v>0</v>
      </c>
      <c r="AA75" s="5" t="str">
        <f t="shared" si="16"/>
        <v>SEC</v>
      </c>
      <c r="AB75">
        <f t="shared" si="17"/>
        <v>0</v>
      </c>
      <c r="AC75">
        <f t="shared" si="25"/>
        <v>1</v>
      </c>
      <c r="AD75">
        <f t="shared" si="26"/>
        <v>1</v>
      </c>
      <c r="AE75">
        <f t="shared" si="27"/>
        <v>0</v>
      </c>
      <c r="AF75">
        <f t="shared" si="18"/>
        <v>30</v>
      </c>
      <c r="AG75">
        <f t="shared" si="18"/>
        <v>3</v>
      </c>
      <c r="AH75">
        <f t="shared" si="18"/>
        <v>10</v>
      </c>
      <c r="AI75">
        <f t="shared" si="18"/>
        <v>3</v>
      </c>
      <c r="AJ75">
        <f t="shared" si="15"/>
        <v>13</v>
      </c>
      <c r="AK75" s="8">
        <f t="shared" si="28"/>
        <v>0.76923076923076927</v>
      </c>
      <c r="AL75">
        <f t="shared" si="19"/>
        <v>1</v>
      </c>
    </row>
    <row r="76" spans="1:38" x14ac:dyDescent="0.2">
      <c r="A76" s="27">
        <v>1</v>
      </c>
      <c r="B76" s="28">
        <v>44807</v>
      </c>
      <c r="C76" s="30">
        <v>0.83333333333333337</v>
      </c>
      <c r="D76" s="29" t="s">
        <v>44</v>
      </c>
      <c r="E76" s="29" t="s">
        <v>213</v>
      </c>
      <c r="F76" s="5"/>
      <c r="G76" s="29" t="s">
        <v>347</v>
      </c>
      <c r="H76" s="29" t="s">
        <v>70</v>
      </c>
      <c r="I76" s="29" t="s">
        <v>13</v>
      </c>
      <c r="J76" s="29">
        <v>41</v>
      </c>
      <c r="K76" s="29">
        <v>10</v>
      </c>
      <c r="L76" s="29">
        <v>1</v>
      </c>
      <c r="M76" s="29">
        <v>0</v>
      </c>
      <c r="N76" s="29" t="s">
        <v>41</v>
      </c>
      <c r="O76" s="5"/>
      <c r="Q76" s="7">
        <f t="shared" si="20"/>
        <v>44807</v>
      </c>
      <c r="R76" s="5">
        <f t="shared" si="21"/>
        <v>2022</v>
      </c>
      <c r="S76" s="5">
        <f t="shared" si="22"/>
        <v>1</v>
      </c>
      <c r="T76" s="29" t="s">
        <v>213</v>
      </c>
      <c r="U76" s="5"/>
      <c r="V76" s="5">
        <f t="shared" si="23"/>
        <v>0</v>
      </c>
      <c r="W76" s="5" t="s">
        <v>114</v>
      </c>
      <c r="X76" s="29" t="s">
        <v>347</v>
      </c>
      <c r="Y76" s="5"/>
      <c r="Z76" s="5">
        <f t="shared" si="24"/>
        <v>0</v>
      </c>
      <c r="AA76" s="5" t="str">
        <f t="shared" si="16"/>
        <v>Non-Major</v>
      </c>
      <c r="AB76">
        <f t="shared" si="17"/>
        <v>0</v>
      </c>
      <c r="AC76">
        <f t="shared" si="25"/>
        <v>0</v>
      </c>
      <c r="AD76">
        <f t="shared" si="26"/>
        <v>0</v>
      </c>
      <c r="AE76">
        <f t="shared" si="27"/>
        <v>0</v>
      </c>
      <c r="AF76">
        <f t="shared" si="18"/>
        <v>41</v>
      </c>
      <c r="AG76">
        <f t="shared" si="18"/>
        <v>10</v>
      </c>
      <c r="AH76">
        <f t="shared" si="18"/>
        <v>1</v>
      </c>
      <c r="AI76">
        <f t="shared" si="18"/>
        <v>0</v>
      </c>
      <c r="AJ76">
        <f t="shared" si="15"/>
        <v>1</v>
      </c>
      <c r="AK76" s="8">
        <f t="shared" si="28"/>
        <v>1</v>
      </c>
      <c r="AL76">
        <f t="shared" si="19"/>
        <v>1</v>
      </c>
    </row>
    <row r="77" spans="1:38" x14ac:dyDescent="0.2">
      <c r="A77" s="27">
        <v>2</v>
      </c>
      <c r="B77" s="28">
        <v>44814</v>
      </c>
      <c r="C77" s="30">
        <v>0.8125</v>
      </c>
      <c r="D77" s="29" t="s">
        <v>44</v>
      </c>
      <c r="E77" s="29" t="s">
        <v>213</v>
      </c>
      <c r="F77" s="5"/>
      <c r="G77" s="29" t="s">
        <v>483</v>
      </c>
      <c r="H77" s="29" t="s">
        <v>114</v>
      </c>
      <c r="I77" s="29" t="s">
        <v>14</v>
      </c>
      <c r="J77" s="29">
        <v>28</v>
      </c>
      <c r="K77" s="29">
        <v>41</v>
      </c>
      <c r="L77" s="29">
        <v>1</v>
      </c>
      <c r="M77" s="29">
        <v>1</v>
      </c>
      <c r="N77" s="29" t="s">
        <v>92</v>
      </c>
      <c r="O77" s="5"/>
      <c r="Q77" s="7">
        <f t="shared" si="20"/>
        <v>44814</v>
      </c>
      <c r="R77" s="5">
        <f t="shared" si="21"/>
        <v>2022</v>
      </c>
      <c r="S77" s="5">
        <f t="shared" si="22"/>
        <v>2</v>
      </c>
      <c r="T77" s="29" t="s">
        <v>213</v>
      </c>
      <c r="U77" s="5"/>
      <c r="V77" s="5">
        <f t="shared" si="23"/>
        <v>0</v>
      </c>
      <c r="W77" s="5" t="s">
        <v>114</v>
      </c>
      <c r="X77" s="5" t="s">
        <v>430</v>
      </c>
      <c r="Y77" s="5">
        <v>10</v>
      </c>
      <c r="Z77" s="5">
        <f t="shared" si="24"/>
        <v>1</v>
      </c>
      <c r="AA77" s="5" t="str">
        <f t="shared" si="16"/>
        <v>Pac-12</v>
      </c>
      <c r="AB77">
        <f t="shared" si="17"/>
        <v>1</v>
      </c>
      <c r="AC77">
        <f t="shared" si="25"/>
        <v>1</v>
      </c>
      <c r="AD77">
        <f t="shared" si="26"/>
        <v>1</v>
      </c>
      <c r="AE77">
        <f t="shared" si="27"/>
        <v>0</v>
      </c>
      <c r="AF77">
        <f t="shared" si="18"/>
        <v>28</v>
      </c>
      <c r="AG77">
        <f t="shared" si="18"/>
        <v>41</v>
      </c>
      <c r="AH77">
        <f t="shared" si="18"/>
        <v>1</v>
      </c>
      <c r="AI77">
        <f t="shared" si="18"/>
        <v>1</v>
      </c>
      <c r="AJ77">
        <f t="shared" si="15"/>
        <v>2</v>
      </c>
      <c r="AK77" s="8">
        <f t="shared" si="28"/>
        <v>0.5</v>
      </c>
      <c r="AL77">
        <f t="shared" si="19"/>
        <v>0</v>
      </c>
    </row>
    <row r="78" spans="1:38" ht="30" x14ac:dyDescent="0.2">
      <c r="A78" s="27">
        <v>3</v>
      </c>
      <c r="B78" s="28">
        <v>44828</v>
      </c>
      <c r="C78" s="30">
        <v>0.9375</v>
      </c>
      <c r="D78" s="29" t="s">
        <v>44</v>
      </c>
      <c r="E78" s="29" t="s">
        <v>213</v>
      </c>
      <c r="F78" s="29" t="s">
        <v>49</v>
      </c>
      <c r="G78" s="29" t="s">
        <v>1053</v>
      </c>
      <c r="H78" s="29" t="s">
        <v>114</v>
      </c>
      <c r="I78" s="29" t="s">
        <v>14</v>
      </c>
      <c r="J78" s="29">
        <v>22</v>
      </c>
      <c r="K78" s="29">
        <v>40</v>
      </c>
      <c r="L78" s="29">
        <v>1</v>
      </c>
      <c r="M78" s="29">
        <v>2</v>
      </c>
      <c r="N78" s="29" t="s">
        <v>102</v>
      </c>
      <c r="O78" s="5"/>
      <c r="P78" s="6"/>
      <c r="Q78" s="7">
        <f t="shared" si="20"/>
        <v>44828</v>
      </c>
      <c r="R78" s="5">
        <f t="shared" si="21"/>
        <v>2022</v>
      </c>
      <c r="S78" s="5">
        <f t="shared" si="22"/>
        <v>4</v>
      </c>
      <c r="T78" s="29" t="s">
        <v>213</v>
      </c>
      <c r="U78" s="5"/>
      <c r="V78" s="5">
        <f t="shared" si="23"/>
        <v>0</v>
      </c>
      <c r="W78" s="5" t="s">
        <v>114</v>
      </c>
      <c r="X78" s="5" t="s">
        <v>680</v>
      </c>
      <c r="Y78" s="5">
        <v>18</v>
      </c>
      <c r="Z78" s="5">
        <f t="shared" si="24"/>
        <v>1</v>
      </c>
      <c r="AA78" s="5" t="str">
        <f t="shared" si="16"/>
        <v>Pac-12</v>
      </c>
      <c r="AB78">
        <f t="shared" si="17"/>
        <v>1</v>
      </c>
      <c r="AC78">
        <f t="shared" si="25"/>
        <v>1</v>
      </c>
      <c r="AD78">
        <f t="shared" si="26"/>
        <v>1</v>
      </c>
      <c r="AE78">
        <f t="shared" si="27"/>
        <v>0</v>
      </c>
      <c r="AF78">
        <f t="shared" si="18"/>
        <v>22</v>
      </c>
      <c r="AG78">
        <f t="shared" si="18"/>
        <v>40</v>
      </c>
      <c r="AH78">
        <f t="shared" si="18"/>
        <v>1</v>
      </c>
      <c r="AI78">
        <f t="shared" si="18"/>
        <v>2</v>
      </c>
      <c r="AJ78">
        <f t="shared" si="15"/>
        <v>3</v>
      </c>
      <c r="AK78" s="8">
        <f t="shared" si="28"/>
        <v>0.33333333333333331</v>
      </c>
      <c r="AL78">
        <f t="shared" si="19"/>
        <v>0</v>
      </c>
    </row>
    <row r="79" spans="1:38" ht="28" x14ac:dyDescent="0.2">
      <c r="A79" s="27">
        <v>4</v>
      </c>
      <c r="B79" s="28">
        <v>44835</v>
      </c>
      <c r="C79" s="30">
        <v>0.95833333333333337</v>
      </c>
      <c r="D79" s="29" t="s">
        <v>44</v>
      </c>
      <c r="E79" s="29" t="s">
        <v>213</v>
      </c>
      <c r="F79" s="29" t="s">
        <v>49</v>
      </c>
      <c r="G79" s="29" t="s">
        <v>720</v>
      </c>
      <c r="H79" s="29" t="s">
        <v>114</v>
      </c>
      <c r="I79" s="29" t="s">
        <v>14</v>
      </c>
      <c r="J79" s="29">
        <v>27</v>
      </c>
      <c r="K79" s="29">
        <v>45</v>
      </c>
      <c r="L79" s="29">
        <v>1</v>
      </c>
      <c r="M79" s="29">
        <v>3</v>
      </c>
      <c r="N79" s="29" t="s">
        <v>130</v>
      </c>
      <c r="O79" s="5"/>
      <c r="P79" s="6"/>
      <c r="Q79" s="7">
        <f t="shared" si="20"/>
        <v>44835</v>
      </c>
      <c r="R79" s="5">
        <f t="shared" si="21"/>
        <v>2022</v>
      </c>
      <c r="S79" s="5">
        <f t="shared" si="22"/>
        <v>5</v>
      </c>
      <c r="T79" s="29" t="s">
        <v>213</v>
      </c>
      <c r="U79" s="5"/>
      <c r="V79" s="5">
        <f t="shared" si="23"/>
        <v>0</v>
      </c>
      <c r="W79" s="5" t="s">
        <v>114</v>
      </c>
      <c r="X79" s="5" t="s">
        <v>400</v>
      </c>
      <c r="Y79" s="5">
        <v>13</v>
      </c>
      <c r="Z79" s="5">
        <f t="shared" si="24"/>
        <v>1</v>
      </c>
      <c r="AA79" s="5" t="str">
        <f t="shared" si="16"/>
        <v>Pac-12</v>
      </c>
      <c r="AB79">
        <f t="shared" si="17"/>
        <v>1</v>
      </c>
      <c r="AC79">
        <f t="shared" si="25"/>
        <v>1</v>
      </c>
      <c r="AD79">
        <f t="shared" si="26"/>
        <v>1</v>
      </c>
      <c r="AE79">
        <f t="shared" si="27"/>
        <v>0</v>
      </c>
      <c r="AF79">
        <f t="shared" si="18"/>
        <v>27</v>
      </c>
      <c r="AG79">
        <f t="shared" si="18"/>
        <v>45</v>
      </c>
      <c r="AH79">
        <f t="shared" si="18"/>
        <v>1</v>
      </c>
      <c r="AI79">
        <f t="shared" si="18"/>
        <v>3</v>
      </c>
      <c r="AJ79">
        <f t="shared" si="15"/>
        <v>4</v>
      </c>
      <c r="AK79" s="8">
        <f t="shared" si="28"/>
        <v>0.25</v>
      </c>
      <c r="AL79">
        <f t="shared" si="19"/>
        <v>0</v>
      </c>
    </row>
    <row r="80" spans="1:38" ht="28" x14ac:dyDescent="0.2">
      <c r="A80" s="27">
        <v>5</v>
      </c>
      <c r="B80" s="28">
        <v>44842</v>
      </c>
      <c r="C80" s="30">
        <v>0.95833333333333337</v>
      </c>
      <c r="D80" s="29" t="s">
        <v>44</v>
      </c>
      <c r="E80" s="29" t="s">
        <v>213</v>
      </c>
      <c r="F80" s="5"/>
      <c r="G80" s="29" t="s">
        <v>560</v>
      </c>
      <c r="H80" s="29" t="s">
        <v>114</v>
      </c>
      <c r="I80" s="29" t="s">
        <v>14</v>
      </c>
      <c r="J80" s="29">
        <v>27</v>
      </c>
      <c r="K80" s="29">
        <v>28</v>
      </c>
      <c r="L80" s="29">
        <v>1</v>
      </c>
      <c r="M80" s="29">
        <v>4</v>
      </c>
      <c r="N80" s="29" t="s">
        <v>132</v>
      </c>
      <c r="O80" s="5"/>
      <c r="P80" s="6"/>
      <c r="Q80" s="7">
        <f t="shared" si="20"/>
        <v>44842</v>
      </c>
      <c r="R80" s="5">
        <f t="shared" si="21"/>
        <v>2022</v>
      </c>
      <c r="S80" s="5">
        <f t="shared" si="22"/>
        <v>6</v>
      </c>
      <c r="T80" s="29" t="s">
        <v>213</v>
      </c>
      <c r="U80" s="5"/>
      <c r="V80" s="5">
        <f t="shared" si="23"/>
        <v>0</v>
      </c>
      <c r="W80" s="5" t="s">
        <v>114</v>
      </c>
      <c r="X80" s="29" t="s">
        <v>560</v>
      </c>
      <c r="Y80" s="5"/>
      <c r="Z80" s="5">
        <f t="shared" si="24"/>
        <v>0</v>
      </c>
      <c r="AA80" s="5" t="str">
        <f t="shared" si="16"/>
        <v>Pac-12</v>
      </c>
      <c r="AB80">
        <f t="shared" si="17"/>
        <v>1</v>
      </c>
      <c r="AC80">
        <f t="shared" si="25"/>
        <v>1</v>
      </c>
      <c r="AD80">
        <f t="shared" si="26"/>
        <v>1</v>
      </c>
      <c r="AE80">
        <f t="shared" si="27"/>
        <v>0</v>
      </c>
      <c r="AF80">
        <f t="shared" si="18"/>
        <v>27</v>
      </c>
      <c r="AG80">
        <f t="shared" si="18"/>
        <v>28</v>
      </c>
      <c r="AH80">
        <f t="shared" si="18"/>
        <v>1</v>
      </c>
      <c r="AI80">
        <f t="shared" si="18"/>
        <v>4</v>
      </c>
      <c r="AJ80">
        <f t="shared" si="15"/>
        <v>5</v>
      </c>
      <c r="AK80" s="8">
        <f t="shared" si="28"/>
        <v>0.2</v>
      </c>
      <c r="AL80">
        <f t="shared" si="19"/>
        <v>0</v>
      </c>
    </row>
    <row r="81" spans="1:38" ht="28" x14ac:dyDescent="0.2">
      <c r="A81" s="27">
        <v>6</v>
      </c>
      <c r="B81" s="28">
        <v>44849</v>
      </c>
      <c r="C81" s="30">
        <v>0.8125</v>
      </c>
      <c r="D81" s="29" t="s">
        <v>44</v>
      </c>
      <c r="E81" s="29" t="s">
        <v>213</v>
      </c>
      <c r="F81" s="29" t="s">
        <v>49</v>
      </c>
      <c r="G81" s="29" t="s">
        <v>300</v>
      </c>
      <c r="H81" s="29" t="s">
        <v>40</v>
      </c>
      <c r="I81" s="29" t="s">
        <v>13</v>
      </c>
      <c r="J81" s="29">
        <v>16</v>
      </c>
      <c r="K81" s="29">
        <v>14</v>
      </c>
      <c r="L81" s="29">
        <v>2</v>
      </c>
      <c r="M81" s="29">
        <v>4</v>
      </c>
      <c r="N81" s="29" t="s">
        <v>41</v>
      </c>
      <c r="O81" s="5"/>
      <c r="P81" s="6"/>
      <c r="Q81" s="7">
        <f t="shared" si="20"/>
        <v>44849</v>
      </c>
      <c r="R81" s="5">
        <f t="shared" si="21"/>
        <v>2022</v>
      </c>
      <c r="S81" s="5">
        <f t="shared" si="22"/>
        <v>7</v>
      </c>
      <c r="T81" s="29" t="s">
        <v>213</v>
      </c>
      <c r="U81" s="5"/>
      <c r="V81" s="5">
        <f t="shared" si="23"/>
        <v>0</v>
      </c>
      <c r="W81" s="5" t="s">
        <v>114</v>
      </c>
      <c r="X81" s="29" t="s">
        <v>300</v>
      </c>
      <c r="Y81" s="5"/>
      <c r="Z81" s="5">
        <f t="shared" si="24"/>
        <v>0</v>
      </c>
      <c r="AA81" s="5" t="str">
        <f t="shared" si="16"/>
        <v>ACC</v>
      </c>
      <c r="AB81">
        <f t="shared" si="17"/>
        <v>0</v>
      </c>
      <c r="AC81">
        <f t="shared" si="25"/>
        <v>1</v>
      </c>
      <c r="AD81">
        <f t="shared" si="26"/>
        <v>1</v>
      </c>
      <c r="AE81">
        <f t="shared" si="27"/>
        <v>0</v>
      </c>
      <c r="AF81">
        <f t="shared" si="18"/>
        <v>16</v>
      </c>
      <c r="AG81">
        <f t="shared" si="18"/>
        <v>14</v>
      </c>
      <c r="AH81">
        <f t="shared" si="18"/>
        <v>2</v>
      </c>
      <c r="AI81">
        <f t="shared" si="18"/>
        <v>4</v>
      </c>
      <c r="AJ81">
        <f t="shared" si="15"/>
        <v>6</v>
      </c>
      <c r="AK81" s="8">
        <f t="shared" si="28"/>
        <v>0.33333333333333331</v>
      </c>
      <c r="AL81">
        <f t="shared" si="19"/>
        <v>1</v>
      </c>
    </row>
    <row r="82" spans="1:38" ht="28" x14ac:dyDescent="0.2">
      <c r="A82" s="27">
        <v>7</v>
      </c>
      <c r="B82" s="28">
        <v>44856</v>
      </c>
      <c r="C82" s="30">
        <v>0.66666666666666663</v>
      </c>
      <c r="D82" s="29" t="s">
        <v>44</v>
      </c>
      <c r="E82" s="29" t="s">
        <v>213</v>
      </c>
      <c r="F82" s="5"/>
      <c r="G82" s="29" t="s">
        <v>113</v>
      </c>
      <c r="H82" s="29" t="s">
        <v>114</v>
      </c>
      <c r="I82" s="29" t="s">
        <v>13</v>
      </c>
      <c r="J82" s="29">
        <v>15</v>
      </c>
      <c r="K82" s="29">
        <v>14</v>
      </c>
      <c r="L82" s="29">
        <v>3</v>
      </c>
      <c r="M82" s="29">
        <v>4</v>
      </c>
      <c r="N82" s="29" t="s">
        <v>47</v>
      </c>
      <c r="O82" s="5"/>
      <c r="P82" s="6"/>
      <c r="Q82" s="7">
        <f t="shared" si="20"/>
        <v>44856</v>
      </c>
      <c r="R82" s="5">
        <f t="shared" si="21"/>
        <v>2022</v>
      </c>
      <c r="S82" s="5">
        <f t="shared" si="22"/>
        <v>8</v>
      </c>
      <c r="T82" s="29" t="s">
        <v>213</v>
      </c>
      <c r="U82" s="5"/>
      <c r="V82" s="5">
        <f t="shared" si="23"/>
        <v>0</v>
      </c>
      <c r="W82" s="5" t="s">
        <v>114</v>
      </c>
      <c r="X82" s="29" t="s">
        <v>113</v>
      </c>
      <c r="Y82" s="5"/>
      <c r="Z82" s="5">
        <f t="shared" si="24"/>
        <v>0</v>
      </c>
      <c r="AA82" s="5" t="str">
        <f t="shared" si="16"/>
        <v>Pac-12</v>
      </c>
      <c r="AB82">
        <f t="shared" si="17"/>
        <v>1</v>
      </c>
      <c r="AC82">
        <f t="shared" si="25"/>
        <v>1</v>
      </c>
      <c r="AD82">
        <f t="shared" si="26"/>
        <v>1</v>
      </c>
      <c r="AE82">
        <f t="shared" si="27"/>
        <v>0</v>
      </c>
      <c r="AF82">
        <f t="shared" si="18"/>
        <v>15</v>
      </c>
      <c r="AG82">
        <f t="shared" si="18"/>
        <v>14</v>
      </c>
      <c r="AH82">
        <f t="shared" si="18"/>
        <v>3</v>
      </c>
      <c r="AI82">
        <f t="shared" si="18"/>
        <v>4</v>
      </c>
      <c r="AJ82">
        <f t="shared" si="15"/>
        <v>7</v>
      </c>
      <c r="AK82" s="8">
        <f t="shared" si="28"/>
        <v>0.42857142857142855</v>
      </c>
      <c r="AL82">
        <f t="shared" si="19"/>
        <v>1</v>
      </c>
    </row>
    <row r="83" spans="1:38" x14ac:dyDescent="0.2">
      <c r="A83" s="27">
        <v>8</v>
      </c>
      <c r="B83" s="28">
        <v>44863</v>
      </c>
      <c r="C83" s="30">
        <v>0.9375</v>
      </c>
      <c r="D83" s="29" t="s">
        <v>44</v>
      </c>
      <c r="E83" s="29" t="s">
        <v>213</v>
      </c>
      <c r="F83" s="29" t="s">
        <v>49</v>
      </c>
      <c r="G83" s="29" t="s">
        <v>1054</v>
      </c>
      <c r="H83" s="29" t="s">
        <v>114</v>
      </c>
      <c r="I83" s="29" t="s">
        <v>14</v>
      </c>
      <c r="J83" s="29">
        <v>13</v>
      </c>
      <c r="K83" s="29">
        <v>38</v>
      </c>
      <c r="L83" s="29">
        <v>3</v>
      </c>
      <c r="M83" s="29">
        <v>5</v>
      </c>
      <c r="N83" s="29" t="s">
        <v>92</v>
      </c>
      <c r="O83" s="5"/>
      <c r="P83" s="6"/>
      <c r="Q83" s="7">
        <f t="shared" si="20"/>
        <v>44863</v>
      </c>
      <c r="R83" s="5">
        <f t="shared" si="21"/>
        <v>2022</v>
      </c>
      <c r="S83" s="5">
        <f t="shared" si="22"/>
        <v>9</v>
      </c>
      <c r="T83" s="29" t="s">
        <v>213</v>
      </c>
      <c r="U83" s="5"/>
      <c r="V83" s="5">
        <f t="shared" si="23"/>
        <v>0</v>
      </c>
      <c r="W83" s="5" t="s">
        <v>114</v>
      </c>
      <c r="X83" s="5" t="s">
        <v>438</v>
      </c>
      <c r="Y83" s="5">
        <v>12</v>
      </c>
      <c r="Z83" s="5">
        <f t="shared" si="24"/>
        <v>1</v>
      </c>
      <c r="AA83" s="5" t="str">
        <f t="shared" si="16"/>
        <v>Pac-12</v>
      </c>
      <c r="AB83">
        <f t="shared" si="17"/>
        <v>1</v>
      </c>
      <c r="AC83">
        <f t="shared" si="25"/>
        <v>1</v>
      </c>
      <c r="AD83">
        <f t="shared" si="26"/>
        <v>1</v>
      </c>
      <c r="AE83">
        <f t="shared" si="27"/>
        <v>0</v>
      </c>
      <c r="AF83">
        <f t="shared" si="18"/>
        <v>13</v>
      </c>
      <c r="AG83">
        <f t="shared" si="18"/>
        <v>38</v>
      </c>
      <c r="AH83">
        <f t="shared" si="18"/>
        <v>3</v>
      </c>
      <c r="AI83">
        <f t="shared" si="18"/>
        <v>5</v>
      </c>
      <c r="AJ83">
        <f t="shared" si="15"/>
        <v>8</v>
      </c>
      <c r="AK83" s="8">
        <f t="shared" si="28"/>
        <v>0.375</v>
      </c>
      <c r="AL83">
        <f t="shared" si="19"/>
        <v>0</v>
      </c>
    </row>
    <row r="84" spans="1:38" ht="28" x14ac:dyDescent="0.2">
      <c r="A84" s="27">
        <v>9</v>
      </c>
      <c r="B84" s="28">
        <v>44870</v>
      </c>
      <c r="C84" s="30">
        <v>0.64583333333333337</v>
      </c>
      <c r="D84" s="29" t="s">
        <v>44</v>
      </c>
      <c r="E84" s="29" t="s">
        <v>213</v>
      </c>
      <c r="F84" s="5"/>
      <c r="G84" s="29" t="s">
        <v>916</v>
      </c>
      <c r="H84" s="29" t="s">
        <v>114</v>
      </c>
      <c r="I84" s="29" t="s">
        <v>14</v>
      </c>
      <c r="J84" s="29">
        <v>14</v>
      </c>
      <c r="K84" s="29">
        <v>52</v>
      </c>
      <c r="L84" s="29">
        <v>3</v>
      </c>
      <c r="M84" s="29">
        <v>6</v>
      </c>
      <c r="N84" s="29" t="s">
        <v>102</v>
      </c>
      <c r="O84" s="5"/>
      <c r="P84" s="6"/>
      <c r="Q84" s="7">
        <f t="shared" si="20"/>
        <v>44870</v>
      </c>
      <c r="R84" s="5">
        <f t="shared" si="21"/>
        <v>2022</v>
      </c>
      <c r="S84" s="5">
        <f t="shared" si="22"/>
        <v>10</v>
      </c>
      <c r="T84" s="29" t="s">
        <v>213</v>
      </c>
      <c r="U84" s="5"/>
      <c r="V84" s="5">
        <f t="shared" si="23"/>
        <v>0</v>
      </c>
      <c r="W84" s="5" t="s">
        <v>114</v>
      </c>
      <c r="X84" s="29" t="s">
        <v>916</v>
      </c>
      <c r="Y84" s="5"/>
      <c r="Z84" s="5">
        <f t="shared" si="24"/>
        <v>0</v>
      </c>
      <c r="AA84" s="5" t="str">
        <f t="shared" si="16"/>
        <v>Pac-12</v>
      </c>
      <c r="AB84">
        <f t="shared" si="17"/>
        <v>1</v>
      </c>
      <c r="AC84">
        <f t="shared" si="25"/>
        <v>1</v>
      </c>
      <c r="AD84">
        <f t="shared" si="26"/>
        <v>1</v>
      </c>
      <c r="AE84">
        <f t="shared" si="27"/>
        <v>0</v>
      </c>
      <c r="AF84">
        <f t="shared" si="18"/>
        <v>14</v>
      </c>
      <c r="AG84">
        <f t="shared" si="18"/>
        <v>52</v>
      </c>
      <c r="AH84">
        <f t="shared" si="18"/>
        <v>3</v>
      </c>
      <c r="AI84">
        <f t="shared" si="18"/>
        <v>6</v>
      </c>
      <c r="AJ84">
        <f t="shared" si="15"/>
        <v>9</v>
      </c>
      <c r="AK84" s="8">
        <f t="shared" si="28"/>
        <v>0.33333333333333331</v>
      </c>
      <c r="AL84">
        <f t="shared" si="19"/>
        <v>0</v>
      </c>
    </row>
    <row r="85" spans="1:38" x14ac:dyDescent="0.2">
      <c r="A85" s="27">
        <v>10</v>
      </c>
      <c r="B85" s="28">
        <v>44877</v>
      </c>
      <c r="C85" s="30">
        <v>0.91666666666666663</v>
      </c>
      <c r="D85" s="29" t="s">
        <v>44</v>
      </c>
      <c r="E85" s="29" t="s">
        <v>213</v>
      </c>
      <c r="F85" s="29" t="s">
        <v>49</v>
      </c>
      <c r="G85" s="29" t="s">
        <v>947</v>
      </c>
      <c r="H85" s="29" t="s">
        <v>114</v>
      </c>
      <c r="I85" s="29" t="s">
        <v>14</v>
      </c>
      <c r="J85" s="29">
        <v>7</v>
      </c>
      <c r="K85" s="29">
        <v>42</v>
      </c>
      <c r="L85" s="29">
        <v>3</v>
      </c>
      <c r="M85" s="29">
        <v>7</v>
      </c>
      <c r="N85" s="29" t="s">
        <v>130</v>
      </c>
      <c r="O85" s="5"/>
      <c r="P85" s="6"/>
      <c r="Q85" s="7">
        <f t="shared" si="20"/>
        <v>44877</v>
      </c>
      <c r="R85" s="5">
        <f t="shared" si="21"/>
        <v>2022</v>
      </c>
      <c r="S85" s="5">
        <f t="shared" si="22"/>
        <v>11</v>
      </c>
      <c r="T85" s="29" t="s">
        <v>213</v>
      </c>
      <c r="U85" s="5"/>
      <c r="V85" s="5">
        <f t="shared" si="23"/>
        <v>0</v>
      </c>
      <c r="W85" s="5" t="s">
        <v>114</v>
      </c>
      <c r="X85" s="5" t="s">
        <v>579</v>
      </c>
      <c r="Y85" s="5">
        <v>13</v>
      </c>
      <c r="Z85" s="5">
        <f t="shared" si="24"/>
        <v>1</v>
      </c>
      <c r="AA85" s="5" t="str">
        <f t="shared" si="16"/>
        <v>Pac-12</v>
      </c>
      <c r="AB85">
        <f t="shared" si="17"/>
        <v>1</v>
      </c>
      <c r="AC85">
        <f t="shared" si="25"/>
        <v>1</v>
      </c>
      <c r="AD85">
        <f t="shared" si="26"/>
        <v>1</v>
      </c>
      <c r="AE85">
        <f t="shared" si="27"/>
        <v>0</v>
      </c>
      <c r="AF85">
        <f t="shared" si="18"/>
        <v>7</v>
      </c>
      <c r="AG85">
        <f t="shared" si="18"/>
        <v>42</v>
      </c>
      <c r="AH85">
        <f t="shared" si="18"/>
        <v>3</v>
      </c>
      <c r="AI85">
        <f t="shared" si="18"/>
        <v>7</v>
      </c>
      <c r="AJ85">
        <f t="shared" si="15"/>
        <v>10</v>
      </c>
      <c r="AK85" s="8">
        <f t="shared" si="28"/>
        <v>0.3</v>
      </c>
      <c r="AL85">
        <f t="shared" si="19"/>
        <v>0</v>
      </c>
    </row>
    <row r="86" spans="1:38" x14ac:dyDescent="0.2">
      <c r="A86" s="27">
        <v>11</v>
      </c>
      <c r="B86" s="28">
        <v>44884</v>
      </c>
      <c r="C86" s="30">
        <v>0.72916666666666663</v>
      </c>
      <c r="D86" s="29" t="s">
        <v>44</v>
      </c>
      <c r="E86" s="29" t="s">
        <v>213</v>
      </c>
      <c r="F86" s="29" t="s">
        <v>49</v>
      </c>
      <c r="G86" s="29" t="s">
        <v>424</v>
      </c>
      <c r="H86" s="29" t="s">
        <v>114</v>
      </c>
      <c r="I86" s="29" t="s">
        <v>14</v>
      </c>
      <c r="J86" s="29">
        <v>20</v>
      </c>
      <c r="K86" s="29">
        <v>27</v>
      </c>
      <c r="L86" s="29">
        <v>3</v>
      </c>
      <c r="M86" s="29">
        <v>8</v>
      </c>
      <c r="N86" s="29" t="s">
        <v>132</v>
      </c>
      <c r="O86" s="5"/>
      <c r="P86" s="6"/>
      <c r="Q86" s="7">
        <f t="shared" si="20"/>
        <v>44884</v>
      </c>
      <c r="R86" s="5">
        <f t="shared" si="21"/>
        <v>2022</v>
      </c>
      <c r="S86" s="5">
        <f t="shared" si="22"/>
        <v>12</v>
      </c>
      <c r="T86" s="29" t="s">
        <v>213</v>
      </c>
      <c r="U86" s="5"/>
      <c r="V86" s="5">
        <f t="shared" si="23"/>
        <v>0</v>
      </c>
      <c r="W86" s="5" t="s">
        <v>114</v>
      </c>
      <c r="X86" s="29" t="s">
        <v>424</v>
      </c>
      <c r="Y86" s="5"/>
      <c r="Z86" s="5">
        <f t="shared" si="24"/>
        <v>0</v>
      </c>
      <c r="AA86" s="5" t="str">
        <f t="shared" si="16"/>
        <v>Pac-12</v>
      </c>
      <c r="AB86">
        <f t="shared" si="17"/>
        <v>1</v>
      </c>
      <c r="AC86">
        <f t="shared" si="25"/>
        <v>1</v>
      </c>
      <c r="AD86">
        <f t="shared" si="26"/>
        <v>1</v>
      </c>
      <c r="AE86">
        <f t="shared" si="27"/>
        <v>0</v>
      </c>
      <c r="AF86">
        <f t="shared" si="18"/>
        <v>20</v>
      </c>
      <c r="AG86">
        <f t="shared" si="18"/>
        <v>27</v>
      </c>
      <c r="AH86">
        <f t="shared" si="18"/>
        <v>3</v>
      </c>
      <c r="AI86">
        <f t="shared" si="18"/>
        <v>8</v>
      </c>
      <c r="AJ86">
        <f t="shared" si="15"/>
        <v>11</v>
      </c>
      <c r="AK86" s="8">
        <f t="shared" si="28"/>
        <v>0.27272727272727271</v>
      </c>
      <c r="AL86">
        <f t="shared" si="19"/>
        <v>0</v>
      </c>
    </row>
    <row r="87" spans="1:38" x14ac:dyDescent="0.2">
      <c r="A87" s="27">
        <v>12</v>
      </c>
      <c r="B87" s="28">
        <v>44891</v>
      </c>
      <c r="C87" s="30">
        <v>0.95833333333333337</v>
      </c>
      <c r="D87" s="29" t="s">
        <v>44</v>
      </c>
      <c r="E87" s="29" t="s">
        <v>213</v>
      </c>
      <c r="F87" s="5"/>
      <c r="G87" s="29" t="s">
        <v>707</v>
      </c>
      <c r="H87" s="29" t="s">
        <v>169</v>
      </c>
      <c r="I87" s="29" t="s">
        <v>14</v>
      </c>
      <c r="J87" s="29">
        <v>26</v>
      </c>
      <c r="K87" s="29">
        <v>35</v>
      </c>
      <c r="L87" s="29">
        <v>3</v>
      </c>
      <c r="M87" s="29">
        <v>9</v>
      </c>
      <c r="N87" s="29" t="s">
        <v>133</v>
      </c>
      <c r="O87" s="5"/>
      <c r="P87" s="6"/>
      <c r="Q87" s="7">
        <f t="shared" si="20"/>
        <v>44891</v>
      </c>
      <c r="R87" s="5">
        <f t="shared" si="21"/>
        <v>2022</v>
      </c>
      <c r="S87" s="5">
        <f t="shared" si="22"/>
        <v>13</v>
      </c>
      <c r="T87" s="29" t="s">
        <v>213</v>
      </c>
      <c r="U87" s="5"/>
      <c r="V87" s="5">
        <f t="shared" si="23"/>
        <v>0</v>
      </c>
      <c r="W87" s="5" t="s">
        <v>114</v>
      </c>
      <c r="X87" s="29" t="s">
        <v>707</v>
      </c>
      <c r="Y87" s="5"/>
      <c r="Z87" s="5">
        <f t="shared" si="24"/>
        <v>0</v>
      </c>
      <c r="AA87" s="5" t="str">
        <f t="shared" si="16"/>
        <v>Ind</v>
      </c>
      <c r="AB87">
        <f t="shared" si="17"/>
        <v>0</v>
      </c>
      <c r="AC87">
        <f t="shared" si="25"/>
        <v>1</v>
      </c>
      <c r="AD87">
        <f t="shared" si="26"/>
        <v>0</v>
      </c>
      <c r="AE87">
        <f t="shared" si="27"/>
        <v>0</v>
      </c>
      <c r="AF87">
        <f t="shared" si="18"/>
        <v>26</v>
      </c>
      <c r="AG87">
        <f t="shared" si="18"/>
        <v>35</v>
      </c>
      <c r="AH87">
        <f t="shared" si="18"/>
        <v>3</v>
      </c>
      <c r="AI87">
        <f t="shared" si="18"/>
        <v>9</v>
      </c>
      <c r="AJ87">
        <f t="shared" si="15"/>
        <v>12</v>
      </c>
      <c r="AK87" s="8">
        <f t="shared" si="28"/>
        <v>0.25</v>
      </c>
      <c r="AL87">
        <f t="shared" si="19"/>
        <v>0</v>
      </c>
    </row>
    <row r="88" spans="1:38" ht="28" x14ac:dyDescent="0.2">
      <c r="A88" s="27">
        <v>1</v>
      </c>
      <c r="B88" s="28">
        <v>44807</v>
      </c>
      <c r="C88" s="30">
        <v>0.60416666666666663</v>
      </c>
      <c r="D88" s="29" t="s">
        <v>44</v>
      </c>
      <c r="E88" s="29" t="s">
        <v>590</v>
      </c>
      <c r="F88" s="5"/>
      <c r="G88" s="29" t="s">
        <v>205</v>
      </c>
      <c r="H88" s="29" t="s">
        <v>148</v>
      </c>
      <c r="I88" s="29" t="s">
        <v>13</v>
      </c>
      <c r="J88" s="29">
        <v>45</v>
      </c>
      <c r="K88" s="29">
        <v>17</v>
      </c>
      <c r="L88" s="29">
        <v>1</v>
      </c>
      <c r="M88" s="29">
        <v>0</v>
      </c>
      <c r="N88" s="29" t="s">
        <v>41</v>
      </c>
      <c r="O88" s="5"/>
      <c r="P88" s="6"/>
      <c r="Q88" s="7">
        <f t="shared" si="20"/>
        <v>44807</v>
      </c>
      <c r="R88" s="5">
        <f t="shared" si="21"/>
        <v>2022</v>
      </c>
      <c r="S88" s="5">
        <f t="shared" si="22"/>
        <v>1</v>
      </c>
      <c r="T88" s="29" t="s">
        <v>590</v>
      </c>
      <c r="U88" s="5"/>
      <c r="V88" s="5">
        <f t="shared" si="23"/>
        <v>0</v>
      </c>
      <c r="W88" s="5" t="s">
        <v>114</v>
      </c>
      <c r="X88" s="29" t="s">
        <v>205</v>
      </c>
      <c r="Y88" s="5"/>
      <c r="Z88" s="5">
        <f t="shared" si="24"/>
        <v>0</v>
      </c>
      <c r="AA88" s="5" t="str">
        <f t="shared" si="16"/>
        <v>MAC</v>
      </c>
      <c r="AB88">
        <f t="shared" si="17"/>
        <v>0</v>
      </c>
      <c r="AC88">
        <f t="shared" si="25"/>
        <v>1</v>
      </c>
      <c r="AD88">
        <f t="shared" si="26"/>
        <v>0</v>
      </c>
      <c r="AE88">
        <f t="shared" si="27"/>
        <v>0</v>
      </c>
      <c r="AF88">
        <f t="shared" si="18"/>
        <v>45</v>
      </c>
      <c r="AG88">
        <f t="shared" si="18"/>
        <v>17</v>
      </c>
      <c r="AH88">
        <f t="shared" si="18"/>
        <v>1</v>
      </c>
      <c r="AI88">
        <f t="shared" si="18"/>
        <v>0</v>
      </c>
      <c r="AJ88">
        <f t="shared" si="15"/>
        <v>1</v>
      </c>
      <c r="AK88" s="8">
        <f t="shared" si="28"/>
        <v>1</v>
      </c>
      <c r="AL88">
        <f t="shared" si="19"/>
        <v>1</v>
      </c>
    </row>
    <row r="89" spans="1:38" ht="28" x14ac:dyDescent="0.2">
      <c r="A89" s="27">
        <v>2</v>
      </c>
      <c r="B89" s="28">
        <v>44814</v>
      </c>
      <c r="C89" s="30">
        <v>0.70833333333333337</v>
      </c>
      <c r="D89" s="29" t="s">
        <v>44</v>
      </c>
      <c r="E89" s="29" t="s">
        <v>590</v>
      </c>
      <c r="F89" s="5"/>
      <c r="G89" s="29" t="s">
        <v>108</v>
      </c>
      <c r="H89" s="29" t="s">
        <v>70</v>
      </c>
      <c r="I89" s="29" t="s">
        <v>13</v>
      </c>
      <c r="J89" s="29">
        <v>45</v>
      </c>
      <c r="K89" s="29">
        <v>7</v>
      </c>
      <c r="L89" s="29">
        <v>2</v>
      </c>
      <c r="M89" s="29">
        <v>0</v>
      </c>
      <c r="N89" s="29" t="s">
        <v>47</v>
      </c>
      <c r="O89" s="5"/>
      <c r="P89" s="6"/>
      <c r="Q89" s="7">
        <f t="shared" si="20"/>
        <v>44814</v>
      </c>
      <c r="R89" s="5">
        <f t="shared" si="21"/>
        <v>2022</v>
      </c>
      <c r="S89" s="5">
        <f t="shared" si="22"/>
        <v>2</v>
      </c>
      <c r="T89" s="29" t="s">
        <v>590</v>
      </c>
      <c r="U89" s="5"/>
      <c r="V89" s="5">
        <f t="shared" si="23"/>
        <v>0</v>
      </c>
      <c r="W89" s="5" t="s">
        <v>114</v>
      </c>
      <c r="X89" s="29" t="s">
        <v>108</v>
      </c>
      <c r="Y89" s="5"/>
      <c r="Z89" s="5">
        <f t="shared" si="24"/>
        <v>0</v>
      </c>
      <c r="AA89" s="5" t="str">
        <f t="shared" si="16"/>
        <v>Non-Major</v>
      </c>
      <c r="AB89">
        <f t="shared" si="17"/>
        <v>0</v>
      </c>
      <c r="AC89">
        <f t="shared" si="25"/>
        <v>0</v>
      </c>
      <c r="AD89">
        <f t="shared" si="26"/>
        <v>0</v>
      </c>
      <c r="AE89">
        <f t="shared" si="27"/>
        <v>0</v>
      </c>
      <c r="AF89">
        <f t="shared" si="18"/>
        <v>45</v>
      </c>
      <c r="AG89">
        <f t="shared" si="18"/>
        <v>7</v>
      </c>
      <c r="AH89">
        <f t="shared" si="18"/>
        <v>2</v>
      </c>
      <c r="AI89">
        <f t="shared" si="18"/>
        <v>0</v>
      </c>
      <c r="AJ89">
        <f t="shared" si="15"/>
        <v>2</v>
      </c>
      <c r="AK89" s="8">
        <f t="shared" si="28"/>
        <v>1</v>
      </c>
      <c r="AL89">
        <f t="shared" si="19"/>
        <v>1</v>
      </c>
    </row>
    <row r="90" spans="1:38" ht="28" x14ac:dyDescent="0.2">
      <c r="A90" s="27">
        <v>3</v>
      </c>
      <c r="B90" s="28">
        <v>44821</v>
      </c>
      <c r="C90" s="30">
        <v>0.58333333333333337</v>
      </c>
      <c r="D90" s="29" t="s">
        <v>44</v>
      </c>
      <c r="E90" s="29" t="s">
        <v>590</v>
      </c>
      <c r="F90" s="5"/>
      <c r="G90" s="29" t="s">
        <v>711</v>
      </c>
      <c r="H90" s="29" t="s">
        <v>99</v>
      </c>
      <c r="I90" s="29" t="s">
        <v>13</v>
      </c>
      <c r="J90" s="29">
        <v>32</v>
      </c>
      <c r="K90" s="29">
        <v>31</v>
      </c>
      <c r="L90" s="29">
        <v>3</v>
      </c>
      <c r="M90" s="29">
        <v>0</v>
      </c>
      <c r="N90" s="29" t="s">
        <v>51</v>
      </c>
      <c r="O90" s="5"/>
      <c r="P90" s="6"/>
      <c r="Q90" s="7">
        <f t="shared" si="20"/>
        <v>44821</v>
      </c>
      <c r="R90" s="5">
        <f t="shared" si="21"/>
        <v>2022</v>
      </c>
      <c r="S90" s="5">
        <f t="shared" si="22"/>
        <v>3</v>
      </c>
      <c r="T90" s="29" t="s">
        <v>590</v>
      </c>
      <c r="U90" s="5"/>
      <c r="V90" s="5">
        <f t="shared" si="23"/>
        <v>0</v>
      </c>
      <c r="W90" s="5" t="s">
        <v>114</v>
      </c>
      <c r="X90" s="29" t="s">
        <v>711</v>
      </c>
      <c r="Y90" s="5"/>
      <c r="Z90" s="5">
        <f t="shared" si="24"/>
        <v>0</v>
      </c>
      <c r="AA90" s="5" t="str">
        <f t="shared" si="16"/>
        <v>Sun Belt</v>
      </c>
      <c r="AB90">
        <f t="shared" si="17"/>
        <v>0</v>
      </c>
      <c r="AC90">
        <f t="shared" si="25"/>
        <v>1</v>
      </c>
      <c r="AD90">
        <f t="shared" si="26"/>
        <v>0</v>
      </c>
      <c r="AE90">
        <f t="shared" si="27"/>
        <v>0</v>
      </c>
      <c r="AF90">
        <f t="shared" si="18"/>
        <v>32</v>
      </c>
      <c r="AG90">
        <f t="shared" si="18"/>
        <v>31</v>
      </c>
      <c r="AH90">
        <f t="shared" si="18"/>
        <v>3</v>
      </c>
      <c r="AI90">
        <f t="shared" si="18"/>
        <v>0</v>
      </c>
      <c r="AJ90">
        <f t="shared" si="15"/>
        <v>3</v>
      </c>
      <c r="AK90" s="8">
        <f t="shared" si="28"/>
        <v>1</v>
      </c>
      <c r="AL90">
        <f t="shared" si="19"/>
        <v>1</v>
      </c>
    </row>
    <row r="91" spans="1:38" x14ac:dyDescent="0.2">
      <c r="A91" s="27">
        <v>4</v>
      </c>
      <c r="B91" s="28">
        <v>44828</v>
      </c>
      <c r="C91" s="30">
        <v>0.58333333333333337</v>
      </c>
      <c r="D91" s="29" t="s">
        <v>44</v>
      </c>
      <c r="E91" s="29" t="s">
        <v>590</v>
      </c>
      <c r="F91" s="29" t="s">
        <v>49</v>
      </c>
      <c r="G91" s="29" t="s">
        <v>617</v>
      </c>
      <c r="H91" s="29" t="s">
        <v>114</v>
      </c>
      <c r="I91" s="29" t="s">
        <v>13</v>
      </c>
      <c r="J91" s="29">
        <v>45</v>
      </c>
      <c r="K91" s="29">
        <v>17</v>
      </c>
      <c r="L91" s="29">
        <v>4</v>
      </c>
      <c r="M91" s="29">
        <v>0</v>
      </c>
      <c r="N91" s="29" t="s">
        <v>55</v>
      </c>
      <c r="O91" s="5"/>
      <c r="Q91" s="7">
        <f t="shared" si="20"/>
        <v>44828</v>
      </c>
      <c r="R91" s="5">
        <f t="shared" si="21"/>
        <v>2022</v>
      </c>
      <c r="S91" s="5">
        <f t="shared" si="22"/>
        <v>4</v>
      </c>
      <c r="T91" s="29" t="s">
        <v>590</v>
      </c>
      <c r="V91" s="5">
        <f t="shared" si="23"/>
        <v>0</v>
      </c>
      <c r="W91" s="5" t="s">
        <v>114</v>
      </c>
      <c r="X91" s="29" t="s">
        <v>617</v>
      </c>
      <c r="Z91" s="5">
        <f t="shared" si="24"/>
        <v>0</v>
      </c>
      <c r="AA91" s="5" t="str">
        <f t="shared" si="16"/>
        <v>Pac-12</v>
      </c>
      <c r="AB91">
        <f t="shared" si="17"/>
        <v>1</v>
      </c>
      <c r="AC91">
        <f t="shared" si="25"/>
        <v>1</v>
      </c>
      <c r="AD91">
        <f t="shared" si="26"/>
        <v>1</v>
      </c>
      <c r="AE91">
        <f t="shared" si="27"/>
        <v>0</v>
      </c>
      <c r="AF91">
        <f t="shared" ref="AF91:AI132" si="29">J91</f>
        <v>45</v>
      </c>
      <c r="AG91">
        <f t="shared" si="29"/>
        <v>17</v>
      </c>
      <c r="AH91">
        <f t="shared" si="29"/>
        <v>4</v>
      </c>
      <c r="AI91">
        <f t="shared" si="29"/>
        <v>0</v>
      </c>
      <c r="AJ91">
        <f t="shared" ref="AJ91:AJ154" si="30">SUM(AH91:AI91)</f>
        <v>4</v>
      </c>
      <c r="AK91" s="8">
        <f t="shared" si="28"/>
        <v>1</v>
      </c>
      <c r="AL91">
        <f t="shared" si="19"/>
        <v>1</v>
      </c>
    </row>
    <row r="92" spans="1:38" ht="30" x14ac:dyDescent="0.2">
      <c r="A92" s="27">
        <v>5</v>
      </c>
      <c r="B92" s="28">
        <v>44834</v>
      </c>
      <c r="C92" s="30">
        <v>0.9375</v>
      </c>
      <c r="D92" s="29" t="s">
        <v>124</v>
      </c>
      <c r="E92" s="29" t="s">
        <v>590</v>
      </c>
      <c r="F92" s="5"/>
      <c r="G92" s="29" t="s">
        <v>973</v>
      </c>
      <c r="H92" s="29" t="s">
        <v>114</v>
      </c>
      <c r="I92" s="29" t="s">
        <v>13</v>
      </c>
      <c r="J92" s="29">
        <v>40</v>
      </c>
      <c r="K92" s="29">
        <v>32</v>
      </c>
      <c r="L92" s="29">
        <v>5</v>
      </c>
      <c r="M92" s="29">
        <v>0</v>
      </c>
      <c r="N92" s="29" t="s">
        <v>57</v>
      </c>
      <c r="O92" s="5"/>
      <c r="Q92" s="7">
        <f t="shared" si="20"/>
        <v>44834</v>
      </c>
      <c r="R92" s="5">
        <f t="shared" si="21"/>
        <v>2022</v>
      </c>
      <c r="S92" s="5">
        <f t="shared" si="22"/>
        <v>5</v>
      </c>
      <c r="T92" s="29" t="s">
        <v>590</v>
      </c>
      <c r="V92" s="5">
        <f t="shared" si="23"/>
        <v>0</v>
      </c>
      <c r="W92" s="5" t="s">
        <v>114</v>
      </c>
      <c r="X92" s="5" t="s">
        <v>680</v>
      </c>
      <c r="Y92">
        <v>15</v>
      </c>
      <c r="Z92" s="5">
        <f t="shared" si="24"/>
        <v>1</v>
      </c>
      <c r="AA92" s="5" t="str">
        <f t="shared" si="16"/>
        <v>Pac-12</v>
      </c>
      <c r="AB92">
        <f t="shared" si="17"/>
        <v>1</v>
      </c>
      <c r="AC92">
        <f t="shared" si="25"/>
        <v>1</v>
      </c>
      <c r="AD92">
        <f t="shared" si="26"/>
        <v>1</v>
      </c>
      <c r="AE92">
        <f t="shared" si="27"/>
        <v>0</v>
      </c>
      <c r="AF92">
        <f t="shared" si="29"/>
        <v>40</v>
      </c>
      <c r="AG92">
        <f t="shared" si="29"/>
        <v>32</v>
      </c>
      <c r="AH92">
        <f t="shared" si="29"/>
        <v>5</v>
      </c>
      <c r="AI92">
        <f t="shared" si="29"/>
        <v>0</v>
      </c>
      <c r="AJ92">
        <f t="shared" si="30"/>
        <v>5</v>
      </c>
      <c r="AK92" s="8">
        <f t="shared" si="28"/>
        <v>1</v>
      </c>
      <c r="AL92">
        <f t="shared" si="19"/>
        <v>1</v>
      </c>
    </row>
    <row r="93" spans="1:38" x14ac:dyDescent="0.2">
      <c r="A93" s="27">
        <v>6</v>
      </c>
      <c r="B93" s="28">
        <v>44842</v>
      </c>
      <c r="C93" s="30">
        <v>0.64583333333333337</v>
      </c>
      <c r="D93" s="29" t="s">
        <v>44</v>
      </c>
      <c r="E93" s="29" t="s">
        <v>436</v>
      </c>
      <c r="F93" s="5"/>
      <c r="G93" s="29" t="s">
        <v>984</v>
      </c>
      <c r="H93" s="29" t="s">
        <v>114</v>
      </c>
      <c r="I93" s="29" t="s">
        <v>13</v>
      </c>
      <c r="J93" s="29">
        <v>42</v>
      </c>
      <c r="K93" s="29">
        <v>32</v>
      </c>
      <c r="L93" s="29">
        <v>6</v>
      </c>
      <c r="M93" s="29">
        <v>0</v>
      </c>
      <c r="N93" s="29" t="s">
        <v>61</v>
      </c>
      <c r="O93" s="5"/>
      <c r="Q93" s="7">
        <f t="shared" si="20"/>
        <v>44842</v>
      </c>
      <c r="R93" s="5">
        <f t="shared" si="21"/>
        <v>2022</v>
      </c>
      <c r="S93" s="5">
        <f t="shared" si="22"/>
        <v>6</v>
      </c>
      <c r="T93" s="5" t="s">
        <v>438</v>
      </c>
      <c r="U93">
        <v>18</v>
      </c>
      <c r="V93" s="5">
        <f t="shared" si="23"/>
        <v>1</v>
      </c>
      <c r="W93" s="5" t="s">
        <v>114</v>
      </c>
      <c r="X93" s="5" t="s">
        <v>579</v>
      </c>
      <c r="Y93">
        <v>11</v>
      </c>
      <c r="Z93" s="5">
        <f t="shared" si="24"/>
        <v>1</v>
      </c>
      <c r="AA93" s="5" t="str">
        <f t="shared" si="16"/>
        <v>Pac-12</v>
      </c>
      <c r="AB93">
        <f t="shared" si="17"/>
        <v>1</v>
      </c>
      <c r="AC93">
        <f t="shared" si="25"/>
        <v>1</v>
      </c>
      <c r="AD93">
        <f t="shared" si="26"/>
        <v>1</v>
      </c>
      <c r="AE93">
        <f t="shared" si="27"/>
        <v>1</v>
      </c>
      <c r="AF93">
        <f t="shared" si="29"/>
        <v>42</v>
      </c>
      <c r="AG93">
        <f t="shared" si="29"/>
        <v>32</v>
      </c>
      <c r="AH93">
        <f t="shared" si="29"/>
        <v>6</v>
      </c>
      <c r="AI93">
        <f t="shared" si="29"/>
        <v>0</v>
      </c>
      <c r="AJ93">
        <f t="shared" si="30"/>
        <v>6</v>
      </c>
      <c r="AK93" s="8">
        <f t="shared" si="28"/>
        <v>1</v>
      </c>
      <c r="AL93">
        <f t="shared" si="19"/>
        <v>1</v>
      </c>
    </row>
    <row r="94" spans="1:38" ht="28" x14ac:dyDescent="0.2">
      <c r="A94" s="27">
        <v>7</v>
      </c>
      <c r="B94" s="28">
        <v>44856</v>
      </c>
      <c r="C94" s="30">
        <v>0.64583333333333337</v>
      </c>
      <c r="D94" s="29" t="s">
        <v>44</v>
      </c>
      <c r="E94" s="29" t="s">
        <v>1038</v>
      </c>
      <c r="F94" s="29" t="s">
        <v>49</v>
      </c>
      <c r="G94" s="29" t="s">
        <v>1023</v>
      </c>
      <c r="H94" s="29" t="s">
        <v>114</v>
      </c>
      <c r="I94" s="29" t="s">
        <v>14</v>
      </c>
      <c r="J94" s="29">
        <v>30</v>
      </c>
      <c r="K94" s="29">
        <v>45</v>
      </c>
      <c r="L94" s="29">
        <v>6</v>
      </c>
      <c r="M94" s="29">
        <v>1</v>
      </c>
      <c r="N94" s="29" t="s">
        <v>92</v>
      </c>
      <c r="O94" s="5"/>
      <c r="Q94" s="7">
        <f t="shared" si="20"/>
        <v>44856</v>
      </c>
      <c r="R94" s="5">
        <f t="shared" si="21"/>
        <v>2022</v>
      </c>
      <c r="S94" s="5">
        <f t="shared" si="22"/>
        <v>8</v>
      </c>
      <c r="T94" s="5" t="s">
        <v>438</v>
      </c>
      <c r="U94">
        <v>9</v>
      </c>
      <c r="V94" s="5">
        <f t="shared" si="23"/>
        <v>1</v>
      </c>
      <c r="W94" s="5" t="s">
        <v>114</v>
      </c>
      <c r="X94" s="5" t="s">
        <v>400</v>
      </c>
      <c r="Y94">
        <v>10</v>
      </c>
      <c r="Z94" s="5">
        <f t="shared" si="24"/>
        <v>1</v>
      </c>
      <c r="AA94" s="5" t="str">
        <f t="shared" si="16"/>
        <v>Pac-12</v>
      </c>
      <c r="AB94">
        <f t="shared" si="17"/>
        <v>1</v>
      </c>
      <c r="AC94">
        <f t="shared" si="25"/>
        <v>1</v>
      </c>
      <c r="AD94">
        <f t="shared" si="26"/>
        <v>1</v>
      </c>
      <c r="AE94">
        <f t="shared" si="27"/>
        <v>1</v>
      </c>
      <c r="AF94">
        <f t="shared" si="29"/>
        <v>30</v>
      </c>
      <c r="AG94">
        <f t="shared" si="29"/>
        <v>45</v>
      </c>
      <c r="AH94">
        <f t="shared" si="29"/>
        <v>6</v>
      </c>
      <c r="AI94">
        <f t="shared" si="29"/>
        <v>1</v>
      </c>
      <c r="AJ94">
        <f t="shared" si="30"/>
        <v>7</v>
      </c>
      <c r="AK94" s="8">
        <f t="shared" si="28"/>
        <v>0.8571428571428571</v>
      </c>
      <c r="AL94">
        <f t="shared" si="19"/>
        <v>0</v>
      </c>
    </row>
    <row r="95" spans="1:38" x14ac:dyDescent="0.2">
      <c r="A95" s="27">
        <v>8</v>
      </c>
      <c r="B95" s="28">
        <v>44863</v>
      </c>
      <c r="C95" s="30">
        <v>0.9375</v>
      </c>
      <c r="D95" s="29" t="s">
        <v>44</v>
      </c>
      <c r="E95" s="29" t="s">
        <v>1054</v>
      </c>
      <c r="F95" s="5"/>
      <c r="G95" s="29" t="s">
        <v>213</v>
      </c>
      <c r="H95" s="29" t="s">
        <v>114</v>
      </c>
      <c r="I95" s="29" t="s">
        <v>13</v>
      </c>
      <c r="J95" s="29">
        <v>38</v>
      </c>
      <c r="K95" s="29">
        <v>13</v>
      </c>
      <c r="L95" s="29">
        <v>7</v>
      </c>
      <c r="M95" s="29">
        <v>1</v>
      </c>
      <c r="N95" s="29" t="s">
        <v>41</v>
      </c>
      <c r="O95" s="5"/>
      <c r="Q95" s="7">
        <f t="shared" si="20"/>
        <v>44863</v>
      </c>
      <c r="R95" s="5">
        <f t="shared" si="21"/>
        <v>2022</v>
      </c>
      <c r="S95" s="5">
        <f t="shared" si="22"/>
        <v>9</v>
      </c>
      <c r="T95" s="5" t="s">
        <v>438</v>
      </c>
      <c r="U95">
        <v>12</v>
      </c>
      <c r="V95" s="5">
        <f t="shared" si="23"/>
        <v>1</v>
      </c>
      <c r="W95" s="5" t="s">
        <v>114</v>
      </c>
      <c r="X95" s="29" t="s">
        <v>213</v>
      </c>
      <c r="Z95" s="5">
        <f t="shared" si="24"/>
        <v>0</v>
      </c>
      <c r="AA95" s="5" t="str">
        <f t="shared" si="16"/>
        <v>Pac-12</v>
      </c>
      <c r="AB95">
        <f t="shared" si="17"/>
        <v>1</v>
      </c>
      <c r="AC95">
        <f t="shared" si="25"/>
        <v>1</v>
      </c>
      <c r="AD95">
        <f t="shared" si="26"/>
        <v>1</v>
      </c>
      <c r="AE95">
        <f t="shared" si="27"/>
        <v>0</v>
      </c>
      <c r="AF95">
        <f t="shared" si="29"/>
        <v>38</v>
      </c>
      <c r="AG95">
        <f t="shared" si="29"/>
        <v>13</v>
      </c>
      <c r="AH95">
        <f t="shared" si="29"/>
        <v>7</v>
      </c>
      <c r="AI95">
        <f t="shared" si="29"/>
        <v>1</v>
      </c>
      <c r="AJ95">
        <f t="shared" si="30"/>
        <v>8</v>
      </c>
      <c r="AK95" s="8">
        <f t="shared" si="28"/>
        <v>0.875</v>
      </c>
      <c r="AL95">
        <f t="shared" si="19"/>
        <v>1</v>
      </c>
    </row>
    <row r="96" spans="1:38" ht="28" x14ac:dyDescent="0.2">
      <c r="A96" s="27">
        <v>9</v>
      </c>
      <c r="B96" s="28">
        <v>44870</v>
      </c>
      <c r="C96" s="30">
        <v>0.89583333333333337</v>
      </c>
      <c r="D96" s="29" t="s">
        <v>44</v>
      </c>
      <c r="E96" s="29" t="s">
        <v>1041</v>
      </c>
      <c r="F96" s="29" t="s">
        <v>49</v>
      </c>
      <c r="G96" s="29" t="s">
        <v>113</v>
      </c>
      <c r="H96" s="29" t="s">
        <v>114</v>
      </c>
      <c r="I96" s="29" t="s">
        <v>13</v>
      </c>
      <c r="J96" s="29">
        <v>50</v>
      </c>
      <c r="K96" s="29">
        <v>36</v>
      </c>
      <c r="L96" s="29">
        <v>8</v>
      </c>
      <c r="M96" s="29">
        <v>1</v>
      </c>
      <c r="N96" s="29" t="s">
        <v>47</v>
      </c>
      <c r="O96" s="5"/>
      <c r="Q96" s="7">
        <f t="shared" si="20"/>
        <v>44870</v>
      </c>
      <c r="R96" s="5">
        <f t="shared" si="21"/>
        <v>2022</v>
      </c>
      <c r="S96" s="5">
        <f t="shared" si="22"/>
        <v>10</v>
      </c>
      <c r="T96" s="5" t="s">
        <v>438</v>
      </c>
      <c r="U96">
        <v>10</v>
      </c>
      <c r="V96" s="5">
        <f t="shared" si="23"/>
        <v>1</v>
      </c>
      <c r="W96" s="5" t="s">
        <v>114</v>
      </c>
      <c r="X96" s="29" t="s">
        <v>113</v>
      </c>
      <c r="Z96" s="5">
        <f t="shared" si="24"/>
        <v>0</v>
      </c>
      <c r="AA96" s="5" t="str">
        <f t="shared" si="16"/>
        <v>Pac-12</v>
      </c>
      <c r="AB96">
        <f t="shared" si="17"/>
        <v>1</v>
      </c>
      <c r="AC96">
        <f t="shared" si="25"/>
        <v>1</v>
      </c>
      <c r="AD96">
        <f t="shared" si="26"/>
        <v>1</v>
      </c>
      <c r="AE96">
        <f t="shared" si="27"/>
        <v>0</v>
      </c>
      <c r="AF96">
        <f t="shared" si="29"/>
        <v>50</v>
      </c>
      <c r="AG96">
        <f t="shared" si="29"/>
        <v>36</v>
      </c>
      <c r="AH96">
        <f t="shared" si="29"/>
        <v>8</v>
      </c>
      <c r="AI96">
        <f t="shared" si="29"/>
        <v>1</v>
      </c>
      <c r="AJ96">
        <f t="shared" si="30"/>
        <v>9</v>
      </c>
      <c r="AK96" s="8">
        <f t="shared" si="28"/>
        <v>0.88888888888888884</v>
      </c>
      <c r="AL96">
        <f t="shared" si="19"/>
        <v>1</v>
      </c>
    </row>
    <row r="97" spans="1:38" x14ac:dyDescent="0.2">
      <c r="A97" s="27">
        <v>10</v>
      </c>
      <c r="B97" s="28">
        <v>44877</v>
      </c>
      <c r="C97" s="30">
        <v>0.9375</v>
      </c>
      <c r="D97" s="29" t="s">
        <v>44</v>
      </c>
      <c r="E97" s="29" t="s">
        <v>1038</v>
      </c>
      <c r="F97" s="5"/>
      <c r="G97" s="29" t="s">
        <v>586</v>
      </c>
      <c r="H97" s="29" t="s">
        <v>114</v>
      </c>
      <c r="I97" s="29" t="s">
        <v>14</v>
      </c>
      <c r="J97" s="29">
        <v>28</v>
      </c>
      <c r="K97" s="29">
        <v>34</v>
      </c>
      <c r="L97" s="29">
        <v>8</v>
      </c>
      <c r="M97" s="29">
        <v>2</v>
      </c>
      <c r="N97" s="29" t="s">
        <v>92</v>
      </c>
      <c r="O97" s="5"/>
      <c r="Q97" s="7">
        <f t="shared" si="20"/>
        <v>44877</v>
      </c>
      <c r="R97" s="5">
        <f t="shared" si="21"/>
        <v>2022</v>
      </c>
      <c r="S97" s="5">
        <f t="shared" si="22"/>
        <v>11</v>
      </c>
      <c r="T97" s="5" t="s">
        <v>438</v>
      </c>
      <c r="U97">
        <v>9</v>
      </c>
      <c r="V97" s="5">
        <f t="shared" si="23"/>
        <v>1</v>
      </c>
      <c r="W97" s="5" t="s">
        <v>114</v>
      </c>
      <c r="X97" s="29" t="s">
        <v>586</v>
      </c>
      <c r="Z97" s="5">
        <f t="shared" si="24"/>
        <v>0</v>
      </c>
      <c r="AA97" s="5" t="str">
        <f t="shared" si="16"/>
        <v>Pac-12</v>
      </c>
      <c r="AB97">
        <f t="shared" si="17"/>
        <v>1</v>
      </c>
      <c r="AC97">
        <f t="shared" si="25"/>
        <v>1</v>
      </c>
      <c r="AD97">
        <f t="shared" si="26"/>
        <v>1</v>
      </c>
      <c r="AE97">
        <f t="shared" si="27"/>
        <v>0</v>
      </c>
      <c r="AF97">
        <f t="shared" si="29"/>
        <v>28</v>
      </c>
      <c r="AG97">
        <f t="shared" si="29"/>
        <v>34</v>
      </c>
      <c r="AH97">
        <f t="shared" si="29"/>
        <v>8</v>
      </c>
      <c r="AI97">
        <f t="shared" si="29"/>
        <v>2</v>
      </c>
      <c r="AJ97">
        <f t="shared" si="30"/>
        <v>10</v>
      </c>
      <c r="AK97" s="8">
        <f t="shared" si="28"/>
        <v>0.8</v>
      </c>
      <c r="AL97">
        <f t="shared" si="19"/>
        <v>0</v>
      </c>
    </row>
    <row r="98" spans="1:38" x14ac:dyDescent="0.2">
      <c r="A98" s="27">
        <v>11</v>
      </c>
      <c r="B98" s="28">
        <v>44884</v>
      </c>
      <c r="C98" s="30">
        <v>0.83333333333333337</v>
      </c>
      <c r="D98" s="29" t="s">
        <v>44</v>
      </c>
      <c r="E98" s="29" t="s">
        <v>1055</v>
      </c>
      <c r="F98" s="5"/>
      <c r="G98" s="29" t="s">
        <v>1050</v>
      </c>
      <c r="H98" s="29" t="s">
        <v>114</v>
      </c>
      <c r="I98" s="29" t="s">
        <v>14</v>
      </c>
      <c r="J98" s="29">
        <v>45</v>
      </c>
      <c r="K98" s="29">
        <v>48</v>
      </c>
      <c r="L98" s="29">
        <v>8</v>
      </c>
      <c r="M98" s="29">
        <v>3</v>
      </c>
      <c r="N98" s="29" t="s">
        <v>102</v>
      </c>
      <c r="O98" s="5"/>
      <c r="Q98" s="7">
        <f t="shared" si="20"/>
        <v>44884</v>
      </c>
      <c r="R98" s="5">
        <f t="shared" si="21"/>
        <v>2022</v>
      </c>
      <c r="S98" s="5">
        <f t="shared" si="22"/>
        <v>12</v>
      </c>
      <c r="T98" s="5" t="s">
        <v>438</v>
      </c>
      <c r="U98">
        <v>16</v>
      </c>
      <c r="V98" s="5">
        <f t="shared" si="23"/>
        <v>1</v>
      </c>
      <c r="W98" s="5" t="s">
        <v>114</v>
      </c>
      <c r="X98" s="5" t="s">
        <v>430</v>
      </c>
      <c r="Y98">
        <v>7</v>
      </c>
      <c r="Z98" s="5">
        <f t="shared" si="24"/>
        <v>1</v>
      </c>
      <c r="AA98" s="5" t="str">
        <f t="shared" si="16"/>
        <v>Pac-12</v>
      </c>
      <c r="AB98">
        <f t="shared" si="17"/>
        <v>1</v>
      </c>
      <c r="AC98">
        <f t="shared" si="25"/>
        <v>1</v>
      </c>
      <c r="AD98">
        <f t="shared" si="26"/>
        <v>1</v>
      </c>
      <c r="AE98">
        <f t="shared" si="27"/>
        <v>1</v>
      </c>
      <c r="AF98">
        <f t="shared" si="29"/>
        <v>45</v>
      </c>
      <c r="AG98">
        <f t="shared" si="29"/>
        <v>48</v>
      </c>
      <c r="AH98">
        <f t="shared" si="29"/>
        <v>8</v>
      </c>
      <c r="AI98">
        <f t="shared" si="29"/>
        <v>3</v>
      </c>
      <c r="AJ98">
        <f t="shared" si="30"/>
        <v>11</v>
      </c>
      <c r="AK98" s="8">
        <f t="shared" si="28"/>
        <v>0.72727272727272729</v>
      </c>
      <c r="AL98">
        <f t="shared" si="19"/>
        <v>0</v>
      </c>
    </row>
    <row r="99" spans="1:38" x14ac:dyDescent="0.2">
      <c r="A99" s="27">
        <v>12</v>
      </c>
      <c r="B99" s="28">
        <v>44890</v>
      </c>
      <c r="C99" s="30">
        <v>0.6875</v>
      </c>
      <c r="D99" s="29" t="s">
        <v>124</v>
      </c>
      <c r="E99" s="29" t="s">
        <v>1045</v>
      </c>
      <c r="F99" s="29" t="s">
        <v>49</v>
      </c>
      <c r="G99" s="29" t="s">
        <v>424</v>
      </c>
      <c r="H99" s="29" t="s">
        <v>114</v>
      </c>
      <c r="I99" s="29" t="s">
        <v>13</v>
      </c>
      <c r="J99" s="29">
        <v>35</v>
      </c>
      <c r="K99" s="29">
        <v>28</v>
      </c>
      <c r="L99" s="29">
        <v>9</v>
      </c>
      <c r="M99" s="29">
        <v>3</v>
      </c>
      <c r="N99" s="29" t="s">
        <v>41</v>
      </c>
      <c r="O99" s="5"/>
      <c r="Q99" s="7">
        <f t="shared" si="20"/>
        <v>44890</v>
      </c>
      <c r="R99" s="5">
        <f t="shared" si="21"/>
        <v>2022</v>
      </c>
      <c r="S99" s="5">
        <f t="shared" si="22"/>
        <v>13</v>
      </c>
      <c r="T99" s="5" t="s">
        <v>438</v>
      </c>
      <c r="U99">
        <v>17</v>
      </c>
      <c r="V99" s="5">
        <f t="shared" si="23"/>
        <v>1</v>
      </c>
      <c r="W99" s="5" t="s">
        <v>114</v>
      </c>
      <c r="X99" s="29" t="s">
        <v>424</v>
      </c>
      <c r="Z99" s="5">
        <f t="shared" si="24"/>
        <v>0</v>
      </c>
      <c r="AA99" s="5" t="str">
        <f t="shared" si="16"/>
        <v>Pac-12</v>
      </c>
      <c r="AB99">
        <f t="shared" si="17"/>
        <v>1</v>
      </c>
      <c r="AC99">
        <f t="shared" si="25"/>
        <v>1</v>
      </c>
      <c r="AD99">
        <f t="shared" si="26"/>
        <v>1</v>
      </c>
      <c r="AE99">
        <f t="shared" si="27"/>
        <v>0</v>
      </c>
      <c r="AF99">
        <f t="shared" si="29"/>
        <v>35</v>
      </c>
      <c r="AG99">
        <f t="shared" si="29"/>
        <v>28</v>
      </c>
      <c r="AH99">
        <f t="shared" si="29"/>
        <v>9</v>
      </c>
      <c r="AI99">
        <f t="shared" si="29"/>
        <v>3</v>
      </c>
      <c r="AJ99">
        <f t="shared" si="30"/>
        <v>12</v>
      </c>
      <c r="AK99" s="8">
        <f t="shared" si="28"/>
        <v>0.75</v>
      </c>
      <c r="AL99">
        <f t="shared" si="19"/>
        <v>1</v>
      </c>
    </row>
    <row r="100" spans="1:38" x14ac:dyDescent="0.2">
      <c r="A100" s="27">
        <v>13</v>
      </c>
      <c r="B100" s="28">
        <v>44925</v>
      </c>
      <c r="C100" s="30">
        <v>0.625</v>
      </c>
      <c r="D100" s="29" t="s">
        <v>124</v>
      </c>
      <c r="E100" s="29" t="s">
        <v>436</v>
      </c>
      <c r="F100" s="29" t="s">
        <v>80</v>
      </c>
      <c r="G100" s="29" t="s">
        <v>127</v>
      </c>
      <c r="H100" s="29" t="s">
        <v>40</v>
      </c>
      <c r="I100" s="29" t="s">
        <v>14</v>
      </c>
      <c r="J100" s="29">
        <v>35</v>
      </c>
      <c r="K100" s="29">
        <v>37</v>
      </c>
      <c r="L100" s="29">
        <v>9</v>
      </c>
      <c r="M100" s="29">
        <v>4</v>
      </c>
      <c r="N100" s="29" t="s">
        <v>92</v>
      </c>
      <c r="O100" s="29" t="s">
        <v>437</v>
      </c>
      <c r="Q100" s="7">
        <f t="shared" si="20"/>
        <v>44925</v>
      </c>
      <c r="R100" s="5">
        <f t="shared" si="21"/>
        <v>2022</v>
      </c>
      <c r="S100" s="5">
        <f t="shared" si="22"/>
        <v>18</v>
      </c>
      <c r="T100" s="5" t="s">
        <v>438</v>
      </c>
      <c r="U100">
        <v>18</v>
      </c>
      <c r="V100" s="5">
        <f t="shared" si="23"/>
        <v>1</v>
      </c>
      <c r="W100" s="5" t="s">
        <v>114</v>
      </c>
      <c r="X100" s="29" t="s">
        <v>127</v>
      </c>
      <c r="Z100" s="5">
        <f t="shared" si="24"/>
        <v>0</v>
      </c>
      <c r="AA100" s="5" t="str">
        <f t="shared" si="16"/>
        <v>ACC</v>
      </c>
      <c r="AB100">
        <f t="shared" si="17"/>
        <v>0</v>
      </c>
      <c r="AC100">
        <f t="shared" si="25"/>
        <v>1</v>
      </c>
      <c r="AD100">
        <f t="shared" si="26"/>
        <v>1</v>
      </c>
      <c r="AE100">
        <f t="shared" si="27"/>
        <v>0</v>
      </c>
      <c r="AF100">
        <f t="shared" si="29"/>
        <v>35</v>
      </c>
      <c r="AG100">
        <f t="shared" si="29"/>
        <v>37</v>
      </c>
      <c r="AH100">
        <f t="shared" si="29"/>
        <v>9</v>
      </c>
      <c r="AI100">
        <f t="shared" si="29"/>
        <v>4</v>
      </c>
      <c r="AJ100">
        <f t="shared" si="30"/>
        <v>13</v>
      </c>
      <c r="AK100" s="8">
        <f t="shared" si="28"/>
        <v>0.69230769230769229</v>
      </c>
      <c r="AL100">
        <f t="shared" si="19"/>
        <v>0</v>
      </c>
    </row>
    <row r="101" spans="1:38" x14ac:dyDescent="0.2">
      <c r="A101" s="27">
        <v>1</v>
      </c>
      <c r="B101" s="28">
        <v>44807</v>
      </c>
      <c r="C101" s="30">
        <v>0.75</v>
      </c>
      <c r="D101" s="29" t="s">
        <v>44</v>
      </c>
      <c r="E101" s="29" t="s">
        <v>1027</v>
      </c>
      <c r="F101" s="5"/>
      <c r="G101" s="29" t="s">
        <v>153</v>
      </c>
      <c r="H101" s="29" t="s">
        <v>54</v>
      </c>
      <c r="I101" s="29" t="s">
        <v>13</v>
      </c>
      <c r="J101" s="29">
        <v>66</v>
      </c>
      <c r="K101" s="29">
        <v>14</v>
      </c>
      <c r="L101" s="29">
        <v>1</v>
      </c>
      <c r="M101" s="29">
        <v>0</v>
      </c>
      <c r="N101" s="29" t="s">
        <v>41</v>
      </c>
      <c r="O101" s="5"/>
      <c r="Q101" s="7">
        <f t="shared" si="20"/>
        <v>44807</v>
      </c>
      <c r="R101" s="5">
        <f t="shared" si="21"/>
        <v>2022</v>
      </c>
      <c r="S101" s="5">
        <f t="shared" si="22"/>
        <v>1</v>
      </c>
      <c r="T101" s="5" t="s">
        <v>430</v>
      </c>
      <c r="U101">
        <v>14</v>
      </c>
      <c r="V101" s="5">
        <f t="shared" si="23"/>
        <v>1</v>
      </c>
      <c r="W101" s="5" t="s">
        <v>114</v>
      </c>
      <c r="X101" s="29" t="s">
        <v>153</v>
      </c>
      <c r="Z101" s="5">
        <f t="shared" si="24"/>
        <v>0</v>
      </c>
      <c r="AA101" s="5" t="str">
        <f t="shared" si="16"/>
        <v>CUSA</v>
      </c>
      <c r="AB101">
        <f t="shared" si="17"/>
        <v>0</v>
      </c>
      <c r="AC101">
        <f t="shared" si="25"/>
        <v>1</v>
      </c>
      <c r="AD101">
        <f t="shared" si="26"/>
        <v>0</v>
      </c>
      <c r="AE101">
        <f t="shared" si="27"/>
        <v>0</v>
      </c>
      <c r="AF101">
        <f t="shared" si="29"/>
        <v>66</v>
      </c>
      <c r="AG101">
        <f t="shared" si="29"/>
        <v>14</v>
      </c>
      <c r="AH101">
        <f t="shared" si="29"/>
        <v>1</v>
      </c>
      <c r="AI101">
        <f t="shared" si="29"/>
        <v>0</v>
      </c>
      <c r="AJ101">
        <f t="shared" si="30"/>
        <v>1</v>
      </c>
      <c r="AK101" s="8">
        <f t="shared" si="28"/>
        <v>1</v>
      </c>
      <c r="AL101">
        <f t="shared" si="19"/>
        <v>1</v>
      </c>
    </row>
    <row r="102" spans="1:38" x14ac:dyDescent="0.2">
      <c r="A102" s="27">
        <v>2</v>
      </c>
      <c r="B102" s="28">
        <v>44814</v>
      </c>
      <c r="C102" s="30">
        <v>0.8125</v>
      </c>
      <c r="D102" s="29" t="s">
        <v>44</v>
      </c>
      <c r="E102" s="29" t="s">
        <v>483</v>
      </c>
      <c r="F102" s="29" t="s">
        <v>49</v>
      </c>
      <c r="G102" s="29" t="s">
        <v>213</v>
      </c>
      <c r="H102" s="29" t="s">
        <v>114</v>
      </c>
      <c r="I102" s="29" t="s">
        <v>13</v>
      </c>
      <c r="J102" s="29">
        <v>41</v>
      </c>
      <c r="K102" s="29">
        <v>28</v>
      </c>
      <c r="L102" s="29">
        <v>2</v>
      </c>
      <c r="M102" s="29">
        <v>0</v>
      </c>
      <c r="N102" s="29" t="s">
        <v>47</v>
      </c>
      <c r="O102" s="5"/>
      <c r="Q102" s="7">
        <f t="shared" si="20"/>
        <v>44814</v>
      </c>
      <c r="R102" s="5">
        <f t="shared" si="21"/>
        <v>2022</v>
      </c>
      <c r="S102" s="5">
        <f t="shared" si="22"/>
        <v>2</v>
      </c>
      <c r="T102" s="5" t="s">
        <v>430</v>
      </c>
      <c r="U102">
        <v>10</v>
      </c>
      <c r="V102" s="5">
        <f t="shared" si="23"/>
        <v>1</v>
      </c>
      <c r="W102" s="5" t="s">
        <v>114</v>
      </c>
      <c r="X102" s="29" t="s">
        <v>213</v>
      </c>
      <c r="Z102" s="5">
        <f t="shared" si="24"/>
        <v>0</v>
      </c>
      <c r="AA102" s="5" t="str">
        <f t="shared" si="16"/>
        <v>Pac-12</v>
      </c>
      <c r="AB102">
        <f t="shared" si="17"/>
        <v>1</v>
      </c>
      <c r="AC102">
        <f t="shared" si="25"/>
        <v>1</v>
      </c>
      <c r="AD102">
        <f t="shared" si="26"/>
        <v>1</v>
      </c>
      <c r="AE102">
        <f t="shared" si="27"/>
        <v>0</v>
      </c>
      <c r="AF102">
        <f t="shared" si="29"/>
        <v>41</v>
      </c>
      <c r="AG102">
        <f t="shared" si="29"/>
        <v>28</v>
      </c>
      <c r="AH102">
        <f t="shared" si="29"/>
        <v>2</v>
      </c>
      <c r="AI102">
        <f t="shared" si="29"/>
        <v>0</v>
      </c>
      <c r="AJ102">
        <f t="shared" si="30"/>
        <v>2</v>
      </c>
      <c r="AK102" s="8">
        <f t="shared" si="28"/>
        <v>1</v>
      </c>
      <c r="AL102">
        <f t="shared" si="19"/>
        <v>1</v>
      </c>
    </row>
    <row r="103" spans="1:38" ht="28" x14ac:dyDescent="0.2">
      <c r="A103" s="27">
        <v>3</v>
      </c>
      <c r="B103" s="28">
        <v>44821</v>
      </c>
      <c r="C103" s="30">
        <v>0.9375</v>
      </c>
      <c r="D103" s="29" t="s">
        <v>44</v>
      </c>
      <c r="E103" s="29" t="s">
        <v>1050</v>
      </c>
      <c r="F103" s="5"/>
      <c r="G103" s="29" t="s">
        <v>795</v>
      </c>
      <c r="H103" s="29" t="s">
        <v>96</v>
      </c>
      <c r="I103" s="29" t="s">
        <v>13</v>
      </c>
      <c r="J103" s="29">
        <v>45</v>
      </c>
      <c r="K103" s="29">
        <v>17</v>
      </c>
      <c r="L103" s="29">
        <v>3</v>
      </c>
      <c r="M103" s="29">
        <v>0</v>
      </c>
      <c r="N103" s="29" t="s">
        <v>51</v>
      </c>
      <c r="O103" s="5"/>
      <c r="Q103" s="7">
        <f t="shared" si="20"/>
        <v>44821</v>
      </c>
      <c r="R103" s="5">
        <f t="shared" si="21"/>
        <v>2022</v>
      </c>
      <c r="S103" s="5">
        <f t="shared" si="22"/>
        <v>3</v>
      </c>
      <c r="T103" s="5" t="s">
        <v>430</v>
      </c>
      <c r="U103">
        <v>7</v>
      </c>
      <c r="V103" s="5">
        <f t="shared" si="23"/>
        <v>1</v>
      </c>
      <c r="W103" s="5" t="s">
        <v>114</v>
      </c>
      <c r="X103" s="29" t="s">
        <v>795</v>
      </c>
      <c r="Z103" s="5">
        <f t="shared" si="24"/>
        <v>0</v>
      </c>
      <c r="AA103" s="5" t="str">
        <f t="shared" si="16"/>
        <v>MWC</v>
      </c>
      <c r="AB103">
        <f t="shared" si="17"/>
        <v>0</v>
      </c>
      <c r="AC103">
        <f t="shared" si="25"/>
        <v>1</v>
      </c>
      <c r="AD103">
        <f t="shared" si="26"/>
        <v>0</v>
      </c>
      <c r="AE103">
        <f t="shared" si="27"/>
        <v>0</v>
      </c>
      <c r="AF103">
        <f t="shared" si="29"/>
        <v>45</v>
      </c>
      <c r="AG103">
        <f t="shared" si="29"/>
        <v>17</v>
      </c>
      <c r="AH103">
        <f t="shared" si="29"/>
        <v>3</v>
      </c>
      <c r="AI103">
        <f t="shared" si="29"/>
        <v>0</v>
      </c>
      <c r="AJ103">
        <f t="shared" si="30"/>
        <v>3</v>
      </c>
      <c r="AK103" s="8">
        <f t="shared" si="28"/>
        <v>1</v>
      </c>
      <c r="AL103">
        <f t="shared" si="19"/>
        <v>1</v>
      </c>
    </row>
    <row r="104" spans="1:38" ht="28" x14ac:dyDescent="0.2">
      <c r="A104" s="27">
        <v>4</v>
      </c>
      <c r="B104" s="28">
        <v>44828</v>
      </c>
      <c r="C104" s="30">
        <v>0.89583333333333337</v>
      </c>
      <c r="D104" s="29" t="s">
        <v>44</v>
      </c>
      <c r="E104" s="29" t="s">
        <v>1050</v>
      </c>
      <c r="F104" s="29" t="s">
        <v>49</v>
      </c>
      <c r="G104" s="29" t="s">
        <v>560</v>
      </c>
      <c r="H104" s="29" t="s">
        <v>114</v>
      </c>
      <c r="I104" s="29" t="s">
        <v>13</v>
      </c>
      <c r="J104" s="29">
        <v>17</v>
      </c>
      <c r="K104" s="29">
        <v>14</v>
      </c>
      <c r="L104" s="29">
        <v>4</v>
      </c>
      <c r="M104" s="29">
        <v>0</v>
      </c>
      <c r="N104" s="29" t="s">
        <v>55</v>
      </c>
      <c r="O104" s="5"/>
      <c r="P104" s="6"/>
      <c r="Q104" s="7">
        <f t="shared" si="20"/>
        <v>44828</v>
      </c>
      <c r="R104" s="5">
        <f t="shared" si="21"/>
        <v>2022</v>
      </c>
      <c r="S104" s="5">
        <f t="shared" si="22"/>
        <v>4</v>
      </c>
      <c r="T104" s="5" t="s">
        <v>430</v>
      </c>
      <c r="U104">
        <v>7</v>
      </c>
      <c r="V104" s="5">
        <f t="shared" si="23"/>
        <v>1</v>
      </c>
      <c r="W104" s="5" t="s">
        <v>114</v>
      </c>
      <c r="X104" s="29" t="s">
        <v>560</v>
      </c>
      <c r="Z104" s="5">
        <f t="shared" si="24"/>
        <v>0</v>
      </c>
      <c r="AA104" s="5" t="str">
        <f t="shared" si="16"/>
        <v>Pac-12</v>
      </c>
      <c r="AB104">
        <f t="shared" si="17"/>
        <v>1</v>
      </c>
      <c r="AC104">
        <f t="shared" si="25"/>
        <v>1</v>
      </c>
      <c r="AD104">
        <f t="shared" si="26"/>
        <v>1</v>
      </c>
      <c r="AE104">
        <f t="shared" si="27"/>
        <v>0</v>
      </c>
      <c r="AF104">
        <f t="shared" si="29"/>
        <v>17</v>
      </c>
      <c r="AG104">
        <f t="shared" si="29"/>
        <v>14</v>
      </c>
      <c r="AH104">
        <f t="shared" si="29"/>
        <v>4</v>
      </c>
      <c r="AI104">
        <f t="shared" si="29"/>
        <v>0</v>
      </c>
      <c r="AJ104">
        <f t="shared" si="30"/>
        <v>4</v>
      </c>
      <c r="AK104" s="8">
        <f t="shared" si="28"/>
        <v>1</v>
      </c>
      <c r="AL104">
        <f t="shared" si="19"/>
        <v>1</v>
      </c>
    </row>
    <row r="105" spans="1:38" ht="28" x14ac:dyDescent="0.2">
      <c r="A105" s="27">
        <v>5</v>
      </c>
      <c r="B105" s="28">
        <v>44835</v>
      </c>
      <c r="C105" s="30">
        <v>0.9375</v>
      </c>
      <c r="D105" s="29" t="s">
        <v>44</v>
      </c>
      <c r="E105" s="29" t="s">
        <v>1039</v>
      </c>
      <c r="F105" s="5"/>
      <c r="G105" s="29" t="s">
        <v>113</v>
      </c>
      <c r="H105" s="29" t="s">
        <v>114</v>
      </c>
      <c r="I105" s="29" t="s">
        <v>13</v>
      </c>
      <c r="J105" s="29">
        <v>42</v>
      </c>
      <c r="K105" s="29">
        <v>25</v>
      </c>
      <c r="L105" s="29">
        <v>5</v>
      </c>
      <c r="M105" s="29">
        <v>0</v>
      </c>
      <c r="N105" s="29" t="s">
        <v>57</v>
      </c>
      <c r="O105" s="5"/>
      <c r="P105" s="6"/>
      <c r="Q105" s="7">
        <f t="shared" si="20"/>
        <v>44835</v>
      </c>
      <c r="R105" s="5">
        <f t="shared" si="21"/>
        <v>2022</v>
      </c>
      <c r="S105" s="5">
        <f t="shared" si="22"/>
        <v>5</v>
      </c>
      <c r="T105" s="5" t="s">
        <v>430</v>
      </c>
      <c r="U105">
        <v>6</v>
      </c>
      <c r="V105" s="5">
        <f t="shared" si="23"/>
        <v>1</v>
      </c>
      <c r="W105" s="5" t="s">
        <v>114</v>
      </c>
      <c r="X105" s="29" t="s">
        <v>113</v>
      </c>
      <c r="Z105" s="5">
        <f t="shared" si="24"/>
        <v>0</v>
      </c>
      <c r="AA105" s="5" t="str">
        <f t="shared" si="16"/>
        <v>Pac-12</v>
      </c>
      <c r="AB105">
        <f t="shared" si="17"/>
        <v>1</v>
      </c>
      <c r="AC105">
        <f t="shared" si="25"/>
        <v>1</v>
      </c>
      <c r="AD105">
        <f t="shared" si="26"/>
        <v>1</v>
      </c>
      <c r="AE105">
        <f t="shared" si="27"/>
        <v>0</v>
      </c>
      <c r="AF105">
        <f t="shared" si="29"/>
        <v>42</v>
      </c>
      <c r="AG105">
        <f t="shared" si="29"/>
        <v>25</v>
      </c>
      <c r="AH105">
        <f t="shared" si="29"/>
        <v>5</v>
      </c>
      <c r="AI105">
        <f t="shared" si="29"/>
        <v>0</v>
      </c>
      <c r="AJ105">
        <f t="shared" si="30"/>
        <v>5</v>
      </c>
      <c r="AK105" s="8">
        <f t="shared" si="28"/>
        <v>1</v>
      </c>
      <c r="AL105">
        <f t="shared" si="19"/>
        <v>1</v>
      </c>
    </row>
    <row r="106" spans="1:38" ht="28" x14ac:dyDescent="0.2">
      <c r="A106" s="27">
        <v>6</v>
      </c>
      <c r="B106" s="28">
        <v>44842</v>
      </c>
      <c r="C106" s="30">
        <v>0.8125</v>
      </c>
      <c r="D106" s="29" t="s">
        <v>44</v>
      </c>
      <c r="E106" s="29" t="s">
        <v>1039</v>
      </c>
      <c r="F106" s="5"/>
      <c r="G106" s="29" t="s">
        <v>916</v>
      </c>
      <c r="H106" s="29" t="s">
        <v>114</v>
      </c>
      <c r="I106" s="29" t="s">
        <v>13</v>
      </c>
      <c r="J106" s="29">
        <v>30</v>
      </c>
      <c r="K106" s="29">
        <v>14</v>
      </c>
      <c r="L106" s="29">
        <v>6</v>
      </c>
      <c r="M106" s="29">
        <v>0</v>
      </c>
      <c r="N106" s="29" t="s">
        <v>61</v>
      </c>
      <c r="O106" s="5"/>
      <c r="P106" s="6"/>
      <c r="Q106" s="7">
        <f t="shared" si="20"/>
        <v>44842</v>
      </c>
      <c r="R106" s="5">
        <f t="shared" si="21"/>
        <v>2022</v>
      </c>
      <c r="S106" s="5">
        <f t="shared" si="22"/>
        <v>6</v>
      </c>
      <c r="T106" s="5" t="s">
        <v>430</v>
      </c>
      <c r="U106">
        <v>6</v>
      </c>
      <c r="V106" s="5">
        <f t="shared" si="23"/>
        <v>1</v>
      </c>
      <c r="W106" s="5" t="s">
        <v>114</v>
      </c>
      <c r="X106" s="29" t="s">
        <v>916</v>
      </c>
      <c r="Z106" s="5">
        <f t="shared" si="24"/>
        <v>0</v>
      </c>
      <c r="AA106" s="5" t="str">
        <f t="shared" si="16"/>
        <v>Pac-12</v>
      </c>
      <c r="AB106">
        <f t="shared" si="17"/>
        <v>1</v>
      </c>
      <c r="AC106">
        <f t="shared" si="25"/>
        <v>1</v>
      </c>
      <c r="AD106">
        <f t="shared" si="26"/>
        <v>1</v>
      </c>
      <c r="AE106">
        <f t="shared" si="27"/>
        <v>0</v>
      </c>
      <c r="AF106">
        <f t="shared" si="29"/>
        <v>30</v>
      </c>
      <c r="AG106">
        <f t="shared" si="29"/>
        <v>14</v>
      </c>
      <c r="AH106">
        <f t="shared" si="29"/>
        <v>6</v>
      </c>
      <c r="AI106">
        <f t="shared" si="29"/>
        <v>0</v>
      </c>
      <c r="AJ106">
        <f t="shared" si="30"/>
        <v>6</v>
      </c>
      <c r="AK106" s="8">
        <f t="shared" si="28"/>
        <v>1</v>
      </c>
      <c r="AL106">
        <f t="shared" si="19"/>
        <v>1</v>
      </c>
    </row>
    <row r="107" spans="1:38" x14ac:dyDescent="0.2">
      <c r="A107" s="27">
        <v>7</v>
      </c>
      <c r="B107" s="28">
        <v>44849</v>
      </c>
      <c r="C107" s="30">
        <v>0.83333333333333337</v>
      </c>
      <c r="D107" s="29" t="s">
        <v>44</v>
      </c>
      <c r="E107" s="29" t="s">
        <v>1050</v>
      </c>
      <c r="F107" s="29" t="s">
        <v>49</v>
      </c>
      <c r="G107" s="29" t="s">
        <v>1056</v>
      </c>
      <c r="H107" s="29" t="s">
        <v>114</v>
      </c>
      <c r="I107" s="29" t="s">
        <v>14</v>
      </c>
      <c r="J107" s="29">
        <v>42</v>
      </c>
      <c r="K107" s="29">
        <v>43</v>
      </c>
      <c r="L107" s="29">
        <v>6</v>
      </c>
      <c r="M107" s="29">
        <v>1</v>
      </c>
      <c r="N107" s="29" t="s">
        <v>92</v>
      </c>
      <c r="O107" s="5"/>
      <c r="P107" s="6"/>
      <c r="Q107" s="7">
        <f t="shared" si="20"/>
        <v>44849</v>
      </c>
      <c r="R107" s="5">
        <f t="shared" si="21"/>
        <v>2022</v>
      </c>
      <c r="S107" s="5">
        <f t="shared" si="22"/>
        <v>7</v>
      </c>
      <c r="T107" s="5" t="s">
        <v>430</v>
      </c>
      <c r="U107">
        <v>7</v>
      </c>
      <c r="V107" s="5">
        <f t="shared" si="23"/>
        <v>1</v>
      </c>
      <c r="W107" s="5" t="s">
        <v>114</v>
      </c>
      <c r="X107" s="5" t="s">
        <v>579</v>
      </c>
      <c r="Y107">
        <v>20</v>
      </c>
      <c r="Z107" s="5">
        <f t="shared" si="24"/>
        <v>1</v>
      </c>
      <c r="AA107" s="5" t="str">
        <f t="shared" si="16"/>
        <v>Pac-12</v>
      </c>
      <c r="AB107">
        <f t="shared" si="17"/>
        <v>1</v>
      </c>
      <c r="AC107">
        <f t="shared" si="25"/>
        <v>1</v>
      </c>
      <c r="AD107">
        <f t="shared" si="26"/>
        <v>1</v>
      </c>
      <c r="AE107">
        <f t="shared" si="27"/>
        <v>1</v>
      </c>
      <c r="AF107">
        <f t="shared" si="29"/>
        <v>42</v>
      </c>
      <c r="AG107">
        <f t="shared" si="29"/>
        <v>43</v>
      </c>
      <c r="AH107">
        <f t="shared" si="29"/>
        <v>6</v>
      </c>
      <c r="AI107">
        <f t="shared" si="29"/>
        <v>1</v>
      </c>
      <c r="AJ107">
        <f t="shared" si="30"/>
        <v>7</v>
      </c>
      <c r="AK107" s="8">
        <f t="shared" si="28"/>
        <v>0.8571428571428571</v>
      </c>
      <c r="AL107">
        <f t="shared" si="19"/>
        <v>0</v>
      </c>
    </row>
    <row r="108" spans="1:38" x14ac:dyDescent="0.2">
      <c r="A108" s="27">
        <v>8</v>
      </c>
      <c r="B108" s="28">
        <v>44863</v>
      </c>
      <c r="C108" s="30">
        <v>0.75</v>
      </c>
      <c r="D108" s="29" t="s">
        <v>44</v>
      </c>
      <c r="E108" s="29" t="s">
        <v>483</v>
      </c>
      <c r="F108" s="29" t="s">
        <v>49</v>
      </c>
      <c r="G108" s="29" t="s">
        <v>586</v>
      </c>
      <c r="H108" s="29" t="s">
        <v>114</v>
      </c>
      <c r="I108" s="29" t="s">
        <v>13</v>
      </c>
      <c r="J108" s="29">
        <v>45</v>
      </c>
      <c r="K108" s="29">
        <v>37</v>
      </c>
      <c r="L108" s="29">
        <v>7</v>
      </c>
      <c r="M108" s="29">
        <v>1</v>
      </c>
      <c r="N108" s="29" t="s">
        <v>41</v>
      </c>
      <c r="O108" s="5"/>
      <c r="P108" s="6"/>
      <c r="Q108" s="7">
        <f t="shared" si="20"/>
        <v>44863</v>
      </c>
      <c r="R108" s="5">
        <f t="shared" si="21"/>
        <v>2022</v>
      </c>
      <c r="S108" s="5">
        <f t="shared" si="22"/>
        <v>9</v>
      </c>
      <c r="T108" s="5" t="s">
        <v>430</v>
      </c>
      <c r="U108">
        <v>10</v>
      </c>
      <c r="V108" s="5">
        <f t="shared" si="23"/>
        <v>1</v>
      </c>
      <c r="W108" s="5" t="s">
        <v>114</v>
      </c>
      <c r="X108" s="29" t="s">
        <v>586</v>
      </c>
      <c r="Z108" s="5">
        <f t="shared" si="24"/>
        <v>0</v>
      </c>
      <c r="AA108" s="5" t="str">
        <f t="shared" si="16"/>
        <v>Pac-12</v>
      </c>
      <c r="AB108">
        <f t="shared" si="17"/>
        <v>1</v>
      </c>
      <c r="AC108">
        <f t="shared" si="25"/>
        <v>1</v>
      </c>
      <c r="AD108">
        <f t="shared" si="26"/>
        <v>1</v>
      </c>
      <c r="AE108">
        <f t="shared" si="27"/>
        <v>0</v>
      </c>
      <c r="AF108">
        <f t="shared" si="29"/>
        <v>45</v>
      </c>
      <c r="AG108">
        <f t="shared" si="29"/>
        <v>37</v>
      </c>
      <c r="AH108">
        <f t="shared" si="29"/>
        <v>7</v>
      </c>
      <c r="AI108">
        <f t="shared" si="29"/>
        <v>1</v>
      </c>
      <c r="AJ108">
        <f t="shared" si="30"/>
        <v>8</v>
      </c>
      <c r="AK108" s="8">
        <f t="shared" si="28"/>
        <v>0.875</v>
      </c>
      <c r="AL108">
        <f t="shared" si="19"/>
        <v>1</v>
      </c>
    </row>
    <row r="109" spans="1:38" x14ac:dyDescent="0.2">
      <c r="A109" s="27">
        <v>9</v>
      </c>
      <c r="B109" s="28">
        <v>44870</v>
      </c>
      <c r="C109" s="30">
        <v>0.9375</v>
      </c>
      <c r="D109" s="29" t="s">
        <v>44</v>
      </c>
      <c r="E109" s="29" t="s">
        <v>1044</v>
      </c>
      <c r="F109" s="5"/>
      <c r="G109" s="29" t="s">
        <v>424</v>
      </c>
      <c r="H109" s="29" t="s">
        <v>114</v>
      </c>
      <c r="I109" s="29" t="s">
        <v>13</v>
      </c>
      <c r="J109" s="29">
        <v>41</v>
      </c>
      <c r="K109" s="29">
        <v>35</v>
      </c>
      <c r="L109" s="29">
        <v>8</v>
      </c>
      <c r="M109" s="29">
        <v>1</v>
      </c>
      <c r="N109" s="29" t="s">
        <v>47</v>
      </c>
      <c r="O109" s="5"/>
      <c r="P109" s="6"/>
      <c r="Q109" s="7">
        <f t="shared" si="20"/>
        <v>44870</v>
      </c>
      <c r="R109" s="5">
        <f t="shared" si="21"/>
        <v>2022</v>
      </c>
      <c r="S109" s="5">
        <f t="shared" si="22"/>
        <v>10</v>
      </c>
      <c r="T109" s="5" t="s">
        <v>430</v>
      </c>
      <c r="U109">
        <v>9</v>
      </c>
      <c r="V109" s="5">
        <f t="shared" si="23"/>
        <v>1</v>
      </c>
      <c r="W109" s="5" t="s">
        <v>114</v>
      </c>
      <c r="X109" s="29" t="s">
        <v>424</v>
      </c>
      <c r="Z109" s="5">
        <f t="shared" si="24"/>
        <v>0</v>
      </c>
      <c r="AA109" s="5" t="str">
        <f t="shared" si="16"/>
        <v>Pac-12</v>
      </c>
      <c r="AB109">
        <f t="shared" si="17"/>
        <v>1</v>
      </c>
      <c r="AC109">
        <f t="shared" si="25"/>
        <v>1</v>
      </c>
      <c r="AD109">
        <f t="shared" si="26"/>
        <v>1</v>
      </c>
      <c r="AE109">
        <f t="shared" si="27"/>
        <v>0</v>
      </c>
      <c r="AF109">
        <f t="shared" si="29"/>
        <v>41</v>
      </c>
      <c r="AG109">
        <f t="shared" si="29"/>
        <v>35</v>
      </c>
      <c r="AH109">
        <f t="shared" si="29"/>
        <v>8</v>
      </c>
      <c r="AI109">
        <f t="shared" si="29"/>
        <v>1</v>
      </c>
      <c r="AJ109">
        <f t="shared" si="30"/>
        <v>9</v>
      </c>
      <c r="AK109" s="8">
        <f t="shared" si="28"/>
        <v>0.88888888888888884</v>
      </c>
      <c r="AL109">
        <f t="shared" si="19"/>
        <v>1</v>
      </c>
    </row>
    <row r="110" spans="1:38" x14ac:dyDescent="0.2">
      <c r="A110" s="27">
        <v>10</v>
      </c>
      <c r="B110" s="28">
        <v>44876</v>
      </c>
      <c r="C110" s="30">
        <v>0.89583333333333337</v>
      </c>
      <c r="D110" s="29" t="s">
        <v>124</v>
      </c>
      <c r="E110" s="29" t="s">
        <v>1046</v>
      </c>
      <c r="F110" s="5"/>
      <c r="G110" s="29" t="s">
        <v>617</v>
      </c>
      <c r="H110" s="29" t="s">
        <v>114</v>
      </c>
      <c r="I110" s="29" t="s">
        <v>13</v>
      </c>
      <c r="J110" s="29">
        <v>55</v>
      </c>
      <c r="K110" s="29">
        <v>17</v>
      </c>
      <c r="L110" s="29">
        <v>9</v>
      </c>
      <c r="M110" s="29">
        <v>1</v>
      </c>
      <c r="N110" s="29" t="s">
        <v>51</v>
      </c>
      <c r="O110" s="5"/>
      <c r="P110" s="6"/>
      <c r="Q110" s="7">
        <f t="shared" si="20"/>
        <v>44876</v>
      </c>
      <c r="R110" s="5">
        <f t="shared" si="21"/>
        <v>2022</v>
      </c>
      <c r="S110" s="5">
        <f t="shared" si="22"/>
        <v>11</v>
      </c>
      <c r="T110" s="5" t="s">
        <v>430</v>
      </c>
      <c r="U110">
        <v>8</v>
      </c>
      <c r="V110" s="5">
        <f t="shared" si="23"/>
        <v>1</v>
      </c>
      <c r="W110" s="5" t="s">
        <v>114</v>
      </c>
      <c r="X110" s="29" t="s">
        <v>617</v>
      </c>
      <c r="Z110" s="5">
        <f t="shared" si="24"/>
        <v>0</v>
      </c>
      <c r="AA110" s="5" t="str">
        <f t="shared" si="16"/>
        <v>Pac-12</v>
      </c>
      <c r="AB110">
        <f t="shared" si="17"/>
        <v>1</v>
      </c>
      <c r="AC110">
        <f t="shared" si="25"/>
        <v>1</v>
      </c>
      <c r="AD110">
        <f t="shared" si="26"/>
        <v>1</v>
      </c>
      <c r="AE110">
        <f t="shared" si="27"/>
        <v>0</v>
      </c>
      <c r="AF110">
        <f t="shared" si="29"/>
        <v>55</v>
      </c>
      <c r="AG110">
        <f t="shared" si="29"/>
        <v>17</v>
      </c>
      <c r="AH110">
        <f t="shared" si="29"/>
        <v>9</v>
      </c>
      <c r="AI110">
        <f t="shared" si="29"/>
        <v>1</v>
      </c>
      <c r="AJ110">
        <f t="shared" si="30"/>
        <v>10</v>
      </c>
      <c r="AK110" s="8">
        <f t="shared" si="28"/>
        <v>0.9</v>
      </c>
      <c r="AL110">
        <f t="shared" si="19"/>
        <v>1</v>
      </c>
    </row>
    <row r="111" spans="1:38" x14ac:dyDescent="0.2">
      <c r="A111" s="27">
        <v>11</v>
      </c>
      <c r="B111" s="28">
        <v>44884</v>
      </c>
      <c r="C111" s="30">
        <v>0.83333333333333337</v>
      </c>
      <c r="D111" s="29" t="s">
        <v>44</v>
      </c>
      <c r="E111" s="29" t="s">
        <v>1050</v>
      </c>
      <c r="F111" s="29" t="s">
        <v>49</v>
      </c>
      <c r="G111" s="29" t="s">
        <v>1055</v>
      </c>
      <c r="H111" s="29" t="s">
        <v>114</v>
      </c>
      <c r="I111" s="29" t="s">
        <v>13</v>
      </c>
      <c r="J111" s="29">
        <v>48</v>
      </c>
      <c r="K111" s="29">
        <v>45</v>
      </c>
      <c r="L111" s="29">
        <v>10</v>
      </c>
      <c r="M111" s="29">
        <v>1</v>
      </c>
      <c r="N111" s="29" t="s">
        <v>55</v>
      </c>
      <c r="O111" s="5"/>
      <c r="P111" s="6"/>
      <c r="Q111" s="7">
        <f t="shared" si="20"/>
        <v>44884</v>
      </c>
      <c r="R111" s="5">
        <f t="shared" si="21"/>
        <v>2022</v>
      </c>
      <c r="S111" s="5">
        <f t="shared" si="22"/>
        <v>12</v>
      </c>
      <c r="T111" s="5" t="s">
        <v>430</v>
      </c>
      <c r="U111">
        <v>7</v>
      </c>
      <c r="V111" s="5">
        <f t="shared" si="23"/>
        <v>1</v>
      </c>
      <c r="W111" s="5" t="s">
        <v>114</v>
      </c>
      <c r="X111" s="5" t="s">
        <v>438</v>
      </c>
      <c r="Y111">
        <v>16</v>
      </c>
      <c r="Z111" s="5">
        <f t="shared" si="24"/>
        <v>1</v>
      </c>
      <c r="AA111" s="5" t="str">
        <f t="shared" si="16"/>
        <v>Pac-12</v>
      </c>
      <c r="AB111">
        <f t="shared" si="17"/>
        <v>1</v>
      </c>
      <c r="AC111">
        <f t="shared" si="25"/>
        <v>1</v>
      </c>
      <c r="AD111">
        <f t="shared" si="26"/>
        <v>1</v>
      </c>
      <c r="AE111">
        <f t="shared" si="27"/>
        <v>1</v>
      </c>
      <c r="AF111">
        <f t="shared" si="29"/>
        <v>48</v>
      </c>
      <c r="AG111">
        <f t="shared" si="29"/>
        <v>45</v>
      </c>
      <c r="AH111">
        <f t="shared" si="29"/>
        <v>10</v>
      </c>
      <c r="AI111">
        <f t="shared" si="29"/>
        <v>1</v>
      </c>
      <c r="AJ111">
        <f t="shared" si="30"/>
        <v>11</v>
      </c>
      <c r="AK111" s="8">
        <f t="shared" si="28"/>
        <v>0.90909090909090906</v>
      </c>
      <c r="AL111">
        <f t="shared" si="19"/>
        <v>1</v>
      </c>
    </row>
    <row r="112" spans="1:38" ht="30" x14ac:dyDescent="0.2">
      <c r="A112" s="27">
        <v>12</v>
      </c>
      <c r="B112" s="28">
        <v>44891</v>
      </c>
      <c r="C112" s="30">
        <v>0.8125</v>
      </c>
      <c r="D112" s="29" t="s">
        <v>44</v>
      </c>
      <c r="E112" s="29" t="s">
        <v>429</v>
      </c>
      <c r="F112" s="5"/>
      <c r="G112" s="29" t="s">
        <v>357</v>
      </c>
      <c r="H112" s="29" t="s">
        <v>40</v>
      </c>
      <c r="I112" s="29" t="s">
        <v>13</v>
      </c>
      <c r="J112" s="29">
        <v>38</v>
      </c>
      <c r="K112" s="29">
        <v>27</v>
      </c>
      <c r="L112" s="29">
        <v>11</v>
      </c>
      <c r="M112" s="29">
        <v>1</v>
      </c>
      <c r="N112" s="29" t="s">
        <v>57</v>
      </c>
      <c r="O112" s="5"/>
      <c r="P112" s="6"/>
      <c r="Q112" s="7">
        <f t="shared" si="20"/>
        <v>44891</v>
      </c>
      <c r="R112" s="5">
        <f t="shared" si="21"/>
        <v>2022</v>
      </c>
      <c r="S112" s="5">
        <f t="shared" si="22"/>
        <v>13</v>
      </c>
      <c r="T112" s="5" t="s">
        <v>430</v>
      </c>
      <c r="U112">
        <v>5</v>
      </c>
      <c r="V112" s="5">
        <f t="shared" si="23"/>
        <v>1</v>
      </c>
      <c r="W112" s="5" t="s">
        <v>114</v>
      </c>
      <c r="X112" s="5" t="s">
        <v>131</v>
      </c>
      <c r="Y112">
        <v>13</v>
      </c>
      <c r="Z112" s="5">
        <f t="shared" si="24"/>
        <v>1</v>
      </c>
      <c r="AA112" s="5" t="str">
        <f t="shared" si="16"/>
        <v>ACC</v>
      </c>
      <c r="AB112">
        <f t="shared" si="17"/>
        <v>0</v>
      </c>
      <c r="AC112">
        <f t="shared" si="25"/>
        <v>1</v>
      </c>
      <c r="AD112">
        <f t="shared" si="26"/>
        <v>1</v>
      </c>
      <c r="AE112">
        <f t="shared" si="27"/>
        <v>1</v>
      </c>
      <c r="AF112">
        <f t="shared" si="29"/>
        <v>38</v>
      </c>
      <c r="AG112">
        <f t="shared" si="29"/>
        <v>27</v>
      </c>
      <c r="AH112">
        <f t="shared" si="29"/>
        <v>11</v>
      </c>
      <c r="AI112">
        <f t="shared" si="29"/>
        <v>1</v>
      </c>
      <c r="AJ112">
        <f t="shared" si="30"/>
        <v>12</v>
      </c>
      <c r="AK112" s="8">
        <f t="shared" si="28"/>
        <v>0.91666666666666663</v>
      </c>
      <c r="AL112">
        <f t="shared" si="19"/>
        <v>1</v>
      </c>
    </row>
    <row r="113" spans="1:38" ht="42" x14ac:dyDescent="0.2">
      <c r="A113" s="27">
        <v>13</v>
      </c>
      <c r="B113" s="28">
        <v>44897</v>
      </c>
      <c r="C113" s="30">
        <v>0.83333333333333337</v>
      </c>
      <c r="D113" s="29" t="s">
        <v>124</v>
      </c>
      <c r="E113" s="29" t="s">
        <v>1057</v>
      </c>
      <c r="F113" s="29" t="s">
        <v>80</v>
      </c>
      <c r="G113" s="29" t="s">
        <v>578</v>
      </c>
      <c r="H113" s="29" t="s">
        <v>114</v>
      </c>
      <c r="I113" s="29" t="s">
        <v>14</v>
      </c>
      <c r="J113" s="29">
        <v>24</v>
      </c>
      <c r="K113" s="29">
        <v>47</v>
      </c>
      <c r="L113" s="29">
        <v>11</v>
      </c>
      <c r="M113" s="29">
        <v>2</v>
      </c>
      <c r="N113" s="29" t="s">
        <v>92</v>
      </c>
      <c r="O113" s="29" t="s">
        <v>967</v>
      </c>
      <c r="P113" s="6"/>
      <c r="Q113" s="7">
        <f t="shared" si="20"/>
        <v>44897</v>
      </c>
      <c r="R113" s="5">
        <f t="shared" si="21"/>
        <v>2022</v>
      </c>
      <c r="S113" s="5">
        <f t="shared" si="22"/>
        <v>14</v>
      </c>
      <c r="T113" s="5" t="s">
        <v>430</v>
      </c>
      <c r="U113">
        <v>4</v>
      </c>
      <c r="V113" s="5">
        <f t="shared" si="23"/>
        <v>1</v>
      </c>
      <c r="W113" s="5" t="s">
        <v>114</v>
      </c>
      <c r="X113" s="5" t="s">
        <v>579</v>
      </c>
      <c r="Y113">
        <v>12</v>
      </c>
      <c r="Z113" s="5">
        <f t="shared" si="24"/>
        <v>1</v>
      </c>
      <c r="AA113" s="5" t="str">
        <f t="shared" si="16"/>
        <v>Pac-12</v>
      </c>
      <c r="AB113">
        <f t="shared" si="17"/>
        <v>1</v>
      </c>
      <c r="AC113">
        <f t="shared" si="25"/>
        <v>1</v>
      </c>
      <c r="AD113">
        <f t="shared" si="26"/>
        <v>1</v>
      </c>
      <c r="AE113">
        <f t="shared" si="27"/>
        <v>1</v>
      </c>
      <c r="AF113">
        <f t="shared" si="29"/>
        <v>24</v>
      </c>
      <c r="AG113">
        <f t="shared" si="29"/>
        <v>47</v>
      </c>
      <c r="AH113">
        <f t="shared" si="29"/>
        <v>11</v>
      </c>
      <c r="AI113">
        <f t="shared" si="29"/>
        <v>2</v>
      </c>
      <c r="AJ113">
        <f t="shared" si="30"/>
        <v>13</v>
      </c>
      <c r="AK113" s="8">
        <f t="shared" si="28"/>
        <v>0.84615384615384615</v>
      </c>
      <c r="AL113">
        <f t="shared" si="19"/>
        <v>0</v>
      </c>
    </row>
    <row r="114" spans="1:38" ht="28" x14ac:dyDescent="0.2">
      <c r="A114" s="27">
        <v>14</v>
      </c>
      <c r="B114" s="28">
        <v>44928</v>
      </c>
      <c r="C114" s="30">
        <v>0.54166666666666663</v>
      </c>
      <c r="D114" s="29" t="s">
        <v>90</v>
      </c>
      <c r="E114" s="29" t="s">
        <v>1046</v>
      </c>
      <c r="F114" s="29" t="s">
        <v>80</v>
      </c>
      <c r="G114" s="29" t="s">
        <v>1058</v>
      </c>
      <c r="H114" s="29" t="s">
        <v>140</v>
      </c>
      <c r="I114" s="29" t="s">
        <v>14</v>
      </c>
      <c r="J114" s="29">
        <v>45</v>
      </c>
      <c r="K114" s="29">
        <v>46</v>
      </c>
      <c r="L114" s="29">
        <v>11</v>
      </c>
      <c r="M114" s="29">
        <v>3</v>
      </c>
      <c r="N114" s="29" t="s">
        <v>102</v>
      </c>
      <c r="O114" s="29" t="s">
        <v>921</v>
      </c>
      <c r="P114" s="6"/>
      <c r="Q114" s="7">
        <f t="shared" si="20"/>
        <v>44928</v>
      </c>
      <c r="R114" s="5">
        <f t="shared" si="21"/>
        <v>2022</v>
      </c>
      <c r="S114" s="5">
        <f t="shared" si="22"/>
        <v>18</v>
      </c>
      <c r="T114" s="5" t="s">
        <v>430</v>
      </c>
      <c r="U114">
        <v>8</v>
      </c>
      <c r="V114" s="5">
        <f t="shared" si="23"/>
        <v>1</v>
      </c>
      <c r="W114" s="5" t="s">
        <v>114</v>
      </c>
      <c r="X114" s="5" t="s">
        <v>476</v>
      </c>
      <c r="Y114">
        <v>14</v>
      </c>
      <c r="Z114" s="5">
        <f t="shared" si="24"/>
        <v>1</v>
      </c>
      <c r="AA114" s="5" t="str">
        <f t="shared" si="16"/>
        <v>American</v>
      </c>
      <c r="AB114">
        <f t="shared" si="17"/>
        <v>0</v>
      </c>
      <c r="AC114">
        <f t="shared" si="25"/>
        <v>1</v>
      </c>
      <c r="AD114">
        <f t="shared" si="26"/>
        <v>0</v>
      </c>
      <c r="AE114">
        <f t="shared" si="27"/>
        <v>1</v>
      </c>
      <c r="AF114">
        <f t="shared" si="29"/>
        <v>45</v>
      </c>
      <c r="AG114">
        <f t="shared" si="29"/>
        <v>46</v>
      </c>
      <c r="AH114">
        <f t="shared" si="29"/>
        <v>11</v>
      </c>
      <c r="AI114">
        <f t="shared" si="29"/>
        <v>3</v>
      </c>
      <c r="AJ114">
        <f t="shared" si="30"/>
        <v>14</v>
      </c>
      <c r="AK114" s="8">
        <f t="shared" si="28"/>
        <v>0.7857142857142857</v>
      </c>
      <c r="AL114">
        <f t="shared" si="19"/>
        <v>0</v>
      </c>
    </row>
    <row r="115" spans="1:38" x14ac:dyDescent="0.2">
      <c r="A115" s="27">
        <v>1</v>
      </c>
      <c r="B115" s="28">
        <v>44807</v>
      </c>
      <c r="C115" s="30">
        <v>0.79166666666666663</v>
      </c>
      <c r="D115" s="29" t="s">
        <v>44</v>
      </c>
      <c r="E115" s="29" t="s">
        <v>898</v>
      </c>
      <c r="F115" s="29" t="s">
        <v>49</v>
      </c>
      <c r="G115" s="29" t="s">
        <v>314</v>
      </c>
      <c r="H115" s="29" t="s">
        <v>46</v>
      </c>
      <c r="I115" s="29" t="s">
        <v>14</v>
      </c>
      <c r="J115" s="29">
        <v>26</v>
      </c>
      <c r="K115" s="29">
        <v>29</v>
      </c>
      <c r="L115" s="29">
        <v>0</v>
      </c>
      <c r="M115" s="29">
        <v>1</v>
      </c>
      <c r="N115" s="29" t="s">
        <v>92</v>
      </c>
      <c r="O115" s="5"/>
      <c r="P115" s="6"/>
      <c r="Q115" s="7">
        <f t="shared" si="20"/>
        <v>44807</v>
      </c>
      <c r="R115" s="5">
        <f t="shared" si="21"/>
        <v>2022</v>
      </c>
      <c r="S115" s="5">
        <f t="shared" si="22"/>
        <v>1</v>
      </c>
      <c r="T115" s="5" t="s">
        <v>579</v>
      </c>
      <c r="U115">
        <v>7</v>
      </c>
      <c r="V115" s="5">
        <f t="shared" si="23"/>
        <v>1</v>
      </c>
      <c r="W115" s="5" t="s">
        <v>114</v>
      </c>
      <c r="X115" s="29" t="s">
        <v>314</v>
      </c>
      <c r="Z115" s="5">
        <f t="shared" si="24"/>
        <v>0</v>
      </c>
      <c r="AA115" s="5" t="str">
        <f t="shared" si="16"/>
        <v>SEC</v>
      </c>
      <c r="AB115">
        <f t="shared" si="17"/>
        <v>0</v>
      </c>
      <c r="AC115">
        <f t="shared" si="25"/>
        <v>1</v>
      </c>
      <c r="AD115">
        <f t="shared" si="26"/>
        <v>1</v>
      </c>
      <c r="AE115">
        <f t="shared" si="27"/>
        <v>0</v>
      </c>
      <c r="AF115">
        <f t="shared" si="29"/>
        <v>26</v>
      </c>
      <c r="AG115">
        <f t="shared" si="29"/>
        <v>29</v>
      </c>
      <c r="AH115">
        <f t="shared" si="29"/>
        <v>0</v>
      </c>
      <c r="AI115">
        <f t="shared" si="29"/>
        <v>1</v>
      </c>
      <c r="AJ115">
        <f t="shared" si="30"/>
        <v>1</v>
      </c>
      <c r="AK115" s="8">
        <f t="shared" si="28"/>
        <v>0</v>
      </c>
      <c r="AL115">
        <f t="shared" si="19"/>
        <v>0</v>
      </c>
    </row>
    <row r="116" spans="1:38" ht="30" x14ac:dyDescent="0.2">
      <c r="A116" s="27">
        <v>2</v>
      </c>
      <c r="B116" s="28">
        <v>44814</v>
      </c>
      <c r="C116" s="30">
        <v>0.5625</v>
      </c>
      <c r="D116" s="29" t="s">
        <v>44</v>
      </c>
      <c r="E116" s="29" t="s">
        <v>947</v>
      </c>
      <c r="F116" s="5"/>
      <c r="G116" s="29" t="s">
        <v>729</v>
      </c>
      <c r="H116" s="29" t="s">
        <v>70</v>
      </c>
      <c r="I116" s="29" t="s">
        <v>13</v>
      </c>
      <c r="J116" s="29">
        <v>73</v>
      </c>
      <c r="K116" s="29">
        <v>7</v>
      </c>
      <c r="L116" s="29">
        <v>1</v>
      </c>
      <c r="M116" s="29">
        <v>1</v>
      </c>
      <c r="N116" s="29" t="s">
        <v>41</v>
      </c>
      <c r="O116" s="5"/>
      <c r="P116" s="6"/>
      <c r="Q116" s="7">
        <f t="shared" si="20"/>
        <v>44814</v>
      </c>
      <c r="R116" s="5">
        <f t="shared" si="21"/>
        <v>2022</v>
      </c>
      <c r="S116" s="5">
        <f t="shared" si="22"/>
        <v>2</v>
      </c>
      <c r="T116" s="5" t="s">
        <v>579</v>
      </c>
      <c r="U116">
        <v>13</v>
      </c>
      <c r="V116" s="5">
        <f t="shared" si="23"/>
        <v>1</v>
      </c>
      <c r="W116" s="5" t="s">
        <v>114</v>
      </c>
      <c r="X116" s="29" t="s">
        <v>729</v>
      </c>
      <c r="Z116" s="5">
        <f t="shared" si="24"/>
        <v>0</v>
      </c>
      <c r="AA116" s="5" t="str">
        <f t="shared" si="16"/>
        <v>Non-Major</v>
      </c>
      <c r="AB116">
        <f t="shared" si="17"/>
        <v>0</v>
      </c>
      <c r="AC116">
        <f t="shared" si="25"/>
        <v>0</v>
      </c>
      <c r="AD116">
        <f t="shared" si="26"/>
        <v>0</v>
      </c>
      <c r="AE116">
        <f t="shared" si="27"/>
        <v>0</v>
      </c>
      <c r="AF116">
        <f t="shared" si="29"/>
        <v>73</v>
      </c>
      <c r="AG116">
        <f t="shared" si="29"/>
        <v>7</v>
      </c>
      <c r="AH116">
        <f t="shared" si="29"/>
        <v>1</v>
      </c>
      <c r="AI116">
        <f t="shared" si="29"/>
        <v>1</v>
      </c>
      <c r="AJ116">
        <f t="shared" si="30"/>
        <v>2</v>
      </c>
      <c r="AK116" s="8">
        <f t="shared" si="28"/>
        <v>0.5</v>
      </c>
      <c r="AL116">
        <f t="shared" si="19"/>
        <v>1</v>
      </c>
    </row>
    <row r="117" spans="1:38" ht="28" x14ac:dyDescent="0.2">
      <c r="A117" s="27">
        <v>3</v>
      </c>
      <c r="B117" s="28">
        <v>44821</v>
      </c>
      <c r="C117" s="30">
        <v>0.91666666666666663</v>
      </c>
      <c r="D117" s="29" t="s">
        <v>44</v>
      </c>
      <c r="E117" s="29" t="s">
        <v>983</v>
      </c>
      <c r="F117" s="5"/>
      <c r="G117" s="29" t="s">
        <v>975</v>
      </c>
      <c r="H117" s="29" t="s">
        <v>96</v>
      </c>
      <c r="I117" s="29" t="s">
        <v>13</v>
      </c>
      <c r="J117" s="29">
        <v>35</v>
      </c>
      <c r="K117" s="29">
        <v>7</v>
      </c>
      <c r="L117" s="29">
        <v>2</v>
      </c>
      <c r="M117" s="29">
        <v>1</v>
      </c>
      <c r="N117" s="29" t="s">
        <v>47</v>
      </c>
      <c r="O117" s="5"/>
      <c r="P117" s="6"/>
      <c r="Q117" s="7">
        <f t="shared" si="20"/>
        <v>44821</v>
      </c>
      <c r="R117" s="5">
        <f t="shared" si="21"/>
        <v>2022</v>
      </c>
      <c r="S117" s="5">
        <f t="shared" si="22"/>
        <v>3</v>
      </c>
      <c r="T117" s="5" t="s">
        <v>579</v>
      </c>
      <c r="U117">
        <v>14</v>
      </c>
      <c r="V117" s="5">
        <f t="shared" si="23"/>
        <v>1</v>
      </c>
      <c r="W117" s="5" t="s">
        <v>114</v>
      </c>
      <c r="X117" s="29" t="s">
        <v>975</v>
      </c>
      <c r="Z117" s="5">
        <f t="shared" si="24"/>
        <v>0</v>
      </c>
      <c r="AA117" s="5" t="str">
        <f t="shared" si="16"/>
        <v>MWC</v>
      </c>
      <c r="AB117">
        <f t="shared" si="17"/>
        <v>0</v>
      </c>
      <c r="AC117">
        <f t="shared" si="25"/>
        <v>1</v>
      </c>
      <c r="AD117">
        <f t="shared" si="26"/>
        <v>0</v>
      </c>
      <c r="AE117">
        <f t="shared" si="27"/>
        <v>0</v>
      </c>
      <c r="AF117">
        <f t="shared" si="29"/>
        <v>35</v>
      </c>
      <c r="AG117">
        <f t="shared" si="29"/>
        <v>7</v>
      </c>
      <c r="AH117">
        <f t="shared" si="29"/>
        <v>2</v>
      </c>
      <c r="AI117">
        <f t="shared" si="29"/>
        <v>1</v>
      </c>
      <c r="AJ117">
        <f t="shared" si="30"/>
        <v>3</v>
      </c>
      <c r="AK117" s="8">
        <f t="shared" si="28"/>
        <v>0.66666666666666663</v>
      </c>
      <c r="AL117">
        <f t="shared" si="19"/>
        <v>1</v>
      </c>
    </row>
    <row r="118" spans="1:38" ht="28" x14ac:dyDescent="0.2">
      <c r="A118" s="27">
        <v>4</v>
      </c>
      <c r="B118" s="28">
        <v>44828</v>
      </c>
      <c r="C118" s="30">
        <v>0.9375</v>
      </c>
      <c r="D118" s="29" t="s">
        <v>44</v>
      </c>
      <c r="E118" s="29" t="s">
        <v>947</v>
      </c>
      <c r="F118" s="29" t="s">
        <v>49</v>
      </c>
      <c r="G118" s="29" t="s">
        <v>113</v>
      </c>
      <c r="H118" s="29" t="s">
        <v>114</v>
      </c>
      <c r="I118" s="29" t="s">
        <v>13</v>
      </c>
      <c r="J118" s="29">
        <v>34</v>
      </c>
      <c r="K118" s="29">
        <v>13</v>
      </c>
      <c r="L118" s="29">
        <v>3</v>
      </c>
      <c r="M118" s="29">
        <v>1</v>
      </c>
      <c r="N118" s="29" t="s">
        <v>51</v>
      </c>
      <c r="O118" s="5"/>
      <c r="P118" s="6"/>
      <c r="Q118" s="7">
        <f t="shared" si="20"/>
        <v>44828</v>
      </c>
      <c r="R118" s="5">
        <f t="shared" si="21"/>
        <v>2022</v>
      </c>
      <c r="S118" s="5">
        <f t="shared" si="22"/>
        <v>4</v>
      </c>
      <c r="T118" s="5" t="s">
        <v>579</v>
      </c>
      <c r="U118">
        <v>13</v>
      </c>
      <c r="V118" s="5">
        <f t="shared" si="23"/>
        <v>1</v>
      </c>
      <c r="W118" s="5" t="s">
        <v>114</v>
      </c>
      <c r="X118" s="29" t="s">
        <v>113</v>
      </c>
      <c r="Z118" s="5">
        <f t="shared" si="24"/>
        <v>0</v>
      </c>
      <c r="AA118" s="5" t="str">
        <f t="shared" si="16"/>
        <v>Pac-12</v>
      </c>
      <c r="AB118">
        <f t="shared" si="17"/>
        <v>1</v>
      </c>
      <c r="AC118">
        <f t="shared" si="25"/>
        <v>1</v>
      </c>
      <c r="AD118">
        <f t="shared" si="26"/>
        <v>1</v>
      </c>
      <c r="AE118">
        <f t="shared" si="27"/>
        <v>0</v>
      </c>
      <c r="AF118">
        <f t="shared" si="29"/>
        <v>34</v>
      </c>
      <c r="AG118">
        <f t="shared" si="29"/>
        <v>13</v>
      </c>
      <c r="AH118">
        <f t="shared" si="29"/>
        <v>3</v>
      </c>
      <c r="AI118">
        <f t="shared" si="29"/>
        <v>1</v>
      </c>
      <c r="AJ118">
        <f t="shared" si="30"/>
        <v>4</v>
      </c>
      <c r="AK118" s="8">
        <f t="shared" si="28"/>
        <v>0.75</v>
      </c>
      <c r="AL118">
        <f t="shared" si="19"/>
        <v>1</v>
      </c>
    </row>
    <row r="119" spans="1:38" ht="30" customHeight="1" x14ac:dyDescent="0.2">
      <c r="A119" s="27">
        <v>5</v>
      </c>
      <c r="B119" s="28">
        <v>44835</v>
      </c>
      <c r="C119" s="30">
        <v>0.58333333333333337</v>
      </c>
      <c r="D119" s="29" t="s">
        <v>44</v>
      </c>
      <c r="E119" s="29" t="s">
        <v>578</v>
      </c>
      <c r="F119" s="5"/>
      <c r="G119" s="29" t="s">
        <v>560</v>
      </c>
      <c r="H119" s="29" t="s">
        <v>114</v>
      </c>
      <c r="I119" s="29" t="s">
        <v>13</v>
      </c>
      <c r="J119" s="29">
        <v>42</v>
      </c>
      <c r="K119" s="29">
        <v>16</v>
      </c>
      <c r="L119" s="29">
        <v>4</v>
      </c>
      <c r="M119" s="29">
        <v>1</v>
      </c>
      <c r="N119" s="29" t="s">
        <v>55</v>
      </c>
      <c r="O119" s="5"/>
      <c r="Q119" s="7">
        <f t="shared" si="20"/>
        <v>44835</v>
      </c>
      <c r="R119" s="5">
        <f t="shared" si="21"/>
        <v>2022</v>
      </c>
      <c r="S119" s="5">
        <f t="shared" si="22"/>
        <v>5</v>
      </c>
      <c r="T119" s="5" t="s">
        <v>579</v>
      </c>
      <c r="U119">
        <v>12</v>
      </c>
      <c r="V119" s="5">
        <f t="shared" si="23"/>
        <v>1</v>
      </c>
      <c r="W119" s="5" t="s">
        <v>114</v>
      </c>
      <c r="X119" s="29" t="s">
        <v>560</v>
      </c>
      <c r="Z119" s="5">
        <f t="shared" si="24"/>
        <v>0</v>
      </c>
      <c r="AA119" s="5" t="str">
        <f>H119</f>
        <v>Pac-12</v>
      </c>
      <c r="AB119">
        <f t="shared" si="17"/>
        <v>1</v>
      </c>
      <c r="AC119">
        <f t="shared" si="25"/>
        <v>1</v>
      </c>
      <c r="AD119">
        <f t="shared" si="26"/>
        <v>1</v>
      </c>
      <c r="AE119">
        <f t="shared" si="27"/>
        <v>0</v>
      </c>
      <c r="AF119">
        <f t="shared" si="29"/>
        <v>42</v>
      </c>
      <c r="AG119">
        <f t="shared" si="29"/>
        <v>16</v>
      </c>
      <c r="AH119">
        <f t="shared" si="29"/>
        <v>4</v>
      </c>
      <c r="AI119">
        <f t="shared" si="29"/>
        <v>1</v>
      </c>
      <c r="AJ119">
        <f t="shared" si="30"/>
        <v>5</v>
      </c>
      <c r="AK119" s="8">
        <f t="shared" si="28"/>
        <v>0.8</v>
      </c>
      <c r="AL119">
        <f t="shared" si="19"/>
        <v>1</v>
      </c>
    </row>
    <row r="120" spans="1:38" x14ac:dyDescent="0.2">
      <c r="A120" s="27">
        <v>6</v>
      </c>
      <c r="B120" s="28">
        <v>44842</v>
      </c>
      <c r="C120" s="30">
        <v>0.64583333333333337</v>
      </c>
      <c r="D120" s="29" t="s">
        <v>44</v>
      </c>
      <c r="E120" s="29" t="s">
        <v>984</v>
      </c>
      <c r="F120" s="29" t="s">
        <v>49</v>
      </c>
      <c r="G120" s="29" t="s">
        <v>436</v>
      </c>
      <c r="H120" s="29" t="s">
        <v>114</v>
      </c>
      <c r="I120" s="29" t="s">
        <v>14</v>
      </c>
      <c r="J120" s="29">
        <v>32</v>
      </c>
      <c r="K120" s="29">
        <v>42</v>
      </c>
      <c r="L120" s="29">
        <v>4</v>
      </c>
      <c r="M120" s="29">
        <v>2</v>
      </c>
      <c r="N120" s="29" t="s">
        <v>92</v>
      </c>
      <c r="O120" s="5"/>
      <c r="Q120" s="7">
        <f t="shared" si="20"/>
        <v>44842</v>
      </c>
      <c r="R120" s="5">
        <f t="shared" si="21"/>
        <v>2022</v>
      </c>
      <c r="S120" s="5">
        <f t="shared" si="22"/>
        <v>6</v>
      </c>
      <c r="T120" s="5" t="s">
        <v>579</v>
      </c>
      <c r="U120">
        <v>11</v>
      </c>
      <c r="V120" s="5">
        <f t="shared" si="23"/>
        <v>1</v>
      </c>
      <c r="W120" s="5" t="s">
        <v>114</v>
      </c>
      <c r="X120" s="5" t="s">
        <v>438</v>
      </c>
      <c r="Y120">
        <v>18</v>
      </c>
      <c r="Z120" s="5">
        <f t="shared" si="24"/>
        <v>1</v>
      </c>
      <c r="AA120" s="5" t="str">
        <f t="shared" si="16"/>
        <v>Pac-12</v>
      </c>
      <c r="AB120">
        <f t="shared" si="17"/>
        <v>1</v>
      </c>
      <c r="AC120">
        <f t="shared" si="25"/>
        <v>1</v>
      </c>
      <c r="AD120">
        <f t="shared" si="26"/>
        <v>1</v>
      </c>
      <c r="AE120">
        <f t="shared" si="27"/>
        <v>1</v>
      </c>
      <c r="AF120">
        <f t="shared" si="29"/>
        <v>32</v>
      </c>
      <c r="AG120">
        <f t="shared" si="29"/>
        <v>42</v>
      </c>
      <c r="AH120">
        <f t="shared" si="29"/>
        <v>4</v>
      </c>
      <c r="AI120">
        <f t="shared" si="29"/>
        <v>2</v>
      </c>
      <c r="AJ120">
        <f t="shared" si="30"/>
        <v>6</v>
      </c>
      <c r="AK120" s="8">
        <f t="shared" si="28"/>
        <v>0.66666666666666663</v>
      </c>
      <c r="AL120">
        <f t="shared" si="19"/>
        <v>0</v>
      </c>
    </row>
    <row r="121" spans="1:38" x14ac:dyDescent="0.2">
      <c r="A121" s="27">
        <v>7</v>
      </c>
      <c r="B121" s="28">
        <v>44849</v>
      </c>
      <c r="C121" s="30">
        <v>0.83333333333333337</v>
      </c>
      <c r="D121" s="29" t="s">
        <v>44</v>
      </c>
      <c r="E121" s="29" t="s">
        <v>1056</v>
      </c>
      <c r="F121" s="5"/>
      <c r="G121" s="29" t="s">
        <v>1050</v>
      </c>
      <c r="H121" s="29" t="s">
        <v>114</v>
      </c>
      <c r="I121" s="29" t="s">
        <v>13</v>
      </c>
      <c r="J121" s="29">
        <v>43</v>
      </c>
      <c r="K121" s="29">
        <v>42</v>
      </c>
      <c r="L121" s="29">
        <v>5</v>
      </c>
      <c r="M121" s="29">
        <v>2</v>
      </c>
      <c r="N121" s="29" t="s">
        <v>41</v>
      </c>
      <c r="O121" s="5"/>
      <c r="Q121" s="7">
        <f t="shared" si="20"/>
        <v>44849</v>
      </c>
      <c r="R121" s="5">
        <f t="shared" si="21"/>
        <v>2022</v>
      </c>
      <c r="S121" s="5">
        <f t="shared" si="22"/>
        <v>7</v>
      </c>
      <c r="T121" s="5" t="s">
        <v>579</v>
      </c>
      <c r="U121">
        <v>20</v>
      </c>
      <c r="V121" s="5">
        <f t="shared" si="23"/>
        <v>1</v>
      </c>
      <c r="W121" s="5" t="s">
        <v>114</v>
      </c>
      <c r="X121" s="5" t="s">
        <v>430</v>
      </c>
      <c r="Y121">
        <v>7</v>
      </c>
      <c r="Z121" s="5">
        <f t="shared" si="24"/>
        <v>1</v>
      </c>
      <c r="AA121" s="5" t="str">
        <f t="shared" si="16"/>
        <v>Pac-12</v>
      </c>
      <c r="AB121">
        <f t="shared" si="17"/>
        <v>1</v>
      </c>
      <c r="AC121">
        <f t="shared" si="25"/>
        <v>1</v>
      </c>
      <c r="AD121">
        <f t="shared" si="26"/>
        <v>1</v>
      </c>
      <c r="AE121">
        <f t="shared" si="27"/>
        <v>1</v>
      </c>
      <c r="AF121">
        <f t="shared" si="29"/>
        <v>43</v>
      </c>
      <c r="AG121">
        <f t="shared" si="29"/>
        <v>42</v>
      </c>
      <c r="AH121">
        <f t="shared" si="29"/>
        <v>5</v>
      </c>
      <c r="AI121">
        <f t="shared" si="29"/>
        <v>2</v>
      </c>
      <c r="AJ121">
        <f t="shared" si="30"/>
        <v>7</v>
      </c>
      <c r="AK121" s="8">
        <f t="shared" si="28"/>
        <v>0.7142857142857143</v>
      </c>
      <c r="AL121">
        <f t="shared" si="19"/>
        <v>1</v>
      </c>
    </row>
    <row r="122" spans="1:38" ht="28" x14ac:dyDescent="0.2">
      <c r="A122" s="27">
        <v>8</v>
      </c>
      <c r="B122" s="28">
        <v>44861</v>
      </c>
      <c r="C122" s="30">
        <v>0.91666666666666663</v>
      </c>
      <c r="D122" s="29" t="s">
        <v>37</v>
      </c>
      <c r="E122" s="29" t="s">
        <v>983</v>
      </c>
      <c r="F122" s="29" t="s">
        <v>49</v>
      </c>
      <c r="G122" s="29" t="s">
        <v>916</v>
      </c>
      <c r="H122" s="29" t="s">
        <v>114</v>
      </c>
      <c r="I122" s="29" t="s">
        <v>13</v>
      </c>
      <c r="J122" s="29">
        <v>21</v>
      </c>
      <c r="K122" s="29">
        <v>17</v>
      </c>
      <c r="L122" s="29">
        <v>6</v>
      </c>
      <c r="M122" s="29">
        <v>2</v>
      </c>
      <c r="N122" s="29" t="s">
        <v>47</v>
      </c>
      <c r="O122" s="5"/>
      <c r="Q122" s="7">
        <f t="shared" si="20"/>
        <v>44861</v>
      </c>
      <c r="R122" s="5">
        <f t="shared" si="21"/>
        <v>2022</v>
      </c>
      <c r="S122" s="5">
        <f t="shared" si="22"/>
        <v>9</v>
      </c>
      <c r="T122" s="5" t="s">
        <v>579</v>
      </c>
      <c r="U122">
        <v>14</v>
      </c>
      <c r="V122" s="5">
        <f t="shared" si="23"/>
        <v>1</v>
      </c>
      <c r="W122" s="5" t="s">
        <v>114</v>
      </c>
      <c r="X122" s="29" t="s">
        <v>916</v>
      </c>
      <c r="Z122" s="5">
        <f t="shared" si="24"/>
        <v>0</v>
      </c>
      <c r="AA122" s="5" t="str">
        <f t="shared" si="16"/>
        <v>Pac-12</v>
      </c>
      <c r="AB122">
        <f t="shared" si="17"/>
        <v>1</v>
      </c>
      <c r="AC122">
        <f t="shared" si="25"/>
        <v>1</v>
      </c>
      <c r="AD122">
        <f t="shared" si="26"/>
        <v>1</v>
      </c>
      <c r="AE122">
        <f t="shared" si="27"/>
        <v>0</v>
      </c>
      <c r="AF122">
        <f t="shared" si="29"/>
        <v>21</v>
      </c>
      <c r="AG122">
        <f t="shared" si="29"/>
        <v>17</v>
      </c>
      <c r="AH122">
        <f t="shared" si="29"/>
        <v>6</v>
      </c>
      <c r="AI122">
        <f t="shared" si="29"/>
        <v>2</v>
      </c>
      <c r="AJ122">
        <f t="shared" si="30"/>
        <v>8</v>
      </c>
      <c r="AK122" s="8">
        <f t="shared" si="28"/>
        <v>0.75</v>
      </c>
      <c r="AL122">
        <f t="shared" si="19"/>
        <v>1</v>
      </c>
    </row>
    <row r="123" spans="1:38" x14ac:dyDescent="0.2">
      <c r="A123" s="27">
        <v>9</v>
      </c>
      <c r="B123" s="28">
        <v>44870</v>
      </c>
      <c r="C123" s="30">
        <v>0.8125</v>
      </c>
      <c r="D123" s="29" t="s">
        <v>44</v>
      </c>
      <c r="E123" s="29" t="s">
        <v>578</v>
      </c>
      <c r="F123" s="5"/>
      <c r="G123" s="29" t="s">
        <v>586</v>
      </c>
      <c r="H123" s="29" t="s">
        <v>114</v>
      </c>
      <c r="I123" s="29" t="s">
        <v>13</v>
      </c>
      <c r="J123" s="29">
        <v>45</v>
      </c>
      <c r="K123" s="29">
        <v>20</v>
      </c>
      <c r="L123" s="29">
        <v>7</v>
      </c>
      <c r="M123" s="29">
        <v>2</v>
      </c>
      <c r="N123" s="29" t="s">
        <v>51</v>
      </c>
      <c r="O123" s="5"/>
      <c r="Q123" s="7">
        <f t="shared" si="20"/>
        <v>44870</v>
      </c>
      <c r="R123" s="5">
        <f t="shared" si="21"/>
        <v>2022</v>
      </c>
      <c r="S123" s="5">
        <f t="shared" si="22"/>
        <v>10</v>
      </c>
      <c r="T123" s="5" t="s">
        <v>579</v>
      </c>
      <c r="U123">
        <v>12</v>
      </c>
      <c r="V123" s="5">
        <f t="shared" si="23"/>
        <v>1</v>
      </c>
      <c r="W123" s="5" t="s">
        <v>114</v>
      </c>
      <c r="X123" s="29" t="s">
        <v>586</v>
      </c>
      <c r="Z123" s="5">
        <f t="shared" si="24"/>
        <v>0</v>
      </c>
      <c r="AA123" s="5" t="str">
        <f t="shared" si="16"/>
        <v>Pac-12</v>
      </c>
      <c r="AB123">
        <f t="shared" si="17"/>
        <v>1</v>
      </c>
      <c r="AC123">
        <f t="shared" si="25"/>
        <v>1</v>
      </c>
      <c r="AD123">
        <f t="shared" si="26"/>
        <v>1</v>
      </c>
      <c r="AE123">
        <f t="shared" si="27"/>
        <v>0</v>
      </c>
      <c r="AF123">
        <f t="shared" si="29"/>
        <v>45</v>
      </c>
      <c r="AG123">
        <f t="shared" si="29"/>
        <v>20</v>
      </c>
      <c r="AH123">
        <f t="shared" si="29"/>
        <v>7</v>
      </c>
      <c r="AI123">
        <f t="shared" si="29"/>
        <v>2</v>
      </c>
      <c r="AJ123">
        <f t="shared" si="30"/>
        <v>9</v>
      </c>
      <c r="AK123" s="8">
        <f t="shared" si="28"/>
        <v>0.77777777777777779</v>
      </c>
      <c r="AL123">
        <f t="shared" si="19"/>
        <v>1</v>
      </c>
    </row>
    <row r="124" spans="1:38" x14ac:dyDescent="0.2">
      <c r="A124" s="27">
        <v>10</v>
      </c>
      <c r="B124" s="28">
        <v>44877</v>
      </c>
      <c r="C124" s="30">
        <v>0.91666666666666663</v>
      </c>
      <c r="D124" s="29" t="s">
        <v>44</v>
      </c>
      <c r="E124" s="29" t="s">
        <v>947</v>
      </c>
      <c r="F124" s="5"/>
      <c r="G124" s="29" t="s">
        <v>213</v>
      </c>
      <c r="H124" s="29" t="s">
        <v>114</v>
      </c>
      <c r="I124" s="29" t="s">
        <v>13</v>
      </c>
      <c r="J124" s="29">
        <v>42</v>
      </c>
      <c r="K124" s="29">
        <v>7</v>
      </c>
      <c r="L124" s="29">
        <v>8</v>
      </c>
      <c r="M124" s="29">
        <v>2</v>
      </c>
      <c r="N124" s="29" t="s">
        <v>55</v>
      </c>
      <c r="O124" s="5"/>
      <c r="Q124" s="7">
        <f t="shared" si="20"/>
        <v>44877</v>
      </c>
      <c r="R124" s="5">
        <f t="shared" si="21"/>
        <v>2022</v>
      </c>
      <c r="S124" s="5">
        <f t="shared" si="22"/>
        <v>11</v>
      </c>
      <c r="T124" s="5" t="s">
        <v>579</v>
      </c>
      <c r="U124">
        <v>13</v>
      </c>
      <c r="V124" s="5">
        <f t="shared" si="23"/>
        <v>1</v>
      </c>
      <c r="W124" s="5" t="s">
        <v>114</v>
      </c>
      <c r="X124" s="29" t="s">
        <v>213</v>
      </c>
      <c r="Z124" s="5">
        <f t="shared" si="24"/>
        <v>0</v>
      </c>
      <c r="AA124" s="5" t="str">
        <f t="shared" si="16"/>
        <v>Pac-12</v>
      </c>
      <c r="AB124">
        <f t="shared" si="17"/>
        <v>1</v>
      </c>
      <c r="AC124">
        <f t="shared" si="25"/>
        <v>1</v>
      </c>
      <c r="AD124">
        <f t="shared" si="26"/>
        <v>1</v>
      </c>
      <c r="AE124">
        <f t="shared" si="27"/>
        <v>0</v>
      </c>
      <c r="AF124">
        <f t="shared" si="29"/>
        <v>42</v>
      </c>
      <c r="AG124">
        <f t="shared" si="29"/>
        <v>7</v>
      </c>
      <c r="AH124">
        <f t="shared" si="29"/>
        <v>8</v>
      </c>
      <c r="AI124">
        <f t="shared" si="29"/>
        <v>2</v>
      </c>
      <c r="AJ124">
        <f t="shared" si="30"/>
        <v>10</v>
      </c>
      <c r="AK124" s="8">
        <f t="shared" si="28"/>
        <v>0.8</v>
      </c>
      <c r="AL124">
        <f t="shared" si="19"/>
        <v>1</v>
      </c>
    </row>
    <row r="125" spans="1:38" ht="28" x14ac:dyDescent="0.2">
      <c r="A125" s="27">
        <v>11</v>
      </c>
      <c r="B125" s="28">
        <v>44884</v>
      </c>
      <c r="C125" s="30">
        <v>0.9375</v>
      </c>
      <c r="D125" s="29" t="s">
        <v>44</v>
      </c>
      <c r="E125" s="29" t="s">
        <v>867</v>
      </c>
      <c r="F125" s="29" t="s">
        <v>49</v>
      </c>
      <c r="G125" s="29" t="s">
        <v>862</v>
      </c>
      <c r="H125" s="29" t="s">
        <v>114</v>
      </c>
      <c r="I125" s="29" t="s">
        <v>14</v>
      </c>
      <c r="J125" s="29">
        <v>17</v>
      </c>
      <c r="K125" s="29">
        <v>20</v>
      </c>
      <c r="L125" s="29">
        <v>8</v>
      </c>
      <c r="M125" s="29">
        <v>3</v>
      </c>
      <c r="N125" s="29" t="s">
        <v>92</v>
      </c>
      <c r="O125" s="5"/>
      <c r="Q125" s="7">
        <f t="shared" si="20"/>
        <v>44884</v>
      </c>
      <c r="R125" s="5">
        <f t="shared" si="21"/>
        <v>2022</v>
      </c>
      <c r="S125" s="5">
        <f t="shared" si="22"/>
        <v>12</v>
      </c>
      <c r="T125" s="5" t="s">
        <v>579</v>
      </c>
      <c r="U125">
        <v>10</v>
      </c>
      <c r="V125" s="5">
        <f t="shared" si="23"/>
        <v>1</v>
      </c>
      <c r="W125" s="5" t="s">
        <v>114</v>
      </c>
      <c r="X125" s="5" t="s">
        <v>400</v>
      </c>
      <c r="Y125">
        <v>12</v>
      </c>
      <c r="Z125" s="5">
        <f t="shared" si="24"/>
        <v>1</v>
      </c>
      <c r="AA125" s="5" t="str">
        <f t="shared" si="16"/>
        <v>Pac-12</v>
      </c>
      <c r="AB125">
        <f t="shared" si="17"/>
        <v>1</v>
      </c>
      <c r="AC125">
        <f t="shared" si="25"/>
        <v>1</v>
      </c>
      <c r="AD125">
        <f t="shared" si="26"/>
        <v>1</v>
      </c>
      <c r="AE125">
        <f t="shared" si="27"/>
        <v>1</v>
      </c>
      <c r="AF125">
        <f t="shared" si="29"/>
        <v>17</v>
      </c>
      <c r="AG125">
        <f t="shared" si="29"/>
        <v>20</v>
      </c>
      <c r="AH125">
        <f t="shared" si="29"/>
        <v>8</v>
      </c>
      <c r="AI125">
        <f t="shared" si="29"/>
        <v>3</v>
      </c>
      <c r="AJ125">
        <f t="shared" si="30"/>
        <v>11</v>
      </c>
      <c r="AK125" s="8">
        <f t="shared" si="28"/>
        <v>0.72727272727272729</v>
      </c>
      <c r="AL125">
        <f t="shared" si="19"/>
        <v>0</v>
      </c>
    </row>
    <row r="126" spans="1:38" x14ac:dyDescent="0.2">
      <c r="A126" s="27">
        <v>12</v>
      </c>
      <c r="B126" s="28">
        <v>44891</v>
      </c>
      <c r="C126" s="30">
        <v>0.66666666666666663</v>
      </c>
      <c r="D126" s="29" t="s">
        <v>44</v>
      </c>
      <c r="E126" s="29" t="s">
        <v>983</v>
      </c>
      <c r="F126" s="29" t="s">
        <v>49</v>
      </c>
      <c r="G126" s="29" t="s">
        <v>617</v>
      </c>
      <c r="H126" s="29" t="s">
        <v>114</v>
      </c>
      <c r="I126" s="29" t="s">
        <v>13</v>
      </c>
      <c r="J126" s="29">
        <v>63</v>
      </c>
      <c r="K126" s="29">
        <v>21</v>
      </c>
      <c r="L126" s="29">
        <v>9</v>
      </c>
      <c r="M126" s="29">
        <v>3</v>
      </c>
      <c r="N126" s="29" t="s">
        <v>41</v>
      </c>
      <c r="O126" s="5"/>
      <c r="Q126" s="7">
        <f t="shared" si="20"/>
        <v>44891</v>
      </c>
      <c r="R126" s="5">
        <f t="shared" si="21"/>
        <v>2022</v>
      </c>
      <c r="S126" s="5">
        <f t="shared" si="22"/>
        <v>13</v>
      </c>
      <c r="T126" s="5" t="s">
        <v>579</v>
      </c>
      <c r="U126">
        <v>14</v>
      </c>
      <c r="V126" s="5">
        <f t="shared" si="23"/>
        <v>1</v>
      </c>
      <c r="W126" s="5" t="s">
        <v>114</v>
      </c>
      <c r="X126" s="29" t="s">
        <v>617</v>
      </c>
      <c r="Z126" s="5">
        <f t="shared" si="24"/>
        <v>0</v>
      </c>
      <c r="AA126" s="5" t="str">
        <f t="shared" si="16"/>
        <v>Pac-12</v>
      </c>
      <c r="AB126">
        <f t="shared" si="17"/>
        <v>1</v>
      </c>
      <c r="AC126">
        <f t="shared" si="25"/>
        <v>1</v>
      </c>
      <c r="AD126">
        <f t="shared" si="26"/>
        <v>1</v>
      </c>
      <c r="AE126">
        <f t="shared" si="27"/>
        <v>0</v>
      </c>
      <c r="AF126">
        <f t="shared" si="29"/>
        <v>63</v>
      </c>
      <c r="AG126">
        <f t="shared" si="29"/>
        <v>21</v>
      </c>
      <c r="AH126">
        <f t="shared" si="29"/>
        <v>9</v>
      </c>
      <c r="AI126">
        <f t="shared" si="29"/>
        <v>3</v>
      </c>
      <c r="AJ126">
        <f t="shared" si="30"/>
        <v>12</v>
      </c>
      <c r="AK126" s="8">
        <f t="shared" si="28"/>
        <v>0.75</v>
      </c>
      <c r="AL126">
        <f t="shared" si="19"/>
        <v>1</v>
      </c>
    </row>
    <row r="127" spans="1:38" ht="42" x14ac:dyDescent="0.2">
      <c r="A127" s="27">
        <v>13</v>
      </c>
      <c r="B127" s="28">
        <v>44897</v>
      </c>
      <c r="C127" s="30">
        <v>0.83333333333333337</v>
      </c>
      <c r="D127" s="29" t="s">
        <v>124</v>
      </c>
      <c r="E127" s="29" t="s">
        <v>578</v>
      </c>
      <c r="F127" s="29" t="s">
        <v>80</v>
      </c>
      <c r="G127" s="29" t="s">
        <v>1057</v>
      </c>
      <c r="H127" s="29" t="s">
        <v>114</v>
      </c>
      <c r="I127" s="29" t="s">
        <v>13</v>
      </c>
      <c r="J127" s="29">
        <v>47</v>
      </c>
      <c r="K127" s="29">
        <v>24</v>
      </c>
      <c r="L127" s="29">
        <v>10</v>
      </c>
      <c r="M127" s="29">
        <v>3</v>
      </c>
      <c r="N127" s="29" t="s">
        <v>47</v>
      </c>
      <c r="O127" s="29" t="s">
        <v>967</v>
      </c>
      <c r="Q127" s="7">
        <f t="shared" si="20"/>
        <v>44897</v>
      </c>
      <c r="R127" s="5">
        <f t="shared" si="21"/>
        <v>2022</v>
      </c>
      <c r="S127" s="5">
        <f t="shared" si="22"/>
        <v>14</v>
      </c>
      <c r="T127" s="5" t="s">
        <v>579</v>
      </c>
      <c r="U127">
        <v>12</v>
      </c>
      <c r="V127" s="5">
        <f t="shared" si="23"/>
        <v>1</v>
      </c>
      <c r="W127" s="5" t="s">
        <v>114</v>
      </c>
      <c r="X127" s="5" t="s">
        <v>430</v>
      </c>
      <c r="Y127">
        <v>4</v>
      </c>
      <c r="Z127" s="5">
        <f t="shared" si="24"/>
        <v>1</v>
      </c>
      <c r="AA127" s="5" t="str">
        <f t="shared" si="16"/>
        <v>Pac-12</v>
      </c>
      <c r="AB127">
        <f t="shared" si="17"/>
        <v>1</v>
      </c>
      <c r="AC127">
        <f t="shared" si="25"/>
        <v>1</v>
      </c>
      <c r="AD127">
        <f t="shared" si="26"/>
        <v>1</v>
      </c>
      <c r="AE127">
        <f t="shared" si="27"/>
        <v>1</v>
      </c>
      <c r="AF127">
        <f t="shared" si="29"/>
        <v>47</v>
      </c>
      <c r="AG127">
        <f t="shared" si="29"/>
        <v>24</v>
      </c>
      <c r="AH127">
        <f t="shared" si="29"/>
        <v>10</v>
      </c>
      <c r="AI127">
        <f t="shared" si="29"/>
        <v>3</v>
      </c>
      <c r="AJ127">
        <f t="shared" si="30"/>
        <v>13</v>
      </c>
      <c r="AK127" s="8">
        <f t="shared" si="28"/>
        <v>0.76923076923076927</v>
      </c>
      <c r="AL127">
        <f t="shared" si="19"/>
        <v>1</v>
      </c>
    </row>
    <row r="128" spans="1:38" ht="30" x14ac:dyDescent="0.2">
      <c r="A128" s="27">
        <v>14</v>
      </c>
      <c r="B128" s="28">
        <v>44928</v>
      </c>
      <c r="C128" s="30">
        <v>0.70833333333333337</v>
      </c>
      <c r="D128" s="29" t="s">
        <v>90</v>
      </c>
      <c r="E128" s="29" t="s">
        <v>898</v>
      </c>
      <c r="F128" s="29" t="s">
        <v>80</v>
      </c>
      <c r="G128" s="29" t="s">
        <v>737</v>
      </c>
      <c r="H128" s="29" t="s">
        <v>86</v>
      </c>
      <c r="I128" s="29" t="s">
        <v>14</v>
      </c>
      <c r="J128" s="29">
        <v>21</v>
      </c>
      <c r="K128" s="29">
        <v>35</v>
      </c>
      <c r="L128" s="29">
        <v>10</v>
      </c>
      <c r="M128" s="29">
        <v>4</v>
      </c>
      <c r="N128" s="29" t="s">
        <v>92</v>
      </c>
      <c r="O128" s="29" t="s">
        <v>899</v>
      </c>
      <c r="Q128" s="7">
        <f t="shared" si="20"/>
        <v>44928</v>
      </c>
      <c r="R128" s="5">
        <f t="shared" si="21"/>
        <v>2022</v>
      </c>
      <c r="S128" s="5">
        <f t="shared" si="22"/>
        <v>18</v>
      </c>
      <c r="T128" s="5" t="s">
        <v>579</v>
      </c>
      <c r="U128">
        <v>7</v>
      </c>
      <c r="V128" s="5">
        <f t="shared" si="23"/>
        <v>1</v>
      </c>
      <c r="W128" s="5" t="s">
        <v>114</v>
      </c>
      <c r="X128" s="5" t="s">
        <v>221</v>
      </c>
      <c r="Y128">
        <v>9</v>
      </c>
      <c r="Z128" s="5">
        <f t="shared" si="24"/>
        <v>1</v>
      </c>
      <c r="AA128" s="5" t="str">
        <f t="shared" si="16"/>
        <v>Big Ten</v>
      </c>
      <c r="AB128">
        <f t="shared" si="17"/>
        <v>0</v>
      </c>
      <c r="AC128">
        <f t="shared" si="25"/>
        <v>1</v>
      </c>
      <c r="AD128">
        <f t="shared" si="26"/>
        <v>1</v>
      </c>
      <c r="AE128">
        <f t="shared" si="27"/>
        <v>1</v>
      </c>
      <c r="AF128">
        <f t="shared" si="29"/>
        <v>21</v>
      </c>
      <c r="AG128">
        <f t="shared" si="29"/>
        <v>35</v>
      </c>
      <c r="AH128">
        <f t="shared" si="29"/>
        <v>10</v>
      </c>
      <c r="AI128">
        <f t="shared" si="29"/>
        <v>4</v>
      </c>
      <c r="AJ128">
        <f t="shared" si="30"/>
        <v>14</v>
      </c>
      <c r="AK128" s="8">
        <f t="shared" si="28"/>
        <v>0.7142857142857143</v>
      </c>
      <c r="AL128">
        <f t="shared" si="19"/>
        <v>0</v>
      </c>
    </row>
    <row r="129" spans="1:38" ht="28" x14ac:dyDescent="0.2">
      <c r="A129" s="27">
        <v>1</v>
      </c>
      <c r="B129" s="28">
        <v>44807</v>
      </c>
      <c r="C129" s="30">
        <v>0.9375</v>
      </c>
      <c r="D129" s="29" t="s">
        <v>44</v>
      </c>
      <c r="E129" s="29" t="s">
        <v>851</v>
      </c>
      <c r="F129" s="5"/>
      <c r="G129" s="29" t="s">
        <v>692</v>
      </c>
      <c r="H129" s="29" t="s">
        <v>148</v>
      </c>
      <c r="I129" s="29" t="s">
        <v>13</v>
      </c>
      <c r="J129" s="29">
        <v>45</v>
      </c>
      <c r="K129" s="29">
        <v>20</v>
      </c>
      <c r="L129" s="29">
        <v>1</v>
      </c>
      <c r="M129" s="29">
        <v>0</v>
      </c>
      <c r="N129" s="29" t="s">
        <v>41</v>
      </c>
      <c r="O129" s="5"/>
      <c r="Q129" s="7">
        <f t="shared" si="20"/>
        <v>44807</v>
      </c>
      <c r="R129" s="5">
        <f t="shared" si="21"/>
        <v>2022</v>
      </c>
      <c r="S129" s="5">
        <f t="shared" si="22"/>
        <v>1</v>
      </c>
      <c r="T129" s="29" t="s">
        <v>851</v>
      </c>
      <c r="V129" s="5">
        <f t="shared" si="23"/>
        <v>0</v>
      </c>
      <c r="W129" s="5" t="s">
        <v>114</v>
      </c>
      <c r="X129" s="29" t="s">
        <v>692</v>
      </c>
      <c r="Z129" s="5">
        <f t="shared" si="24"/>
        <v>0</v>
      </c>
      <c r="AA129" s="5" t="str">
        <f t="shared" si="16"/>
        <v>MAC</v>
      </c>
      <c r="AB129">
        <f t="shared" si="17"/>
        <v>0</v>
      </c>
      <c r="AC129">
        <f t="shared" si="25"/>
        <v>1</v>
      </c>
      <c r="AD129">
        <f t="shared" si="26"/>
        <v>0</v>
      </c>
      <c r="AE129">
        <f t="shared" si="27"/>
        <v>0</v>
      </c>
      <c r="AF129">
        <f t="shared" si="29"/>
        <v>45</v>
      </c>
      <c r="AG129">
        <f t="shared" si="29"/>
        <v>20</v>
      </c>
      <c r="AH129">
        <f t="shared" si="29"/>
        <v>1</v>
      </c>
      <c r="AI129">
        <f t="shared" si="29"/>
        <v>0</v>
      </c>
      <c r="AJ129">
        <f t="shared" si="30"/>
        <v>1</v>
      </c>
      <c r="AK129" s="8">
        <f t="shared" si="28"/>
        <v>1</v>
      </c>
      <c r="AL129">
        <f t="shared" si="19"/>
        <v>1</v>
      </c>
    </row>
    <row r="130" spans="1:38" ht="30" x14ac:dyDescent="0.2">
      <c r="A130" s="27">
        <v>2</v>
      </c>
      <c r="B130" s="28">
        <v>44814</v>
      </c>
      <c r="C130" s="30">
        <v>0.66666666666666663</v>
      </c>
      <c r="D130" s="29" t="s">
        <v>44</v>
      </c>
      <c r="E130" s="29" t="s">
        <v>851</v>
      </c>
      <c r="F130" s="5"/>
      <c r="G130" s="29" t="s">
        <v>1036</v>
      </c>
      <c r="H130" s="29" t="s">
        <v>70</v>
      </c>
      <c r="I130" s="29" t="s">
        <v>13</v>
      </c>
      <c r="J130" s="29">
        <v>52</v>
      </c>
      <c r="K130" s="29">
        <v>6</v>
      </c>
      <c r="L130" s="29">
        <v>2</v>
      </c>
      <c r="M130" s="29">
        <v>0</v>
      </c>
      <c r="N130" s="29" t="s">
        <v>47</v>
      </c>
      <c r="O130" s="5"/>
      <c r="Q130" s="7">
        <f t="shared" si="20"/>
        <v>44814</v>
      </c>
      <c r="R130" s="5">
        <f t="shared" si="21"/>
        <v>2022</v>
      </c>
      <c r="S130" s="5">
        <f t="shared" si="22"/>
        <v>2</v>
      </c>
      <c r="T130" s="29" t="s">
        <v>851</v>
      </c>
      <c r="V130" s="5">
        <f t="shared" si="23"/>
        <v>0</v>
      </c>
      <c r="W130" s="5" t="s">
        <v>114</v>
      </c>
      <c r="X130" s="29" t="s">
        <v>1036</v>
      </c>
      <c r="Z130" s="5">
        <f t="shared" si="24"/>
        <v>0</v>
      </c>
      <c r="AA130" s="5" t="str">
        <f t="shared" ref="AA130:AA154" si="31">H130</f>
        <v>Non-Major</v>
      </c>
      <c r="AB130">
        <f t="shared" ref="AB130:AB154" si="32">IF(W130=AA130,1,0)</f>
        <v>0</v>
      </c>
      <c r="AC130">
        <f t="shared" si="25"/>
        <v>0</v>
      </c>
      <c r="AD130">
        <f t="shared" si="26"/>
        <v>0</v>
      </c>
      <c r="AE130">
        <f t="shared" si="27"/>
        <v>0</v>
      </c>
      <c r="AF130">
        <f t="shared" si="29"/>
        <v>52</v>
      </c>
      <c r="AG130">
        <f t="shared" si="29"/>
        <v>6</v>
      </c>
      <c r="AH130">
        <f t="shared" si="29"/>
        <v>2</v>
      </c>
      <c r="AI130">
        <f t="shared" si="29"/>
        <v>0</v>
      </c>
      <c r="AJ130">
        <f t="shared" si="30"/>
        <v>2</v>
      </c>
      <c r="AK130" s="8">
        <f t="shared" si="28"/>
        <v>1</v>
      </c>
      <c r="AL130">
        <f t="shared" ref="AL130:AL154" si="33">IF(I130="W",1,0)</f>
        <v>1</v>
      </c>
    </row>
    <row r="131" spans="1:38" ht="30" x14ac:dyDescent="0.2">
      <c r="A131" s="27">
        <v>3</v>
      </c>
      <c r="B131" s="28">
        <v>44821</v>
      </c>
      <c r="C131" s="30">
        <v>0.8125</v>
      </c>
      <c r="D131" s="29" t="s">
        <v>44</v>
      </c>
      <c r="E131" s="29" t="s">
        <v>851</v>
      </c>
      <c r="F131" s="5"/>
      <c r="G131" s="29" t="s">
        <v>364</v>
      </c>
      <c r="H131" s="29" t="s">
        <v>86</v>
      </c>
      <c r="I131" s="29" t="s">
        <v>13</v>
      </c>
      <c r="J131" s="29">
        <v>39</v>
      </c>
      <c r="K131" s="29">
        <v>28</v>
      </c>
      <c r="L131" s="29">
        <v>3</v>
      </c>
      <c r="M131" s="29">
        <v>0</v>
      </c>
      <c r="N131" s="29" t="s">
        <v>51</v>
      </c>
      <c r="O131" s="5"/>
      <c r="Q131" s="7">
        <f t="shared" ref="Q131:Q154" si="34">B131</f>
        <v>44821</v>
      </c>
      <c r="R131" s="5">
        <f t="shared" ref="R131:R154" si="35">IF(AND(B131&gt;=DATEVALUE("06/01/2019"),B131&lt;=DATEVALUE("05/31/2020")),2019,IF(AND(B131&gt;=DATEVALUE("06/01/2020"),B131&lt;=DATEVALUE("05/31/2021")),2020,IF(AND(B131&gt;=DATEVALUE("06/01/2021"),B131&lt;=DATEVALUE("05/31/2022")),2021,IF(AND(B131&gt;=DATEVALUE("06/01/2022"),B131&lt;=DATEVALUE("05/31/2023")),2022,IF(AND(B131&gt;=DATEVALUE("06/01/2023"),B131&lt;=DATEVALUE("05/31/2024")),2023,"N/A")))))</f>
        <v>2022</v>
      </c>
      <c r="S131" s="5">
        <f t="shared" ref="S131:S154" si="36">IF(AND(B131&gt;=DATEVALUE("08/05/2022"),B131&lt;=DATEVALUE("09/05/2022")),1,IF(AND(B131&gt;=DATEVALUE("09/06/2022"),B131&lt;=DATEVALUE("09/12/2022")),2,IF(AND(B131&gt;=DATEVALUE("09/13/2022"),B131&lt;=DATEVALUE("09/19/2022")),3,IF(AND(B131&gt;=DATEVALUE("09/20/2022"),B131&lt;=DATEVALUE("09/26/2022")),4,IF(AND(B131&gt;=DATEVALUE("09/27/2022"),B131&lt;=DATEVALUE("10/03/2022")),5,IF(AND(B131&gt;=DATEVALUE("10/04/2022"),B131&lt;=DATEVALUE("10/10/2022")),6,IF(AND(B131&gt;=DATEVALUE("10/11/2022"),B131&lt;=DATEVALUE("10/17/2022")),7,IF(AND(B131&gt;=DATEVALUE("10/18/2022"),B131&lt;=DATEVALUE("10/24/2022")),8,IF(AND(B131&gt;=DATEVALUE("10/25/2022"),B131&lt;=DATEVALUE("10/31/2022")),9,IF(AND(B131&gt;=DATEVALUE("11/01/2022"),B131&lt;=DATEVALUE("11/07/2022")),10,IF(AND(B131&gt;=DATEVALUE("11/08/2022"),B131&lt;=DATEVALUE("11/14/2022")),11,IF(AND(B131&gt;=DATEVALUE("11/15/2022"),B131&lt;=DATEVALUE("11/21/2022")),12,IF(AND(B131&gt;=DATEVALUE("11/22/2022"),B131&lt;=DATEVALUE("11/28/2022")),13,IF(AND(B131&gt;=DATEVALUE("11/29/2022"),B131&lt;=DATEVALUE("12/05/2022")),14,IF(AND(B131&gt;=DATEVALUE("12/06/2022"),B131&lt;=DATEVALUE("12/12/2022")),15,IF(AND(B131&gt;=DATEVALUE("12/13/2022"),B131&lt;=DATEVALUE("12/19/2022")),16,IF(AND(B131&gt;=DATEVALUE("12/20/2022"),B131&lt;=DATEVALUE("12/26/2022")),17,IF(AND(B131&gt;=DATEVALUE("12/27/2022"),B131&lt;=DATEVALUE("01/02/2023")),18,IF(AND(B131&gt;=DATEVALUE("01/03/2023"),B131&lt;=DATEVALUE("01/09/2023")),19,IF(AND(B131&gt;=DATEVALUE("01/10/2023"),B131&lt;=DATEVALUE("01/16/2023")),20,"Bye"))))))))))))))))))))</f>
        <v>3</v>
      </c>
      <c r="T131" s="29" t="s">
        <v>851</v>
      </c>
      <c r="V131" s="5">
        <f t="shared" ref="V131:V154" si="37">IF(U131&gt;0,1,0)</f>
        <v>0</v>
      </c>
      <c r="W131" s="5" t="s">
        <v>114</v>
      </c>
      <c r="X131" s="5" t="s">
        <v>366</v>
      </c>
      <c r="Y131">
        <v>11</v>
      </c>
      <c r="Z131" s="5">
        <f t="shared" ref="Z131:Z154" si="38">IF(Y131&gt;0,1,0)</f>
        <v>1</v>
      </c>
      <c r="AA131" s="5" t="str">
        <f t="shared" si="31"/>
        <v>Big Ten</v>
      </c>
      <c r="AB131">
        <f t="shared" si="32"/>
        <v>0</v>
      </c>
      <c r="AC131">
        <f t="shared" ref="AC131:AC154" si="39">IF(AA131="Non-Major",0,1)</f>
        <v>1</v>
      </c>
      <c r="AD131">
        <f t="shared" ref="AD131:AD154" si="40">IF(OR(AA131="ACC",AA131="Big Ten",AA131="Big 12", AA131="Pac-12",AA131="SEC"),1,0)</f>
        <v>1</v>
      </c>
      <c r="AE131">
        <f t="shared" ref="AE131:AE154" si="41">IF(AND(Z131=1,V131=1),1,0)</f>
        <v>0</v>
      </c>
      <c r="AF131">
        <f t="shared" si="29"/>
        <v>39</v>
      </c>
      <c r="AG131">
        <f t="shared" si="29"/>
        <v>28</v>
      </c>
      <c r="AH131">
        <f t="shared" si="29"/>
        <v>3</v>
      </c>
      <c r="AI131">
        <f t="shared" si="29"/>
        <v>0</v>
      </c>
      <c r="AJ131">
        <f t="shared" si="30"/>
        <v>3</v>
      </c>
      <c r="AK131" s="8">
        <f t="shared" ref="AK131:AK154" si="42">AH131/(AH131+AI131)</f>
        <v>1</v>
      </c>
      <c r="AL131">
        <f t="shared" si="33"/>
        <v>1</v>
      </c>
    </row>
    <row r="132" spans="1:38" ht="30" x14ac:dyDescent="0.2">
      <c r="A132" s="27">
        <v>4</v>
      </c>
      <c r="B132" s="28">
        <v>44828</v>
      </c>
      <c r="C132" s="30">
        <v>0.9375</v>
      </c>
      <c r="D132" s="29" t="s">
        <v>44</v>
      </c>
      <c r="E132" s="29" t="s">
        <v>1053</v>
      </c>
      <c r="F132" s="5"/>
      <c r="G132" s="29" t="s">
        <v>213</v>
      </c>
      <c r="H132" s="29" t="s">
        <v>114</v>
      </c>
      <c r="I132" s="29" t="s">
        <v>13</v>
      </c>
      <c r="J132" s="29">
        <v>40</v>
      </c>
      <c r="K132" s="29">
        <v>22</v>
      </c>
      <c r="L132" s="29">
        <v>4</v>
      </c>
      <c r="M132" s="29">
        <v>0</v>
      </c>
      <c r="N132" s="29" t="s">
        <v>55</v>
      </c>
      <c r="O132" s="5"/>
      <c r="Q132" s="7">
        <f t="shared" si="34"/>
        <v>44828</v>
      </c>
      <c r="R132" s="5">
        <f t="shared" si="35"/>
        <v>2022</v>
      </c>
      <c r="S132" s="5">
        <f t="shared" si="36"/>
        <v>4</v>
      </c>
      <c r="T132" s="5" t="s">
        <v>680</v>
      </c>
      <c r="U132">
        <v>18</v>
      </c>
      <c r="V132" s="5">
        <f t="shared" si="37"/>
        <v>1</v>
      </c>
      <c r="W132" s="5" t="s">
        <v>114</v>
      </c>
      <c r="X132" s="29" t="s">
        <v>213</v>
      </c>
      <c r="Z132" s="5">
        <f t="shared" si="38"/>
        <v>0</v>
      </c>
      <c r="AA132" s="5" t="str">
        <f t="shared" si="31"/>
        <v>Pac-12</v>
      </c>
      <c r="AB132">
        <f t="shared" si="32"/>
        <v>1</v>
      </c>
      <c r="AC132">
        <f t="shared" si="39"/>
        <v>1</v>
      </c>
      <c r="AD132">
        <f t="shared" si="40"/>
        <v>1</v>
      </c>
      <c r="AE132">
        <f t="shared" si="41"/>
        <v>0</v>
      </c>
      <c r="AF132">
        <f t="shared" si="29"/>
        <v>40</v>
      </c>
      <c r="AG132">
        <f t="shared" si="29"/>
        <v>22</v>
      </c>
      <c r="AH132">
        <f t="shared" si="29"/>
        <v>4</v>
      </c>
      <c r="AI132">
        <f t="shared" si="29"/>
        <v>0</v>
      </c>
      <c r="AJ132">
        <f t="shared" si="30"/>
        <v>4</v>
      </c>
      <c r="AK132" s="8">
        <f t="shared" si="42"/>
        <v>1</v>
      </c>
      <c r="AL132">
        <f t="shared" si="33"/>
        <v>1</v>
      </c>
    </row>
    <row r="133" spans="1:38" ht="30" x14ac:dyDescent="0.2">
      <c r="A133" s="27">
        <v>5</v>
      </c>
      <c r="B133" s="28">
        <v>44834</v>
      </c>
      <c r="C133" s="30">
        <v>0.9375</v>
      </c>
      <c r="D133" s="29" t="s">
        <v>124</v>
      </c>
      <c r="E133" s="29" t="s">
        <v>973</v>
      </c>
      <c r="F133" s="29" t="s">
        <v>49</v>
      </c>
      <c r="G133" s="29" t="s">
        <v>590</v>
      </c>
      <c r="H133" s="29" t="s">
        <v>114</v>
      </c>
      <c r="I133" s="29" t="s">
        <v>14</v>
      </c>
      <c r="J133" s="29">
        <v>32</v>
      </c>
      <c r="K133" s="29">
        <v>40</v>
      </c>
      <c r="L133" s="29">
        <v>4</v>
      </c>
      <c r="M133" s="29">
        <v>1</v>
      </c>
      <c r="N133" s="29" t="s">
        <v>92</v>
      </c>
      <c r="O133" s="5"/>
      <c r="Q133" s="7">
        <f t="shared" si="34"/>
        <v>44834</v>
      </c>
      <c r="R133" s="5">
        <f t="shared" si="35"/>
        <v>2022</v>
      </c>
      <c r="S133" s="5">
        <f t="shared" si="36"/>
        <v>5</v>
      </c>
      <c r="T133" s="5" t="s">
        <v>680</v>
      </c>
      <c r="U133">
        <v>15</v>
      </c>
      <c r="V133" s="5">
        <f t="shared" si="37"/>
        <v>1</v>
      </c>
      <c r="W133" s="5" t="s">
        <v>114</v>
      </c>
      <c r="X133" s="29" t="s">
        <v>590</v>
      </c>
      <c r="Z133" s="5">
        <f t="shared" si="38"/>
        <v>0</v>
      </c>
      <c r="AA133" s="5" t="str">
        <f t="shared" si="31"/>
        <v>Pac-12</v>
      </c>
      <c r="AB133">
        <f t="shared" si="32"/>
        <v>1</v>
      </c>
      <c r="AC133">
        <f t="shared" si="39"/>
        <v>1</v>
      </c>
      <c r="AD133">
        <f t="shared" si="40"/>
        <v>1</v>
      </c>
      <c r="AE133">
        <f t="shared" si="41"/>
        <v>0</v>
      </c>
      <c r="AF133">
        <f t="shared" ref="AF133:AI154" si="43">J133</f>
        <v>32</v>
      </c>
      <c r="AG133">
        <f t="shared" si="43"/>
        <v>40</v>
      </c>
      <c r="AH133">
        <f t="shared" si="43"/>
        <v>4</v>
      </c>
      <c r="AI133">
        <f t="shared" si="43"/>
        <v>1</v>
      </c>
      <c r="AJ133">
        <f t="shared" si="30"/>
        <v>5</v>
      </c>
      <c r="AK133" s="8">
        <f t="shared" si="42"/>
        <v>0.8</v>
      </c>
      <c r="AL133">
        <f t="shared" si="33"/>
        <v>0</v>
      </c>
    </row>
    <row r="134" spans="1:38" ht="30" x14ac:dyDescent="0.2">
      <c r="A134" s="27">
        <v>6</v>
      </c>
      <c r="B134" s="28">
        <v>44842</v>
      </c>
      <c r="C134" s="30">
        <v>0.66666666666666663</v>
      </c>
      <c r="D134" s="29" t="s">
        <v>44</v>
      </c>
      <c r="E134" s="29" t="s">
        <v>1040</v>
      </c>
      <c r="F134" s="29" t="s">
        <v>49</v>
      </c>
      <c r="G134" s="29" t="s">
        <v>113</v>
      </c>
      <c r="H134" s="29" t="s">
        <v>114</v>
      </c>
      <c r="I134" s="29" t="s">
        <v>14</v>
      </c>
      <c r="J134" s="29">
        <v>38</v>
      </c>
      <c r="K134" s="29">
        <v>45</v>
      </c>
      <c r="L134" s="29">
        <v>4</v>
      </c>
      <c r="M134" s="29">
        <v>2</v>
      </c>
      <c r="N134" s="29" t="s">
        <v>102</v>
      </c>
      <c r="O134" s="5"/>
      <c r="Q134" s="7">
        <f t="shared" si="34"/>
        <v>44842</v>
      </c>
      <c r="R134" s="5">
        <f t="shared" si="35"/>
        <v>2022</v>
      </c>
      <c r="S134" s="5">
        <f t="shared" si="36"/>
        <v>6</v>
      </c>
      <c r="T134" s="5" t="s">
        <v>680</v>
      </c>
      <c r="U134">
        <v>21</v>
      </c>
      <c r="V134" s="5">
        <f t="shared" si="37"/>
        <v>1</v>
      </c>
      <c r="W134" s="5" t="s">
        <v>114</v>
      </c>
      <c r="X134" s="29" t="s">
        <v>113</v>
      </c>
      <c r="Z134" s="5">
        <f t="shared" si="38"/>
        <v>0</v>
      </c>
      <c r="AA134" s="5" t="str">
        <f t="shared" si="31"/>
        <v>Pac-12</v>
      </c>
      <c r="AB134">
        <f t="shared" si="32"/>
        <v>1</v>
      </c>
      <c r="AC134">
        <f t="shared" si="39"/>
        <v>1</v>
      </c>
      <c r="AD134">
        <f t="shared" si="40"/>
        <v>1</v>
      </c>
      <c r="AE134">
        <f t="shared" si="41"/>
        <v>0</v>
      </c>
      <c r="AF134">
        <f t="shared" si="43"/>
        <v>38</v>
      </c>
      <c r="AG134">
        <f t="shared" si="43"/>
        <v>45</v>
      </c>
      <c r="AH134">
        <f t="shared" si="43"/>
        <v>4</v>
      </c>
      <c r="AI134">
        <f t="shared" si="43"/>
        <v>2</v>
      </c>
      <c r="AJ134">
        <f t="shared" si="30"/>
        <v>6</v>
      </c>
      <c r="AK134" s="8">
        <f t="shared" si="42"/>
        <v>0.66666666666666663</v>
      </c>
      <c r="AL134">
        <f t="shared" si="33"/>
        <v>0</v>
      </c>
    </row>
    <row r="135" spans="1:38" ht="28" x14ac:dyDescent="0.2">
      <c r="A135" s="27">
        <v>7</v>
      </c>
      <c r="B135" s="28">
        <v>44849</v>
      </c>
      <c r="C135" s="30">
        <v>0.72916666666666663</v>
      </c>
      <c r="D135" s="29" t="s">
        <v>44</v>
      </c>
      <c r="E135" s="29" t="s">
        <v>851</v>
      </c>
      <c r="F135" s="5"/>
      <c r="G135" s="29" t="s">
        <v>586</v>
      </c>
      <c r="H135" s="29" t="s">
        <v>114</v>
      </c>
      <c r="I135" s="29" t="s">
        <v>13</v>
      </c>
      <c r="J135" s="29">
        <v>49</v>
      </c>
      <c r="K135" s="29">
        <v>39</v>
      </c>
      <c r="L135" s="29">
        <v>5</v>
      </c>
      <c r="M135" s="29">
        <v>2</v>
      </c>
      <c r="N135" s="29" t="s">
        <v>41</v>
      </c>
      <c r="O135" s="5"/>
      <c r="Q135" s="7">
        <f t="shared" si="34"/>
        <v>44849</v>
      </c>
      <c r="R135" s="5">
        <f t="shared" si="35"/>
        <v>2022</v>
      </c>
      <c r="S135" s="5">
        <f t="shared" si="36"/>
        <v>7</v>
      </c>
      <c r="T135" s="29" t="s">
        <v>851</v>
      </c>
      <c r="V135" s="5">
        <f t="shared" si="37"/>
        <v>0</v>
      </c>
      <c r="W135" s="5" t="s">
        <v>114</v>
      </c>
      <c r="X135" s="29" t="s">
        <v>586</v>
      </c>
      <c r="Z135" s="5">
        <f t="shared" si="38"/>
        <v>0</v>
      </c>
      <c r="AA135" s="5" t="str">
        <f t="shared" si="31"/>
        <v>Pac-12</v>
      </c>
      <c r="AB135">
        <f t="shared" si="32"/>
        <v>1</v>
      </c>
      <c r="AC135">
        <f t="shared" si="39"/>
        <v>1</v>
      </c>
      <c r="AD135">
        <f t="shared" si="40"/>
        <v>1</v>
      </c>
      <c r="AE135">
        <f t="shared" si="41"/>
        <v>0</v>
      </c>
      <c r="AF135">
        <f t="shared" si="43"/>
        <v>49</v>
      </c>
      <c r="AG135">
        <f t="shared" si="43"/>
        <v>39</v>
      </c>
      <c r="AH135">
        <f t="shared" si="43"/>
        <v>5</v>
      </c>
      <c r="AI135">
        <f t="shared" si="43"/>
        <v>2</v>
      </c>
      <c r="AJ135">
        <f t="shared" si="30"/>
        <v>7</v>
      </c>
      <c r="AK135" s="8">
        <f t="shared" si="42"/>
        <v>0.7142857142857143</v>
      </c>
      <c r="AL135">
        <f t="shared" si="33"/>
        <v>1</v>
      </c>
    </row>
    <row r="136" spans="1:38" ht="28" x14ac:dyDescent="0.2">
      <c r="A136" s="27">
        <v>8</v>
      </c>
      <c r="B136" s="28">
        <v>44856</v>
      </c>
      <c r="C136" s="30">
        <v>0.9375</v>
      </c>
      <c r="D136" s="29" t="s">
        <v>44</v>
      </c>
      <c r="E136" s="29" t="s">
        <v>851</v>
      </c>
      <c r="F136" s="29" t="s">
        <v>49</v>
      </c>
      <c r="G136" s="29" t="s">
        <v>424</v>
      </c>
      <c r="H136" s="29" t="s">
        <v>114</v>
      </c>
      <c r="I136" s="29" t="s">
        <v>13</v>
      </c>
      <c r="J136" s="29">
        <v>28</v>
      </c>
      <c r="K136" s="29">
        <v>21</v>
      </c>
      <c r="L136" s="29">
        <v>6</v>
      </c>
      <c r="M136" s="29">
        <v>2</v>
      </c>
      <c r="N136" s="29" t="s">
        <v>47</v>
      </c>
      <c r="O136" s="5"/>
      <c r="Q136" s="7">
        <f t="shared" si="34"/>
        <v>44856</v>
      </c>
      <c r="R136" s="5">
        <f t="shared" si="35"/>
        <v>2022</v>
      </c>
      <c r="S136" s="5">
        <f t="shared" si="36"/>
        <v>8</v>
      </c>
      <c r="T136" s="29" t="s">
        <v>851</v>
      </c>
      <c r="V136" s="5">
        <f t="shared" si="37"/>
        <v>0</v>
      </c>
      <c r="W136" s="5" t="s">
        <v>114</v>
      </c>
      <c r="X136" s="29" t="s">
        <v>424</v>
      </c>
      <c r="Z136" s="5">
        <f t="shared" si="38"/>
        <v>0</v>
      </c>
      <c r="AA136" s="5" t="str">
        <f t="shared" si="31"/>
        <v>Pac-12</v>
      </c>
      <c r="AB136">
        <f t="shared" si="32"/>
        <v>1</v>
      </c>
      <c r="AC136">
        <f t="shared" si="39"/>
        <v>1</v>
      </c>
      <c r="AD136">
        <f t="shared" si="40"/>
        <v>1</v>
      </c>
      <c r="AE136">
        <f t="shared" si="41"/>
        <v>0</v>
      </c>
      <c r="AF136">
        <f t="shared" si="43"/>
        <v>28</v>
      </c>
      <c r="AG136">
        <f t="shared" si="43"/>
        <v>21</v>
      </c>
      <c r="AH136">
        <f t="shared" si="43"/>
        <v>6</v>
      </c>
      <c r="AI136">
        <f t="shared" si="43"/>
        <v>2</v>
      </c>
      <c r="AJ136">
        <f t="shared" si="30"/>
        <v>8</v>
      </c>
      <c r="AK136" s="8">
        <f t="shared" si="42"/>
        <v>0.75</v>
      </c>
      <c r="AL136">
        <f t="shared" si="33"/>
        <v>1</v>
      </c>
    </row>
    <row r="137" spans="1:38" ht="30" x14ac:dyDescent="0.2">
      <c r="A137" s="27">
        <v>9</v>
      </c>
      <c r="B137" s="28">
        <v>44869</v>
      </c>
      <c r="C137" s="30">
        <v>0.9375</v>
      </c>
      <c r="D137" s="29" t="s">
        <v>124</v>
      </c>
      <c r="E137" s="29" t="s">
        <v>851</v>
      </c>
      <c r="F137" s="5"/>
      <c r="G137" s="29" t="s">
        <v>1051</v>
      </c>
      <c r="H137" s="29" t="s">
        <v>114</v>
      </c>
      <c r="I137" s="29" t="s">
        <v>13</v>
      </c>
      <c r="J137" s="29">
        <v>24</v>
      </c>
      <c r="K137" s="29">
        <v>21</v>
      </c>
      <c r="L137" s="29">
        <v>7</v>
      </c>
      <c r="M137" s="29">
        <v>2</v>
      </c>
      <c r="N137" s="29" t="s">
        <v>51</v>
      </c>
      <c r="O137" s="5"/>
      <c r="Q137" s="7">
        <f t="shared" si="34"/>
        <v>44869</v>
      </c>
      <c r="R137" s="5">
        <f t="shared" si="35"/>
        <v>2022</v>
      </c>
      <c r="S137" s="5">
        <f t="shared" si="36"/>
        <v>10</v>
      </c>
      <c r="T137" s="29" t="s">
        <v>851</v>
      </c>
      <c r="V137" s="5">
        <f t="shared" si="37"/>
        <v>0</v>
      </c>
      <c r="W137" s="5" t="s">
        <v>114</v>
      </c>
      <c r="X137" s="5" t="s">
        <v>486</v>
      </c>
      <c r="Y137">
        <v>24</v>
      </c>
      <c r="Z137" s="5">
        <f t="shared" si="38"/>
        <v>1</v>
      </c>
      <c r="AA137" s="5" t="str">
        <f t="shared" si="31"/>
        <v>Pac-12</v>
      </c>
      <c r="AB137">
        <f t="shared" si="32"/>
        <v>1</v>
      </c>
      <c r="AC137">
        <f t="shared" si="39"/>
        <v>1</v>
      </c>
      <c r="AD137">
        <f t="shared" si="40"/>
        <v>1</v>
      </c>
      <c r="AE137">
        <f t="shared" si="41"/>
        <v>0</v>
      </c>
      <c r="AF137">
        <f t="shared" si="43"/>
        <v>24</v>
      </c>
      <c r="AG137">
        <f t="shared" si="43"/>
        <v>21</v>
      </c>
      <c r="AH137">
        <f t="shared" si="43"/>
        <v>7</v>
      </c>
      <c r="AI137">
        <f t="shared" si="43"/>
        <v>2</v>
      </c>
      <c r="AJ137">
        <f t="shared" si="30"/>
        <v>9</v>
      </c>
      <c r="AK137" s="8">
        <f t="shared" si="42"/>
        <v>0.77777777777777779</v>
      </c>
      <c r="AL137">
        <f t="shared" si="33"/>
        <v>1</v>
      </c>
    </row>
    <row r="138" spans="1:38" ht="30" x14ac:dyDescent="0.2">
      <c r="A138" s="27">
        <v>10</v>
      </c>
      <c r="B138" s="28">
        <v>44877</v>
      </c>
      <c r="C138" s="30">
        <v>0.79166666666666663</v>
      </c>
      <c r="D138" s="29" t="s">
        <v>44</v>
      </c>
      <c r="E138" s="29" t="s">
        <v>1048</v>
      </c>
      <c r="F138" s="29" t="s">
        <v>49</v>
      </c>
      <c r="G138" s="29" t="s">
        <v>936</v>
      </c>
      <c r="H138" s="29" t="s">
        <v>114</v>
      </c>
      <c r="I138" s="29" t="s">
        <v>13</v>
      </c>
      <c r="J138" s="29">
        <v>37</v>
      </c>
      <c r="K138" s="29">
        <v>34</v>
      </c>
      <c r="L138" s="29">
        <v>8</v>
      </c>
      <c r="M138" s="29">
        <v>2</v>
      </c>
      <c r="N138" s="29" t="s">
        <v>55</v>
      </c>
      <c r="O138" s="5"/>
      <c r="Q138" s="7">
        <f t="shared" si="34"/>
        <v>44877</v>
      </c>
      <c r="R138" s="5">
        <f t="shared" si="35"/>
        <v>2022</v>
      </c>
      <c r="S138" s="5">
        <f t="shared" si="36"/>
        <v>11</v>
      </c>
      <c r="T138" s="5" t="s">
        <v>680</v>
      </c>
      <c r="U138">
        <v>24</v>
      </c>
      <c r="V138" s="5">
        <f t="shared" si="37"/>
        <v>1</v>
      </c>
      <c r="W138" s="5" t="s">
        <v>114</v>
      </c>
      <c r="X138" s="5" t="s">
        <v>400</v>
      </c>
      <c r="Y138">
        <v>6</v>
      </c>
      <c r="Z138" s="5">
        <f t="shared" si="38"/>
        <v>1</v>
      </c>
      <c r="AA138" s="5" t="str">
        <f t="shared" si="31"/>
        <v>Pac-12</v>
      </c>
      <c r="AB138">
        <f t="shared" si="32"/>
        <v>1</v>
      </c>
      <c r="AC138">
        <f t="shared" si="39"/>
        <v>1</v>
      </c>
      <c r="AD138">
        <f t="shared" si="40"/>
        <v>1</v>
      </c>
      <c r="AE138">
        <f t="shared" si="41"/>
        <v>1</v>
      </c>
      <c r="AF138">
        <f t="shared" si="43"/>
        <v>37</v>
      </c>
      <c r="AG138">
        <f t="shared" si="43"/>
        <v>34</v>
      </c>
      <c r="AH138">
        <f t="shared" si="43"/>
        <v>8</v>
      </c>
      <c r="AI138">
        <f t="shared" si="43"/>
        <v>2</v>
      </c>
      <c r="AJ138">
        <f t="shared" si="30"/>
        <v>10</v>
      </c>
      <c r="AK138" s="8">
        <f t="shared" si="42"/>
        <v>0.8</v>
      </c>
      <c r="AL138">
        <f t="shared" si="33"/>
        <v>1</v>
      </c>
    </row>
    <row r="139" spans="1:38" ht="30" x14ac:dyDescent="0.2">
      <c r="A139" s="27">
        <v>11</v>
      </c>
      <c r="B139" s="28">
        <v>44884</v>
      </c>
      <c r="C139" s="30">
        <v>0.875</v>
      </c>
      <c r="D139" s="29" t="s">
        <v>44</v>
      </c>
      <c r="E139" s="29" t="s">
        <v>973</v>
      </c>
      <c r="F139" s="5"/>
      <c r="G139" s="29" t="s">
        <v>617</v>
      </c>
      <c r="H139" s="29" t="s">
        <v>114</v>
      </c>
      <c r="I139" s="29" t="s">
        <v>13</v>
      </c>
      <c r="J139" s="29">
        <v>54</v>
      </c>
      <c r="K139" s="29">
        <v>7</v>
      </c>
      <c r="L139" s="29">
        <v>9</v>
      </c>
      <c r="M139" s="29">
        <v>2</v>
      </c>
      <c r="N139" s="29" t="s">
        <v>57</v>
      </c>
      <c r="O139" s="5"/>
      <c r="Q139" s="7">
        <f t="shared" si="34"/>
        <v>44884</v>
      </c>
      <c r="R139" s="5">
        <f t="shared" si="35"/>
        <v>2022</v>
      </c>
      <c r="S139" s="5">
        <f t="shared" si="36"/>
        <v>12</v>
      </c>
      <c r="T139" s="5" t="s">
        <v>680</v>
      </c>
      <c r="U139">
        <v>15</v>
      </c>
      <c r="V139" s="5">
        <f t="shared" si="37"/>
        <v>1</v>
      </c>
      <c r="W139" s="5" t="s">
        <v>114</v>
      </c>
      <c r="X139" s="29" t="s">
        <v>617</v>
      </c>
      <c r="Z139" s="5">
        <f t="shared" si="38"/>
        <v>0</v>
      </c>
      <c r="AA139" s="5" t="str">
        <f t="shared" si="31"/>
        <v>Pac-12</v>
      </c>
      <c r="AB139">
        <f t="shared" si="32"/>
        <v>1</v>
      </c>
      <c r="AC139">
        <f t="shared" si="39"/>
        <v>1</v>
      </c>
      <c r="AD139">
        <f t="shared" si="40"/>
        <v>1</v>
      </c>
      <c r="AE139">
        <f t="shared" si="41"/>
        <v>0</v>
      </c>
      <c r="AF139">
        <f t="shared" si="43"/>
        <v>54</v>
      </c>
      <c r="AG139">
        <f t="shared" si="43"/>
        <v>7</v>
      </c>
      <c r="AH139">
        <f t="shared" si="43"/>
        <v>9</v>
      </c>
      <c r="AI139">
        <f t="shared" si="43"/>
        <v>2</v>
      </c>
      <c r="AJ139">
        <f t="shared" si="30"/>
        <v>11</v>
      </c>
      <c r="AK139" s="8">
        <f t="shared" si="42"/>
        <v>0.81818181818181823</v>
      </c>
      <c r="AL139">
        <f t="shared" si="33"/>
        <v>1</v>
      </c>
    </row>
    <row r="140" spans="1:38" ht="30" x14ac:dyDescent="0.2">
      <c r="A140" s="27">
        <v>12</v>
      </c>
      <c r="B140" s="28">
        <v>44891</v>
      </c>
      <c r="C140" s="30">
        <v>0.9375</v>
      </c>
      <c r="D140" s="29" t="s">
        <v>44</v>
      </c>
      <c r="E140" s="29" t="s">
        <v>679</v>
      </c>
      <c r="F140" s="29" t="s">
        <v>49</v>
      </c>
      <c r="G140" s="29" t="s">
        <v>916</v>
      </c>
      <c r="H140" s="29" t="s">
        <v>114</v>
      </c>
      <c r="I140" s="29" t="s">
        <v>13</v>
      </c>
      <c r="J140" s="29">
        <v>51</v>
      </c>
      <c r="K140" s="29">
        <v>33</v>
      </c>
      <c r="L140" s="29">
        <v>10</v>
      </c>
      <c r="M140" s="29">
        <v>2</v>
      </c>
      <c r="N140" s="29" t="s">
        <v>61</v>
      </c>
      <c r="O140" s="5"/>
      <c r="Q140" s="7">
        <f t="shared" si="34"/>
        <v>44891</v>
      </c>
      <c r="R140" s="5">
        <f t="shared" si="35"/>
        <v>2022</v>
      </c>
      <c r="S140" s="5">
        <f t="shared" si="36"/>
        <v>13</v>
      </c>
      <c r="T140" s="5" t="s">
        <v>680</v>
      </c>
      <c r="U140">
        <v>12</v>
      </c>
      <c r="V140" s="5">
        <f t="shared" si="37"/>
        <v>1</v>
      </c>
      <c r="W140" s="5" t="s">
        <v>114</v>
      </c>
      <c r="X140" s="29" t="s">
        <v>916</v>
      </c>
      <c r="Z140" s="5">
        <f t="shared" si="38"/>
        <v>0</v>
      </c>
      <c r="AA140" s="5" t="str">
        <f t="shared" si="31"/>
        <v>Pac-12</v>
      </c>
      <c r="AB140">
        <f t="shared" si="32"/>
        <v>1</v>
      </c>
      <c r="AC140">
        <f t="shared" si="39"/>
        <v>1</v>
      </c>
      <c r="AD140">
        <f t="shared" si="40"/>
        <v>1</v>
      </c>
      <c r="AE140">
        <f t="shared" si="41"/>
        <v>0</v>
      </c>
      <c r="AF140">
        <f t="shared" si="43"/>
        <v>51</v>
      </c>
      <c r="AG140">
        <f t="shared" si="43"/>
        <v>33</v>
      </c>
      <c r="AH140">
        <f t="shared" si="43"/>
        <v>10</v>
      </c>
      <c r="AI140">
        <f t="shared" si="43"/>
        <v>2</v>
      </c>
      <c r="AJ140">
        <f t="shared" si="30"/>
        <v>12</v>
      </c>
      <c r="AK140" s="8">
        <f t="shared" si="42"/>
        <v>0.83333333333333337</v>
      </c>
      <c r="AL140">
        <f t="shared" si="33"/>
        <v>1</v>
      </c>
    </row>
    <row r="141" spans="1:38" ht="30" x14ac:dyDescent="0.2">
      <c r="A141" s="27">
        <v>13</v>
      </c>
      <c r="B141" s="28">
        <v>44924</v>
      </c>
      <c r="C141" s="30">
        <v>0.875</v>
      </c>
      <c r="D141" s="29" t="s">
        <v>37</v>
      </c>
      <c r="E141" s="29" t="s">
        <v>679</v>
      </c>
      <c r="F141" s="29" t="s">
        <v>80</v>
      </c>
      <c r="G141" s="29" t="s">
        <v>648</v>
      </c>
      <c r="H141" s="29" t="s">
        <v>145</v>
      </c>
      <c r="I141" s="29" t="s">
        <v>13</v>
      </c>
      <c r="J141" s="29">
        <v>27</v>
      </c>
      <c r="K141" s="29">
        <v>20</v>
      </c>
      <c r="L141" s="29">
        <v>11</v>
      </c>
      <c r="M141" s="29">
        <v>2</v>
      </c>
      <c r="N141" s="29" t="s">
        <v>64</v>
      </c>
      <c r="O141" s="29" t="s">
        <v>725</v>
      </c>
      <c r="Q141" s="7">
        <f t="shared" si="34"/>
        <v>44924</v>
      </c>
      <c r="R141" s="5">
        <f t="shared" si="35"/>
        <v>2022</v>
      </c>
      <c r="S141" s="5">
        <f t="shared" si="36"/>
        <v>18</v>
      </c>
      <c r="T141" s="5" t="s">
        <v>680</v>
      </c>
      <c r="U141">
        <v>12</v>
      </c>
      <c r="V141" s="5">
        <f t="shared" si="37"/>
        <v>1</v>
      </c>
      <c r="W141" s="5" t="s">
        <v>114</v>
      </c>
      <c r="X141" s="5" t="s">
        <v>559</v>
      </c>
      <c r="Y141">
        <v>21</v>
      </c>
      <c r="Z141" s="5">
        <f t="shared" si="38"/>
        <v>1</v>
      </c>
      <c r="AA141" s="5" t="str">
        <f t="shared" si="31"/>
        <v>Big 12</v>
      </c>
      <c r="AB141">
        <f t="shared" si="32"/>
        <v>0</v>
      </c>
      <c r="AC141">
        <f t="shared" si="39"/>
        <v>1</v>
      </c>
      <c r="AD141">
        <f t="shared" si="40"/>
        <v>1</v>
      </c>
      <c r="AE141">
        <f t="shared" si="41"/>
        <v>1</v>
      </c>
      <c r="AF141">
        <f t="shared" si="43"/>
        <v>27</v>
      </c>
      <c r="AG141">
        <f t="shared" si="43"/>
        <v>20</v>
      </c>
      <c r="AH141">
        <f t="shared" si="43"/>
        <v>11</v>
      </c>
      <c r="AI141">
        <f t="shared" si="43"/>
        <v>2</v>
      </c>
      <c r="AJ141">
        <f t="shared" si="30"/>
        <v>13</v>
      </c>
      <c r="AK141" s="8">
        <f t="shared" si="42"/>
        <v>0.84615384615384615</v>
      </c>
      <c r="AL141">
        <f t="shared" si="33"/>
        <v>1</v>
      </c>
    </row>
    <row r="142" spans="1:38" ht="30" x14ac:dyDescent="0.2">
      <c r="A142" s="27">
        <v>1</v>
      </c>
      <c r="B142" s="28">
        <v>44807</v>
      </c>
      <c r="C142" s="30">
        <v>0.89583333333333337</v>
      </c>
      <c r="D142" s="29" t="s">
        <v>44</v>
      </c>
      <c r="E142" s="29" t="s">
        <v>916</v>
      </c>
      <c r="F142" s="5"/>
      <c r="G142" s="29" t="s">
        <v>772</v>
      </c>
      <c r="H142" s="29" t="s">
        <v>70</v>
      </c>
      <c r="I142" s="29" t="s">
        <v>13</v>
      </c>
      <c r="J142" s="29">
        <v>24</v>
      </c>
      <c r="K142" s="29">
        <v>17</v>
      </c>
      <c r="L142" s="29">
        <v>1</v>
      </c>
      <c r="M142" s="29">
        <v>0</v>
      </c>
      <c r="N142" s="29" t="s">
        <v>41</v>
      </c>
      <c r="O142" s="5"/>
      <c r="Q142" s="7">
        <f t="shared" si="34"/>
        <v>44807</v>
      </c>
      <c r="R142" s="5">
        <f t="shared" si="35"/>
        <v>2022</v>
      </c>
      <c r="S142" s="5">
        <f t="shared" si="36"/>
        <v>1</v>
      </c>
      <c r="T142" s="29" t="s">
        <v>916</v>
      </c>
      <c r="V142" s="5">
        <f t="shared" si="37"/>
        <v>0</v>
      </c>
      <c r="W142" s="5" t="s">
        <v>114</v>
      </c>
      <c r="X142" s="29" t="s">
        <v>772</v>
      </c>
      <c r="Z142" s="5">
        <f t="shared" si="38"/>
        <v>0</v>
      </c>
      <c r="AA142" s="5" t="str">
        <f t="shared" si="31"/>
        <v>Non-Major</v>
      </c>
      <c r="AB142">
        <f t="shared" si="32"/>
        <v>0</v>
      </c>
      <c r="AC142">
        <f t="shared" si="39"/>
        <v>0</v>
      </c>
      <c r="AD142">
        <f t="shared" si="40"/>
        <v>0</v>
      </c>
      <c r="AE142">
        <f t="shared" si="41"/>
        <v>0</v>
      </c>
      <c r="AF142">
        <f t="shared" si="43"/>
        <v>24</v>
      </c>
      <c r="AG142">
        <f t="shared" si="43"/>
        <v>17</v>
      </c>
      <c r="AH142">
        <f t="shared" si="43"/>
        <v>1</v>
      </c>
      <c r="AI142">
        <f t="shared" si="43"/>
        <v>0</v>
      </c>
      <c r="AJ142">
        <f t="shared" si="30"/>
        <v>1</v>
      </c>
      <c r="AK142" s="8">
        <f t="shared" si="42"/>
        <v>1</v>
      </c>
      <c r="AL142">
        <f t="shared" si="33"/>
        <v>1</v>
      </c>
    </row>
    <row r="143" spans="1:38" ht="30" x14ac:dyDescent="0.2">
      <c r="A143" s="27">
        <v>2</v>
      </c>
      <c r="B143" s="28">
        <v>44814</v>
      </c>
      <c r="C143" s="30">
        <v>0.64583333333333337</v>
      </c>
      <c r="D143" s="29" t="s">
        <v>44</v>
      </c>
      <c r="E143" s="29" t="s">
        <v>916</v>
      </c>
      <c r="F143" s="29" t="s">
        <v>49</v>
      </c>
      <c r="G143" s="29" t="s">
        <v>813</v>
      </c>
      <c r="H143" s="29" t="s">
        <v>86</v>
      </c>
      <c r="I143" s="29" t="s">
        <v>13</v>
      </c>
      <c r="J143" s="29">
        <v>17</v>
      </c>
      <c r="K143" s="29">
        <v>14</v>
      </c>
      <c r="L143" s="29">
        <v>2</v>
      </c>
      <c r="M143" s="29">
        <v>0</v>
      </c>
      <c r="N143" s="29" t="s">
        <v>47</v>
      </c>
      <c r="O143" s="5"/>
      <c r="Q143" s="7">
        <f t="shared" si="34"/>
        <v>44814</v>
      </c>
      <c r="R143" s="5">
        <f t="shared" si="35"/>
        <v>2022</v>
      </c>
      <c r="S143" s="5">
        <f t="shared" si="36"/>
        <v>2</v>
      </c>
      <c r="T143" s="29" t="s">
        <v>916</v>
      </c>
      <c r="V143" s="5">
        <f t="shared" si="37"/>
        <v>0</v>
      </c>
      <c r="W143" s="5" t="s">
        <v>114</v>
      </c>
      <c r="X143" s="5" t="s">
        <v>355</v>
      </c>
      <c r="Y143">
        <v>19</v>
      </c>
      <c r="Z143" s="5">
        <f t="shared" si="38"/>
        <v>1</v>
      </c>
      <c r="AA143" s="5" t="str">
        <f t="shared" si="31"/>
        <v>Big Ten</v>
      </c>
      <c r="AB143">
        <f t="shared" si="32"/>
        <v>0</v>
      </c>
      <c r="AC143">
        <f t="shared" si="39"/>
        <v>1</v>
      </c>
      <c r="AD143">
        <f t="shared" si="40"/>
        <v>1</v>
      </c>
      <c r="AE143">
        <f t="shared" si="41"/>
        <v>0</v>
      </c>
      <c r="AF143">
        <f t="shared" si="43"/>
        <v>17</v>
      </c>
      <c r="AG143">
        <f t="shared" si="43"/>
        <v>14</v>
      </c>
      <c r="AH143">
        <f t="shared" si="43"/>
        <v>2</v>
      </c>
      <c r="AI143">
        <f t="shared" si="43"/>
        <v>0</v>
      </c>
      <c r="AJ143">
        <f t="shared" si="30"/>
        <v>2</v>
      </c>
      <c r="AK143" s="8">
        <f t="shared" si="42"/>
        <v>1</v>
      </c>
      <c r="AL143">
        <f t="shared" si="33"/>
        <v>1</v>
      </c>
    </row>
    <row r="144" spans="1:38" ht="28" x14ac:dyDescent="0.2">
      <c r="A144" s="27">
        <v>3</v>
      </c>
      <c r="B144" s="28">
        <v>44821</v>
      </c>
      <c r="C144" s="30">
        <v>0.70833333333333337</v>
      </c>
      <c r="D144" s="29" t="s">
        <v>44</v>
      </c>
      <c r="E144" s="29" t="s">
        <v>916</v>
      </c>
      <c r="F144" s="5"/>
      <c r="G144" s="29" t="s">
        <v>875</v>
      </c>
      <c r="H144" s="29" t="s">
        <v>96</v>
      </c>
      <c r="I144" s="29" t="s">
        <v>13</v>
      </c>
      <c r="J144" s="29">
        <v>38</v>
      </c>
      <c r="K144" s="29">
        <v>7</v>
      </c>
      <c r="L144" s="29">
        <v>3</v>
      </c>
      <c r="M144" s="29">
        <v>0</v>
      </c>
      <c r="N144" s="29" t="s">
        <v>51</v>
      </c>
      <c r="O144" s="5"/>
      <c r="Q144" s="7">
        <f t="shared" si="34"/>
        <v>44821</v>
      </c>
      <c r="R144" s="5">
        <f t="shared" si="35"/>
        <v>2022</v>
      </c>
      <c r="S144" s="5">
        <f t="shared" si="36"/>
        <v>3</v>
      </c>
      <c r="T144" s="29" t="s">
        <v>916</v>
      </c>
      <c r="V144" s="5">
        <f t="shared" si="37"/>
        <v>0</v>
      </c>
      <c r="W144" s="5" t="s">
        <v>114</v>
      </c>
      <c r="X144" s="29" t="s">
        <v>875</v>
      </c>
      <c r="Z144" s="5">
        <f t="shared" si="38"/>
        <v>0</v>
      </c>
      <c r="AA144" s="5" t="str">
        <f t="shared" si="31"/>
        <v>MWC</v>
      </c>
      <c r="AB144">
        <f t="shared" si="32"/>
        <v>0</v>
      </c>
      <c r="AC144">
        <f t="shared" si="39"/>
        <v>1</v>
      </c>
      <c r="AD144">
        <f t="shared" si="40"/>
        <v>0</v>
      </c>
      <c r="AE144">
        <f t="shared" si="41"/>
        <v>0</v>
      </c>
      <c r="AF144">
        <f t="shared" si="43"/>
        <v>38</v>
      </c>
      <c r="AG144">
        <f t="shared" si="43"/>
        <v>7</v>
      </c>
      <c r="AH144">
        <f t="shared" si="43"/>
        <v>3</v>
      </c>
      <c r="AI144">
        <f t="shared" si="43"/>
        <v>0</v>
      </c>
      <c r="AJ144">
        <f t="shared" si="30"/>
        <v>3</v>
      </c>
      <c r="AK144" s="8">
        <f t="shared" si="42"/>
        <v>1</v>
      </c>
      <c r="AL144">
        <f t="shared" si="33"/>
        <v>1</v>
      </c>
    </row>
    <row r="145" spans="1:38" ht="28" x14ac:dyDescent="0.2">
      <c r="A145" s="27">
        <v>4</v>
      </c>
      <c r="B145" s="28">
        <v>44828</v>
      </c>
      <c r="C145" s="30">
        <v>0.66666666666666663</v>
      </c>
      <c r="D145" s="29" t="s">
        <v>44</v>
      </c>
      <c r="E145" s="29" t="s">
        <v>916</v>
      </c>
      <c r="F145" s="5"/>
      <c r="G145" s="29" t="s">
        <v>398</v>
      </c>
      <c r="H145" s="29" t="s">
        <v>114</v>
      </c>
      <c r="I145" s="29" t="s">
        <v>14</v>
      </c>
      <c r="J145" s="29">
        <v>41</v>
      </c>
      <c r="K145" s="29">
        <v>44</v>
      </c>
      <c r="L145" s="29">
        <v>3</v>
      </c>
      <c r="M145" s="29">
        <v>1</v>
      </c>
      <c r="N145" s="29" t="s">
        <v>92</v>
      </c>
      <c r="O145" s="5"/>
      <c r="Q145" s="7">
        <f t="shared" si="34"/>
        <v>44828</v>
      </c>
      <c r="R145" s="5">
        <f t="shared" si="35"/>
        <v>2022</v>
      </c>
      <c r="S145" s="5">
        <f t="shared" si="36"/>
        <v>4</v>
      </c>
      <c r="T145" s="29" t="s">
        <v>916</v>
      </c>
      <c r="V145" s="5">
        <f t="shared" si="37"/>
        <v>0</v>
      </c>
      <c r="W145" s="5" t="s">
        <v>114</v>
      </c>
      <c r="X145" s="5" t="s">
        <v>400</v>
      </c>
      <c r="Y145">
        <v>15</v>
      </c>
      <c r="Z145" s="5">
        <f t="shared" si="38"/>
        <v>1</v>
      </c>
      <c r="AA145" s="5" t="str">
        <f t="shared" si="31"/>
        <v>Pac-12</v>
      </c>
      <c r="AB145">
        <f t="shared" si="32"/>
        <v>1</v>
      </c>
      <c r="AC145">
        <f t="shared" si="39"/>
        <v>1</v>
      </c>
      <c r="AD145">
        <f t="shared" si="40"/>
        <v>1</v>
      </c>
      <c r="AE145">
        <f t="shared" si="41"/>
        <v>0</v>
      </c>
      <c r="AF145">
        <f t="shared" si="43"/>
        <v>41</v>
      </c>
      <c r="AG145">
        <f t="shared" si="43"/>
        <v>44</v>
      </c>
      <c r="AH145">
        <f t="shared" si="43"/>
        <v>3</v>
      </c>
      <c r="AI145">
        <f t="shared" si="43"/>
        <v>1</v>
      </c>
      <c r="AJ145">
        <f t="shared" si="30"/>
        <v>4</v>
      </c>
      <c r="AK145" s="8">
        <f t="shared" si="42"/>
        <v>0.75</v>
      </c>
      <c r="AL145">
        <f t="shared" si="33"/>
        <v>0</v>
      </c>
    </row>
    <row r="146" spans="1:38" ht="28" x14ac:dyDescent="0.2">
      <c r="A146" s="27">
        <v>5</v>
      </c>
      <c r="B146" s="28">
        <v>44835</v>
      </c>
      <c r="C146" s="30">
        <v>0.72916666666666663</v>
      </c>
      <c r="D146" s="29" t="s">
        <v>44</v>
      </c>
      <c r="E146" s="29" t="s">
        <v>916</v>
      </c>
      <c r="F146" s="5"/>
      <c r="G146" s="29" t="s">
        <v>424</v>
      </c>
      <c r="H146" s="29" t="s">
        <v>114</v>
      </c>
      <c r="I146" s="29" t="s">
        <v>13</v>
      </c>
      <c r="J146" s="29">
        <v>28</v>
      </c>
      <c r="K146" s="29">
        <v>9</v>
      </c>
      <c r="L146" s="29">
        <v>4</v>
      </c>
      <c r="M146" s="29">
        <v>1</v>
      </c>
      <c r="N146" s="29" t="s">
        <v>41</v>
      </c>
      <c r="O146" s="5"/>
      <c r="Q146" s="7">
        <f t="shared" si="34"/>
        <v>44835</v>
      </c>
      <c r="R146" s="5">
        <f t="shared" si="35"/>
        <v>2022</v>
      </c>
      <c r="S146" s="5">
        <f t="shared" si="36"/>
        <v>5</v>
      </c>
      <c r="T146" s="29" t="s">
        <v>916</v>
      </c>
      <c r="V146" s="5">
        <f t="shared" si="37"/>
        <v>0</v>
      </c>
      <c r="W146" s="5" t="s">
        <v>114</v>
      </c>
      <c r="X146" s="29" t="s">
        <v>424</v>
      </c>
      <c r="Z146" s="5">
        <f t="shared" si="38"/>
        <v>0</v>
      </c>
      <c r="AA146" s="5" t="str">
        <f t="shared" si="31"/>
        <v>Pac-12</v>
      </c>
      <c r="AB146">
        <f t="shared" si="32"/>
        <v>1</v>
      </c>
      <c r="AC146">
        <f t="shared" si="39"/>
        <v>1</v>
      </c>
      <c r="AD146">
        <f t="shared" si="40"/>
        <v>1</v>
      </c>
      <c r="AE146">
        <f t="shared" si="41"/>
        <v>0</v>
      </c>
      <c r="AF146">
        <f t="shared" si="43"/>
        <v>28</v>
      </c>
      <c r="AG146">
        <f t="shared" si="43"/>
        <v>9</v>
      </c>
      <c r="AH146">
        <f t="shared" si="43"/>
        <v>4</v>
      </c>
      <c r="AI146">
        <f t="shared" si="43"/>
        <v>1</v>
      </c>
      <c r="AJ146">
        <f t="shared" si="30"/>
        <v>5</v>
      </c>
      <c r="AK146" s="8">
        <f t="shared" si="42"/>
        <v>0.8</v>
      </c>
      <c r="AL146">
        <f t="shared" si="33"/>
        <v>1</v>
      </c>
    </row>
    <row r="147" spans="1:38" ht="28" x14ac:dyDescent="0.2">
      <c r="A147" s="27">
        <v>6</v>
      </c>
      <c r="B147" s="28">
        <v>44842</v>
      </c>
      <c r="C147" s="30">
        <v>0.8125</v>
      </c>
      <c r="D147" s="29" t="s">
        <v>44</v>
      </c>
      <c r="E147" s="29" t="s">
        <v>916</v>
      </c>
      <c r="F147" s="29" t="s">
        <v>49</v>
      </c>
      <c r="G147" s="29" t="s">
        <v>1039</v>
      </c>
      <c r="H147" s="29" t="s">
        <v>114</v>
      </c>
      <c r="I147" s="29" t="s">
        <v>14</v>
      </c>
      <c r="J147" s="29">
        <v>14</v>
      </c>
      <c r="K147" s="29">
        <v>30</v>
      </c>
      <c r="L147" s="29">
        <v>4</v>
      </c>
      <c r="M147" s="29">
        <v>2</v>
      </c>
      <c r="N147" s="29" t="s">
        <v>92</v>
      </c>
      <c r="O147" s="5"/>
      <c r="Q147" s="7">
        <f t="shared" si="34"/>
        <v>44842</v>
      </c>
      <c r="R147" s="5">
        <f t="shared" si="35"/>
        <v>2022</v>
      </c>
      <c r="S147" s="5">
        <f t="shared" si="36"/>
        <v>6</v>
      </c>
      <c r="T147" s="29" t="s">
        <v>916</v>
      </c>
      <c r="V147" s="5">
        <f t="shared" si="37"/>
        <v>0</v>
      </c>
      <c r="W147" s="5" t="s">
        <v>114</v>
      </c>
      <c r="X147" s="5" t="s">
        <v>430</v>
      </c>
      <c r="Y147">
        <v>6</v>
      </c>
      <c r="Z147" s="5">
        <f t="shared" si="38"/>
        <v>1</v>
      </c>
      <c r="AA147" s="5" t="str">
        <f t="shared" si="31"/>
        <v>Pac-12</v>
      </c>
      <c r="AB147">
        <f t="shared" si="32"/>
        <v>1</v>
      </c>
      <c r="AC147">
        <f t="shared" si="39"/>
        <v>1</v>
      </c>
      <c r="AD147">
        <f t="shared" si="40"/>
        <v>1</v>
      </c>
      <c r="AE147">
        <f t="shared" si="41"/>
        <v>0</v>
      </c>
      <c r="AF147">
        <f t="shared" si="43"/>
        <v>14</v>
      </c>
      <c r="AG147">
        <f t="shared" si="43"/>
        <v>30</v>
      </c>
      <c r="AH147">
        <f t="shared" si="43"/>
        <v>4</v>
      </c>
      <c r="AI147">
        <f t="shared" si="43"/>
        <v>2</v>
      </c>
      <c r="AJ147">
        <f t="shared" si="30"/>
        <v>6</v>
      </c>
      <c r="AK147" s="8">
        <f t="shared" si="42"/>
        <v>0.66666666666666663</v>
      </c>
      <c r="AL147">
        <f t="shared" si="33"/>
        <v>0</v>
      </c>
    </row>
    <row r="148" spans="1:38" ht="28" x14ac:dyDescent="0.2">
      <c r="A148" s="27">
        <v>7</v>
      </c>
      <c r="B148" s="28">
        <v>44849</v>
      </c>
      <c r="C148" s="30">
        <v>0.875</v>
      </c>
      <c r="D148" s="29" t="s">
        <v>44</v>
      </c>
      <c r="E148" s="29" t="s">
        <v>916</v>
      </c>
      <c r="F148" s="29" t="s">
        <v>49</v>
      </c>
      <c r="G148" s="29" t="s">
        <v>560</v>
      </c>
      <c r="H148" s="29" t="s">
        <v>114</v>
      </c>
      <c r="I148" s="29" t="s">
        <v>14</v>
      </c>
      <c r="J148" s="29">
        <v>10</v>
      </c>
      <c r="K148" s="29">
        <v>24</v>
      </c>
      <c r="L148" s="29">
        <v>4</v>
      </c>
      <c r="M148" s="29">
        <v>3</v>
      </c>
      <c r="N148" s="29" t="s">
        <v>102</v>
      </c>
      <c r="O148" s="5"/>
      <c r="Q148" s="7">
        <f t="shared" si="34"/>
        <v>44849</v>
      </c>
      <c r="R148" s="5">
        <f t="shared" si="35"/>
        <v>2022</v>
      </c>
      <c r="S148" s="5">
        <f t="shared" si="36"/>
        <v>7</v>
      </c>
      <c r="T148" s="29" t="s">
        <v>916</v>
      </c>
      <c r="V148" s="5">
        <f t="shared" si="37"/>
        <v>0</v>
      </c>
      <c r="W148" s="5" t="s">
        <v>114</v>
      </c>
      <c r="X148" s="29" t="s">
        <v>560</v>
      </c>
      <c r="Z148" s="5">
        <f t="shared" si="38"/>
        <v>0</v>
      </c>
      <c r="AA148" s="5" t="str">
        <f t="shared" si="31"/>
        <v>Pac-12</v>
      </c>
      <c r="AB148">
        <f t="shared" si="32"/>
        <v>1</v>
      </c>
      <c r="AC148">
        <f t="shared" si="39"/>
        <v>1</v>
      </c>
      <c r="AD148">
        <f t="shared" si="40"/>
        <v>1</v>
      </c>
      <c r="AE148">
        <f t="shared" si="41"/>
        <v>0</v>
      </c>
      <c r="AF148">
        <f t="shared" si="43"/>
        <v>10</v>
      </c>
      <c r="AG148">
        <f t="shared" si="43"/>
        <v>24</v>
      </c>
      <c r="AH148">
        <f t="shared" si="43"/>
        <v>4</v>
      </c>
      <c r="AI148">
        <f t="shared" si="43"/>
        <v>3</v>
      </c>
      <c r="AJ148">
        <f t="shared" si="30"/>
        <v>7</v>
      </c>
      <c r="AK148" s="8">
        <f t="shared" si="42"/>
        <v>0.5714285714285714</v>
      </c>
      <c r="AL148">
        <f t="shared" si="33"/>
        <v>0</v>
      </c>
    </row>
    <row r="149" spans="1:38" ht="28" x14ac:dyDescent="0.2">
      <c r="A149" s="27">
        <v>8</v>
      </c>
      <c r="B149" s="28">
        <v>44861</v>
      </c>
      <c r="C149" s="30">
        <v>0.91666666666666663</v>
      </c>
      <c r="D149" s="29" t="s">
        <v>37</v>
      </c>
      <c r="E149" s="29" t="s">
        <v>916</v>
      </c>
      <c r="F149" s="5"/>
      <c r="G149" s="29" t="s">
        <v>983</v>
      </c>
      <c r="H149" s="29" t="s">
        <v>114</v>
      </c>
      <c r="I149" s="29" t="s">
        <v>14</v>
      </c>
      <c r="J149" s="29">
        <v>17</v>
      </c>
      <c r="K149" s="29">
        <v>21</v>
      </c>
      <c r="L149" s="29">
        <v>4</v>
      </c>
      <c r="M149" s="29">
        <v>4</v>
      </c>
      <c r="N149" s="29" t="s">
        <v>130</v>
      </c>
      <c r="O149" s="5"/>
      <c r="Q149" s="7">
        <f t="shared" si="34"/>
        <v>44861</v>
      </c>
      <c r="R149" s="5">
        <f t="shared" si="35"/>
        <v>2022</v>
      </c>
      <c r="S149" s="5">
        <f t="shared" si="36"/>
        <v>9</v>
      </c>
      <c r="T149" s="29" t="s">
        <v>916</v>
      </c>
      <c r="V149" s="5">
        <f t="shared" si="37"/>
        <v>0</v>
      </c>
      <c r="W149" s="5" t="s">
        <v>114</v>
      </c>
      <c r="X149" s="5" t="s">
        <v>579</v>
      </c>
      <c r="Y149">
        <v>14</v>
      </c>
      <c r="Z149" s="5">
        <f t="shared" si="38"/>
        <v>1</v>
      </c>
      <c r="AA149" s="5" t="str">
        <f t="shared" si="31"/>
        <v>Pac-12</v>
      </c>
      <c r="AB149">
        <f t="shared" si="32"/>
        <v>1</v>
      </c>
      <c r="AC149">
        <f t="shared" si="39"/>
        <v>1</v>
      </c>
      <c r="AD149">
        <f t="shared" si="40"/>
        <v>1</v>
      </c>
      <c r="AE149">
        <f t="shared" si="41"/>
        <v>0</v>
      </c>
      <c r="AF149">
        <f t="shared" si="43"/>
        <v>17</v>
      </c>
      <c r="AG149">
        <f t="shared" si="43"/>
        <v>21</v>
      </c>
      <c r="AH149">
        <f t="shared" si="43"/>
        <v>4</v>
      </c>
      <c r="AI149">
        <f t="shared" si="43"/>
        <v>4</v>
      </c>
      <c r="AJ149">
        <f t="shared" si="30"/>
        <v>8</v>
      </c>
      <c r="AK149" s="8">
        <f t="shared" si="42"/>
        <v>0.5</v>
      </c>
      <c r="AL149">
        <f t="shared" si="33"/>
        <v>0</v>
      </c>
    </row>
    <row r="150" spans="1:38" ht="28" x14ac:dyDescent="0.2">
      <c r="A150" s="27">
        <v>9</v>
      </c>
      <c r="B150" s="28">
        <v>44870</v>
      </c>
      <c r="C150" s="30">
        <v>0.64583333333333337</v>
      </c>
      <c r="D150" s="29" t="s">
        <v>44</v>
      </c>
      <c r="E150" s="29" t="s">
        <v>916</v>
      </c>
      <c r="F150" s="29" t="s">
        <v>49</v>
      </c>
      <c r="G150" s="29" t="s">
        <v>213</v>
      </c>
      <c r="H150" s="29" t="s">
        <v>114</v>
      </c>
      <c r="I150" s="29" t="s">
        <v>13</v>
      </c>
      <c r="J150" s="29">
        <v>52</v>
      </c>
      <c r="K150" s="29">
        <v>14</v>
      </c>
      <c r="L150" s="29">
        <v>5</v>
      </c>
      <c r="M150" s="29">
        <v>4</v>
      </c>
      <c r="N150" s="29" t="s">
        <v>41</v>
      </c>
      <c r="O150" s="5"/>
      <c r="Q150" s="7">
        <f t="shared" si="34"/>
        <v>44870</v>
      </c>
      <c r="R150" s="5">
        <f t="shared" si="35"/>
        <v>2022</v>
      </c>
      <c r="S150" s="5">
        <f t="shared" si="36"/>
        <v>10</v>
      </c>
      <c r="T150" s="29" t="s">
        <v>916</v>
      </c>
      <c r="V150" s="5">
        <f t="shared" si="37"/>
        <v>0</v>
      </c>
      <c r="W150" s="5" t="s">
        <v>114</v>
      </c>
      <c r="X150" s="29" t="s">
        <v>213</v>
      </c>
      <c r="Z150" s="5">
        <f t="shared" si="38"/>
        <v>0</v>
      </c>
      <c r="AA150" s="5" t="str">
        <f t="shared" si="31"/>
        <v>Pac-12</v>
      </c>
      <c r="AB150">
        <f t="shared" si="32"/>
        <v>1</v>
      </c>
      <c r="AC150">
        <f t="shared" si="39"/>
        <v>1</v>
      </c>
      <c r="AD150">
        <f t="shared" si="40"/>
        <v>1</v>
      </c>
      <c r="AE150">
        <f t="shared" si="41"/>
        <v>0</v>
      </c>
      <c r="AF150">
        <f t="shared" si="43"/>
        <v>52</v>
      </c>
      <c r="AG150">
        <f t="shared" si="43"/>
        <v>14</v>
      </c>
      <c r="AH150">
        <f t="shared" si="43"/>
        <v>5</v>
      </c>
      <c r="AI150">
        <f t="shared" si="43"/>
        <v>4</v>
      </c>
      <c r="AJ150">
        <f t="shared" si="30"/>
        <v>9</v>
      </c>
      <c r="AK150" s="8">
        <f t="shared" si="42"/>
        <v>0.55555555555555558</v>
      </c>
      <c r="AL150">
        <f t="shared" si="33"/>
        <v>1</v>
      </c>
    </row>
    <row r="151" spans="1:38" ht="28" x14ac:dyDescent="0.2">
      <c r="A151" s="27">
        <v>10</v>
      </c>
      <c r="B151" s="28">
        <v>44877</v>
      </c>
      <c r="C151" s="30">
        <v>0.64583333333333337</v>
      </c>
      <c r="D151" s="29" t="s">
        <v>44</v>
      </c>
      <c r="E151" s="29" t="s">
        <v>916</v>
      </c>
      <c r="F151" s="5"/>
      <c r="G151" s="29" t="s">
        <v>113</v>
      </c>
      <c r="H151" s="29" t="s">
        <v>114</v>
      </c>
      <c r="I151" s="29" t="s">
        <v>13</v>
      </c>
      <c r="J151" s="29">
        <v>28</v>
      </c>
      <c r="K151" s="29">
        <v>18</v>
      </c>
      <c r="L151" s="29">
        <v>6</v>
      </c>
      <c r="M151" s="29">
        <v>4</v>
      </c>
      <c r="N151" s="29" t="s">
        <v>47</v>
      </c>
      <c r="O151" s="5"/>
      <c r="Q151" s="7">
        <f t="shared" si="34"/>
        <v>44877</v>
      </c>
      <c r="R151" s="5">
        <f t="shared" si="35"/>
        <v>2022</v>
      </c>
      <c r="S151" s="5">
        <f t="shared" si="36"/>
        <v>11</v>
      </c>
      <c r="T151" s="29" t="s">
        <v>916</v>
      </c>
      <c r="V151" s="5">
        <f t="shared" si="37"/>
        <v>0</v>
      </c>
      <c r="W151" s="5" t="s">
        <v>114</v>
      </c>
      <c r="X151" s="29" t="s">
        <v>113</v>
      </c>
      <c r="Z151" s="5">
        <f t="shared" si="38"/>
        <v>0</v>
      </c>
      <c r="AA151" s="5" t="str">
        <f t="shared" si="31"/>
        <v>Pac-12</v>
      </c>
      <c r="AB151">
        <f t="shared" si="32"/>
        <v>1</v>
      </c>
      <c r="AC151">
        <f t="shared" si="39"/>
        <v>1</v>
      </c>
      <c r="AD151">
        <f t="shared" si="40"/>
        <v>1</v>
      </c>
      <c r="AE151">
        <f t="shared" si="41"/>
        <v>0</v>
      </c>
      <c r="AF151">
        <f t="shared" si="43"/>
        <v>28</v>
      </c>
      <c r="AG151">
        <f t="shared" si="43"/>
        <v>18</v>
      </c>
      <c r="AH151">
        <f t="shared" si="43"/>
        <v>6</v>
      </c>
      <c r="AI151">
        <f t="shared" si="43"/>
        <v>4</v>
      </c>
      <c r="AJ151">
        <f t="shared" si="30"/>
        <v>10</v>
      </c>
      <c r="AK151" s="8">
        <f t="shared" si="42"/>
        <v>0.6</v>
      </c>
      <c r="AL151">
        <f t="shared" si="33"/>
        <v>1</v>
      </c>
    </row>
    <row r="152" spans="1:38" ht="28" x14ac:dyDescent="0.2">
      <c r="A152" s="27">
        <v>11</v>
      </c>
      <c r="B152" s="28">
        <v>44884</v>
      </c>
      <c r="C152" s="30">
        <v>0.58333333333333337</v>
      </c>
      <c r="D152" s="29" t="s">
        <v>44</v>
      </c>
      <c r="E152" s="29" t="s">
        <v>916</v>
      </c>
      <c r="F152" s="29" t="s">
        <v>49</v>
      </c>
      <c r="G152" s="29" t="s">
        <v>586</v>
      </c>
      <c r="H152" s="29" t="s">
        <v>114</v>
      </c>
      <c r="I152" s="29" t="s">
        <v>13</v>
      </c>
      <c r="J152" s="29">
        <v>31</v>
      </c>
      <c r="K152" s="29">
        <v>20</v>
      </c>
      <c r="L152" s="29">
        <v>7</v>
      </c>
      <c r="M152" s="29">
        <v>4</v>
      </c>
      <c r="N152" s="29" t="s">
        <v>51</v>
      </c>
      <c r="O152" s="5"/>
      <c r="Q152" s="7">
        <f t="shared" si="34"/>
        <v>44884</v>
      </c>
      <c r="R152" s="5">
        <f t="shared" si="35"/>
        <v>2022</v>
      </c>
      <c r="S152" s="5">
        <f t="shared" si="36"/>
        <v>12</v>
      </c>
      <c r="T152" s="29" t="s">
        <v>916</v>
      </c>
      <c r="V152" s="5">
        <f t="shared" si="37"/>
        <v>0</v>
      </c>
      <c r="W152" s="5" t="s">
        <v>114</v>
      </c>
      <c r="X152" s="29" t="s">
        <v>586</v>
      </c>
      <c r="Z152" s="5">
        <f t="shared" si="38"/>
        <v>0</v>
      </c>
      <c r="AA152" s="5" t="str">
        <f t="shared" si="31"/>
        <v>Pac-12</v>
      </c>
      <c r="AB152">
        <f t="shared" si="32"/>
        <v>1</v>
      </c>
      <c r="AC152">
        <f t="shared" si="39"/>
        <v>1</v>
      </c>
      <c r="AD152">
        <f t="shared" si="40"/>
        <v>1</v>
      </c>
      <c r="AE152">
        <f t="shared" si="41"/>
        <v>0</v>
      </c>
      <c r="AF152">
        <f t="shared" si="43"/>
        <v>31</v>
      </c>
      <c r="AG152">
        <f t="shared" si="43"/>
        <v>20</v>
      </c>
      <c r="AH152">
        <f t="shared" si="43"/>
        <v>7</v>
      </c>
      <c r="AI152">
        <f t="shared" si="43"/>
        <v>4</v>
      </c>
      <c r="AJ152">
        <f t="shared" si="30"/>
        <v>11</v>
      </c>
      <c r="AK152" s="8">
        <f t="shared" si="42"/>
        <v>0.63636363636363635</v>
      </c>
      <c r="AL152">
        <f t="shared" si="33"/>
        <v>1</v>
      </c>
    </row>
    <row r="153" spans="1:38" ht="30" x14ac:dyDescent="0.2">
      <c r="A153" s="27">
        <v>12</v>
      </c>
      <c r="B153" s="28">
        <v>44891</v>
      </c>
      <c r="C153" s="30">
        <v>0.9375</v>
      </c>
      <c r="D153" s="29" t="s">
        <v>44</v>
      </c>
      <c r="E153" s="29" t="s">
        <v>916</v>
      </c>
      <c r="F153" s="5"/>
      <c r="G153" s="29" t="s">
        <v>679</v>
      </c>
      <c r="H153" s="29" t="s">
        <v>114</v>
      </c>
      <c r="I153" s="29" t="s">
        <v>14</v>
      </c>
      <c r="J153" s="29">
        <v>33</v>
      </c>
      <c r="K153" s="29">
        <v>51</v>
      </c>
      <c r="L153" s="29">
        <v>7</v>
      </c>
      <c r="M153" s="29">
        <v>5</v>
      </c>
      <c r="N153" s="29" t="s">
        <v>92</v>
      </c>
      <c r="O153" s="5"/>
      <c r="Q153" s="7">
        <f t="shared" si="34"/>
        <v>44891</v>
      </c>
      <c r="R153" s="5">
        <f t="shared" si="35"/>
        <v>2022</v>
      </c>
      <c r="S153" s="5">
        <f t="shared" si="36"/>
        <v>13</v>
      </c>
      <c r="T153" s="29" t="s">
        <v>916</v>
      </c>
      <c r="V153" s="5">
        <f t="shared" si="37"/>
        <v>0</v>
      </c>
      <c r="W153" s="5" t="s">
        <v>114</v>
      </c>
      <c r="X153" s="5" t="s">
        <v>680</v>
      </c>
      <c r="Y153">
        <v>12</v>
      </c>
      <c r="Z153" s="5">
        <f t="shared" si="38"/>
        <v>1</v>
      </c>
      <c r="AA153" s="5" t="str">
        <f t="shared" si="31"/>
        <v>Pac-12</v>
      </c>
      <c r="AB153">
        <f t="shared" si="32"/>
        <v>1</v>
      </c>
      <c r="AC153">
        <f t="shared" si="39"/>
        <v>1</v>
      </c>
      <c r="AD153">
        <f t="shared" si="40"/>
        <v>1</v>
      </c>
      <c r="AE153">
        <f t="shared" si="41"/>
        <v>0</v>
      </c>
      <c r="AF153">
        <f t="shared" si="43"/>
        <v>33</v>
      </c>
      <c r="AG153">
        <f t="shared" si="43"/>
        <v>51</v>
      </c>
      <c r="AH153">
        <f t="shared" si="43"/>
        <v>7</v>
      </c>
      <c r="AI153">
        <f t="shared" si="43"/>
        <v>5</v>
      </c>
      <c r="AJ153">
        <f t="shared" si="30"/>
        <v>12</v>
      </c>
      <c r="AK153" s="8">
        <f t="shared" si="42"/>
        <v>0.58333333333333337</v>
      </c>
      <c r="AL153">
        <f t="shared" si="33"/>
        <v>0</v>
      </c>
    </row>
    <row r="154" spans="1:38" ht="28" x14ac:dyDescent="0.2">
      <c r="A154" s="27">
        <v>13</v>
      </c>
      <c r="B154" s="28">
        <v>44912</v>
      </c>
      <c r="C154" s="30">
        <v>0.64583333333333337</v>
      </c>
      <c r="D154" s="29" t="s">
        <v>44</v>
      </c>
      <c r="E154" s="29" t="s">
        <v>916</v>
      </c>
      <c r="F154" s="29" t="s">
        <v>80</v>
      </c>
      <c r="G154" s="29" t="s">
        <v>795</v>
      </c>
      <c r="H154" s="29" t="s">
        <v>96</v>
      </c>
      <c r="I154" s="29" t="s">
        <v>14</v>
      </c>
      <c r="J154" s="29">
        <v>6</v>
      </c>
      <c r="K154" s="29">
        <v>29</v>
      </c>
      <c r="L154" s="29">
        <v>7</v>
      </c>
      <c r="M154" s="29">
        <v>6</v>
      </c>
      <c r="N154" s="29" t="s">
        <v>102</v>
      </c>
      <c r="O154" s="29" t="s">
        <v>1059</v>
      </c>
      <c r="Q154" s="7">
        <f t="shared" si="34"/>
        <v>44912</v>
      </c>
      <c r="R154" s="5">
        <f t="shared" si="35"/>
        <v>2022</v>
      </c>
      <c r="S154" s="5">
        <f t="shared" si="36"/>
        <v>16</v>
      </c>
      <c r="T154" s="29" t="s">
        <v>916</v>
      </c>
      <c r="V154" s="5">
        <f t="shared" si="37"/>
        <v>0</v>
      </c>
      <c r="W154" s="5" t="s">
        <v>114</v>
      </c>
      <c r="X154" s="29" t="s">
        <v>795</v>
      </c>
      <c r="Z154" s="5">
        <f t="shared" si="38"/>
        <v>0</v>
      </c>
      <c r="AA154" s="5" t="str">
        <f t="shared" si="31"/>
        <v>MWC</v>
      </c>
      <c r="AB154">
        <f t="shared" si="32"/>
        <v>0</v>
      </c>
      <c r="AC154">
        <f t="shared" si="39"/>
        <v>1</v>
      </c>
      <c r="AD154">
        <f t="shared" si="40"/>
        <v>0</v>
      </c>
      <c r="AE154">
        <f t="shared" si="41"/>
        <v>0</v>
      </c>
      <c r="AF154">
        <f t="shared" si="43"/>
        <v>6</v>
      </c>
      <c r="AG154">
        <f t="shared" si="43"/>
        <v>29</v>
      </c>
      <c r="AH154">
        <f t="shared" si="43"/>
        <v>7</v>
      </c>
      <c r="AI154">
        <f t="shared" si="43"/>
        <v>6</v>
      </c>
      <c r="AJ154">
        <f t="shared" si="30"/>
        <v>13</v>
      </c>
      <c r="AK154" s="8">
        <f t="shared" si="42"/>
        <v>0.53846153846153844</v>
      </c>
      <c r="AL154">
        <f t="shared" si="33"/>
        <v>0</v>
      </c>
    </row>
    <row r="155" spans="1:38" x14ac:dyDescent="0.2">
      <c r="W155" s="5"/>
    </row>
    <row r="156" spans="1:38" x14ac:dyDescent="0.2">
      <c r="W156" s="5"/>
    </row>
    <row r="157" spans="1:38" x14ac:dyDescent="0.2">
      <c r="W157" s="5"/>
    </row>
    <row r="158" spans="1:38" x14ac:dyDescent="0.2">
      <c r="W158" s="5"/>
    </row>
    <row r="159" spans="1:38" x14ac:dyDescent="0.2">
      <c r="W159" s="5"/>
    </row>
    <row r="160" spans="1:38" x14ac:dyDescent="0.2">
      <c r="W160" s="5"/>
    </row>
    <row r="161" spans="23:23" x14ac:dyDescent="0.2">
      <c r="W161" s="5"/>
    </row>
    <row r="162" spans="23:23" x14ac:dyDescent="0.2">
      <c r="W162" s="5"/>
    </row>
    <row r="163" spans="23:23" x14ac:dyDescent="0.2">
      <c r="W163" s="5"/>
    </row>
    <row r="164" spans="23:23" x14ac:dyDescent="0.2">
      <c r="W164" s="5"/>
    </row>
    <row r="165" spans="23:23" x14ac:dyDescent="0.2">
      <c r="W165" s="5"/>
    </row>
    <row r="166" spans="23:23" x14ac:dyDescent="0.2">
      <c r="W166" s="5"/>
    </row>
    <row r="167" spans="23:23" x14ac:dyDescent="0.2">
      <c r="W167" s="5"/>
    </row>
    <row r="168" spans="23:23" x14ac:dyDescent="0.2">
      <c r="W168" s="5"/>
    </row>
    <row r="169" spans="23:23" x14ac:dyDescent="0.2">
      <c r="W169" s="5"/>
    </row>
    <row r="170" spans="23:23" x14ac:dyDescent="0.2">
      <c r="W170" s="5"/>
    </row>
    <row r="171" spans="23:23" x14ac:dyDescent="0.2">
      <c r="W171" s="5"/>
    </row>
    <row r="172" spans="23:23" x14ac:dyDescent="0.2">
      <c r="W172" s="5"/>
    </row>
    <row r="173" spans="23:23" x14ac:dyDescent="0.2">
      <c r="W173" s="5"/>
    </row>
    <row r="174" spans="23:23" x14ac:dyDescent="0.2">
      <c r="W174" s="5"/>
    </row>
    <row r="175" spans="23:23" x14ac:dyDescent="0.2">
      <c r="W175" s="5"/>
    </row>
    <row r="176" spans="23:23" x14ac:dyDescent="0.2">
      <c r="W176" s="5"/>
    </row>
    <row r="177" spans="23:23" x14ac:dyDescent="0.2">
      <c r="W177" s="5"/>
    </row>
    <row r="178" spans="23:23" x14ac:dyDescent="0.2">
      <c r="W178" s="5"/>
    </row>
    <row r="179" spans="23:23" x14ac:dyDescent="0.2">
      <c r="W179" s="5"/>
    </row>
    <row r="180" spans="23:23" x14ac:dyDescent="0.2">
      <c r="W180" s="5"/>
    </row>
    <row r="181" spans="23:23" x14ac:dyDescent="0.2">
      <c r="W181" s="5"/>
    </row>
    <row r="182" spans="23:23" x14ac:dyDescent="0.2">
      <c r="W182" s="5"/>
    </row>
    <row r="183" spans="23:23" x14ac:dyDescent="0.2">
      <c r="W183" s="5"/>
    </row>
    <row r="184" spans="23:23" x14ac:dyDescent="0.2">
      <c r="W184" s="5"/>
    </row>
    <row r="185" spans="23:23" x14ac:dyDescent="0.2">
      <c r="W185" s="5"/>
    </row>
    <row r="186" spans="23:23" x14ac:dyDescent="0.2">
      <c r="W186" s="5"/>
    </row>
    <row r="187" spans="23:23" x14ac:dyDescent="0.2">
      <c r="W187" s="5"/>
    </row>
    <row r="188" spans="23:23" x14ac:dyDescent="0.2">
      <c r="W188" s="5"/>
    </row>
    <row r="189" spans="23:23" x14ac:dyDescent="0.2">
      <c r="W189" s="5"/>
    </row>
    <row r="190" spans="23:23" x14ac:dyDescent="0.2">
      <c r="W190" s="5"/>
    </row>
    <row r="191" spans="23:23" x14ac:dyDescent="0.2">
      <c r="W191" s="5"/>
    </row>
    <row r="192" spans="23:23" x14ac:dyDescent="0.2">
      <c r="W192" s="5"/>
    </row>
    <row r="193" spans="23:23" x14ac:dyDescent="0.2">
      <c r="W193" s="5"/>
    </row>
    <row r="194" spans="23:23" x14ac:dyDescent="0.2">
      <c r="W194" s="5"/>
    </row>
    <row r="195" spans="23:23" x14ac:dyDescent="0.2">
      <c r="W195" s="5"/>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L195"/>
  <sheetViews>
    <sheetView workbookViewId="0">
      <selection activeCell="I17" sqref="I17"/>
    </sheetView>
  </sheetViews>
  <sheetFormatPr baseColWidth="10" defaultColWidth="8.83203125" defaultRowHeight="15" x14ac:dyDescent="0.2"/>
  <cols>
    <col min="1" max="1" width="9" bestFit="1" customWidth="1"/>
    <col min="2" max="2" width="9.1640625" bestFit="1" customWidth="1"/>
    <col min="3" max="3" width="9" bestFit="1" customWidth="1"/>
    <col min="10" max="13" width="9" bestFit="1" customWidth="1"/>
    <col min="16" max="16" width="8.83203125" style="10"/>
    <col min="18" max="20" width="9" bestFit="1" customWidth="1"/>
    <col min="21" max="21" width="10" bestFit="1" customWidth="1"/>
    <col min="22" max="22" width="9" bestFit="1" customWidth="1"/>
    <col min="30" max="30" width="10.33203125" customWidth="1"/>
  </cols>
  <sheetData>
    <row r="1" spans="1:38" ht="45" x14ac:dyDescent="0.2">
      <c r="A1" s="27" t="s">
        <v>4</v>
      </c>
      <c r="B1" s="27" t="s">
        <v>5</v>
      </c>
      <c r="C1" s="27" t="s">
        <v>6</v>
      </c>
      <c r="D1" s="27" t="s">
        <v>7</v>
      </c>
      <c r="E1" s="27" t="s">
        <v>8</v>
      </c>
      <c r="F1" s="27"/>
      <c r="G1" s="27" t="s">
        <v>9</v>
      </c>
      <c r="H1" s="27" t="s">
        <v>10</v>
      </c>
      <c r="I1" s="27"/>
      <c r="J1" s="27" t="s">
        <v>11</v>
      </c>
      <c r="K1" s="27" t="s">
        <v>12</v>
      </c>
      <c r="L1" s="27" t="s">
        <v>13</v>
      </c>
      <c r="M1" s="27" t="s">
        <v>14</v>
      </c>
      <c r="N1" s="27" t="s">
        <v>15</v>
      </c>
      <c r="O1" s="27" t="s">
        <v>16</v>
      </c>
      <c r="P1" s="2"/>
      <c r="Q1" s="1" t="s">
        <v>5</v>
      </c>
      <c r="R1" s="5" t="s">
        <v>301</v>
      </c>
      <c r="S1" s="5" t="s">
        <v>241</v>
      </c>
      <c r="T1" s="27" t="s">
        <v>19</v>
      </c>
      <c r="U1" s="1" t="s">
        <v>20</v>
      </c>
      <c r="V1" s="1" t="s">
        <v>21</v>
      </c>
      <c r="W1" s="1" t="s">
        <v>22</v>
      </c>
      <c r="X1" s="27" t="s">
        <v>9</v>
      </c>
      <c r="Y1" s="1" t="s">
        <v>23</v>
      </c>
      <c r="Z1" s="1" t="s">
        <v>24</v>
      </c>
      <c r="AA1" s="1" t="s">
        <v>25</v>
      </c>
      <c r="AB1" s="1" t="s">
        <v>26</v>
      </c>
      <c r="AC1" s="1" t="s">
        <v>27</v>
      </c>
      <c r="AD1" s="1" t="s">
        <v>28</v>
      </c>
      <c r="AE1" s="1" t="s">
        <v>29</v>
      </c>
      <c r="AF1" s="1" t="s">
        <v>30</v>
      </c>
      <c r="AG1" s="1" t="s">
        <v>31</v>
      </c>
      <c r="AH1" s="1" t="s">
        <v>32</v>
      </c>
      <c r="AI1" s="1" t="s">
        <v>33</v>
      </c>
      <c r="AJ1" s="1" t="s">
        <v>34</v>
      </c>
      <c r="AK1" s="1" t="s">
        <v>35</v>
      </c>
      <c r="AL1" s="1" t="s">
        <v>36</v>
      </c>
    </row>
    <row r="2" spans="1:38" ht="28" x14ac:dyDescent="0.2">
      <c r="A2" s="27">
        <v>1</v>
      </c>
      <c r="B2" s="28">
        <v>45171</v>
      </c>
      <c r="C2" s="30">
        <v>0.91666666666666663</v>
      </c>
      <c r="D2" s="29" t="s">
        <v>44</v>
      </c>
      <c r="E2" s="29" t="s">
        <v>586</v>
      </c>
      <c r="F2" s="5"/>
      <c r="G2" s="29" t="s">
        <v>933</v>
      </c>
      <c r="H2" s="29" t="s">
        <v>70</v>
      </c>
      <c r="I2" s="29" t="s">
        <v>13</v>
      </c>
      <c r="J2" s="29">
        <v>38</v>
      </c>
      <c r="K2" s="29">
        <v>3</v>
      </c>
      <c r="L2" s="29">
        <v>1</v>
      </c>
      <c r="M2" s="29">
        <v>0</v>
      </c>
      <c r="N2" s="29" t="s">
        <v>41</v>
      </c>
      <c r="O2" s="5"/>
      <c r="P2" s="6"/>
      <c r="Q2" s="4">
        <f>B2</f>
        <v>45171</v>
      </c>
      <c r="R2" s="5">
        <f t="shared" ref="R2:R65" si="0">IF(AND(B2&gt;=DATEVALUE("06/01/2019"),B2&lt;=DATEVALUE("05/31/2020")),2019,IF(AND(B2&gt;=DATEVALUE("06/01/2020"),B2&lt;=DATEVALUE("05/31/2021")),2020,IF(AND(B2&gt;=DATEVALUE("06/01/2021"),B2&lt;=DATEVALUE("05/31/2022")),2021,IF(AND(B2&gt;=DATEVALUE("06/01/2022"),B2&lt;=DATEVALUE("05/31/2023")),2022,IF(AND(B2&gt;=DATEVALUE("06/01/2023"),B2&lt;=DATEVALUE("05/31/2024")),2023,"N/A")))))</f>
        <v>2023</v>
      </c>
      <c r="S2" s="5">
        <f>IF(AND(B2&gt;=DATEVALUE("08/26/2023"),B2&lt;=DATEVALUE("09/04/2023")),1,IF(AND(B2&gt;=DATEVALUE("09/05/2023"),B2&lt;=DATEVALUE("09/11/2023")),2,IF(AND(B2&gt;=DATEVALUE("09/12/2023"),B2&lt;=DATEVALUE("09/18/2023")),3,IF(AND(B2&gt;=DATEVALUE("09/19/2023"),B2&lt;=DATEVALUE("09/25/2023")),4,IF(AND(B2&gt;=DATEVALUE("09/26/2023"),B2&lt;=DATEVALUE("10/02/2023")),5,IF(AND(B2&gt;=DATEVALUE("10/03/2023"),B2&lt;=DATEVALUE("10/09/2023")),6,IF(AND(B2&gt;=DATEVALUE("10/10/2023"),B2&lt;=DATEVALUE("10/16/2023")),7,IF(AND(B2&gt;=DATEVALUE("10/17/2023"),B2&lt;=DATEVALUE("10/23/2023")),8,IF(AND(B2&gt;=DATEVALUE("10/24/2023"),B2&lt;=DATEVALUE("10/30/2023")),9,IF(AND(B2&gt;=DATEVALUE("10/31/2023"),B2&lt;=DATEVALUE("11/06/2023")),10,IF(AND(B2&gt;=DATEVALUE("11/07/2023"),B2&lt;=DATEVALUE("11/13/2023")),11,IF(AND(B2&gt;=DATEVALUE("11/14/2023"),B2&lt;=DATEVALUE("11/20/2023")),12,IF(AND(B2&gt;=DATEVALUE("11/21/2023"),B2&lt;=DATEVALUE("11/27/2023")),13,IF(AND(B2&gt;=DATEVALUE("11/28/2023"),B2&lt;=DATEVALUE("12/04/2023")),14,IF(AND(B2&gt;=DATEVALUE("12/05/2023"),B2&lt;=DATEVALUE("12/11/2023")),15,IF(AND(B2&gt;=DATEVALUE("12/12/2023"),B2&lt;=DATEVALUE("12/18/2023")),16,IF(AND(B2&gt;=DATEVALUE("12/19/2023"),B2&lt;=DATEVALUE("12/25/2023")),17,IF(AND(B2&gt;=DATEVALUE("12/26/2023"),B2&lt;=DATEVALUE("01/01/2024")),18,IF(AND(B2&gt;=DATEVALUE("01/02/2024"),B2&lt;=DATEVALUE("01/08/2024")),19,IF(AND(B2&gt;=DATEVALUE("01/09/2024"),B2&lt;=DATEVALUE("01/15/2024")),20,"Bye"))))))))))))))))))))</f>
        <v>1</v>
      </c>
      <c r="T2" s="29" t="s">
        <v>586</v>
      </c>
      <c r="U2" s="5"/>
      <c r="V2" s="5">
        <f>IF(U2&gt;0,1,0)</f>
        <v>0</v>
      </c>
      <c r="W2" s="5" t="s">
        <v>114</v>
      </c>
      <c r="X2" s="29" t="s">
        <v>933</v>
      </c>
      <c r="Y2" s="5"/>
      <c r="Z2" s="5">
        <f>IF(Y2&gt;0,1,0)</f>
        <v>0</v>
      </c>
      <c r="AA2" s="5" t="str">
        <f t="shared" ref="AA2:AA65" si="1">H2</f>
        <v>Non-Major</v>
      </c>
      <c r="AB2">
        <f t="shared" ref="AB2:AB65" si="2">IF(W2=AA2,1,0)</f>
        <v>0</v>
      </c>
      <c r="AC2">
        <f>IF(AA2="Non-Major",0,1)</f>
        <v>0</v>
      </c>
      <c r="AD2">
        <f>IF(OR(AA2="ACC",AA2="Big Ten",AA2="Big 12", AA2="Pac-12",AA2="SEC"),1,0)</f>
        <v>0</v>
      </c>
      <c r="AE2">
        <f>IF(AND(Z2=1,V2=1),1,0)</f>
        <v>0</v>
      </c>
      <c r="AF2">
        <f t="shared" ref="AF2:AI33" si="3">J2</f>
        <v>38</v>
      </c>
      <c r="AG2">
        <f t="shared" si="3"/>
        <v>3</v>
      </c>
      <c r="AH2">
        <f>IF(AF2&gt;AG2,1,0)</f>
        <v>1</v>
      </c>
      <c r="AI2">
        <f>IF(AG2&gt;AF2,1,0)</f>
        <v>0</v>
      </c>
      <c r="AJ2">
        <f>SUM(AH2:AI2)</f>
        <v>1</v>
      </c>
      <c r="AK2" s="8">
        <f>AH2/(AH2+AI2)</f>
        <v>1</v>
      </c>
      <c r="AL2">
        <f t="shared" ref="AL2:AL65" si="4">IF(I2="W",1,0)</f>
        <v>1</v>
      </c>
    </row>
    <row r="3" spans="1:38" ht="28" x14ac:dyDescent="0.2">
      <c r="A3" s="27">
        <v>2</v>
      </c>
      <c r="B3" s="28">
        <v>45178</v>
      </c>
      <c r="C3" s="30">
        <v>0.8125</v>
      </c>
      <c r="D3" s="29" t="s">
        <v>44</v>
      </c>
      <c r="E3" s="29" t="s">
        <v>586</v>
      </c>
      <c r="F3" s="29" t="s">
        <v>49</v>
      </c>
      <c r="G3" s="29" t="s">
        <v>239</v>
      </c>
      <c r="H3" s="29" t="s">
        <v>46</v>
      </c>
      <c r="I3" s="29" t="s">
        <v>14</v>
      </c>
      <c r="J3" s="29">
        <v>24</v>
      </c>
      <c r="K3" s="29">
        <v>31</v>
      </c>
      <c r="L3" s="29">
        <v>1</v>
      </c>
      <c r="M3" s="29">
        <v>1</v>
      </c>
      <c r="N3" s="29" t="s">
        <v>92</v>
      </c>
      <c r="O3" s="5"/>
      <c r="P3" s="6"/>
      <c r="Q3" s="4">
        <f t="shared" ref="Q3:Q66" si="5">B3</f>
        <v>45178</v>
      </c>
      <c r="R3" s="5">
        <f t="shared" si="0"/>
        <v>2023</v>
      </c>
      <c r="S3" s="5">
        <f t="shared" ref="S3:S66" si="6">IF(AND(B3&gt;=DATEVALUE("08/26/2023"),B3&lt;=DATEVALUE("09/04/2023")),1,IF(AND(B3&gt;=DATEVALUE("09/05/2023"),B3&lt;=DATEVALUE("09/11/2023")),2,IF(AND(B3&gt;=DATEVALUE("09/12/2023"),B3&lt;=DATEVALUE("09/18/2023")),3,IF(AND(B3&gt;=DATEVALUE("09/19/2023"),B3&lt;=DATEVALUE("09/25/2023")),4,IF(AND(B3&gt;=DATEVALUE("09/26/2023"),B3&lt;=DATEVALUE("10/02/2023")),5,IF(AND(B3&gt;=DATEVALUE("10/03/2023"),B3&lt;=DATEVALUE("10/09/2023")),6,IF(AND(B3&gt;=DATEVALUE("10/10/2023"),B3&lt;=DATEVALUE("10/16/2023")),7,IF(AND(B3&gt;=DATEVALUE("10/17/2023"),B3&lt;=DATEVALUE("10/23/2023")),8,IF(AND(B3&gt;=DATEVALUE("10/24/2023"),B3&lt;=DATEVALUE("10/30/2023")),9,IF(AND(B3&gt;=DATEVALUE("10/31/2023"),B3&lt;=DATEVALUE("11/06/2023")),10,IF(AND(B3&gt;=DATEVALUE("11/07/2023"),B3&lt;=DATEVALUE("11/13/2023")),11,IF(AND(B3&gt;=DATEVALUE("11/14/2023"),B3&lt;=DATEVALUE("11/20/2023")),12,IF(AND(B3&gt;=DATEVALUE("11/21/2023"),B3&lt;=DATEVALUE("11/27/2023")),13,IF(AND(B3&gt;=DATEVALUE("11/28/2023"),B3&lt;=DATEVALUE("12/04/2023")),14,IF(AND(B3&gt;=DATEVALUE("12/05/2023"),B3&lt;=DATEVALUE("12/11/2023")),15,IF(AND(B3&gt;=DATEVALUE("12/12/2023"),B3&lt;=DATEVALUE("12/18/2023")),16,IF(AND(B3&gt;=DATEVALUE("12/19/2023"),B3&lt;=DATEVALUE("12/25/2023")),17,IF(AND(B3&gt;=DATEVALUE("12/26/2023"),B3&lt;=DATEVALUE("01/01/2024")),18,IF(AND(B3&gt;=DATEVALUE("01/02/2024"),B3&lt;=DATEVALUE("01/08/2024")),19,IF(AND(B3&gt;=DATEVALUE("01/09/2024"),B3&lt;=DATEVALUE("01/15/2024")),20,"Bye"))))))))))))))))))))</f>
        <v>2</v>
      </c>
      <c r="T3" s="29" t="s">
        <v>586</v>
      </c>
      <c r="U3" s="5"/>
      <c r="V3" s="5">
        <f t="shared" ref="V3:V66" si="7">IF(U3&gt;0,1,0)</f>
        <v>0</v>
      </c>
      <c r="W3" s="5" t="s">
        <v>114</v>
      </c>
      <c r="X3" s="29" t="s">
        <v>239</v>
      </c>
      <c r="Y3" s="5"/>
      <c r="Z3" s="5">
        <f t="shared" ref="Z3:Z66" si="8">IF(Y3&gt;0,1,0)</f>
        <v>0</v>
      </c>
      <c r="AA3" s="5" t="str">
        <f t="shared" si="1"/>
        <v>SEC</v>
      </c>
      <c r="AB3">
        <f t="shared" si="2"/>
        <v>0</v>
      </c>
      <c r="AC3">
        <f t="shared" ref="AC3:AC66" si="9">IF(AA3="Non-Major",0,1)</f>
        <v>1</v>
      </c>
      <c r="AD3">
        <f t="shared" ref="AD3:AD66" si="10">IF(OR(AA3="ACC",AA3="Big Ten",AA3="Big 12", AA3="Pac-12",AA3="SEC"),1,0)</f>
        <v>1</v>
      </c>
      <c r="AE3">
        <f t="shared" ref="AE3:AE66" si="11">IF(AND(Y3=1,U3=1),1,0)</f>
        <v>0</v>
      </c>
      <c r="AF3">
        <f t="shared" si="3"/>
        <v>24</v>
      </c>
      <c r="AG3">
        <f t="shared" si="3"/>
        <v>31</v>
      </c>
      <c r="AH3">
        <f t="shared" si="3"/>
        <v>1</v>
      </c>
      <c r="AI3">
        <f t="shared" si="3"/>
        <v>1</v>
      </c>
      <c r="AJ3">
        <f t="shared" ref="AJ3:AJ48" si="12">SUM(AH3:AI3)</f>
        <v>2</v>
      </c>
      <c r="AK3" s="8">
        <f t="shared" ref="AK3:AK66" si="13">AH3/(AH3+AI3)</f>
        <v>0.5</v>
      </c>
      <c r="AL3">
        <f t="shared" si="4"/>
        <v>0</v>
      </c>
    </row>
    <row r="4" spans="1:38" x14ac:dyDescent="0.2">
      <c r="A4" s="27">
        <v>3</v>
      </c>
      <c r="B4" s="28">
        <v>45185</v>
      </c>
      <c r="C4" s="30">
        <v>0.95833333333333337</v>
      </c>
      <c r="D4" s="29" t="s">
        <v>44</v>
      </c>
      <c r="E4" s="29" t="s">
        <v>586</v>
      </c>
      <c r="F4" s="5"/>
      <c r="G4" s="29" t="s">
        <v>585</v>
      </c>
      <c r="H4" s="29" t="s">
        <v>54</v>
      </c>
      <c r="I4" s="29" t="s">
        <v>13</v>
      </c>
      <c r="J4" s="29">
        <v>31</v>
      </c>
      <c r="K4" s="29">
        <v>10</v>
      </c>
      <c r="L4" s="29">
        <v>2</v>
      </c>
      <c r="M4" s="29">
        <v>1</v>
      </c>
      <c r="N4" s="29" t="s">
        <v>41</v>
      </c>
      <c r="O4" s="5"/>
      <c r="P4" s="6"/>
      <c r="Q4" s="4">
        <f t="shared" si="5"/>
        <v>45185</v>
      </c>
      <c r="R4" s="5">
        <f t="shared" si="0"/>
        <v>2023</v>
      </c>
      <c r="S4" s="5">
        <f t="shared" si="6"/>
        <v>3</v>
      </c>
      <c r="T4" s="29" t="s">
        <v>586</v>
      </c>
      <c r="U4" s="5"/>
      <c r="V4" s="5">
        <f t="shared" si="7"/>
        <v>0</v>
      </c>
      <c r="W4" s="5" t="s">
        <v>114</v>
      </c>
      <c r="X4" s="29" t="s">
        <v>585</v>
      </c>
      <c r="Y4" s="5"/>
      <c r="Z4" s="5">
        <f t="shared" si="8"/>
        <v>0</v>
      </c>
      <c r="AA4" s="5" t="str">
        <f t="shared" si="1"/>
        <v>CUSA</v>
      </c>
      <c r="AB4">
        <f t="shared" si="2"/>
        <v>0</v>
      </c>
      <c r="AC4">
        <f t="shared" si="9"/>
        <v>1</v>
      </c>
      <c r="AD4">
        <f t="shared" si="10"/>
        <v>0</v>
      </c>
      <c r="AE4">
        <f t="shared" si="11"/>
        <v>0</v>
      </c>
      <c r="AF4">
        <f t="shared" si="3"/>
        <v>31</v>
      </c>
      <c r="AG4">
        <f t="shared" si="3"/>
        <v>10</v>
      </c>
      <c r="AH4">
        <f t="shared" si="3"/>
        <v>2</v>
      </c>
      <c r="AI4">
        <f t="shared" si="3"/>
        <v>1</v>
      </c>
      <c r="AJ4">
        <f t="shared" si="12"/>
        <v>3</v>
      </c>
      <c r="AK4" s="8">
        <f t="shared" si="13"/>
        <v>0.66666666666666663</v>
      </c>
      <c r="AL4">
        <f t="shared" si="4"/>
        <v>1</v>
      </c>
    </row>
    <row r="5" spans="1:38" x14ac:dyDescent="0.2">
      <c r="A5" s="27">
        <v>4</v>
      </c>
      <c r="B5" s="28">
        <v>45192</v>
      </c>
      <c r="C5" s="30">
        <v>0.79166666666666663</v>
      </c>
      <c r="D5" s="29" t="s">
        <v>44</v>
      </c>
      <c r="E5" s="29" t="s">
        <v>586</v>
      </c>
      <c r="F5" s="29" t="s">
        <v>49</v>
      </c>
      <c r="G5" s="29" t="s">
        <v>213</v>
      </c>
      <c r="H5" s="29" t="s">
        <v>114</v>
      </c>
      <c r="I5" s="29" t="s">
        <v>13</v>
      </c>
      <c r="J5" s="29">
        <v>21</v>
      </c>
      <c r="K5" s="29">
        <v>20</v>
      </c>
      <c r="L5" s="29">
        <v>3</v>
      </c>
      <c r="M5" s="29">
        <v>1</v>
      </c>
      <c r="N5" s="29" t="s">
        <v>47</v>
      </c>
      <c r="O5" s="5"/>
      <c r="P5" s="6"/>
      <c r="Q5" s="4">
        <f t="shared" si="5"/>
        <v>45192</v>
      </c>
      <c r="R5" s="5">
        <f t="shared" si="0"/>
        <v>2023</v>
      </c>
      <c r="S5" s="5">
        <f t="shared" si="6"/>
        <v>4</v>
      </c>
      <c r="T5" s="29" t="s">
        <v>586</v>
      </c>
      <c r="U5" s="5"/>
      <c r="V5" s="5">
        <f t="shared" si="7"/>
        <v>0</v>
      </c>
      <c r="W5" s="5" t="s">
        <v>114</v>
      </c>
      <c r="X5" s="29" t="s">
        <v>213</v>
      </c>
      <c r="Y5" s="5"/>
      <c r="Z5" s="5">
        <f t="shared" si="8"/>
        <v>0</v>
      </c>
      <c r="AA5" s="5" t="str">
        <f t="shared" si="1"/>
        <v>Pac-12</v>
      </c>
      <c r="AB5">
        <f t="shared" si="2"/>
        <v>1</v>
      </c>
      <c r="AC5">
        <f t="shared" si="9"/>
        <v>1</v>
      </c>
      <c r="AD5">
        <f t="shared" si="10"/>
        <v>1</v>
      </c>
      <c r="AE5">
        <f t="shared" si="11"/>
        <v>0</v>
      </c>
      <c r="AF5">
        <f t="shared" si="3"/>
        <v>21</v>
      </c>
      <c r="AG5">
        <f t="shared" si="3"/>
        <v>20</v>
      </c>
      <c r="AH5">
        <f t="shared" si="3"/>
        <v>3</v>
      </c>
      <c r="AI5">
        <f t="shared" si="3"/>
        <v>1</v>
      </c>
      <c r="AJ5">
        <f t="shared" si="12"/>
        <v>4</v>
      </c>
      <c r="AK5" s="8">
        <f t="shared" si="13"/>
        <v>0.75</v>
      </c>
      <c r="AL5">
        <f t="shared" si="4"/>
        <v>1</v>
      </c>
    </row>
    <row r="6" spans="1:38" ht="30" x14ac:dyDescent="0.2">
      <c r="A6" s="27">
        <v>5</v>
      </c>
      <c r="B6" s="28">
        <v>45199</v>
      </c>
      <c r="C6" s="30">
        <v>0.91666666666666663</v>
      </c>
      <c r="D6" s="29" t="s">
        <v>44</v>
      </c>
      <c r="E6" s="29" t="s">
        <v>586</v>
      </c>
      <c r="F6" s="5"/>
      <c r="G6" s="29" t="s">
        <v>1060</v>
      </c>
      <c r="H6" s="29" t="s">
        <v>114</v>
      </c>
      <c r="I6" s="29" t="s">
        <v>14</v>
      </c>
      <c r="J6" s="29">
        <v>24</v>
      </c>
      <c r="K6" s="29">
        <v>31</v>
      </c>
      <c r="L6" s="29">
        <v>3</v>
      </c>
      <c r="M6" s="29">
        <v>2</v>
      </c>
      <c r="N6" s="29" t="s">
        <v>92</v>
      </c>
      <c r="O6" s="5"/>
      <c r="P6" s="6"/>
      <c r="Q6" s="4">
        <f t="shared" si="5"/>
        <v>45199</v>
      </c>
      <c r="R6" s="5">
        <f t="shared" si="0"/>
        <v>2023</v>
      </c>
      <c r="S6" s="5">
        <f t="shared" si="6"/>
        <v>5</v>
      </c>
      <c r="T6" s="29" t="s">
        <v>586</v>
      </c>
      <c r="U6" s="5"/>
      <c r="V6" s="5">
        <f t="shared" si="7"/>
        <v>0</v>
      </c>
      <c r="W6" s="5" t="s">
        <v>114</v>
      </c>
      <c r="X6" s="5" t="s">
        <v>680</v>
      </c>
      <c r="Y6" s="5">
        <v>7</v>
      </c>
      <c r="Z6" s="5">
        <f t="shared" si="8"/>
        <v>1</v>
      </c>
      <c r="AA6" s="5" t="str">
        <f t="shared" si="1"/>
        <v>Pac-12</v>
      </c>
      <c r="AB6">
        <f t="shared" si="2"/>
        <v>1</v>
      </c>
      <c r="AC6">
        <f t="shared" si="9"/>
        <v>1</v>
      </c>
      <c r="AD6">
        <f t="shared" si="10"/>
        <v>1</v>
      </c>
      <c r="AE6">
        <f t="shared" si="11"/>
        <v>0</v>
      </c>
      <c r="AF6">
        <f t="shared" si="3"/>
        <v>24</v>
      </c>
      <c r="AG6">
        <f t="shared" si="3"/>
        <v>31</v>
      </c>
      <c r="AH6">
        <f t="shared" si="3"/>
        <v>3</v>
      </c>
      <c r="AI6">
        <f t="shared" si="3"/>
        <v>2</v>
      </c>
      <c r="AJ6">
        <f t="shared" si="12"/>
        <v>5</v>
      </c>
      <c r="AK6" s="8">
        <f t="shared" si="13"/>
        <v>0.6</v>
      </c>
      <c r="AL6">
        <f t="shared" si="4"/>
        <v>0</v>
      </c>
    </row>
    <row r="7" spans="1:38" x14ac:dyDescent="0.2">
      <c r="A7" s="27">
        <v>6</v>
      </c>
      <c r="B7" s="28">
        <v>45206</v>
      </c>
      <c r="C7" s="30">
        <v>0.9375</v>
      </c>
      <c r="D7" s="29" t="s">
        <v>44</v>
      </c>
      <c r="E7" s="29" t="s">
        <v>586</v>
      </c>
      <c r="F7" s="29" t="s">
        <v>49</v>
      </c>
      <c r="G7" s="29" t="s">
        <v>1044</v>
      </c>
      <c r="H7" s="29" t="s">
        <v>114</v>
      </c>
      <c r="I7" s="29" t="s">
        <v>14</v>
      </c>
      <c r="J7" s="29">
        <v>41</v>
      </c>
      <c r="K7" s="29">
        <v>43</v>
      </c>
      <c r="L7" s="29">
        <v>3</v>
      </c>
      <c r="M7" s="29">
        <v>3</v>
      </c>
      <c r="N7" s="29" t="s">
        <v>102</v>
      </c>
      <c r="O7" s="5"/>
      <c r="P7" s="6"/>
      <c r="Q7" s="4">
        <f t="shared" si="5"/>
        <v>45206</v>
      </c>
      <c r="R7" s="5">
        <f t="shared" si="0"/>
        <v>2023</v>
      </c>
      <c r="S7" s="5">
        <f t="shared" si="6"/>
        <v>6</v>
      </c>
      <c r="T7" s="29" t="s">
        <v>586</v>
      </c>
      <c r="U7" s="5"/>
      <c r="V7" s="5">
        <f t="shared" si="7"/>
        <v>0</v>
      </c>
      <c r="W7" s="5" t="s">
        <v>114</v>
      </c>
      <c r="X7" s="5" t="s">
        <v>430</v>
      </c>
      <c r="Y7" s="5">
        <v>9</v>
      </c>
      <c r="Z7" s="5">
        <f t="shared" si="8"/>
        <v>1</v>
      </c>
      <c r="AA7" s="5" t="str">
        <f t="shared" si="1"/>
        <v>Pac-12</v>
      </c>
      <c r="AB7">
        <f t="shared" si="2"/>
        <v>1</v>
      </c>
      <c r="AC7">
        <f t="shared" si="9"/>
        <v>1</v>
      </c>
      <c r="AD7">
        <f t="shared" si="10"/>
        <v>1</v>
      </c>
      <c r="AE7">
        <f t="shared" si="11"/>
        <v>0</v>
      </c>
      <c r="AF7">
        <f t="shared" si="3"/>
        <v>41</v>
      </c>
      <c r="AG7">
        <f t="shared" si="3"/>
        <v>43</v>
      </c>
      <c r="AH7">
        <f t="shared" si="3"/>
        <v>3</v>
      </c>
      <c r="AI7">
        <f t="shared" si="3"/>
        <v>3</v>
      </c>
      <c r="AJ7">
        <f t="shared" si="12"/>
        <v>6</v>
      </c>
      <c r="AK7" s="8">
        <f t="shared" si="13"/>
        <v>0.5</v>
      </c>
      <c r="AL7">
        <f t="shared" si="4"/>
        <v>0</v>
      </c>
    </row>
    <row r="8" spans="1:38" ht="42" x14ac:dyDescent="0.2">
      <c r="A8" s="27">
        <v>7</v>
      </c>
      <c r="B8" s="28">
        <v>45213</v>
      </c>
      <c r="C8" s="30">
        <v>0.79166666666666663</v>
      </c>
      <c r="D8" s="29" t="s">
        <v>44</v>
      </c>
      <c r="E8" s="29" t="s">
        <v>586</v>
      </c>
      <c r="F8" s="29" t="s">
        <v>49</v>
      </c>
      <c r="G8" s="29" t="s">
        <v>976</v>
      </c>
      <c r="H8" s="29" t="s">
        <v>114</v>
      </c>
      <c r="I8" s="29" t="s">
        <v>13</v>
      </c>
      <c r="J8" s="29">
        <v>44</v>
      </c>
      <c r="K8" s="29">
        <v>6</v>
      </c>
      <c r="L8" s="29">
        <v>4</v>
      </c>
      <c r="M8" s="29">
        <v>3</v>
      </c>
      <c r="N8" s="29" t="s">
        <v>41</v>
      </c>
      <c r="O8" s="5"/>
      <c r="P8" s="6"/>
      <c r="Q8" s="4">
        <f t="shared" si="5"/>
        <v>45213</v>
      </c>
      <c r="R8" s="5">
        <f t="shared" si="0"/>
        <v>2023</v>
      </c>
      <c r="S8" s="5">
        <f t="shared" si="6"/>
        <v>7</v>
      </c>
      <c r="T8" s="29" t="s">
        <v>586</v>
      </c>
      <c r="U8" s="5"/>
      <c r="V8" s="5">
        <f t="shared" si="7"/>
        <v>0</v>
      </c>
      <c r="W8" s="5" t="s">
        <v>114</v>
      </c>
      <c r="X8" s="5" t="s">
        <v>977</v>
      </c>
      <c r="Y8" s="5">
        <v>19</v>
      </c>
      <c r="Z8" s="5">
        <f t="shared" si="8"/>
        <v>1</v>
      </c>
      <c r="AA8" s="5" t="str">
        <f t="shared" si="1"/>
        <v>Pac-12</v>
      </c>
      <c r="AB8">
        <f t="shared" si="2"/>
        <v>1</v>
      </c>
      <c r="AC8">
        <f t="shared" si="9"/>
        <v>1</v>
      </c>
      <c r="AD8">
        <f t="shared" si="10"/>
        <v>1</v>
      </c>
      <c r="AE8">
        <f t="shared" si="11"/>
        <v>0</v>
      </c>
      <c r="AF8">
        <f t="shared" si="3"/>
        <v>44</v>
      </c>
      <c r="AG8">
        <f t="shared" si="3"/>
        <v>6</v>
      </c>
      <c r="AH8">
        <f t="shared" si="3"/>
        <v>4</v>
      </c>
      <c r="AI8">
        <f t="shared" si="3"/>
        <v>3</v>
      </c>
      <c r="AJ8">
        <f t="shared" si="12"/>
        <v>7</v>
      </c>
      <c r="AK8" s="8">
        <f t="shared" si="13"/>
        <v>0.5714285714285714</v>
      </c>
      <c r="AL8">
        <f t="shared" si="4"/>
        <v>1</v>
      </c>
    </row>
    <row r="9" spans="1:38" ht="30" x14ac:dyDescent="0.2">
      <c r="A9" s="27">
        <v>8</v>
      </c>
      <c r="B9" s="28">
        <v>45227</v>
      </c>
      <c r="C9" s="30">
        <v>0.9375</v>
      </c>
      <c r="D9" s="29" t="s">
        <v>44</v>
      </c>
      <c r="E9" s="29" t="s">
        <v>586</v>
      </c>
      <c r="F9" s="5"/>
      <c r="G9" s="29" t="s">
        <v>1061</v>
      </c>
      <c r="H9" s="29" t="s">
        <v>114</v>
      </c>
      <c r="I9" s="29" t="s">
        <v>13</v>
      </c>
      <c r="J9" s="29">
        <v>27</v>
      </c>
      <c r="K9" s="29">
        <v>24</v>
      </c>
      <c r="L9" s="29">
        <v>5</v>
      </c>
      <c r="M9" s="29">
        <v>3</v>
      </c>
      <c r="N9" s="29" t="s">
        <v>47</v>
      </c>
      <c r="O9" s="5"/>
      <c r="P9" s="6"/>
      <c r="Q9" s="4">
        <f t="shared" si="5"/>
        <v>45227</v>
      </c>
      <c r="R9" s="5">
        <f t="shared" si="0"/>
        <v>2023</v>
      </c>
      <c r="S9" s="5">
        <f t="shared" si="6"/>
        <v>9</v>
      </c>
      <c r="T9" s="29" t="s">
        <v>586</v>
      </c>
      <c r="U9" s="5"/>
      <c r="V9" s="5">
        <f t="shared" si="7"/>
        <v>0</v>
      </c>
      <c r="W9" s="5" t="s">
        <v>114</v>
      </c>
      <c r="X9" s="5" t="s">
        <v>486</v>
      </c>
      <c r="Y9" s="5">
        <v>11</v>
      </c>
      <c r="Z9" s="5">
        <f t="shared" si="8"/>
        <v>1</v>
      </c>
      <c r="AA9" s="5" t="str">
        <f t="shared" si="1"/>
        <v>Pac-12</v>
      </c>
      <c r="AB9">
        <f t="shared" si="2"/>
        <v>1</v>
      </c>
      <c r="AC9">
        <f t="shared" si="9"/>
        <v>1</v>
      </c>
      <c r="AD9">
        <f t="shared" si="10"/>
        <v>1</v>
      </c>
      <c r="AE9">
        <f t="shared" si="11"/>
        <v>0</v>
      </c>
      <c r="AF9">
        <f t="shared" si="3"/>
        <v>27</v>
      </c>
      <c r="AG9">
        <f t="shared" si="3"/>
        <v>24</v>
      </c>
      <c r="AH9">
        <f t="shared" si="3"/>
        <v>5</v>
      </c>
      <c r="AI9">
        <f t="shared" si="3"/>
        <v>3</v>
      </c>
      <c r="AJ9">
        <f t="shared" si="12"/>
        <v>8</v>
      </c>
      <c r="AK9" s="8">
        <f t="shared" si="13"/>
        <v>0.625</v>
      </c>
      <c r="AL9">
        <f t="shared" si="4"/>
        <v>1</v>
      </c>
    </row>
    <row r="10" spans="1:38" x14ac:dyDescent="0.2">
      <c r="A10" s="27">
        <v>9</v>
      </c>
      <c r="B10" s="28">
        <v>45234</v>
      </c>
      <c r="C10" s="30">
        <v>0.9375</v>
      </c>
      <c r="D10" s="29" t="s">
        <v>44</v>
      </c>
      <c r="E10" s="29" t="s">
        <v>586</v>
      </c>
      <c r="F10" s="5"/>
      <c r="G10" s="29" t="s">
        <v>1018</v>
      </c>
      <c r="H10" s="29" t="s">
        <v>114</v>
      </c>
      <c r="I10" s="29" t="s">
        <v>13</v>
      </c>
      <c r="J10" s="29">
        <v>27</v>
      </c>
      <c r="K10" s="29">
        <v>10</v>
      </c>
      <c r="L10" s="29">
        <v>6</v>
      </c>
      <c r="M10" s="29">
        <v>3</v>
      </c>
      <c r="N10" s="29" t="s">
        <v>51</v>
      </c>
      <c r="O10" s="5"/>
      <c r="P10" s="6"/>
      <c r="Q10" s="4">
        <f t="shared" si="5"/>
        <v>45234</v>
      </c>
      <c r="R10" s="5">
        <f t="shared" si="0"/>
        <v>2023</v>
      </c>
      <c r="S10" s="5">
        <f t="shared" si="6"/>
        <v>10</v>
      </c>
      <c r="T10" s="29" t="s">
        <v>586</v>
      </c>
      <c r="U10" s="5"/>
      <c r="V10" s="5">
        <f t="shared" si="7"/>
        <v>0</v>
      </c>
      <c r="W10" s="5" t="s">
        <v>114</v>
      </c>
      <c r="X10" s="5" t="s">
        <v>438</v>
      </c>
      <c r="Y10" s="5">
        <v>20</v>
      </c>
      <c r="Z10" s="5">
        <f t="shared" si="8"/>
        <v>1</v>
      </c>
      <c r="AA10" s="5" t="str">
        <f t="shared" si="1"/>
        <v>Pac-12</v>
      </c>
      <c r="AB10">
        <f t="shared" si="2"/>
        <v>1</v>
      </c>
      <c r="AC10">
        <f t="shared" si="9"/>
        <v>1</v>
      </c>
      <c r="AD10">
        <f t="shared" si="10"/>
        <v>1</v>
      </c>
      <c r="AE10">
        <f t="shared" si="11"/>
        <v>0</v>
      </c>
      <c r="AF10">
        <f t="shared" si="3"/>
        <v>27</v>
      </c>
      <c r="AG10">
        <f t="shared" si="3"/>
        <v>10</v>
      </c>
      <c r="AH10">
        <f t="shared" si="3"/>
        <v>6</v>
      </c>
      <c r="AI10">
        <f t="shared" si="3"/>
        <v>3</v>
      </c>
      <c r="AJ10">
        <f t="shared" si="12"/>
        <v>9</v>
      </c>
      <c r="AK10" s="8">
        <f t="shared" si="13"/>
        <v>0.66666666666666663</v>
      </c>
      <c r="AL10">
        <f t="shared" si="4"/>
        <v>1</v>
      </c>
    </row>
    <row r="11" spans="1:38" ht="28" x14ac:dyDescent="0.2">
      <c r="A11" s="27">
        <v>10</v>
      </c>
      <c r="B11" s="28">
        <v>45241</v>
      </c>
      <c r="C11" s="30">
        <v>0.58333333333333337</v>
      </c>
      <c r="D11" s="29" t="s">
        <v>44</v>
      </c>
      <c r="E11" s="29" t="s">
        <v>1062</v>
      </c>
      <c r="F11" s="29" t="s">
        <v>49</v>
      </c>
      <c r="G11" s="29" t="s">
        <v>617</v>
      </c>
      <c r="H11" s="29" t="s">
        <v>114</v>
      </c>
      <c r="I11" s="29" t="s">
        <v>13</v>
      </c>
      <c r="J11" s="29">
        <v>34</v>
      </c>
      <c r="K11" s="29">
        <v>31</v>
      </c>
      <c r="L11" s="29">
        <v>7</v>
      </c>
      <c r="M11" s="29">
        <v>3</v>
      </c>
      <c r="N11" s="29" t="s">
        <v>55</v>
      </c>
      <c r="O11" s="5"/>
      <c r="P11" s="6"/>
      <c r="Q11" s="4">
        <f t="shared" si="5"/>
        <v>45241</v>
      </c>
      <c r="R11" s="5">
        <f t="shared" si="0"/>
        <v>2023</v>
      </c>
      <c r="S11" s="5">
        <f t="shared" si="6"/>
        <v>11</v>
      </c>
      <c r="T11" s="5" t="s">
        <v>726</v>
      </c>
      <c r="U11" s="5">
        <v>23</v>
      </c>
      <c r="V11" s="5">
        <f t="shared" si="7"/>
        <v>1</v>
      </c>
      <c r="W11" s="5" t="s">
        <v>114</v>
      </c>
      <c r="X11" s="29" t="s">
        <v>617</v>
      </c>
      <c r="Y11" s="5"/>
      <c r="Z11" s="5">
        <f t="shared" si="8"/>
        <v>0</v>
      </c>
      <c r="AA11" s="5" t="str">
        <f t="shared" si="1"/>
        <v>Pac-12</v>
      </c>
      <c r="AB11">
        <f t="shared" si="2"/>
        <v>1</v>
      </c>
      <c r="AC11">
        <f t="shared" si="9"/>
        <v>1</v>
      </c>
      <c r="AD11">
        <f t="shared" si="10"/>
        <v>1</v>
      </c>
      <c r="AE11">
        <f t="shared" si="11"/>
        <v>0</v>
      </c>
      <c r="AF11">
        <f t="shared" si="3"/>
        <v>34</v>
      </c>
      <c r="AG11">
        <f t="shared" si="3"/>
        <v>31</v>
      </c>
      <c r="AH11">
        <f t="shared" si="3"/>
        <v>7</v>
      </c>
      <c r="AI11">
        <f t="shared" si="3"/>
        <v>3</v>
      </c>
      <c r="AJ11">
        <f t="shared" si="12"/>
        <v>10</v>
      </c>
      <c r="AK11" s="8">
        <f>AH11/(AH11+AI11)</f>
        <v>0.7</v>
      </c>
      <c r="AL11">
        <f t="shared" si="4"/>
        <v>1</v>
      </c>
    </row>
    <row r="12" spans="1:38" ht="28" x14ac:dyDescent="0.2">
      <c r="A12" s="27">
        <v>11</v>
      </c>
      <c r="B12" s="28">
        <v>45248</v>
      </c>
      <c r="C12" s="30">
        <v>0.60416666666666663</v>
      </c>
      <c r="D12" s="29" t="s">
        <v>44</v>
      </c>
      <c r="E12" s="29" t="s">
        <v>1063</v>
      </c>
      <c r="F12" s="5"/>
      <c r="G12" s="29" t="s">
        <v>1020</v>
      </c>
      <c r="H12" s="29" t="s">
        <v>114</v>
      </c>
      <c r="I12" s="29" t="s">
        <v>13</v>
      </c>
      <c r="J12" s="29">
        <v>42</v>
      </c>
      <c r="K12" s="29">
        <v>18</v>
      </c>
      <c r="L12" s="29">
        <v>8</v>
      </c>
      <c r="M12" s="29">
        <v>3</v>
      </c>
      <c r="N12" s="29" t="s">
        <v>57</v>
      </c>
      <c r="O12" s="5"/>
      <c r="P12" s="6"/>
      <c r="Q12" s="4">
        <f t="shared" si="5"/>
        <v>45248</v>
      </c>
      <c r="R12" s="5">
        <f t="shared" si="0"/>
        <v>2023</v>
      </c>
      <c r="S12" s="5">
        <f t="shared" si="6"/>
        <v>12</v>
      </c>
      <c r="T12" s="5" t="s">
        <v>726</v>
      </c>
      <c r="U12" s="5">
        <v>19</v>
      </c>
      <c r="V12" s="5">
        <f t="shared" si="7"/>
        <v>1</v>
      </c>
      <c r="W12" s="5" t="s">
        <v>114</v>
      </c>
      <c r="X12" s="5" t="s">
        <v>579</v>
      </c>
      <c r="Y12" s="5">
        <v>16</v>
      </c>
      <c r="Z12" s="5">
        <f t="shared" si="8"/>
        <v>1</v>
      </c>
      <c r="AA12" s="5" t="str">
        <f t="shared" si="1"/>
        <v>Pac-12</v>
      </c>
      <c r="AB12">
        <f t="shared" si="2"/>
        <v>1</v>
      </c>
      <c r="AC12">
        <f t="shared" si="9"/>
        <v>1</v>
      </c>
      <c r="AD12">
        <f t="shared" si="10"/>
        <v>1</v>
      </c>
      <c r="AE12">
        <f t="shared" si="11"/>
        <v>0</v>
      </c>
      <c r="AF12">
        <f t="shared" si="3"/>
        <v>42</v>
      </c>
      <c r="AG12">
        <f t="shared" si="3"/>
        <v>18</v>
      </c>
      <c r="AH12">
        <f t="shared" si="3"/>
        <v>8</v>
      </c>
      <c r="AI12">
        <f t="shared" si="3"/>
        <v>3</v>
      </c>
      <c r="AJ12">
        <f t="shared" si="12"/>
        <v>11</v>
      </c>
      <c r="AK12" s="8">
        <f t="shared" si="13"/>
        <v>0.72727272727272729</v>
      </c>
      <c r="AL12">
        <f t="shared" si="4"/>
        <v>1</v>
      </c>
    </row>
    <row r="13" spans="1:38" ht="28" x14ac:dyDescent="0.2">
      <c r="A13" s="27">
        <v>12</v>
      </c>
      <c r="B13" s="28">
        <v>45255</v>
      </c>
      <c r="C13" s="30">
        <v>0.64583333333333337</v>
      </c>
      <c r="D13" s="29" t="s">
        <v>44</v>
      </c>
      <c r="E13" s="29" t="s">
        <v>1064</v>
      </c>
      <c r="F13" s="29" t="s">
        <v>49</v>
      </c>
      <c r="G13" s="29" t="s">
        <v>113</v>
      </c>
      <c r="H13" s="29" t="s">
        <v>114</v>
      </c>
      <c r="I13" s="29" t="s">
        <v>13</v>
      </c>
      <c r="J13" s="29">
        <v>59</v>
      </c>
      <c r="K13" s="29">
        <v>23</v>
      </c>
      <c r="L13" s="29">
        <v>9</v>
      </c>
      <c r="M13" s="29">
        <v>3</v>
      </c>
      <c r="N13" s="29" t="s">
        <v>61</v>
      </c>
      <c r="O13" s="5"/>
      <c r="P13" s="6"/>
      <c r="Q13" s="4">
        <f t="shared" si="5"/>
        <v>45255</v>
      </c>
      <c r="R13" s="5">
        <f t="shared" si="0"/>
        <v>2023</v>
      </c>
      <c r="S13" s="5">
        <f t="shared" si="6"/>
        <v>13</v>
      </c>
      <c r="T13" s="5" t="s">
        <v>726</v>
      </c>
      <c r="U13" s="5">
        <v>16</v>
      </c>
      <c r="V13" s="5">
        <f t="shared" si="7"/>
        <v>1</v>
      </c>
      <c r="W13" s="5" t="s">
        <v>114</v>
      </c>
      <c r="X13" s="29" t="s">
        <v>113</v>
      </c>
      <c r="Y13" s="5"/>
      <c r="Z13" s="5">
        <f t="shared" si="8"/>
        <v>0</v>
      </c>
      <c r="AA13" s="5" t="str">
        <f t="shared" si="1"/>
        <v>Pac-12</v>
      </c>
      <c r="AB13">
        <f t="shared" si="2"/>
        <v>1</v>
      </c>
      <c r="AC13">
        <f t="shared" si="9"/>
        <v>1</v>
      </c>
      <c r="AD13">
        <f t="shared" si="10"/>
        <v>1</v>
      </c>
      <c r="AE13">
        <f t="shared" si="11"/>
        <v>0</v>
      </c>
      <c r="AF13">
        <f t="shared" si="3"/>
        <v>59</v>
      </c>
      <c r="AG13">
        <f t="shared" si="3"/>
        <v>23</v>
      </c>
      <c r="AH13">
        <f t="shared" si="3"/>
        <v>9</v>
      </c>
      <c r="AI13">
        <f t="shared" si="3"/>
        <v>3</v>
      </c>
      <c r="AJ13">
        <f t="shared" si="12"/>
        <v>12</v>
      </c>
      <c r="AK13" s="8">
        <f t="shared" si="13"/>
        <v>0.75</v>
      </c>
      <c r="AL13">
        <f t="shared" si="4"/>
        <v>1</v>
      </c>
    </row>
    <row r="14" spans="1:38" ht="30" x14ac:dyDescent="0.2">
      <c r="A14" s="27">
        <v>13</v>
      </c>
      <c r="B14" s="28">
        <v>45288</v>
      </c>
      <c r="C14" s="30">
        <v>0.88541666666666663</v>
      </c>
      <c r="D14" s="29" t="s">
        <v>37</v>
      </c>
      <c r="E14" s="29" t="s">
        <v>724</v>
      </c>
      <c r="F14" s="29" t="s">
        <v>80</v>
      </c>
      <c r="G14" s="29" t="s">
        <v>607</v>
      </c>
      <c r="H14" s="29" t="s">
        <v>145</v>
      </c>
      <c r="I14" s="29" t="s">
        <v>13</v>
      </c>
      <c r="J14" s="29">
        <v>38</v>
      </c>
      <c r="K14" s="29">
        <v>24</v>
      </c>
      <c r="L14" s="29">
        <v>10</v>
      </c>
      <c r="M14" s="29">
        <v>3</v>
      </c>
      <c r="N14" s="29" t="s">
        <v>64</v>
      </c>
      <c r="O14" s="29" t="s">
        <v>725</v>
      </c>
      <c r="P14" s="6"/>
      <c r="Q14" s="4">
        <f t="shared" si="5"/>
        <v>45288</v>
      </c>
      <c r="R14" s="5">
        <f t="shared" si="0"/>
        <v>2023</v>
      </c>
      <c r="S14" s="5">
        <f t="shared" si="6"/>
        <v>18</v>
      </c>
      <c r="T14" s="5" t="s">
        <v>726</v>
      </c>
      <c r="U14" s="5">
        <v>14</v>
      </c>
      <c r="V14" s="5">
        <f t="shared" si="7"/>
        <v>1</v>
      </c>
      <c r="W14" s="5" t="s">
        <v>114</v>
      </c>
      <c r="X14" s="5" t="s">
        <v>547</v>
      </c>
      <c r="Y14" s="5">
        <v>12</v>
      </c>
      <c r="Z14" s="5">
        <f t="shared" si="8"/>
        <v>1</v>
      </c>
      <c r="AA14" s="5" t="str">
        <f t="shared" si="1"/>
        <v>Big 12</v>
      </c>
      <c r="AB14">
        <f t="shared" si="2"/>
        <v>0</v>
      </c>
      <c r="AC14">
        <f t="shared" si="9"/>
        <v>1</v>
      </c>
      <c r="AD14">
        <f t="shared" si="10"/>
        <v>1</v>
      </c>
      <c r="AE14">
        <f t="shared" si="11"/>
        <v>0</v>
      </c>
      <c r="AF14">
        <f t="shared" si="3"/>
        <v>38</v>
      </c>
      <c r="AG14">
        <f t="shared" si="3"/>
        <v>24</v>
      </c>
      <c r="AH14">
        <f t="shared" si="3"/>
        <v>10</v>
      </c>
      <c r="AI14">
        <f t="shared" si="3"/>
        <v>3</v>
      </c>
      <c r="AJ14">
        <f t="shared" si="12"/>
        <v>13</v>
      </c>
      <c r="AK14" s="8">
        <f t="shared" si="13"/>
        <v>0.76923076923076927</v>
      </c>
      <c r="AL14">
        <f t="shared" si="4"/>
        <v>1</v>
      </c>
    </row>
    <row r="15" spans="1:38" ht="28" x14ac:dyDescent="0.2">
      <c r="A15" s="27">
        <v>1</v>
      </c>
      <c r="B15" s="28">
        <v>45169</v>
      </c>
      <c r="C15" s="30">
        <v>0.91666666666666663</v>
      </c>
      <c r="D15" s="29" t="s">
        <v>37</v>
      </c>
      <c r="E15" s="29" t="s">
        <v>113</v>
      </c>
      <c r="F15" s="5"/>
      <c r="G15" s="29" t="s">
        <v>729</v>
      </c>
      <c r="H15" s="29" t="s">
        <v>70</v>
      </c>
      <c r="I15" s="29" t="s">
        <v>13</v>
      </c>
      <c r="J15" s="29">
        <v>24</v>
      </c>
      <c r="K15" s="29">
        <v>21</v>
      </c>
      <c r="L15" s="29">
        <v>1</v>
      </c>
      <c r="M15" s="29">
        <v>0</v>
      </c>
      <c r="N15" s="29" t="s">
        <v>41</v>
      </c>
      <c r="O15" s="5"/>
      <c r="P15" s="6"/>
      <c r="Q15" s="4">
        <f t="shared" si="5"/>
        <v>45169</v>
      </c>
      <c r="R15" s="5">
        <f t="shared" si="0"/>
        <v>2023</v>
      </c>
      <c r="S15" s="5">
        <f t="shared" si="6"/>
        <v>1</v>
      </c>
      <c r="T15" s="29" t="s">
        <v>113</v>
      </c>
      <c r="U15" s="5"/>
      <c r="V15" s="5">
        <f t="shared" si="7"/>
        <v>0</v>
      </c>
      <c r="W15" s="5" t="s">
        <v>114</v>
      </c>
      <c r="X15" s="29" t="s">
        <v>729</v>
      </c>
      <c r="Y15" s="5"/>
      <c r="Z15" s="5">
        <f t="shared" si="8"/>
        <v>0</v>
      </c>
      <c r="AA15" s="5" t="str">
        <f t="shared" si="1"/>
        <v>Non-Major</v>
      </c>
      <c r="AB15">
        <f t="shared" si="2"/>
        <v>0</v>
      </c>
      <c r="AC15">
        <f t="shared" si="9"/>
        <v>0</v>
      </c>
      <c r="AD15">
        <f t="shared" si="10"/>
        <v>0</v>
      </c>
      <c r="AE15">
        <f t="shared" si="11"/>
        <v>0</v>
      </c>
      <c r="AF15">
        <f t="shared" si="3"/>
        <v>24</v>
      </c>
      <c r="AG15">
        <f t="shared" si="3"/>
        <v>21</v>
      </c>
      <c r="AH15">
        <f t="shared" si="3"/>
        <v>1</v>
      </c>
      <c r="AI15">
        <f t="shared" si="3"/>
        <v>0</v>
      </c>
      <c r="AJ15">
        <f t="shared" si="12"/>
        <v>1</v>
      </c>
      <c r="AK15" s="8">
        <f t="shared" si="13"/>
        <v>1</v>
      </c>
      <c r="AL15">
        <f t="shared" si="4"/>
        <v>1</v>
      </c>
    </row>
    <row r="16" spans="1:38" ht="28" x14ac:dyDescent="0.2">
      <c r="A16" s="27">
        <v>2</v>
      </c>
      <c r="B16" s="28">
        <v>45178</v>
      </c>
      <c r="C16" s="30">
        <v>0.9375</v>
      </c>
      <c r="D16" s="29" t="s">
        <v>44</v>
      </c>
      <c r="E16" s="29" t="s">
        <v>113</v>
      </c>
      <c r="F16" s="5"/>
      <c r="G16" s="29" t="s">
        <v>287</v>
      </c>
      <c r="H16" s="29" t="s">
        <v>145</v>
      </c>
      <c r="I16" s="29" t="s">
        <v>14</v>
      </c>
      <c r="J16" s="29">
        <v>15</v>
      </c>
      <c r="K16" s="29">
        <v>27</v>
      </c>
      <c r="L16" s="29">
        <v>1</v>
      </c>
      <c r="M16" s="29">
        <v>1</v>
      </c>
      <c r="N16" s="29" t="s">
        <v>92</v>
      </c>
      <c r="O16" s="5"/>
      <c r="P16" s="6"/>
      <c r="Q16" s="4">
        <f t="shared" si="5"/>
        <v>45178</v>
      </c>
      <c r="R16" s="5">
        <f t="shared" si="0"/>
        <v>2023</v>
      </c>
      <c r="S16" s="5">
        <f t="shared" si="6"/>
        <v>2</v>
      </c>
      <c r="T16" s="29" t="s">
        <v>113</v>
      </c>
      <c r="U16" s="5"/>
      <c r="V16" s="5">
        <f t="shared" si="7"/>
        <v>0</v>
      </c>
      <c r="W16" s="5" t="s">
        <v>114</v>
      </c>
      <c r="X16" s="29" t="s">
        <v>287</v>
      </c>
      <c r="Y16" s="5"/>
      <c r="Z16" s="5">
        <f t="shared" si="8"/>
        <v>0</v>
      </c>
      <c r="AA16" s="5" t="str">
        <f t="shared" si="1"/>
        <v>Big 12</v>
      </c>
      <c r="AB16">
        <f t="shared" si="2"/>
        <v>0</v>
      </c>
      <c r="AC16">
        <f t="shared" si="9"/>
        <v>1</v>
      </c>
      <c r="AD16">
        <f t="shared" si="10"/>
        <v>1</v>
      </c>
      <c r="AE16">
        <f t="shared" si="11"/>
        <v>0</v>
      </c>
      <c r="AF16">
        <f t="shared" si="3"/>
        <v>15</v>
      </c>
      <c r="AG16">
        <f t="shared" si="3"/>
        <v>27</v>
      </c>
      <c r="AH16">
        <f t="shared" si="3"/>
        <v>1</v>
      </c>
      <c r="AI16">
        <f t="shared" si="3"/>
        <v>1</v>
      </c>
      <c r="AJ16">
        <f t="shared" si="12"/>
        <v>2</v>
      </c>
      <c r="AK16" s="8">
        <f t="shared" si="13"/>
        <v>0.5</v>
      </c>
      <c r="AL16">
        <f t="shared" si="4"/>
        <v>0</v>
      </c>
    </row>
    <row r="17" spans="1:38" ht="28" x14ac:dyDescent="0.2">
      <c r="A17" s="27">
        <v>3</v>
      </c>
      <c r="B17" s="28">
        <v>45185</v>
      </c>
      <c r="C17" s="30">
        <v>0.9375</v>
      </c>
      <c r="D17" s="29" t="s">
        <v>44</v>
      </c>
      <c r="E17" s="29" t="s">
        <v>113</v>
      </c>
      <c r="F17" s="5"/>
      <c r="G17" s="29" t="s">
        <v>795</v>
      </c>
      <c r="H17" s="29" t="s">
        <v>96</v>
      </c>
      <c r="I17" s="29" t="s">
        <v>14</v>
      </c>
      <c r="J17" s="29">
        <v>0</v>
      </c>
      <c r="K17" s="29">
        <v>29</v>
      </c>
      <c r="L17" s="29">
        <v>1</v>
      </c>
      <c r="M17" s="29">
        <v>2</v>
      </c>
      <c r="N17" s="29" t="s">
        <v>102</v>
      </c>
      <c r="O17" s="5"/>
      <c r="P17" s="6"/>
      <c r="Q17" s="4">
        <f t="shared" si="5"/>
        <v>45185</v>
      </c>
      <c r="R17" s="5">
        <f t="shared" si="0"/>
        <v>2023</v>
      </c>
      <c r="S17" s="5">
        <f t="shared" si="6"/>
        <v>3</v>
      </c>
      <c r="T17" s="29" t="s">
        <v>113</v>
      </c>
      <c r="U17" s="5"/>
      <c r="V17" s="5">
        <f t="shared" si="7"/>
        <v>0</v>
      </c>
      <c r="W17" s="5" t="s">
        <v>114</v>
      </c>
      <c r="X17" s="29" t="s">
        <v>795</v>
      </c>
      <c r="Y17" s="5"/>
      <c r="Z17" s="5">
        <f t="shared" si="8"/>
        <v>0</v>
      </c>
      <c r="AA17" s="5" t="str">
        <f t="shared" si="1"/>
        <v>MWC</v>
      </c>
      <c r="AB17">
        <f t="shared" si="2"/>
        <v>0</v>
      </c>
      <c r="AC17">
        <f t="shared" si="9"/>
        <v>1</v>
      </c>
      <c r="AD17">
        <f t="shared" si="10"/>
        <v>0</v>
      </c>
      <c r="AE17">
        <f t="shared" si="11"/>
        <v>0</v>
      </c>
      <c r="AF17">
        <f t="shared" si="3"/>
        <v>0</v>
      </c>
      <c r="AG17">
        <f t="shared" si="3"/>
        <v>29</v>
      </c>
      <c r="AH17">
        <f t="shared" si="3"/>
        <v>1</v>
      </c>
      <c r="AI17">
        <f t="shared" si="3"/>
        <v>2</v>
      </c>
      <c r="AJ17">
        <f t="shared" si="12"/>
        <v>3</v>
      </c>
      <c r="AK17" s="8">
        <f t="shared" si="13"/>
        <v>0.33333333333333331</v>
      </c>
      <c r="AL17">
        <f t="shared" si="4"/>
        <v>0</v>
      </c>
    </row>
    <row r="18" spans="1:38" ht="28" x14ac:dyDescent="0.2">
      <c r="A18" s="27">
        <v>4</v>
      </c>
      <c r="B18" s="28">
        <v>45192</v>
      </c>
      <c r="C18" s="30">
        <v>0.9375</v>
      </c>
      <c r="D18" s="29" t="s">
        <v>44</v>
      </c>
      <c r="E18" s="29" t="s">
        <v>113</v>
      </c>
      <c r="F18" s="5"/>
      <c r="G18" s="29" t="s">
        <v>429</v>
      </c>
      <c r="H18" s="29" t="s">
        <v>114</v>
      </c>
      <c r="I18" s="29" t="s">
        <v>14</v>
      </c>
      <c r="J18" s="29">
        <v>28</v>
      </c>
      <c r="K18" s="29">
        <v>42</v>
      </c>
      <c r="L18" s="29">
        <v>1</v>
      </c>
      <c r="M18" s="29">
        <v>3</v>
      </c>
      <c r="N18" s="29" t="s">
        <v>130</v>
      </c>
      <c r="O18" s="5"/>
      <c r="P18" s="6"/>
      <c r="Q18" s="4">
        <f t="shared" si="5"/>
        <v>45192</v>
      </c>
      <c r="R18" s="5">
        <f t="shared" si="0"/>
        <v>2023</v>
      </c>
      <c r="S18" s="5">
        <f t="shared" si="6"/>
        <v>4</v>
      </c>
      <c r="T18" s="29" t="s">
        <v>113</v>
      </c>
      <c r="U18" s="5"/>
      <c r="V18" s="5">
        <f t="shared" si="7"/>
        <v>0</v>
      </c>
      <c r="W18" s="5" t="s">
        <v>114</v>
      </c>
      <c r="X18" s="5" t="s">
        <v>430</v>
      </c>
      <c r="Y18" s="5">
        <v>5</v>
      </c>
      <c r="Z18" s="5">
        <f t="shared" si="8"/>
        <v>1</v>
      </c>
      <c r="AA18" s="5" t="str">
        <f t="shared" si="1"/>
        <v>Pac-12</v>
      </c>
      <c r="AB18">
        <f t="shared" si="2"/>
        <v>1</v>
      </c>
      <c r="AC18">
        <f t="shared" si="9"/>
        <v>1</v>
      </c>
      <c r="AD18">
        <f t="shared" si="10"/>
        <v>1</v>
      </c>
      <c r="AE18">
        <f t="shared" si="11"/>
        <v>0</v>
      </c>
      <c r="AF18">
        <f t="shared" si="3"/>
        <v>28</v>
      </c>
      <c r="AG18">
        <f t="shared" si="3"/>
        <v>42</v>
      </c>
      <c r="AH18">
        <f t="shared" si="3"/>
        <v>1</v>
      </c>
      <c r="AI18">
        <f t="shared" si="3"/>
        <v>3</v>
      </c>
      <c r="AJ18">
        <f t="shared" si="12"/>
        <v>4</v>
      </c>
      <c r="AK18" s="8">
        <f t="shared" si="13"/>
        <v>0.25</v>
      </c>
      <c r="AL18">
        <f t="shared" si="4"/>
        <v>0</v>
      </c>
    </row>
    <row r="19" spans="1:38" ht="28" x14ac:dyDescent="0.2">
      <c r="A19" s="27">
        <v>5</v>
      </c>
      <c r="B19" s="28">
        <v>45199</v>
      </c>
      <c r="C19" s="30">
        <v>0.625</v>
      </c>
      <c r="D19" s="29" t="s">
        <v>44</v>
      </c>
      <c r="E19" s="29" t="s">
        <v>113</v>
      </c>
      <c r="F19" s="29" t="s">
        <v>49</v>
      </c>
      <c r="G19" s="29" t="s">
        <v>424</v>
      </c>
      <c r="H19" s="29" t="s">
        <v>114</v>
      </c>
      <c r="I19" s="29" t="s">
        <v>14</v>
      </c>
      <c r="J19" s="29">
        <v>21</v>
      </c>
      <c r="K19" s="29">
        <v>24</v>
      </c>
      <c r="L19" s="29">
        <v>1</v>
      </c>
      <c r="M19" s="29">
        <v>4</v>
      </c>
      <c r="N19" s="29" t="s">
        <v>132</v>
      </c>
      <c r="O19" s="5"/>
      <c r="P19" s="6"/>
      <c r="Q19" s="4">
        <f t="shared" si="5"/>
        <v>45199</v>
      </c>
      <c r="R19" s="5">
        <f t="shared" si="0"/>
        <v>2023</v>
      </c>
      <c r="S19" s="5">
        <f t="shared" si="6"/>
        <v>5</v>
      </c>
      <c r="T19" s="29" t="s">
        <v>113</v>
      </c>
      <c r="U19" s="5"/>
      <c r="V19" s="5">
        <f t="shared" si="7"/>
        <v>0</v>
      </c>
      <c r="W19" s="5" t="s">
        <v>114</v>
      </c>
      <c r="X19" s="29" t="s">
        <v>424</v>
      </c>
      <c r="Y19" s="5"/>
      <c r="Z19" s="5">
        <f t="shared" si="8"/>
        <v>0</v>
      </c>
      <c r="AA19" s="5" t="str">
        <f t="shared" si="1"/>
        <v>Pac-12</v>
      </c>
      <c r="AB19">
        <f t="shared" si="2"/>
        <v>1</v>
      </c>
      <c r="AC19">
        <f t="shared" si="9"/>
        <v>1</v>
      </c>
      <c r="AD19">
        <f t="shared" si="10"/>
        <v>1</v>
      </c>
      <c r="AE19">
        <f t="shared" si="11"/>
        <v>0</v>
      </c>
      <c r="AF19">
        <f t="shared" si="3"/>
        <v>21</v>
      </c>
      <c r="AG19">
        <f t="shared" si="3"/>
        <v>24</v>
      </c>
      <c r="AH19">
        <f t="shared" si="3"/>
        <v>1</v>
      </c>
      <c r="AI19">
        <f t="shared" si="3"/>
        <v>4</v>
      </c>
      <c r="AJ19">
        <f t="shared" si="12"/>
        <v>5</v>
      </c>
      <c r="AK19" s="8">
        <f t="shared" si="13"/>
        <v>0.2</v>
      </c>
      <c r="AL19">
        <f t="shared" si="4"/>
        <v>0</v>
      </c>
    </row>
    <row r="20" spans="1:38" ht="28" x14ac:dyDescent="0.2">
      <c r="A20" s="27">
        <v>6</v>
      </c>
      <c r="B20" s="28">
        <v>45206</v>
      </c>
      <c r="C20" s="30">
        <v>0.77083333333333337</v>
      </c>
      <c r="D20" s="29" t="s">
        <v>44</v>
      </c>
      <c r="E20" s="29" t="s">
        <v>113</v>
      </c>
      <c r="F20" s="5"/>
      <c r="G20" s="29" t="s">
        <v>617</v>
      </c>
      <c r="H20" s="29" t="s">
        <v>114</v>
      </c>
      <c r="I20" s="29" t="s">
        <v>14</v>
      </c>
      <c r="J20" s="29">
        <v>24</v>
      </c>
      <c r="K20" s="29">
        <v>27</v>
      </c>
      <c r="L20" s="29">
        <v>1</v>
      </c>
      <c r="M20" s="29">
        <v>5</v>
      </c>
      <c r="N20" s="29" t="s">
        <v>133</v>
      </c>
      <c r="O20" s="5"/>
      <c r="P20" s="6"/>
      <c r="Q20" s="4">
        <f t="shared" si="5"/>
        <v>45206</v>
      </c>
      <c r="R20" s="5">
        <f t="shared" si="0"/>
        <v>2023</v>
      </c>
      <c r="S20" s="5">
        <f t="shared" si="6"/>
        <v>6</v>
      </c>
      <c r="T20" s="29" t="s">
        <v>113</v>
      </c>
      <c r="U20" s="5"/>
      <c r="V20" s="5">
        <f t="shared" si="7"/>
        <v>0</v>
      </c>
      <c r="W20" s="5" t="s">
        <v>114</v>
      </c>
      <c r="X20" s="29" t="s">
        <v>617</v>
      </c>
      <c r="Y20" s="5"/>
      <c r="Z20" s="5">
        <f t="shared" si="8"/>
        <v>0</v>
      </c>
      <c r="AA20" s="5" t="str">
        <f t="shared" si="1"/>
        <v>Pac-12</v>
      </c>
      <c r="AB20">
        <f t="shared" si="2"/>
        <v>1</v>
      </c>
      <c r="AC20">
        <f t="shared" si="9"/>
        <v>1</v>
      </c>
      <c r="AD20">
        <f t="shared" si="10"/>
        <v>1</v>
      </c>
      <c r="AE20">
        <f t="shared" si="11"/>
        <v>0</v>
      </c>
      <c r="AF20">
        <f t="shared" si="3"/>
        <v>24</v>
      </c>
      <c r="AG20">
        <f t="shared" si="3"/>
        <v>27</v>
      </c>
      <c r="AH20">
        <f t="shared" si="3"/>
        <v>1</v>
      </c>
      <c r="AI20">
        <f t="shared" si="3"/>
        <v>5</v>
      </c>
      <c r="AJ20">
        <f t="shared" si="12"/>
        <v>6</v>
      </c>
      <c r="AK20" s="8">
        <f t="shared" si="13"/>
        <v>0.16666666666666666</v>
      </c>
      <c r="AL20">
        <f t="shared" si="4"/>
        <v>0</v>
      </c>
    </row>
    <row r="21" spans="1:38" ht="30" x14ac:dyDescent="0.2">
      <c r="A21" s="27">
        <v>7</v>
      </c>
      <c r="B21" s="28">
        <v>45220</v>
      </c>
      <c r="C21" s="30">
        <v>0.9375</v>
      </c>
      <c r="D21" s="29" t="s">
        <v>44</v>
      </c>
      <c r="E21" s="29" t="s">
        <v>113</v>
      </c>
      <c r="F21" s="29" t="s">
        <v>49</v>
      </c>
      <c r="G21" s="29" t="s">
        <v>1065</v>
      </c>
      <c r="H21" s="29" t="s">
        <v>114</v>
      </c>
      <c r="I21" s="29" t="s">
        <v>14</v>
      </c>
      <c r="J21" s="29">
        <v>7</v>
      </c>
      <c r="K21" s="29">
        <v>15</v>
      </c>
      <c r="L21" s="29">
        <v>1</v>
      </c>
      <c r="M21" s="29">
        <v>6</v>
      </c>
      <c r="N21" s="29" t="s">
        <v>151</v>
      </c>
      <c r="O21" s="5"/>
      <c r="P21" s="6"/>
      <c r="Q21" s="4">
        <f t="shared" si="5"/>
        <v>45220</v>
      </c>
      <c r="R21" s="5">
        <f t="shared" si="0"/>
        <v>2023</v>
      </c>
      <c r="S21" s="5">
        <f t="shared" si="6"/>
        <v>8</v>
      </c>
      <c r="T21" s="29" t="s">
        <v>113</v>
      </c>
      <c r="U21" s="5"/>
      <c r="V21" s="5">
        <f t="shared" si="7"/>
        <v>0</v>
      </c>
      <c r="W21" s="5" t="s">
        <v>114</v>
      </c>
      <c r="X21" s="5" t="s">
        <v>680</v>
      </c>
      <c r="Y21" s="5">
        <v>5</v>
      </c>
      <c r="Z21" s="5">
        <f t="shared" si="8"/>
        <v>1</v>
      </c>
      <c r="AA21" s="5" t="str">
        <f t="shared" si="1"/>
        <v>Pac-12</v>
      </c>
      <c r="AB21">
        <f t="shared" si="2"/>
        <v>1</v>
      </c>
      <c r="AC21">
        <f t="shared" si="9"/>
        <v>1</v>
      </c>
      <c r="AD21">
        <f t="shared" si="10"/>
        <v>1</v>
      </c>
      <c r="AE21">
        <f t="shared" si="11"/>
        <v>0</v>
      </c>
      <c r="AF21">
        <f t="shared" si="3"/>
        <v>7</v>
      </c>
      <c r="AG21">
        <f t="shared" si="3"/>
        <v>15</v>
      </c>
      <c r="AH21">
        <f t="shared" si="3"/>
        <v>1</v>
      </c>
      <c r="AI21">
        <f t="shared" si="3"/>
        <v>6</v>
      </c>
      <c r="AJ21">
        <f t="shared" si="12"/>
        <v>7</v>
      </c>
      <c r="AK21" s="8">
        <f t="shared" si="13"/>
        <v>0.14285714285714285</v>
      </c>
      <c r="AL21">
        <f t="shared" si="4"/>
        <v>0</v>
      </c>
    </row>
    <row r="22" spans="1:38" ht="28" x14ac:dyDescent="0.2">
      <c r="A22" s="27">
        <v>8</v>
      </c>
      <c r="B22" s="28">
        <v>45227</v>
      </c>
      <c r="C22" s="30">
        <v>0.83333333333333337</v>
      </c>
      <c r="D22" s="29" t="s">
        <v>44</v>
      </c>
      <c r="E22" s="29" t="s">
        <v>113</v>
      </c>
      <c r="F22" s="5"/>
      <c r="G22" s="29" t="s">
        <v>916</v>
      </c>
      <c r="H22" s="29" t="s">
        <v>114</v>
      </c>
      <c r="I22" s="29" t="s">
        <v>13</v>
      </c>
      <c r="J22" s="29">
        <v>38</v>
      </c>
      <c r="K22" s="29">
        <v>27</v>
      </c>
      <c r="L22" s="29">
        <v>2</v>
      </c>
      <c r="M22" s="29">
        <v>6</v>
      </c>
      <c r="N22" s="29" t="s">
        <v>41</v>
      </c>
      <c r="O22" s="5"/>
      <c r="P22" s="6"/>
      <c r="Q22" s="4">
        <f t="shared" si="5"/>
        <v>45227</v>
      </c>
      <c r="R22" s="5">
        <f t="shared" si="0"/>
        <v>2023</v>
      </c>
      <c r="S22" s="5">
        <f t="shared" si="6"/>
        <v>9</v>
      </c>
      <c r="T22" s="29" t="s">
        <v>113</v>
      </c>
      <c r="U22" s="5"/>
      <c r="V22" s="5">
        <f t="shared" si="7"/>
        <v>0</v>
      </c>
      <c r="W22" s="5" t="s">
        <v>114</v>
      </c>
      <c r="X22" s="29" t="s">
        <v>916</v>
      </c>
      <c r="Y22" s="5"/>
      <c r="Z22" s="5">
        <f t="shared" si="8"/>
        <v>0</v>
      </c>
      <c r="AA22" s="5" t="str">
        <f t="shared" si="1"/>
        <v>Pac-12</v>
      </c>
      <c r="AB22">
        <f t="shared" si="2"/>
        <v>1</v>
      </c>
      <c r="AC22">
        <f t="shared" si="9"/>
        <v>1</v>
      </c>
      <c r="AD22">
        <f t="shared" si="10"/>
        <v>1</v>
      </c>
      <c r="AE22">
        <f t="shared" si="11"/>
        <v>0</v>
      </c>
      <c r="AF22">
        <f t="shared" si="3"/>
        <v>38</v>
      </c>
      <c r="AG22">
        <f t="shared" si="3"/>
        <v>27</v>
      </c>
      <c r="AH22">
        <f t="shared" si="3"/>
        <v>2</v>
      </c>
      <c r="AI22">
        <f t="shared" si="3"/>
        <v>6</v>
      </c>
      <c r="AJ22">
        <f t="shared" si="12"/>
        <v>8</v>
      </c>
      <c r="AK22" s="8">
        <f t="shared" si="13"/>
        <v>0.25</v>
      </c>
      <c r="AL22">
        <f t="shared" si="4"/>
        <v>1</v>
      </c>
    </row>
    <row r="23" spans="1:38" ht="28" x14ac:dyDescent="0.2">
      <c r="A23" s="27">
        <v>9</v>
      </c>
      <c r="B23" s="28">
        <v>45234</v>
      </c>
      <c r="C23" s="30">
        <v>0.58333333333333337</v>
      </c>
      <c r="D23" s="29" t="s">
        <v>44</v>
      </c>
      <c r="E23" s="29" t="s">
        <v>113</v>
      </c>
      <c r="F23" s="29" t="s">
        <v>49</v>
      </c>
      <c r="G23" s="29" t="s">
        <v>1066</v>
      </c>
      <c r="H23" s="29" t="s">
        <v>114</v>
      </c>
      <c r="I23" s="29" t="s">
        <v>14</v>
      </c>
      <c r="J23" s="29">
        <v>3</v>
      </c>
      <c r="K23" s="29">
        <v>55</v>
      </c>
      <c r="L23" s="29">
        <v>2</v>
      </c>
      <c r="M23" s="29">
        <v>7</v>
      </c>
      <c r="N23" s="29" t="s">
        <v>92</v>
      </c>
      <c r="O23" s="5"/>
      <c r="P23" s="6"/>
      <c r="Q23" s="4">
        <f t="shared" si="5"/>
        <v>45234</v>
      </c>
      <c r="R23" s="5">
        <f t="shared" si="0"/>
        <v>2023</v>
      </c>
      <c r="S23" s="5">
        <f t="shared" si="6"/>
        <v>10</v>
      </c>
      <c r="T23" s="29" t="s">
        <v>113</v>
      </c>
      <c r="U23" s="5"/>
      <c r="V23" s="5">
        <f t="shared" si="7"/>
        <v>0</v>
      </c>
      <c r="W23" s="5" t="s">
        <v>114</v>
      </c>
      <c r="X23" s="5" t="s">
        <v>579</v>
      </c>
      <c r="Y23" s="5">
        <v>18</v>
      </c>
      <c r="Z23" s="5">
        <f t="shared" si="8"/>
        <v>1</v>
      </c>
      <c r="AA23" s="5" t="str">
        <f t="shared" si="1"/>
        <v>Pac-12</v>
      </c>
      <c r="AB23">
        <f t="shared" si="2"/>
        <v>1</v>
      </c>
      <c r="AC23">
        <f t="shared" si="9"/>
        <v>1</v>
      </c>
      <c r="AD23">
        <f t="shared" si="10"/>
        <v>1</v>
      </c>
      <c r="AE23">
        <f t="shared" si="11"/>
        <v>0</v>
      </c>
      <c r="AF23">
        <f t="shared" si="3"/>
        <v>3</v>
      </c>
      <c r="AG23">
        <f t="shared" si="3"/>
        <v>55</v>
      </c>
      <c r="AH23">
        <f t="shared" si="3"/>
        <v>2</v>
      </c>
      <c r="AI23">
        <f t="shared" si="3"/>
        <v>7</v>
      </c>
      <c r="AJ23">
        <f t="shared" si="12"/>
        <v>9</v>
      </c>
      <c r="AK23" s="8">
        <f t="shared" si="13"/>
        <v>0.22222222222222221</v>
      </c>
      <c r="AL23">
        <f t="shared" si="4"/>
        <v>0</v>
      </c>
    </row>
    <row r="24" spans="1:38" ht="28" x14ac:dyDescent="0.2">
      <c r="A24" s="27">
        <v>10</v>
      </c>
      <c r="B24" s="28">
        <v>45241</v>
      </c>
      <c r="C24" s="30">
        <v>0.875</v>
      </c>
      <c r="D24" s="29" t="s">
        <v>44</v>
      </c>
      <c r="E24" s="29" t="s">
        <v>113</v>
      </c>
      <c r="F24" s="29" t="s">
        <v>49</v>
      </c>
      <c r="G24" s="29" t="s">
        <v>590</v>
      </c>
      <c r="H24" s="29" t="s">
        <v>114</v>
      </c>
      <c r="I24" s="29" t="s">
        <v>13</v>
      </c>
      <c r="J24" s="29">
        <v>17</v>
      </c>
      <c r="K24" s="29">
        <v>7</v>
      </c>
      <c r="L24" s="29">
        <v>3</v>
      </c>
      <c r="M24" s="29">
        <v>7</v>
      </c>
      <c r="N24" s="29" t="s">
        <v>41</v>
      </c>
      <c r="O24" s="5"/>
      <c r="P24" s="6"/>
      <c r="Q24" s="4">
        <f t="shared" si="5"/>
        <v>45241</v>
      </c>
      <c r="R24" s="5">
        <f t="shared" si="0"/>
        <v>2023</v>
      </c>
      <c r="S24" s="5">
        <f t="shared" si="6"/>
        <v>11</v>
      </c>
      <c r="T24" s="29" t="s">
        <v>113</v>
      </c>
      <c r="U24" s="5"/>
      <c r="V24" s="5">
        <f t="shared" si="7"/>
        <v>0</v>
      </c>
      <c r="W24" s="5" t="s">
        <v>114</v>
      </c>
      <c r="X24" s="29" t="s">
        <v>590</v>
      </c>
      <c r="Y24" s="5"/>
      <c r="Z24" s="5">
        <f t="shared" si="8"/>
        <v>0</v>
      </c>
      <c r="AA24" s="5" t="str">
        <f t="shared" si="1"/>
        <v>Pac-12</v>
      </c>
      <c r="AB24">
        <f t="shared" si="2"/>
        <v>1</v>
      </c>
      <c r="AC24">
        <f t="shared" si="9"/>
        <v>1</v>
      </c>
      <c r="AD24">
        <f t="shared" si="10"/>
        <v>1</v>
      </c>
      <c r="AE24">
        <f t="shared" si="11"/>
        <v>0</v>
      </c>
      <c r="AF24">
        <f t="shared" si="3"/>
        <v>17</v>
      </c>
      <c r="AG24">
        <f t="shared" si="3"/>
        <v>7</v>
      </c>
      <c r="AH24">
        <f t="shared" si="3"/>
        <v>3</v>
      </c>
      <c r="AI24">
        <f t="shared" si="3"/>
        <v>7</v>
      </c>
      <c r="AJ24">
        <f t="shared" si="12"/>
        <v>10</v>
      </c>
      <c r="AK24" s="8">
        <f t="shared" si="13"/>
        <v>0.3</v>
      </c>
      <c r="AL24">
        <f t="shared" si="4"/>
        <v>1</v>
      </c>
    </row>
    <row r="25" spans="1:38" ht="28" x14ac:dyDescent="0.2">
      <c r="A25" s="27">
        <v>11</v>
      </c>
      <c r="B25" s="28">
        <v>45248</v>
      </c>
      <c r="C25" s="30">
        <v>0.66666666666666663</v>
      </c>
      <c r="D25" s="29" t="s">
        <v>44</v>
      </c>
      <c r="E25" s="29" t="s">
        <v>113</v>
      </c>
      <c r="F25" s="5"/>
      <c r="G25" s="29" t="s">
        <v>936</v>
      </c>
      <c r="H25" s="29" t="s">
        <v>114</v>
      </c>
      <c r="I25" s="29" t="s">
        <v>14</v>
      </c>
      <c r="J25" s="29">
        <v>13</v>
      </c>
      <c r="K25" s="29">
        <v>49</v>
      </c>
      <c r="L25" s="29">
        <v>3</v>
      </c>
      <c r="M25" s="29">
        <v>8</v>
      </c>
      <c r="N25" s="29" t="s">
        <v>92</v>
      </c>
      <c r="O25" s="5"/>
      <c r="P25" s="6"/>
      <c r="Q25" s="4">
        <f t="shared" si="5"/>
        <v>45248</v>
      </c>
      <c r="R25" s="5">
        <f t="shared" si="0"/>
        <v>2023</v>
      </c>
      <c r="S25" s="5">
        <f t="shared" si="6"/>
        <v>12</v>
      </c>
      <c r="T25" s="29" t="s">
        <v>113</v>
      </c>
      <c r="U25" s="5"/>
      <c r="V25" s="5">
        <f t="shared" si="7"/>
        <v>0</v>
      </c>
      <c r="W25" s="5" t="s">
        <v>114</v>
      </c>
      <c r="X25" s="5" t="s">
        <v>400</v>
      </c>
      <c r="Y25" s="5">
        <v>6</v>
      </c>
      <c r="Z25" s="5">
        <f t="shared" si="8"/>
        <v>1</v>
      </c>
      <c r="AA25" s="5" t="str">
        <f t="shared" si="1"/>
        <v>Pac-12</v>
      </c>
      <c r="AB25">
        <f t="shared" si="2"/>
        <v>1</v>
      </c>
      <c r="AC25">
        <f t="shared" si="9"/>
        <v>1</v>
      </c>
      <c r="AD25">
        <f t="shared" si="10"/>
        <v>1</v>
      </c>
      <c r="AE25">
        <f t="shared" si="11"/>
        <v>0</v>
      </c>
      <c r="AF25">
        <f t="shared" si="3"/>
        <v>13</v>
      </c>
      <c r="AG25">
        <f t="shared" si="3"/>
        <v>49</v>
      </c>
      <c r="AH25">
        <f t="shared" si="3"/>
        <v>3</v>
      </c>
      <c r="AI25">
        <f t="shared" si="3"/>
        <v>8</v>
      </c>
      <c r="AJ25">
        <f t="shared" si="12"/>
        <v>11</v>
      </c>
      <c r="AK25" s="8">
        <f t="shared" si="13"/>
        <v>0.27272727272727271</v>
      </c>
      <c r="AL25">
        <f t="shared" si="4"/>
        <v>0</v>
      </c>
    </row>
    <row r="26" spans="1:38" ht="28" x14ac:dyDescent="0.2">
      <c r="A26" s="27">
        <v>12</v>
      </c>
      <c r="B26" s="28">
        <v>45255</v>
      </c>
      <c r="C26" s="30">
        <v>0.64583333333333337</v>
      </c>
      <c r="D26" s="29" t="s">
        <v>44</v>
      </c>
      <c r="E26" s="29" t="s">
        <v>113</v>
      </c>
      <c r="F26" s="5"/>
      <c r="G26" s="29" t="s">
        <v>1064</v>
      </c>
      <c r="H26" s="29" t="s">
        <v>114</v>
      </c>
      <c r="I26" s="29" t="s">
        <v>14</v>
      </c>
      <c r="J26" s="29">
        <v>23</v>
      </c>
      <c r="K26" s="29">
        <v>59</v>
      </c>
      <c r="L26" s="29">
        <v>3</v>
      </c>
      <c r="M26" s="29">
        <v>9</v>
      </c>
      <c r="N26" s="29" t="s">
        <v>102</v>
      </c>
      <c r="O26" s="5"/>
      <c r="P26" s="6"/>
      <c r="Q26" s="4">
        <f t="shared" si="5"/>
        <v>45255</v>
      </c>
      <c r="R26" s="5">
        <f t="shared" si="0"/>
        <v>2023</v>
      </c>
      <c r="S26" s="5">
        <f t="shared" si="6"/>
        <v>13</v>
      </c>
      <c r="T26" s="29" t="s">
        <v>113</v>
      </c>
      <c r="U26" s="5"/>
      <c r="V26" s="5">
        <f t="shared" si="7"/>
        <v>0</v>
      </c>
      <c r="W26" s="5" t="s">
        <v>114</v>
      </c>
      <c r="X26" s="5" t="s">
        <v>726</v>
      </c>
      <c r="Y26" s="5">
        <v>16</v>
      </c>
      <c r="Z26" s="5">
        <f t="shared" si="8"/>
        <v>1</v>
      </c>
      <c r="AA26" s="5" t="str">
        <f t="shared" si="1"/>
        <v>Pac-12</v>
      </c>
      <c r="AB26">
        <f t="shared" si="2"/>
        <v>1</v>
      </c>
      <c r="AC26">
        <f t="shared" si="9"/>
        <v>1</v>
      </c>
      <c r="AD26">
        <f t="shared" si="10"/>
        <v>1</v>
      </c>
      <c r="AE26">
        <f t="shared" si="11"/>
        <v>0</v>
      </c>
      <c r="AF26">
        <f t="shared" si="3"/>
        <v>23</v>
      </c>
      <c r="AG26">
        <f t="shared" si="3"/>
        <v>59</v>
      </c>
      <c r="AH26">
        <f t="shared" si="3"/>
        <v>3</v>
      </c>
      <c r="AI26">
        <f t="shared" si="3"/>
        <v>9</v>
      </c>
      <c r="AJ26">
        <f t="shared" si="12"/>
        <v>12</v>
      </c>
      <c r="AK26" s="8">
        <f t="shared" si="13"/>
        <v>0.25</v>
      </c>
      <c r="AL26">
        <f t="shared" si="4"/>
        <v>0</v>
      </c>
    </row>
    <row r="27" spans="1:38" ht="28" x14ac:dyDescent="0.2">
      <c r="A27" s="27">
        <v>1</v>
      </c>
      <c r="B27" s="28">
        <v>45171</v>
      </c>
      <c r="C27" s="30">
        <v>0.66666666666666663</v>
      </c>
      <c r="D27" s="29" t="s">
        <v>44</v>
      </c>
      <c r="E27" s="29" t="s">
        <v>424</v>
      </c>
      <c r="F27" s="29" t="s">
        <v>49</v>
      </c>
      <c r="G27" s="29" t="s">
        <v>954</v>
      </c>
      <c r="H27" s="29" t="s">
        <v>140</v>
      </c>
      <c r="I27" s="29" t="s">
        <v>13</v>
      </c>
      <c r="J27" s="29">
        <v>58</v>
      </c>
      <c r="K27" s="29">
        <v>21</v>
      </c>
      <c r="L27" s="29">
        <v>1</v>
      </c>
      <c r="M27" s="29">
        <v>0</v>
      </c>
      <c r="N27" s="29" t="s">
        <v>41</v>
      </c>
      <c r="O27" s="5"/>
      <c r="P27" s="6"/>
      <c r="Q27" s="4">
        <f t="shared" si="5"/>
        <v>45171</v>
      </c>
      <c r="R27" s="5">
        <f t="shared" si="0"/>
        <v>2023</v>
      </c>
      <c r="S27" s="5">
        <f t="shared" si="6"/>
        <v>1</v>
      </c>
      <c r="T27" s="29" t="s">
        <v>424</v>
      </c>
      <c r="U27" s="5"/>
      <c r="V27" s="5">
        <f t="shared" si="7"/>
        <v>0</v>
      </c>
      <c r="W27" s="5" t="s">
        <v>114</v>
      </c>
      <c r="X27" s="29" t="s">
        <v>954</v>
      </c>
      <c r="Y27" s="5"/>
      <c r="Z27" s="5">
        <f t="shared" si="8"/>
        <v>0</v>
      </c>
      <c r="AA27" s="5" t="str">
        <f t="shared" si="1"/>
        <v>American</v>
      </c>
      <c r="AB27">
        <f t="shared" si="2"/>
        <v>0</v>
      </c>
      <c r="AC27">
        <f t="shared" si="9"/>
        <v>1</v>
      </c>
      <c r="AD27">
        <f t="shared" si="10"/>
        <v>0</v>
      </c>
      <c r="AE27">
        <f t="shared" si="11"/>
        <v>0</v>
      </c>
      <c r="AF27">
        <f t="shared" si="3"/>
        <v>58</v>
      </c>
      <c r="AG27">
        <f t="shared" si="3"/>
        <v>21</v>
      </c>
      <c r="AH27">
        <f t="shared" si="3"/>
        <v>1</v>
      </c>
      <c r="AI27">
        <f t="shared" si="3"/>
        <v>0</v>
      </c>
      <c r="AJ27">
        <f t="shared" si="12"/>
        <v>1</v>
      </c>
      <c r="AK27" s="8">
        <f t="shared" si="13"/>
        <v>1</v>
      </c>
      <c r="AL27">
        <f t="shared" si="4"/>
        <v>1</v>
      </c>
    </row>
    <row r="28" spans="1:38" x14ac:dyDescent="0.2">
      <c r="A28" s="27">
        <v>2</v>
      </c>
      <c r="B28" s="28">
        <v>45178</v>
      </c>
      <c r="C28" s="30">
        <v>0.9375</v>
      </c>
      <c r="D28" s="29" t="s">
        <v>44</v>
      </c>
      <c r="E28" s="29" t="s">
        <v>424</v>
      </c>
      <c r="F28" s="5"/>
      <c r="G28" s="29" t="s">
        <v>841</v>
      </c>
      <c r="H28" s="29" t="s">
        <v>46</v>
      </c>
      <c r="I28" s="29" t="s">
        <v>14</v>
      </c>
      <c r="J28" s="29">
        <v>10</v>
      </c>
      <c r="K28" s="29">
        <v>14</v>
      </c>
      <c r="L28" s="29">
        <v>1</v>
      </c>
      <c r="M28" s="29">
        <v>1</v>
      </c>
      <c r="N28" s="29" t="s">
        <v>92</v>
      </c>
      <c r="O28" s="5"/>
      <c r="P28" s="6"/>
      <c r="Q28" s="4">
        <f t="shared" si="5"/>
        <v>45178</v>
      </c>
      <c r="R28" s="5">
        <f t="shared" si="0"/>
        <v>2023</v>
      </c>
      <c r="S28" s="5">
        <f t="shared" si="6"/>
        <v>2</v>
      </c>
      <c r="T28" s="29" t="s">
        <v>424</v>
      </c>
      <c r="U28" s="5"/>
      <c r="V28" s="5">
        <f t="shared" si="7"/>
        <v>0</v>
      </c>
      <c r="W28" s="5" t="s">
        <v>114</v>
      </c>
      <c r="X28" s="29" t="s">
        <v>841</v>
      </c>
      <c r="Y28" s="5"/>
      <c r="Z28" s="5">
        <f t="shared" si="8"/>
        <v>0</v>
      </c>
      <c r="AA28" s="5" t="str">
        <f t="shared" si="1"/>
        <v>SEC</v>
      </c>
      <c r="AB28">
        <f t="shared" si="2"/>
        <v>0</v>
      </c>
      <c r="AC28">
        <f t="shared" si="9"/>
        <v>1</v>
      </c>
      <c r="AD28">
        <f t="shared" si="10"/>
        <v>1</v>
      </c>
      <c r="AE28">
        <f t="shared" si="11"/>
        <v>0</v>
      </c>
      <c r="AF28">
        <f t="shared" si="3"/>
        <v>10</v>
      </c>
      <c r="AG28">
        <f t="shared" si="3"/>
        <v>14</v>
      </c>
      <c r="AH28">
        <f t="shared" si="3"/>
        <v>1</v>
      </c>
      <c r="AI28">
        <f t="shared" si="3"/>
        <v>1</v>
      </c>
      <c r="AJ28">
        <f t="shared" si="12"/>
        <v>2</v>
      </c>
      <c r="AK28" s="8">
        <f t="shared" si="13"/>
        <v>0.5</v>
      </c>
      <c r="AL28">
        <f t="shared" si="4"/>
        <v>0</v>
      </c>
    </row>
    <row r="29" spans="1:38" x14ac:dyDescent="0.2">
      <c r="A29" s="27">
        <v>3</v>
      </c>
      <c r="B29" s="28">
        <v>45185</v>
      </c>
      <c r="C29" s="30">
        <v>0.66666666666666663</v>
      </c>
      <c r="D29" s="29" t="s">
        <v>44</v>
      </c>
      <c r="E29" s="29" t="s">
        <v>424</v>
      </c>
      <c r="F29" s="5"/>
      <c r="G29" s="29" t="s">
        <v>772</v>
      </c>
      <c r="H29" s="29" t="s">
        <v>70</v>
      </c>
      <c r="I29" s="29" t="s">
        <v>13</v>
      </c>
      <c r="J29" s="29">
        <v>31</v>
      </c>
      <c r="K29" s="29">
        <v>17</v>
      </c>
      <c r="L29" s="29">
        <v>2</v>
      </c>
      <c r="M29" s="29">
        <v>1</v>
      </c>
      <c r="N29" s="29" t="s">
        <v>41</v>
      </c>
      <c r="O29" s="5"/>
      <c r="P29" s="6"/>
      <c r="Q29" s="4">
        <f t="shared" si="5"/>
        <v>45185</v>
      </c>
      <c r="R29" s="5">
        <f t="shared" si="0"/>
        <v>2023</v>
      </c>
      <c r="S29" s="5">
        <f t="shared" si="6"/>
        <v>3</v>
      </c>
      <c r="T29" s="29" t="s">
        <v>424</v>
      </c>
      <c r="U29" s="5"/>
      <c r="V29" s="5">
        <f t="shared" si="7"/>
        <v>0</v>
      </c>
      <c r="W29" s="5" t="s">
        <v>114</v>
      </c>
      <c r="X29" s="29" t="s">
        <v>772</v>
      </c>
      <c r="Y29" s="5"/>
      <c r="Z29" s="5">
        <f t="shared" si="8"/>
        <v>0</v>
      </c>
      <c r="AA29" s="5" t="str">
        <f t="shared" si="1"/>
        <v>Non-Major</v>
      </c>
      <c r="AB29">
        <f t="shared" si="2"/>
        <v>0</v>
      </c>
      <c r="AC29">
        <f t="shared" si="9"/>
        <v>0</v>
      </c>
      <c r="AD29">
        <f t="shared" si="10"/>
        <v>0</v>
      </c>
      <c r="AE29">
        <f t="shared" si="11"/>
        <v>0</v>
      </c>
      <c r="AF29">
        <f t="shared" si="3"/>
        <v>31</v>
      </c>
      <c r="AG29">
        <f t="shared" si="3"/>
        <v>17</v>
      </c>
      <c r="AH29">
        <f t="shared" si="3"/>
        <v>2</v>
      </c>
      <c r="AI29">
        <f t="shared" si="3"/>
        <v>1</v>
      </c>
      <c r="AJ29">
        <f t="shared" si="12"/>
        <v>3</v>
      </c>
      <c r="AK29" s="8">
        <f t="shared" si="13"/>
        <v>0.66666666666666663</v>
      </c>
      <c r="AL29">
        <f t="shared" si="4"/>
        <v>1</v>
      </c>
    </row>
    <row r="30" spans="1:38" ht="30" x14ac:dyDescent="0.2">
      <c r="A30" s="27">
        <v>4</v>
      </c>
      <c r="B30" s="28">
        <v>45192</v>
      </c>
      <c r="C30" s="30">
        <v>0.97916666666666663</v>
      </c>
      <c r="D30" s="29" t="s">
        <v>44</v>
      </c>
      <c r="E30" s="29" t="s">
        <v>424</v>
      </c>
      <c r="F30" s="29" t="s">
        <v>49</v>
      </c>
      <c r="G30" s="29" t="s">
        <v>919</v>
      </c>
      <c r="H30" s="29" t="s">
        <v>114</v>
      </c>
      <c r="I30" s="29" t="s">
        <v>14</v>
      </c>
      <c r="J30" s="29">
        <v>32</v>
      </c>
      <c r="K30" s="29">
        <v>59</v>
      </c>
      <c r="L30" s="29">
        <v>2</v>
      </c>
      <c r="M30" s="29">
        <v>2</v>
      </c>
      <c r="N30" s="29" t="s">
        <v>92</v>
      </c>
      <c r="O30" s="5"/>
      <c r="P30" s="6"/>
      <c r="Q30" s="4">
        <f t="shared" si="5"/>
        <v>45192</v>
      </c>
      <c r="R30" s="5">
        <f t="shared" si="0"/>
        <v>2023</v>
      </c>
      <c r="S30" s="5">
        <f t="shared" si="6"/>
        <v>4</v>
      </c>
      <c r="T30" s="29" t="s">
        <v>424</v>
      </c>
      <c r="U30" s="5"/>
      <c r="V30" s="5">
        <f t="shared" si="7"/>
        <v>0</v>
      </c>
      <c r="W30" s="5" t="s">
        <v>114</v>
      </c>
      <c r="X30" s="5" t="s">
        <v>680</v>
      </c>
      <c r="Y30" s="5">
        <v>8</v>
      </c>
      <c r="Z30" s="5">
        <f t="shared" si="8"/>
        <v>1</v>
      </c>
      <c r="AA30" s="5" t="str">
        <f t="shared" si="1"/>
        <v>Pac-12</v>
      </c>
      <c r="AB30">
        <f t="shared" si="2"/>
        <v>1</v>
      </c>
      <c r="AC30">
        <f t="shared" si="9"/>
        <v>1</v>
      </c>
      <c r="AD30">
        <f t="shared" si="10"/>
        <v>1</v>
      </c>
      <c r="AE30">
        <f t="shared" si="11"/>
        <v>0</v>
      </c>
      <c r="AF30">
        <f t="shared" si="3"/>
        <v>32</v>
      </c>
      <c r="AG30">
        <f t="shared" si="3"/>
        <v>59</v>
      </c>
      <c r="AH30">
        <f t="shared" si="3"/>
        <v>2</v>
      </c>
      <c r="AI30">
        <f t="shared" si="3"/>
        <v>2</v>
      </c>
      <c r="AJ30">
        <f t="shared" si="12"/>
        <v>4</v>
      </c>
      <c r="AK30" s="8">
        <f t="shared" si="13"/>
        <v>0.5</v>
      </c>
      <c r="AL30">
        <f t="shared" si="4"/>
        <v>0</v>
      </c>
    </row>
    <row r="31" spans="1:38" ht="28" x14ac:dyDescent="0.2">
      <c r="A31" s="27">
        <v>5</v>
      </c>
      <c r="B31" s="28">
        <v>45199</v>
      </c>
      <c r="C31" s="30">
        <v>0.625</v>
      </c>
      <c r="D31" s="29" t="s">
        <v>44</v>
      </c>
      <c r="E31" s="29" t="s">
        <v>424</v>
      </c>
      <c r="F31" s="5"/>
      <c r="G31" s="29" t="s">
        <v>113</v>
      </c>
      <c r="H31" s="29" t="s">
        <v>114</v>
      </c>
      <c r="I31" s="29" t="s">
        <v>13</v>
      </c>
      <c r="J31" s="29">
        <v>24</v>
      </c>
      <c r="K31" s="29">
        <v>21</v>
      </c>
      <c r="L31" s="29">
        <v>3</v>
      </c>
      <c r="M31" s="29">
        <v>2</v>
      </c>
      <c r="N31" s="29" t="s">
        <v>41</v>
      </c>
      <c r="O31" s="5"/>
      <c r="P31" s="6"/>
      <c r="Q31" s="4">
        <f t="shared" si="5"/>
        <v>45199</v>
      </c>
      <c r="R31" s="5">
        <f t="shared" si="0"/>
        <v>2023</v>
      </c>
      <c r="S31" s="5">
        <f t="shared" si="6"/>
        <v>5</v>
      </c>
      <c r="T31" s="29" t="s">
        <v>424</v>
      </c>
      <c r="U31" s="5"/>
      <c r="V31" s="5">
        <f t="shared" si="7"/>
        <v>0</v>
      </c>
      <c r="W31" s="5" t="s">
        <v>114</v>
      </c>
      <c r="X31" s="29" t="s">
        <v>113</v>
      </c>
      <c r="Y31" s="5"/>
      <c r="Z31" s="5">
        <f t="shared" si="8"/>
        <v>0</v>
      </c>
      <c r="AA31" s="5" t="str">
        <f t="shared" si="1"/>
        <v>Pac-12</v>
      </c>
      <c r="AB31">
        <f t="shared" si="2"/>
        <v>1</v>
      </c>
      <c r="AC31">
        <f t="shared" si="9"/>
        <v>1</v>
      </c>
      <c r="AD31">
        <f t="shared" si="10"/>
        <v>1</v>
      </c>
      <c r="AE31">
        <f t="shared" si="11"/>
        <v>0</v>
      </c>
      <c r="AF31">
        <f t="shared" si="3"/>
        <v>24</v>
      </c>
      <c r="AG31">
        <f t="shared" si="3"/>
        <v>21</v>
      </c>
      <c r="AH31">
        <f t="shared" si="3"/>
        <v>3</v>
      </c>
      <c r="AI31">
        <f t="shared" si="3"/>
        <v>2</v>
      </c>
      <c r="AJ31">
        <f t="shared" si="12"/>
        <v>5</v>
      </c>
      <c r="AK31" s="8">
        <f t="shared" si="13"/>
        <v>0.6</v>
      </c>
      <c r="AL31">
        <f t="shared" si="4"/>
        <v>1</v>
      </c>
    </row>
    <row r="32" spans="1:38" ht="30" x14ac:dyDescent="0.2">
      <c r="A32" s="27">
        <v>6</v>
      </c>
      <c r="B32" s="28">
        <v>45206</v>
      </c>
      <c r="C32" s="30">
        <v>0.91666666666666663</v>
      </c>
      <c r="D32" s="29" t="s">
        <v>44</v>
      </c>
      <c r="E32" s="29" t="s">
        <v>424</v>
      </c>
      <c r="F32" s="5"/>
      <c r="G32" s="29" t="s">
        <v>1067</v>
      </c>
      <c r="H32" s="29" t="s">
        <v>114</v>
      </c>
      <c r="I32" s="29" t="s">
        <v>14</v>
      </c>
      <c r="J32" s="29">
        <v>40</v>
      </c>
      <c r="K32" s="29">
        <v>52</v>
      </c>
      <c r="L32" s="29">
        <v>3</v>
      </c>
      <c r="M32" s="29">
        <v>3</v>
      </c>
      <c r="N32" s="29" t="s">
        <v>92</v>
      </c>
      <c r="O32" s="5"/>
      <c r="P32" s="6"/>
      <c r="Q32" s="4">
        <f t="shared" si="5"/>
        <v>45206</v>
      </c>
      <c r="R32" s="5">
        <f t="shared" si="0"/>
        <v>2023</v>
      </c>
      <c r="S32" s="5">
        <f t="shared" si="6"/>
        <v>6</v>
      </c>
      <c r="T32" s="29" t="s">
        <v>424</v>
      </c>
      <c r="U32" s="5"/>
      <c r="V32" s="5">
        <f t="shared" si="7"/>
        <v>0</v>
      </c>
      <c r="W32" s="5" t="s">
        <v>114</v>
      </c>
      <c r="X32" s="5" t="s">
        <v>486</v>
      </c>
      <c r="Y32" s="5">
        <v>15</v>
      </c>
      <c r="Z32" s="5">
        <f t="shared" si="8"/>
        <v>1</v>
      </c>
      <c r="AA32" s="5" t="str">
        <f t="shared" si="1"/>
        <v>Pac-12</v>
      </c>
      <c r="AB32">
        <f t="shared" si="2"/>
        <v>1</v>
      </c>
      <c r="AC32">
        <f t="shared" si="9"/>
        <v>1</v>
      </c>
      <c r="AD32">
        <f t="shared" si="10"/>
        <v>1</v>
      </c>
      <c r="AE32">
        <f t="shared" si="11"/>
        <v>0</v>
      </c>
      <c r="AF32">
        <f t="shared" si="3"/>
        <v>40</v>
      </c>
      <c r="AG32">
        <f t="shared" si="3"/>
        <v>52</v>
      </c>
      <c r="AH32">
        <f t="shared" si="3"/>
        <v>3</v>
      </c>
      <c r="AI32">
        <f t="shared" si="3"/>
        <v>3</v>
      </c>
      <c r="AJ32">
        <f t="shared" si="12"/>
        <v>6</v>
      </c>
      <c r="AK32" s="8">
        <f t="shared" si="13"/>
        <v>0.5</v>
      </c>
      <c r="AL32">
        <f t="shared" si="4"/>
        <v>0</v>
      </c>
    </row>
    <row r="33" spans="1:38" x14ac:dyDescent="0.2">
      <c r="A33" s="27">
        <v>7</v>
      </c>
      <c r="B33" s="28">
        <v>45213</v>
      </c>
      <c r="C33" s="30">
        <v>0.625</v>
      </c>
      <c r="D33" s="29" t="s">
        <v>44</v>
      </c>
      <c r="E33" s="29" t="s">
        <v>424</v>
      </c>
      <c r="F33" s="29" t="s">
        <v>49</v>
      </c>
      <c r="G33" s="29" t="s">
        <v>1020</v>
      </c>
      <c r="H33" s="29" t="s">
        <v>114</v>
      </c>
      <c r="I33" s="29" t="s">
        <v>14</v>
      </c>
      <c r="J33" s="29">
        <v>14</v>
      </c>
      <c r="K33" s="29">
        <v>34</v>
      </c>
      <c r="L33" s="29">
        <v>3</v>
      </c>
      <c r="M33" s="29">
        <v>4</v>
      </c>
      <c r="N33" s="29" t="s">
        <v>102</v>
      </c>
      <c r="O33" s="5"/>
      <c r="P33" s="6"/>
      <c r="Q33" s="4">
        <f t="shared" si="5"/>
        <v>45213</v>
      </c>
      <c r="R33" s="5">
        <f t="shared" si="0"/>
        <v>2023</v>
      </c>
      <c r="S33" s="5">
        <f t="shared" si="6"/>
        <v>7</v>
      </c>
      <c r="T33" s="29" t="s">
        <v>424</v>
      </c>
      <c r="U33" s="5"/>
      <c r="V33" s="5">
        <f t="shared" si="7"/>
        <v>0</v>
      </c>
      <c r="W33" s="5" t="s">
        <v>114</v>
      </c>
      <c r="X33" s="5" t="s">
        <v>579</v>
      </c>
      <c r="Y33" s="5">
        <v>16</v>
      </c>
      <c r="Z33" s="5">
        <f t="shared" si="8"/>
        <v>1</v>
      </c>
      <c r="AA33" s="5" t="str">
        <f t="shared" si="1"/>
        <v>Pac-12</v>
      </c>
      <c r="AB33">
        <f t="shared" si="2"/>
        <v>1</v>
      </c>
      <c r="AC33">
        <f t="shared" si="9"/>
        <v>1</v>
      </c>
      <c r="AD33">
        <f t="shared" si="10"/>
        <v>1</v>
      </c>
      <c r="AE33">
        <f t="shared" si="11"/>
        <v>0</v>
      </c>
      <c r="AF33">
        <f t="shared" si="3"/>
        <v>14</v>
      </c>
      <c r="AG33">
        <f t="shared" si="3"/>
        <v>34</v>
      </c>
      <c r="AH33">
        <f t="shared" si="3"/>
        <v>3</v>
      </c>
      <c r="AI33">
        <f t="shared" si="3"/>
        <v>4</v>
      </c>
      <c r="AJ33">
        <f t="shared" si="12"/>
        <v>7</v>
      </c>
      <c r="AK33" s="8">
        <f t="shared" si="13"/>
        <v>0.42857142857142855</v>
      </c>
      <c r="AL33">
        <f t="shared" si="4"/>
        <v>0</v>
      </c>
    </row>
    <row r="34" spans="1:38" x14ac:dyDescent="0.2">
      <c r="A34" s="27">
        <v>8</v>
      </c>
      <c r="B34" s="28">
        <v>45227</v>
      </c>
      <c r="C34" s="30">
        <v>0.66666666666666663</v>
      </c>
      <c r="D34" s="29" t="s">
        <v>44</v>
      </c>
      <c r="E34" s="29" t="s">
        <v>424</v>
      </c>
      <c r="F34" s="5"/>
      <c r="G34" s="29" t="s">
        <v>979</v>
      </c>
      <c r="H34" s="29" t="s">
        <v>114</v>
      </c>
      <c r="I34" s="29" t="s">
        <v>14</v>
      </c>
      <c r="J34" s="29">
        <v>49</v>
      </c>
      <c r="K34" s="29">
        <v>50</v>
      </c>
      <c r="L34" s="29">
        <v>3</v>
      </c>
      <c r="M34" s="29">
        <v>5</v>
      </c>
      <c r="N34" s="29" t="s">
        <v>130</v>
      </c>
      <c r="O34" s="5"/>
      <c r="P34" s="6"/>
      <c r="Q34" s="4">
        <f t="shared" si="5"/>
        <v>45227</v>
      </c>
      <c r="R34" s="5">
        <f t="shared" si="0"/>
        <v>2023</v>
      </c>
      <c r="S34" s="5">
        <f t="shared" si="6"/>
        <v>9</v>
      </c>
      <c r="T34" s="29" t="s">
        <v>424</v>
      </c>
      <c r="U34" s="5"/>
      <c r="V34" s="5">
        <f t="shared" si="7"/>
        <v>0</v>
      </c>
      <c r="W34" s="5" t="s">
        <v>114</v>
      </c>
      <c r="X34" s="5" t="s">
        <v>430</v>
      </c>
      <c r="Y34" s="5">
        <v>24</v>
      </c>
      <c r="Z34" s="5">
        <f t="shared" si="8"/>
        <v>1</v>
      </c>
      <c r="AA34" s="5" t="str">
        <f t="shared" si="1"/>
        <v>Pac-12</v>
      </c>
      <c r="AB34">
        <f t="shared" si="2"/>
        <v>1</v>
      </c>
      <c r="AC34">
        <f t="shared" si="9"/>
        <v>1</v>
      </c>
      <c r="AD34">
        <f t="shared" si="10"/>
        <v>1</v>
      </c>
      <c r="AE34">
        <f t="shared" si="11"/>
        <v>0</v>
      </c>
      <c r="AF34">
        <f t="shared" ref="AF34:AI65" si="14">J34</f>
        <v>49</v>
      </c>
      <c r="AG34">
        <f t="shared" si="14"/>
        <v>50</v>
      </c>
      <c r="AH34">
        <f t="shared" si="14"/>
        <v>3</v>
      </c>
      <c r="AI34">
        <f t="shared" si="14"/>
        <v>5</v>
      </c>
      <c r="AJ34">
        <f t="shared" si="12"/>
        <v>8</v>
      </c>
      <c r="AK34" s="8">
        <f t="shared" si="13"/>
        <v>0.375</v>
      </c>
      <c r="AL34">
        <f t="shared" si="4"/>
        <v>0</v>
      </c>
    </row>
    <row r="35" spans="1:38" x14ac:dyDescent="0.2">
      <c r="A35" s="27">
        <v>9</v>
      </c>
      <c r="B35" s="28">
        <v>45234</v>
      </c>
      <c r="C35" s="30">
        <v>0.72916666666666663</v>
      </c>
      <c r="D35" s="29" t="s">
        <v>44</v>
      </c>
      <c r="E35" s="29" t="s">
        <v>424</v>
      </c>
      <c r="F35" s="29" t="s">
        <v>49</v>
      </c>
      <c r="G35" s="29" t="s">
        <v>936</v>
      </c>
      <c r="H35" s="29" t="s">
        <v>114</v>
      </c>
      <c r="I35" s="29" t="s">
        <v>14</v>
      </c>
      <c r="J35" s="29">
        <v>19</v>
      </c>
      <c r="K35" s="29">
        <v>63</v>
      </c>
      <c r="L35" s="29">
        <v>3</v>
      </c>
      <c r="M35" s="29">
        <v>6</v>
      </c>
      <c r="N35" s="29" t="s">
        <v>132</v>
      </c>
      <c r="O35" s="5"/>
      <c r="P35" s="6"/>
      <c r="Q35" s="4">
        <f t="shared" si="5"/>
        <v>45234</v>
      </c>
      <c r="R35" s="5">
        <f t="shared" si="0"/>
        <v>2023</v>
      </c>
      <c r="S35" s="5">
        <f t="shared" si="6"/>
        <v>10</v>
      </c>
      <c r="T35" s="29" t="s">
        <v>424</v>
      </c>
      <c r="U35" s="5"/>
      <c r="V35" s="5">
        <f t="shared" si="7"/>
        <v>0</v>
      </c>
      <c r="W35" s="5" t="s">
        <v>114</v>
      </c>
      <c r="X35" s="5" t="s">
        <v>400</v>
      </c>
      <c r="Y35" s="5">
        <v>6</v>
      </c>
      <c r="Z35" s="5">
        <f t="shared" si="8"/>
        <v>1</v>
      </c>
      <c r="AA35" s="5" t="str">
        <f t="shared" si="1"/>
        <v>Pac-12</v>
      </c>
      <c r="AB35">
        <f t="shared" si="2"/>
        <v>1</v>
      </c>
      <c r="AC35">
        <f t="shared" si="9"/>
        <v>1</v>
      </c>
      <c r="AD35">
        <f t="shared" si="10"/>
        <v>1</v>
      </c>
      <c r="AE35">
        <f t="shared" si="11"/>
        <v>0</v>
      </c>
      <c r="AF35">
        <f t="shared" si="14"/>
        <v>19</v>
      </c>
      <c r="AG35">
        <f t="shared" si="14"/>
        <v>63</v>
      </c>
      <c r="AH35">
        <f t="shared" si="14"/>
        <v>3</v>
      </c>
      <c r="AI35">
        <f t="shared" si="14"/>
        <v>6</v>
      </c>
      <c r="AJ35">
        <f t="shared" si="12"/>
        <v>9</v>
      </c>
      <c r="AK35" s="8">
        <f t="shared" si="13"/>
        <v>0.33333333333333331</v>
      </c>
      <c r="AL35">
        <f t="shared" si="4"/>
        <v>0</v>
      </c>
    </row>
    <row r="36" spans="1:38" ht="28" x14ac:dyDescent="0.2">
      <c r="A36" s="27">
        <v>10</v>
      </c>
      <c r="B36" s="28">
        <v>45241</v>
      </c>
      <c r="C36" s="30">
        <v>0.67013888888888884</v>
      </c>
      <c r="D36" s="29" t="s">
        <v>44</v>
      </c>
      <c r="E36" s="29" t="s">
        <v>424</v>
      </c>
      <c r="F36" s="5"/>
      <c r="G36" s="29" t="s">
        <v>916</v>
      </c>
      <c r="H36" s="29" t="s">
        <v>114</v>
      </c>
      <c r="I36" s="29" t="s">
        <v>13</v>
      </c>
      <c r="J36" s="29">
        <v>42</v>
      </c>
      <c r="K36" s="29">
        <v>39</v>
      </c>
      <c r="L36" s="29">
        <v>4</v>
      </c>
      <c r="M36" s="29">
        <v>6</v>
      </c>
      <c r="N36" s="29" t="s">
        <v>41</v>
      </c>
      <c r="O36" s="5"/>
      <c r="P36" s="6"/>
      <c r="Q36" s="4">
        <f t="shared" si="5"/>
        <v>45241</v>
      </c>
      <c r="R36" s="5">
        <f t="shared" si="0"/>
        <v>2023</v>
      </c>
      <c r="S36" s="5">
        <f t="shared" si="6"/>
        <v>11</v>
      </c>
      <c r="T36" s="29" t="s">
        <v>424</v>
      </c>
      <c r="U36" s="5"/>
      <c r="V36" s="5">
        <f t="shared" si="7"/>
        <v>0</v>
      </c>
      <c r="W36" s="5" t="s">
        <v>114</v>
      </c>
      <c r="X36" s="29" t="s">
        <v>916</v>
      </c>
      <c r="Y36" s="5"/>
      <c r="Z36" s="5">
        <f t="shared" si="8"/>
        <v>0</v>
      </c>
      <c r="AA36" s="5" t="str">
        <f t="shared" si="1"/>
        <v>Pac-12</v>
      </c>
      <c r="AB36">
        <f t="shared" si="2"/>
        <v>1</v>
      </c>
      <c r="AC36">
        <f t="shared" si="9"/>
        <v>1</v>
      </c>
      <c r="AD36">
        <f t="shared" si="10"/>
        <v>1</v>
      </c>
      <c r="AE36">
        <f t="shared" si="11"/>
        <v>0</v>
      </c>
      <c r="AF36">
        <f t="shared" si="14"/>
        <v>42</v>
      </c>
      <c r="AG36">
        <f t="shared" si="14"/>
        <v>39</v>
      </c>
      <c r="AH36">
        <f t="shared" si="14"/>
        <v>4</v>
      </c>
      <c r="AI36">
        <f t="shared" si="14"/>
        <v>6</v>
      </c>
      <c r="AJ36">
        <f t="shared" si="12"/>
        <v>10</v>
      </c>
      <c r="AK36" s="8">
        <f t="shared" si="13"/>
        <v>0.4</v>
      </c>
      <c r="AL36">
        <f t="shared" si="4"/>
        <v>1</v>
      </c>
    </row>
    <row r="37" spans="1:38" x14ac:dyDescent="0.2">
      <c r="A37" s="27">
        <v>11</v>
      </c>
      <c r="B37" s="28">
        <v>45248</v>
      </c>
      <c r="C37" s="30">
        <v>0.77083333333333337</v>
      </c>
      <c r="D37" s="29" t="s">
        <v>44</v>
      </c>
      <c r="E37" s="29" t="s">
        <v>424</v>
      </c>
      <c r="F37" s="29" t="s">
        <v>49</v>
      </c>
      <c r="G37" s="29" t="s">
        <v>213</v>
      </c>
      <c r="H37" s="29" t="s">
        <v>114</v>
      </c>
      <c r="I37" s="29" t="s">
        <v>13</v>
      </c>
      <c r="J37" s="29">
        <v>27</v>
      </c>
      <c r="K37" s="29">
        <v>15</v>
      </c>
      <c r="L37" s="29">
        <v>5</v>
      </c>
      <c r="M37" s="29">
        <v>6</v>
      </c>
      <c r="N37" s="29" t="s">
        <v>47</v>
      </c>
      <c r="O37" s="5"/>
      <c r="P37" s="6"/>
      <c r="Q37" s="4">
        <f t="shared" si="5"/>
        <v>45248</v>
      </c>
      <c r="R37" s="5">
        <f t="shared" si="0"/>
        <v>2023</v>
      </c>
      <c r="S37" s="5">
        <f t="shared" si="6"/>
        <v>12</v>
      </c>
      <c r="T37" s="29" t="s">
        <v>424</v>
      </c>
      <c r="U37" s="5"/>
      <c r="V37" s="5">
        <f t="shared" si="7"/>
        <v>0</v>
      </c>
      <c r="W37" s="5" t="s">
        <v>114</v>
      </c>
      <c r="X37" s="29" t="s">
        <v>213</v>
      </c>
      <c r="Y37" s="5"/>
      <c r="Z37" s="5">
        <f t="shared" si="8"/>
        <v>0</v>
      </c>
      <c r="AA37" s="5" t="str">
        <f t="shared" si="1"/>
        <v>Pac-12</v>
      </c>
      <c r="AB37">
        <f t="shared" si="2"/>
        <v>1</v>
      </c>
      <c r="AC37">
        <f t="shared" si="9"/>
        <v>1</v>
      </c>
      <c r="AD37">
        <f t="shared" si="10"/>
        <v>1</v>
      </c>
      <c r="AE37">
        <f t="shared" si="11"/>
        <v>0</v>
      </c>
      <c r="AF37">
        <f t="shared" si="14"/>
        <v>27</v>
      </c>
      <c r="AG37">
        <f t="shared" si="14"/>
        <v>15</v>
      </c>
      <c r="AH37">
        <f t="shared" si="14"/>
        <v>5</v>
      </c>
      <c r="AI37">
        <f t="shared" si="14"/>
        <v>6</v>
      </c>
      <c r="AJ37">
        <f t="shared" si="12"/>
        <v>11</v>
      </c>
      <c r="AK37" s="8">
        <f t="shared" si="13"/>
        <v>0.45454545454545453</v>
      </c>
      <c r="AL37">
        <f t="shared" si="4"/>
        <v>1</v>
      </c>
    </row>
    <row r="38" spans="1:38" x14ac:dyDescent="0.2">
      <c r="A38" s="27">
        <v>12</v>
      </c>
      <c r="B38" s="28">
        <v>45255</v>
      </c>
      <c r="C38" s="30">
        <v>0.9375</v>
      </c>
      <c r="D38" s="29" t="s">
        <v>44</v>
      </c>
      <c r="E38" s="29" t="s">
        <v>424</v>
      </c>
      <c r="F38" s="29" t="s">
        <v>49</v>
      </c>
      <c r="G38" s="29" t="s">
        <v>590</v>
      </c>
      <c r="H38" s="29" t="s">
        <v>114</v>
      </c>
      <c r="I38" s="29" t="s">
        <v>13</v>
      </c>
      <c r="J38" s="29">
        <v>33</v>
      </c>
      <c r="K38" s="29">
        <v>7</v>
      </c>
      <c r="L38" s="29">
        <v>6</v>
      </c>
      <c r="M38" s="29">
        <v>6</v>
      </c>
      <c r="N38" s="29" t="s">
        <v>51</v>
      </c>
      <c r="O38" s="5"/>
      <c r="P38" s="6"/>
      <c r="Q38" s="4">
        <f t="shared" si="5"/>
        <v>45255</v>
      </c>
      <c r="R38" s="5">
        <f t="shared" si="0"/>
        <v>2023</v>
      </c>
      <c r="S38" s="5">
        <f t="shared" si="6"/>
        <v>13</v>
      </c>
      <c r="T38" s="29" t="s">
        <v>424</v>
      </c>
      <c r="U38" s="5"/>
      <c r="V38" s="5">
        <f t="shared" si="7"/>
        <v>0</v>
      </c>
      <c r="W38" s="5" t="s">
        <v>114</v>
      </c>
      <c r="X38" s="29" t="s">
        <v>590</v>
      </c>
      <c r="Y38" s="5"/>
      <c r="Z38" s="5">
        <f t="shared" si="8"/>
        <v>0</v>
      </c>
      <c r="AA38" s="5" t="str">
        <f t="shared" si="1"/>
        <v>Pac-12</v>
      </c>
      <c r="AB38">
        <f t="shared" si="2"/>
        <v>1</v>
      </c>
      <c r="AC38">
        <f t="shared" si="9"/>
        <v>1</v>
      </c>
      <c r="AD38">
        <f t="shared" si="10"/>
        <v>1</v>
      </c>
      <c r="AE38">
        <f t="shared" si="11"/>
        <v>0</v>
      </c>
      <c r="AF38">
        <f t="shared" si="14"/>
        <v>33</v>
      </c>
      <c r="AG38">
        <f t="shared" si="14"/>
        <v>7</v>
      </c>
      <c r="AH38">
        <f t="shared" si="14"/>
        <v>6</v>
      </c>
      <c r="AI38">
        <f t="shared" si="14"/>
        <v>6</v>
      </c>
      <c r="AJ38">
        <f t="shared" si="12"/>
        <v>12</v>
      </c>
      <c r="AK38" s="8">
        <f t="shared" si="13"/>
        <v>0.5</v>
      </c>
      <c r="AL38">
        <f t="shared" si="4"/>
        <v>1</v>
      </c>
    </row>
    <row r="39" spans="1:38" ht="28" x14ac:dyDescent="0.2">
      <c r="A39" s="27">
        <v>13</v>
      </c>
      <c r="B39" s="28">
        <v>45276</v>
      </c>
      <c r="C39" s="30">
        <v>0.88541666666666663</v>
      </c>
      <c r="D39" s="29" t="s">
        <v>44</v>
      </c>
      <c r="E39" s="29" t="s">
        <v>424</v>
      </c>
      <c r="F39" s="29" t="s">
        <v>80</v>
      </c>
      <c r="G39" s="29" t="s">
        <v>404</v>
      </c>
      <c r="H39" s="29" t="s">
        <v>145</v>
      </c>
      <c r="I39" s="29" t="s">
        <v>14</v>
      </c>
      <c r="J39" s="29">
        <v>14</v>
      </c>
      <c r="K39" s="29">
        <v>34</v>
      </c>
      <c r="L39" s="29">
        <v>6</v>
      </c>
      <c r="M39" s="29">
        <v>7</v>
      </c>
      <c r="N39" s="29" t="s">
        <v>92</v>
      </c>
      <c r="O39" s="29" t="s">
        <v>721</v>
      </c>
      <c r="P39" s="6"/>
      <c r="Q39" s="4">
        <f t="shared" si="5"/>
        <v>45276</v>
      </c>
      <c r="R39" s="5">
        <f t="shared" si="0"/>
        <v>2023</v>
      </c>
      <c r="S39" s="5">
        <f t="shared" si="6"/>
        <v>16</v>
      </c>
      <c r="T39" s="29" t="s">
        <v>424</v>
      </c>
      <c r="U39" s="5"/>
      <c r="V39" s="5">
        <f t="shared" si="7"/>
        <v>0</v>
      </c>
      <c r="W39" s="5" t="s">
        <v>114</v>
      </c>
      <c r="X39" s="29" t="s">
        <v>404</v>
      </c>
      <c r="Y39" s="5"/>
      <c r="Z39" s="5">
        <f t="shared" si="8"/>
        <v>0</v>
      </c>
      <c r="AA39" s="5" t="str">
        <f t="shared" si="1"/>
        <v>Big 12</v>
      </c>
      <c r="AB39">
        <f t="shared" si="2"/>
        <v>0</v>
      </c>
      <c r="AC39">
        <f t="shared" si="9"/>
        <v>1</v>
      </c>
      <c r="AD39">
        <f t="shared" si="10"/>
        <v>1</v>
      </c>
      <c r="AE39">
        <f t="shared" si="11"/>
        <v>0</v>
      </c>
      <c r="AF39">
        <f t="shared" si="14"/>
        <v>14</v>
      </c>
      <c r="AG39">
        <f t="shared" si="14"/>
        <v>34</v>
      </c>
      <c r="AH39">
        <f t="shared" si="14"/>
        <v>6</v>
      </c>
      <c r="AI39">
        <f t="shared" si="14"/>
        <v>7</v>
      </c>
      <c r="AJ39">
        <f t="shared" si="12"/>
        <v>13</v>
      </c>
      <c r="AK39" s="8">
        <f t="shared" si="13"/>
        <v>0.46153846153846156</v>
      </c>
      <c r="AL39">
        <f t="shared" si="4"/>
        <v>0</v>
      </c>
    </row>
    <row r="40" spans="1:38" ht="30" x14ac:dyDescent="0.2">
      <c r="A40" s="27">
        <v>1</v>
      </c>
      <c r="B40" s="28">
        <v>45171</v>
      </c>
      <c r="C40" s="30">
        <v>0.5</v>
      </c>
      <c r="D40" s="29" t="s">
        <v>44</v>
      </c>
      <c r="E40" s="29" t="s">
        <v>617</v>
      </c>
      <c r="F40" s="29" t="s">
        <v>49</v>
      </c>
      <c r="G40" s="29" t="s">
        <v>683</v>
      </c>
      <c r="H40" s="29" t="s">
        <v>145</v>
      </c>
      <c r="I40" s="29" t="s">
        <v>13</v>
      </c>
      <c r="J40" s="29">
        <v>45</v>
      </c>
      <c r="K40" s="29">
        <v>42</v>
      </c>
      <c r="L40" s="29">
        <v>1</v>
      </c>
      <c r="M40" s="29">
        <v>0</v>
      </c>
      <c r="N40" s="29" t="s">
        <v>41</v>
      </c>
      <c r="O40" s="5"/>
      <c r="P40" s="6"/>
      <c r="Q40" s="4">
        <f t="shared" si="5"/>
        <v>45171</v>
      </c>
      <c r="R40" s="5">
        <f t="shared" si="0"/>
        <v>2023</v>
      </c>
      <c r="S40" s="5">
        <f t="shared" si="6"/>
        <v>1</v>
      </c>
      <c r="T40" s="29" t="s">
        <v>617</v>
      </c>
      <c r="U40" s="5"/>
      <c r="V40" s="5">
        <f t="shared" si="7"/>
        <v>0</v>
      </c>
      <c r="W40" s="5" t="s">
        <v>114</v>
      </c>
      <c r="X40" s="5" t="s">
        <v>595</v>
      </c>
      <c r="Y40" s="5">
        <v>17</v>
      </c>
      <c r="Z40" s="5">
        <f t="shared" si="8"/>
        <v>1</v>
      </c>
      <c r="AA40" s="5" t="str">
        <f t="shared" si="1"/>
        <v>Big 12</v>
      </c>
      <c r="AB40">
        <f t="shared" si="2"/>
        <v>0</v>
      </c>
      <c r="AC40">
        <f t="shared" si="9"/>
        <v>1</v>
      </c>
      <c r="AD40">
        <f t="shared" si="10"/>
        <v>1</v>
      </c>
      <c r="AE40">
        <f t="shared" si="11"/>
        <v>0</v>
      </c>
      <c r="AF40">
        <f t="shared" si="14"/>
        <v>45</v>
      </c>
      <c r="AG40">
        <f t="shared" si="14"/>
        <v>42</v>
      </c>
      <c r="AH40">
        <f t="shared" si="14"/>
        <v>1</v>
      </c>
      <c r="AI40">
        <f t="shared" si="14"/>
        <v>0</v>
      </c>
      <c r="AJ40">
        <f t="shared" si="12"/>
        <v>1</v>
      </c>
      <c r="AK40" s="8">
        <f t="shared" si="13"/>
        <v>1</v>
      </c>
      <c r="AL40">
        <f t="shared" si="4"/>
        <v>1</v>
      </c>
    </row>
    <row r="41" spans="1:38" ht="28" x14ac:dyDescent="0.2">
      <c r="A41" s="27">
        <v>2</v>
      </c>
      <c r="B41" s="28">
        <v>45178</v>
      </c>
      <c r="C41" s="30">
        <v>0.5</v>
      </c>
      <c r="D41" s="29" t="s">
        <v>44</v>
      </c>
      <c r="E41" s="29" t="s">
        <v>927</v>
      </c>
      <c r="F41" s="5"/>
      <c r="G41" s="29" t="s">
        <v>659</v>
      </c>
      <c r="H41" s="29" t="s">
        <v>86</v>
      </c>
      <c r="I41" s="29" t="s">
        <v>13</v>
      </c>
      <c r="J41" s="29">
        <v>36</v>
      </c>
      <c r="K41" s="29">
        <v>14</v>
      </c>
      <c r="L41" s="29">
        <v>2</v>
      </c>
      <c r="M41" s="29">
        <v>0</v>
      </c>
      <c r="N41" s="29" t="s">
        <v>47</v>
      </c>
      <c r="O41" s="5"/>
      <c r="Q41" s="4">
        <f t="shared" si="5"/>
        <v>45178</v>
      </c>
      <c r="R41" s="5">
        <f t="shared" si="0"/>
        <v>2023</v>
      </c>
      <c r="S41" s="5">
        <f t="shared" si="6"/>
        <v>2</v>
      </c>
      <c r="T41" s="5" t="s">
        <v>928</v>
      </c>
      <c r="U41" s="5">
        <v>22</v>
      </c>
      <c r="V41" s="5">
        <f t="shared" si="7"/>
        <v>1</v>
      </c>
      <c r="W41" s="5" t="s">
        <v>114</v>
      </c>
      <c r="X41" s="29" t="s">
        <v>659</v>
      </c>
      <c r="Y41" s="5"/>
      <c r="Z41" s="5">
        <f t="shared" si="8"/>
        <v>0</v>
      </c>
      <c r="AA41" s="5" t="str">
        <f t="shared" si="1"/>
        <v>Big Ten</v>
      </c>
      <c r="AB41">
        <f t="shared" si="2"/>
        <v>0</v>
      </c>
      <c r="AC41">
        <f t="shared" si="9"/>
        <v>1</v>
      </c>
      <c r="AD41">
        <f t="shared" si="10"/>
        <v>1</v>
      </c>
      <c r="AE41">
        <f t="shared" si="11"/>
        <v>0</v>
      </c>
      <c r="AF41">
        <f t="shared" si="14"/>
        <v>36</v>
      </c>
      <c r="AG41">
        <f t="shared" si="14"/>
        <v>14</v>
      </c>
      <c r="AH41">
        <f t="shared" si="14"/>
        <v>2</v>
      </c>
      <c r="AI41">
        <f t="shared" si="14"/>
        <v>0</v>
      </c>
      <c r="AJ41">
        <f t="shared" si="12"/>
        <v>2</v>
      </c>
      <c r="AK41" s="8">
        <f t="shared" si="13"/>
        <v>1</v>
      </c>
      <c r="AL41">
        <f t="shared" si="4"/>
        <v>1</v>
      </c>
    </row>
    <row r="42" spans="1:38" ht="28" x14ac:dyDescent="0.2">
      <c r="A42" s="27">
        <v>3</v>
      </c>
      <c r="B42" s="28">
        <v>45185</v>
      </c>
      <c r="C42" s="30">
        <v>0.91666666666666663</v>
      </c>
      <c r="D42" s="29" t="s">
        <v>44</v>
      </c>
      <c r="E42" s="29" t="s">
        <v>1068</v>
      </c>
      <c r="F42" s="5"/>
      <c r="G42" s="29" t="s">
        <v>875</v>
      </c>
      <c r="H42" s="29" t="s">
        <v>96</v>
      </c>
      <c r="I42" s="29" t="s">
        <v>13</v>
      </c>
      <c r="J42" s="29">
        <v>43</v>
      </c>
      <c r="K42" s="29">
        <v>35</v>
      </c>
      <c r="L42" s="29">
        <v>3</v>
      </c>
      <c r="M42" s="29">
        <v>0</v>
      </c>
      <c r="N42" s="29" t="s">
        <v>51</v>
      </c>
      <c r="O42" s="5"/>
      <c r="Q42" s="4">
        <f t="shared" si="5"/>
        <v>45185</v>
      </c>
      <c r="R42" s="5">
        <f t="shared" si="0"/>
        <v>2023</v>
      </c>
      <c r="S42" s="5">
        <f t="shared" si="6"/>
        <v>3</v>
      </c>
      <c r="T42" s="5" t="s">
        <v>928</v>
      </c>
      <c r="U42" s="5">
        <v>18</v>
      </c>
      <c r="V42" s="5">
        <f t="shared" si="7"/>
        <v>1</v>
      </c>
      <c r="W42" s="5" t="s">
        <v>114</v>
      </c>
      <c r="X42" s="29" t="s">
        <v>875</v>
      </c>
      <c r="Y42" s="5"/>
      <c r="Z42" s="5">
        <f t="shared" si="8"/>
        <v>0</v>
      </c>
      <c r="AA42" s="5" t="str">
        <f t="shared" si="1"/>
        <v>MWC</v>
      </c>
      <c r="AB42">
        <f t="shared" si="2"/>
        <v>0</v>
      </c>
      <c r="AC42">
        <f t="shared" si="9"/>
        <v>1</v>
      </c>
      <c r="AD42">
        <f t="shared" si="10"/>
        <v>0</v>
      </c>
      <c r="AE42">
        <f t="shared" si="11"/>
        <v>0</v>
      </c>
      <c r="AF42">
        <f t="shared" si="14"/>
        <v>43</v>
      </c>
      <c r="AG42">
        <f t="shared" si="14"/>
        <v>35</v>
      </c>
      <c r="AH42">
        <f t="shared" si="14"/>
        <v>3</v>
      </c>
      <c r="AI42">
        <f t="shared" si="14"/>
        <v>0</v>
      </c>
      <c r="AJ42">
        <f t="shared" si="12"/>
        <v>3</v>
      </c>
      <c r="AK42" s="8">
        <f t="shared" si="13"/>
        <v>1</v>
      </c>
      <c r="AL42">
        <f t="shared" si="4"/>
        <v>1</v>
      </c>
    </row>
    <row r="43" spans="1:38" ht="28" x14ac:dyDescent="0.2">
      <c r="A43" s="27">
        <v>4</v>
      </c>
      <c r="B43" s="28">
        <v>45192</v>
      </c>
      <c r="C43" s="30">
        <v>0.64583333333333337</v>
      </c>
      <c r="D43" s="29" t="s">
        <v>44</v>
      </c>
      <c r="E43" s="29" t="s">
        <v>1069</v>
      </c>
      <c r="F43" s="29" t="s">
        <v>49</v>
      </c>
      <c r="G43" s="29" t="s">
        <v>1023</v>
      </c>
      <c r="H43" s="29" t="s">
        <v>114</v>
      </c>
      <c r="I43" s="29" t="s">
        <v>14</v>
      </c>
      <c r="J43" s="29">
        <v>6</v>
      </c>
      <c r="K43" s="29">
        <v>42</v>
      </c>
      <c r="L43" s="29">
        <v>3</v>
      </c>
      <c r="M43" s="29">
        <v>1</v>
      </c>
      <c r="N43" s="29" t="s">
        <v>92</v>
      </c>
      <c r="O43" s="5"/>
      <c r="Q43" s="4">
        <f t="shared" si="5"/>
        <v>45192</v>
      </c>
      <c r="R43" s="5">
        <f t="shared" si="0"/>
        <v>2023</v>
      </c>
      <c r="S43" s="5">
        <f t="shared" si="6"/>
        <v>4</v>
      </c>
      <c r="T43" s="5" t="s">
        <v>928</v>
      </c>
      <c r="U43" s="5">
        <v>19</v>
      </c>
      <c r="V43" s="5">
        <f t="shared" si="7"/>
        <v>1</v>
      </c>
      <c r="W43" s="5" t="s">
        <v>114</v>
      </c>
      <c r="X43" s="5" t="s">
        <v>400</v>
      </c>
      <c r="Y43" s="5">
        <v>10</v>
      </c>
      <c r="Z43" s="5">
        <f t="shared" si="8"/>
        <v>1</v>
      </c>
      <c r="AA43" s="5" t="str">
        <f t="shared" si="1"/>
        <v>Pac-12</v>
      </c>
      <c r="AB43">
        <f t="shared" si="2"/>
        <v>1</v>
      </c>
      <c r="AC43">
        <f t="shared" si="9"/>
        <v>1</v>
      </c>
      <c r="AD43">
        <f t="shared" si="10"/>
        <v>1</v>
      </c>
      <c r="AE43">
        <f t="shared" si="11"/>
        <v>0</v>
      </c>
      <c r="AF43">
        <f t="shared" si="14"/>
        <v>6</v>
      </c>
      <c r="AG43">
        <f t="shared" si="14"/>
        <v>42</v>
      </c>
      <c r="AH43">
        <f t="shared" si="14"/>
        <v>3</v>
      </c>
      <c r="AI43">
        <f t="shared" si="14"/>
        <v>1</v>
      </c>
      <c r="AJ43">
        <f t="shared" si="12"/>
        <v>4</v>
      </c>
      <c r="AK43" s="8">
        <f t="shared" si="13"/>
        <v>0.75</v>
      </c>
      <c r="AL43">
        <f t="shared" si="4"/>
        <v>0</v>
      </c>
    </row>
    <row r="44" spans="1:38" x14ac:dyDescent="0.2">
      <c r="A44" s="27">
        <v>5</v>
      </c>
      <c r="B44" s="28">
        <v>45199</v>
      </c>
      <c r="C44" s="30">
        <v>0.5</v>
      </c>
      <c r="D44" s="29" t="s">
        <v>44</v>
      </c>
      <c r="E44" s="29" t="s">
        <v>617</v>
      </c>
      <c r="F44" s="5"/>
      <c r="G44" s="29" t="s">
        <v>1046</v>
      </c>
      <c r="H44" s="29" t="s">
        <v>114</v>
      </c>
      <c r="I44" s="29" t="s">
        <v>14</v>
      </c>
      <c r="J44" s="29">
        <v>41</v>
      </c>
      <c r="K44" s="29">
        <v>48</v>
      </c>
      <c r="L44" s="29">
        <v>3</v>
      </c>
      <c r="M44" s="29">
        <v>2</v>
      </c>
      <c r="N44" s="29" t="s">
        <v>102</v>
      </c>
      <c r="O44" s="5"/>
      <c r="Q44" s="4">
        <f t="shared" si="5"/>
        <v>45199</v>
      </c>
      <c r="R44" s="5">
        <f t="shared" si="0"/>
        <v>2023</v>
      </c>
      <c r="S44" s="5">
        <f t="shared" si="6"/>
        <v>5</v>
      </c>
      <c r="T44" s="29" t="s">
        <v>617</v>
      </c>
      <c r="U44" s="5"/>
      <c r="V44" s="5">
        <f t="shared" si="7"/>
        <v>0</v>
      </c>
      <c r="W44" s="5" t="s">
        <v>114</v>
      </c>
      <c r="X44" s="5" t="s">
        <v>430</v>
      </c>
      <c r="Y44" s="5">
        <v>8</v>
      </c>
      <c r="Z44" s="5">
        <f t="shared" si="8"/>
        <v>1</v>
      </c>
      <c r="AA44" s="5" t="str">
        <f t="shared" si="1"/>
        <v>Pac-12</v>
      </c>
      <c r="AB44">
        <f t="shared" si="2"/>
        <v>1</v>
      </c>
      <c r="AC44">
        <f t="shared" si="9"/>
        <v>1</v>
      </c>
      <c r="AD44">
        <f t="shared" si="10"/>
        <v>1</v>
      </c>
      <c r="AE44">
        <f t="shared" si="11"/>
        <v>0</v>
      </c>
      <c r="AF44">
        <f t="shared" si="14"/>
        <v>41</v>
      </c>
      <c r="AG44">
        <f t="shared" si="14"/>
        <v>48</v>
      </c>
      <c r="AH44">
        <f t="shared" si="14"/>
        <v>3</v>
      </c>
      <c r="AI44">
        <f t="shared" si="14"/>
        <v>2</v>
      </c>
      <c r="AJ44">
        <f t="shared" si="12"/>
        <v>5</v>
      </c>
      <c r="AK44" s="8">
        <f t="shared" si="13"/>
        <v>0.6</v>
      </c>
      <c r="AL44">
        <f t="shared" si="4"/>
        <v>0</v>
      </c>
    </row>
    <row r="45" spans="1:38" ht="28" x14ac:dyDescent="0.2">
      <c r="A45" s="27">
        <v>6</v>
      </c>
      <c r="B45" s="28">
        <v>45206</v>
      </c>
      <c r="C45" s="30">
        <v>0.77083333333333337</v>
      </c>
      <c r="D45" s="29" t="s">
        <v>44</v>
      </c>
      <c r="E45" s="29" t="s">
        <v>617</v>
      </c>
      <c r="F45" s="29" t="s">
        <v>49</v>
      </c>
      <c r="G45" s="29" t="s">
        <v>113</v>
      </c>
      <c r="H45" s="29" t="s">
        <v>114</v>
      </c>
      <c r="I45" s="29" t="s">
        <v>13</v>
      </c>
      <c r="J45" s="29">
        <v>27</v>
      </c>
      <c r="K45" s="29">
        <v>24</v>
      </c>
      <c r="L45" s="29">
        <v>4</v>
      </c>
      <c r="M45" s="29">
        <v>2</v>
      </c>
      <c r="N45" s="29" t="s">
        <v>41</v>
      </c>
      <c r="O45" s="5"/>
      <c r="Q45" s="4">
        <f t="shared" si="5"/>
        <v>45206</v>
      </c>
      <c r="R45" s="5">
        <f t="shared" si="0"/>
        <v>2023</v>
      </c>
      <c r="S45" s="5">
        <f t="shared" si="6"/>
        <v>6</v>
      </c>
      <c r="T45" s="29" t="s">
        <v>617</v>
      </c>
      <c r="U45" s="5"/>
      <c r="V45" s="5">
        <f t="shared" si="7"/>
        <v>0</v>
      </c>
      <c r="W45" s="5" t="s">
        <v>114</v>
      </c>
      <c r="X45" s="29" t="s">
        <v>113</v>
      </c>
      <c r="Y45" s="5"/>
      <c r="Z45" s="5">
        <f t="shared" si="8"/>
        <v>0</v>
      </c>
      <c r="AA45" s="5" t="str">
        <f t="shared" si="1"/>
        <v>Pac-12</v>
      </c>
      <c r="AB45">
        <f t="shared" si="2"/>
        <v>1</v>
      </c>
      <c r="AC45">
        <f t="shared" si="9"/>
        <v>1</v>
      </c>
      <c r="AD45">
        <f t="shared" si="10"/>
        <v>1</v>
      </c>
      <c r="AE45">
        <f t="shared" si="11"/>
        <v>0</v>
      </c>
      <c r="AF45">
        <f t="shared" si="14"/>
        <v>27</v>
      </c>
      <c r="AG45">
        <f t="shared" si="14"/>
        <v>24</v>
      </c>
      <c r="AH45">
        <f t="shared" si="14"/>
        <v>4</v>
      </c>
      <c r="AI45">
        <f t="shared" si="14"/>
        <v>2</v>
      </c>
      <c r="AJ45">
        <f t="shared" si="12"/>
        <v>6</v>
      </c>
      <c r="AK45" s="8">
        <f t="shared" si="13"/>
        <v>0.66666666666666663</v>
      </c>
      <c r="AL45">
        <f t="shared" si="4"/>
        <v>1</v>
      </c>
    </row>
    <row r="46" spans="1:38" x14ac:dyDescent="0.2">
      <c r="A46" s="27">
        <v>7</v>
      </c>
      <c r="B46" s="28">
        <v>45212</v>
      </c>
      <c r="C46" s="30">
        <v>0.91666666666666663</v>
      </c>
      <c r="D46" s="29" t="s">
        <v>124</v>
      </c>
      <c r="E46" s="29" t="s">
        <v>617</v>
      </c>
      <c r="F46" s="5"/>
      <c r="G46" s="29" t="s">
        <v>213</v>
      </c>
      <c r="H46" s="29" t="s">
        <v>114</v>
      </c>
      <c r="I46" s="29" t="s">
        <v>14</v>
      </c>
      <c r="J46" s="29">
        <v>43</v>
      </c>
      <c r="K46" s="29">
        <v>46</v>
      </c>
      <c r="L46" s="29">
        <v>4</v>
      </c>
      <c r="M46" s="29">
        <v>3</v>
      </c>
      <c r="N46" s="29" t="s">
        <v>92</v>
      </c>
      <c r="O46" s="5"/>
      <c r="Q46" s="4">
        <f t="shared" si="5"/>
        <v>45212</v>
      </c>
      <c r="R46" s="5">
        <f t="shared" si="0"/>
        <v>2023</v>
      </c>
      <c r="S46" s="5">
        <f t="shared" si="6"/>
        <v>7</v>
      </c>
      <c r="T46" s="29" t="s">
        <v>617</v>
      </c>
      <c r="U46" s="5"/>
      <c r="V46" s="5">
        <f t="shared" si="7"/>
        <v>0</v>
      </c>
      <c r="W46" s="5" t="s">
        <v>114</v>
      </c>
      <c r="X46" s="29" t="s">
        <v>213</v>
      </c>
      <c r="Y46" s="5"/>
      <c r="Z46" s="5">
        <f t="shared" si="8"/>
        <v>0</v>
      </c>
      <c r="AA46" s="5" t="str">
        <f t="shared" si="1"/>
        <v>Pac-12</v>
      </c>
      <c r="AB46">
        <f t="shared" si="2"/>
        <v>1</v>
      </c>
      <c r="AC46">
        <f t="shared" si="9"/>
        <v>1</v>
      </c>
      <c r="AD46">
        <f t="shared" si="10"/>
        <v>1</v>
      </c>
      <c r="AE46">
        <f t="shared" si="11"/>
        <v>0</v>
      </c>
      <c r="AF46">
        <f t="shared" si="14"/>
        <v>43</v>
      </c>
      <c r="AG46">
        <f t="shared" si="14"/>
        <v>46</v>
      </c>
      <c r="AH46">
        <f t="shared" si="14"/>
        <v>4</v>
      </c>
      <c r="AI46">
        <f t="shared" si="14"/>
        <v>3</v>
      </c>
      <c r="AJ46">
        <f t="shared" si="12"/>
        <v>7</v>
      </c>
      <c r="AK46" s="8">
        <f t="shared" si="13"/>
        <v>0.5714285714285714</v>
      </c>
      <c r="AL46">
        <f t="shared" si="4"/>
        <v>0</v>
      </c>
    </row>
    <row r="47" spans="1:38" x14ac:dyDescent="0.2">
      <c r="A47" s="27">
        <v>8</v>
      </c>
      <c r="B47" s="28">
        <v>45227</v>
      </c>
      <c r="C47" s="30">
        <v>0.8125</v>
      </c>
      <c r="D47" s="29" t="s">
        <v>44</v>
      </c>
      <c r="E47" s="29" t="s">
        <v>617</v>
      </c>
      <c r="F47" s="29" t="s">
        <v>49</v>
      </c>
      <c r="G47" s="29" t="s">
        <v>1070</v>
      </c>
      <c r="H47" s="29" t="s">
        <v>114</v>
      </c>
      <c r="I47" s="29" t="s">
        <v>14</v>
      </c>
      <c r="J47" s="29">
        <v>16</v>
      </c>
      <c r="K47" s="29">
        <v>28</v>
      </c>
      <c r="L47" s="29">
        <v>4</v>
      </c>
      <c r="M47" s="29">
        <v>4</v>
      </c>
      <c r="N47" s="29" t="s">
        <v>102</v>
      </c>
      <c r="O47" s="5"/>
      <c r="Q47" s="4">
        <f t="shared" si="5"/>
        <v>45227</v>
      </c>
      <c r="R47" s="5">
        <f t="shared" si="0"/>
        <v>2023</v>
      </c>
      <c r="S47" s="5">
        <f t="shared" si="6"/>
        <v>9</v>
      </c>
      <c r="T47" s="29" t="s">
        <v>617</v>
      </c>
      <c r="U47" s="5"/>
      <c r="V47" s="5">
        <f t="shared" si="7"/>
        <v>0</v>
      </c>
      <c r="W47" s="5" t="s">
        <v>114</v>
      </c>
      <c r="X47" s="5" t="s">
        <v>438</v>
      </c>
      <c r="Y47" s="5">
        <v>23</v>
      </c>
      <c r="Z47" s="5">
        <f t="shared" si="8"/>
        <v>1</v>
      </c>
      <c r="AA47" s="5" t="str">
        <f t="shared" si="1"/>
        <v>Pac-12</v>
      </c>
      <c r="AB47">
        <f t="shared" si="2"/>
        <v>1</v>
      </c>
      <c r="AC47">
        <f t="shared" si="9"/>
        <v>1</v>
      </c>
      <c r="AD47">
        <f t="shared" si="10"/>
        <v>1</v>
      </c>
      <c r="AE47">
        <f t="shared" si="11"/>
        <v>0</v>
      </c>
      <c r="AF47">
        <f t="shared" si="14"/>
        <v>16</v>
      </c>
      <c r="AG47">
        <f t="shared" si="14"/>
        <v>28</v>
      </c>
      <c r="AH47">
        <f t="shared" si="14"/>
        <v>4</v>
      </c>
      <c r="AI47">
        <f t="shared" si="14"/>
        <v>4</v>
      </c>
      <c r="AJ47">
        <f t="shared" si="12"/>
        <v>8</v>
      </c>
      <c r="AK47" s="8">
        <f t="shared" si="13"/>
        <v>0.5</v>
      </c>
      <c r="AL47">
        <f t="shared" si="4"/>
        <v>0</v>
      </c>
    </row>
    <row r="48" spans="1:38" ht="30" x14ac:dyDescent="0.2">
      <c r="A48" s="27">
        <v>9</v>
      </c>
      <c r="B48" s="28">
        <v>45234</v>
      </c>
      <c r="C48" s="30">
        <v>0.91666666666666663</v>
      </c>
      <c r="D48" s="29" t="s">
        <v>44</v>
      </c>
      <c r="E48" s="29" t="s">
        <v>617</v>
      </c>
      <c r="F48" s="5"/>
      <c r="G48" s="29" t="s">
        <v>1071</v>
      </c>
      <c r="H48" s="29" t="s">
        <v>114</v>
      </c>
      <c r="I48" s="29" t="s">
        <v>14</v>
      </c>
      <c r="J48" s="29">
        <v>19</v>
      </c>
      <c r="K48" s="29">
        <v>26</v>
      </c>
      <c r="L48" s="29">
        <v>4</v>
      </c>
      <c r="M48" s="29">
        <v>5</v>
      </c>
      <c r="N48" s="29" t="s">
        <v>130</v>
      </c>
      <c r="O48" s="5"/>
      <c r="Q48" s="4">
        <f t="shared" si="5"/>
        <v>45234</v>
      </c>
      <c r="R48" s="5">
        <f t="shared" si="0"/>
        <v>2023</v>
      </c>
      <c r="S48" s="5">
        <f t="shared" si="6"/>
        <v>10</v>
      </c>
      <c r="T48" s="29" t="s">
        <v>617</v>
      </c>
      <c r="U48" s="5"/>
      <c r="V48" s="5">
        <f t="shared" si="7"/>
        <v>0</v>
      </c>
      <c r="W48" s="5" t="s">
        <v>114</v>
      </c>
      <c r="X48" s="5" t="s">
        <v>486</v>
      </c>
      <c r="Y48" s="5">
        <v>16</v>
      </c>
      <c r="Z48" s="5">
        <f t="shared" si="8"/>
        <v>1</v>
      </c>
      <c r="AA48" s="5" t="str">
        <f t="shared" si="1"/>
        <v>Pac-12</v>
      </c>
      <c r="AB48">
        <f t="shared" si="2"/>
        <v>1</v>
      </c>
      <c r="AC48">
        <f t="shared" si="9"/>
        <v>1</v>
      </c>
      <c r="AD48">
        <f t="shared" si="10"/>
        <v>1</v>
      </c>
      <c r="AE48">
        <f t="shared" si="11"/>
        <v>0</v>
      </c>
      <c r="AF48">
        <f t="shared" si="14"/>
        <v>19</v>
      </c>
      <c r="AG48">
        <f t="shared" si="14"/>
        <v>26</v>
      </c>
      <c r="AH48">
        <f t="shared" si="14"/>
        <v>4</v>
      </c>
      <c r="AI48">
        <f t="shared" si="14"/>
        <v>5</v>
      </c>
      <c r="AJ48">
        <f t="shared" si="12"/>
        <v>9</v>
      </c>
      <c r="AK48" s="8">
        <f t="shared" si="13"/>
        <v>0.44444444444444442</v>
      </c>
      <c r="AL48">
        <f t="shared" si="4"/>
        <v>0</v>
      </c>
    </row>
    <row r="49" spans="1:38" ht="28" x14ac:dyDescent="0.2">
      <c r="A49" s="27">
        <v>10</v>
      </c>
      <c r="B49" s="28">
        <v>45241</v>
      </c>
      <c r="C49" s="30">
        <v>0.58333333333333337</v>
      </c>
      <c r="D49" s="29" t="s">
        <v>44</v>
      </c>
      <c r="E49" s="29" t="s">
        <v>617</v>
      </c>
      <c r="F49" s="5"/>
      <c r="G49" s="29" t="s">
        <v>1062</v>
      </c>
      <c r="H49" s="29" t="s">
        <v>114</v>
      </c>
      <c r="I49" s="29" t="s">
        <v>14</v>
      </c>
      <c r="J49" s="29">
        <v>31</v>
      </c>
      <c r="K49" s="29">
        <v>34</v>
      </c>
      <c r="L49" s="29">
        <v>4</v>
      </c>
      <c r="M49" s="29">
        <v>6</v>
      </c>
      <c r="N49" s="29" t="s">
        <v>132</v>
      </c>
      <c r="O49" s="5"/>
      <c r="Q49" s="4">
        <f t="shared" si="5"/>
        <v>45241</v>
      </c>
      <c r="R49" s="5">
        <f t="shared" si="0"/>
        <v>2023</v>
      </c>
      <c r="S49" s="5">
        <f t="shared" si="6"/>
        <v>11</v>
      </c>
      <c r="T49" s="29" t="s">
        <v>617</v>
      </c>
      <c r="U49" s="5"/>
      <c r="V49" s="5">
        <f t="shared" si="7"/>
        <v>0</v>
      </c>
      <c r="W49" s="5" t="s">
        <v>114</v>
      </c>
      <c r="X49" s="5" t="s">
        <v>726</v>
      </c>
      <c r="Y49" s="5">
        <v>23</v>
      </c>
      <c r="Z49" s="5">
        <f t="shared" si="8"/>
        <v>1</v>
      </c>
      <c r="AA49" s="5" t="str">
        <f t="shared" si="1"/>
        <v>Pac-12</v>
      </c>
      <c r="AB49">
        <f t="shared" si="2"/>
        <v>1</v>
      </c>
      <c r="AC49">
        <f t="shared" si="9"/>
        <v>1</v>
      </c>
      <c r="AD49">
        <f t="shared" si="10"/>
        <v>1</v>
      </c>
      <c r="AE49">
        <f t="shared" si="11"/>
        <v>0</v>
      </c>
      <c r="AF49">
        <f t="shared" si="14"/>
        <v>31</v>
      </c>
      <c r="AG49">
        <f t="shared" si="14"/>
        <v>34</v>
      </c>
      <c r="AH49">
        <f t="shared" si="14"/>
        <v>4</v>
      </c>
      <c r="AI49">
        <f t="shared" si="14"/>
        <v>6</v>
      </c>
      <c r="AJ49">
        <f t="shared" ref="AJ49:AJ93" si="15">SUM(AH49:AI49)</f>
        <v>10</v>
      </c>
      <c r="AK49" s="8">
        <f t="shared" si="13"/>
        <v>0.4</v>
      </c>
      <c r="AL49">
        <f t="shared" si="4"/>
        <v>0</v>
      </c>
    </row>
    <row r="50" spans="1:38" ht="28" x14ac:dyDescent="0.2">
      <c r="A50" s="27">
        <v>11</v>
      </c>
      <c r="B50" s="28">
        <v>45247</v>
      </c>
      <c r="C50" s="30">
        <v>0.9375</v>
      </c>
      <c r="D50" s="29" t="s">
        <v>124</v>
      </c>
      <c r="E50" s="29" t="s">
        <v>617</v>
      </c>
      <c r="F50" s="29" t="s">
        <v>49</v>
      </c>
      <c r="G50" s="29" t="s">
        <v>916</v>
      </c>
      <c r="H50" s="29" t="s">
        <v>114</v>
      </c>
      <c r="I50" s="29" t="s">
        <v>14</v>
      </c>
      <c r="J50" s="29">
        <v>14</v>
      </c>
      <c r="K50" s="29">
        <v>56</v>
      </c>
      <c r="L50" s="29">
        <v>4</v>
      </c>
      <c r="M50" s="29">
        <v>7</v>
      </c>
      <c r="N50" s="29" t="s">
        <v>133</v>
      </c>
      <c r="O50" s="5"/>
      <c r="Q50" s="4">
        <f t="shared" si="5"/>
        <v>45247</v>
      </c>
      <c r="R50" s="5">
        <f t="shared" si="0"/>
        <v>2023</v>
      </c>
      <c r="S50" s="5">
        <f t="shared" si="6"/>
        <v>12</v>
      </c>
      <c r="T50" s="29" t="s">
        <v>617</v>
      </c>
      <c r="U50" s="5"/>
      <c r="V50" s="5">
        <f t="shared" si="7"/>
        <v>0</v>
      </c>
      <c r="W50" s="5" t="s">
        <v>114</v>
      </c>
      <c r="X50" s="29" t="s">
        <v>916</v>
      </c>
      <c r="Y50" s="5"/>
      <c r="Z50" s="5">
        <f t="shared" si="8"/>
        <v>0</v>
      </c>
      <c r="AA50" s="5" t="str">
        <f t="shared" si="1"/>
        <v>Pac-12</v>
      </c>
      <c r="AB50">
        <f t="shared" si="2"/>
        <v>1</v>
      </c>
      <c r="AC50">
        <f t="shared" si="9"/>
        <v>1</v>
      </c>
      <c r="AD50">
        <f t="shared" si="10"/>
        <v>1</v>
      </c>
      <c r="AE50">
        <f t="shared" si="11"/>
        <v>0</v>
      </c>
      <c r="AF50">
        <f t="shared" si="14"/>
        <v>14</v>
      </c>
      <c r="AG50">
        <f t="shared" si="14"/>
        <v>56</v>
      </c>
      <c r="AH50">
        <f t="shared" si="14"/>
        <v>4</v>
      </c>
      <c r="AI50">
        <f t="shared" si="14"/>
        <v>7</v>
      </c>
      <c r="AJ50">
        <f t="shared" si="15"/>
        <v>11</v>
      </c>
      <c r="AK50" s="8">
        <f t="shared" si="13"/>
        <v>0.36363636363636365</v>
      </c>
      <c r="AL50">
        <f t="shared" si="4"/>
        <v>0</v>
      </c>
    </row>
    <row r="51" spans="1:38" x14ac:dyDescent="0.2">
      <c r="A51" s="27">
        <v>12</v>
      </c>
      <c r="B51" s="28">
        <v>45255</v>
      </c>
      <c r="C51" s="30">
        <v>0.625</v>
      </c>
      <c r="D51" s="29" t="s">
        <v>44</v>
      </c>
      <c r="E51" s="29" t="s">
        <v>617</v>
      </c>
      <c r="F51" s="29" t="s">
        <v>49</v>
      </c>
      <c r="G51" s="29" t="s">
        <v>929</v>
      </c>
      <c r="H51" s="29" t="s">
        <v>114</v>
      </c>
      <c r="I51" s="29" t="s">
        <v>14</v>
      </c>
      <c r="J51" s="29">
        <v>17</v>
      </c>
      <c r="K51" s="29">
        <v>23</v>
      </c>
      <c r="L51" s="29">
        <v>4</v>
      </c>
      <c r="M51" s="29">
        <v>8</v>
      </c>
      <c r="N51" s="29" t="s">
        <v>151</v>
      </c>
      <c r="O51" s="5"/>
      <c r="Q51" s="4">
        <f t="shared" si="5"/>
        <v>45255</v>
      </c>
      <c r="R51" s="5">
        <f t="shared" si="0"/>
        <v>2023</v>
      </c>
      <c r="S51" s="5">
        <f t="shared" si="6"/>
        <v>13</v>
      </c>
      <c r="T51" s="29" t="s">
        <v>617</v>
      </c>
      <c r="U51" s="5"/>
      <c r="V51" s="5">
        <f t="shared" si="7"/>
        <v>0</v>
      </c>
      <c r="W51" s="5" t="s">
        <v>114</v>
      </c>
      <c r="X51" s="29" t="s">
        <v>929</v>
      </c>
      <c r="Y51" s="5"/>
      <c r="Z51" s="5">
        <f t="shared" si="8"/>
        <v>0</v>
      </c>
      <c r="AA51" s="5" t="str">
        <f t="shared" si="1"/>
        <v>Pac-12</v>
      </c>
      <c r="AB51">
        <f t="shared" si="2"/>
        <v>1</v>
      </c>
      <c r="AC51">
        <f t="shared" si="9"/>
        <v>1</v>
      </c>
      <c r="AD51">
        <f t="shared" si="10"/>
        <v>1</v>
      </c>
      <c r="AE51">
        <f t="shared" si="11"/>
        <v>0</v>
      </c>
      <c r="AF51">
        <f t="shared" si="14"/>
        <v>17</v>
      </c>
      <c r="AG51">
        <f t="shared" si="14"/>
        <v>23</v>
      </c>
      <c r="AH51">
        <f t="shared" si="14"/>
        <v>4</v>
      </c>
      <c r="AI51">
        <f t="shared" si="14"/>
        <v>8</v>
      </c>
      <c r="AJ51">
        <f t="shared" si="15"/>
        <v>12</v>
      </c>
      <c r="AK51" s="8">
        <f t="shared" si="13"/>
        <v>0.33333333333333331</v>
      </c>
      <c r="AL51">
        <f t="shared" si="4"/>
        <v>0</v>
      </c>
    </row>
    <row r="52" spans="1:38" ht="28" x14ac:dyDescent="0.2">
      <c r="A52" s="27">
        <v>1</v>
      </c>
      <c r="B52" s="28">
        <v>45171</v>
      </c>
      <c r="C52" s="30">
        <v>0.625</v>
      </c>
      <c r="D52" s="29" t="s">
        <v>44</v>
      </c>
      <c r="E52" s="29" t="s">
        <v>398</v>
      </c>
      <c r="F52" s="5"/>
      <c r="G52" s="29" t="s">
        <v>1036</v>
      </c>
      <c r="H52" s="29" t="s">
        <v>70</v>
      </c>
      <c r="I52" s="29" t="s">
        <v>13</v>
      </c>
      <c r="J52" s="29">
        <v>81</v>
      </c>
      <c r="K52" s="29">
        <v>7</v>
      </c>
      <c r="L52" s="29">
        <v>1</v>
      </c>
      <c r="M52" s="29">
        <v>0</v>
      </c>
      <c r="N52" s="29" t="s">
        <v>41</v>
      </c>
      <c r="O52" s="5"/>
      <c r="Q52" s="4">
        <f t="shared" si="5"/>
        <v>45171</v>
      </c>
      <c r="R52" s="5">
        <f t="shared" si="0"/>
        <v>2023</v>
      </c>
      <c r="S52" s="5">
        <f t="shared" si="6"/>
        <v>1</v>
      </c>
      <c r="T52" s="5" t="s">
        <v>400</v>
      </c>
      <c r="U52" s="5">
        <v>15</v>
      </c>
      <c r="V52" s="5">
        <f t="shared" si="7"/>
        <v>1</v>
      </c>
      <c r="W52" s="5" t="s">
        <v>114</v>
      </c>
      <c r="X52" s="29" t="s">
        <v>1036</v>
      </c>
      <c r="Y52" s="5"/>
      <c r="Z52" s="5">
        <f t="shared" si="8"/>
        <v>0</v>
      </c>
      <c r="AA52" s="5" t="str">
        <f t="shared" si="1"/>
        <v>Non-Major</v>
      </c>
      <c r="AB52">
        <f t="shared" si="2"/>
        <v>0</v>
      </c>
      <c r="AC52">
        <f t="shared" si="9"/>
        <v>0</v>
      </c>
      <c r="AD52">
        <f t="shared" si="10"/>
        <v>0</v>
      </c>
      <c r="AE52">
        <f t="shared" si="11"/>
        <v>0</v>
      </c>
      <c r="AF52">
        <f t="shared" si="14"/>
        <v>81</v>
      </c>
      <c r="AG52">
        <f t="shared" si="14"/>
        <v>7</v>
      </c>
      <c r="AH52">
        <f t="shared" si="14"/>
        <v>1</v>
      </c>
      <c r="AI52">
        <f t="shared" si="14"/>
        <v>0</v>
      </c>
      <c r="AJ52">
        <f t="shared" si="15"/>
        <v>1</v>
      </c>
      <c r="AK52" s="8">
        <f t="shared" si="13"/>
        <v>1</v>
      </c>
      <c r="AL52">
        <f t="shared" si="4"/>
        <v>1</v>
      </c>
    </row>
    <row r="53" spans="1:38" ht="28" x14ac:dyDescent="0.2">
      <c r="A53" s="27">
        <v>2</v>
      </c>
      <c r="B53" s="28">
        <v>45178</v>
      </c>
      <c r="C53" s="30">
        <v>0.79166666666666663</v>
      </c>
      <c r="D53" s="29" t="s">
        <v>44</v>
      </c>
      <c r="E53" s="29" t="s">
        <v>720</v>
      </c>
      <c r="F53" s="29" t="s">
        <v>49</v>
      </c>
      <c r="G53" s="29" t="s">
        <v>404</v>
      </c>
      <c r="H53" s="29" t="s">
        <v>145</v>
      </c>
      <c r="I53" s="29" t="s">
        <v>13</v>
      </c>
      <c r="J53" s="29">
        <v>38</v>
      </c>
      <c r="K53" s="29">
        <v>30</v>
      </c>
      <c r="L53" s="29">
        <v>2</v>
      </c>
      <c r="M53" s="29">
        <v>0</v>
      </c>
      <c r="N53" s="29" t="s">
        <v>47</v>
      </c>
      <c r="O53" s="5"/>
      <c r="Q53" s="4">
        <f t="shared" si="5"/>
        <v>45178</v>
      </c>
      <c r="R53" s="5">
        <f t="shared" si="0"/>
        <v>2023</v>
      </c>
      <c r="S53" s="5">
        <f t="shared" si="6"/>
        <v>2</v>
      </c>
      <c r="T53" s="5" t="s">
        <v>400</v>
      </c>
      <c r="U53" s="5">
        <v>13</v>
      </c>
      <c r="V53" s="5">
        <f t="shared" si="7"/>
        <v>1</v>
      </c>
      <c r="W53" s="5" t="s">
        <v>114</v>
      </c>
      <c r="X53" s="29" t="s">
        <v>404</v>
      </c>
      <c r="Y53" s="5"/>
      <c r="Z53" s="5">
        <f t="shared" si="8"/>
        <v>0</v>
      </c>
      <c r="AA53" s="5" t="str">
        <f t="shared" si="1"/>
        <v>Big 12</v>
      </c>
      <c r="AB53">
        <f t="shared" si="2"/>
        <v>0</v>
      </c>
      <c r="AC53">
        <f t="shared" si="9"/>
        <v>1</v>
      </c>
      <c r="AD53">
        <f t="shared" si="10"/>
        <v>1</v>
      </c>
      <c r="AE53">
        <f t="shared" si="11"/>
        <v>0</v>
      </c>
      <c r="AF53">
        <f t="shared" si="14"/>
        <v>38</v>
      </c>
      <c r="AG53">
        <f t="shared" si="14"/>
        <v>30</v>
      </c>
      <c r="AH53">
        <f t="shared" si="14"/>
        <v>2</v>
      </c>
      <c r="AI53">
        <f t="shared" si="14"/>
        <v>0</v>
      </c>
      <c r="AJ53">
        <f t="shared" si="15"/>
        <v>2</v>
      </c>
      <c r="AK53" s="8">
        <f t="shared" si="13"/>
        <v>1</v>
      </c>
      <c r="AL53">
        <f t="shared" si="4"/>
        <v>1</v>
      </c>
    </row>
    <row r="54" spans="1:38" ht="28" x14ac:dyDescent="0.2">
      <c r="A54" s="27">
        <v>3</v>
      </c>
      <c r="B54" s="28">
        <v>45185</v>
      </c>
      <c r="C54" s="30">
        <v>0.83333333333333337</v>
      </c>
      <c r="D54" s="29" t="s">
        <v>44</v>
      </c>
      <c r="E54" s="29" t="s">
        <v>720</v>
      </c>
      <c r="F54" s="5"/>
      <c r="G54" s="29" t="s">
        <v>890</v>
      </c>
      <c r="H54" s="29" t="s">
        <v>96</v>
      </c>
      <c r="I54" s="29" t="s">
        <v>13</v>
      </c>
      <c r="J54" s="29">
        <v>55</v>
      </c>
      <c r="K54" s="29">
        <v>10</v>
      </c>
      <c r="L54" s="29">
        <v>3</v>
      </c>
      <c r="M54" s="29">
        <v>0</v>
      </c>
      <c r="N54" s="29" t="s">
        <v>51</v>
      </c>
      <c r="O54" s="5"/>
      <c r="Q54" s="4">
        <f t="shared" si="5"/>
        <v>45185</v>
      </c>
      <c r="R54" s="5">
        <f t="shared" si="0"/>
        <v>2023</v>
      </c>
      <c r="S54" s="5">
        <f t="shared" si="6"/>
        <v>3</v>
      </c>
      <c r="T54" s="5" t="s">
        <v>400</v>
      </c>
      <c r="U54" s="5">
        <v>13</v>
      </c>
      <c r="V54" s="5">
        <f t="shared" si="7"/>
        <v>1</v>
      </c>
      <c r="W54" s="5" t="s">
        <v>114</v>
      </c>
      <c r="X54" s="29" t="s">
        <v>890</v>
      </c>
      <c r="Y54" s="5"/>
      <c r="Z54" s="5">
        <f t="shared" si="8"/>
        <v>0</v>
      </c>
      <c r="AA54" s="5" t="str">
        <f t="shared" si="1"/>
        <v>MWC</v>
      </c>
      <c r="AB54">
        <f t="shared" si="2"/>
        <v>0</v>
      </c>
      <c r="AC54">
        <f t="shared" si="9"/>
        <v>1</v>
      </c>
      <c r="AD54">
        <f t="shared" si="10"/>
        <v>0</v>
      </c>
      <c r="AE54">
        <f t="shared" si="11"/>
        <v>0</v>
      </c>
      <c r="AF54">
        <f t="shared" si="14"/>
        <v>55</v>
      </c>
      <c r="AG54">
        <f t="shared" si="14"/>
        <v>10</v>
      </c>
      <c r="AH54">
        <f t="shared" si="14"/>
        <v>3</v>
      </c>
      <c r="AI54">
        <f t="shared" si="14"/>
        <v>0</v>
      </c>
      <c r="AJ54">
        <f t="shared" si="15"/>
        <v>3</v>
      </c>
      <c r="AK54" s="8">
        <f t="shared" si="13"/>
        <v>1</v>
      </c>
      <c r="AL54">
        <f t="shared" si="4"/>
        <v>1</v>
      </c>
    </row>
    <row r="55" spans="1:38" ht="28" x14ac:dyDescent="0.2">
      <c r="A55" s="27">
        <v>4</v>
      </c>
      <c r="B55" s="28">
        <v>45192</v>
      </c>
      <c r="C55" s="30">
        <v>0.64583333333333337</v>
      </c>
      <c r="D55" s="29" t="s">
        <v>44</v>
      </c>
      <c r="E55" s="29" t="s">
        <v>1023</v>
      </c>
      <c r="F55" s="5"/>
      <c r="G55" s="29" t="s">
        <v>1069</v>
      </c>
      <c r="H55" s="29" t="s">
        <v>114</v>
      </c>
      <c r="I55" s="29" t="s">
        <v>13</v>
      </c>
      <c r="J55" s="29">
        <v>42</v>
      </c>
      <c r="K55" s="29">
        <v>6</v>
      </c>
      <c r="L55" s="29">
        <v>4</v>
      </c>
      <c r="M55" s="29">
        <v>0</v>
      </c>
      <c r="N55" s="29" t="s">
        <v>55</v>
      </c>
      <c r="O55" s="5"/>
      <c r="Q55" s="4">
        <f t="shared" si="5"/>
        <v>45192</v>
      </c>
      <c r="R55" s="5">
        <f t="shared" si="0"/>
        <v>2023</v>
      </c>
      <c r="S55" s="5">
        <f t="shared" si="6"/>
        <v>4</v>
      </c>
      <c r="T55" s="5" t="s">
        <v>400</v>
      </c>
      <c r="U55" s="5">
        <v>10</v>
      </c>
      <c r="V55" s="5">
        <f t="shared" si="7"/>
        <v>1</v>
      </c>
      <c r="W55" s="5" t="s">
        <v>114</v>
      </c>
      <c r="X55" s="5" t="s">
        <v>928</v>
      </c>
      <c r="Y55" s="5">
        <v>19</v>
      </c>
      <c r="Z55" s="5">
        <f t="shared" si="8"/>
        <v>1</v>
      </c>
      <c r="AA55" s="5" t="str">
        <f t="shared" si="1"/>
        <v>Pac-12</v>
      </c>
      <c r="AB55">
        <f t="shared" si="2"/>
        <v>1</v>
      </c>
      <c r="AC55">
        <f t="shared" si="9"/>
        <v>1</v>
      </c>
      <c r="AD55">
        <f t="shared" si="10"/>
        <v>1</v>
      </c>
      <c r="AE55">
        <f t="shared" si="11"/>
        <v>0</v>
      </c>
      <c r="AF55">
        <f t="shared" si="14"/>
        <v>42</v>
      </c>
      <c r="AG55">
        <f t="shared" si="14"/>
        <v>6</v>
      </c>
      <c r="AH55">
        <f t="shared" si="14"/>
        <v>4</v>
      </c>
      <c r="AI55">
        <f t="shared" si="14"/>
        <v>0</v>
      </c>
      <c r="AJ55">
        <f t="shared" si="15"/>
        <v>4</v>
      </c>
      <c r="AK55" s="8">
        <f t="shared" si="13"/>
        <v>1</v>
      </c>
      <c r="AL55">
        <f t="shared" si="4"/>
        <v>1</v>
      </c>
    </row>
    <row r="56" spans="1:38" x14ac:dyDescent="0.2">
      <c r="A56" s="27">
        <v>5</v>
      </c>
      <c r="B56" s="28">
        <v>45199</v>
      </c>
      <c r="C56" s="30">
        <v>0.77083333333333337</v>
      </c>
      <c r="D56" s="29" t="s">
        <v>44</v>
      </c>
      <c r="E56" s="29" t="s">
        <v>1006</v>
      </c>
      <c r="F56" s="29" t="s">
        <v>49</v>
      </c>
      <c r="G56" s="29" t="s">
        <v>213</v>
      </c>
      <c r="H56" s="29" t="s">
        <v>114</v>
      </c>
      <c r="I56" s="29" t="s">
        <v>13</v>
      </c>
      <c r="J56" s="29">
        <v>42</v>
      </c>
      <c r="K56" s="29">
        <v>6</v>
      </c>
      <c r="L56" s="29">
        <v>5</v>
      </c>
      <c r="M56" s="29">
        <v>0</v>
      </c>
      <c r="N56" s="29" t="s">
        <v>57</v>
      </c>
      <c r="O56" s="5"/>
      <c r="Q56" s="4">
        <f t="shared" si="5"/>
        <v>45199</v>
      </c>
      <c r="R56" s="5">
        <f t="shared" si="0"/>
        <v>2023</v>
      </c>
      <c r="S56" s="5">
        <f t="shared" si="6"/>
        <v>5</v>
      </c>
      <c r="T56" s="5" t="s">
        <v>400</v>
      </c>
      <c r="U56" s="5">
        <v>9</v>
      </c>
      <c r="V56" s="5">
        <f t="shared" si="7"/>
        <v>1</v>
      </c>
      <c r="W56" s="5" t="s">
        <v>114</v>
      </c>
      <c r="X56" s="29" t="s">
        <v>213</v>
      </c>
      <c r="Y56" s="5"/>
      <c r="Z56" s="5">
        <f t="shared" si="8"/>
        <v>0</v>
      </c>
      <c r="AA56" s="5" t="str">
        <f t="shared" si="1"/>
        <v>Pac-12</v>
      </c>
      <c r="AB56">
        <f t="shared" si="2"/>
        <v>1</v>
      </c>
      <c r="AC56">
        <f t="shared" si="9"/>
        <v>1</v>
      </c>
      <c r="AD56">
        <f t="shared" si="10"/>
        <v>1</v>
      </c>
      <c r="AE56">
        <f t="shared" si="11"/>
        <v>0</v>
      </c>
      <c r="AF56">
        <f t="shared" si="14"/>
        <v>42</v>
      </c>
      <c r="AG56">
        <f t="shared" si="14"/>
        <v>6</v>
      </c>
      <c r="AH56">
        <f t="shared" si="14"/>
        <v>5</v>
      </c>
      <c r="AI56">
        <f t="shared" si="14"/>
        <v>0</v>
      </c>
      <c r="AJ56">
        <f t="shared" si="15"/>
        <v>5</v>
      </c>
      <c r="AK56" s="8">
        <f t="shared" si="13"/>
        <v>1</v>
      </c>
      <c r="AL56">
        <f t="shared" si="4"/>
        <v>1</v>
      </c>
    </row>
    <row r="57" spans="1:38" ht="30" x14ac:dyDescent="0.2">
      <c r="A57" s="27">
        <v>6</v>
      </c>
      <c r="B57" s="28">
        <v>45213</v>
      </c>
      <c r="C57" s="30">
        <v>0.64583333333333337</v>
      </c>
      <c r="D57" s="29" t="s">
        <v>44</v>
      </c>
      <c r="E57" s="29" t="s">
        <v>1043</v>
      </c>
      <c r="F57" s="29" t="s">
        <v>49</v>
      </c>
      <c r="G57" s="29" t="s">
        <v>1060</v>
      </c>
      <c r="H57" s="29" t="s">
        <v>114</v>
      </c>
      <c r="I57" s="29" t="s">
        <v>14</v>
      </c>
      <c r="J57" s="29">
        <v>33</v>
      </c>
      <c r="K57" s="29">
        <v>36</v>
      </c>
      <c r="L57" s="29">
        <v>5</v>
      </c>
      <c r="M57" s="29">
        <v>1</v>
      </c>
      <c r="N57" s="29" t="s">
        <v>92</v>
      </c>
      <c r="O57" s="5"/>
      <c r="Q57" s="4">
        <f t="shared" si="5"/>
        <v>45213</v>
      </c>
      <c r="R57" s="5">
        <f t="shared" si="0"/>
        <v>2023</v>
      </c>
      <c r="S57" s="5">
        <f t="shared" si="6"/>
        <v>7</v>
      </c>
      <c r="T57" s="5" t="s">
        <v>400</v>
      </c>
      <c r="U57" s="5">
        <v>8</v>
      </c>
      <c r="V57" s="5">
        <f t="shared" si="7"/>
        <v>1</v>
      </c>
      <c r="W57" s="5" t="s">
        <v>114</v>
      </c>
      <c r="X57" s="5" t="s">
        <v>680</v>
      </c>
      <c r="Y57" s="5">
        <v>7</v>
      </c>
      <c r="Z57" s="5">
        <f t="shared" si="8"/>
        <v>1</v>
      </c>
      <c r="AA57" s="5" t="str">
        <f t="shared" si="1"/>
        <v>Pac-12</v>
      </c>
      <c r="AB57">
        <f t="shared" si="2"/>
        <v>1</v>
      </c>
      <c r="AC57">
        <f t="shared" si="9"/>
        <v>1</v>
      </c>
      <c r="AD57">
        <f t="shared" si="10"/>
        <v>1</v>
      </c>
      <c r="AE57">
        <f t="shared" si="11"/>
        <v>0</v>
      </c>
      <c r="AF57">
        <f t="shared" si="14"/>
        <v>33</v>
      </c>
      <c r="AG57">
        <f t="shared" si="14"/>
        <v>36</v>
      </c>
      <c r="AH57">
        <f t="shared" si="14"/>
        <v>5</v>
      </c>
      <c r="AI57">
        <f t="shared" si="14"/>
        <v>1</v>
      </c>
      <c r="AJ57">
        <f t="shared" si="15"/>
        <v>6</v>
      </c>
      <c r="AK57" s="8">
        <f t="shared" si="13"/>
        <v>0.83333333333333337</v>
      </c>
      <c r="AL57">
        <f t="shared" si="4"/>
        <v>0</v>
      </c>
    </row>
    <row r="58" spans="1:38" ht="28" x14ac:dyDescent="0.2">
      <c r="A58" s="27">
        <v>7</v>
      </c>
      <c r="B58" s="28">
        <v>45220</v>
      </c>
      <c r="C58" s="30">
        <v>0.64583333333333337</v>
      </c>
      <c r="D58" s="29" t="s">
        <v>44</v>
      </c>
      <c r="E58" s="29" t="s">
        <v>1006</v>
      </c>
      <c r="F58" s="5"/>
      <c r="G58" s="29" t="s">
        <v>916</v>
      </c>
      <c r="H58" s="29" t="s">
        <v>114</v>
      </c>
      <c r="I58" s="29" t="s">
        <v>13</v>
      </c>
      <c r="J58" s="29">
        <v>38</v>
      </c>
      <c r="K58" s="29">
        <v>24</v>
      </c>
      <c r="L58" s="29">
        <v>6</v>
      </c>
      <c r="M58" s="29">
        <v>1</v>
      </c>
      <c r="N58" s="29" t="s">
        <v>41</v>
      </c>
      <c r="O58" s="5"/>
      <c r="Q58" s="4">
        <f t="shared" si="5"/>
        <v>45220</v>
      </c>
      <c r="R58" s="5">
        <f t="shared" si="0"/>
        <v>2023</v>
      </c>
      <c r="S58" s="5">
        <f t="shared" si="6"/>
        <v>8</v>
      </c>
      <c r="T58" s="5" t="s">
        <v>400</v>
      </c>
      <c r="U58" s="5">
        <v>9</v>
      </c>
      <c r="V58" s="5">
        <f t="shared" si="7"/>
        <v>1</v>
      </c>
      <c r="W58" s="5" t="s">
        <v>114</v>
      </c>
      <c r="X58" s="29" t="s">
        <v>916</v>
      </c>
      <c r="Y58" s="5"/>
      <c r="Z58" s="5">
        <f t="shared" si="8"/>
        <v>0</v>
      </c>
      <c r="AA58" s="5" t="str">
        <f t="shared" si="1"/>
        <v>Pac-12</v>
      </c>
      <c r="AB58">
        <f t="shared" si="2"/>
        <v>1</v>
      </c>
      <c r="AC58">
        <f t="shared" si="9"/>
        <v>1</v>
      </c>
      <c r="AD58">
        <f t="shared" si="10"/>
        <v>1</v>
      </c>
      <c r="AE58">
        <f t="shared" si="11"/>
        <v>0</v>
      </c>
      <c r="AF58">
        <f t="shared" si="14"/>
        <v>38</v>
      </c>
      <c r="AG58">
        <f t="shared" si="14"/>
        <v>24</v>
      </c>
      <c r="AH58">
        <f t="shared" si="14"/>
        <v>6</v>
      </c>
      <c r="AI58">
        <f t="shared" si="14"/>
        <v>1</v>
      </c>
      <c r="AJ58">
        <f t="shared" si="15"/>
        <v>7</v>
      </c>
      <c r="AK58" s="8">
        <f t="shared" si="13"/>
        <v>0.8571428571428571</v>
      </c>
      <c r="AL58">
        <f t="shared" si="4"/>
        <v>1</v>
      </c>
    </row>
    <row r="59" spans="1:38" x14ac:dyDescent="0.2">
      <c r="A59" s="27">
        <v>8</v>
      </c>
      <c r="B59" s="28">
        <v>45227</v>
      </c>
      <c r="C59" s="30">
        <v>0.64583333333333337</v>
      </c>
      <c r="D59" s="29" t="s">
        <v>44</v>
      </c>
      <c r="E59" s="29" t="s">
        <v>1043</v>
      </c>
      <c r="F59" s="29" t="s">
        <v>49</v>
      </c>
      <c r="G59" s="29" t="s">
        <v>947</v>
      </c>
      <c r="H59" s="29" t="s">
        <v>114</v>
      </c>
      <c r="I59" s="29" t="s">
        <v>13</v>
      </c>
      <c r="J59" s="29">
        <v>35</v>
      </c>
      <c r="K59" s="29">
        <v>6</v>
      </c>
      <c r="L59" s="29">
        <v>7</v>
      </c>
      <c r="M59" s="29">
        <v>1</v>
      </c>
      <c r="N59" s="29" t="s">
        <v>47</v>
      </c>
      <c r="O59" s="5"/>
      <c r="Q59" s="4">
        <f t="shared" si="5"/>
        <v>45227</v>
      </c>
      <c r="R59" s="5">
        <f t="shared" si="0"/>
        <v>2023</v>
      </c>
      <c r="S59" s="5">
        <f t="shared" si="6"/>
        <v>9</v>
      </c>
      <c r="T59" s="5" t="s">
        <v>400</v>
      </c>
      <c r="U59" s="5">
        <v>8</v>
      </c>
      <c r="V59" s="5">
        <f t="shared" si="7"/>
        <v>1</v>
      </c>
      <c r="W59" s="5" t="s">
        <v>114</v>
      </c>
      <c r="X59" s="5" t="s">
        <v>579</v>
      </c>
      <c r="Y59" s="5">
        <v>13</v>
      </c>
      <c r="Z59" s="5">
        <f t="shared" si="8"/>
        <v>1</v>
      </c>
      <c r="AA59" s="5" t="str">
        <f t="shared" si="1"/>
        <v>Pac-12</v>
      </c>
      <c r="AB59">
        <f t="shared" si="2"/>
        <v>1</v>
      </c>
      <c r="AC59">
        <f t="shared" si="9"/>
        <v>1</v>
      </c>
      <c r="AD59">
        <f t="shared" si="10"/>
        <v>1</v>
      </c>
      <c r="AE59">
        <f t="shared" si="11"/>
        <v>0</v>
      </c>
      <c r="AF59">
        <f t="shared" si="14"/>
        <v>35</v>
      </c>
      <c r="AG59">
        <f t="shared" si="14"/>
        <v>6</v>
      </c>
      <c r="AH59">
        <f t="shared" si="14"/>
        <v>7</v>
      </c>
      <c r="AI59">
        <f t="shared" si="14"/>
        <v>1</v>
      </c>
      <c r="AJ59">
        <f t="shared" si="15"/>
        <v>8</v>
      </c>
      <c r="AK59" s="8">
        <f t="shared" si="13"/>
        <v>0.875</v>
      </c>
      <c r="AL59">
        <f t="shared" si="4"/>
        <v>1</v>
      </c>
    </row>
    <row r="60" spans="1:38" x14ac:dyDescent="0.2">
      <c r="A60" s="27">
        <v>9</v>
      </c>
      <c r="B60" s="28">
        <v>45234</v>
      </c>
      <c r="C60" s="30">
        <v>0.72916666666666663</v>
      </c>
      <c r="D60" s="29" t="s">
        <v>44</v>
      </c>
      <c r="E60" s="29" t="s">
        <v>936</v>
      </c>
      <c r="F60" s="5"/>
      <c r="G60" s="29" t="s">
        <v>424</v>
      </c>
      <c r="H60" s="29" t="s">
        <v>114</v>
      </c>
      <c r="I60" s="29" t="s">
        <v>13</v>
      </c>
      <c r="J60" s="29">
        <v>63</v>
      </c>
      <c r="K60" s="29">
        <v>19</v>
      </c>
      <c r="L60" s="29">
        <v>8</v>
      </c>
      <c r="M60" s="29">
        <v>1</v>
      </c>
      <c r="N60" s="29" t="s">
        <v>51</v>
      </c>
      <c r="O60" s="5"/>
      <c r="Q60" s="4">
        <f t="shared" si="5"/>
        <v>45234</v>
      </c>
      <c r="R60" s="5">
        <f t="shared" si="0"/>
        <v>2023</v>
      </c>
      <c r="S60" s="5">
        <f t="shared" si="6"/>
        <v>10</v>
      </c>
      <c r="T60" s="5" t="s">
        <v>400</v>
      </c>
      <c r="U60" s="5">
        <v>6</v>
      </c>
      <c r="V60" s="5">
        <f t="shared" si="7"/>
        <v>1</v>
      </c>
      <c r="W60" s="5" t="s">
        <v>114</v>
      </c>
      <c r="X60" s="29" t="s">
        <v>424</v>
      </c>
      <c r="Y60" s="5"/>
      <c r="Z60" s="5">
        <f t="shared" si="8"/>
        <v>0</v>
      </c>
      <c r="AA60" s="5" t="str">
        <f t="shared" si="1"/>
        <v>Pac-12</v>
      </c>
      <c r="AB60">
        <f t="shared" si="2"/>
        <v>1</v>
      </c>
      <c r="AC60">
        <f t="shared" si="9"/>
        <v>1</v>
      </c>
      <c r="AD60">
        <f t="shared" si="10"/>
        <v>1</v>
      </c>
      <c r="AE60">
        <f t="shared" si="11"/>
        <v>0</v>
      </c>
      <c r="AF60">
        <f t="shared" si="14"/>
        <v>63</v>
      </c>
      <c r="AG60">
        <f t="shared" si="14"/>
        <v>19</v>
      </c>
      <c r="AH60">
        <f t="shared" si="14"/>
        <v>8</v>
      </c>
      <c r="AI60">
        <f t="shared" si="14"/>
        <v>1</v>
      </c>
      <c r="AJ60">
        <f t="shared" si="15"/>
        <v>9</v>
      </c>
      <c r="AK60" s="8">
        <f t="shared" si="13"/>
        <v>0.88888888888888884</v>
      </c>
      <c r="AL60">
        <f t="shared" si="4"/>
        <v>1</v>
      </c>
    </row>
    <row r="61" spans="1:38" x14ac:dyDescent="0.2">
      <c r="A61" s="27">
        <v>10</v>
      </c>
      <c r="B61" s="28">
        <v>45241</v>
      </c>
      <c r="C61" s="30">
        <v>0.9375</v>
      </c>
      <c r="D61" s="29" t="s">
        <v>44</v>
      </c>
      <c r="E61" s="29" t="s">
        <v>936</v>
      </c>
      <c r="F61" s="5"/>
      <c r="G61" s="29" t="s">
        <v>206</v>
      </c>
      <c r="H61" s="29" t="s">
        <v>114</v>
      </c>
      <c r="I61" s="29" t="s">
        <v>13</v>
      </c>
      <c r="J61" s="29">
        <v>36</v>
      </c>
      <c r="K61" s="29">
        <v>27</v>
      </c>
      <c r="L61" s="29">
        <v>9</v>
      </c>
      <c r="M61" s="29">
        <v>1</v>
      </c>
      <c r="N61" s="29" t="s">
        <v>55</v>
      </c>
      <c r="O61" s="5"/>
      <c r="Q61" s="4">
        <f t="shared" si="5"/>
        <v>45241</v>
      </c>
      <c r="R61" s="5">
        <f t="shared" si="0"/>
        <v>2023</v>
      </c>
      <c r="S61" s="5">
        <f t="shared" si="6"/>
        <v>11</v>
      </c>
      <c r="T61" s="5" t="s">
        <v>400</v>
      </c>
      <c r="U61" s="5">
        <v>6</v>
      </c>
      <c r="V61" s="5">
        <f t="shared" si="7"/>
        <v>1</v>
      </c>
      <c r="W61" s="5" t="s">
        <v>114</v>
      </c>
      <c r="X61" s="29" t="s">
        <v>206</v>
      </c>
      <c r="Y61" s="5"/>
      <c r="Z61" s="5">
        <f t="shared" si="8"/>
        <v>0</v>
      </c>
      <c r="AA61" s="5" t="str">
        <f t="shared" si="1"/>
        <v>Pac-12</v>
      </c>
      <c r="AB61">
        <f t="shared" si="2"/>
        <v>1</v>
      </c>
      <c r="AC61">
        <f t="shared" si="9"/>
        <v>1</v>
      </c>
      <c r="AD61">
        <f t="shared" si="10"/>
        <v>1</v>
      </c>
      <c r="AE61">
        <f t="shared" si="11"/>
        <v>0</v>
      </c>
      <c r="AF61">
        <f t="shared" si="14"/>
        <v>36</v>
      </c>
      <c r="AG61">
        <f t="shared" si="14"/>
        <v>27</v>
      </c>
      <c r="AH61">
        <f t="shared" si="14"/>
        <v>9</v>
      </c>
      <c r="AI61">
        <f t="shared" si="14"/>
        <v>1</v>
      </c>
      <c r="AJ61">
        <f t="shared" si="15"/>
        <v>10</v>
      </c>
      <c r="AK61" s="8">
        <f t="shared" si="13"/>
        <v>0.9</v>
      </c>
      <c r="AL61">
        <f t="shared" si="4"/>
        <v>1</v>
      </c>
    </row>
    <row r="62" spans="1:38" ht="28" x14ac:dyDescent="0.2">
      <c r="A62" s="27">
        <v>11</v>
      </c>
      <c r="B62" s="28">
        <v>45248</v>
      </c>
      <c r="C62" s="30">
        <v>0.66666666666666663</v>
      </c>
      <c r="D62" s="29" t="s">
        <v>44</v>
      </c>
      <c r="E62" s="29" t="s">
        <v>936</v>
      </c>
      <c r="F62" s="29" t="s">
        <v>49</v>
      </c>
      <c r="G62" s="29" t="s">
        <v>113</v>
      </c>
      <c r="H62" s="29" t="s">
        <v>114</v>
      </c>
      <c r="I62" s="29" t="s">
        <v>13</v>
      </c>
      <c r="J62" s="29">
        <v>49</v>
      </c>
      <c r="K62" s="29">
        <v>13</v>
      </c>
      <c r="L62" s="29">
        <v>10</v>
      </c>
      <c r="M62" s="29">
        <v>1</v>
      </c>
      <c r="N62" s="29" t="s">
        <v>57</v>
      </c>
      <c r="O62" s="5"/>
      <c r="Q62" s="4">
        <f t="shared" si="5"/>
        <v>45248</v>
      </c>
      <c r="R62" s="5">
        <f t="shared" si="0"/>
        <v>2023</v>
      </c>
      <c r="S62" s="5">
        <f t="shared" si="6"/>
        <v>12</v>
      </c>
      <c r="T62" s="5" t="s">
        <v>400</v>
      </c>
      <c r="U62" s="5">
        <v>6</v>
      </c>
      <c r="V62" s="5">
        <f t="shared" si="7"/>
        <v>1</v>
      </c>
      <c r="W62" s="5" t="s">
        <v>114</v>
      </c>
      <c r="X62" s="29" t="s">
        <v>113</v>
      </c>
      <c r="Y62" s="5"/>
      <c r="Z62" s="5">
        <f t="shared" si="8"/>
        <v>0</v>
      </c>
      <c r="AA62" s="5" t="str">
        <f t="shared" si="1"/>
        <v>Pac-12</v>
      </c>
      <c r="AB62">
        <f t="shared" si="2"/>
        <v>1</v>
      </c>
      <c r="AC62">
        <f t="shared" si="9"/>
        <v>1</v>
      </c>
      <c r="AD62">
        <f t="shared" si="10"/>
        <v>1</v>
      </c>
      <c r="AE62">
        <f t="shared" si="11"/>
        <v>0</v>
      </c>
      <c r="AF62">
        <f t="shared" si="14"/>
        <v>49</v>
      </c>
      <c r="AG62">
        <f t="shared" si="14"/>
        <v>13</v>
      </c>
      <c r="AH62">
        <f t="shared" si="14"/>
        <v>10</v>
      </c>
      <c r="AI62">
        <f t="shared" si="14"/>
        <v>1</v>
      </c>
      <c r="AJ62">
        <f t="shared" si="15"/>
        <v>11</v>
      </c>
      <c r="AK62" s="8">
        <f t="shared" si="13"/>
        <v>0.90909090909090906</v>
      </c>
      <c r="AL62">
        <f t="shared" si="4"/>
        <v>1</v>
      </c>
    </row>
    <row r="63" spans="1:38" ht="30" x14ac:dyDescent="0.2">
      <c r="A63" s="27">
        <v>12</v>
      </c>
      <c r="B63" s="28">
        <v>45254</v>
      </c>
      <c r="C63" s="30">
        <v>0.85416666666666663</v>
      </c>
      <c r="D63" s="29" t="s">
        <v>124</v>
      </c>
      <c r="E63" s="29" t="s">
        <v>936</v>
      </c>
      <c r="F63" s="5"/>
      <c r="G63" s="29" t="s">
        <v>1067</v>
      </c>
      <c r="H63" s="29" t="s">
        <v>114</v>
      </c>
      <c r="I63" s="29" t="s">
        <v>13</v>
      </c>
      <c r="J63" s="29">
        <v>31</v>
      </c>
      <c r="K63" s="29">
        <v>7</v>
      </c>
      <c r="L63" s="29">
        <v>11</v>
      </c>
      <c r="M63" s="29">
        <v>1</v>
      </c>
      <c r="N63" s="29" t="s">
        <v>61</v>
      </c>
      <c r="O63" s="5"/>
      <c r="Q63" s="4">
        <f t="shared" si="5"/>
        <v>45254</v>
      </c>
      <c r="R63" s="5">
        <f t="shared" si="0"/>
        <v>2023</v>
      </c>
      <c r="S63" s="5">
        <f t="shared" si="6"/>
        <v>13</v>
      </c>
      <c r="T63" s="5" t="s">
        <v>400</v>
      </c>
      <c r="U63" s="5">
        <v>6</v>
      </c>
      <c r="V63" s="5">
        <f t="shared" si="7"/>
        <v>1</v>
      </c>
      <c r="W63" s="5" t="s">
        <v>114</v>
      </c>
      <c r="X63" s="5" t="s">
        <v>486</v>
      </c>
      <c r="Y63" s="5">
        <v>15</v>
      </c>
      <c r="Z63" s="5">
        <f t="shared" si="8"/>
        <v>1</v>
      </c>
      <c r="AA63" s="5" t="str">
        <f t="shared" si="1"/>
        <v>Pac-12</v>
      </c>
      <c r="AB63">
        <f t="shared" si="2"/>
        <v>1</v>
      </c>
      <c r="AC63">
        <f t="shared" si="9"/>
        <v>1</v>
      </c>
      <c r="AD63">
        <f t="shared" si="10"/>
        <v>1</v>
      </c>
      <c r="AE63">
        <f t="shared" si="11"/>
        <v>0</v>
      </c>
      <c r="AF63">
        <f t="shared" si="14"/>
        <v>31</v>
      </c>
      <c r="AG63">
        <f t="shared" si="14"/>
        <v>7</v>
      </c>
      <c r="AH63">
        <f t="shared" si="14"/>
        <v>11</v>
      </c>
      <c r="AI63">
        <f t="shared" si="14"/>
        <v>1</v>
      </c>
      <c r="AJ63">
        <f t="shared" si="15"/>
        <v>12</v>
      </c>
      <c r="AK63" s="8">
        <f t="shared" si="13"/>
        <v>0.91666666666666663</v>
      </c>
      <c r="AL63">
        <f t="shared" si="4"/>
        <v>1</v>
      </c>
    </row>
    <row r="64" spans="1:38" ht="42" x14ac:dyDescent="0.2">
      <c r="A64" s="27">
        <v>13</v>
      </c>
      <c r="B64" s="28">
        <v>45261</v>
      </c>
      <c r="C64" s="30">
        <v>0.83333333333333337</v>
      </c>
      <c r="D64" s="29" t="s">
        <v>124</v>
      </c>
      <c r="E64" s="29" t="s">
        <v>1024</v>
      </c>
      <c r="F64" s="29" t="s">
        <v>80</v>
      </c>
      <c r="G64" s="29" t="s">
        <v>1072</v>
      </c>
      <c r="H64" s="29" t="s">
        <v>114</v>
      </c>
      <c r="I64" s="29" t="s">
        <v>14</v>
      </c>
      <c r="J64" s="29">
        <v>31</v>
      </c>
      <c r="K64" s="29">
        <v>34</v>
      </c>
      <c r="L64" s="29">
        <v>11</v>
      </c>
      <c r="M64" s="29">
        <v>2</v>
      </c>
      <c r="N64" s="29" t="s">
        <v>92</v>
      </c>
      <c r="O64" s="29" t="s">
        <v>967</v>
      </c>
      <c r="Q64" s="4">
        <f t="shared" si="5"/>
        <v>45261</v>
      </c>
      <c r="R64" s="5">
        <f t="shared" si="0"/>
        <v>2023</v>
      </c>
      <c r="S64" s="5">
        <f t="shared" si="6"/>
        <v>14</v>
      </c>
      <c r="T64" s="5" t="s">
        <v>400</v>
      </c>
      <c r="U64" s="5">
        <v>5</v>
      </c>
      <c r="V64" s="5">
        <f t="shared" si="7"/>
        <v>1</v>
      </c>
      <c r="W64" s="5" t="s">
        <v>114</v>
      </c>
      <c r="X64" s="5" t="s">
        <v>680</v>
      </c>
      <c r="Y64" s="5">
        <v>3</v>
      </c>
      <c r="Z64" s="5">
        <f t="shared" si="8"/>
        <v>1</v>
      </c>
      <c r="AA64" s="5" t="str">
        <f t="shared" si="1"/>
        <v>Pac-12</v>
      </c>
      <c r="AB64">
        <f t="shared" si="2"/>
        <v>1</v>
      </c>
      <c r="AC64">
        <f t="shared" si="9"/>
        <v>1</v>
      </c>
      <c r="AD64">
        <f t="shared" si="10"/>
        <v>1</v>
      </c>
      <c r="AE64">
        <f t="shared" si="11"/>
        <v>0</v>
      </c>
      <c r="AF64">
        <f t="shared" si="14"/>
        <v>31</v>
      </c>
      <c r="AG64">
        <f t="shared" si="14"/>
        <v>34</v>
      </c>
      <c r="AH64">
        <f t="shared" si="14"/>
        <v>11</v>
      </c>
      <c r="AI64">
        <f t="shared" si="14"/>
        <v>2</v>
      </c>
      <c r="AJ64">
        <f t="shared" si="15"/>
        <v>13</v>
      </c>
      <c r="AK64" s="8">
        <f t="shared" si="13"/>
        <v>0.84615384615384615</v>
      </c>
      <c r="AL64">
        <f t="shared" si="4"/>
        <v>0</v>
      </c>
    </row>
    <row r="65" spans="1:38" x14ac:dyDescent="0.2">
      <c r="A65" s="27">
        <v>14</v>
      </c>
      <c r="B65" s="28">
        <v>45292</v>
      </c>
      <c r="C65" s="30">
        <v>0.54166666666666663</v>
      </c>
      <c r="D65" s="29" t="s">
        <v>90</v>
      </c>
      <c r="E65" s="29" t="s">
        <v>1043</v>
      </c>
      <c r="F65" s="29" t="s">
        <v>80</v>
      </c>
      <c r="G65" s="29" t="s">
        <v>1073</v>
      </c>
      <c r="H65" s="29" t="s">
        <v>54</v>
      </c>
      <c r="I65" s="29" t="s">
        <v>13</v>
      </c>
      <c r="J65" s="29">
        <v>45</v>
      </c>
      <c r="K65" s="29">
        <v>6</v>
      </c>
      <c r="L65" s="29">
        <v>12</v>
      </c>
      <c r="M65" s="29">
        <v>2</v>
      </c>
      <c r="N65" s="29" t="s">
        <v>41</v>
      </c>
      <c r="O65" s="29" t="s">
        <v>698</v>
      </c>
      <c r="Q65" s="4">
        <f t="shared" si="5"/>
        <v>45292</v>
      </c>
      <c r="R65" s="5">
        <f t="shared" si="0"/>
        <v>2023</v>
      </c>
      <c r="S65" s="5">
        <f t="shared" si="6"/>
        <v>18</v>
      </c>
      <c r="T65" s="5" t="s">
        <v>400</v>
      </c>
      <c r="U65" s="5">
        <v>8</v>
      </c>
      <c r="V65" s="5">
        <f t="shared" si="7"/>
        <v>1</v>
      </c>
      <c r="W65" s="5" t="s">
        <v>114</v>
      </c>
      <c r="X65" s="5" t="s">
        <v>271</v>
      </c>
      <c r="Y65" s="5">
        <v>18</v>
      </c>
      <c r="Z65" s="5">
        <f t="shared" si="8"/>
        <v>1</v>
      </c>
      <c r="AA65" s="5" t="str">
        <f t="shared" si="1"/>
        <v>CUSA</v>
      </c>
      <c r="AB65">
        <f t="shared" si="2"/>
        <v>0</v>
      </c>
      <c r="AC65">
        <f t="shared" si="9"/>
        <v>1</v>
      </c>
      <c r="AD65">
        <f t="shared" si="10"/>
        <v>0</v>
      </c>
      <c r="AE65">
        <f t="shared" si="11"/>
        <v>0</v>
      </c>
      <c r="AF65">
        <f t="shared" si="14"/>
        <v>45</v>
      </c>
      <c r="AG65">
        <f t="shared" si="14"/>
        <v>6</v>
      </c>
      <c r="AH65">
        <f t="shared" si="14"/>
        <v>12</v>
      </c>
      <c r="AI65">
        <f t="shared" si="14"/>
        <v>2</v>
      </c>
      <c r="AJ65">
        <f t="shared" si="15"/>
        <v>14</v>
      </c>
      <c r="AK65" s="8">
        <f t="shared" si="13"/>
        <v>0.8571428571428571</v>
      </c>
      <c r="AL65">
        <f t="shared" si="4"/>
        <v>1</v>
      </c>
    </row>
    <row r="66" spans="1:38" ht="30" x14ac:dyDescent="0.2">
      <c r="A66" s="27">
        <v>1</v>
      </c>
      <c r="B66" s="28">
        <v>45172</v>
      </c>
      <c r="C66" s="30">
        <v>0.64583333333333337</v>
      </c>
      <c r="D66" s="29" t="s">
        <v>311</v>
      </c>
      <c r="E66" s="29" t="s">
        <v>1074</v>
      </c>
      <c r="F66" s="29" t="s">
        <v>49</v>
      </c>
      <c r="G66" s="29" t="s">
        <v>1031</v>
      </c>
      <c r="H66" s="29" t="s">
        <v>96</v>
      </c>
      <c r="I66" s="29" t="s">
        <v>13</v>
      </c>
      <c r="J66" s="29">
        <v>42</v>
      </c>
      <c r="K66" s="29">
        <v>17</v>
      </c>
      <c r="L66" s="29">
        <v>1</v>
      </c>
      <c r="M66" s="29">
        <v>0</v>
      </c>
      <c r="N66" s="29" t="s">
        <v>41</v>
      </c>
      <c r="O66" s="5"/>
      <c r="Q66" s="4">
        <f t="shared" si="5"/>
        <v>45172</v>
      </c>
      <c r="R66" s="5">
        <f t="shared" ref="R66:R129" si="16">IF(AND(B66&gt;=DATEVALUE("06/01/2019"),B66&lt;=DATEVALUE("05/31/2020")),2019,IF(AND(B66&gt;=DATEVALUE("06/01/2020"),B66&lt;=DATEVALUE("05/31/2021")),2020,IF(AND(B66&gt;=DATEVALUE("06/01/2021"),B66&lt;=DATEVALUE("05/31/2022")),2021,IF(AND(B66&gt;=DATEVALUE("06/01/2022"),B66&lt;=DATEVALUE("05/31/2023")),2022,IF(AND(B66&gt;=DATEVALUE("06/01/2023"),B66&lt;=DATEVALUE("05/31/2024")),2023,"N/A")))))</f>
        <v>2023</v>
      </c>
      <c r="S66" s="5">
        <f t="shared" si="6"/>
        <v>1</v>
      </c>
      <c r="T66" s="5" t="s">
        <v>486</v>
      </c>
      <c r="U66" s="5">
        <v>18</v>
      </c>
      <c r="V66" s="5">
        <f t="shared" si="7"/>
        <v>1</v>
      </c>
      <c r="W66" s="5" t="s">
        <v>114</v>
      </c>
      <c r="X66" s="29" t="s">
        <v>1031</v>
      </c>
      <c r="Y66" s="5"/>
      <c r="Z66" s="5">
        <f t="shared" si="8"/>
        <v>0</v>
      </c>
      <c r="AA66" s="5" t="str">
        <f t="shared" ref="AA66:AA129" si="17">H66</f>
        <v>MWC</v>
      </c>
      <c r="AB66">
        <f t="shared" ref="AB66:AB129" si="18">IF(W66=AA66,1,0)</f>
        <v>0</v>
      </c>
      <c r="AC66">
        <f t="shared" si="9"/>
        <v>1</v>
      </c>
      <c r="AD66">
        <f t="shared" si="10"/>
        <v>0</v>
      </c>
      <c r="AE66">
        <f t="shared" si="11"/>
        <v>0</v>
      </c>
      <c r="AF66">
        <f t="shared" ref="AF66:AI93" si="19">J66</f>
        <v>42</v>
      </c>
      <c r="AG66">
        <f t="shared" si="19"/>
        <v>17</v>
      </c>
      <c r="AH66">
        <f t="shared" si="19"/>
        <v>1</v>
      </c>
      <c r="AI66">
        <f t="shared" si="19"/>
        <v>0</v>
      </c>
      <c r="AJ66">
        <f t="shared" si="15"/>
        <v>1</v>
      </c>
      <c r="AK66" s="8">
        <f t="shared" si="13"/>
        <v>1</v>
      </c>
      <c r="AL66">
        <f t="shared" ref="AL66:AL129" si="20">IF(I66="W",1,0)</f>
        <v>1</v>
      </c>
    </row>
    <row r="67" spans="1:38" ht="30" x14ac:dyDescent="0.2">
      <c r="A67" s="27">
        <v>2</v>
      </c>
      <c r="B67" s="28">
        <v>45178</v>
      </c>
      <c r="C67" s="30">
        <v>0.875</v>
      </c>
      <c r="D67" s="29" t="s">
        <v>44</v>
      </c>
      <c r="E67" s="29" t="s">
        <v>1071</v>
      </c>
      <c r="F67" s="5"/>
      <c r="G67" s="29" t="s">
        <v>951</v>
      </c>
      <c r="H67" s="29" t="s">
        <v>70</v>
      </c>
      <c r="I67" s="29" t="s">
        <v>13</v>
      </c>
      <c r="J67" s="29">
        <v>55</v>
      </c>
      <c r="K67" s="29">
        <v>7</v>
      </c>
      <c r="L67" s="29">
        <v>2</v>
      </c>
      <c r="M67" s="29">
        <v>0</v>
      </c>
      <c r="N67" s="29" t="s">
        <v>47</v>
      </c>
      <c r="O67" s="5"/>
      <c r="Q67" s="4">
        <f t="shared" ref="Q67:Q130" si="21">B67</f>
        <v>45178</v>
      </c>
      <c r="R67" s="5">
        <f t="shared" si="16"/>
        <v>2023</v>
      </c>
      <c r="S67" s="5">
        <f t="shared" ref="S67:S130" si="22">IF(AND(B67&gt;=DATEVALUE("08/26/2023"),B67&lt;=DATEVALUE("09/04/2023")),1,IF(AND(B67&gt;=DATEVALUE("09/05/2023"),B67&lt;=DATEVALUE("09/11/2023")),2,IF(AND(B67&gt;=DATEVALUE("09/12/2023"),B67&lt;=DATEVALUE("09/18/2023")),3,IF(AND(B67&gt;=DATEVALUE("09/19/2023"),B67&lt;=DATEVALUE("09/25/2023")),4,IF(AND(B67&gt;=DATEVALUE("09/26/2023"),B67&lt;=DATEVALUE("10/02/2023")),5,IF(AND(B67&gt;=DATEVALUE("10/03/2023"),B67&lt;=DATEVALUE("10/09/2023")),6,IF(AND(B67&gt;=DATEVALUE("10/10/2023"),B67&lt;=DATEVALUE("10/16/2023")),7,IF(AND(B67&gt;=DATEVALUE("10/17/2023"),B67&lt;=DATEVALUE("10/23/2023")),8,IF(AND(B67&gt;=DATEVALUE("10/24/2023"),B67&lt;=DATEVALUE("10/30/2023")),9,IF(AND(B67&gt;=DATEVALUE("10/31/2023"),B67&lt;=DATEVALUE("11/06/2023")),10,IF(AND(B67&gt;=DATEVALUE("11/07/2023"),B67&lt;=DATEVALUE("11/13/2023")),11,IF(AND(B67&gt;=DATEVALUE("11/14/2023"),B67&lt;=DATEVALUE("11/20/2023")),12,IF(AND(B67&gt;=DATEVALUE("11/21/2023"),B67&lt;=DATEVALUE("11/27/2023")),13,IF(AND(B67&gt;=DATEVALUE("11/28/2023"),B67&lt;=DATEVALUE("12/04/2023")),14,IF(AND(B67&gt;=DATEVALUE("12/05/2023"),B67&lt;=DATEVALUE("12/11/2023")),15,IF(AND(B67&gt;=DATEVALUE("12/12/2023"),B67&lt;=DATEVALUE("12/18/2023")),16,IF(AND(B67&gt;=DATEVALUE("12/19/2023"),B67&lt;=DATEVALUE("12/25/2023")),17,IF(AND(B67&gt;=DATEVALUE("12/26/2023"),B67&lt;=DATEVALUE("01/01/2024")),18,IF(AND(B67&gt;=DATEVALUE("01/02/2024"),B67&lt;=DATEVALUE("01/08/2024")),19,IF(AND(B67&gt;=DATEVALUE("01/09/2024"),B67&lt;=DATEVALUE("01/15/2024")),20,"Bye"))))))))))))))))))))</f>
        <v>2</v>
      </c>
      <c r="T67" s="5" t="s">
        <v>486</v>
      </c>
      <c r="U67" s="5">
        <v>16</v>
      </c>
      <c r="V67" s="5">
        <f t="shared" ref="V67:V130" si="23">IF(U67&gt;0,1,0)</f>
        <v>1</v>
      </c>
      <c r="W67" s="5" t="s">
        <v>114</v>
      </c>
      <c r="X67" s="29" t="s">
        <v>951</v>
      </c>
      <c r="Y67" s="5"/>
      <c r="Z67" s="5">
        <f t="shared" ref="Z67:Z130" si="24">IF(Y67&gt;0,1,0)</f>
        <v>0</v>
      </c>
      <c r="AA67" s="5" t="str">
        <f t="shared" si="17"/>
        <v>Non-Major</v>
      </c>
      <c r="AB67">
        <f t="shared" si="18"/>
        <v>0</v>
      </c>
      <c r="AC67">
        <f t="shared" ref="AC67:AC130" si="25">IF(AA67="Non-Major",0,1)</f>
        <v>0</v>
      </c>
      <c r="AD67">
        <f t="shared" ref="AD67:AD130" si="26">IF(OR(AA67="ACC",AA67="Big Ten",AA67="Big 12", AA67="Pac-12",AA67="SEC"),1,0)</f>
        <v>0</v>
      </c>
      <c r="AE67">
        <f t="shared" ref="AE67:AE130" si="27">IF(AND(Y67=1,U67=1),1,0)</f>
        <v>0</v>
      </c>
      <c r="AF67">
        <f t="shared" si="19"/>
        <v>55</v>
      </c>
      <c r="AG67">
        <f t="shared" si="19"/>
        <v>7</v>
      </c>
      <c r="AH67">
        <f t="shared" si="19"/>
        <v>2</v>
      </c>
      <c r="AI67">
        <f t="shared" si="19"/>
        <v>0</v>
      </c>
      <c r="AJ67">
        <f t="shared" si="15"/>
        <v>2</v>
      </c>
      <c r="AK67" s="8">
        <f t="shared" ref="AK67:AK130" si="28">AH67/(AH67+AI67)</f>
        <v>1</v>
      </c>
      <c r="AL67">
        <f t="shared" si="20"/>
        <v>1</v>
      </c>
    </row>
    <row r="68" spans="1:38" ht="30" x14ac:dyDescent="0.2">
      <c r="A68" s="27">
        <v>3</v>
      </c>
      <c r="B68" s="28">
        <v>45185</v>
      </c>
      <c r="C68" s="30">
        <v>0.64583333333333337</v>
      </c>
      <c r="D68" s="29" t="s">
        <v>44</v>
      </c>
      <c r="E68" s="29" t="s">
        <v>1071</v>
      </c>
      <c r="F68" s="5"/>
      <c r="G68" s="29" t="s">
        <v>975</v>
      </c>
      <c r="H68" s="29" t="s">
        <v>96</v>
      </c>
      <c r="I68" s="29" t="s">
        <v>13</v>
      </c>
      <c r="J68" s="29">
        <v>26</v>
      </c>
      <c r="K68" s="29">
        <v>9</v>
      </c>
      <c r="L68" s="29">
        <v>3</v>
      </c>
      <c r="M68" s="29">
        <v>0</v>
      </c>
      <c r="N68" s="29" t="s">
        <v>51</v>
      </c>
      <c r="O68" s="5"/>
      <c r="Q68" s="4">
        <f t="shared" si="21"/>
        <v>45185</v>
      </c>
      <c r="R68" s="5">
        <f t="shared" si="16"/>
        <v>2023</v>
      </c>
      <c r="S68" s="5">
        <f t="shared" si="22"/>
        <v>3</v>
      </c>
      <c r="T68" s="5" t="s">
        <v>486</v>
      </c>
      <c r="U68" s="5">
        <v>16</v>
      </c>
      <c r="V68" s="5">
        <f t="shared" si="23"/>
        <v>1</v>
      </c>
      <c r="W68" s="5" t="s">
        <v>114</v>
      </c>
      <c r="X68" s="29" t="s">
        <v>975</v>
      </c>
      <c r="Y68" s="5"/>
      <c r="Z68" s="5">
        <f t="shared" si="24"/>
        <v>0</v>
      </c>
      <c r="AA68" s="5" t="str">
        <f t="shared" si="17"/>
        <v>MWC</v>
      </c>
      <c r="AB68">
        <f t="shared" si="18"/>
        <v>0</v>
      </c>
      <c r="AC68">
        <f t="shared" si="25"/>
        <v>1</v>
      </c>
      <c r="AD68">
        <f t="shared" si="26"/>
        <v>0</v>
      </c>
      <c r="AE68">
        <f t="shared" si="27"/>
        <v>0</v>
      </c>
      <c r="AF68">
        <f t="shared" si="19"/>
        <v>26</v>
      </c>
      <c r="AG68">
        <f t="shared" si="19"/>
        <v>9</v>
      </c>
      <c r="AH68">
        <f t="shared" si="19"/>
        <v>3</v>
      </c>
      <c r="AI68">
        <f t="shared" si="19"/>
        <v>0</v>
      </c>
      <c r="AJ68">
        <f t="shared" si="15"/>
        <v>3</v>
      </c>
      <c r="AK68" s="8">
        <f t="shared" si="28"/>
        <v>1</v>
      </c>
      <c r="AL68">
        <f t="shared" si="20"/>
        <v>1</v>
      </c>
    </row>
    <row r="69" spans="1:38" ht="42" x14ac:dyDescent="0.2">
      <c r="A69" s="27">
        <v>4</v>
      </c>
      <c r="B69" s="28">
        <v>45192</v>
      </c>
      <c r="C69" s="30">
        <v>0.79166666666666663</v>
      </c>
      <c r="D69" s="29" t="s">
        <v>44</v>
      </c>
      <c r="E69" s="29" t="s">
        <v>1075</v>
      </c>
      <c r="F69" s="29" t="s">
        <v>49</v>
      </c>
      <c r="G69" s="29" t="s">
        <v>1076</v>
      </c>
      <c r="H69" s="29" t="s">
        <v>114</v>
      </c>
      <c r="I69" s="29" t="s">
        <v>14</v>
      </c>
      <c r="J69" s="29">
        <v>35</v>
      </c>
      <c r="K69" s="29">
        <v>38</v>
      </c>
      <c r="L69" s="29">
        <v>3</v>
      </c>
      <c r="M69" s="29">
        <v>1</v>
      </c>
      <c r="N69" s="29" t="s">
        <v>92</v>
      </c>
      <c r="O69" s="5"/>
      <c r="Q69" s="4">
        <f t="shared" si="21"/>
        <v>45192</v>
      </c>
      <c r="R69" s="5">
        <f t="shared" si="16"/>
        <v>2023</v>
      </c>
      <c r="S69" s="5">
        <f t="shared" si="22"/>
        <v>4</v>
      </c>
      <c r="T69" s="5" t="s">
        <v>486</v>
      </c>
      <c r="U69" s="5">
        <v>14</v>
      </c>
      <c r="V69" s="5">
        <f t="shared" si="23"/>
        <v>1</v>
      </c>
      <c r="W69" s="5" t="s">
        <v>114</v>
      </c>
      <c r="X69" s="5" t="s">
        <v>977</v>
      </c>
      <c r="Y69" s="5">
        <v>21</v>
      </c>
      <c r="Z69" s="5">
        <f t="shared" si="24"/>
        <v>1</v>
      </c>
      <c r="AA69" s="5" t="str">
        <f t="shared" si="17"/>
        <v>Pac-12</v>
      </c>
      <c r="AB69">
        <f t="shared" si="18"/>
        <v>1</v>
      </c>
      <c r="AC69">
        <f t="shared" si="25"/>
        <v>1</v>
      </c>
      <c r="AD69">
        <f t="shared" si="26"/>
        <v>1</v>
      </c>
      <c r="AE69">
        <f t="shared" si="27"/>
        <v>0</v>
      </c>
      <c r="AF69">
        <f t="shared" si="19"/>
        <v>35</v>
      </c>
      <c r="AG69">
        <f t="shared" si="19"/>
        <v>38</v>
      </c>
      <c r="AH69">
        <f t="shared" si="19"/>
        <v>3</v>
      </c>
      <c r="AI69">
        <f t="shared" si="19"/>
        <v>1</v>
      </c>
      <c r="AJ69">
        <f t="shared" si="15"/>
        <v>4</v>
      </c>
      <c r="AK69" s="8">
        <f t="shared" si="28"/>
        <v>0.75</v>
      </c>
      <c r="AL69">
        <f t="shared" si="20"/>
        <v>0</v>
      </c>
    </row>
    <row r="70" spans="1:38" ht="30" x14ac:dyDescent="0.2">
      <c r="A70" s="27">
        <v>5</v>
      </c>
      <c r="B70" s="28">
        <v>45198</v>
      </c>
      <c r="C70" s="30">
        <v>0.875</v>
      </c>
      <c r="D70" s="29" t="s">
        <v>124</v>
      </c>
      <c r="E70" s="29" t="s">
        <v>1077</v>
      </c>
      <c r="F70" s="5"/>
      <c r="G70" s="29" t="s">
        <v>867</v>
      </c>
      <c r="H70" s="29" t="s">
        <v>114</v>
      </c>
      <c r="I70" s="29" t="s">
        <v>13</v>
      </c>
      <c r="J70" s="29">
        <v>21</v>
      </c>
      <c r="K70" s="29">
        <v>7</v>
      </c>
      <c r="L70" s="29">
        <v>4</v>
      </c>
      <c r="M70" s="29">
        <v>1</v>
      </c>
      <c r="N70" s="29" t="s">
        <v>41</v>
      </c>
      <c r="O70" s="5"/>
      <c r="Q70" s="4">
        <f t="shared" si="21"/>
        <v>45198</v>
      </c>
      <c r="R70" s="5">
        <f t="shared" si="16"/>
        <v>2023</v>
      </c>
      <c r="S70" s="5">
        <f t="shared" si="22"/>
        <v>5</v>
      </c>
      <c r="T70" s="5" t="s">
        <v>486</v>
      </c>
      <c r="U70" s="5">
        <v>19</v>
      </c>
      <c r="V70" s="5">
        <f t="shared" si="23"/>
        <v>1</v>
      </c>
      <c r="W70" s="5" t="s">
        <v>114</v>
      </c>
      <c r="X70" s="5" t="s">
        <v>579</v>
      </c>
      <c r="Y70" s="5">
        <v>10</v>
      </c>
      <c r="Z70" s="5">
        <f t="shared" si="24"/>
        <v>1</v>
      </c>
      <c r="AA70" s="5" t="str">
        <f t="shared" si="17"/>
        <v>Pac-12</v>
      </c>
      <c r="AB70">
        <f t="shared" si="18"/>
        <v>1</v>
      </c>
      <c r="AC70">
        <f t="shared" si="25"/>
        <v>1</v>
      </c>
      <c r="AD70">
        <f t="shared" si="26"/>
        <v>1</v>
      </c>
      <c r="AE70">
        <f t="shared" si="27"/>
        <v>0</v>
      </c>
      <c r="AF70">
        <f t="shared" si="19"/>
        <v>21</v>
      </c>
      <c r="AG70">
        <f t="shared" si="19"/>
        <v>7</v>
      </c>
      <c r="AH70">
        <f t="shared" si="19"/>
        <v>4</v>
      </c>
      <c r="AI70">
        <f t="shared" si="19"/>
        <v>1</v>
      </c>
      <c r="AJ70">
        <f t="shared" si="15"/>
        <v>5</v>
      </c>
      <c r="AK70" s="8">
        <f t="shared" si="28"/>
        <v>0.8</v>
      </c>
      <c r="AL70">
        <f t="shared" si="20"/>
        <v>1</v>
      </c>
    </row>
    <row r="71" spans="1:38" ht="30" x14ac:dyDescent="0.2">
      <c r="A71" s="27">
        <v>6</v>
      </c>
      <c r="B71" s="28">
        <v>45206</v>
      </c>
      <c r="C71" s="30">
        <v>0.91666666666666663</v>
      </c>
      <c r="D71" s="29" t="s">
        <v>44</v>
      </c>
      <c r="E71" s="29" t="s">
        <v>1067</v>
      </c>
      <c r="F71" s="29" t="s">
        <v>49</v>
      </c>
      <c r="G71" s="29" t="s">
        <v>424</v>
      </c>
      <c r="H71" s="29" t="s">
        <v>114</v>
      </c>
      <c r="I71" s="29" t="s">
        <v>13</v>
      </c>
      <c r="J71" s="29">
        <v>52</v>
      </c>
      <c r="K71" s="29">
        <v>40</v>
      </c>
      <c r="L71" s="29">
        <v>5</v>
      </c>
      <c r="M71" s="29">
        <v>1</v>
      </c>
      <c r="N71" s="29" t="s">
        <v>47</v>
      </c>
      <c r="O71" s="5"/>
      <c r="Q71" s="4">
        <f t="shared" si="21"/>
        <v>45206</v>
      </c>
      <c r="R71" s="5">
        <f t="shared" si="16"/>
        <v>2023</v>
      </c>
      <c r="S71" s="5">
        <f t="shared" si="22"/>
        <v>6</v>
      </c>
      <c r="T71" s="5" t="s">
        <v>486</v>
      </c>
      <c r="U71" s="5">
        <v>15</v>
      </c>
      <c r="V71" s="5">
        <f t="shared" si="23"/>
        <v>1</v>
      </c>
      <c r="W71" s="5" t="s">
        <v>114</v>
      </c>
      <c r="X71" s="29" t="s">
        <v>424</v>
      </c>
      <c r="Y71" s="5"/>
      <c r="Z71" s="5">
        <f t="shared" si="24"/>
        <v>0</v>
      </c>
      <c r="AA71" s="5" t="str">
        <f t="shared" si="17"/>
        <v>Pac-12</v>
      </c>
      <c r="AB71">
        <f t="shared" si="18"/>
        <v>1</v>
      </c>
      <c r="AC71">
        <f t="shared" si="25"/>
        <v>1</v>
      </c>
      <c r="AD71">
        <f t="shared" si="26"/>
        <v>1</v>
      </c>
      <c r="AE71">
        <f t="shared" si="27"/>
        <v>0</v>
      </c>
      <c r="AF71">
        <f t="shared" si="19"/>
        <v>52</v>
      </c>
      <c r="AG71">
        <f t="shared" si="19"/>
        <v>40</v>
      </c>
      <c r="AH71">
        <f t="shared" si="19"/>
        <v>5</v>
      </c>
      <c r="AI71">
        <f t="shared" si="19"/>
        <v>1</v>
      </c>
      <c r="AJ71">
        <f t="shared" si="15"/>
        <v>6</v>
      </c>
      <c r="AK71" s="8">
        <f t="shared" si="28"/>
        <v>0.83333333333333337</v>
      </c>
      <c r="AL71">
        <f t="shared" si="20"/>
        <v>1</v>
      </c>
    </row>
    <row r="72" spans="1:38" ht="30" x14ac:dyDescent="0.2">
      <c r="A72" s="27">
        <v>7</v>
      </c>
      <c r="B72" s="28">
        <v>45213</v>
      </c>
      <c r="C72" s="30">
        <v>0.83333333333333337</v>
      </c>
      <c r="D72" s="29" t="s">
        <v>44</v>
      </c>
      <c r="E72" s="29" t="s">
        <v>1067</v>
      </c>
      <c r="F72" s="5"/>
      <c r="G72" s="29" t="s">
        <v>436</v>
      </c>
      <c r="H72" s="29" t="s">
        <v>114</v>
      </c>
      <c r="I72" s="29" t="s">
        <v>13</v>
      </c>
      <c r="J72" s="29">
        <v>36</v>
      </c>
      <c r="K72" s="29">
        <v>24</v>
      </c>
      <c r="L72" s="29">
        <v>6</v>
      </c>
      <c r="M72" s="29">
        <v>1</v>
      </c>
      <c r="N72" s="29" t="s">
        <v>51</v>
      </c>
      <c r="O72" s="5"/>
      <c r="Q72" s="4">
        <f t="shared" si="21"/>
        <v>45213</v>
      </c>
      <c r="R72" s="5">
        <f t="shared" si="16"/>
        <v>2023</v>
      </c>
      <c r="S72" s="5">
        <f t="shared" si="22"/>
        <v>7</v>
      </c>
      <c r="T72" s="5" t="s">
        <v>486</v>
      </c>
      <c r="U72" s="5">
        <v>15</v>
      </c>
      <c r="V72" s="5">
        <f t="shared" si="23"/>
        <v>1</v>
      </c>
      <c r="W72" s="5" t="s">
        <v>114</v>
      </c>
      <c r="X72" s="5" t="s">
        <v>438</v>
      </c>
      <c r="Y72" s="5">
        <v>18</v>
      </c>
      <c r="Z72" s="5">
        <f t="shared" si="24"/>
        <v>1</v>
      </c>
      <c r="AA72" s="5" t="str">
        <f t="shared" si="17"/>
        <v>Pac-12</v>
      </c>
      <c r="AB72">
        <f t="shared" si="18"/>
        <v>1</v>
      </c>
      <c r="AC72">
        <f t="shared" si="25"/>
        <v>1</v>
      </c>
      <c r="AD72">
        <f t="shared" si="26"/>
        <v>1</v>
      </c>
      <c r="AE72">
        <f t="shared" si="27"/>
        <v>0</v>
      </c>
      <c r="AF72">
        <f t="shared" si="19"/>
        <v>36</v>
      </c>
      <c r="AG72">
        <f t="shared" si="19"/>
        <v>24</v>
      </c>
      <c r="AH72">
        <f t="shared" si="19"/>
        <v>6</v>
      </c>
      <c r="AI72">
        <f t="shared" si="19"/>
        <v>1</v>
      </c>
      <c r="AJ72">
        <f t="shared" si="15"/>
        <v>7</v>
      </c>
      <c r="AK72" s="8">
        <f t="shared" si="28"/>
        <v>0.8571428571428571</v>
      </c>
      <c r="AL72">
        <f t="shared" si="20"/>
        <v>1</v>
      </c>
    </row>
    <row r="73" spans="1:38" ht="30" x14ac:dyDescent="0.2">
      <c r="A73" s="27">
        <v>8</v>
      </c>
      <c r="B73" s="28">
        <v>45227</v>
      </c>
      <c r="C73" s="30">
        <v>0.9375</v>
      </c>
      <c r="D73" s="29" t="s">
        <v>44</v>
      </c>
      <c r="E73" s="29" t="s">
        <v>1061</v>
      </c>
      <c r="F73" s="29" t="s">
        <v>49</v>
      </c>
      <c r="G73" s="29" t="s">
        <v>586</v>
      </c>
      <c r="H73" s="29" t="s">
        <v>114</v>
      </c>
      <c r="I73" s="29" t="s">
        <v>14</v>
      </c>
      <c r="J73" s="29">
        <v>24</v>
      </c>
      <c r="K73" s="29">
        <v>27</v>
      </c>
      <c r="L73" s="29">
        <v>6</v>
      </c>
      <c r="M73" s="29">
        <v>2</v>
      </c>
      <c r="N73" s="29" t="s">
        <v>92</v>
      </c>
      <c r="O73" s="5"/>
      <c r="Q73" s="4">
        <f t="shared" si="21"/>
        <v>45227</v>
      </c>
      <c r="R73" s="5">
        <f t="shared" si="16"/>
        <v>2023</v>
      </c>
      <c r="S73" s="5">
        <f t="shared" si="22"/>
        <v>9</v>
      </c>
      <c r="T73" s="5" t="s">
        <v>486</v>
      </c>
      <c r="U73" s="5">
        <v>11</v>
      </c>
      <c r="V73" s="5">
        <f t="shared" si="23"/>
        <v>1</v>
      </c>
      <c r="W73" s="5" t="s">
        <v>114</v>
      </c>
      <c r="X73" s="29" t="s">
        <v>586</v>
      </c>
      <c r="Y73" s="5"/>
      <c r="Z73" s="5">
        <f t="shared" si="24"/>
        <v>0</v>
      </c>
      <c r="AA73" s="5" t="str">
        <f t="shared" si="17"/>
        <v>Pac-12</v>
      </c>
      <c r="AB73">
        <f t="shared" si="18"/>
        <v>1</v>
      </c>
      <c r="AC73">
        <f t="shared" si="25"/>
        <v>1</v>
      </c>
      <c r="AD73">
        <f t="shared" si="26"/>
        <v>1</v>
      </c>
      <c r="AE73">
        <f t="shared" si="27"/>
        <v>0</v>
      </c>
      <c r="AF73">
        <f t="shared" si="19"/>
        <v>24</v>
      </c>
      <c r="AG73">
        <f t="shared" si="19"/>
        <v>27</v>
      </c>
      <c r="AH73">
        <f t="shared" si="19"/>
        <v>6</v>
      </c>
      <c r="AI73">
        <f t="shared" si="19"/>
        <v>2</v>
      </c>
      <c r="AJ73">
        <f t="shared" si="15"/>
        <v>8</v>
      </c>
      <c r="AK73" s="8">
        <f t="shared" si="28"/>
        <v>0.75</v>
      </c>
      <c r="AL73">
        <f t="shared" si="20"/>
        <v>0</v>
      </c>
    </row>
    <row r="74" spans="1:38" ht="30" x14ac:dyDescent="0.2">
      <c r="A74" s="27">
        <v>9</v>
      </c>
      <c r="B74" s="28">
        <v>45234</v>
      </c>
      <c r="C74" s="30">
        <v>0.91666666666666663</v>
      </c>
      <c r="D74" s="29" t="s">
        <v>44</v>
      </c>
      <c r="E74" s="29" t="s">
        <v>1071</v>
      </c>
      <c r="F74" s="29" t="s">
        <v>49</v>
      </c>
      <c r="G74" s="29" t="s">
        <v>617</v>
      </c>
      <c r="H74" s="29" t="s">
        <v>114</v>
      </c>
      <c r="I74" s="29" t="s">
        <v>13</v>
      </c>
      <c r="J74" s="29">
        <v>26</v>
      </c>
      <c r="K74" s="29">
        <v>19</v>
      </c>
      <c r="L74" s="29">
        <v>7</v>
      </c>
      <c r="M74" s="29">
        <v>2</v>
      </c>
      <c r="N74" s="29" t="s">
        <v>41</v>
      </c>
      <c r="O74" s="5"/>
      <c r="Q74" s="4">
        <f t="shared" si="21"/>
        <v>45234</v>
      </c>
      <c r="R74" s="5">
        <f t="shared" si="16"/>
        <v>2023</v>
      </c>
      <c r="S74" s="5">
        <f t="shared" si="22"/>
        <v>10</v>
      </c>
      <c r="T74" s="5" t="s">
        <v>486</v>
      </c>
      <c r="U74" s="5">
        <v>16</v>
      </c>
      <c r="V74" s="5">
        <f t="shared" si="23"/>
        <v>1</v>
      </c>
      <c r="W74" s="5" t="s">
        <v>114</v>
      </c>
      <c r="X74" s="29" t="s">
        <v>617</v>
      </c>
      <c r="Y74" s="5"/>
      <c r="Z74" s="5">
        <f t="shared" si="24"/>
        <v>0</v>
      </c>
      <c r="AA74" s="5" t="str">
        <f t="shared" si="17"/>
        <v>Pac-12</v>
      </c>
      <c r="AB74">
        <f t="shared" si="18"/>
        <v>1</v>
      </c>
      <c r="AC74">
        <f t="shared" si="25"/>
        <v>1</v>
      </c>
      <c r="AD74">
        <f t="shared" si="26"/>
        <v>1</v>
      </c>
      <c r="AE74">
        <f t="shared" si="27"/>
        <v>0</v>
      </c>
      <c r="AF74">
        <f t="shared" si="19"/>
        <v>26</v>
      </c>
      <c r="AG74">
        <f t="shared" si="19"/>
        <v>19</v>
      </c>
      <c r="AH74">
        <f t="shared" si="19"/>
        <v>7</v>
      </c>
      <c r="AI74">
        <f t="shared" si="19"/>
        <v>2</v>
      </c>
      <c r="AJ74">
        <f t="shared" si="15"/>
        <v>9</v>
      </c>
      <c r="AK74" s="8">
        <f t="shared" si="28"/>
        <v>0.77777777777777779</v>
      </c>
      <c r="AL74">
        <f t="shared" si="20"/>
        <v>1</v>
      </c>
    </row>
    <row r="75" spans="1:38" ht="30" x14ac:dyDescent="0.2">
      <c r="A75" s="27">
        <v>10</v>
      </c>
      <c r="B75" s="28">
        <v>45241</v>
      </c>
      <c r="C75" s="30">
        <v>0.72916666666666663</v>
      </c>
      <c r="D75" s="29" t="s">
        <v>44</v>
      </c>
      <c r="E75" s="29" t="s">
        <v>1078</v>
      </c>
      <c r="F75" s="5"/>
      <c r="G75" s="29" t="s">
        <v>213</v>
      </c>
      <c r="H75" s="29" t="s">
        <v>114</v>
      </c>
      <c r="I75" s="29" t="s">
        <v>13</v>
      </c>
      <c r="J75" s="29">
        <v>62</v>
      </c>
      <c r="K75" s="29">
        <v>17</v>
      </c>
      <c r="L75" s="29">
        <v>8</v>
      </c>
      <c r="M75" s="29">
        <v>2</v>
      </c>
      <c r="N75" s="29" t="s">
        <v>47</v>
      </c>
      <c r="O75" s="5"/>
      <c r="Q75" s="4">
        <f t="shared" si="21"/>
        <v>45241</v>
      </c>
      <c r="R75" s="5">
        <f t="shared" si="16"/>
        <v>2023</v>
      </c>
      <c r="S75" s="5">
        <f t="shared" si="22"/>
        <v>11</v>
      </c>
      <c r="T75" s="5" t="s">
        <v>486</v>
      </c>
      <c r="U75" s="5">
        <v>12</v>
      </c>
      <c r="V75" s="5">
        <f t="shared" si="23"/>
        <v>1</v>
      </c>
      <c r="W75" s="5" t="s">
        <v>114</v>
      </c>
      <c r="X75" s="29" t="s">
        <v>213</v>
      </c>
      <c r="Y75" s="5"/>
      <c r="Z75" s="5">
        <f t="shared" si="24"/>
        <v>0</v>
      </c>
      <c r="AA75" s="5" t="str">
        <f t="shared" si="17"/>
        <v>Pac-12</v>
      </c>
      <c r="AB75">
        <f t="shared" si="18"/>
        <v>1</v>
      </c>
      <c r="AC75">
        <f t="shared" si="25"/>
        <v>1</v>
      </c>
      <c r="AD75">
        <f t="shared" si="26"/>
        <v>1</v>
      </c>
      <c r="AE75">
        <f t="shared" si="27"/>
        <v>0</v>
      </c>
      <c r="AF75">
        <f t="shared" si="19"/>
        <v>62</v>
      </c>
      <c r="AG75">
        <f t="shared" si="19"/>
        <v>17</v>
      </c>
      <c r="AH75">
        <f t="shared" si="19"/>
        <v>8</v>
      </c>
      <c r="AI75">
        <f t="shared" si="19"/>
        <v>2</v>
      </c>
      <c r="AJ75">
        <f t="shared" si="15"/>
        <v>10</v>
      </c>
      <c r="AK75" s="8">
        <f t="shared" si="28"/>
        <v>0.8</v>
      </c>
      <c r="AL75">
        <f t="shared" si="20"/>
        <v>1</v>
      </c>
    </row>
    <row r="76" spans="1:38" ht="30" x14ac:dyDescent="0.2">
      <c r="A76" s="27">
        <v>11</v>
      </c>
      <c r="B76" s="28">
        <v>45248</v>
      </c>
      <c r="C76" s="30">
        <v>0.8125</v>
      </c>
      <c r="D76" s="29" t="s">
        <v>44</v>
      </c>
      <c r="E76" s="29" t="s">
        <v>1079</v>
      </c>
      <c r="F76" s="5"/>
      <c r="G76" s="29" t="s">
        <v>1065</v>
      </c>
      <c r="H76" s="29" t="s">
        <v>114</v>
      </c>
      <c r="I76" s="29" t="s">
        <v>14</v>
      </c>
      <c r="J76" s="29">
        <v>20</v>
      </c>
      <c r="K76" s="29">
        <v>22</v>
      </c>
      <c r="L76" s="29">
        <v>8</v>
      </c>
      <c r="M76" s="29">
        <v>3</v>
      </c>
      <c r="N76" s="29" t="s">
        <v>92</v>
      </c>
      <c r="O76" s="5"/>
      <c r="Q76" s="4">
        <f t="shared" si="21"/>
        <v>45248</v>
      </c>
      <c r="R76" s="5">
        <f t="shared" si="16"/>
        <v>2023</v>
      </c>
      <c r="S76" s="5">
        <f t="shared" si="22"/>
        <v>12</v>
      </c>
      <c r="T76" s="5" t="s">
        <v>486</v>
      </c>
      <c r="U76" s="5">
        <v>10</v>
      </c>
      <c r="V76" s="5">
        <f t="shared" si="23"/>
        <v>1</v>
      </c>
      <c r="W76" s="5" t="s">
        <v>114</v>
      </c>
      <c r="X76" s="5" t="s">
        <v>680</v>
      </c>
      <c r="Y76" s="5">
        <v>5</v>
      </c>
      <c r="Z76" s="5">
        <f t="shared" si="24"/>
        <v>1</v>
      </c>
      <c r="AA76" s="5" t="str">
        <f t="shared" si="17"/>
        <v>Pac-12</v>
      </c>
      <c r="AB76">
        <f t="shared" si="18"/>
        <v>1</v>
      </c>
      <c r="AC76">
        <f t="shared" si="25"/>
        <v>1</v>
      </c>
      <c r="AD76">
        <f t="shared" si="26"/>
        <v>1</v>
      </c>
      <c r="AE76">
        <f t="shared" si="27"/>
        <v>0</v>
      </c>
      <c r="AF76">
        <f t="shared" si="19"/>
        <v>20</v>
      </c>
      <c r="AG76">
        <f t="shared" si="19"/>
        <v>22</v>
      </c>
      <c r="AH76">
        <f t="shared" si="19"/>
        <v>8</v>
      </c>
      <c r="AI76">
        <f t="shared" si="19"/>
        <v>3</v>
      </c>
      <c r="AJ76">
        <f t="shared" si="15"/>
        <v>11</v>
      </c>
      <c r="AK76" s="8">
        <f t="shared" si="28"/>
        <v>0.72727272727272729</v>
      </c>
      <c r="AL76">
        <f t="shared" si="20"/>
        <v>0</v>
      </c>
    </row>
    <row r="77" spans="1:38" ht="30" x14ac:dyDescent="0.2">
      <c r="A77" s="27">
        <v>12</v>
      </c>
      <c r="B77" s="28">
        <v>45254</v>
      </c>
      <c r="C77" s="30">
        <v>0.85416666666666663</v>
      </c>
      <c r="D77" s="29" t="s">
        <v>124</v>
      </c>
      <c r="E77" s="29" t="s">
        <v>1067</v>
      </c>
      <c r="F77" s="29" t="s">
        <v>49</v>
      </c>
      <c r="G77" s="29" t="s">
        <v>936</v>
      </c>
      <c r="H77" s="29" t="s">
        <v>114</v>
      </c>
      <c r="I77" s="29" t="s">
        <v>14</v>
      </c>
      <c r="J77" s="29">
        <v>7</v>
      </c>
      <c r="K77" s="29">
        <v>31</v>
      </c>
      <c r="L77" s="29">
        <v>8</v>
      </c>
      <c r="M77" s="29">
        <v>4</v>
      </c>
      <c r="N77" s="29" t="s">
        <v>102</v>
      </c>
      <c r="O77" s="5"/>
      <c r="Q77" s="4">
        <f t="shared" si="21"/>
        <v>45254</v>
      </c>
      <c r="R77" s="5">
        <f t="shared" si="16"/>
        <v>2023</v>
      </c>
      <c r="S77" s="5">
        <f t="shared" si="22"/>
        <v>13</v>
      </c>
      <c r="T77" s="5" t="s">
        <v>486</v>
      </c>
      <c r="U77" s="5">
        <v>15</v>
      </c>
      <c r="V77" s="5">
        <f t="shared" si="23"/>
        <v>1</v>
      </c>
      <c r="W77" s="5" t="s">
        <v>114</v>
      </c>
      <c r="X77" s="5" t="s">
        <v>400</v>
      </c>
      <c r="Y77" s="5">
        <v>6</v>
      </c>
      <c r="Z77" s="5">
        <f t="shared" si="24"/>
        <v>1</v>
      </c>
      <c r="AA77" s="5" t="str">
        <f t="shared" si="17"/>
        <v>Pac-12</v>
      </c>
      <c r="AB77">
        <f t="shared" si="18"/>
        <v>1</v>
      </c>
      <c r="AC77">
        <f t="shared" si="25"/>
        <v>1</v>
      </c>
      <c r="AD77">
        <f t="shared" si="26"/>
        <v>1</v>
      </c>
      <c r="AE77">
        <f t="shared" si="27"/>
        <v>0</v>
      </c>
      <c r="AF77">
        <f t="shared" si="19"/>
        <v>7</v>
      </c>
      <c r="AG77">
        <f t="shared" si="19"/>
        <v>31</v>
      </c>
      <c r="AH77">
        <f t="shared" si="19"/>
        <v>8</v>
      </c>
      <c r="AI77">
        <f t="shared" si="19"/>
        <v>4</v>
      </c>
      <c r="AJ77">
        <f t="shared" si="15"/>
        <v>12</v>
      </c>
      <c r="AK77" s="8">
        <f t="shared" si="28"/>
        <v>0.66666666666666663</v>
      </c>
      <c r="AL77">
        <f t="shared" si="20"/>
        <v>0</v>
      </c>
    </row>
    <row r="78" spans="1:38" ht="30" x14ac:dyDescent="0.2">
      <c r="A78" s="27">
        <v>13</v>
      </c>
      <c r="B78" s="28">
        <v>45289</v>
      </c>
      <c r="C78" s="30">
        <v>0.66666666666666663</v>
      </c>
      <c r="D78" s="29" t="s">
        <v>124</v>
      </c>
      <c r="E78" s="29" t="s">
        <v>485</v>
      </c>
      <c r="F78" s="29" t="s">
        <v>80</v>
      </c>
      <c r="G78" s="29" t="s">
        <v>129</v>
      </c>
      <c r="H78" s="29" t="s">
        <v>40</v>
      </c>
      <c r="I78" s="29" t="s">
        <v>14</v>
      </c>
      <c r="J78" s="29">
        <v>8</v>
      </c>
      <c r="K78" s="29">
        <v>40</v>
      </c>
      <c r="L78" s="29">
        <v>8</v>
      </c>
      <c r="M78" s="29">
        <v>5</v>
      </c>
      <c r="N78" s="29" t="s">
        <v>130</v>
      </c>
      <c r="O78" s="29" t="s">
        <v>437</v>
      </c>
      <c r="Q78" s="4">
        <f t="shared" si="21"/>
        <v>45289</v>
      </c>
      <c r="R78" s="5">
        <f t="shared" si="16"/>
        <v>2023</v>
      </c>
      <c r="S78" s="5">
        <f t="shared" si="22"/>
        <v>18</v>
      </c>
      <c r="T78" s="5" t="s">
        <v>486</v>
      </c>
      <c r="U78" s="5">
        <v>21</v>
      </c>
      <c r="V78" s="5">
        <f t="shared" si="23"/>
        <v>1</v>
      </c>
      <c r="W78" s="5" t="s">
        <v>114</v>
      </c>
      <c r="X78" s="5" t="s">
        <v>131</v>
      </c>
      <c r="Y78" s="5">
        <v>15</v>
      </c>
      <c r="Z78" s="5">
        <f t="shared" si="24"/>
        <v>1</v>
      </c>
      <c r="AA78" s="5" t="str">
        <f t="shared" si="17"/>
        <v>ACC</v>
      </c>
      <c r="AB78">
        <f t="shared" si="18"/>
        <v>0</v>
      </c>
      <c r="AC78">
        <f t="shared" si="25"/>
        <v>1</v>
      </c>
      <c r="AD78">
        <f t="shared" si="26"/>
        <v>1</v>
      </c>
      <c r="AE78">
        <f t="shared" si="27"/>
        <v>0</v>
      </c>
      <c r="AF78">
        <f t="shared" si="19"/>
        <v>8</v>
      </c>
      <c r="AG78">
        <f t="shared" si="19"/>
        <v>40</v>
      </c>
      <c r="AH78">
        <f t="shared" si="19"/>
        <v>8</v>
      </c>
      <c r="AI78">
        <f t="shared" si="19"/>
        <v>5</v>
      </c>
      <c r="AJ78">
        <f t="shared" si="15"/>
        <v>13</v>
      </c>
      <c r="AK78" s="8">
        <f t="shared" si="28"/>
        <v>0.61538461538461542</v>
      </c>
      <c r="AL78">
        <f t="shared" si="20"/>
        <v>0</v>
      </c>
    </row>
    <row r="79" spans="1:38" x14ac:dyDescent="0.2">
      <c r="A79" s="27">
        <v>1</v>
      </c>
      <c r="B79" s="28">
        <v>45170</v>
      </c>
      <c r="C79" s="30">
        <v>0.95833333333333337</v>
      </c>
      <c r="D79" s="29" t="s">
        <v>124</v>
      </c>
      <c r="E79" s="29" t="s">
        <v>213</v>
      </c>
      <c r="F79" s="29" t="s">
        <v>49</v>
      </c>
      <c r="G79" s="29" t="s">
        <v>890</v>
      </c>
      <c r="H79" s="29" t="s">
        <v>96</v>
      </c>
      <c r="I79" s="29" t="s">
        <v>13</v>
      </c>
      <c r="J79" s="29">
        <v>37</v>
      </c>
      <c r="K79" s="29">
        <v>24</v>
      </c>
      <c r="L79" s="29">
        <v>1</v>
      </c>
      <c r="M79" s="29">
        <v>0</v>
      </c>
      <c r="N79" s="29" t="s">
        <v>41</v>
      </c>
      <c r="O79" s="5"/>
      <c r="Q79" s="4">
        <f t="shared" si="21"/>
        <v>45170</v>
      </c>
      <c r="R79" s="5">
        <f t="shared" si="16"/>
        <v>2023</v>
      </c>
      <c r="S79" s="5">
        <f t="shared" si="22"/>
        <v>1</v>
      </c>
      <c r="T79" s="29" t="s">
        <v>213</v>
      </c>
      <c r="U79" s="5"/>
      <c r="V79" s="5">
        <f t="shared" si="23"/>
        <v>0</v>
      </c>
      <c r="W79" s="5" t="s">
        <v>114</v>
      </c>
      <c r="X79" s="29" t="s">
        <v>890</v>
      </c>
      <c r="Y79" s="5"/>
      <c r="Z79" s="5">
        <f t="shared" si="24"/>
        <v>0</v>
      </c>
      <c r="AA79" s="5" t="str">
        <f t="shared" si="17"/>
        <v>MWC</v>
      </c>
      <c r="AB79">
        <f t="shared" si="18"/>
        <v>0</v>
      </c>
      <c r="AC79">
        <f t="shared" si="25"/>
        <v>1</v>
      </c>
      <c r="AD79">
        <f t="shared" si="26"/>
        <v>0</v>
      </c>
      <c r="AE79">
        <f t="shared" si="27"/>
        <v>0</v>
      </c>
      <c r="AF79">
        <f t="shared" si="19"/>
        <v>37</v>
      </c>
      <c r="AG79">
        <f t="shared" si="19"/>
        <v>24</v>
      </c>
      <c r="AH79">
        <f t="shared" si="19"/>
        <v>1</v>
      </c>
      <c r="AI79">
        <f t="shared" si="19"/>
        <v>0</v>
      </c>
      <c r="AJ79">
        <f t="shared" si="15"/>
        <v>1</v>
      </c>
      <c r="AK79" s="8">
        <f t="shared" si="28"/>
        <v>1</v>
      </c>
      <c r="AL79">
        <f t="shared" si="20"/>
        <v>1</v>
      </c>
    </row>
    <row r="80" spans="1:38" x14ac:dyDescent="0.2">
      <c r="A80" s="27">
        <v>2</v>
      </c>
      <c r="B80" s="28">
        <v>45178</v>
      </c>
      <c r="C80" s="30">
        <v>0.9375</v>
      </c>
      <c r="D80" s="29" t="s">
        <v>44</v>
      </c>
      <c r="E80" s="29" t="s">
        <v>213</v>
      </c>
      <c r="F80" s="29" t="s">
        <v>49</v>
      </c>
      <c r="G80" s="29" t="s">
        <v>1039</v>
      </c>
      <c r="H80" s="29" t="s">
        <v>114</v>
      </c>
      <c r="I80" s="29" t="s">
        <v>14</v>
      </c>
      <c r="J80" s="29">
        <v>10</v>
      </c>
      <c r="K80" s="29">
        <v>56</v>
      </c>
      <c r="L80" s="29">
        <v>1</v>
      </c>
      <c r="M80" s="29">
        <v>1</v>
      </c>
      <c r="N80" s="29" t="s">
        <v>92</v>
      </c>
      <c r="O80" s="5"/>
      <c r="Q80" s="4">
        <f t="shared" si="21"/>
        <v>45178</v>
      </c>
      <c r="R80" s="5">
        <f t="shared" si="16"/>
        <v>2023</v>
      </c>
      <c r="S80" s="5">
        <f t="shared" si="22"/>
        <v>2</v>
      </c>
      <c r="T80" s="29" t="s">
        <v>213</v>
      </c>
      <c r="U80" s="5"/>
      <c r="V80" s="5">
        <f t="shared" si="23"/>
        <v>0</v>
      </c>
      <c r="W80" s="5" t="s">
        <v>114</v>
      </c>
      <c r="X80" s="5" t="s">
        <v>430</v>
      </c>
      <c r="Y80" s="5">
        <v>6</v>
      </c>
      <c r="Z80" s="5">
        <f t="shared" si="24"/>
        <v>1</v>
      </c>
      <c r="AA80" s="5" t="str">
        <f t="shared" si="17"/>
        <v>Pac-12</v>
      </c>
      <c r="AB80">
        <f t="shared" si="18"/>
        <v>1</v>
      </c>
      <c r="AC80">
        <f t="shared" si="25"/>
        <v>1</v>
      </c>
      <c r="AD80">
        <f t="shared" si="26"/>
        <v>1</v>
      </c>
      <c r="AE80">
        <f t="shared" si="27"/>
        <v>0</v>
      </c>
      <c r="AF80">
        <f t="shared" si="19"/>
        <v>10</v>
      </c>
      <c r="AG80">
        <f t="shared" si="19"/>
        <v>56</v>
      </c>
      <c r="AH80">
        <f t="shared" si="19"/>
        <v>1</v>
      </c>
      <c r="AI80">
        <f t="shared" si="19"/>
        <v>1</v>
      </c>
      <c r="AJ80">
        <f t="shared" si="15"/>
        <v>2</v>
      </c>
      <c r="AK80" s="8">
        <f t="shared" si="28"/>
        <v>0.5</v>
      </c>
      <c r="AL80">
        <f t="shared" si="20"/>
        <v>0</v>
      </c>
    </row>
    <row r="81" spans="1:38" ht="28" x14ac:dyDescent="0.2">
      <c r="A81" s="27">
        <v>3</v>
      </c>
      <c r="B81" s="28">
        <v>45185</v>
      </c>
      <c r="C81" s="30">
        <v>0.83333333333333337</v>
      </c>
      <c r="D81" s="29" t="s">
        <v>44</v>
      </c>
      <c r="E81" s="29" t="s">
        <v>213</v>
      </c>
      <c r="F81" s="5"/>
      <c r="G81" s="29" t="s">
        <v>939</v>
      </c>
      <c r="H81" s="29" t="s">
        <v>70</v>
      </c>
      <c r="I81" s="29" t="s">
        <v>14</v>
      </c>
      <c r="J81" s="29">
        <v>23</v>
      </c>
      <c r="K81" s="29">
        <v>30</v>
      </c>
      <c r="L81" s="29">
        <v>1</v>
      </c>
      <c r="M81" s="29">
        <v>2</v>
      </c>
      <c r="N81" s="29" t="s">
        <v>102</v>
      </c>
      <c r="O81" s="5"/>
      <c r="Q81" s="4">
        <f t="shared" si="21"/>
        <v>45185</v>
      </c>
      <c r="R81" s="5">
        <f t="shared" si="16"/>
        <v>2023</v>
      </c>
      <c r="S81" s="5">
        <f t="shared" si="22"/>
        <v>3</v>
      </c>
      <c r="T81" s="29" t="s">
        <v>213</v>
      </c>
      <c r="U81" s="5"/>
      <c r="V81" s="5">
        <f t="shared" si="23"/>
        <v>0</v>
      </c>
      <c r="W81" s="5" t="s">
        <v>114</v>
      </c>
      <c r="X81" s="29" t="s">
        <v>939</v>
      </c>
      <c r="Y81" s="5"/>
      <c r="Z81" s="5">
        <f t="shared" si="24"/>
        <v>0</v>
      </c>
      <c r="AA81" s="5" t="str">
        <f t="shared" si="17"/>
        <v>Non-Major</v>
      </c>
      <c r="AB81">
        <f t="shared" si="18"/>
        <v>0</v>
      </c>
      <c r="AC81">
        <f t="shared" si="25"/>
        <v>0</v>
      </c>
      <c r="AD81">
        <f t="shared" si="26"/>
        <v>0</v>
      </c>
      <c r="AE81">
        <f t="shared" si="27"/>
        <v>0</v>
      </c>
      <c r="AF81">
        <f t="shared" si="19"/>
        <v>23</v>
      </c>
      <c r="AG81">
        <f t="shared" si="19"/>
        <v>30</v>
      </c>
      <c r="AH81">
        <f t="shared" si="19"/>
        <v>1</v>
      </c>
      <c r="AI81">
        <f t="shared" si="19"/>
        <v>2</v>
      </c>
      <c r="AJ81">
        <f t="shared" si="15"/>
        <v>3</v>
      </c>
      <c r="AK81" s="8">
        <f t="shared" si="28"/>
        <v>0.33333333333333331</v>
      </c>
      <c r="AL81">
        <f t="shared" si="20"/>
        <v>0</v>
      </c>
    </row>
    <row r="82" spans="1:38" x14ac:dyDescent="0.2">
      <c r="A82" s="27">
        <v>4</v>
      </c>
      <c r="B82" s="28">
        <v>45192</v>
      </c>
      <c r="C82" s="30">
        <v>0.79166666666666663</v>
      </c>
      <c r="D82" s="29" t="s">
        <v>44</v>
      </c>
      <c r="E82" s="29" t="s">
        <v>213</v>
      </c>
      <c r="F82" s="5"/>
      <c r="G82" s="29" t="s">
        <v>586</v>
      </c>
      <c r="H82" s="29" t="s">
        <v>114</v>
      </c>
      <c r="I82" s="29" t="s">
        <v>14</v>
      </c>
      <c r="J82" s="29">
        <v>20</v>
      </c>
      <c r="K82" s="29">
        <v>21</v>
      </c>
      <c r="L82" s="29">
        <v>1</v>
      </c>
      <c r="M82" s="29">
        <v>3</v>
      </c>
      <c r="N82" s="29" t="s">
        <v>130</v>
      </c>
      <c r="O82" s="5"/>
      <c r="Q82" s="4">
        <f t="shared" si="21"/>
        <v>45192</v>
      </c>
      <c r="R82" s="5">
        <f t="shared" si="16"/>
        <v>2023</v>
      </c>
      <c r="S82" s="5">
        <f t="shared" si="22"/>
        <v>4</v>
      </c>
      <c r="T82" s="29" t="s">
        <v>213</v>
      </c>
      <c r="U82" s="5"/>
      <c r="V82" s="5">
        <f t="shared" si="23"/>
        <v>0</v>
      </c>
      <c r="W82" s="5" t="s">
        <v>114</v>
      </c>
      <c r="X82" s="29" t="s">
        <v>586</v>
      </c>
      <c r="Y82" s="5"/>
      <c r="Z82" s="5">
        <f t="shared" si="24"/>
        <v>0</v>
      </c>
      <c r="AA82" s="5" t="str">
        <f t="shared" si="17"/>
        <v>Pac-12</v>
      </c>
      <c r="AB82">
        <f t="shared" si="18"/>
        <v>1</v>
      </c>
      <c r="AC82">
        <f t="shared" si="25"/>
        <v>1</v>
      </c>
      <c r="AD82">
        <f t="shared" si="26"/>
        <v>1</v>
      </c>
      <c r="AE82">
        <f t="shared" si="27"/>
        <v>0</v>
      </c>
      <c r="AF82">
        <f t="shared" si="19"/>
        <v>20</v>
      </c>
      <c r="AG82">
        <f t="shared" si="19"/>
        <v>21</v>
      </c>
      <c r="AH82">
        <f t="shared" si="19"/>
        <v>1</v>
      </c>
      <c r="AI82">
        <f t="shared" si="19"/>
        <v>3</v>
      </c>
      <c r="AJ82">
        <f t="shared" si="15"/>
        <v>4</v>
      </c>
      <c r="AK82" s="8">
        <f t="shared" si="28"/>
        <v>0.25</v>
      </c>
      <c r="AL82">
        <f t="shared" si="20"/>
        <v>0</v>
      </c>
    </row>
    <row r="83" spans="1:38" x14ac:dyDescent="0.2">
      <c r="A83" s="27">
        <v>5</v>
      </c>
      <c r="B83" s="28">
        <v>45199</v>
      </c>
      <c r="C83" s="30">
        <v>0.77083333333333337</v>
      </c>
      <c r="D83" s="29" t="s">
        <v>44</v>
      </c>
      <c r="E83" s="29" t="s">
        <v>213</v>
      </c>
      <c r="F83" s="5"/>
      <c r="G83" s="29" t="s">
        <v>1006</v>
      </c>
      <c r="H83" s="29" t="s">
        <v>114</v>
      </c>
      <c r="I83" s="29" t="s">
        <v>14</v>
      </c>
      <c r="J83" s="29">
        <v>6</v>
      </c>
      <c r="K83" s="29">
        <v>42</v>
      </c>
      <c r="L83" s="29">
        <v>1</v>
      </c>
      <c r="M83" s="29">
        <v>4</v>
      </c>
      <c r="N83" s="29" t="s">
        <v>132</v>
      </c>
      <c r="O83" s="5"/>
      <c r="Q83" s="4">
        <f t="shared" si="21"/>
        <v>45199</v>
      </c>
      <c r="R83" s="5">
        <f t="shared" si="16"/>
        <v>2023</v>
      </c>
      <c r="S83" s="5">
        <f t="shared" si="22"/>
        <v>5</v>
      </c>
      <c r="T83" s="29" t="s">
        <v>213</v>
      </c>
      <c r="U83" s="5"/>
      <c r="V83" s="5">
        <f t="shared" si="23"/>
        <v>0</v>
      </c>
      <c r="W83" s="5" t="s">
        <v>114</v>
      </c>
      <c r="X83" s="5" t="s">
        <v>400</v>
      </c>
      <c r="Y83" s="5">
        <v>9</v>
      </c>
      <c r="Z83" s="5">
        <f t="shared" si="24"/>
        <v>1</v>
      </c>
      <c r="AA83" s="5" t="str">
        <f t="shared" si="17"/>
        <v>Pac-12</v>
      </c>
      <c r="AB83">
        <f t="shared" si="18"/>
        <v>1</v>
      </c>
      <c r="AC83">
        <f t="shared" si="25"/>
        <v>1</v>
      </c>
      <c r="AD83">
        <f t="shared" si="26"/>
        <v>1</v>
      </c>
      <c r="AE83">
        <f t="shared" si="27"/>
        <v>0</v>
      </c>
      <c r="AF83">
        <f t="shared" si="19"/>
        <v>6</v>
      </c>
      <c r="AG83">
        <f t="shared" si="19"/>
        <v>42</v>
      </c>
      <c r="AH83">
        <f t="shared" si="19"/>
        <v>1</v>
      </c>
      <c r="AI83">
        <f t="shared" si="19"/>
        <v>4</v>
      </c>
      <c r="AJ83">
        <f t="shared" si="15"/>
        <v>5</v>
      </c>
      <c r="AK83" s="8">
        <f t="shared" si="28"/>
        <v>0.2</v>
      </c>
      <c r="AL83">
        <f t="shared" si="20"/>
        <v>0</v>
      </c>
    </row>
    <row r="84" spans="1:38" x14ac:dyDescent="0.2">
      <c r="A84" s="27">
        <v>6</v>
      </c>
      <c r="B84" s="28">
        <v>45212</v>
      </c>
      <c r="C84" s="30">
        <v>0.91666666666666663</v>
      </c>
      <c r="D84" s="29" t="s">
        <v>124</v>
      </c>
      <c r="E84" s="29" t="s">
        <v>213</v>
      </c>
      <c r="F84" s="29" t="s">
        <v>49</v>
      </c>
      <c r="G84" s="29" t="s">
        <v>617</v>
      </c>
      <c r="H84" s="29" t="s">
        <v>114</v>
      </c>
      <c r="I84" s="29" t="s">
        <v>13</v>
      </c>
      <c r="J84" s="29">
        <v>46</v>
      </c>
      <c r="K84" s="29">
        <v>43</v>
      </c>
      <c r="L84" s="29">
        <v>2</v>
      </c>
      <c r="M84" s="29">
        <v>4</v>
      </c>
      <c r="N84" s="29" t="s">
        <v>41</v>
      </c>
      <c r="O84" s="5"/>
      <c r="Q84" s="4">
        <f t="shared" si="21"/>
        <v>45212</v>
      </c>
      <c r="R84" s="5">
        <f t="shared" si="16"/>
        <v>2023</v>
      </c>
      <c r="S84" s="5">
        <f t="shared" si="22"/>
        <v>7</v>
      </c>
      <c r="T84" s="29" t="s">
        <v>213</v>
      </c>
      <c r="U84" s="5"/>
      <c r="V84" s="5">
        <f t="shared" si="23"/>
        <v>0</v>
      </c>
      <c r="W84" s="5" t="s">
        <v>114</v>
      </c>
      <c r="X84" s="29" t="s">
        <v>617</v>
      </c>
      <c r="Y84" s="5"/>
      <c r="Z84" s="5">
        <f t="shared" si="24"/>
        <v>0</v>
      </c>
      <c r="AA84" s="5" t="str">
        <f t="shared" si="17"/>
        <v>Pac-12</v>
      </c>
      <c r="AB84">
        <f t="shared" si="18"/>
        <v>1</v>
      </c>
      <c r="AC84">
        <f t="shared" si="25"/>
        <v>1</v>
      </c>
      <c r="AD84">
        <f t="shared" si="26"/>
        <v>1</v>
      </c>
      <c r="AE84">
        <f t="shared" si="27"/>
        <v>0</v>
      </c>
      <c r="AF84">
        <f t="shared" si="19"/>
        <v>46</v>
      </c>
      <c r="AG84">
        <f t="shared" si="19"/>
        <v>43</v>
      </c>
      <c r="AH84">
        <f t="shared" si="19"/>
        <v>2</v>
      </c>
      <c r="AI84">
        <f t="shared" si="19"/>
        <v>4</v>
      </c>
      <c r="AJ84">
        <f t="shared" si="15"/>
        <v>6</v>
      </c>
      <c r="AK84" s="8">
        <f t="shared" si="28"/>
        <v>0.33333333333333331</v>
      </c>
      <c r="AL84">
        <f t="shared" si="20"/>
        <v>1</v>
      </c>
    </row>
    <row r="85" spans="1:38" x14ac:dyDescent="0.2">
      <c r="A85" s="27">
        <v>7</v>
      </c>
      <c r="B85" s="28">
        <v>45220</v>
      </c>
      <c r="C85" s="30">
        <v>0.9375</v>
      </c>
      <c r="D85" s="29" t="s">
        <v>44</v>
      </c>
      <c r="E85" s="29" t="s">
        <v>213</v>
      </c>
      <c r="F85" s="5"/>
      <c r="G85" s="29" t="s">
        <v>1080</v>
      </c>
      <c r="H85" s="29" t="s">
        <v>114</v>
      </c>
      <c r="I85" s="29" t="s">
        <v>14</v>
      </c>
      <c r="J85" s="29">
        <v>7</v>
      </c>
      <c r="K85" s="29">
        <v>42</v>
      </c>
      <c r="L85" s="29">
        <v>2</v>
      </c>
      <c r="M85" s="29">
        <v>5</v>
      </c>
      <c r="N85" s="29" t="s">
        <v>92</v>
      </c>
      <c r="O85" s="5"/>
      <c r="Q85" s="4">
        <f t="shared" si="21"/>
        <v>45220</v>
      </c>
      <c r="R85" s="5">
        <f t="shared" si="16"/>
        <v>2023</v>
      </c>
      <c r="S85" s="5">
        <f t="shared" si="22"/>
        <v>8</v>
      </c>
      <c r="T85" s="29" t="s">
        <v>213</v>
      </c>
      <c r="U85" s="5"/>
      <c r="V85" s="5">
        <f t="shared" si="23"/>
        <v>0</v>
      </c>
      <c r="W85" s="5" t="s">
        <v>114</v>
      </c>
      <c r="X85" s="5" t="s">
        <v>438</v>
      </c>
      <c r="Y85" s="5">
        <v>25</v>
      </c>
      <c r="Z85" s="5">
        <f t="shared" si="24"/>
        <v>1</v>
      </c>
      <c r="AA85" s="5" t="str">
        <f t="shared" si="17"/>
        <v>Pac-12</v>
      </c>
      <c r="AB85">
        <f t="shared" si="18"/>
        <v>1</v>
      </c>
      <c r="AC85">
        <f t="shared" si="25"/>
        <v>1</v>
      </c>
      <c r="AD85">
        <f t="shared" si="26"/>
        <v>1</v>
      </c>
      <c r="AE85">
        <f t="shared" si="27"/>
        <v>0</v>
      </c>
      <c r="AF85">
        <f t="shared" si="19"/>
        <v>7</v>
      </c>
      <c r="AG85">
        <f t="shared" si="19"/>
        <v>42</v>
      </c>
      <c r="AH85">
        <f t="shared" si="19"/>
        <v>2</v>
      </c>
      <c r="AI85">
        <f t="shared" si="19"/>
        <v>5</v>
      </c>
      <c r="AJ85">
        <f t="shared" si="15"/>
        <v>7</v>
      </c>
      <c r="AK85" s="8">
        <f t="shared" si="28"/>
        <v>0.2857142857142857</v>
      </c>
      <c r="AL85">
        <f t="shared" si="20"/>
        <v>0</v>
      </c>
    </row>
    <row r="86" spans="1:38" ht="30" x14ac:dyDescent="0.2">
      <c r="A86" s="27">
        <v>8</v>
      </c>
      <c r="B86" s="28">
        <v>45227</v>
      </c>
      <c r="C86" s="30">
        <v>0.79166666666666663</v>
      </c>
      <c r="D86" s="29" t="s">
        <v>44</v>
      </c>
      <c r="E86" s="29" t="s">
        <v>213</v>
      </c>
      <c r="F86" s="5"/>
      <c r="G86" s="29" t="s">
        <v>1065</v>
      </c>
      <c r="H86" s="29" t="s">
        <v>114</v>
      </c>
      <c r="I86" s="29" t="s">
        <v>14</v>
      </c>
      <c r="J86" s="29">
        <v>33</v>
      </c>
      <c r="K86" s="29">
        <v>42</v>
      </c>
      <c r="L86" s="29">
        <v>2</v>
      </c>
      <c r="M86" s="29">
        <v>6</v>
      </c>
      <c r="N86" s="29" t="s">
        <v>102</v>
      </c>
      <c r="O86" s="5"/>
      <c r="Q86" s="4">
        <f t="shared" si="21"/>
        <v>45227</v>
      </c>
      <c r="R86" s="5">
        <f t="shared" si="16"/>
        <v>2023</v>
      </c>
      <c r="S86" s="5">
        <f t="shared" si="22"/>
        <v>9</v>
      </c>
      <c r="T86" s="29" t="s">
        <v>213</v>
      </c>
      <c r="U86" s="5"/>
      <c r="V86" s="5">
        <f t="shared" si="23"/>
        <v>0</v>
      </c>
      <c r="W86" s="5" t="s">
        <v>114</v>
      </c>
      <c r="X86" s="5" t="s">
        <v>680</v>
      </c>
      <c r="Y86" s="5">
        <v>5</v>
      </c>
      <c r="Z86" s="5">
        <f t="shared" si="24"/>
        <v>1</v>
      </c>
      <c r="AA86" s="5" t="str">
        <f t="shared" si="17"/>
        <v>Pac-12</v>
      </c>
      <c r="AB86">
        <f t="shared" si="18"/>
        <v>1</v>
      </c>
      <c r="AC86">
        <f t="shared" si="25"/>
        <v>1</v>
      </c>
      <c r="AD86">
        <f t="shared" si="26"/>
        <v>1</v>
      </c>
      <c r="AE86">
        <f t="shared" si="27"/>
        <v>0</v>
      </c>
      <c r="AF86">
        <f t="shared" si="19"/>
        <v>33</v>
      </c>
      <c r="AG86">
        <f t="shared" si="19"/>
        <v>42</v>
      </c>
      <c r="AH86">
        <f t="shared" si="19"/>
        <v>2</v>
      </c>
      <c r="AI86">
        <f t="shared" si="19"/>
        <v>6</v>
      </c>
      <c r="AJ86">
        <f t="shared" si="15"/>
        <v>8</v>
      </c>
      <c r="AK86" s="8">
        <f t="shared" si="28"/>
        <v>0.25</v>
      </c>
      <c r="AL86">
        <f t="shared" si="20"/>
        <v>0</v>
      </c>
    </row>
    <row r="87" spans="1:38" ht="28" x14ac:dyDescent="0.2">
      <c r="A87" s="27">
        <v>9</v>
      </c>
      <c r="B87" s="28">
        <v>45234</v>
      </c>
      <c r="C87" s="30">
        <v>0.875</v>
      </c>
      <c r="D87" s="29" t="s">
        <v>44</v>
      </c>
      <c r="E87" s="29" t="s">
        <v>213</v>
      </c>
      <c r="F87" s="29" t="s">
        <v>49</v>
      </c>
      <c r="G87" s="29" t="s">
        <v>916</v>
      </c>
      <c r="H87" s="29" t="s">
        <v>114</v>
      </c>
      <c r="I87" s="29" t="s">
        <v>13</v>
      </c>
      <c r="J87" s="29">
        <v>10</v>
      </c>
      <c r="K87" s="29">
        <v>7</v>
      </c>
      <c r="L87" s="29">
        <v>3</v>
      </c>
      <c r="M87" s="29">
        <v>6</v>
      </c>
      <c r="N87" s="29" t="s">
        <v>41</v>
      </c>
      <c r="O87" s="5"/>
      <c r="Q87" s="4">
        <f t="shared" si="21"/>
        <v>45234</v>
      </c>
      <c r="R87" s="5">
        <f t="shared" si="16"/>
        <v>2023</v>
      </c>
      <c r="S87" s="5">
        <f t="shared" si="22"/>
        <v>10</v>
      </c>
      <c r="T87" s="29" t="s">
        <v>213</v>
      </c>
      <c r="U87" s="5"/>
      <c r="V87" s="5">
        <f t="shared" si="23"/>
        <v>0</v>
      </c>
      <c r="W87" s="5" t="s">
        <v>114</v>
      </c>
      <c r="X87" s="29" t="s">
        <v>916</v>
      </c>
      <c r="Y87" s="5"/>
      <c r="Z87" s="5">
        <f t="shared" si="24"/>
        <v>0</v>
      </c>
      <c r="AA87" s="5" t="str">
        <f t="shared" si="17"/>
        <v>Pac-12</v>
      </c>
      <c r="AB87">
        <f t="shared" si="18"/>
        <v>1</v>
      </c>
      <c r="AC87">
        <f t="shared" si="25"/>
        <v>1</v>
      </c>
      <c r="AD87">
        <f t="shared" si="26"/>
        <v>1</v>
      </c>
      <c r="AE87">
        <f t="shared" si="27"/>
        <v>0</v>
      </c>
      <c r="AF87">
        <f t="shared" si="19"/>
        <v>10</v>
      </c>
      <c r="AG87">
        <f t="shared" si="19"/>
        <v>7</v>
      </c>
      <c r="AH87">
        <f t="shared" si="19"/>
        <v>3</v>
      </c>
      <c r="AI87">
        <f t="shared" si="19"/>
        <v>6</v>
      </c>
      <c r="AJ87">
        <f t="shared" si="15"/>
        <v>9</v>
      </c>
      <c r="AK87" s="8">
        <f t="shared" si="28"/>
        <v>0.33333333333333331</v>
      </c>
      <c r="AL87">
        <f t="shared" si="20"/>
        <v>1</v>
      </c>
    </row>
    <row r="88" spans="1:38" ht="30" x14ac:dyDescent="0.2">
      <c r="A88" s="27">
        <v>10</v>
      </c>
      <c r="B88" s="28">
        <v>45241</v>
      </c>
      <c r="C88" s="30">
        <v>0.72916666666666663</v>
      </c>
      <c r="D88" s="29" t="s">
        <v>44</v>
      </c>
      <c r="E88" s="29" t="s">
        <v>213</v>
      </c>
      <c r="F88" s="29" t="s">
        <v>49</v>
      </c>
      <c r="G88" s="29" t="s">
        <v>1078</v>
      </c>
      <c r="H88" s="29" t="s">
        <v>114</v>
      </c>
      <c r="I88" s="29" t="s">
        <v>14</v>
      </c>
      <c r="J88" s="29">
        <v>17</v>
      </c>
      <c r="K88" s="29">
        <v>62</v>
      </c>
      <c r="L88" s="29">
        <v>3</v>
      </c>
      <c r="M88" s="29">
        <v>7</v>
      </c>
      <c r="N88" s="29" t="s">
        <v>92</v>
      </c>
      <c r="O88" s="5"/>
      <c r="Q88" s="4">
        <f t="shared" si="21"/>
        <v>45241</v>
      </c>
      <c r="R88" s="5">
        <f t="shared" si="16"/>
        <v>2023</v>
      </c>
      <c r="S88" s="5">
        <f t="shared" si="22"/>
        <v>11</v>
      </c>
      <c r="T88" s="29" t="s">
        <v>213</v>
      </c>
      <c r="U88" s="5"/>
      <c r="V88" s="5">
        <f t="shared" si="23"/>
        <v>0</v>
      </c>
      <c r="W88" s="5" t="s">
        <v>114</v>
      </c>
      <c r="X88" s="5" t="s">
        <v>486</v>
      </c>
      <c r="Y88" s="5">
        <v>12</v>
      </c>
      <c r="Z88" s="5">
        <f t="shared" si="24"/>
        <v>1</v>
      </c>
      <c r="AA88" s="5" t="str">
        <f t="shared" si="17"/>
        <v>Pac-12</v>
      </c>
      <c r="AB88">
        <f t="shared" si="18"/>
        <v>1</v>
      </c>
      <c r="AC88">
        <f t="shared" si="25"/>
        <v>1</v>
      </c>
      <c r="AD88">
        <f t="shared" si="26"/>
        <v>1</v>
      </c>
      <c r="AE88">
        <f t="shared" si="27"/>
        <v>0</v>
      </c>
      <c r="AF88">
        <f t="shared" si="19"/>
        <v>17</v>
      </c>
      <c r="AG88">
        <f t="shared" si="19"/>
        <v>62</v>
      </c>
      <c r="AH88">
        <f t="shared" si="19"/>
        <v>3</v>
      </c>
      <c r="AI88">
        <f t="shared" si="19"/>
        <v>7</v>
      </c>
      <c r="AJ88">
        <f t="shared" si="15"/>
        <v>10</v>
      </c>
      <c r="AK88" s="8">
        <f t="shared" si="28"/>
        <v>0.3</v>
      </c>
      <c r="AL88">
        <f t="shared" si="20"/>
        <v>0</v>
      </c>
    </row>
    <row r="89" spans="1:38" x14ac:dyDescent="0.2">
      <c r="A89" s="27">
        <v>11</v>
      </c>
      <c r="B89" s="28">
        <v>45248</v>
      </c>
      <c r="C89" s="30">
        <v>0.77083333333333337</v>
      </c>
      <c r="D89" s="29" t="s">
        <v>44</v>
      </c>
      <c r="E89" s="29" t="s">
        <v>213</v>
      </c>
      <c r="F89" s="5"/>
      <c r="G89" s="29" t="s">
        <v>424</v>
      </c>
      <c r="H89" s="29" t="s">
        <v>114</v>
      </c>
      <c r="I89" s="29" t="s">
        <v>14</v>
      </c>
      <c r="J89" s="29">
        <v>15</v>
      </c>
      <c r="K89" s="29">
        <v>27</v>
      </c>
      <c r="L89" s="29">
        <v>3</v>
      </c>
      <c r="M89" s="29">
        <v>8</v>
      </c>
      <c r="N89" s="29" t="s">
        <v>102</v>
      </c>
      <c r="O89" s="5"/>
      <c r="Q89" s="4">
        <f t="shared" si="21"/>
        <v>45248</v>
      </c>
      <c r="R89" s="5">
        <f t="shared" si="16"/>
        <v>2023</v>
      </c>
      <c r="S89" s="5">
        <f t="shared" si="22"/>
        <v>12</v>
      </c>
      <c r="T89" s="29" t="s">
        <v>213</v>
      </c>
      <c r="U89" s="5"/>
      <c r="V89" s="5">
        <f t="shared" si="23"/>
        <v>0</v>
      </c>
      <c r="W89" s="5" t="s">
        <v>114</v>
      </c>
      <c r="X89" s="29" t="s">
        <v>424</v>
      </c>
      <c r="Y89" s="5"/>
      <c r="Z89" s="5">
        <f t="shared" si="24"/>
        <v>0</v>
      </c>
      <c r="AA89" s="5" t="str">
        <f t="shared" si="17"/>
        <v>Pac-12</v>
      </c>
      <c r="AB89">
        <f t="shared" si="18"/>
        <v>1</v>
      </c>
      <c r="AC89">
        <f t="shared" si="25"/>
        <v>1</v>
      </c>
      <c r="AD89">
        <f t="shared" si="26"/>
        <v>1</v>
      </c>
      <c r="AE89">
        <f t="shared" si="27"/>
        <v>0</v>
      </c>
      <c r="AF89">
        <f t="shared" si="19"/>
        <v>15</v>
      </c>
      <c r="AG89">
        <f t="shared" si="19"/>
        <v>27</v>
      </c>
      <c r="AH89">
        <f t="shared" si="19"/>
        <v>3</v>
      </c>
      <c r="AI89">
        <f t="shared" si="19"/>
        <v>8</v>
      </c>
      <c r="AJ89">
        <f t="shared" si="15"/>
        <v>11</v>
      </c>
      <c r="AK89" s="8">
        <f t="shared" si="28"/>
        <v>0.27272727272727271</v>
      </c>
      <c r="AL89">
        <f t="shared" si="20"/>
        <v>0</v>
      </c>
    </row>
    <row r="90" spans="1:38" ht="30" x14ac:dyDescent="0.2">
      <c r="A90" s="27">
        <v>12</v>
      </c>
      <c r="B90" s="28">
        <v>45255</v>
      </c>
      <c r="C90" s="30">
        <v>0.79166666666666663</v>
      </c>
      <c r="D90" s="29" t="s">
        <v>44</v>
      </c>
      <c r="E90" s="29" t="s">
        <v>213</v>
      </c>
      <c r="F90" s="5"/>
      <c r="G90" s="29" t="s">
        <v>484</v>
      </c>
      <c r="H90" s="29" t="s">
        <v>40</v>
      </c>
      <c r="I90" s="29" t="s">
        <v>14</v>
      </c>
      <c r="J90" s="29">
        <v>23</v>
      </c>
      <c r="K90" s="29">
        <v>56</v>
      </c>
      <c r="L90" s="29">
        <v>3</v>
      </c>
      <c r="M90" s="29">
        <v>9</v>
      </c>
      <c r="N90" s="29" t="s">
        <v>130</v>
      </c>
      <c r="O90" s="5"/>
      <c r="Q90" s="4">
        <f t="shared" si="21"/>
        <v>45255</v>
      </c>
      <c r="R90" s="5">
        <f t="shared" si="16"/>
        <v>2023</v>
      </c>
      <c r="S90" s="5">
        <f t="shared" si="22"/>
        <v>13</v>
      </c>
      <c r="T90" s="29" t="s">
        <v>213</v>
      </c>
      <c r="U90" s="5"/>
      <c r="V90" s="5">
        <f t="shared" si="23"/>
        <v>0</v>
      </c>
      <c r="W90" s="5" t="s">
        <v>114</v>
      </c>
      <c r="X90" s="5" t="s">
        <v>131</v>
      </c>
      <c r="Y90" s="5">
        <v>17</v>
      </c>
      <c r="Z90" s="5">
        <f t="shared" si="24"/>
        <v>1</v>
      </c>
      <c r="AA90" s="5" t="str">
        <f t="shared" si="17"/>
        <v>ACC</v>
      </c>
      <c r="AB90">
        <f t="shared" si="18"/>
        <v>0</v>
      </c>
      <c r="AC90">
        <f t="shared" si="25"/>
        <v>1</v>
      </c>
      <c r="AD90">
        <f t="shared" si="26"/>
        <v>1</v>
      </c>
      <c r="AE90">
        <f t="shared" si="27"/>
        <v>0</v>
      </c>
      <c r="AF90">
        <f t="shared" si="19"/>
        <v>23</v>
      </c>
      <c r="AG90">
        <f t="shared" si="19"/>
        <v>56</v>
      </c>
      <c r="AH90">
        <f t="shared" si="19"/>
        <v>3</v>
      </c>
      <c r="AI90">
        <f t="shared" si="19"/>
        <v>9</v>
      </c>
      <c r="AJ90">
        <f t="shared" si="15"/>
        <v>12</v>
      </c>
      <c r="AK90" s="8">
        <f t="shared" si="28"/>
        <v>0.25</v>
      </c>
      <c r="AL90">
        <f t="shared" si="20"/>
        <v>0</v>
      </c>
    </row>
    <row r="91" spans="1:38" ht="28" x14ac:dyDescent="0.2">
      <c r="A91" s="27">
        <v>1</v>
      </c>
      <c r="B91" s="28">
        <v>45171</v>
      </c>
      <c r="C91" s="30">
        <v>0.9375</v>
      </c>
      <c r="D91" s="29" t="s">
        <v>44</v>
      </c>
      <c r="E91" s="29" t="s">
        <v>590</v>
      </c>
      <c r="F91" s="5"/>
      <c r="G91" s="29" t="s">
        <v>581</v>
      </c>
      <c r="H91" s="29" t="s">
        <v>99</v>
      </c>
      <c r="I91" s="29" t="s">
        <v>13</v>
      </c>
      <c r="J91" s="29">
        <v>27</v>
      </c>
      <c r="K91" s="29">
        <v>13</v>
      </c>
      <c r="L91" s="29">
        <v>1</v>
      </c>
      <c r="M91" s="29">
        <v>0</v>
      </c>
      <c r="N91" s="29" t="s">
        <v>41</v>
      </c>
      <c r="O91" s="5"/>
      <c r="Q91" s="4">
        <f t="shared" si="21"/>
        <v>45171</v>
      </c>
      <c r="R91" s="5">
        <f t="shared" si="16"/>
        <v>2023</v>
      </c>
      <c r="S91" s="5">
        <f t="shared" si="22"/>
        <v>1</v>
      </c>
      <c r="T91" s="29" t="s">
        <v>590</v>
      </c>
      <c r="U91" s="5"/>
      <c r="V91" s="5">
        <f t="shared" si="23"/>
        <v>0</v>
      </c>
      <c r="W91" s="5" t="s">
        <v>114</v>
      </c>
      <c r="X91" s="29" t="s">
        <v>581</v>
      </c>
      <c r="Y91" s="5"/>
      <c r="Z91" s="5">
        <f t="shared" si="24"/>
        <v>0</v>
      </c>
      <c r="AA91" s="5" t="str">
        <f t="shared" si="17"/>
        <v>Sun Belt</v>
      </c>
      <c r="AB91">
        <f t="shared" si="18"/>
        <v>0</v>
      </c>
      <c r="AC91">
        <f t="shared" si="25"/>
        <v>1</v>
      </c>
      <c r="AD91">
        <f t="shared" si="26"/>
        <v>0</v>
      </c>
      <c r="AE91">
        <f t="shared" si="27"/>
        <v>0</v>
      </c>
      <c r="AF91">
        <f t="shared" si="19"/>
        <v>27</v>
      </c>
      <c r="AG91">
        <f t="shared" si="19"/>
        <v>13</v>
      </c>
      <c r="AH91">
        <f t="shared" si="19"/>
        <v>1</v>
      </c>
      <c r="AI91">
        <f t="shared" si="19"/>
        <v>0</v>
      </c>
      <c r="AJ91">
        <f t="shared" si="15"/>
        <v>1</v>
      </c>
      <c r="AK91" s="8">
        <f t="shared" si="28"/>
        <v>1</v>
      </c>
      <c r="AL91">
        <f t="shared" si="20"/>
        <v>1</v>
      </c>
    </row>
    <row r="92" spans="1:38" ht="28" x14ac:dyDescent="0.2">
      <c r="A92" s="27">
        <v>2</v>
      </c>
      <c r="B92" s="28">
        <v>45178</v>
      </c>
      <c r="C92" s="30">
        <v>0.8125</v>
      </c>
      <c r="D92" s="29" t="s">
        <v>44</v>
      </c>
      <c r="E92" s="29" t="s">
        <v>590</v>
      </c>
      <c r="F92" s="29" t="s">
        <v>49</v>
      </c>
      <c r="G92" s="29" t="s">
        <v>975</v>
      </c>
      <c r="H92" s="29" t="s">
        <v>96</v>
      </c>
      <c r="I92" s="29" t="s">
        <v>13</v>
      </c>
      <c r="J92" s="29">
        <v>35</v>
      </c>
      <c r="K92" s="29">
        <v>10</v>
      </c>
      <c r="L92" s="29">
        <v>2</v>
      </c>
      <c r="M92" s="29">
        <v>0</v>
      </c>
      <c r="N92" s="29" t="s">
        <v>47</v>
      </c>
      <c r="O92" s="5"/>
      <c r="Q92" s="4">
        <f t="shared" si="21"/>
        <v>45178</v>
      </c>
      <c r="R92" s="5">
        <f t="shared" si="16"/>
        <v>2023</v>
      </c>
      <c r="S92" s="5">
        <f t="shared" si="22"/>
        <v>2</v>
      </c>
      <c r="T92" s="29" t="s">
        <v>590</v>
      </c>
      <c r="U92" s="5"/>
      <c r="V92" s="5">
        <f t="shared" si="23"/>
        <v>0</v>
      </c>
      <c r="W92" s="5" t="s">
        <v>114</v>
      </c>
      <c r="X92" s="29" t="s">
        <v>975</v>
      </c>
      <c r="Y92" s="5"/>
      <c r="Z92" s="5">
        <f t="shared" si="24"/>
        <v>0</v>
      </c>
      <c r="AA92" s="5" t="str">
        <f t="shared" si="17"/>
        <v>MWC</v>
      </c>
      <c r="AB92">
        <f t="shared" si="18"/>
        <v>0</v>
      </c>
      <c r="AC92">
        <f t="shared" si="25"/>
        <v>1</v>
      </c>
      <c r="AD92">
        <f t="shared" si="26"/>
        <v>0</v>
      </c>
      <c r="AE92">
        <f t="shared" si="27"/>
        <v>0</v>
      </c>
      <c r="AF92">
        <f t="shared" si="19"/>
        <v>35</v>
      </c>
      <c r="AG92">
        <f t="shared" si="19"/>
        <v>10</v>
      </c>
      <c r="AH92">
        <f t="shared" si="19"/>
        <v>2</v>
      </c>
      <c r="AI92">
        <f t="shared" si="19"/>
        <v>0</v>
      </c>
      <c r="AJ92">
        <f t="shared" si="15"/>
        <v>2</v>
      </c>
      <c r="AK92" s="8">
        <f t="shared" si="28"/>
        <v>1</v>
      </c>
      <c r="AL92">
        <f t="shared" si="20"/>
        <v>1</v>
      </c>
    </row>
    <row r="93" spans="1:38" ht="42" x14ac:dyDescent="0.2">
      <c r="A93" s="27">
        <v>3</v>
      </c>
      <c r="B93" s="28">
        <v>45185</v>
      </c>
      <c r="C93" s="30">
        <v>0.70833333333333337</v>
      </c>
      <c r="D93" s="29" t="s">
        <v>44</v>
      </c>
      <c r="E93" s="29" t="s">
        <v>1028</v>
      </c>
      <c r="F93" s="5"/>
      <c r="G93" s="29" t="s">
        <v>1081</v>
      </c>
      <c r="H93" s="29" t="s">
        <v>70</v>
      </c>
      <c r="I93" s="29" t="s">
        <v>13</v>
      </c>
      <c r="J93" s="29">
        <v>59</v>
      </c>
      <c r="K93" s="29">
        <v>7</v>
      </c>
      <c r="L93" s="29">
        <v>3</v>
      </c>
      <c r="M93" s="29">
        <v>0</v>
      </c>
      <c r="N93" s="29" t="s">
        <v>51</v>
      </c>
      <c r="O93" s="5"/>
      <c r="Q93" s="4">
        <f t="shared" si="21"/>
        <v>45185</v>
      </c>
      <c r="R93" s="5">
        <f t="shared" si="16"/>
        <v>2023</v>
      </c>
      <c r="S93" s="5">
        <f t="shared" si="22"/>
        <v>3</v>
      </c>
      <c r="T93" s="5" t="s">
        <v>438</v>
      </c>
      <c r="U93" s="5">
        <v>24</v>
      </c>
      <c r="V93" s="5">
        <f t="shared" si="23"/>
        <v>1</v>
      </c>
      <c r="W93" s="5" t="s">
        <v>114</v>
      </c>
      <c r="X93" s="29" t="s">
        <v>1081</v>
      </c>
      <c r="Y93" s="5"/>
      <c r="Z93" s="5">
        <f t="shared" si="24"/>
        <v>0</v>
      </c>
      <c r="AA93" s="5" t="str">
        <f t="shared" si="17"/>
        <v>Non-Major</v>
      </c>
      <c r="AB93">
        <f t="shared" si="18"/>
        <v>0</v>
      </c>
      <c r="AC93">
        <f t="shared" si="25"/>
        <v>0</v>
      </c>
      <c r="AD93">
        <f t="shared" si="26"/>
        <v>0</v>
      </c>
      <c r="AE93">
        <f t="shared" si="27"/>
        <v>0</v>
      </c>
      <c r="AF93">
        <f t="shared" si="19"/>
        <v>59</v>
      </c>
      <c r="AG93">
        <f t="shared" si="19"/>
        <v>7</v>
      </c>
      <c r="AH93">
        <f t="shared" si="19"/>
        <v>3</v>
      </c>
      <c r="AI93">
        <f t="shared" si="19"/>
        <v>0</v>
      </c>
      <c r="AJ93">
        <f t="shared" si="15"/>
        <v>3</v>
      </c>
      <c r="AK93" s="8">
        <f t="shared" si="28"/>
        <v>1</v>
      </c>
      <c r="AL93">
        <f t="shared" si="20"/>
        <v>1</v>
      </c>
    </row>
    <row r="94" spans="1:38" x14ac:dyDescent="0.2">
      <c r="A94" s="27">
        <v>4</v>
      </c>
      <c r="B94" s="28">
        <v>45192</v>
      </c>
      <c r="C94" s="30">
        <v>0.64583333333333337</v>
      </c>
      <c r="D94" s="29" t="s">
        <v>44</v>
      </c>
      <c r="E94" s="29" t="s">
        <v>1082</v>
      </c>
      <c r="F94" s="29" t="s">
        <v>49</v>
      </c>
      <c r="G94" s="29" t="s">
        <v>984</v>
      </c>
      <c r="H94" s="29" t="s">
        <v>114</v>
      </c>
      <c r="I94" s="29" t="s">
        <v>14</v>
      </c>
      <c r="J94" s="29">
        <v>7</v>
      </c>
      <c r="K94" s="29">
        <v>14</v>
      </c>
      <c r="L94" s="29">
        <v>3</v>
      </c>
      <c r="M94" s="29">
        <v>1</v>
      </c>
      <c r="N94" s="29" t="s">
        <v>92</v>
      </c>
      <c r="O94" s="5"/>
      <c r="Q94" s="4">
        <f t="shared" si="21"/>
        <v>45192</v>
      </c>
      <c r="R94" s="5">
        <f t="shared" si="16"/>
        <v>2023</v>
      </c>
      <c r="S94" s="5">
        <f t="shared" si="22"/>
        <v>4</v>
      </c>
      <c r="T94" s="5" t="s">
        <v>438</v>
      </c>
      <c r="U94">
        <v>22</v>
      </c>
      <c r="V94" s="5">
        <f t="shared" si="23"/>
        <v>1</v>
      </c>
      <c r="W94" s="5" t="s">
        <v>114</v>
      </c>
      <c r="X94" s="5" t="s">
        <v>579</v>
      </c>
      <c r="Y94">
        <v>11</v>
      </c>
      <c r="Z94" s="5">
        <f t="shared" si="24"/>
        <v>1</v>
      </c>
      <c r="AA94" s="5" t="str">
        <f t="shared" si="17"/>
        <v>Pac-12</v>
      </c>
      <c r="AB94">
        <f t="shared" si="18"/>
        <v>1</v>
      </c>
      <c r="AC94">
        <f t="shared" si="25"/>
        <v>1</v>
      </c>
      <c r="AD94">
        <f t="shared" si="26"/>
        <v>1</v>
      </c>
      <c r="AE94">
        <f t="shared" si="27"/>
        <v>0</v>
      </c>
      <c r="AF94">
        <f t="shared" ref="AF94:AI156" si="29">J94</f>
        <v>7</v>
      </c>
      <c r="AG94">
        <f t="shared" si="29"/>
        <v>14</v>
      </c>
      <c r="AH94">
        <f t="shared" si="29"/>
        <v>3</v>
      </c>
      <c r="AI94">
        <f t="shared" si="29"/>
        <v>1</v>
      </c>
      <c r="AJ94">
        <f t="shared" ref="AJ94:AJ156" si="30">SUM(AH94:AI94)</f>
        <v>4</v>
      </c>
      <c r="AK94" s="8">
        <f t="shared" si="28"/>
        <v>0.75</v>
      </c>
      <c r="AL94">
        <f t="shared" si="20"/>
        <v>0</v>
      </c>
    </row>
    <row r="95" spans="1:38" ht="42" x14ac:dyDescent="0.2">
      <c r="A95" s="27">
        <v>5</v>
      </c>
      <c r="B95" s="28">
        <v>45206</v>
      </c>
      <c r="C95" s="30">
        <v>0.625</v>
      </c>
      <c r="D95" s="29" t="s">
        <v>44</v>
      </c>
      <c r="E95" s="29" t="s">
        <v>590</v>
      </c>
      <c r="F95" s="5"/>
      <c r="G95" s="29" t="s">
        <v>1083</v>
      </c>
      <c r="H95" s="29" t="s">
        <v>114</v>
      </c>
      <c r="I95" s="29" t="s">
        <v>13</v>
      </c>
      <c r="J95" s="29">
        <v>25</v>
      </c>
      <c r="K95" s="29">
        <v>17</v>
      </c>
      <c r="L95" s="29">
        <v>4</v>
      </c>
      <c r="M95" s="29">
        <v>1</v>
      </c>
      <c r="N95" s="29" t="s">
        <v>41</v>
      </c>
      <c r="O95" s="5"/>
      <c r="Q95" s="4">
        <f t="shared" si="21"/>
        <v>45206</v>
      </c>
      <c r="R95" s="5">
        <f t="shared" si="16"/>
        <v>2023</v>
      </c>
      <c r="S95" s="5">
        <f t="shared" si="22"/>
        <v>6</v>
      </c>
      <c r="T95" s="29" t="s">
        <v>590</v>
      </c>
      <c r="V95" s="5">
        <f t="shared" si="23"/>
        <v>0</v>
      </c>
      <c r="W95" s="5" t="s">
        <v>114</v>
      </c>
      <c r="X95" s="5" t="s">
        <v>977</v>
      </c>
      <c r="Y95">
        <v>13</v>
      </c>
      <c r="Z95" s="5">
        <f t="shared" si="24"/>
        <v>1</v>
      </c>
      <c r="AA95" s="5" t="str">
        <f t="shared" si="17"/>
        <v>Pac-12</v>
      </c>
      <c r="AB95">
        <f t="shared" si="18"/>
        <v>1</v>
      </c>
      <c r="AC95">
        <f t="shared" si="25"/>
        <v>1</v>
      </c>
      <c r="AD95">
        <f t="shared" si="26"/>
        <v>1</v>
      </c>
      <c r="AE95">
        <f t="shared" si="27"/>
        <v>0</v>
      </c>
      <c r="AF95">
        <f t="shared" si="29"/>
        <v>25</v>
      </c>
      <c r="AG95">
        <f t="shared" si="29"/>
        <v>17</v>
      </c>
      <c r="AH95">
        <f t="shared" si="29"/>
        <v>4</v>
      </c>
      <c r="AI95">
        <f t="shared" si="29"/>
        <v>1</v>
      </c>
      <c r="AJ95">
        <f t="shared" si="30"/>
        <v>5</v>
      </c>
      <c r="AK95" s="8">
        <f t="shared" si="28"/>
        <v>0.8</v>
      </c>
      <c r="AL95">
        <f t="shared" si="20"/>
        <v>1</v>
      </c>
    </row>
    <row r="96" spans="1:38" ht="30" x14ac:dyDescent="0.2">
      <c r="A96" s="27">
        <v>6</v>
      </c>
      <c r="B96" s="28">
        <v>45213</v>
      </c>
      <c r="C96" s="30">
        <v>0.83333333333333337</v>
      </c>
      <c r="D96" s="29" t="s">
        <v>44</v>
      </c>
      <c r="E96" s="29" t="s">
        <v>436</v>
      </c>
      <c r="F96" s="29" t="s">
        <v>49</v>
      </c>
      <c r="G96" s="29" t="s">
        <v>1067</v>
      </c>
      <c r="H96" s="29" t="s">
        <v>114</v>
      </c>
      <c r="I96" s="29" t="s">
        <v>14</v>
      </c>
      <c r="J96" s="29">
        <v>24</v>
      </c>
      <c r="K96" s="29">
        <v>36</v>
      </c>
      <c r="L96" s="29">
        <v>4</v>
      </c>
      <c r="M96" s="29">
        <v>2</v>
      </c>
      <c r="N96" s="29" t="s">
        <v>92</v>
      </c>
      <c r="O96" s="5"/>
      <c r="Q96" s="4">
        <f t="shared" si="21"/>
        <v>45213</v>
      </c>
      <c r="R96" s="5">
        <f t="shared" si="16"/>
        <v>2023</v>
      </c>
      <c r="S96" s="5">
        <f t="shared" si="22"/>
        <v>7</v>
      </c>
      <c r="T96" s="5" t="s">
        <v>438</v>
      </c>
      <c r="U96">
        <v>18</v>
      </c>
      <c r="V96" s="5">
        <f t="shared" si="23"/>
        <v>1</v>
      </c>
      <c r="W96" s="5" t="s">
        <v>114</v>
      </c>
      <c r="X96" s="5" t="s">
        <v>486</v>
      </c>
      <c r="Y96">
        <v>15</v>
      </c>
      <c r="Z96" s="5">
        <f t="shared" si="24"/>
        <v>1</v>
      </c>
      <c r="AA96" s="5" t="str">
        <f t="shared" si="17"/>
        <v>Pac-12</v>
      </c>
      <c r="AB96">
        <f t="shared" si="18"/>
        <v>1</v>
      </c>
      <c r="AC96">
        <f t="shared" si="25"/>
        <v>1</v>
      </c>
      <c r="AD96">
        <f t="shared" si="26"/>
        <v>1</v>
      </c>
      <c r="AE96">
        <f t="shared" si="27"/>
        <v>0</v>
      </c>
      <c r="AF96">
        <f t="shared" si="29"/>
        <v>24</v>
      </c>
      <c r="AG96">
        <f t="shared" si="29"/>
        <v>36</v>
      </c>
      <c r="AH96">
        <f t="shared" si="29"/>
        <v>4</v>
      </c>
      <c r="AI96">
        <f t="shared" si="29"/>
        <v>2</v>
      </c>
      <c r="AJ96">
        <f t="shared" si="30"/>
        <v>6</v>
      </c>
      <c r="AK96" s="8">
        <f t="shared" si="28"/>
        <v>0.66666666666666663</v>
      </c>
      <c r="AL96">
        <f t="shared" si="20"/>
        <v>0</v>
      </c>
    </row>
    <row r="97" spans="1:38" x14ac:dyDescent="0.2">
      <c r="A97" s="27">
        <v>7</v>
      </c>
      <c r="B97" s="28">
        <v>45220</v>
      </c>
      <c r="C97" s="30">
        <v>0.9375</v>
      </c>
      <c r="D97" s="29" t="s">
        <v>44</v>
      </c>
      <c r="E97" s="29" t="s">
        <v>1080</v>
      </c>
      <c r="F97" s="29" t="s">
        <v>49</v>
      </c>
      <c r="G97" s="29" t="s">
        <v>213</v>
      </c>
      <c r="H97" s="29" t="s">
        <v>114</v>
      </c>
      <c r="I97" s="29" t="s">
        <v>13</v>
      </c>
      <c r="J97" s="29">
        <v>42</v>
      </c>
      <c r="K97" s="29">
        <v>7</v>
      </c>
      <c r="L97" s="29">
        <v>5</v>
      </c>
      <c r="M97" s="29">
        <v>2</v>
      </c>
      <c r="N97" s="29" t="s">
        <v>41</v>
      </c>
      <c r="O97" s="5"/>
      <c r="Q97" s="4">
        <f t="shared" si="21"/>
        <v>45220</v>
      </c>
      <c r="R97" s="5">
        <f t="shared" si="16"/>
        <v>2023</v>
      </c>
      <c r="S97" s="5">
        <f t="shared" si="22"/>
        <v>8</v>
      </c>
      <c r="T97" s="5" t="s">
        <v>438</v>
      </c>
      <c r="U97">
        <v>25</v>
      </c>
      <c r="V97" s="5">
        <f t="shared" si="23"/>
        <v>1</v>
      </c>
      <c r="W97" s="5" t="s">
        <v>114</v>
      </c>
      <c r="X97" s="29" t="s">
        <v>213</v>
      </c>
      <c r="Z97" s="5">
        <f t="shared" si="24"/>
        <v>0</v>
      </c>
      <c r="AA97" s="5" t="str">
        <f t="shared" si="17"/>
        <v>Pac-12</v>
      </c>
      <c r="AB97">
        <f t="shared" si="18"/>
        <v>1</v>
      </c>
      <c r="AC97">
        <f t="shared" si="25"/>
        <v>1</v>
      </c>
      <c r="AD97">
        <f t="shared" si="26"/>
        <v>1</v>
      </c>
      <c r="AE97">
        <f t="shared" si="27"/>
        <v>0</v>
      </c>
      <c r="AF97">
        <f t="shared" si="29"/>
        <v>42</v>
      </c>
      <c r="AG97">
        <f t="shared" si="29"/>
        <v>7</v>
      </c>
      <c r="AH97">
        <f t="shared" si="29"/>
        <v>5</v>
      </c>
      <c r="AI97">
        <f t="shared" si="29"/>
        <v>2</v>
      </c>
      <c r="AJ97">
        <f t="shared" si="30"/>
        <v>7</v>
      </c>
      <c r="AK97" s="8">
        <f t="shared" si="28"/>
        <v>0.7142857142857143</v>
      </c>
      <c r="AL97">
        <f t="shared" si="20"/>
        <v>1</v>
      </c>
    </row>
    <row r="98" spans="1:38" x14ac:dyDescent="0.2">
      <c r="A98" s="27">
        <v>8</v>
      </c>
      <c r="B98" s="28">
        <v>45227</v>
      </c>
      <c r="C98" s="30">
        <v>0.8125</v>
      </c>
      <c r="D98" s="29" t="s">
        <v>44</v>
      </c>
      <c r="E98" s="29" t="s">
        <v>1070</v>
      </c>
      <c r="F98" s="5"/>
      <c r="G98" s="29" t="s">
        <v>617</v>
      </c>
      <c r="H98" s="29" t="s">
        <v>114</v>
      </c>
      <c r="I98" s="29" t="s">
        <v>13</v>
      </c>
      <c r="J98" s="29">
        <v>28</v>
      </c>
      <c r="K98" s="29">
        <v>16</v>
      </c>
      <c r="L98" s="29">
        <v>6</v>
      </c>
      <c r="M98" s="29">
        <v>2</v>
      </c>
      <c r="N98" s="29" t="s">
        <v>47</v>
      </c>
      <c r="O98" s="5"/>
      <c r="Q98" s="4">
        <f t="shared" si="21"/>
        <v>45227</v>
      </c>
      <c r="R98" s="5">
        <f t="shared" si="16"/>
        <v>2023</v>
      </c>
      <c r="S98" s="5">
        <f t="shared" si="22"/>
        <v>9</v>
      </c>
      <c r="T98" s="5" t="s">
        <v>438</v>
      </c>
      <c r="U98">
        <v>23</v>
      </c>
      <c r="V98" s="5">
        <f t="shared" si="23"/>
        <v>1</v>
      </c>
      <c r="W98" s="5" t="s">
        <v>114</v>
      </c>
      <c r="X98" s="29" t="s">
        <v>617</v>
      </c>
      <c r="Z98" s="5">
        <f t="shared" si="24"/>
        <v>0</v>
      </c>
      <c r="AA98" s="5" t="str">
        <f t="shared" si="17"/>
        <v>Pac-12</v>
      </c>
      <c r="AB98">
        <f t="shared" si="18"/>
        <v>1</v>
      </c>
      <c r="AC98">
        <f t="shared" si="25"/>
        <v>1</v>
      </c>
      <c r="AD98">
        <f t="shared" si="26"/>
        <v>1</v>
      </c>
      <c r="AE98">
        <f t="shared" si="27"/>
        <v>0</v>
      </c>
      <c r="AF98">
        <f t="shared" si="29"/>
        <v>28</v>
      </c>
      <c r="AG98">
        <f t="shared" si="29"/>
        <v>16</v>
      </c>
      <c r="AH98">
        <f t="shared" si="29"/>
        <v>6</v>
      </c>
      <c r="AI98">
        <f t="shared" si="29"/>
        <v>2</v>
      </c>
      <c r="AJ98">
        <f t="shared" si="30"/>
        <v>8</v>
      </c>
      <c r="AK98" s="8">
        <f t="shared" si="28"/>
        <v>0.75</v>
      </c>
      <c r="AL98">
        <f t="shared" si="20"/>
        <v>1</v>
      </c>
    </row>
    <row r="99" spans="1:38" x14ac:dyDescent="0.2">
      <c r="A99" s="27">
        <v>9</v>
      </c>
      <c r="B99" s="28">
        <v>45234</v>
      </c>
      <c r="C99" s="30">
        <v>0.9375</v>
      </c>
      <c r="D99" s="29" t="s">
        <v>44</v>
      </c>
      <c r="E99" s="29" t="s">
        <v>1018</v>
      </c>
      <c r="F99" s="29" t="s">
        <v>49</v>
      </c>
      <c r="G99" s="29" t="s">
        <v>586</v>
      </c>
      <c r="H99" s="29" t="s">
        <v>114</v>
      </c>
      <c r="I99" s="29" t="s">
        <v>14</v>
      </c>
      <c r="J99" s="29">
        <v>10</v>
      </c>
      <c r="K99" s="29">
        <v>27</v>
      </c>
      <c r="L99" s="29">
        <v>6</v>
      </c>
      <c r="M99" s="29">
        <v>3</v>
      </c>
      <c r="N99" s="29" t="s">
        <v>92</v>
      </c>
      <c r="O99" s="5"/>
      <c r="Q99" s="4">
        <f t="shared" si="21"/>
        <v>45234</v>
      </c>
      <c r="R99" s="5">
        <f t="shared" si="16"/>
        <v>2023</v>
      </c>
      <c r="S99" s="5">
        <f t="shared" si="22"/>
        <v>10</v>
      </c>
      <c r="T99" s="5" t="s">
        <v>438</v>
      </c>
      <c r="U99">
        <v>20</v>
      </c>
      <c r="V99" s="5">
        <f t="shared" si="23"/>
        <v>1</v>
      </c>
      <c r="W99" s="5" t="s">
        <v>114</v>
      </c>
      <c r="X99" s="29" t="s">
        <v>586</v>
      </c>
      <c r="Z99" s="5">
        <f t="shared" si="24"/>
        <v>0</v>
      </c>
      <c r="AA99" s="5" t="str">
        <f t="shared" si="17"/>
        <v>Pac-12</v>
      </c>
      <c r="AB99">
        <f t="shared" si="18"/>
        <v>1</v>
      </c>
      <c r="AC99">
        <f t="shared" si="25"/>
        <v>1</v>
      </c>
      <c r="AD99">
        <f t="shared" si="26"/>
        <v>1</v>
      </c>
      <c r="AE99">
        <f t="shared" si="27"/>
        <v>0</v>
      </c>
      <c r="AF99">
        <f t="shared" si="29"/>
        <v>10</v>
      </c>
      <c r="AG99">
        <f t="shared" si="29"/>
        <v>27</v>
      </c>
      <c r="AH99">
        <f t="shared" si="29"/>
        <v>6</v>
      </c>
      <c r="AI99">
        <f t="shared" si="29"/>
        <v>3</v>
      </c>
      <c r="AJ99">
        <f t="shared" si="30"/>
        <v>9</v>
      </c>
      <c r="AK99" s="8">
        <f t="shared" si="28"/>
        <v>0.66666666666666663</v>
      </c>
      <c r="AL99">
        <f t="shared" si="20"/>
        <v>0</v>
      </c>
    </row>
    <row r="100" spans="1:38" ht="28" x14ac:dyDescent="0.2">
      <c r="A100" s="27">
        <v>10</v>
      </c>
      <c r="B100" s="28">
        <v>45241</v>
      </c>
      <c r="C100" s="30">
        <v>0.875</v>
      </c>
      <c r="D100" s="29" t="s">
        <v>44</v>
      </c>
      <c r="E100" s="29" t="s">
        <v>590</v>
      </c>
      <c r="F100" s="5"/>
      <c r="G100" s="29" t="s">
        <v>113</v>
      </c>
      <c r="H100" s="29" t="s">
        <v>114</v>
      </c>
      <c r="I100" s="29" t="s">
        <v>14</v>
      </c>
      <c r="J100" s="29">
        <v>7</v>
      </c>
      <c r="K100" s="29">
        <v>17</v>
      </c>
      <c r="L100" s="29">
        <v>6</v>
      </c>
      <c r="M100" s="29">
        <v>4</v>
      </c>
      <c r="N100" s="29" t="s">
        <v>102</v>
      </c>
      <c r="O100" s="5"/>
      <c r="Q100" s="4">
        <f t="shared" si="21"/>
        <v>45241</v>
      </c>
      <c r="R100" s="5">
        <f t="shared" si="16"/>
        <v>2023</v>
      </c>
      <c r="S100" s="5">
        <f t="shared" si="22"/>
        <v>11</v>
      </c>
      <c r="T100" s="29" t="s">
        <v>590</v>
      </c>
      <c r="V100" s="5">
        <f t="shared" si="23"/>
        <v>0</v>
      </c>
      <c r="W100" s="5" t="s">
        <v>114</v>
      </c>
      <c r="X100" s="29" t="s">
        <v>113</v>
      </c>
      <c r="Z100" s="5">
        <f t="shared" si="24"/>
        <v>0</v>
      </c>
      <c r="AA100" s="5" t="str">
        <f t="shared" si="17"/>
        <v>Pac-12</v>
      </c>
      <c r="AB100">
        <f t="shared" si="18"/>
        <v>1</v>
      </c>
      <c r="AC100">
        <f t="shared" si="25"/>
        <v>1</v>
      </c>
      <c r="AD100">
        <f t="shared" si="26"/>
        <v>1</v>
      </c>
      <c r="AE100">
        <f t="shared" si="27"/>
        <v>0</v>
      </c>
      <c r="AF100">
        <f t="shared" si="29"/>
        <v>7</v>
      </c>
      <c r="AG100">
        <f t="shared" si="29"/>
        <v>17</v>
      </c>
      <c r="AH100">
        <f t="shared" si="29"/>
        <v>6</v>
      </c>
      <c r="AI100">
        <f t="shared" si="29"/>
        <v>4</v>
      </c>
      <c r="AJ100">
        <f t="shared" si="30"/>
        <v>10</v>
      </c>
      <c r="AK100" s="8">
        <f t="shared" si="28"/>
        <v>0.6</v>
      </c>
      <c r="AL100">
        <f t="shared" si="20"/>
        <v>0</v>
      </c>
    </row>
    <row r="101" spans="1:38" x14ac:dyDescent="0.2">
      <c r="A101" s="27">
        <v>11</v>
      </c>
      <c r="B101" s="28">
        <v>45248</v>
      </c>
      <c r="C101" s="30">
        <v>0.64583333333333337</v>
      </c>
      <c r="D101" s="29" t="s">
        <v>44</v>
      </c>
      <c r="E101" s="29" t="s">
        <v>590</v>
      </c>
      <c r="F101" s="29" t="s">
        <v>49</v>
      </c>
      <c r="G101" s="29" t="s">
        <v>206</v>
      </c>
      <c r="H101" s="29" t="s">
        <v>114</v>
      </c>
      <c r="I101" s="29" t="s">
        <v>13</v>
      </c>
      <c r="J101" s="29">
        <v>38</v>
      </c>
      <c r="K101" s="29">
        <v>20</v>
      </c>
      <c r="L101" s="29">
        <v>7</v>
      </c>
      <c r="M101" s="29">
        <v>4</v>
      </c>
      <c r="N101" s="29" t="s">
        <v>41</v>
      </c>
      <c r="O101" s="5"/>
      <c r="Q101" s="4">
        <f t="shared" si="21"/>
        <v>45248</v>
      </c>
      <c r="R101" s="5">
        <f t="shared" si="16"/>
        <v>2023</v>
      </c>
      <c r="S101" s="5">
        <f t="shared" si="22"/>
        <v>12</v>
      </c>
      <c r="T101" s="29" t="s">
        <v>590</v>
      </c>
      <c r="V101" s="5">
        <f t="shared" si="23"/>
        <v>0</v>
      </c>
      <c r="W101" s="5" t="s">
        <v>114</v>
      </c>
      <c r="X101" s="29" t="s">
        <v>206</v>
      </c>
      <c r="Z101" s="5">
        <f t="shared" si="24"/>
        <v>0</v>
      </c>
      <c r="AA101" s="5" t="str">
        <f t="shared" si="17"/>
        <v>Pac-12</v>
      </c>
      <c r="AB101">
        <f t="shared" si="18"/>
        <v>1</v>
      </c>
      <c r="AC101">
        <f t="shared" si="25"/>
        <v>1</v>
      </c>
      <c r="AD101">
        <f t="shared" si="26"/>
        <v>1</v>
      </c>
      <c r="AE101">
        <f t="shared" si="27"/>
        <v>0</v>
      </c>
      <c r="AF101">
        <f t="shared" si="29"/>
        <v>38</v>
      </c>
      <c r="AG101">
        <f t="shared" si="29"/>
        <v>20</v>
      </c>
      <c r="AH101">
        <f t="shared" si="29"/>
        <v>7</v>
      </c>
      <c r="AI101">
        <f t="shared" si="29"/>
        <v>4</v>
      </c>
      <c r="AJ101">
        <f t="shared" si="30"/>
        <v>11</v>
      </c>
      <c r="AK101" s="8">
        <f t="shared" si="28"/>
        <v>0.63636363636363635</v>
      </c>
      <c r="AL101">
        <f t="shared" si="20"/>
        <v>1</v>
      </c>
    </row>
    <row r="102" spans="1:38" x14ac:dyDescent="0.2">
      <c r="A102" s="27">
        <v>12</v>
      </c>
      <c r="B102" s="28">
        <v>45255</v>
      </c>
      <c r="C102" s="30">
        <v>0.9375</v>
      </c>
      <c r="D102" s="29" t="s">
        <v>44</v>
      </c>
      <c r="E102" s="29" t="s">
        <v>590</v>
      </c>
      <c r="F102" s="5"/>
      <c r="G102" s="29" t="s">
        <v>424</v>
      </c>
      <c r="H102" s="29" t="s">
        <v>114</v>
      </c>
      <c r="I102" s="29" t="s">
        <v>14</v>
      </c>
      <c r="J102" s="29">
        <v>7</v>
      </c>
      <c r="K102" s="29">
        <v>33</v>
      </c>
      <c r="L102" s="29">
        <v>7</v>
      </c>
      <c r="M102" s="29">
        <v>5</v>
      </c>
      <c r="N102" s="29" t="s">
        <v>92</v>
      </c>
      <c r="O102" s="5"/>
      <c r="Q102" s="4">
        <f t="shared" si="21"/>
        <v>45255</v>
      </c>
      <c r="R102" s="5">
        <f t="shared" si="16"/>
        <v>2023</v>
      </c>
      <c r="S102" s="5">
        <f t="shared" si="22"/>
        <v>13</v>
      </c>
      <c r="T102" s="29" t="s">
        <v>590</v>
      </c>
      <c r="V102" s="5">
        <f t="shared" si="23"/>
        <v>0</v>
      </c>
      <c r="W102" s="5" t="s">
        <v>114</v>
      </c>
      <c r="X102" s="29" t="s">
        <v>424</v>
      </c>
      <c r="Z102" s="5">
        <f t="shared" si="24"/>
        <v>0</v>
      </c>
      <c r="AA102" s="5" t="str">
        <f t="shared" si="17"/>
        <v>Pac-12</v>
      </c>
      <c r="AB102">
        <f t="shared" si="18"/>
        <v>1</v>
      </c>
      <c r="AC102">
        <f t="shared" si="25"/>
        <v>1</v>
      </c>
      <c r="AD102">
        <f t="shared" si="26"/>
        <v>1</v>
      </c>
      <c r="AE102">
        <f t="shared" si="27"/>
        <v>0</v>
      </c>
      <c r="AF102">
        <f t="shared" si="29"/>
        <v>7</v>
      </c>
      <c r="AG102">
        <f t="shared" si="29"/>
        <v>33</v>
      </c>
      <c r="AH102">
        <f t="shared" si="29"/>
        <v>7</v>
      </c>
      <c r="AI102">
        <f t="shared" si="29"/>
        <v>5</v>
      </c>
      <c r="AJ102">
        <f t="shared" si="30"/>
        <v>12</v>
      </c>
      <c r="AK102" s="8">
        <f t="shared" si="28"/>
        <v>0.58333333333333337</v>
      </c>
      <c r="AL102">
        <f t="shared" si="20"/>
        <v>0</v>
      </c>
    </row>
    <row r="103" spans="1:38" x14ac:dyDescent="0.2">
      <c r="A103" s="27">
        <v>13</v>
      </c>
      <c r="B103" s="28">
        <v>45276</v>
      </c>
      <c r="C103" s="30">
        <v>0.8125</v>
      </c>
      <c r="D103" s="29" t="s">
        <v>44</v>
      </c>
      <c r="E103" s="29" t="s">
        <v>590</v>
      </c>
      <c r="F103" s="29" t="s">
        <v>80</v>
      </c>
      <c r="G103" s="29" t="s">
        <v>95</v>
      </c>
      <c r="H103" s="29" t="s">
        <v>96</v>
      </c>
      <c r="I103" s="29" t="s">
        <v>13</v>
      </c>
      <c r="J103" s="29">
        <v>35</v>
      </c>
      <c r="K103" s="29">
        <v>22</v>
      </c>
      <c r="L103" s="29">
        <v>8</v>
      </c>
      <c r="M103" s="29">
        <v>5</v>
      </c>
      <c r="N103" s="29" t="s">
        <v>41</v>
      </c>
      <c r="O103" s="29" t="s">
        <v>1059</v>
      </c>
      <c r="Q103" s="4">
        <f t="shared" si="21"/>
        <v>45276</v>
      </c>
      <c r="R103" s="5">
        <f t="shared" si="16"/>
        <v>2023</v>
      </c>
      <c r="S103" s="5">
        <f t="shared" si="22"/>
        <v>16</v>
      </c>
      <c r="T103" s="29" t="s">
        <v>590</v>
      </c>
      <c r="V103" s="5">
        <f t="shared" si="23"/>
        <v>0</v>
      </c>
      <c r="W103" s="5" t="s">
        <v>114</v>
      </c>
      <c r="X103" s="29" t="s">
        <v>95</v>
      </c>
      <c r="Z103" s="5">
        <f t="shared" si="24"/>
        <v>0</v>
      </c>
      <c r="AA103" s="5" t="str">
        <f t="shared" si="17"/>
        <v>MWC</v>
      </c>
      <c r="AB103">
        <f t="shared" si="18"/>
        <v>0</v>
      </c>
      <c r="AC103">
        <f t="shared" si="25"/>
        <v>1</v>
      </c>
      <c r="AD103">
        <f t="shared" si="26"/>
        <v>0</v>
      </c>
      <c r="AE103">
        <f t="shared" si="27"/>
        <v>0</v>
      </c>
      <c r="AF103">
        <f t="shared" si="29"/>
        <v>35</v>
      </c>
      <c r="AG103">
        <f t="shared" si="29"/>
        <v>22</v>
      </c>
      <c r="AH103">
        <f t="shared" si="29"/>
        <v>8</v>
      </c>
      <c r="AI103">
        <f t="shared" si="29"/>
        <v>5</v>
      </c>
      <c r="AJ103">
        <f t="shared" si="30"/>
        <v>13</v>
      </c>
      <c r="AK103" s="8">
        <f t="shared" si="28"/>
        <v>0.61538461538461542</v>
      </c>
      <c r="AL103">
        <f t="shared" si="20"/>
        <v>1</v>
      </c>
    </row>
    <row r="104" spans="1:38" ht="28" x14ac:dyDescent="0.2">
      <c r="A104" s="27">
        <v>1</v>
      </c>
      <c r="B104" s="28">
        <v>45164</v>
      </c>
      <c r="C104" s="30">
        <v>0.83333333333333337</v>
      </c>
      <c r="D104" s="29" t="s">
        <v>44</v>
      </c>
      <c r="E104" s="29" t="s">
        <v>1039</v>
      </c>
      <c r="F104" s="5"/>
      <c r="G104" s="29" t="s">
        <v>1031</v>
      </c>
      <c r="H104" s="29" t="s">
        <v>96</v>
      </c>
      <c r="I104" s="29" t="s">
        <v>13</v>
      </c>
      <c r="J104" s="29">
        <v>56</v>
      </c>
      <c r="K104" s="29">
        <v>28</v>
      </c>
      <c r="L104" s="29">
        <v>1</v>
      </c>
      <c r="M104" s="29">
        <v>0</v>
      </c>
      <c r="N104" s="29" t="s">
        <v>41</v>
      </c>
      <c r="O104" s="5"/>
      <c r="Q104" s="4">
        <f t="shared" si="21"/>
        <v>45164</v>
      </c>
      <c r="R104" s="5">
        <f t="shared" si="16"/>
        <v>2023</v>
      </c>
      <c r="S104" s="5">
        <f t="shared" si="22"/>
        <v>1</v>
      </c>
      <c r="T104" s="5" t="s">
        <v>430</v>
      </c>
      <c r="U104">
        <v>6</v>
      </c>
      <c r="V104" s="5">
        <f t="shared" si="23"/>
        <v>1</v>
      </c>
      <c r="W104" s="5" t="s">
        <v>114</v>
      </c>
      <c r="X104" s="29" t="s">
        <v>1031</v>
      </c>
      <c r="Z104" s="5">
        <f t="shared" si="24"/>
        <v>0</v>
      </c>
      <c r="AA104" s="5" t="str">
        <f t="shared" si="17"/>
        <v>MWC</v>
      </c>
      <c r="AB104">
        <f t="shared" si="18"/>
        <v>0</v>
      </c>
      <c r="AC104">
        <f t="shared" si="25"/>
        <v>1</v>
      </c>
      <c r="AD104">
        <f t="shared" si="26"/>
        <v>0</v>
      </c>
      <c r="AE104">
        <f t="shared" si="27"/>
        <v>0</v>
      </c>
      <c r="AF104">
        <f t="shared" si="29"/>
        <v>56</v>
      </c>
      <c r="AG104">
        <f t="shared" si="29"/>
        <v>28</v>
      </c>
      <c r="AH104">
        <f t="shared" si="29"/>
        <v>1</v>
      </c>
      <c r="AI104">
        <f t="shared" si="29"/>
        <v>0</v>
      </c>
      <c r="AJ104">
        <f t="shared" si="30"/>
        <v>1</v>
      </c>
      <c r="AK104" s="8">
        <f t="shared" si="28"/>
        <v>1</v>
      </c>
      <c r="AL104">
        <f t="shared" si="20"/>
        <v>1</v>
      </c>
    </row>
    <row r="105" spans="1:38" x14ac:dyDescent="0.2">
      <c r="A105" s="27">
        <v>2</v>
      </c>
      <c r="B105" s="28">
        <v>45171</v>
      </c>
      <c r="C105" s="30">
        <v>0.77083333333333337</v>
      </c>
      <c r="D105" s="29" t="s">
        <v>44</v>
      </c>
      <c r="E105" s="29" t="s">
        <v>1039</v>
      </c>
      <c r="F105" s="5"/>
      <c r="G105" s="29" t="s">
        <v>663</v>
      </c>
      <c r="H105" s="29" t="s">
        <v>96</v>
      </c>
      <c r="I105" s="29" t="s">
        <v>13</v>
      </c>
      <c r="J105" s="29">
        <v>66</v>
      </c>
      <c r="K105" s="29">
        <v>14</v>
      </c>
      <c r="L105" s="29">
        <v>2</v>
      </c>
      <c r="M105" s="29">
        <v>0</v>
      </c>
      <c r="N105" s="29" t="s">
        <v>47</v>
      </c>
      <c r="O105" s="5"/>
      <c r="Q105" s="4">
        <f t="shared" si="21"/>
        <v>45171</v>
      </c>
      <c r="R105" s="5">
        <f t="shared" si="16"/>
        <v>2023</v>
      </c>
      <c r="S105" s="5">
        <f t="shared" si="22"/>
        <v>1</v>
      </c>
      <c r="T105" s="5" t="s">
        <v>430</v>
      </c>
      <c r="U105">
        <v>6</v>
      </c>
      <c r="V105" s="5">
        <f t="shared" si="23"/>
        <v>1</v>
      </c>
      <c r="W105" s="5" t="s">
        <v>114</v>
      </c>
      <c r="X105" s="29" t="s">
        <v>663</v>
      </c>
      <c r="Z105" s="5">
        <f t="shared" si="24"/>
        <v>0</v>
      </c>
      <c r="AA105" s="5" t="str">
        <f t="shared" si="17"/>
        <v>MWC</v>
      </c>
      <c r="AB105">
        <f t="shared" si="18"/>
        <v>0</v>
      </c>
      <c r="AC105">
        <f t="shared" si="25"/>
        <v>1</v>
      </c>
      <c r="AD105">
        <f t="shared" si="26"/>
        <v>0</v>
      </c>
      <c r="AE105">
        <f t="shared" si="27"/>
        <v>0</v>
      </c>
      <c r="AF105">
        <f t="shared" si="29"/>
        <v>66</v>
      </c>
      <c r="AG105">
        <f t="shared" si="29"/>
        <v>14</v>
      </c>
      <c r="AH105">
        <f t="shared" si="29"/>
        <v>2</v>
      </c>
      <c r="AI105">
        <f t="shared" si="29"/>
        <v>0</v>
      </c>
      <c r="AJ105">
        <f t="shared" si="30"/>
        <v>2</v>
      </c>
      <c r="AK105" s="8">
        <f t="shared" si="28"/>
        <v>1</v>
      </c>
      <c r="AL105">
        <f t="shared" si="20"/>
        <v>1</v>
      </c>
    </row>
    <row r="106" spans="1:38" x14ac:dyDescent="0.2">
      <c r="A106" s="27">
        <v>3</v>
      </c>
      <c r="B106" s="28">
        <v>45178</v>
      </c>
      <c r="C106" s="30">
        <v>0.9375</v>
      </c>
      <c r="D106" s="29" t="s">
        <v>44</v>
      </c>
      <c r="E106" s="29" t="s">
        <v>1039</v>
      </c>
      <c r="F106" s="5"/>
      <c r="G106" s="29" t="s">
        <v>213</v>
      </c>
      <c r="H106" s="29" t="s">
        <v>114</v>
      </c>
      <c r="I106" s="29" t="s">
        <v>13</v>
      </c>
      <c r="J106" s="29">
        <v>56</v>
      </c>
      <c r="K106" s="29">
        <v>10</v>
      </c>
      <c r="L106" s="29">
        <v>3</v>
      </c>
      <c r="M106" s="29">
        <v>0</v>
      </c>
      <c r="N106" s="29" t="s">
        <v>51</v>
      </c>
      <c r="O106" s="5"/>
      <c r="Q106" s="4">
        <f t="shared" si="21"/>
        <v>45178</v>
      </c>
      <c r="R106" s="5">
        <f t="shared" si="16"/>
        <v>2023</v>
      </c>
      <c r="S106" s="5">
        <f t="shared" si="22"/>
        <v>2</v>
      </c>
      <c r="T106" s="5" t="s">
        <v>430</v>
      </c>
      <c r="U106">
        <v>6</v>
      </c>
      <c r="V106" s="5">
        <f t="shared" si="23"/>
        <v>1</v>
      </c>
      <c r="W106" s="5" t="s">
        <v>114</v>
      </c>
      <c r="X106" s="29" t="s">
        <v>213</v>
      </c>
      <c r="Z106" s="5">
        <f t="shared" si="24"/>
        <v>0</v>
      </c>
      <c r="AA106" s="5" t="str">
        <f t="shared" si="17"/>
        <v>Pac-12</v>
      </c>
      <c r="AB106">
        <f t="shared" si="18"/>
        <v>1</v>
      </c>
      <c r="AC106">
        <f t="shared" si="25"/>
        <v>1</v>
      </c>
      <c r="AD106">
        <f t="shared" si="26"/>
        <v>1</v>
      </c>
      <c r="AE106">
        <f t="shared" si="27"/>
        <v>0</v>
      </c>
      <c r="AF106">
        <f t="shared" si="29"/>
        <v>56</v>
      </c>
      <c r="AG106">
        <f t="shared" si="29"/>
        <v>10</v>
      </c>
      <c r="AH106">
        <f t="shared" si="29"/>
        <v>3</v>
      </c>
      <c r="AI106">
        <f t="shared" si="29"/>
        <v>0</v>
      </c>
      <c r="AJ106">
        <f t="shared" si="30"/>
        <v>3</v>
      </c>
      <c r="AK106" s="8">
        <f t="shared" si="28"/>
        <v>1</v>
      </c>
      <c r="AL106">
        <f t="shared" si="20"/>
        <v>1</v>
      </c>
    </row>
    <row r="107" spans="1:38" ht="28" x14ac:dyDescent="0.2">
      <c r="A107" s="27">
        <v>4</v>
      </c>
      <c r="B107" s="28">
        <v>45192</v>
      </c>
      <c r="C107" s="30">
        <v>0.9375</v>
      </c>
      <c r="D107" s="29" t="s">
        <v>44</v>
      </c>
      <c r="E107" s="29" t="s">
        <v>429</v>
      </c>
      <c r="F107" s="29" t="s">
        <v>49</v>
      </c>
      <c r="G107" s="29" t="s">
        <v>113</v>
      </c>
      <c r="H107" s="29" t="s">
        <v>114</v>
      </c>
      <c r="I107" s="29" t="s">
        <v>13</v>
      </c>
      <c r="J107" s="29">
        <v>42</v>
      </c>
      <c r="K107" s="29">
        <v>28</v>
      </c>
      <c r="L107" s="29">
        <v>4</v>
      </c>
      <c r="M107" s="29">
        <v>0</v>
      </c>
      <c r="N107" s="29" t="s">
        <v>55</v>
      </c>
      <c r="O107" s="5"/>
      <c r="P107" s="6"/>
      <c r="Q107" s="4">
        <f t="shared" si="21"/>
        <v>45192</v>
      </c>
      <c r="R107" s="5">
        <f t="shared" si="16"/>
        <v>2023</v>
      </c>
      <c r="S107" s="5">
        <f t="shared" si="22"/>
        <v>4</v>
      </c>
      <c r="T107" s="5" t="s">
        <v>430</v>
      </c>
      <c r="U107">
        <v>5</v>
      </c>
      <c r="V107" s="5">
        <f t="shared" si="23"/>
        <v>1</v>
      </c>
      <c r="W107" s="5" t="s">
        <v>114</v>
      </c>
      <c r="X107" s="29" t="s">
        <v>113</v>
      </c>
      <c r="Z107" s="5">
        <f t="shared" si="24"/>
        <v>0</v>
      </c>
      <c r="AA107" s="5" t="str">
        <f t="shared" si="17"/>
        <v>Pac-12</v>
      </c>
      <c r="AB107">
        <f t="shared" si="18"/>
        <v>1</v>
      </c>
      <c r="AC107">
        <f t="shared" si="25"/>
        <v>1</v>
      </c>
      <c r="AD107">
        <f t="shared" si="26"/>
        <v>1</v>
      </c>
      <c r="AE107">
        <f t="shared" si="27"/>
        <v>0</v>
      </c>
      <c r="AF107">
        <f t="shared" si="29"/>
        <v>42</v>
      </c>
      <c r="AG107">
        <f t="shared" si="29"/>
        <v>28</v>
      </c>
      <c r="AH107">
        <f t="shared" si="29"/>
        <v>4</v>
      </c>
      <c r="AI107">
        <f t="shared" si="29"/>
        <v>0</v>
      </c>
      <c r="AJ107">
        <f t="shared" si="30"/>
        <v>4</v>
      </c>
      <c r="AK107" s="8">
        <f t="shared" si="28"/>
        <v>1</v>
      </c>
      <c r="AL107">
        <f t="shared" si="20"/>
        <v>1</v>
      </c>
    </row>
    <row r="108" spans="1:38" x14ac:dyDescent="0.2">
      <c r="A108" s="27">
        <v>5</v>
      </c>
      <c r="B108" s="28">
        <v>45199</v>
      </c>
      <c r="C108" s="30">
        <v>0.5</v>
      </c>
      <c r="D108" s="29" t="s">
        <v>44</v>
      </c>
      <c r="E108" s="29" t="s">
        <v>1046</v>
      </c>
      <c r="F108" s="29" t="s">
        <v>49</v>
      </c>
      <c r="G108" s="29" t="s">
        <v>617</v>
      </c>
      <c r="H108" s="29" t="s">
        <v>114</v>
      </c>
      <c r="I108" s="29" t="s">
        <v>13</v>
      </c>
      <c r="J108" s="29">
        <v>48</v>
      </c>
      <c r="K108" s="29">
        <v>41</v>
      </c>
      <c r="L108" s="29">
        <v>5</v>
      </c>
      <c r="M108" s="29">
        <v>0</v>
      </c>
      <c r="N108" s="29" t="s">
        <v>57</v>
      </c>
      <c r="O108" s="5"/>
      <c r="P108" s="6"/>
      <c r="Q108" s="4">
        <f t="shared" si="21"/>
        <v>45199</v>
      </c>
      <c r="R108" s="5">
        <f t="shared" si="16"/>
        <v>2023</v>
      </c>
      <c r="S108" s="5">
        <f t="shared" si="22"/>
        <v>5</v>
      </c>
      <c r="T108" s="5" t="s">
        <v>430</v>
      </c>
      <c r="U108">
        <v>8</v>
      </c>
      <c r="V108" s="5">
        <f t="shared" si="23"/>
        <v>1</v>
      </c>
      <c r="W108" s="5" t="s">
        <v>114</v>
      </c>
      <c r="X108" s="29" t="s">
        <v>617</v>
      </c>
      <c r="Z108" s="5">
        <f t="shared" si="24"/>
        <v>0</v>
      </c>
      <c r="AA108" s="5" t="str">
        <f t="shared" si="17"/>
        <v>Pac-12</v>
      </c>
      <c r="AB108">
        <f t="shared" si="18"/>
        <v>1</v>
      </c>
      <c r="AC108">
        <f t="shared" si="25"/>
        <v>1</v>
      </c>
      <c r="AD108">
        <f t="shared" si="26"/>
        <v>1</v>
      </c>
      <c r="AE108">
        <f t="shared" si="27"/>
        <v>0</v>
      </c>
      <c r="AF108">
        <f t="shared" si="29"/>
        <v>48</v>
      </c>
      <c r="AG108">
        <f t="shared" si="29"/>
        <v>41</v>
      </c>
      <c r="AH108">
        <f t="shared" si="29"/>
        <v>5</v>
      </c>
      <c r="AI108">
        <f t="shared" si="29"/>
        <v>0</v>
      </c>
      <c r="AJ108">
        <f t="shared" si="30"/>
        <v>5</v>
      </c>
      <c r="AK108" s="8">
        <f t="shared" si="28"/>
        <v>1</v>
      </c>
      <c r="AL108">
        <f t="shared" si="20"/>
        <v>1</v>
      </c>
    </row>
    <row r="109" spans="1:38" x14ac:dyDescent="0.2">
      <c r="A109" s="27">
        <v>6</v>
      </c>
      <c r="B109" s="28">
        <v>45206</v>
      </c>
      <c r="C109" s="30">
        <v>0.9375</v>
      </c>
      <c r="D109" s="29" t="s">
        <v>44</v>
      </c>
      <c r="E109" s="29" t="s">
        <v>1044</v>
      </c>
      <c r="F109" s="5"/>
      <c r="G109" s="29" t="s">
        <v>586</v>
      </c>
      <c r="H109" s="29" t="s">
        <v>114</v>
      </c>
      <c r="I109" s="29" t="s">
        <v>13</v>
      </c>
      <c r="J109" s="29">
        <v>43</v>
      </c>
      <c r="K109" s="29">
        <v>41</v>
      </c>
      <c r="L109" s="29">
        <v>6</v>
      </c>
      <c r="M109" s="29">
        <v>0</v>
      </c>
      <c r="N109" s="29" t="s">
        <v>61</v>
      </c>
      <c r="O109" s="5"/>
      <c r="P109" s="6"/>
      <c r="Q109" s="4">
        <f t="shared" si="21"/>
        <v>45206</v>
      </c>
      <c r="R109" s="5">
        <f t="shared" si="16"/>
        <v>2023</v>
      </c>
      <c r="S109" s="5">
        <f t="shared" si="22"/>
        <v>6</v>
      </c>
      <c r="T109" s="5" t="s">
        <v>430</v>
      </c>
      <c r="U109">
        <v>9</v>
      </c>
      <c r="V109" s="5">
        <f t="shared" si="23"/>
        <v>1</v>
      </c>
      <c r="W109" s="5" t="s">
        <v>114</v>
      </c>
      <c r="X109" s="29" t="s">
        <v>586</v>
      </c>
      <c r="Z109" s="5">
        <f t="shared" si="24"/>
        <v>0</v>
      </c>
      <c r="AA109" s="5" t="str">
        <f t="shared" si="17"/>
        <v>Pac-12</v>
      </c>
      <c r="AB109">
        <f t="shared" si="18"/>
        <v>1</v>
      </c>
      <c r="AC109">
        <f t="shared" si="25"/>
        <v>1</v>
      </c>
      <c r="AD109">
        <f t="shared" si="26"/>
        <v>1</v>
      </c>
      <c r="AE109">
        <f t="shared" si="27"/>
        <v>0</v>
      </c>
      <c r="AF109">
        <f t="shared" si="29"/>
        <v>43</v>
      </c>
      <c r="AG109">
        <f t="shared" si="29"/>
        <v>41</v>
      </c>
      <c r="AH109">
        <f t="shared" si="29"/>
        <v>6</v>
      </c>
      <c r="AI109">
        <f t="shared" si="29"/>
        <v>0</v>
      </c>
      <c r="AJ109">
        <f t="shared" si="30"/>
        <v>6</v>
      </c>
      <c r="AK109" s="8">
        <f t="shared" si="28"/>
        <v>1</v>
      </c>
      <c r="AL109">
        <f t="shared" si="20"/>
        <v>1</v>
      </c>
    </row>
    <row r="110" spans="1:38" ht="30" x14ac:dyDescent="0.2">
      <c r="A110" s="27">
        <v>7</v>
      </c>
      <c r="B110" s="28">
        <v>45213</v>
      </c>
      <c r="C110" s="30">
        <v>0.8125</v>
      </c>
      <c r="D110" s="29" t="s">
        <v>44</v>
      </c>
      <c r="E110" s="29" t="s">
        <v>483</v>
      </c>
      <c r="F110" s="29" t="s">
        <v>49</v>
      </c>
      <c r="G110" s="29" t="s">
        <v>482</v>
      </c>
      <c r="H110" s="29" t="s">
        <v>40</v>
      </c>
      <c r="I110" s="29" t="s">
        <v>14</v>
      </c>
      <c r="J110" s="29">
        <v>20</v>
      </c>
      <c r="K110" s="29">
        <v>48</v>
      </c>
      <c r="L110" s="29">
        <v>6</v>
      </c>
      <c r="M110" s="29">
        <v>1</v>
      </c>
      <c r="N110" s="29" t="s">
        <v>92</v>
      </c>
      <c r="O110" s="5"/>
      <c r="P110" s="6"/>
      <c r="Q110" s="4">
        <f t="shared" si="21"/>
        <v>45213</v>
      </c>
      <c r="R110" s="5">
        <f t="shared" si="16"/>
        <v>2023</v>
      </c>
      <c r="S110" s="5">
        <f t="shared" si="22"/>
        <v>7</v>
      </c>
      <c r="T110" s="5" t="s">
        <v>430</v>
      </c>
      <c r="U110">
        <v>10</v>
      </c>
      <c r="V110" s="5">
        <f t="shared" si="23"/>
        <v>1</v>
      </c>
      <c r="W110" s="5" t="s">
        <v>114</v>
      </c>
      <c r="X110" s="5" t="s">
        <v>131</v>
      </c>
      <c r="Y110">
        <v>21</v>
      </c>
      <c r="Z110" s="5">
        <f t="shared" si="24"/>
        <v>1</v>
      </c>
      <c r="AA110" s="5" t="str">
        <f t="shared" si="17"/>
        <v>ACC</v>
      </c>
      <c r="AB110">
        <f t="shared" si="18"/>
        <v>0</v>
      </c>
      <c r="AC110">
        <f t="shared" si="25"/>
        <v>1</v>
      </c>
      <c r="AD110">
        <f t="shared" si="26"/>
        <v>1</v>
      </c>
      <c r="AE110">
        <f t="shared" si="27"/>
        <v>0</v>
      </c>
      <c r="AF110">
        <f t="shared" si="29"/>
        <v>20</v>
      </c>
      <c r="AG110">
        <f t="shared" si="29"/>
        <v>48</v>
      </c>
      <c r="AH110">
        <f t="shared" si="29"/>
        <v>6</v>
      </c>
      <c r="AI110">
        <f t="shared" si="29"/>
        <v>1</v>
      </c>
      <c r="AJ110">
        <f t="shared" si="30"/>
        <v>7</v>
      </c>
      <c r="AK110" s="8">
        <f t="shared" si="28"/>
        <v>0.8571428571428571</v>
      </c>
      <c r="AL110">
        <f t="shared" si="20"/>
        <v>0</v>
      </c>
    </row>
    <row r="111" spans="1:38" x14ac:dyDescent="0.2">
      <c r="A111" s="27">
        <v>8</v>
      </c>
      <c r="B111" s="28">
        <v>45220</v>
      </c>
      <c r="C111" s="30">
        <v>0.83333333333333337</v>
      </c>
      <c r="D111" s="29" t="s">
        <v>44</v>
      </c>
      <c r="E111" s="29" t="s">
        <v>1084</v>
      </c>
      <c r="F111" s="5"/>
      <c r="G111" s="29" t="s">
        <v>983</v>
      </c>
      <c r="H111" s="29" t="s">
        <v>114</v>
      </c>
      <c r="I111" s="29" t="s">
        <v>14</v>
      </c>
      <c r="J111" s="29">
        <v>32</v>
      </c>
      <c r="K111" s="29">
        <v>34</v>
      </c>
      <c r="L111" s="29">
        <v>6</v>
      </c>
      <c r="M111" s="29">
        <v>2</v>
      </c>
      <c r="N111" s="29" t="s">
        <v>102</v>
      </c>
      <c r="O111" s="5"/>
      <c r="P111" s="6"/>
      <c r="Q111" s="4">
        <f t="shared" si="21"/>
        <v>45220</v>
      </c>
      <c r="R111" s="5">
        <f t="shared" si="16"/>
        <v>2023</v>
      </c>
      <c r="S111" s="5">
        <f t="shared" si="22"/>
        <v>8</v>
      </c>
      <c r="T111" s="5" t="s">
        <v>430</v>
      </c>
      <c r="U111">
        <v>18</v>
      </c>
      <c r="V111" s="5">
        <f t="shared" si="23"/>
        <v>1</v>
      </c>
      <c r="W111" s="5" t="s">
        <v>114</v>
      </c>
      <c r="X111" s="5" t="s">
        <v>579</v>
      </c>
      <c r="Y111">
        <v>14</v>
      </c>
      <c r="Z111" s="5">
        <f t="shared" si="24"/>
        <v>1</v>
      </c>
      <c r="AA111" s="5" t="str">
        <f t="shared" si="17"/>
        <v>Pac-12</v>
      </c>
      <c r="AB111">
        <f t="shared" si="18"/>
        <v>1</v>
      </c>
      <c r="AC111">
        <f t="shared" si="25"/>
        <v>1</v>
      </c>
      <c r="AD111">
        <f t="shared" si="26"/>
        <v>1</v>
      </c>
      <c r="AE111">
        <f t="shared" si="27"/>
        <v>0</v>
      </c>
      <c r="AF111">
        <f t="shared" si="29"/>
        <v>32</v>
      </c>
      <c r="AG111">
        <f t="shared" si="29"/>
        <v>34</v>
      </c>
      <c r="AH111">
        <f t="shared" si="29"/>
        <v>6</v>
      </c>
      <c r="AI111">
        <f t="shared" si="29"/>
        <v>2</v>
      </c>
      <c r="AJ111">
        <f t="shared" si="30"/>
        <v>8</v>
      </c>
      <c r="AK111" s="8">
        <f t="shared" si="28"/>
        <v>0.75</v>
      </c>
      <c r="AL111">
        <f t="shared" si="20"/>
        <v>0</v>
      </c>
    </row>
    <row r="112" spans="1:38" x14ac:dyDescent="0.2">
      <c r="A112" s="27">
        <v>9</v>
      </c>
      <c r="B112" s="28">
        <v>45227</v>
      </c>
      <c r="C112" s="30">
        <v>0.66666666666666663</v>
      </c>
      <c r="D112" s="29" t="s">
        <v>44</v>
      </c>
      <c r="E112" s="29" t="s">
        <v>979</v>
      </c>
      <c r="F112" s="29" t="s">
        <v>49</v>
      </c>
      <c r="G112" s="29" t="s">
        <v>424</v>
      </c>
      <c r="H112" s="29" t="s">
        <v>114</v>
      </c>
      <c r="I112" s="29" t="s">
        <v>13</v>
      </c>
      <c r="J112" s="29">
        <v>50</v>
      </c>
      <c r="K112" s="29">
        <v>49</v>
      </c>
      <c r="L112" s="29">
        <v>7</v>
      </c>
      <c r="M112" s="29">
        <v>2</v>
      </c>
      <c r="N112" s="29" t="s">
        <v>41</v>
      </c>
      <c r="O112" s="5"/>
      <c r="P112" s="6"/>
      <c r="Q112" s="4">
        <f t="shared" si="21"/>
        <v>45227</v>
      </c>
      <c r="R112" s="5">
        <f t="shared" si="16"/>
        <v>2023</v>
      </c>
      <c r="S112" s="5">
        <f t="shared" si="22"/>
        <v>9</v>
      </c>
      <c r="T112" s="5" t="s">
        <v>430</v>
      </c>
      <c r="U112">
        <v>24</v>
      </c>
      <c r="V112" s="5">
        <f t="shared" si="23"/>
        <v>1</v>
      </c>
      <c r="W112" s="5" t="s">
        <v>114</v>
      </c>
      <c r="X112" s="29" t="s">
        <v>424</v>
      </c>
      <c r="Z112" s="5">
        <f t="shared" si="24"/>
        <v>0</v>
      </c>
      <c r="AA112" s="5" t="str">
        <f t="shared" si="17"/>
        <v>Pac-12</v>
      </c>
      <c r="AB112">
        <f t="shared" si="18"/>
        <v>1</v>
      </c>
      <c r="AC112">
        <f t="shared" si="25"/>
        <v>1</v>
      </c>
      <c r="AD112">
        <f t="shared" si="26"/>
        <v>1</v>
      </c>
      <c r="AE112">
        <f t="shared" si="27"/>
        <v>0</v>
      </c>
      <c r="AF112">
        <f t="shared" si="29"/>
        <v>50</v>
      </c>
      <c r="AG112">
        <f t="shared" si="29"/>
        <v>49</v>
      </c>
      <c r="AH112">
        <f t="shared" si="29"/>
        <v>7</v>
      </c>
      <c r="AI112">
        <f t="shared" si="29"/>
        <v>2</v>
      </c>
      <c r="AJ112">
        <f t="shared" si="30"/>
        <v>9</v>
      </c>
      <c r="AK112" s="8">
        <f t="shared" si="28"/>
        <v>0.77777777777777779</v>
      </c>
      <c r="AL112">
        <f t="shared" si="20"/>
        <v>1</v>
      </c>
    </row>
    <row r="113" spans="1:38" ht="30" x14ac:dyDescent="0.2">
      <c r="A113" s="27">
        <v>10</v>
      </c>
      <c r="B113" s="28">
        <v>45234</v>
      </c>
      <c r="C113" s="30">
        <v>0.8125</v>
      </c>
      <c r="D113" s="29" t="s">
        <v>44</v>
      </c>
      <c r="E113" s="29" t="s">
        <v>979</v>
      </c>
      <c r="F113" s="5"/>
      <c r="G113" s="29" t="s">
        <v>1065</v>
      </c>
      <c r="H113" s="29" t="s">
        <v>114</v>
      </c>
      <c r="I113" s="29" t="s">
        <v>14</v>
      </c>
      <c r="J113" s="29">
        <v>42</v>
      </c>
      <c r="K113" s="29">
        <v>52</v>
      </c>
      <c r="L113" s="29">
        <v>7</v>
      </c>
      <c r="M113" s="29">
        <v>3</v>
      </c>
      <c r="N113" s="29" t="s">
        <v>92</v>
      </c>
      <c r="O113" s="5"/>
      <c r="P113" s="6"/>
      <c r="Q113" s="4">
        <f t="shared" si="21"/>
        <v>45234</v>
      </c>
      <c r="R113" s="5">
        <f t="shared" si="16"/>
        <v>2023</v>
      </c>
      <c r="S113" s="5">
        <f t="shared" si="22"/>
        <v>10</v>
      </c>
      <c r="T113" s="5" t="s">
        <v>430</v>
      </c>
      <c r="U113">
        <v>24</v>
      </c>
      <c r="V113" s="5">
        <f t="shared" si="23"/>
        <v>1</v>
      </c>
      <c r="W113" s="5" t="s">
        <v>114</v>
      </c>
      <c r="X113" s="5" t="s">
        <v>680</v>
      </c>
      <c r="Y113">
        <v>5</v>
      </c>
      <c r="Z113" s="5">
        <f t="shared" si="24"/>
        <v>1</v>
      </c>
      <c r="AA113" s="5" t="str">
        <f t="shared" si="17"/>
        <v>Pac-12</v>
      </c>
      <c r="AB113">
        <f t="shared" si="18"/>
        <v>1</v>
      </c>
      <c r="AC113">
        <f t="shared" si="25"/>
        <v>1</v>
      </c>
      <c r="AD113">
        <f t="shared" si="26"/>
        <v>1</v>
      </c>
      <c r="AE113">
        <f t="shared" si="27"/>
        <v>0</v>
      </c>
      <c r="AF113">
        <f t="shared" si="29"/>
        <v>42</v>
      </c>
      <c r="AG113">
        <f t="shared" si="29"/>
        <v>52</v>
      </c>
      <c r="AH113">
        <f t="shared" si="29"/>
        <v>7</v>
      </c>
      <c r="AI113">
        <f t="shared" si="29"/>
        <v>3</v>
      </c>
      <c r="AJ113">
        <f t="shared" si="30"/>
        <v>10</v>
      </c>
      <c r="AK113" s="8">
        <f t="shared" si="28"/>
        <v>0.7</v>
      </c>
      <c r="AL113">
        <f t="shared" si="20"/>
        <v>0</v>
      </c>
    </row>
    <row r="114" spans="1:38" x14ac:dyDescent="0.2">
      <c r="A114" s="27">
        <v>11</v>
      </c>
      <c r="B114" s="28">
        <v>45241</v>
      </c>
      <c r="C114" s="30">
        <v>0.9375</v>
      </c>
      <c r="D114" s="29" t="s">
        <v>44</v>
      </c>
      <c r="E114" s="29" t="s">
        <v>206</v>
      </c>
      <c r="F114" s="29" t="s">
        <v>49</v>
      </c>
      <c r="G114" s="29" t="s">
        <v>936</v>
      </c>
      <c r="H114" s="29" t="s">
        <v>114</v>
      </c>
      <c r="I114" s="29" t="s">
        <v>14</v>
      </c>
      <c r="J114" s="29">
        <v>27</v>
      </c>
      <c r="K114" s="29">
        <v>36</v>
      </c>
      <c r="L114" s="29">
        <v>7</v>
      </c>
      <c r="M114" s="29">
        <v>4</v>
      </c>
      <c r="N114" s="29" t="s">
        <v>102</v>
      </c>
      <c r="O114" s="5"/>
      <c r="P114" s="6"/>
      <c r="Q114" s="4">
        <f t="shared" si="21"/>
        <v>45241</v>
      </c>
      <c r="R114" s="5">
        <f t="shared" si="16"/>
        <v>2023</v>
      </c>
      <c r="S114" s="5">
        <f t="shared" si="22"/>
        <v>11</v>
      </c>
      <c r="T114" s="29" t="s">
        <v>206</v>
      </c>
      <c r="V114" s="5">
        <f t="shared" si="23"/>
        <v>0</v>
      </c>
      <c r="W114" s="5" t="s">
        <v>114</v>
      </c>
      <c r="X114" s="5" t="s">
        <v>400</v>
      </c>
      <c r="Y114">
        <v>6</v>
      </c>
      <c r="Z114" s="5">
        <f t="shared" si="24"/>
        <v>1</v>
      </c>
      <c r="AA114" s="5" t="str">
        <f t="shared" si="17"/>
        <v>Pac-12</v>
      </c>
      <c r="AB114">
        <f t="shared" si="18"/>
        <v>1</v>
      </c>
      <c r="AC114">
        <f t="shared" si="25"/>
        <v>1</v>
      </c>
      <c r="AD114">
        <f t="shared" si="26"/>
        <v>1</v>
      </c>
      <c r="AE114">
        <f t="shared" si="27"/>
        <v>0</v>
      </c>
      <c r="AF114">
        <f t="shared" si="29"/>
        <v>27</v>
      </c>
      <c r="AG114">
        <f t="shared" si="29"/>
        <v>36</v>
      </c>
      <c r="AH114">
        <f t="shared" si="29"/>
        <v>7</v>
      </c>
      <c r="AI114">
        <f t="shared" si="29"/>
        <v>4</v>
      </c>
      <c r="AJ114">
        <f t="shared" si="30"/>
        <v>11</v>
      </c>
      <c r="AK114" s="8">
        <f t="shared" si="28"/>
        <v>0.63636363636363635</v>
      </c>
      <c r="AL114">
        <f t="shared" si="20"/>
        <v>0</v>
      </c>
    </row>
    <row r="115" spans="1:38" x14ac:dyDescent="0.2">
      <c r="A115" s="27">
        <v>12</v>
      </c>
      <c r="B115" s="28">
        <v>45248</v>
      </c>
      <c r="C115" s="30">
        <v>0.64583333333333337</v>
      </c>
      <c r="D115" s="29" t="s">
        <v>44</v>
      </c>
      <c r="E115" s="29" t="s">
        <v>206</v>
      </c>
      <c r="F115" s="5"/>
      <c r="G115" s="29" t="s">
        <v>590</v>
      </c>
      <c r="H115" s="29" t="s">
        <v>114</v>
      </c>
      <c r="I115" s="29" t="s">
        <v>14</v>
      </c>
      <c r="J115" s="29">
        <v>20</v>
      </c>
      <c r="K115" s="29">
        <v>38</v>
      </c>
      <c r="L115" s="29">
        <v>7</v>
      </c>
      <c r="M115" s="29">
        <v>5</v>
      </c>
      <c r="N115" s="29" t="s">
        <v>130</v>
      </c>
      <c r="O115" s="5"/>
      <c r="P115" s="6"/>
      <c r="Q115" s="4">
        <f t="shared" si="21"/>
        <v>45248</v>
      </c>
      <c r="R115" s="5">
        <f t="shared" si="16"/>
        <v>2023</v>
      </c>
      <c r="S115" s="5">
        <f t="shared" si="22"/>
        <v>12</v>
      </c>
      <c r="T115" s="29" t="s">
        <v>206</v>
      </c>
      <c r="V115" s="5">
        <f t="shared" si="23"/>
        <v>0</v>
      </c>
      <c r="W115" s="5" t="s">
        <v>114</v>
      </c>
      <c r="X115" s="29" t="s">
        <v>590</v>
      </c>
      <c r="Z115" s="5">
        <f t="shared" si="24"/>
        <v>0</v>
      </c>
      <c r="AA115" s="5" t="str">
        <f t="shared" si="17"/>
        <v>Pac-12</v>
      </c>
      <c r="AB115">
        <f t="shared" si="18"/>
        <v>1</v>
      </c>
      <c r="AC115">
        <f t="shared" si="25"/>
        <v>1</v>
      </c>
      <c r="AD115">
        <f t="shared" si="26"/>
        <v>1</v>
      </c>
      <c r="AE115">
        <f t="shared" si="27"/>
        <v>0</v>
      </c>
      <c r="AF115">
        <f t="shared" si="29"/>
        <v>20</v>
      </c>
      <c r="AG115">
        <f t="shared" si="29"/>
        <v>38</v>
      </c>
      <c r="AH115">
        <f t="shared" si="29"/>
        <v>7</v>
      </c>
      <c r="AI115">
        <f t="shared" si="29"/>
        <v>5</v>
      </c>
      <c r="AJ115">
        <f t="shared" si="30"/>
        <v>12</v>
      </c>
      <c r="AK115" s="8">
        <f t="shared" si="28"/>
        <v>0.58333333333333337</v>
      </c>
      <c r="AL115">
        <f t="shared" si="20"/>
        <v>0</v>
      </c>
    </row>
    <row r="116" spans="1:38" ht="28" x14ac:dyDescent="0.2">
      <c r="A116" s="27">
        <v>13</v>
      </c>
      <c r="B116" s="28">
        <v>45287</v>
      </c>
      <c r="C116" s="30">
        <v>0.83333333333333337</v>
      </c>
      <c r="D116" s="29" t="s">
        <v>275</v>
      </c>
      <c r="E116" s="29" t="s">
        <v>206</v>
      </c>
      <c r="F116" s="29" t="s">
        <v>80</v>
      </c>
      <c r="G116" s="29" t="s">
        <v>491</v>
      </c>
      <c r="H116" s="29" t="s">
        <v>40</v>
      </c>
      <c r="I116" s="29" t="s">
        <v>13</v>
      </c>
      <c r="J116" s="29">
        <v>42</v>
      </c>
      <c r="K116" s="29">
        <v>28</v>
      </c>
      <c r="L116" s="29">
        <v>8</v>
      </c>
      <c r="M116" s="29">
        <v>5</v>
      </c>
      <c r="N116" s="29" t="s">
        <v>41</v>
      </c>
      <c r="O116" s="29" t="s">
        <v>399</v>
      </c>
      <c r="P116" s="6"/>
      <c r="Q116" s="4">
        <f t="shared" si="21"/>
        <v>45287</v>
      </c>
      <c r="R116" s="5">
        <f t="shared" si="16"/>
        <v>2023</v>
      </c>
      <c r="S116" s="5">
        <f t="shared" si="22"/>
        <v>18</v>
      </c>
      <c r="T116" s="29" t="s">
        <v>206</v>
      </c>
      <c r="V116" s="5">
        <f t="shared" si="23"/>
        <v>0</v>
      </c>
      <c r="W116" s="5" t="s">
        <v>114</v>
      </c>
      <c r="X116" s="5" t="s">
        <v>284</v>
      </c>
      <c r="Y116">
        <v>16</v>
      </c>
      <c r="Z116" s="5">
        <f t="shared" si="24"/>
        <v>1</v>
      </c>
      <c r="AA116" s="5" t="str">
        <f t="shared" si="17"/>
        <v>ACC</v>
      </c>
      <c r="AB116">
        <f t="shared" si="18"/>
        <v>0</v>
      </c>
      <c r="AC116">
        <f t="shared" si="25"/>
        <v>1</v>
      </c>
      <c r="AD116">
        <f t="shared" si="26"/>
        <v>1</v>
      </c>
      <c r="AE116">
        <f t="shared" si="27"/>
        <v>0</v>
      </c>
      <c r="AF116">
        <f t="shared" si="29"/>
        <v>42</v>
      </c>
      <c r="AG116">
        <f t="shared" si="29"/>
        <v>28</v>
      </c>
      <c r="AH116">
        <f t="shared" si="29"/>
        <v>8</v>
      </c>
      <c r="AI116">
        <f t="shared" si="29"/>
        <v>5</v>
      </c>
      <c r="AJ116">
        <f t="shared" si="30"/>
        <v>13</v>
      </c>
      <c r="AK116" s="8">
        <f t="shared" si="28"/>
        <v>0.61538461538461542</v>
      </c>
      <c r="AL116">
        <f t="shared" si="20"/>
        <v>1</v>
      </c>
    </row>
    <row r="117" spans="1:38" x14ac:dyDescent="0.2">
      <c r="A117" s="27">
        <v>1</v>
      </c>
      <c r="B117" s="28">
        <v>45169</v>
      </c>
      <c r="C117" s="30">
        <v>0.83333333333333337</v>
      </c>
      <c r="D117" s="29" t="s">
        <v>37</v>
      </c>
      <c r="E117" s="29" t="s">
        <v>983</v>
      </c>
      <c r="F117" s="5"/>
      <c r="G117" s="29" t="s">
        <v>314</v>
      </c>
      <c r="H117" s="29" t="s">
        <v>46</v>
      </c>
      <c r="I117" s="29" t="s">
        <v>13</v>
      </c>
      <c r="J117" s="29">
        <v>24</v>
      </c>
      <c r="K117" s="29">
        <v>11</v>
      </c>
      <c r="L117" s="29">
        <v>1</v>
      </c>
      <c r="M117" s="29">
        <v>0</v>
      </c>
      <c r="N117" s="29" t="s">
        <v>41</v>
      </c>
      <c r="O117" s="5"/>
      <c r="P117" s="6"/>
      <c r="Q117" s="4">
        <f t="shared" si="21"/>
        <v>45169</v>
      </c>
      <c r="R117" s="5">
        <f t="shared" si="16"/>
        <v>2023</v>
      </c>
      <c r="S117" s="5">
        <f t="shared" si="22"/>
        <v>1</v>
      </c>
      <c r="T117" s="5" t="s">
        <v>579</v>
      </c>
      <c r="U117">
        <v>14</v>
      </c>
      <c r="V117" s="5">
        <f t="shared" si="23"/>
        <v>1</v>
      </c>
      <c r="W117" s="5" t="s">
        <v>114</v>
      </c>
      <c r="X117" s="29" t="s">
        <v>314</v>
      </c>
      <c r="Z117" s="5">
        <f t="shared" si="24"/>
        <v>0</v>
      </c>
      <c r="AA117" s="5" t="str">
        <f t="shared" si="17"/>
        <v>SEC</v>
      </c>
      <c r="AB117">
        <f t="shared" si="18"/>
        <v>0</v>
      </c>
      <c r="AC117">
        <f t="shared" si="25"/>
        <v>1</v>
      </c>
      <c r="AD117">
        <f t="shared" si="26"/>
        <v>1</v>
      </c>
      <c r="AE117">
        <f t="shared" si="27"/>
        <v>0</v>
      </c>
      <c r="AF117">
        <f t="shared" si="29"/>
        <v>24</v>
      </c>
      <c r="AG117">
        <f t="shared" si="29"/>
        <v>11</v>
      </c>
      <c r="AH117">
        <f t="shared" si="29"/>
        <v>1</v>
      </c>
      <c r="AI117">
        <f t="shared" si="29"/>
        <v>0</v>
      </c>
      <c r="AJ117">
        <f t="shared" si="30"/>
        <v>1</v>
      </c>
      <c r="AK117" s="8">
        <f t="shared" si="28"/>
        <v>1</v>
      </c>
      <c r="AL117">
        <f t="shared" si="20"/>
        <v>1</v>
      </c>
    </row>
    <row r="118" spans="1:38" x14ac:dyDescent="0.2">
      <c r="A118" s="27">
        <v>2</v>
      </c>
      <c r="B118" s="28">
        <v>45178</v>
      </c>
      <c r="C118" s="30">
        <v>0.5</v>
      </c>
      <c r="D118" s="29" t="s">
        <v>44</v>
      </c>
      <c r="E118" s="29" t="s">
        <v>578</v>
      </c>
      <c r="F118" s="29" t="s">
        <v>49</v>
      </c>
      <c r="G118" s="29" t="s">
        <v>537</v>
      </c>
      <c r="H118" s="29" t="s">
        <v>145</v>
      </c>
      <c r="I118" s="29" t="s">
        <v>13</v>
      </c>
      <c r="J118" s="29">
        <v>20</v>
      </c>
      <c r="K118" s="29">
        <v>13</v>
      </c>
      <c r="L118" s="29">
        <v>2</v>
      </c>
      <c r="M118" s="29">
        <v>0</v>
      </c>
      <c r="N118" s="29" t="s">
        <v>47</v>
      </c>
      <c r="O118" s="5"/>
      <c r="P118" s="6"/>
      <c r="Q118" s="4">
        <f t="shared" si="21"/>
        <v>45178</v>
      </c>
      <c r="R118" s="5">
        <f t="shared" si="16"/>
        <v>2023</v>
      </c>
      <c r="S118" s="5">
        <f t="shared" si="22"/>
        <v>2</v>
      </c>
      <c r="T118" s="5" t="s">
        <v>579</v>
      </c>
      <c r="U118">
        <v>12</v>
      </c>
      <c r="V118" s="5">
        <f t="shared" si="23"/>
        <v>1</v>
      </c>
      <c r="W118" s="5" t="s">
        <v>114</v>
      </c>
      <c r="X118" s="29" t="s">
        <v>537</v>
      </c>
      <c r="Z118" s="5">
        <f t="shared" si="24"/>
        <v>0</v>
      </c>
      <c r="AA118" s="5" t="str">
        <f t="shared" si="17"/>
        <v>Big 12</v>
      </c>
      <c r="AB118">
        <f t="shared" si="18"/>
        <v>0</v>
      </c>
      <c r="AC118">
        <f t="shared" si="25"/>
        <v>1</v>
      </c>
      <c r="AD118">
        <f t="shared" si="26"/>
        <v>1</v>
      </c>
      <c r="AE118">
        <f t="shared" si="27"/>
        <v>0</v>
      </c>
      <c r="AF118">
        <f t="shared" si="29"/>
        <v>20</v>
      </c>
      <c r="AG118">
        <f t="shared" si="29"/>
        <v>13</v>
      </c>
      <c r="AH118">
        <f t="shared" si="29"/>
        <v>2</v>
      </c>
      <c r="AI118">
        <f t="shared" si="29"/>
        <v>0</v>
      </c>
      <c r="AJ118">
        <f t="shared" si="30"/>
        <v>2</v>
      </c>
      <c r="AK118" s="8">
        <f t="shared" si="28"/>
        <v>1</v>
      </c>
      <c r="AL118">
        <f t="shared" si="20"/>
        <v>1</v>
      </c>
    </row>
    <row r="119" spans="1:38" ht="30" x14ac:dyDescent="0.2">
      <c r="A119" s="27">
        <v>3</v>
      </c>
      <c r="B119" s="28">
        <v>45185</v>
      </c>
      <c r="C119" s="30">
        <v>0.58333333333333337</v>
      </c>
      <c r="D119" s="29" t="s">
        <v>44</v>
      </c>
      <c r="E119" s="29" t="s">
        <v>578</v>
      </c>
      <c r="F119" s="5"/>
      <c r="G119" s="29" t="s">
        <v>1033</v>
      </c>
      <c r="H119" s="29" t="s">
        <v>70</v>
      </c>
      <c r="I119" s="29" t="s">
        <v>13</v>
      </c>
      <c r="J119" s="29">
        <v>31</v>
      </c>
      <c r="K119" s="29">
        <v>7</v>
      </c>
      <c r="L119" s="29">
        <v>3</v>
      </c>
      <c r="M119" s="29">
        <v>0</v>
      </c>
      <c r="N119" s="29" t="s">
        <v>51</v>
      </c>
      <c r="O119" s="5"/>
      <c r="P119" s="6"/>
      <c r="Q119" s="4">
        <f t="shared" si="21"/>
        <v>45185</v>
      </c>
      <c r="R119" s="5">
        <f t="shared" si="16"/>
        <v>2023</v>
      </c>
      <c r="S119" s="5">
        <f t="shared" si="22"/>
        <v>3</v>
      </c>
      <c r="T119" s="5" t="s">
        <v>579</v>
      </c>
      <c r="U119">
        <v>12</v>
      </c>
      <c r="V119" s="5">
        <f t="shared" si="23"/>
        <v>1</v>
      </c>
      <c r="W119" s="5" t="s">
        <v>114</v>
      </c>
      <c r="X119" s="29" t="s">
        <v>1033</v>
      </c>
      <c r="Z119" s="5">
        <f t="shared" si="24"/>
        <v>0</v>
      </c>
      <c r="AA119" s="5" t="str">
        <f t="shared" si="17"/>
        <v>Non-Major</v>
      </c>
      <c r="AB119">
        <f t="shared" si="18"/>
        <v>0</v>
      </c>
      <c r="AC119">
        <f t="shared" si="25"/>
        <v>0</v>
      </c>
      <c r="AD119">
        <f t="shared" si="26"/>
        <v>0</v>
      </c>
      <c r="AE119">
        <f t="shared" si="27"/>
        <v>0</v>
      </c>
      <c r="AF119">
        <f t="shared" si="29"/>
        <v>31</v>
      </c>
      <c r="AG119">
        <f t="shared" si="29"/>
        <v>7</v>
      </c>
      <c r="AH119">
        <f t="shared" si="29"/>
        <v>3</v>
      </c>
      <c r="AI119">
        <f t="shared" si="29"/>
        <v>0</v>
      </c>
      <c r="AJ119">
        <f t="shared" si="30"/>
        <v>3</v>
      </c>
      <c r="AK119" s="8">
        <f t="shared" si="28"/>
        <v>1</v>
      </c>
      <c r="AL119">
        <f t="shared" si="20"/>
        <v>1</v>
      </c>
    </row>
    <row r="120" spans="1:38" x14ac:dyDescent="0.2">
      <c r="A120" s="27">
        <v>4</v>
      </c>
      <c r="B120" s="28">
        <v>45192</v>
      </c>
      <c r="C120" s="30">
        <v>0.64583333333333337</v>
      </c>
      <c r="D120" s="29" t="s">
        <v>44</v>
      </c>
      <c r="E120" s="29" t="s">
        <v>984</v>
      </c>
      <c r="F120" s="5"/>
      <c r="G120" s="29" t="s">
        <v>1082</v>
      </c>
      <c r="H120" s="29" t="s">
        <v>114</v>
      </c>
      <c r="I120" s="29" t="s">
        <v>13</v>
      </c>
      <c r="J120" s="29">
        <v>14</v>
      </c>
      <c r="K120" s="29">
        <v>7</v>
      </c>
      <c r="L120" s="29">
        <v>4</v>
      </c>
      <c r="M120" s="29">
        <v>0</v>
      </c>
      <c r="N120" s="29" t="s">
        <v>55</v>
      </c>
      <c r="O120" s="5"/>
      <c r="P120" s="6"/>
      <c r="Q120" s="4">
        <f t="shared" si="21"/>
        <v>45192</v>
      </c>
      <c r="R120" s="5">
        <f t="shared" si="16"/>
        <v>2023</v>
      </c>
      <c r="S120" s="5">
        <f t="shared" si="22"/>
        <v>4</v>
      </c>
      <c r="T120" s="5" t="s">
        <v>579</v>
      </c>
      <c r="U120">
        <v>11</v>
      </c>
      <c r="V120" s="5">
        <f t="shared" si="23"/>
        <v>1</v>
      </c>
      <c r="W120" s="5" t="s">
        <v>114</v>
      </c>
      <c r="X120" s="5" t="s">
        <v>438</v>
      </c>
      <c r="Y120">
        <v>22</v>
      </c>
      <c r="Z120" s="5">
        <f t="shared" si="24"/>
        <v>1</v>
      </c>
      <c r="AA120" s="5" t="str">
        <f t="shared" si="17"/>
        <v>Pac-12</v>
      </c>
      <c r="AB120">
        <f t="shared" si="18"/>
        <v>1</v>
      </c>
      <c r="AC120">
        <f t="shared" si="25"/>
        <v>1</v>
      </c>
      <c r="AD120">
        <f t="shared" si="26"/>
        <v>1</v>
      </c>
      <c r="AE120">
        <f t="shared" si="27"/>
        <v>0</v>
      </c>
      <c r="AF120">
        <f t="shared" si="29"/>
        <v>14</v>
      </c>
      <c r="AG120">
        <f t="shared" si="29"/>
        <v>7</v>
      </c>
      <c r="AH120">
        <f t="shared" si="29"/>
        <v>4</v>
      </c>
      <c r="AI120">
        <f t="shared" si="29"/>
        <v>0</v>
      </c>
      <c r="AJ120">
        <f t="shared" si="30"/>
        <v>4</v>
      </c>
      <c r="AK120" s="8">
        <f t="shared" si="28"/>
        <v>1</v>
      </c>
      <c r="AL120">
        <f t="shared" si="20"/>
        <v>1</v>
      </c>
    </row>
    <row r="121" spans="1:38" ht="30" x14ac:dyDescent="0.2">
      <c r="A121" s="27">
        <v>5</v>
      </c>
      <c r="B121" s="28">
        <v>45198</v>
      </c>
      <c r="C121" s="30">
        <v>0.875</v>
      </c>
      <c r="D121" s="29" t="s">
        <v>124</v>
      </c>
      <c r="E121" s="29" t="s">
        <v>867</v>
      </c>
      <c r="F121" s="29" t="s">
        <v>49</v>
      </c>
      <c r="G121" s="29" t="s">
        <v>1077</v>
      </c>
      <c r="H121" s="29" t="s">
        <v>114</v>
      </c>
      <c r="I121" s="29" t="s">
        <v>14</v>
      </c>
      <c r="J121" s="29">
        <v>7</v>
      </c>
      <c r="K121" s="29">
        <v>21</v>
      </c>
      <c r="L121" s="29">
        <v>4</v>
      </c>
      <c r="M121" s="29">
        <v>1</v>
      </c>
      <c r="N121" s="29" t="s">
        <v>92</v>
      </c>
      <c r="O121" s="5"/>
      <c r="P121" s="6"/>
      <c r="Q121" s="4">
        <f t="shared" si="21"/>
        <v>45198</v>
      </c>
      <c r="R121" s="5">
        <f t="shared" si="16"/>
        <v>2023</v>
      </c>
      <c r="S121" s="5">
        <f t="shared" si="22"/>
        <v>5</v>
      </c>
      <c r="T121" s="5" t="s">
        <v>579</v>
      </c>
      <c r="U121">
        <v>10</v>
      </c>
      <c r="V121" s="5">
        <f t="shared" si="23"/>
        <v>1</v>
      </c>
      <c r="W121" s="5" t="s">
        <v>114</v>
      </c>
      <c r="X121" s="5" t="s">
        <v>486</v>
      </c>
      <c r="Y121">
        <v>19</v>
      </c>
      <c r="Z121" s="5">
        <f t="shared" si="24"/>
        <v>1</v>
      </c>
      <c r="AA121" s="5" t="str">
        <f t="shared" si="17"/>
        <v>Pac-12</v>
      </c>
      <c r="AB121">
        <f t="shared" si="18"/>
        <v>1</v>
      </c>
      <c r="AC121">
        <f t="shared" si="25"/>
        <v>1</v>
      </c>
      <c r="AD121">
        <f t="shared" si="26"/>
        <v>1</v>
      </c>
      <c r="AE121">
        <f t="shared" si="27"/>
        <v>0</v>
      </c>
      <c r="AF121">
        <f t="shared" si="29"/>
        <v>7</v>
      </c>
      <c r="AG121">
        <f t="shared" si="29"/>
        <v>21</v>
      </c>
      <c r="AH121">
        <f t="shared" si="29"/>
        <v>4</v>
      </c>
      <c r="AI121">
        <f t="shared" si="29"/>
        <v>1</v>
      </c>
      <c r="AJ121">
        <f t="shared" si="30"/>
        <v>5</v>
      </c>
      <c r="AK121" s="8">
        <f t="shared" si="28"/>
        <v>0.8</v>
      </c>
      <c r="AL121">
        <f t="shared" si="20"/>
        <v>0</v>
      </c>
    </row>
    <row r="122" spans="1:38" x14ac:dyDescent="0.2">
      <c r="A122" s="27">
        <v>6</v>
      </c>
      <c r="B122" s="28">
        <v>45213</v>
      </c>
      <c r="C122" s="30">
        <v>0.625</v>
      </c>
      <c r="D122" s="29" t="s">
        <v>44</v>
      </c>
      <c r="E122" s="29" t="s">
        <v>1020</v>
      </c>
      <c r="F122" s="5"/>
      <c r="G122" s="29" t="s">
        <v>424</v>
      </c>
      <c r="H122" s="29" t="s">
        <v>114</v>
      </c>
      <c r="I122" s="29" t="s">
        <v>13</v>
      </c>
      <c r="J122" s="29">
        <v>34</v>
      </c>
      <c r="K122" s="29">
        <v>14</v>
      </c>
      <c r="L122" s="29">
        <v>5</v>
      </c>
      <c r="M122" s="29">
        <v>1</v>
      </c>
      <c r="N122" s="29" t="s">
        <v>41</v>
      </c>
      <c r="O122" s="5"/>
      <c r="P122" s="6"/>
      <c r="Q122" s="4">
        <f t="shared" si="21"/>
        <v>45213</v>
      </c>
      <c r="R122" s="5">
        <f t="shared" si="16"/>
        <v>2023</v>
      </c>
      <c r="S122" s="5">
        <f t="shared" si="22"/>
        <v>7</v>
      </c>
      <c r="T122" s="5" t="s">
        <v>579</v>
      </c>
      <c r="U122">
        <v>16</v>
      </c>
      <c r="V122" s="5">
        <f t="shared" si="23"/>
        <v>1</v>
      </c>
      <c r="W122" s="5" t="s">
        <v>114</v>
      </c>
      <c r="X122" s="29" t="s">
        <v>424</v>
      </c>
      <c r="Z122" s="5">
        <f t="shared" si="24"/>
        <v>0</v>
      </c>
      <c r="AA122" s="5" t="str">
        <f t="shared" si="17"/>
        <v>Pac-12</v>
      </c>
      <c r="AB122">
        <f t="shared" si="18"/>
        <v>1</v>
      </c>
      <c r="AC122">
        <f t="shared" si="25"/>
        <v>1</v>
      </c>
      <c r="AD122">
        <f t="shared" si="26"/>
        <v>1</v>
      </c>
      <c r="AE122">
        <f t="shared" si="27"/>
        <v>0</v>
      </c>
      <c r="AF122">
        <f t="shared" si="29"/>
        <v>34</v>
      </c>
      <c r="AG122">
        <f t="shared" si="29"/>
        <v>14</v>
      </c>
      <c r="AH122">
        <f t="shared" si="29"/>
        <v>5</v>
      </c>
      <c r="AI122">
        <f t="shared" si="29"/>
        <v>1</v>
      </c>
      <c r="AJ122">
        <f t="shared" si="30"/>
        <v>6</v>
      </c>
      <c r="AK122" s="8">
        <f t="shared" si="28"/>
        <v>0.83333333333333337</v>
      </c>
      <c r="AL122">
        <f t="shared" si="20"/>
        <v>1</v>
      </c>
    </row>
    <row r="123" spans="1:38" x14ac:dyDescent="0.2">
      <c r="A123" s="27">
        <v>7</v>
      </c>
      <c r="B123" s="28">
        <v>45220</v>
      </c>
      <c r="C123" s="30">
        <v>0.83333333333333337</v>
      </c>
      <c r="D123" s="29" t="s">
        <v>44</v>
      </c>
      <c r="E123" s="29" t="s">
        <v>983</v>
      </c>
      <c r="F123" s="29" t="s">
        <v>49</v>
      </c>
      <c r="G123" s="29" t="s">
        <v>1084</v>
      </c>
      <c r="H123" s="29" t="s">
        <v>114</v>
      </c>
      <c r="I123" s="29" t="s">
        <v>13</v>
      </c>
      <c r="J123" s="29">
        <v>34</v>
      </c>
      <c r="K123" s="29">
        <v>32</v>
      </c>
      <c r="L123" s="29">
        <v>6</v>
      </c>
      <c r="M123" s="29">
        <v>1</v>
      </c>
      <c r="N123" s="29" t="s">
        <v>47</v>
      </c>
      <c r="O123" s="5"/>
      <c r="P123" s="6"/>
      <c r="Q123" s="4">
        <f t="shared" si="21"/>
        <v>45220</v>
      </c>
      <c r="R123" s="5">
        <f t="shared" si="16"/>
        <v>2023</v>
      </c>
      <c r="S123" s="5">
        <f t="shared" si="22"/>
        <v>8</v>
      </c>
      <c r="T123" s="5" t="s">
        <v>579</v>
      </c>
      <c r="U123">
        <v>14</v>
      </c>
      <c r="V123" s="5">
        <f t="shared" si="23"/>
        <v>1</v>
      </c>
      <c r="W123" s="5" t="s">
        <v>114</v>
      </c>
      <c r="X123" s="5" t="s">
        <v>430</v>
      </c>
      <c r="Y123">
        <v>18</v>
      </c>
      <c r="Z123" s="5">
        <f t="shared" si="24"/>
        <v>1</v>
      </c>
      <c r="AA123" s="5" t="str">
        <f t="shared" si="17"/>
        <v>Pac-12</v>
      </c>
      <c r="AB123">
        <f t="shared" si="18"/>
        <v>1</v>
      </c>
      <c r="AC123">
        <f t="shared" si="25"/>
        <v>1</v>
      </c>
      <c r="AD123">
        <f t="shared" si="26"/>
        <v>1</v>
      </c>
      <c r="AE123">
        <f t="shared" si="27"/>
        <v>0</v>
      </c>
      <c r="AF123">
        <f t="shared" si="29"/>
        <v>34</v>
      </c>
      <c r="AG123">
        <f t="shared" si="29"/>
        <v>32</v>
      </c>
      <c r="AH123">
        <f t="shared" si="29"/>
        <v>6</v>
      </c>
      <c r="AI123">
        <f t="shared" si="29"/>
        <v>1</v>
      </c>
      <c r="AJ123">
        <f t="shared" si="30"/>
        <v>7</v>
      </c>
      <c r="AK123" s="8">
        <f t="shared" si="28"/>
        <v>0.8571428571428571</v>
      </c>
      <c r="AL123">
        <f t="shared" si="20"/>
        <v>1</v>
      </c>
    </row>
    <row r="124" spans="1:38" x14ac:dyDescent="0.2">
      <c r="A124" s="27">
        <v>8</v>
      </c>
      <c r="B124" s="28">
        <v>45227</v>
      </c>
      <c r="C124" s="30">
        <v>0.64583333333333337</v>
      </c>
      <c r="D124" s="29" t="s">
        <v>44</v>
      </c>
      <c r="E124" s="29" t="s">
        <v>947</v>
      </c>
      <c r="F124" s="5"/>
      <c r="G124" s="29" t="s">
        <v>1043</v>
      </c>
      <c r="H124" s="29" t="s">
        <v>114</v>
      </c>
      <c r="I124" s="29" t="s">
        <v>14</v>
      </c>
      <c r="J124" s="29">
        <v>6</v>
      </c>
      <c r="K124" s="29">
        <v>35</v>
      </c>
      <c r="L124" s="29">
        <v>6</v>
      </c>
      <c r="M124" s="29">
        <v>2</v>
      </c>
      <c r="N124" s="29" t="s">
        <v>92</v>
      </c>
      <c r="O124" s="5"/>
      <c r="P124" s="6"/>
      <c r="Q124" s="4">
        <f t="shared" si="21"/>
        <v>45227</v>
      </c>
      <c r="R124" s="5">
        <f t="shared" si="16"/>
        <v>2023</v>
      </c>
      <c r="S124" s="5">
        <f t="shared" si="22"/>
        <v>9</v>
      </c>
      <c r="T124" s="5" t="s">
        <v>579</v>
      </c>
      <c r="U124">
        <v>13</v>
      </c>
      <c r="V124" s="5">
        <f t="shared" si="23"/>
        <v>1</v>
      </c>
      <c r="W124" s="5" t="s">
        <v>114</v>
      </c>
      <c r="X124" s="5" t="s">
        <v>400</v>
      </c>
      <c r="Y124">
        <v>8</v>
      </c>
      <c r="Z124" s="5">
        <f t="shared" si="24"/>
        <v>1</v>
      </c>
      <c r="AA124" s="5" t="str">
        <f t="shared" si="17"/>
        <v>Pac-12</v>
      </c>
      <c r="AB124">
        <f t="shared" si="18"/>
        <v>1</v>
      </c>
      <c r="AC124">
        <f t="shared" si="25"/>
        <v>1</v>
      </c>
      <c r="AD124">
        <f t="shared" si="26"/>
        <v>1</v>
      </c>
      <c r="AE124">
        <f t="shared" si="27"/>
        <v>0</v>
      </c>
      <c r="AF124">
        <f t="shared" si="29"/>
        <v>6</v>
      </c>
      <c r="AG124">
        <f t="shared" si="29"/>
        <v>35</v>
      </c>
      <c r="AH124">
        <f t="shared" si="29"/>
        <v>6</v>
      </c>
      <c r="AI124">
        <f t="shared" si="29"/>
        <v>2</v>
      </c>
      <c r="AJ124">
        <f t="shared" si="30"/>
        <v>8</v>
      </c>
      <c r="AK124" s="8">
        <f t="shared" si="28"/>
        <v>0.75</v>
      </c>
      <c r="AL124">
        <f t="shared" si="20"/>
        <v>0</v>
      </c>
    </row>
    <row r="125" spans="1:38" ht="28" x14ac:dyDescent="0.2">
      <c r="A125" s="27">
        <v>9</v>
      </c>
      <c r="B125" s="28">
        <v>45234</v>
      </c>
      <c r="C125" s="30">
        <v>0.58333333333333337</v>
      </c>
      <c r="D125" s="29" t="s">
        <v>44</v>
      </c>
      <c r="E125" s="29" t="s">
        <v>1066</v>
      </c>
      <c r="F125" s="5"/>
      <c r="G125" s="29" t="s">
        <v>113</v>
      </c>
      <c r="H125" s="29" t="s">
        <v>114</v>
      </c>
      <c r="I125" s="29" t="s">
        <v>13</v>
      </c>
      <c r="J125" s="29">
        <v>55</v>
      </c>
      <c r="K125" s="29">
        <v>3</v>
      </c>
      <c r="L125" s="29">
        <v>7</v>
      </c>
      <c r="M125" s="29">
        <v>2</v>
      </c>
      <c r="N125" s="29" t="s">
        <v>41</v>
      </c>
      <c r="O125" s="5"/>
      <c r="P125" s="6"/>
      <c r="Q125" s="4">
        <f t="shared" si="21"/>
        <v>45234</v>
      </c>
      <c r="R125" s="5">
        <f t="shared" si="16"/>
        <v>2023</v>
      </c>
      <c r="S125" s="5">
        <f t="shared" si="22"/>
        <v>10</v>
      </c>
      <c r="T125" s="5" t="s">
        <v>579</v>
      </c>
      <c r="U125">
        <v>18</v>
      </c>
      <c r="V125" s="5">
        <f t="shared" si="23"/>
        <v>1</v>
      </c>
      <c r="W125" s="5" t="s">
        <v>114</v>
      </c>
      <c r="X125" s="29" t="s">
        <v>113</v>
      </c>
      <c r="Z125" s="5">
        <f t="shared" si="24"/>
        <v>0</v>
      </c>
      <c r="AA125" s="5" t="str">
        <f t="shared" si="17"/>
        <v>Pac-12</v>
      </c>
      <c r="AB125">
        <f t="shared" si="18"/>
        <v>1</v>
      </c>
      <c r="AC125">
        <f t="shared" si="25"/>
        <v>1</v>
      </c>
      <c r="AD125">
        <f t="shared" si="26"/>
        <v>1</v>
      </c>
      <c r="AE125">
        <f t="shared" si="27"/>
        <v>0</v>
      </c>
      <c r="AF125">
        <f t="shared" si="29"/>
        <v>55</v>
      </c>
      <c r="AG125">
        <f t="shared" si="29"/>
        <v>3</v>
      </c>
      <c r="AH125">
        <f t="shared" si="29"/>
        <v>7</v>
      </c>
      <c r="AI125">
        <f t="shared" si="29"/>
        <v>2</v>
      </c>
      <c r="AJ125">
        <f t="shared" si="30"/>
        <v>9</v>
      </c>
      <c r="AK125" s="8">
        <f t="shared" si="28"/>
        <v>0.77777777777777779</v>
      </c>
      <c r="AL125">
        <f t="shared" si="20"/>
        <v>1</v>
      </c>
    </row>
    <row r="126" spans="1:38" ht="30" x14ac:dyDescent="0.2">
      <c r="A126" s="27">
        <v>10</v>
      </c>
      <c r="B126" s="28">
        <v>45241</v>
      </c>
      <c r="C126" s="30">
        <v>0.64583333333333337</v>
      </c>
      <c r="D126" s="29" t="s">
        <v>44</v>
      </c>
      <c r="E126" s="29" t="s">
        <v>947</v>
      </c>
      <c r="F126" s="29" t="s">
        <v>49</v>
      </c>
      <c r="G126" s="29" t="s">
        <v>1065</v>
      </c>
      <c r="H126" s="29" t="s">
        <v>114</v>
      </c>
      <c r="I126" s="29" t="s">
        <v>14</v>
      </c>
      <c r="J126" s="29">
        <v>28</v>
      </c>
      <c r="K126" s="29">
        <v>35</v>
      </c>
      <c r="L126" s="29">
        <v>7</v>
      </c>
      <c r="M126" s="29">
        <v>3</v>
      </c>
      <c r="N126" s="29" t="s">
        <v>92</v>
      </c>
      <c r="O126" s="5"/>
      <c r="P126" s="6"/>
      <c r="Q126" s="4">
        <f t="shared" si="21"/>
        <v>45241</v>
      </c>
      <c r="R126" s="5">
        <f t="shared" si="16"/>
        <v>2023</v>
      </c>
      <c r="S126" s="5">
        <f t="shared" si="22"/>
        <v>11</v>
      </c>
      <c r="T126" s="5" t="s">
        <v>579</v>
      </c>
      <c r="U126">
        <v>13</v>
      </c>
      <c r="V126" s="5">
        <f t="shared" si="23"/>
        <v>1</v>
      </c>
      <c r="W126" s="5" t="s">
        <v>114</v>
      </c>
      <c r="X126" s="5" t="s">
        <v>680</v>
      </c>
      <c r="Y126">
        <v>5</v>
      </c>
      <c r="Z126" s="5">
        <f t="shared" si="24"/>
        <v>1</v>
      </c>
      <c r="AA126" s="5" t="str">
        <f t="shared" si="17"/>
        <v>Pac-12</v>
      </c>
      <c r="AB126">
        <f t="shared" si="18"/>
        <v>1</v>
      </c>
      <c r="AC126">
        <f t="shared" si="25"/>
        <v>1</v>
      </c>
      <c r="AD126">
        <f t="shared" si="26"/>
        <v>1</v>
      </c>
      <c r="AE126">
        <f t="shared" si="27"/>
        <v>0</v>
      </c>
      <c r="AF126">
        <f t="shared" si="29"/>
        <v>28</v>
      </c>
      <c r="AG126">
        <f t="shared" si="29"/>
        <v>35</v>
      </c>
      <c r="AH126">
        <f t="shared" si="29"/>
        <v>7</v>
      </c>
      <c r="AI126">
        <f t="shared" si="29"/>
        <v>3</v>
      </c>
      <c r="AJ126">
        <f t="shared" si="30"/>
        <v>10</v>
      </c>
      <c r="AK126" s="8">
        <f t="shared" si="28"/>
        <v>0.7</v>
      </c>
      <c r="AL126">
        <f t="shared" si="20"/>
        <v>0</v>
      </c>
    </row>
    <row r="127" spans="1:38" ht="28" x14ac:dyDescent="0.2">
      <c r="A127" s="27">
        <v>11</v>
      </c>
      <c r="B127" s="28">
        <v>45248</v>
      </c>
      <c r="C127" s="30">
        <v>0.60416666666666663</v>
      </c>
      <c r="D127" s="29" t="s">
        <v>44</v>
      </c>
      <c r="E127" s="29" t="s">
        <v>1020</v>
      </c>
      <c r="F127" s="29" t="s">
        <v>49</v>
      </c>
      <c r="G127" s="29" t="s">
        <v>1063</v>
      </c>
      <c r="H127" s="29" t="s">
        <v>114</v>
      </c>
      <c r="I127" s="29" t="s">
        <v>14</v>
      </c>
      <c r="J127" s="29">
        <v>18</v>
      </c>
      <c r="K127" s="29">
        <v>42</v>
      </c>
      <c r="L127" s="29">
        <v>7</v>
      </c>
      <c r="M127" s="29">
        <v>4</v>
      </c>
      <c r="N127" s="29" t="s">
        <v>102</v>
      </c>
      <c r="O127" s="5"/>
      <c r="P127" s="6"/>
      <c r="Q127" s="4">
        <f t="shared" si="21"/>
        <v>45248</v>
      </c>
      <c r="R127" s="5">
        <f t="shared" si="16"/>
        <v>2023</v>
      </c>
      <c r="S127" s="5">
        <f t="shared" si="22"/>
        <v>12</v>
      </c>
      <c r="T127" s="5" t="s">
        <v>579</v>
      </c>
      <c r="U127">
        <v>16</v>
      </c>
      <c r="V127" s="5">
        <f t="shared" si="23"/>
        <v>1</v>
      </c>
      <c r="W127" s="5" t="s">
        <v>114</v>
      </c>
      <c r="X127" s="5" t="s">
        <v>726</v>
      </c>
      <c r="Y127">
        <v>19</v>
      </c>
      <c r="Z127" s="5">
        <f t="shared" si="24"/>
        <v>1</v>
      </c>
      <c r="AA127" s="5" t="str">
        <f t="shared" si="17"/>
        <v>Pac-12</v>
      </c>
      <c r="AB127">
        <f t="shared" si="18"/>
        <v>1</v>
      </c>
      <c r="AC127">
        <f t="shared" si="25"/>
        <v>1</v>
      </c>
      <c r="AD127">
        <f t="shared" si="26"/>
        <v>1</v>
      </c>
      <c r="AE127">
        <f t="shared" si="27"/>
        <v>0</v>
      </c>
      <c r="AF127">
        <f t="shared" si="29"/>
        <v>18</v>
      </c>
      <c r="AG127">
        <f t="shared" si="29"/>
        <v>42</v>
      </c>
      <c r="AH127">
        <f t="shared" si="29"/>
        <v>7</v>
      </c>
      <c r="AI127">
        <f t="shared" si="29"/>
        <v>4</v>
      </c>
      <c r="AJ127">
        <f t="shared" si="30"/>
        <v>11</v>
      </c>
      <c r="AK127" s="8">
        <f t="shared" si="28"/>
        <v>0.63636363636363635</v>
      </c>
      <c r="AL127">
        <f t="shared" si="20"/>
        <v>0</v>
      </c>
    </row>
    <row r="128" spans="1:38" x14ac:dyDescent="0.2">
      <c r="A128" s="27">
        <v>12</v>
      </c>
      <c r="B128" s="28">
        <v>45255</v>
      </c>
      <c r="C128" s="30">
        <v>0.625</v>
      </c>
      <c r="D128" s="29" t="s">
        <v>44</v>
      </c>
      <c r="E128" s="29" t="s">
        <v>929</v>
      </c>
      <c r="F128" s="5"/>
      <c r="G128" s="29" t="s">
        <v>617</v>
      </c>
      <c r="H128" s="29" t="s">
        <v>114</v>
      </c>
      <c r="I128" s="29" t="s">
        <v>13</v>
      </c>
      <c r="J128" s="29">
        <v>23</v>
      </c>
      <c r="K128" s="29">
        <v>17</v>
      </c>
      <c r="L128" s="29">
        <v>8</v>
      </c>
      <c r="M128" s="29">
        <v>4</v>
      </c>
      <c r="N128" s="29" t="s">
        <v>41</v>
      </c>
      <c r="O128" s="5"/>
      <c r="P128" s="6"/>
      <c r="Q128" s="4">
        <f t="shared" si="21"/>
        <v>45255</v>
      </c>
      <c r="R128" s="5">
        <f t="shared" si="16"/>
        <v>2023</v>
      </c>
      <c r="S128" s="5">
        <f t="shared" si="22"/>
        <v>13</v>
      </c>
      <c r="T128" s="29" t="s">
        <v>929</v>
      </c>
      <c r="V128" s="5">
        <f t="shared" si="23"/>
        <v>0</v>
      </c>
      <c r="W128" s="5" t="s">
        <v>114</v>
      </c>
      <c r="X128" s="29" t="s">
        <v>617</v>
      </c>
      <c r="Z128" s="5">
        <f t="shared" si="24"/>
        <v>0</v>
      </c>
      <c r="AA128" s="5" t="str">
        <f t="shared" si="17"/>
        <v>Pac-12</v>
      </c>
      <c r="AB128">
        <f t="shared" si="18"/>
        <v>1</v>
      </c>
      <c r="AC128">
        <f t="shared" si="25"/>
        <v>1</v>
      </c>
      <c r="AD128">
        <f t="shared" si="26"/>
        <v>1</v>
      </c>
      <c r="AE128">
        <f t="shared" si="27"/>
        <v>0</v>
      </c>
      <c r="AF128">
        <f t="shared" si="29"/>
        <v>23</v>
      </c>
      <c r="AG128">
        <f t="shared" si="29"/>
        <v>17</v>
      </c>
      <c r="AH128">
        <f t="shared" si="29"/>
        <v>8</v>
      </c>
      <c r="AI128">
        <f t="shared" si="29"/>
        <v>4</v>
      </c>
      <c r="AJ128">
        <f t="shared" si="30"/>
        <v>12</v>
      </c>
      <c r="AK128" s="8">
        <f t="shared" si="28"/>
        <v>0.66666666666666663</v>
      </c>
      <c r="AL128">
        <f t="shared" si="20"/>
        <v>1</v>
      </c>
    </row>
    <row r="129" spans="1:38" ht="28" x14ac:dyDescent="0.2">
      <c r="A129" s="27">
        <v>13</v>
      </c>
      <c r="B129" s="28">
        <v>45283</v>
      </c>
      <c r="C129" s="30">
        <v>0.8125</v>
      </c>
      <c r="D129" s="29" t="s">
        <v>44</v>
      </c>
      <c r="E129" s="29" t="s">
        <v>929</v>
      </c>
      <c r="F129" s="29" t="s">
        <v>80</v>
      </c>
      <c r="G129" s="29" t="s">
        <v>315</v>
      </c>
      <c r="H129" s="29" t="s">
        <v>86</v>
      </c>
      <c r="I129" s="29" t="s">
        <v>14</v>
      </c>
      <c r="J129" s="29">
        <v>7</v>
      </c>
      <c r="K129" s="29">
        <v>14</v>
      </c>
      <c r="L129" s="29">
        <v>8</v>
      </c>
      <c r="M129" s="29">
        <v>5</v>
      </c>
      <c r="N129" s="29" t="s">
        <v>92</v>
      </c>
      <c r="O129" s="29" t="s">
        <v>930</v>
      </c>
      <c r="P129" s="6"/>
      <c r="Q129" s="4">
        <f t="shared" si="21"/>
        <v>45283</v>
      </c>
      <c r="R129" s="5">
        <f t="shared" si="16"/>
        <v>2023</v>
      </c>
      <c r="S129" s="5">
        <f t="shared" si="22"/>
        <v>17</v>
      </c>
      <c r="T129" s="29" t="s">
        <v>929</v>
      </c>
      <c r="V129" s="5">
        <f t="shared" si="23"/>
        <v>0</v>
      </c>
      <c r="W129" s="5" t="s">
        <v>114</v>
      </c>
      <c r="X129" s="29" t="s">
        <v>315</v>
      </c>
      <c r="Z129" s="5">
        <f t="shared" si="24"/>
        <v>0</v>
      </c>
      <c r="AA129" s="5" t="str">
        <f t="shared" si="17"/>
        <v>Big Ten</v>
      </c>
      <c r="AB129">
        <f t="shared" si="18"/>
        <v>0</v>
      </c>
      <c r="AC129">
        <f t="shared" si="25"/>
        <v>1</v>
      </c>
      <c r="AD129">
        <f t="shared" si="26"/>
        <v>1</v>
      </c>
      <c r="AE129">
        <f t="shared" si="27"/>
        <v>0</v>
      </c>
      <c r="AF129">
        <f t="shared" si="29"/>
        <v>7</v>
      </c>
      <c r="AG129">
        <f t="shared" si="29"/>
        <v>14</v>
      </c>
      <c r="AH129">
        <f t="shared" si="29"/>
        <v>8</v>
      </c>
      <c r="AI129">
        <f t="shared" si="29"/>
        <v>5</v>
      </c>
      <c r="AJ129">
        <f t="shared" si="30"/>
        <v>13</v>
      </c>
      <c r="AK129" s="8">
        <f t="shared" si="28"/>
        <v>0.61538461538461542</v>
      </c>
      <c r="AL129">
        <f t="shared" si="20"/>
        <v>0</v>
      </c>
    </row>
    <row r="130" spans="1:38" ht="30" x14ac:dyDescent="0.2">
      <c r="A130" s="27">
        <v>1</v>
      </c>
      <c r="B130" s="28">
        <v>45171</v>
      </c>
      <c r="C130" s="30">
        <v>0.64583333333333337</v>
      </c>
      <c r="D130" s="29" t="s">
        <v>44</v>
      </c>
      <c r="E130" s="29" t="s">
        <v>1085</v>
      </c>
      <c r="F130" s="5"/>
      <c r="G130" s="29" t="s">
        <v>95</v>
      </c>
      <c r="H130" s="29" t="s">
        <v>96</v>
      </c>
      <c r="I130" s="29" t="s">
        <v>13</v>
      </c>
      <c r="J130" s="29">
        <v>56</v>
      </c>
      <c r="K130" s="29">
        <v>19</v>
      </c>
      <c r="L130" s="29">
        <v>1</v>
      </c>
      <c r="M130" s="29">
        <v>0</v>
      </c>
      <c r="N130" s="29" t="s">
        <v>41</v>
      </c>
      <c r="O130" s="5"/>
      <c r="P130" s="6"/>
      <c r="Q130" s="4">
        <f t="shared" si="21"/>
        <v>45171</v>
      </c>
      <c r="R130" s="5">
        <f t="shared" ref="R130:R156" si="31">IF(AND(B130&gt;=DATEVALUE("06/01/2019"),B130&lt;=DATEVALUE("05/31/2020")),2019,IF(AND(B130&gt;=DATEVALUE("06/01/2020"),B130&lt;=DATEVALUE("05/31/2021")),2020,IF(AND(B130&gt;=DATEVALUE("06/01/2021"),B130&lt;=DATEVALUE("05/31/2022")),2021,IF(AND(B130&gt;=DATEVALUE("06/01/2022"),B130&lt;=DATEVALUE("05/31/2023")),2022,IF(AND(B130&gt;=DATEVALUE("06/01/2023"),B130&lt;=DATEVALUE("05/31/2024")),2023,"N/A")))))</f>
        <v>2023</v>
      </c>
      <c r="S130" s="5">
        <f t="shared" si="22"/>
        <v>1</v>
      </c>
      <c r="T130" s="5" t="s">
        <v>680</v>
      </c>
      <c r="U130">
        <v>10</v>
      </c>
      <c r="V130" s="5">
        <f t="shared" si="23"/>
        <v>1</v>
      </c>
      <c r="W130" s="5" t="s">
        <v>114</v>
      </c>
      <c r="X130" s="29" t="s">
        <v>95</v>
      </c>
      <c r="Z130" s="5">
        <f t="shared" si="24"/>
        <v>0</v>
      </c>
      <c r="AA130" s="5" t="str">
        <f t="shared" ref="AA130:AA156" si="32">H130</f>
        <v>MWC</v>
      </c>
      <c r="AB130">
        <f t="shared" ref="AB130:AB156" si="33">IF(W130=AA130,1,0)</f>
        <v>0</v>
      </c>
      <c r="AC130">
        <f t="shared" si="25"/>
        <v>1</v>
      </c>
      <c r="AD130">
        <f t="shared" si="26"/>
        <v>0</v>
      </c>
      <c r="AE130">
        <f t="shared" si="27"/>
        <v>0</v>
      </c>
      <c r="AF130">
        <f t="shared" si="29"/>
        <v>56</v>
      </c>
      <c r="AG130">
        <f t="shared" si="29"/>
        <v>19</v>
      </c>
      <c r="AH130">
        <f t="shared" si="29"/>
        <v>1</v>
      </c>
      <c r="AI130">
        <f t="shared" si="29"/>
        <v>0</v>
      </c>
      <c r="AJ130">
        <f t="shared" si="30"/>
        <v>1</v>
      </c>
      <c r="AK130" s="8">
        <f t="shared" si="28"/>
        <v>1</v>
      </c>
      <c r="AL130">
        <f t="shared" ref="AL130:AL156" si="34">IF(I130="W",1,0)</f>
        <v>1</v>
      </c>
    </row>
    <row r="131" spans="1:38" ht="30" x14ac:dyDescent="0.2">
      <c r="A131" s="27">
        <v>2</v>
      </c>
      <c r="B131" s="28">
        <v>45178</v>
      </c>
      <c r="C131" s="30">
        <v>0.70833333333333337</v>
      </c>
      <c r="D131" s="29" t="s">
        <v>44</v>
      </c>
      <c r="E131" s="29" t="s">
        <v>919</v>
      </c>
      <c r="F131" s="5"/>
      <c r="G131" s="29" t="s">
        <v>562</v>
      </c>
      <c r="H131" s="29" t="s">
        <v>140</v>
      </c>
      <c r="I131" s="29" t="s">
        <v>13</v>
      </c>
      <c r="J131" s="29">
        <v>43</v>
      </c>
      <c r="K131" s="29">
        <v>10</v>
      </c>
      <c r="L131" s="29">
        <v>2</v>
      </c>
      <c r="M131" s="29">
        <v>0</v>
      </c>
      <c r="N131" s="29" t="s">
        <v>47</v>
      </c>
      <c r="O131" s="5"/>
      <c r="P131" s="6"/>
      <c r="Q131" s="4">
        <f t="shared" ref="Q131:Q156" si="35">B131</f>
        <v>45178</v>
      </c>
      <c r="R131" s="5">
        <f t="shared" si="31"/>
        <v>2023</v>
      </c>
      <c r="S131" s="5">
        <f t="shared" ref="S131:S156" si="36">IF(AND(B131&gt;=DATEVALUE("08/26/2023"),B131&lt;=DATEVALUE("09/04/2023")),1,IF(AND(B131&gt;=DATEVALUE("09/05/2023"),B131&lt;=DATEVALUE("09/11/2023")),2,IF(AND(B131&gt;=DATEVALUE("09/12/2023"),B131&lt;=DATEVALUE("09/18/2023")),3,IF(AND(B131&gt;=DATEVALUE("09/19/2023"),B131&lt;=DATEVALUE("09/25/2023")),4,IF(AND(B131&gt;=DATEVALUE("09/26/2023"),B131&lt;=DATEVALUE("10/02/2023")),5,IF(AND(B131&gt;=DATEVALUE("10/03/2023"),B131&lt;=DATEVALUE("10/09/2023")),6,IF(AND(B131&gt;=DATEVALUE("10/10/2023"),B131&lt;=DATEVALUE("10/16/2023")),7,IF(AND(B131&gt;=DATEVALUE("10/17/2023"),B131&lt;=DATEVALUE("10/23/2023")),8,IF(AND(B131&gt;=DATEVALUE("10/24/2023"),B131&lt;=DATEVALUE("10/30/2023")),9,IF(AND(B131&gt;=DATEVALUE("10/31/2023"),B131&lt;=DATEVALUE("11/06/2023")),10,IF(AND(B131&gt;=DATEVALUE("11/07/2023"),B131&lt;=DATEVALUE("11/13/2023")),11,IF(AND(B131&gt;=DATEVALUE("11/14/2023"),B131&lt;=DATEVALUE("11/20/2023")),12,IF(AND(B131&gt;=DATEVALUE("11/21/2023"),B131&lt;=DATEVALUE("11/27/2023")),13,IF(AND(B131&gt;=DATEVALUE("11/28/2023"),B131&lt;=DATEVALUE("12/04/2023")),14,IF(AND(B131&gt;=DATEVALUE("12/05/2023"),B131&lt;=DATEVALUE("12/11/2023")),15,IF(AND(B131&gt;=DATEVALUE("12/12/2023"),B131&lt;=DATEVALUE("12/18/2023")),16,IF(AND(B131&gt;=DATEVALUE("12/19/2023"),B131&lt;=DATEVALUE("12/25/2023")),17,IF(AND(B131&gt;=DATEVALUE("12/26/2023"),B131&lt;=DATEVALUE("01/01/2024")),18,IF(AND(B131&gt;=DATEVALUE("01/02/2024"),B131&lt;=DATEVALUE("01/08/2024")),19,IF(AND(B131&gt;=DATEVALUE("01/09/2024"),B131&lt;=DATEVALUE("01/15/2024")),20,"Bye"))))))))))))))))))))</f>
        <v>2</v>
      </c>
      <c r="T131" s="5" t="s">
        <v>680</v>
      </c>
      <c r="U131">
        <v>8</v>
      </c>
      <c r="V131" s="5">
        <f t="shared" ref="V131:V156" si="37">IF(U131&gt;0,1,0)</f>
        <v>1</v>
      </c>
      <c r="W131" s="5" t="s">
        <v>114</v>
      </c>
      <c r="X131" s="29" t="s">
        <v>562</v>
      </c>
      <c r="Z131" s="5">
        <f t="shared" ref="Z131:Z156" si="38">IF(Y131&gt;0,1,0)</f>
        <v>0</v>
      </c>
      <c r="AA131" s="5" t="str">
        <f t="shared" si="32"/>
        <v>American</v>
      </c>
      <c r="AB131">
        <f t="shared" si="33"/>
        <v>0</v>
      </c>
      <c r="AC131">
        <f t="shared" ref="AC131:AC156" si="39">IF(AA131="Non-Major",0,1)</f>
        <v>1</v>
      </c>
      <c r="AD131">
        <f t="shared" ref="AD131:AD156" si="40">IF(OR(AA131="ACC",AA131="Big Ten",AA131="Big 12", AA131="Pac-12",AA131="SEC"),1,0)</f>
        <v>0</v>
      </c>
      <c r="AE131">
        <f t="shared" ref="AE131:AE156" si="41">IF(AND(Y131=1,U131=1),1,0)</f>
        <v>0</v>
      </c>
      <c r="AF131">
        <f t="shared" si="29"/>
        <v>43</v>
      </c>
      <c r="AG131">
        <f t="shared" si="29"/>
        <v>10</v>
      </c>
      <c r="AH131">
        <f t="shared" si="29"/>
        <v>2</v>
      </c>
      <c r="AI131">
        <f t="shared" si="29"/>
        <v>0</v>
      </c>
      <c r="AJ131">
        <f t="shared" si="30"/>
        <v>2</v>
      </c>
      <c r="AK131" s="8">
        <f t="shared" ref="AK131:AK156" si="42">AH131/(AH131+AI131)</f>
        <v>1</v>
      </c>
      <c r="AL131">
        <f t="shared" si="34"/>
        <v>1</v>
      </c>
    </row>
    <row r="132" spans="1:38" ht="30" x14ac:dyDescent="0.2">
      <c r="A132" s="27">
        <v>3</v>
      </c>
      <c r="B132" s="28">
        <v>45185</v>
      </c>
      <c r="C132" s="30">
        <v>0.70833333333333337</v>
      </c>
      <c r="D132" s="29" t="s">
        <v>44</v>
      </c>
      <c r="E132" s="29" t="s">
        <v>919</v>
      </c>
      <c r="F132" s="29" t="s">
        <v>49</v>
      </c>
      <c r="G132" s="29" t="s">
        <v>158</v>
      </c>
      <c r="H132" s="29" t="s">
        <v>86</v>
      </c>
      <c r="I132" s="29" t="s">
        <v>13</v>
      </c>
      <c r="J132" s="29">
        <v>41</v>
      </c>
      <c r="K132" s="29">
        <v>7</v>
      </c>
      <c r="L132" s="29">
        <v>3</v>
      </c>
      <c r="M132" s="29">
        <v>0</v>
      </c>
      <c r="N132" s="29" t="s">
        <v>51</v>
      </c>
      <c r="O132" s="5"/>
      <c r="P132" s="6"/>
      <c r="Q132" s="4">
        <f t="shared" si="35"/>
        <v>45185</v>
      </c>
      <c r="R132" s="5">
        <f t="shared" si="31"/>
        <v>2023</v>
      </c>
      <c r="S132" s="5">
        <f t="shared" si="36"/>
        <v>3</v>
      </c>
      <c r="T132" s="5" t="s">
        <v>680</v>
      </c>
      <c r="U132">
        <v>8</v>
      </c>
      <c r="V132" s="5">
        <f t="shared" si="37"/>
        <v>1</v>
      </c>
      <c r="W132" s="5" t="s">
        <v>114</v>
      </c>
      <c r="X132" s="29" t="s">
        <v>158</v>
      </c>
      <c r="Z132" s="5">
        <f t="shared" si="38"/>
        <v>0</v>
      </c>
      <c r="AA132" s="5" t="str">
        <f t="shared" si="32"/>
        <v>Big Ten</v>
      </c>
      <c r="AB132">
        <f t="shared" si="33"/>
        <v>0</v>
      </c>
      <c r="AC132">
        <f t="shared" si="39"/>
        <v>1</v>
      </c>
      <c r="AD132">
        <f t="shared" si="40"/>
        <v>1</v>
      </c>
      <c r="AE132">
        <f t="shared" si="41"/>
        <v>0</v>
      </c>
      <c r="AF132">
        <f t="shared" si="29"/>
        <v>41</v>
      </c>
      <c r="AG132">
        <f t="shared" si="29"/>
        <v>7</v>
      </c>
      <c r="AH132">
        <f t="shared" si="29"/>
        <v>3</v>
      </c>
      <c r="AI132">
        <f t="shared" si="29"/>
        <v>0</v>
      </c>
      <c r="AJ132">
        <f t="shared" si="30"/>
        <v>3</v>
      </c>
      <c r="AK132" s="8">
        <f t="shared" si="42"/>
        <v>1</v>
      </c>
      <c r="AL132">
        <f t="shared" si="34"/>
        <v>1</v>
      </c>
    </row>
    <row r="133" spans="1:38" ht="30" x14ac:dyDescent="0.2">
      <c r="A133" s="27">
        <v>4</v>
      </c>
      <c r="B133" s="28">
        <v>45192</v>
      </c>
      <c r="C133" s="30">
        <v>0.97916666666666663</v>
      </c>
      <c r="D133" s="29" t="s">
        <v>44</v>
      </c>
      <c r="E133" s="29" t="s">
        <v>919</v>
      </c>
      <c r="F133" s="5"/>
      <c r="G133" s="29" t="s">
        <v>424</v>
      </c>
      <c r="H133" s="29" t="s">
        <v>114</v>
      </c>
      <c r="I133" s="29" t="s">
        <v>13</v>
      </c>
      <c r="J133" s="29">
        <v>59</v>
      </c>
      <c r="K133" s="29">
        <v>32</v>
      </c>
      <c r="L133" s="29">
        <v>4</v>
      </c>
      <c r="M133" s="29">
        <v>0</v>
      </c>
      <c r="N133" s="29" t="s">
        <v>55</v>
      </c>
      <c r="O133" s="5"/>
      <c r="P133" s="6"/>
      <c r="Q133" s="4">
        <f t="shared" si="35"/>
        <v>45192</v>
      </c>
      <c r="R133" s="5">
        <f t="shared" si="31"/>
        <v>2023</v>
      </c>
      <c r="S133" s="5">
        <f t="shared" si="36"/>
        <v>4</v>
      </c>
      <c r="T133" s="5" t="s">
        <v>680</v>
      </c>
      <c r="U133">
        <v>8</v>
      </c>
      <c r="V133" s="5">
        <f t="shared" si="37"/>
        <v>1</v>
      </c>
      <c r="W133" s="5" t="s">
        <v>114</v>
      </c>
      <c r="X133" s="29" t="s">
        <v>424</v>
      </c>
      <c r="Z133" s="5">
        <f t="shared" si="38"/>
        <v>0</v>
      </c>
      <c r="AA133" s="5" t="str">
        <f t="shared" si="32"/>
        <v>Pac-12</v>
      </c>
      <c r="AB133">
        <f t="shared" si="33"/>
        <v>1</v>
      </c>
      <c r="AC133">
        <f t="shared" si="39"/>
        <v>1</v>
      </c>
      <c r="AD133">
        <f t="shared" si="40"/>
        <v>1</v>
      </c>
      <c r="AE133">
        <f t="shared" si="41"/>
        <v>0</v>
      </c>
      <c r="AF133">
        <f t="shared" si="29"/>
        <v>59</v>
      </c>
      <c r="AG133">
        <f t="shared" si="29"/>
        <v>32</v>
      </c>
      <c r="AH133">
        <f t="shared" si="29"/>
        <v>4</v>
      </c>
      <c r="AI133">
        <f t="shared" si="29"/>
        <v>0</v>
      </c>
      <c r="AJ133">
        <f t="shared" si="30"/>
        <v>4</v>
      </c>
      <c r="AK133" s="8">
        <f t="shared" si="42"/>
        <v>1</v>
      </c>
      <c r="AL133">
        <f t="shared" si="34"/>
        <v>1</v>
      </c>
    </row>
    <row r="134" spans="1:38" ht="30" x14ac:dyDescent="0.2">
      <c r="A134" s="27">
        <v>5</v>
      </c>
      <c r="B134" s="28">
        <v>45199</v>
      </c>
      <c r="C134" s="30">
        <v>0.91666666666666663</v>
      </c>
      <c r="D134" s="29" t="s">
        <v>44</v>
      </c>
      <c r="E134" s="29" t="s">
        <v>1060</v>
      </c>
      <c r="F134" s="29" t="s">
        <v>49</v>
      </c>
      <c r="G134" s="29" t="s">
        <v>586</v>
      </c>
      <c r="H134" s="29" t="s">
        <v>114</v>
      </c>
      <c r="I134" s="29" t="s">
        <v>13</v>
      </c>
      <c r="J134" s="29">
        <v>31</v>
      </c>
      <c r="K134" s="29">
        <v>24</v>
      </c>
      <c r="L134" s="29">
        <v>5</v>
      </c>
      <c r="M134" s="29">
        <v>0</v>
      </c>
      <c r="N134" s="29" t="s">
        <v>57</v>
      </c>
      <c r="O134" s="5"/>
      <c r="P134" s="6"/>
      <c r="Q134" s="4">
        <f t="shared" si="35"/>
        <v>45199</v>
      </c>
      <c r="R134" s="5">
        <f t="shared" si="31"/>
        <v>2023</v>
      </c>
      <c r="S134" s="5">
        <f t="shared" si="36"/>
        <v>5</v>
      </c>
      <c r="T134" s="5" t="s">
        <v>680</v>
      </c>
      <c r="U134">
        <v>7</v>
      </c>
      <c r="V134" s="5">
        <f t="shared" si="37"/>
        <v>1</v>
      </c>
      <c r="W134" s="5" t="s">
        <v>114</v>
      </c>
      <c r="X134" s="29" t="s">
        <v>586</v>
      </c>
      <c r="Z134" s="5">
        <f t="shared" si="38"/>
        <v>0</v>
      </c>
      <c r="AA134" s="5" t="str">
        <f t="shared" si="32"/>
        <v>Pac-12</v>
      </c>
      <c r="AB134">
        <f t="shared" si="33"/>
        <v>1</v>
      </c>
      <c r="AC134">
        <f t="shared" si="39"/>
        <v>1</v>
      </c>
      <c r="AD134">
        <f t="shared" si="40"/>
        <v>1</v>
      </c>
      <c r="AE134">
        <f t="shared" si="41"/>
        <v>0</v>
      </c>
      <c r="AF134">
        <f t="shared" si="29"/>
        <v>31</v>
      </c>
      <c r="AG134">
        <f t="shared" si="29"/>
        <v>24</v>
      </c>
      <c r="AH134">
        <f t="shared" si="29"/>
        <v>5</v>
      </c>
      <c r="AI134">
        <f t="shared" si="29"/>
        <v>0</v>
      </c>
      <c r="AJ134">
        <f t="shared" si="30"/>
        <v>5</v>
      </c>
      <c r="AK134" s="8">
        <f t="shared" si="42"/>
        <v>1</v>
      </c>
      <c r="AL134">
        <f t="shared" si="34"/>
        <v>1</v>
      </c>
    </row>
    <row r="135" spans="1:38" ht="30" x14ac:dyDescent="0.2">
      <c r="A135" s="27">
        <v>6</v>
      </c>
      <c r="B135" s="28">
        <v>45213</v>
      </c>
      <c r="C135" s="30">
        <v>0.64583333333333337</v>
      </c>
      <c r="D135" s="29" t="s">
        <v>44</v>
      </c>
      <c r="E135" s="29" t="s">
        <v>1060</v>
      </c>
      <c r="F135" s="5"/>
      <c r="G135" s="29" t="s">
        <v>1043</v>
      </c>
      <c r="H135" s="29" t="s">
        <v>114</v>
      </c>
      <c r="I135" s="29" t="s">
        <v>13</v>
      </c>
      <c r="J135" s="29">
        <v>36</v>
      </c>
      <c r="K135" s="29">
        <v>33</v>
      </c>
      <c r="L135" s="29">
        <v>6</v>
      </c>
      <c r="M135" s="29">
        <v>0</v>
      </c>
      <c r="N135" s="29" t="s">
        <v>61</v>
      </c>
      <c r="O135" s="5"/>
      <c r="P135" s="6"/>
      <c r="Q135" s="4">
        <f t="shared" si="35"/>
        <v>45213</v>
      </c>
      <c r="R135" s="5">
        <f t="shared" si="31"/>
        <v>2023</v>
      </c>
      <c r="S135" s="5">
        <f t="shared" si="36"/>
        <v>7</v>
      </c>
      <c r="T135" s="5" t="s">
        <v>680</v>
      </c>
      <c r="U135">
        <v>7</v>
      </c>
      <c r="V135" s="5">
        <f t="shared" si="37"/>
        <v>1</v>
      </c>
      <c r="W135" s="5" t="s">
        <v>114</v>
      </c>
      <c r="X135" s="5" t="s">
        <v>400</v>
      </c>
      <c r="Y135">
        <v>8</v>
      </c>
      <c r="Z135" s="5">
        <f t="shared" si="38"/>
        <v>1</v>
      </c>
      <c r="AA135" s="5" t="str">
        <f t="shared" si="32"/>
        <v>Pac-12</v>
      </c>
      <c r="AB135">
        <f t="shared" si="33"/>
        <v>1</v>
      </c>
      <c r="AC135">
        <f t="shared" si="39"/>
        <v>1</v>
      </c>
      <c r="AD135">
        <f t="shared" si="40"/>
        <v>1</v>
      </c>
      <c r="AE135">
        <f t="shared" si="41"/>
        <v>0</v>
      </c>
      <c r="AF135">
        <f t="shared" si="29"/>
        <v>36</v>
      </c>
      <c r="AG135">
        <f t="shared" si="29"/>
        <v>33</v>
      </c>
      <c r="AH135">
        <f t="shared" si="29"/>
        <v>6</v>
      </c>
      <c r="AI135">
        <f t="shared" si="29"/>
        <v>0</v>
      </c>
      <c r="AJ135">
        <f t="shared" si="30"/>
        <v>6</v>
      </c>
      <c r="AK135" s="8">
        <f t="shared" si="42"/>
        <v>1</v>
      </c>
      <c r="AL135">
        <f t="shared" si="34"/>
        <v>1</v>
      </c>
    </row>
    <row r="136" spans="1:38" ht="30" x14ac:dyDescent="0.2">
      <c r="A136" s="27">
        <v>7</v>
      </c>
      <c r="B136" s="28">
        <v>45220</v>
      </c>
      <c r="C136" s="30">
        <v>0.9375</v>
      </c>
      <c r="D136" s="29" t="s">
        <v>44</v>
      </c>
      <c r="E136" s="29" t="s">
        <v>1065</v>
      </c>
      <c r="F136" s="5"/>
      <c r="G136" s="29" t="s">
        <v>113</v>
      </c>
      <c r="H136" s="29" t="s">
        <v>114</v>
      </c>
      <c r="I136" s="29" t="s">
        <v>13</v>
      </c>
      <c r="J136" s="29">
        <v>15</v>
      </c>
      <c r="K136" s="29">
        <v>7</v>
      </c>
      <c r="L136" s="29">
        <v>7</v>
      </c>
      <c r="M136" s="29">
        <v>0</v>
      </c>
      <c r="N136" s="29" t="s">
        <v>64</v>
      </c>
      <c r="O136" s="5"/>
      <c r="P136" s="6"/>
      <c r="Q136" s="4">
        <f t="shared" si="35"/>
        <v>45220</v>
      </c>
      <c r="R136" s="5">
        <f t="shared" si="31"/>
        <v>2023</v>
      </c>
      <c r="S136" s="5">
        <f t="shared" si="36"/>
        <v>8</v>
      </c>
      <c r="T136" s="5" t="s">
        <v>680</v>
      </c>
      <c r="U136">
        <v>5</v>
      </c>
      <c r="V136" s="5">
        <f t="shared" si="37"/>
        <v>1</v>
      </c>
      <c r="W136" s="5" t="s">
        <v>114</v>
      </c>
      <c r="X136" s="29" t="s">
        <v>113</v>
      </c>
      <c r="Z136" s="5">
        <f t="shared" si="38"/>
        <v>0</v>
      </c>
      <c r="AA136" s="5" t="str">
        <f t="shared" si="32"/>
        <v>Pac-12</v>
      </c>
      <c r="AB136">
        <f t="shared" si="33"/>
        <v>1</v>
      </c>
      <c r="AC136">
        <f t="shared" si="39"/>
        <v>1</v>
      </c>
      <c r="AD136">
        <f t="shared" si="40"/>
        <v>1</v>
      </c>
      <c r="AE136">
        <f t="shared" si="41"/>
        <v>0</v>
      </c>
      <c r="AF136">
        <f t="shared" si="29"/>
        <v>15</v>
      </c>
      <c r="AG136">
        <f t="shared" si="29"/>
        <v>7</v>
      </c>
      <c r="AH136">
        <f t="shared" si="29"/>
        <v>7</v>
      </c>
      <c r="AI136">
        <f t="shared" si="29"/>
        <v>0</v>
      </c>
      <c r="AJ136">
        <f t="shared" si="30"/>
        <v>7</v>
      </c>
      <c r="AK136" s="8">
        <f t="shared" si="42"/>
        <v>1</v>
      </c>
      <c r="AL136">
        <f t="shared" si="34"/>
        <v>1</v>
      </c>
    </row>
    <row r="137" spans="1:38" ht="30" x14ac:dyDescent="0.2">
      <c r="A137" s="27">
        <v>8</v>
      </c>
      <c r="B137" s="28">
        <v>45227</v>
      </c>
      <c r="C137" s="30">
        <v>0.79166666666666663</v>
      </c>
      <c r="D137" s="29" t="s">
        <v>44</v>
      </c>
      <c r="E137" s="29" t="s">
        <v>1065</v>
      </c>
      <c r="F137" s="29" t="s">
        <v>49</v>
      </c>
      <c r="G137" s="29" t="s">
        <v>213</v>
      </c>
      <c r="H137" s="29" t="s">
        <v>114</v>
      </c>
      <c r="I137" s="29" t="s">
        <v>13</v>
      </c>
      <c r="J137" s="29">
        <v>42</v>
      </c>
      <c r="K137" s="29">
        <v>33</v>
      </c>
      <c r="L137" s="29">
        <v>8</v>
      </c>
      <c r="M137" s="29">
        <v>0</v>
      </c>
      <c r="N137" s="29" t="s">
        <v>68</v>
      </c>
      <c r="O137" s="5"/>
      <c r="P137" s="6"/>
      <c r="Q137" s="4">
        <f t="shared" si="35"/>
        <v>45227</v>
      </c>
      <c r="R137" s="5">
        <f t="shared" si="31"/>
        <v>2023</v>
      </c>
      <c r="S137" s="5">
        <f t="shared" si="36"/>
        <v>9</v>
      </c>
      <c r="T137" s="5" t="s">
        <v>680</v>
      </c>
      <c r="U137">
        <v>5</v>
      </c>
      <c r="V137" s="5">
        <f t="shared" si="37"/>
        <v>1</v>
      </c>
      <c r="W137" s="5" t="s">
        <v>114</v>
      </c>
      <c r="X137" s="29" t="s">
        <v>213</v>
      </c>
      <c r="Z137" s="5">
        <f t="shared" si="38"/>
        <v>0</v>
      </c>
      <c r="AA137" s="5" t="str">
        <f t="shared" si="32"/>
        <v>Pac-12</v>
      </c>
      <c r="AB137">
        <f t="shared" si="33"/>
        <v>1</v>
      </c>
      <c r="AC137">
        <f t="shared" si="39"/>
        <v>1</v>
      </c>
      <c r="AD137">
        <f t="shared" si="40"/>
        <v>1</v>
      </c>
      <c r="AE137">
        <f t="shared" si="41"/>
        <v>0</v>
      </c>
      <c r="AF137">
        <f t="shared" si="29"/>
        <v>42</v>
      </c>
      <c r="AG137">
        <f t="shared" si="29"/>
        <v>33</v>
      </c>
      <c r="AH137">
        <f t="shared" si="29"/>
        <v>8</v>
      </c>
      <c r="AI137">
        <f t="shared" si="29"/>
        <v>0</v>
      </c>
      <c r="AJ137">
        <f t="shared" si="30"/>
        <v>8</v>
      </c>
      <c r="AK137" s="8">
        <f t="shared" si="42"/>
        <v>1</v>
      </c>
      <c r="AL137">
        <f t="shared" si="34"/>
        <v>1</v>
      </c>
    </row>
    <row r="138" spans="1:38" ht="30" x14ac:dyDescent="0.2">
      <c r="A138" s="27">
        <v>9</v>
      </c>
      <c r="B138" s="28">
        <v>45234</v>
      </c>
      <c r="C138" s="30">
        <v>0.8125</v>
      </c>
      <c r="D138" s="29" t="s">
        <v>44</v>
      </c>
      <c r="E138" s="29" t="s">
        <v>1065</v>
      </c>
      <c r="F138" s="29" t="s">
        <v>49</v>
      </c>
      <c r="G138" s="29" t="s">
        <v>979</v>
      </c>
      <c r="H138" s="29" t="s">
        <v>114</v>
      </c>
      <c r="I138" s="29" t="s">
        <v>13</v>
      </c>
      <c r="J138" s="29">
        <v>52</v>
      </c>
      <c r="K138" s="29">
        <v>42</v>
      </c>
      <c r="L138" s="29">
        <v>9</v>
      </c>
      <c r="M138" s="29">
        <v>0</v>
      </c>
      <c r="N138" s="29" t="s">
        <v>71</v>
      </c>
      <c r="O138" s="5"/>
      <c r="P138" s="6"/>
      <c r="Q138" s="4">
        <f t="shared" si="35"/>
        <v>45234</v>
      </c>
      <c r="R138" s="5">
        <f t="shared" si="31"/>
        <v>2023</v>
      </c>
      <c r="S138" s="5">
        <f t="shared" si="36"/>
        <v>10</v>
      </c>
      <c r="T138" s="5" t="s">
        <v>680</v>
      </c>
      <c r="U138">
        <v>5</v>
      </c>
      <c r="V138" s="5">
        <f t="shared" si="37"/>
        <v>1</v>
      </c>
      <c r="W138" s="5" t="s">
        <v>114</v>
      </c>
      <c r="X138" s="5" t="s">
        <v>430</v>
      </c>
      <c r="Y138">
        <v>24</v>
      </c>
      <c r="Z138" s="5">
        <f t="shared" si="38"/>
        <v>1</v>
      </c>
      <c r="AA138" s="5" t="str">
        <f t="shared" si="32"/>
        <v>Pac-12</v>
      </c>
      <c r="AB138">
        <f t="shared" si="33"/>
        <v>1</v>
      </c>
      <c r="AC138">
        <f t="shared" si="39"/>
        <v>1</v>
      </c>
      <c r="AD138">
        <f t="shared" si="40"/>
        <v>1</v>
      </c>
      <c r="AE138">
        <f t="shared" si="41"/>
        <v>0</v>
      </c>
      <c r="AF138">
        <f t="shared" si="29"/>
        <v>52</v>
      </c>
      <c r="AG138">
        <f t="shared" si="29"/>
        <v>42</v>
      </c>
      <c r="AH138">
        <f t="shared" si="29"/>
        <v>9</v>
      </c>
      <c r="AI138">
        <f t="shared" si="29"/>
        <v>0</v>
      </c>
      <c r="AJ138">
        <f t="shared" si="30"/>
        <v>9</v>
      </c>
      <c r="AK138" s="8">
        <f t="shared" si="42"/>
        <v>1</v>
      </c>
      <c r="AL138">
        <f t="shared" si="34"/>
        <v>1</v>
      </c>
    </row>
    <row r="139" spans="1:38" ht="30" x14ac:dyDescent="0.2">
      <c r="A139" s="27">
        <v>10</v>
      </c>
      <c r="B139" s="28">
        <v>45241</v>
      </c>
      <c r="C139" s="30">
        <v>0.64583333333333337</v>
      </c>
      <c r="D139" s="29" t="s">
        <v>44</v>
      </c>
      <c r="E139" s="29" t="s">
        <v>1065</v>
      </c>
      <c r="F139" s="5"/>
      <c r="G139" s="29" t="s">
        <v>947</v>
      </c>
      <c r="H139" s="29" t="s">
        <v>114</v>
      </c>
      <c r="I139" s="29" t="s">
        <v>13</v>
      </c>
      <c r="J139" s="29">
        <v>35</v>
      </c>
      <c r="K139" s="29">
        <v>28</v>
      </c>
      <c r="L139" s="29">
        <v>10</v>
      </c>
      <c r="M139" s="29">
        <v>0</v>
      </c>
      <c r="N139" s="29" t="s">
        <v>73</v>
      </c>
      <c r="O139" s="5"/>
      <c r="P139" s="6"/>
      <c r="Q139" s="4">
        <f t="shared" si="35"/>
        <v>45241</v>
      </c>
      <c r="R139" s="5">
        <f t="shared" si="31"/>
        <v>2023</v>
      </c>
      <c r="S139" s="5">
        <f t="shared" si="36"/>
        <v>11</v>
      </c>
      <c r="T139" s="5" t="s">
        <v>680</v>
      </c>
      <c r="U139">
        <v>5</v>
      </c>
      <c r="V139" s="5">
        <f t="shared" si="37"/>
        <v>1</v>
      </c>
      <c r="W139" s="5" t="s">
        <v>114</v>
      </c>
      <c r="X139" s="5" t="s">
        <v>579</v>
      </c>
      <c r="Y139">
        <v>13</v>
      </c>
      <c r="Z139" s="5">
        <f t="shared" si="38"/>
        <v>1</v>
      </c>
      <c r="AA139" s="5" t="str">
        <f t="shared" si="32"/>
        <v>Pac-12</v>
      </c>
      <c r="AB139">
        <f t="shared" si="33"/>
        <v>1</v>
      </c>
      <c r="AC139">
        <f t="shared" si="39"/>
        <v>1</v>
      </c>
      <c r="AD139">
        <f t="shared" si="40"/>
        <v>1</v>
      </c>
      <c r="AE139">
        <f t="shared" si="41"/>
        <v>0</v>
      </c>
      <c r="AF139">
        <f t="shared" si="29"/>
        <v>35</v>
      </c>
      <c r="AG139">
        <f t="shared" si="29"/>
        <v>28</v>
      </c>
      <c r="AH139">
        <f t="shared" si="29"/>
        <v>10</v>
      </c>
      <c r="AI139">
        <f t="shared" si="29"/>
        <v>0</v>
      </c>
      <c r="AJ139">
        <f t="shared" si="30"/>
        <v>10</v>
      </c>
      <c r="AK139" s="8">
        <f t="shared" si="42"/>
        <v>1</v>
      </c>
      <c r="AL139">
        <f t="shared" si="34"/>
        <v>1</v>
      </c>
    </row>
    <row r="140" spans="1:38" ht="30" x14ac:dyDescent="0.2">
      <c r="A140" s="27">
        <v>11</v>
      </c>
      <c r="B140" s="28">
        <v>45248</v>
      </c>
      <c r="C140" s="30">
        <v>0.8125</v>
      </c>
      <c r="D140" s="29" t="s">
        <v>44</v>
      </c>
      <c r="E140" s="29" t="s">
        <v>1065</v>
      </c>
      <c r="F140" s="29" t="s">
        <v>49</v>
      </c>
      <c r="G140" s="29" t="s">
        <v>1079</v>
      </c>
      <c r="H140" s="29" t="s">
        <v>114</v>
      </c>
      <c r="I140" s="29" t="s">
        <v>13</v>
      </c>
      <c r="J140" s="29">
        <v>22</v>
      </c>
      <c r="K140" s="29">
        <v>20</v>
      </c>
      <c r="L140" s="29">
        <v>11</v>
      </c>
      <c r="M140" s="29">
        <v>0</v>
      </c>
      <c r="N140" s="29" t="s">
        <v>76</v>
      </c>
      <c r="O140" s="5"/>
      <c r="P140" s="6"/>
      <c r="Q140" s="4">
        <f t="shared" si="35"/>
        <v>45248</v>
      </c>
      <c r="R140" s="5">
        <f t="shared" si="31"/>
        <v>2023</v>
      </c>
      <c r="S140" s="5">
        <f t="shared" si="36"/>
        <v>12</v>
      </c>
      <c r="T140" s="5" t="s">
        <v>680</v>
      </c>
      <c r="U140">
        <v>5</v>
      </c>
      <c r="V140" s="5">
        <f t="shared" si="37"/>
        <v>1</v>
      </c>
      <c r="W140" s="5" t="s">
        <v>114</v>
      </c>
      <c r="X140" s="5" t="s">
        <v>486</v>
      </c>
      <c r="Y140">
        <v>10</v>
      </c>
      <c r="Z140" s="5">
        <f t="shared" si="38"/>
        <v>1</v>
      </c>
      <c r="AA140" s="5" t="str">
        <f t="shared" si="32"/>
        <v>Pac-12</v>
      </c>
      <c r="AB140">
        <f t="shared" si="33"/>
        <v>1</v>
      </c>
      <c r="AC140">
        <f t="shared" si="39"/>
        <v>1</v>
      </c>
      <c r="AD140">
        <f t="shared" si="40"/>
        <v>1</v>
      </c>
      <c r="AE140">
        <f t="shared" si="41"/>
        <v>0</v>
      </c>
      <c r="AF140">
        <f t="shared" si="29"/>
        <v>22</v>
      </c>
      <c r="AG140">
        <f t="shared" si="29"/>
        <v>20</v>
      </c>
      <c r="AH140">
        <f t="shared" si="29"/>
        <v>11</v>
      </c>
      <c r="AI140">
        <f t="shared" si="29"/>
        <v>0</v>
      </c>
      <c r="AJ140">
        <f t="shared" si="30"/>
        <v>11</v>
      </c>
      <c r="AK140" s="8">
        <f t="shared" si="42"/>
        <v>1</v>
      </c>
      <c r="AL140">
        <f t="shared" si="34"/>
        <v>1</v>
      </c>
    </row>
    <row r="141" spans="1:38" ht="30" x14ac:dyDescent="0.2">
      <c r="A141" s="27">
        <v>12</v>
      </c>
      <c r="B141" s="28">
        <v>45255</v>
      </c>
      <c r="C141" s="30">
        <v>0.66666666666666663</v>
      </c>
      <c r="D141" s="29" t="s">
        <v>44</v>
      </c>
      <c r="E141" s="29" t="s">
        <v>1086</v>
      </c>
      <c r="F141" s="5"/>
      <c r="G141" s="29" t="s">
        <v>916</v>
      </c>
      <c r="H141" s="29" t="s">
        <v>114</v>
      </c>
      <c r="I141" s="29" t="s">
        <v>13</v>
      </c>
      <c r="J141" s="29">
        <v>24</v>
      </c>
      <c r="K141" s="29">
        <v>21</v>
      </c>
      <c r="L141" s="29">
        <v>12</v>
      </c>
      <c r="M141" s="29">
        <v>0</v>
      </c>
      <c r="N141" s="29" t="s">
        <v>78</v>
      </c>
      <c r="O141" s="5"/>
      <c r="P141" s="6"/>
      <c r="Q141" s="4">
        <f t="shared" si="35"/>
        <v>45255</v>
      </c>
      <c r="R141" s="5">
        <f t="shared" si="31"/>
        <v>2023</v>
      </c>
      <c r="S141" s="5">
        <f t="shared" si="36"/>
        <v>13</v>
      </c>
      <c r="T141" s="5" t="s">
        <v>680</v>
      </c>
      <c r="U141">
        <v>4</v>
      </c>
      <c r="V141" s="5">
        <f t="shared" si="37"/>
        <v>1</v>
      </c>
      <c r="W141" s="5" t="s">
        <v>114</v>
      </c>
      <c r="X141" s="29" t="s">
        <v>916</v>
      </c>
      <c r="Z141" s="5">
        <f t="shared" si="38"/>
        <v>0</v>
      </c>
      <c r="AA141" s="5" t="str">
        <f t="shared" si="32"/>
        <v>Pac-12</v>
      </c>
      <c r="AB141">
        <f t="shared" si="33"/>
        <v>1</v>
      </c>
      <c r="AC141">
        <f t="shared" si="39"/>
        <v>1</v>
      </c>
      <c r="AD141">
        <f t="shared" si="40"/>
        <v>1</v>
      </c>
      <c r="AE141">
        <f t="shared" si="41"/>
        <v>0</v>
      </c>
      <c r="AF141">
        <f t="shared" si="29"/>
        <v>24</v>
      </c>
      <c r="AG141">
        <f t="shared" si="29"/>
        <v>21</v>
      </c>
      <c r="AH141">
        <f t="shared" si="29"/>
        <v>12</v>
      </c>
      <c r="AI141">
        <f t="shared" si="29"/>
        <v>0</v>
      </c>
      <c r="AJ141">
        <f t="shared" si="30"/>
        <v>12</v>
      </c>
      <c r="AK141" s="8">
        <f t="shared" si="42"/>
        <v>1</v>
      </c>
      <c r="AL141">
        <f t="shared" si="34"/>
        <v>1</v>
      </c>
    </row>
    <row r="142" spans="1:38" ht="42" x14ac:dyDescent="0.2">
      <c r="A142" s="27">
        <v>13</v>
      </c>
      <c r="B142" s="28">
        <v>45261</v>
      </c>
      <c r="C142" s="30">
        <v>0.83333333333333337</v>
      </c>
      <c r="D142" s="29" t="s">
        <v>124</v>
      </c>
      <c r="E142" s="29" t="s">
        <v>1072</v>
      </c>
      <c r="F142" s="29" t="s">
        <v>80</v>
      </c>
      <c r="G142" s="29" t="s">
        <v>1024</v>
      </c>
      <c r="H142" s="29" t="s">
        <v>114</v>
      </c>
      <c r="I142" s="29" t="s">
        <v>13</v>
      </c>
      <c r="J142" s="29">
        <v>34</v>
      </c>
      <c r="K142" s="29">
        <v>31</v>
      </c>
      <c r="L142" s="29">
        <v>13</v>
      </c>
      <c r="M142" s="29">
        <v>0</v>
      </c>
      <c r="N142" s="29" t="s">
        <v>82</v>
      </c>
      <c r="O142" s="29" t="s">
        <v>967</v>
      </c>
      <c r="P142" s="6"/>
      <c r="Q142" s="4">
        <f t="shared" si="35"/>
        <v>45261</v>
      </c>
      <c r="R142" s="5">
        <f t="shared" si="31"/>
        <v>2023</v>
      </c>
      <c r="S142" s="5">
        <f t="shared" si="36"/>
        <v>14</v>
      </c>
      <c r="T142" s="5" t="s">
        <v>680</v>
      </c>
      <c r="U142">
        <v>3</v>
      </c>
      <c r="V142" s="5">
        <f t="shared" si="37"/>
        <v>1</v>
      </c>
      <c r="W142" s="5" t="s">
        <v>114</v>
      </c>
      <c r="X142" s="5" t="s">
        <v>400</v>
      </c>
      <c r="Y142">
        <v>5</v>
      </c>
      <c r="Z142" s="5">
        <f t="shared" si="38"/>
        <v>1</v>
      </c>
      <c r="AA142" s="5" t="str">
        <f t="shared" si="32"/>
        <v>Pac-12</v>
      </c>
      <c r="AB142">
        <f t="shared" si="33"/>
        <v>1</v>
      </c>
      <c r="AC142">
        <f t="shared" si="39"/>
        <v>1</v>
      </c>
      <c r="AD142">
        <f t="shared" si="40"/>
        <v>1</v>
      </c>
      <c r="AE142">
        <f t="shared" si="41"/>
        <v>0</v>
      </c>
      <c r="AF142">
        <f t="shared" si="29"/>
        <v>34</v>
      </c>
      <c r="AG142">
        <f t="shared" si="29"/>
        <v>31</v>
      </c>
      <c r="AH142">
        <f t="shared" si="29"/>
        <v>13</v>
      </c>
      <c r="AI142">
        <f t="shared" si="29"/>
        <v>0</v>
      </c>
      <c r="AJ142">
        <f t="shared" si="30"/>
        <v>13</v>
      </c>
      <c r="AK142" s="8">
        <f t="shared" si="42"/>
        <v>1</v>
      </c>
      <c r="AL142">
        <f t="shared" si="34"/>
        <v>1</v>
      </c>
    </row>
    <row r="143" spans="1:38" ht="30" x14ac:dyDescent="0.2">
      <c r="A143" s="27">
        <v>14</v>
      </c>
      <c r="B143" s="28">
        <v>45292</v>
      </c>
      <c r="C143" s="30">
        <v>0.86458333333333337</v>
      </c>
      <c r="D143" s="29" t="s">
        <v>90</v>
      </c>
      <c r="E143" s="29" t="s">
        <v>717</v>
      </c>
      <c r="F143" s="29" t="s">
        <v>80</v>
      </c>
      <c r="G143" s="29" t="s">
        <v>705</v>
      </c>
      <c r="H143" s="29" t="s">
        <v>145</v>
      </c>
      <c r="I143" s="29" t="s">
        <v>13</v>
      </c>
      <c r="J143" s="29">
        <v>37</v>
      </c>
      <c r="K143" s="29">
        <v>31</v>
      </c>
      <c r="L143" s="29">
        <v>14</v>
      </c>
      <c r="M143" s="29">
        <v>0</v>
      </c>
      <c r="N143" s="29" t="s">
        <v>87</v>
      </c>
      <c r="O143" s="29" t="s">
        <v>702</v>
      </c>
      <c r="P143" s="6"/>
      <c r="Q143" s="4">
        <f t="shared" si="35"/>
        <v>45292</v>
      </c>
      <c r="R143" s="5">
        <f t="shared" si="31"/>
        <v>2023</v>
      </c>
      <c r="S143" s="5">
        <f t="shared" si="36"/>
        <v>18</v>
      </c>
      <c r="T143" s="5" t="s">
        <v>680</v>
      </c>
      <c r="U143">
        <v>2</v>
      </c>
      <c r="V143" s="5">
        <f t="shared" si="37"/>
        <v>1</v>
      </c>
      <c r="W143" s="5" t="s">
        <v>114</v>
      </c>
      <c r="X143" s="5" t="s">
        <v>559</v>
      </c>
      <c r="Y143">
        <v>3</v>
      </c>
      <c r="Z143" s="5">
        <f t="shared" si="38"/>
        <v>1</v>
      </c>
      <c r="AA143" s="5" t="str">
        <f t="shared" si="32"/>
        <v>Big 12</v>
      </c>
      <c r="AB143">
        <f t="shared" si="33"/>
        <v>0</v>
      </c>
      <c r="AC143">
        <f t="shared" si="39"/>
        <v>1</v>
      </c>
      <c r="AD143">
        <f t="shared" si="40"/>
        <v>1</v>
      </c>
      <c r="AE143">
        <f t="shared" si="41"/>
        <v>0</v>
      </c>
      <c r="AF143">
        <f t="shared" si="29"/>
        <v>37</v>
      </c>
      <c r="AG143">
        <f t="shared" si="29"/>
        <v>31</v>
      </c>
      <c r="AH143">
        <f t="shared" si="29"/>
        <v>14</v>
      </c>
      <c r="AI143">
        <f t="shared" si="29"/>
        <v>0</v>
      </c>
      <c r="AJ143">
        <f t="shared" si="30"/>
        <v>14</v>
      </c>
      <c r="AK143" s="8">
        <f t="shared" si="42"/>
        <v>1</v>
      </c>
      <c r="AL143">
        <f t="shared" si="34"/>
        <v>1</v>
      </c>
    </row>
    <row r="144" spans="1:38" ht="84" x14ac:dyDescent="0.2">
      <c r="A144" s="27">
        <v>15</v>
      </c>
      <c r="B144" s="28">
        <v>45299</v>
      </c>
      <c r="C144" s="30">
        <v>0.8125</v>
      </c>
      <c r="D144" s="29" t="s">
        <v>90</v>
      </c>
      <c r="E144" s="29" t="s">
        <v>717</v>
      </c>
      <c r="F144" s="29" t="s">
        <v>80</v>
      </c>
      <c r="G144" s="29" t="s">
        <v>917</v>
      </c>
      <c r="H144" s="29" t="s">
        <v>86</v>
      </c>
      <c r="I144" s="29" t="s">
        <v>14</v>
      </c>
      <c r="J144" s="29">
        <v>13</v>
      </c>
      <c r="K144" s="29">
        <v>34</v>
      </c>
      <c r="L144" s="29">
        <v>14</v>
      </c>
      <c r="M144" s="29">
        <v>1</v>
      </c>
      <c r="N144" s="29" t="s">
        <v>92</v>
      </c>
      <c r="O144" s="29" t="s">
        <v>699</v>
      </c>
      <c r="P144" s="6"/>
      <c r="Q144" s="4">
        <f t="shared" si="35"/>
        <v>45299</v>
      </c>
      <c r="R144" s="5">
        <f t="shared" si="31"/>
        <v>2023</v>
      </c>
      <c r="S144" s="5">
        <f t="shared" si="36"/>
        <v>19</v>
      </c>
      <c r="T144" s="5" t="s">
        <v>680</v>
      </c>
      <c r="U144">
        <v>2</v>
      </c>
      <c r="V144" s="5">
        <f t="shared" si="37"/>
        <v>1</v>
      </c>
      <c r="W144" s="5" t="s">
        <v>114</v>
      </c>
      <c r="X144" s="5" t="s">
        <v>210</v>
      </c>
      <c r="Y144">
        <v>1</v>
      </c>
      <c r="Z144" s="5">
        <f t="shared" si="38"/>
        <v>1</v>
      </c>
      <c r="AA144" s="5" t="str">
        <f t="shared" si="32"/>
        <v>Big Ten</v>
      </c>
      <c r="AB144">
        <f t="shared" si="33"/>
        <v>0</v>
      </c>
      <c r="AC144">
        <f t="shared" si="39"/>
        <v>1</v>
      </c>
      <c r="AD144">
        <f t="shared" si="40"/>
        <v>1</v>
      </c>
      <c r="AE144">
        <f t="shared" si="41"/>
        <v>0</v>
      </c>
      <c r="AF144">
        <f t="shared" si="29"/>
        <v>13</v>
      </c>
      <c r="AG144">
        <f t="shared" si="29"/>
        <v>34</v>
      </c>
      <c r="AH144">
        <f t="shared" si="29"/>
        <v>14</v>
      </c>
      <c r="AI144">
        <f t="shared" si="29"/>
        <v>1</v>
      </c>
      <c r="AJ144">
        <f t="shared" si="30"/>
        <v>15</v>
      </c>
      <c r="AK144" s="8">
        <f t="shared" si="42"/>
        <v>0.93333333333333335</v>
      </c>
      <c r="AL144">
        <f t="shared" si="34"/>
        <v>0</v>
      </c>
    </row>
    <row r="145" spans="1:38" ht="28" x14ac:dyDescent="0.2">
      <c r="A145" s="27">
        <v>1</v>
      </c>
      <c r="B145" s="28">
        <v>45171</v>
      </c>
      <c r="C145" s="30">
        <v>0.79166666666666663</v>
      </c>
      <c r="D145" s="29" t="s">
        <v>44</v>
      </c>
      <c r="E145" s="29" t="s">
        <v>916</v>
      </c>
      <c r="F145" s="29" t="s">
        <v>49</v>
      </c>
      <c r="G145" s="29" t="s">
        <v>875</v>
      </c>
      <c r="H145" s="29" t="s">
        <v>96</v>
      </c>
      <c r="I145" s="29" t="s">
        <v>13</v>
      </c>
      <c r="J145" s="29">
        <v>50</v>
      </c>
      <c r="K145" s="29">
        <v>24</v>
      </c>
      <c r="L145" s="29">
        <v>1</v>
      </c>
      <c r="M145" s="29">
        <v>0</v>
      </c>
      <c r="N145" s="29" t="s">
        <v>41</v>
      </c>
      <c r="O145" s="5"/>
      <c r="P145" s="6"/>
      <c r="Q145" s="4">
        <f t="shared" si="35"/>
        <v>45171</v>
      </c>
      <c r="R145" s="5">
        <f t="shared" si="31"/>
        <v>2023</v>
      </c>
      <c r="S145" s="5">
        <f t="shared" si="36"/>
        <v>1</v>
      </c>
      <c r="T145" s="29" t="s">
        <v>916</v>
      </c>
      <c r="V145" s="5">
        <f t="shared" si="37"/>
        <v>0</v>
      </c>
      <c r="W145" s="5" t="s">
        <v>114</v>
      </c>
      <c r="X145" s="29" t="s">
        <v>875</v>
      </c>
      <c r="Z145" s="5">
        <f t="shared" si="38"/>
        <v>0</v>
      </c>
      <c r="AA145" s="5" t="str">
        <f t="shared" si="32"/>
        <v>MWC</v>
      </c>
      <c r="AB145">
        <f t="shared" si="33"/>
        <v>0</v>
      </c>
      <c r="AC145">
        <f t="shared" si="39"/>
        <v>1</v>
      </c>
      <c r="AD145">
        <f t="shared" si="40"/>
        <v>0</v>
      </c>
      <c r="AE145">
        <f t="shared" si="41"/>
        <v>0</v>
      </c>
      <c r="AF145">
        <f t="shared" si="29"/>
        <v>50</v>
      </c>
      <c r="AG145">
        <f t="shared" si="29"/>
        <v>24</v>
      </c>
      <c r="AH145">
        <f t="shared" si="29"/>
        <v>1</v>
      </c>
      <c r="AI145">
        <f t="shared" si="29"/>
        <v>0</v>
      </c>
      <c r="AJ145">
        <f t="shared" si="30"/>
        <v>1</v>
      </c>
      <c r="AK145" s="8">
        <f t="shared" si="42"/>
        <v>1</v>
      </c>
      <c r="AL145">
        <f t="shared" si="34"/>
        <v>1</v>
      </c>
    </row>
    <row r="146" spans="1:38" ht="30" x14ac:dyDescent="0.2">
      <c r="A146" s="27">
        <v>2</v>
      </c>
      <c r="B146" s="28">
        <v>45178</v>
      </c>
      <c r="C146" s="30">
        <v>0.8125</v>
      </c>
      <c r="D146" s="29" t="s">
        <v>44</v>
      </c>
      <c r="E146" s="29" t="s">
        <v>916</v>
      </c>
      <c r="F146" s="5"/>
      <c r="G146" s="29" t="s">
        <v>813</v>
      </c>
      <c r="H146" s="29" t="s">
        <v>86</v>
      </c>
      <c r="I146" s="29" t="s">
        <v>13</v>
      </c>
      <c r="J146" s="29">
        <v>31</v>
      </c>
      <c r="K146" s="29">
        <v>22</v>
      </c>
      <c r="L146" s="29">
        <v>2</v>
      </c>
      <c r="M146" s="29">
        <v>0</v>
      </c>
      <c r="N146" s="29" t="s">
        <v>47</v>
      </c>
      <c r="O146" s="5"/>
      <c r="P146" s="6"/>
      <c r="Q146" s="4">
        <f t="shared" si="35"/>
        <v>45178</v>
      </c>
      <c r="R146" s="5">
        <f t="shared" si="31"/>
        <v>2023</v>
      </c>
      <c r="S146" s="5">
        <f t="shared" si="36"/>
        <v>2</v>
      </c>
      <c r="T146" s="29" t="s">
        <v>916</v>
      </c>
      <c r="V146" s="5">
        <f t="shared" si="37"/>
        <v>0</v>
      </c>
      <c r="W146" s="5" t="s">
        <v>114</v>
      </c>
      <c r="X146" s="5" t="s">
        <v>355</v>
      </c>
      <c r="Y146">
        <v>19</v>
      </c>
      <c r="Z146" s="5">
        <f t="shared" si="38"/>
        <v>1</v>
      </c>
      <c r="AA146" s="5" t="str">
        <f t="shared" si="32"/>
        <v>Big Ten</v>
      </c>
      <c r="AB146">
        <f t="shared" si="33"/>
        <v>0</v>
      </c>
      <c r="AC146">
        <f t="shared" si="39"/>
        <v>1</v>
      </c>
      <c r="AD146">
        <f t="shared" si="40"/>
        <v>1</v>
      </c>
      <c r="AE146">
        <f t="shared" si="41"/>
        <v>0</v>
      </c>
      <c r="AF146">
        <f t="shared" si="29"/>
        <v>31</v>
      </c>
      <c r="AG146">
        <f t="shared" si="29"/>
        <v>22</v>
      </c>
      <c r="AH146">
        <f t="shared" si="29"/>
        <v>2</v>
      </c>
      <c r="AI146">
        <f t="shared" si="29"/>
        <v>0</v>
      </c>
      <c r="AJ146">
        <f t="shared" si="30"/>
        <v>2</v>
      </c>
      <c r="AK146" s="8">
        <f t="shared" si="42"/>
        <v>1</v>
      </c>
      <c r="AL146">
        <f t="shared" si="34"/>
        <v>1</v>
      </c>
    </row>
    <row r="147" spans="1:38" ht="42" x14ac:dyDescent="0.2">
      <c r="A147" s="27">
        <v>3</v>
      </c>
      <c r="B147" s="28">
        <v>45185</v>
      </c>
      <c r="C147" s="30">
        <v>0.70833333333333337</v>
      </c>
      <c r="D147" s="29" t="s">
        <v>44</v>
      </c>
      <c r="E147" s="29" t="s">
        <v>996</v>
      </c>
      <c r="F147" s="5"/>
      <c r="G147" s="29" t="s">
        <v>998</v>
      </c>
      <c r="H147" s="29" t="s">
        <v>70</v>
      </c>
      <c r="I147" s="29" t="s">
        <v>13</v>
      </c>
      <c r="J147" s="29">
        <v>64</v>
      </c>
      <c r="K147" s="29">
        <v>21</v>
      </c>
      <c r="L147" s="29">
        <v>3</v>
      </c>
      <c r="M147" s="29">
        <v>0</v>
      </c>
      <c r="N147" s="29" t="s">
        <v>51</v>
      </c>
      <c r="O147" s="5"/>
      <c r="P147" s="6"/>
      <c r="Q147" s="4">
        <f t="shared" si="35"/>
        <v>45185</v>
      </c>
      <c r="R147" s="5">
        <f t="shared" si="31"/>
        <v>2023</v>
      </c>
      <c r="S147" s="5">
        <f t="shared" si="36"/>
        <v>3</v>
      </c>
      <c r="T147" s="5" t="s">
        <v>977</v>
      </c>
      <c r="U147">
        <v>23</v>
      </c>
      <c r="V147" s="5">
        <f t="shared" si="37"/>
        <v>1</v>
      </c>
      <c r="W147" s="5" t="s">
        <v>114</v>
      </c>
      <c r="X147" s="29" t="s">
        <v>998</v>
      </c>
      <c r="Z147" s="5">
        <f t="shared" si="38"/>
        <v>0</v>
      </c>
      <c r="AA147" s="5" t="str">
        <f t="shared" si="32"/>
        <v>Non-Major</v>
      </c>
      <c r="AB147">
        <f t="shared" si="33"/>
        <v>0</v>
      </c>
      <c r="AC147">
        <f t="shared" si="39"/>
        <v>0</v>
      </c>
      <c r="AD147">
        <f t="shared" si="40"/>
        <v>0</v>
      </c>
      <c r="AE147">
        <f t="shared" si="41"/>
        <v>0</v>
      </c>
      <c r="AF147">
        <f t="shared" si="29"/>
        <v>64</v>
      </c>
      <c r="AG147">
        <f t="shared" si="29"/>
        <v>21</v>
      </c>
      <c r="AH147">
        <f t="shared" si="29"/>
        <v>3</v>
      </c>
      <c r="AI147">
        <f t="shared" si="29"/>
        <v>0</v>
      </c>
      <c r="AJ147">
        <f t="shared" si="30"/>
        <v>3</v>
      </c>
      <c r="AK147" s="8">
        <f t="shared" si="42"/>
        <v>1</v>
      </c>
      <c r="AL147">
        <f t="shared" si="34"/>
        <v>1</v>
      </c>
    </row>
    <row r="148" spans="1:38" ht="42" x14ac:dyDescent="0.2">
      <c r="A148" s="27">
        <v>4</v>
      </c>
      <c r="B148" s="28">
        <v>45192</v>
      </c>
      <c r="C148" s="30">
        <v>0.79166666666666663</v>
      </c>
      <c r="D148" s="29" t="s">
        <v>44</v>
      </c>
      <c r="E148" s="29" t="s">
        <v>1076</v>
      </c>
      <c r="F148" s="5"/>
      <c r="G148" s="29" t="s">
        <v>1075</v>
      </c>
      <c r="H148" s="29" t="s">
        <v>114</v>
      </c>
      <c r="I148" s="29" t="s">
        <v>13</v>
      </c>
      <c r="J148" s="29">
        <v>38</v>
      </c>
      <c r="K148" s="29">
        <v>35</v>
      </c>
      <c r="L148" s="29">
        <v>4</v>
      </c>
      <c r="M148" s="29">
        <v>0</v>
      </c>
      <c r="N148" s="29" t="s">
        <v>55</v>
      </c>
      <c r="O148" s="5"/>
      <c r="P148" s="6"/>
      <c r="Q148" s="4">
        <f t="shared" si="35"/>
        <v>45192</v>
      </c>
      <c r="R148" s="5">
        <f t="shared" si="31"/>
        <v>2023</v>
      </c>
      <c r="S148" s="5">
        <f t="shared" si="36"/>
        <v>4</v>
      </c>
      <c r="T148" s="5" t="s">
        <v>977</v>
      </c>
      <c r="U148">
        <v>21</v>
      </c>
      <c r="V148" s="5">
        <f t="shared" si="37"/>
        <v>1</v>
      </c>
      <c r="W148" s="5" t="s">
        <v>114</v>
      </c>
      <c r="X148" s="5" t="s">
        <v>486</v>
      </c>
      <c r="Y148">
        <v>14</v>
      </c>
      <c r="Z148" s="5">
        <f t="shared" si="38"/>
        <v>1</v>
      </c>
      <c r="AA148" s="5" t="str">
        <f t="shared" si="32"/>
        <v>Pac-12</v>
      </c>
      <c r="AB148">
        <f t="shared" si="33"/>
        <v>1</v>
      </c>
      <c r="AC148">
        <f t="shared" si="39"/>
        <v>1</v>
      </c>
      <c r="AD148">
        <f t="shared" si="40"/>
        <v>1</v>
      </c>
      <c r="AE148">
        <f t="shared" si="41"/>
        <v>0</v>
      </c>
      <c r="AF148">
        <f t="shared" si="29"/>
        <v>38</v>
      </c>
      <c r="AG148">
        <f t="shared" si="29"/>
        <v>35</v>
      </c>
      <c r="AH148">
        <f t="shared" si="29"/>
        <v>4</v>
      </c>
      <c r="AI148">
        <f t="shared" si="29"/>
        <v>0</v>
      </c>
      <c r="AJ148">
        <f t="shared" si="30"/>
        <v>4</v>
      </c>
      <c r="AK148" s="8">
        <f t="shared" si="42"/>
        <v>1</v>
      </c>
      <c r="AL148">
        <f t="shared" si="34"/>
        <v>1</v>
      </c>
    </row>
    <row r="149" spans="1:38" ht="42" x14ac:dyDescent="0.2">
      <c r="A149" s="27">
        <v>5</v>
      </c>
      <c r="B149" s="28">
        <v>45206</v>
      </c>
      <c r="C149" s="30">
        <v>0.625</v>
      </c>
      <c r="D149" s="29" t="s">
        <v>44</v>
      </c>
      <c r="E149" s="29" t="s">
        <v>1083</v>
      </c>
      <c r="F149" s="29" t="s">
        <v>49</v>
      </c>
      <c r="G149" s="29" t="s">
        <v>590</v>
      </c>
      <c r="H149" s="29" t="s">
        <v>114</v>
      </c>
      <c r="I149" s="29" t="s">
        <v>14</v>
      </c>
      <c r="J149" s="29">
        <v>17</v>
      </c>
      <c r="K149" s="29">
        <v>25</v>
      </c>
      <c r="L149" s="29">
        <v>4</v>
      </c>
      <c r="M149" s="29">
        <v>1</v>
      </c>
      <c r="N149" s="29" t="s">
        <v>92</v>
      </c>
      <c r="O149" s="5"/>
      <c r="P149" s="6"/>
      <c r="Q149" s="4">
        <f t="shared" si="35"/>
        <v>45206</v>
      </c>
      <c r="R149" s="5">
        <f t="shared" si="31"/>
        <v>2023</v>
      </c>
      <c r="S149" s="5">
        <f t="shared" si="36"/>
        <v>6</v>
      </c>
      <c r="T149" s="5" t="s">
        <v>977</v>
      </c>
      <c r="U149">
        <v>13</v>
      </c>
      <c r="V149" s="5">
        <f t="shared" si="37"/>
        <v>1</v>
      </c>
      <c r="W149" s="5" t="s">
        <v>114</v>
      </c>
      <c r="X149" s="29" t="s">
        <v>590</v>
      </c>
      <c r="Z149" s="5">
        <f t="shared" si="38"/>
        <v>0</v>
      </c>
      <c r="AA149" s="5" t="str">
        <f t="shared" si="32"/>
        <v>Pac-12</v>
      </c>
      <c r="AB149">
        <f t="shared" si="33"/>
        <v>1</v>
      </c>
      <c r="AC149">
        <f t="shared" si="39"/>
        <v>1</v>
      </c>
      <c r="AD149">
        <f t="shared" si="40"/>
        <v>1</v>
      </c>
      <c r="AE149">
        <f t="shared" si="41"/>
        <v>0</v>
      </c>
      <c r="AF149">
        <f t="shared" si="29"/>
        <v>17</v>
      </c>
      <c r="AG149">
        <f t="shared" si="29"/>
        <v>25</v>
      </c>
      <c r="AH149">
        <f t="shared" si="29"/>
        <v>4</v>
      </c>
      <c r="AI149">
        <f t="shared" si="29"/>
        <v>1</v>
      </c>
      <c r="AJ149">
        <f t="shared" si="30"/>
        <v>5</v>
      </c>
      <c r="AK149" s="8">
        <f t="shared" si="42"/>
        <v>0.8</v>
      </c>
      <c r="AL149">
        <f t="shared" si="34"/>
        <v>0</v>
      </c>
    </row>
    <row r="150" spans="1:38" ht="42" x14ac:dyDescent="0.2">
      <c r="A150" s="27">
        <v>6</v>
      </c>
      <c r="B150" s="28">
        <v>45213</v>
      </c>
      <c r="C150" s="30">
        <v>0.79166666666666663</v>
      </c>
      <c r="D150" s="29" t="s">
        <v>44</v>
      </c>
      <c r="E150" s="29" t="s">
        <v>976</v>
      </c>
      <c r="F150" s="5"/>
      <c r="G150" s="29" t="s">
        <v>586</v>
      </c>
      <c r="H150" s="29" t="s">
        <v>114</v>
      </c>
      <c r="I150" s="29" t="s">
        <v>14</v>
      </c>
      <c r="J150" s="29">
        <v>6</v>
      </c>
      <c r="K150" s="29">
        <v>44</v>
      </c>
      <c r="L150" s="29">
        <v>4</v>
      </c>
      <c r="M150" s="29">
        <v>2</v>
      </c>
      <c r="N150" s="29" t="s">
        <v>102</v>
      </c>
      <c r="O150" s="5"/>
      <c r="P150" s="6"/>
      <c r="Q150" s="4">
        <f t="shared" si="35"/>
        <v>45213</v>
      </c>
      <c r="R150" s="5">
        <f t="shared" si="31"/>
        <v>2023</v>
      </c>
      <c r="S150" s="5">
        <f t="shared" si="36"/>
        <v>7</v>
      </c>
      <c r="T150" s="5" t="s">
        <v>977</v>
      </c>
      <c r="U150">
        <v>19</v>
      </c>
      <c r="V150" s="5">
        <f t="shared" si="37"/>
        <v>1</v>
      </c>
      <c r="W150" s="5" t="s">
        <v>114</v>
      </c>
      <c r="X150" s="29" t="s">
        <v>586</v>
      </c>
      <c r="Z150" s="5">
        <f t="shared" si="38"/>
        <v>0</v>
      </c>
      <c r="AA150" s="5" t="str">
        <f t="shared" si="32"/>
        <v>Pac-12</v>
      </c>
      <c r="AB150">
        <f t="shared" si="33"/>
        <v>1</v>
      </c>
      <c r="AC150">
        <f t="shared" si="39"/>
        <v>1</v>
      </c>
      <c r="AD150">
        <f t="shared" si="40"/>
        <v>1</v>
      </c>
      <c r="AE150">
        <f t="shared" si="41"/>
        <v>0</v>
      </c>
      <c r="AF150">
        <f t="shared" si="29"/>
        <v>6</v>
      </c>
      <c r="AG150">
        <f t="shared" si="29"/>
        <v>44</v>
      </c>
      <c r="AH150">
        <f t="shared" si="29"/>
        <v>4</v>
      </c>
      <c r="AI150">
        <f t="shared" si="29"/>
        <v>2</v>
      </c>
      <c r="AJ150">
        <f t="shared" si="30"/>
        <v>6</v>
      </c>
      <c r="AK150" s="8">
        <f t="shared" si="42"/>
        <v>0.66666666666666663</v>
      </c>
      <c r="AL150">
        <f t="shared" si="34"/>
        <v>0</v>
      </c>
    </row>
    <row r="151" spans="1:38" ht="28" x14ac:dyDescent="0.2">
      <c r="A151" s="27">
        <v>7</v>
      </c>
      <c r="B151" s="28">
        <v>45220</v>
      </c>
      <c r="C151" s="30">
        <v>0.64583333333333337</v>
      </c>
      <c r="D151" s="29" t="s">
        <v>44</v>
      </c>
      <c r="E151" s="29" t="s">
        <v>916</v>
      </c>
      <c r="F151" s="29" t="s">
        <v>49</v>
      </c>
      <c r="G151" s="29" t="s">
        <v>1006</v>
      </c>
      <c r="H151" s="29" t="s">
        <v>114</v>
      </c>
      <c r="I151" s="29" t="s">
        <v>14</v>
      </c>
      <c r="J151" s="29">
        <v>24</v>
      </c>
      <c r="K151" s="29">
        <v>38</v>
      </c>
      <c r="L151" s="29">
        <v>4</v>
      </c>
      <c r="M151" s="29">
        <v>3</v>
      </c>
      <c r="N151" s="29" t="s">
        <v>130</v>
      </c>
      <c r="O151" s="5"/>
      <c r="P151" s="6"/>
      <c r="Q151" s="4">
        <f t="shared" si="35"/>
        <v>45220</v>
      </c>
      <c r="R151" s="5">
        <f t="shared" si="31"/>
        <v>2023</v>
      </c>
      <c r="S151" s="5">
        <f t="shared" si="36"/>
        <v>8</v>
      </c>
      <c r="T151" s="29" t="s">
        <v>916</v>
      </c>
      <c r="V151" s="5">
        <f t="shared" si="37"/>
        <v>0</v>
      </c>
      <c r="W151" s="5" t="s">
        <v>114</v>
      </c>
      <c r="X151" s="5" t="s">
        <v>400</v>
      </c>
      <c r="Y151">
        <v>9</v>
      </c>
      <c r="Z151" s="5">
        <f t="shared" si="38"/>
        <v>1</v>
      </c>
      <c r="AA151" s="5" t="str">
        <f t="shared" si="32"/>
        <v>Pac-12</v>
      </c>
      <c r="AB151">
        <f t="shared" si="33"/>
        <v>1</v>
      </c>
      <c r="AC151">
        <f t="shared" si="39"/>
        <v>1</v>
      </c>
      <c r="AD151">
        <f t="shared" si="40"/>
        <v>1</v>
      </c>
      <c r="AE151">
        <f t="shared" si="41"/>
        <v>0</v>
      </c>
      <c r="AF151">
        <f t="shared" si="29"/>
        <v>24</v>
      </c>
      <c r="AG151">
        <f t="shared" si="29"/>
        <v>38</v>
      </c>
      <c r="AH151">
        <f t="shared" si="29"/>
        <v>4</v>
      </c>
      <c r="AI151">
        <f t="shared" si="29"/>
        <v>3</v>
      </c>
      <c r="AJ151">
        <f t="shared" si="30"/>
        <v>7</v>
      </c>
      <c r="AK151" s="8">
        <f t="shared" si="42"/>
        <v>0.5714285714285714</v>
      </c>
      <c r="AL151">
        <f t="shared" si="34"/>
        <v>0</v>
      </c>
    </row>
    <row r="152" spans="1:38" ht="28" x14ac:dyDescent="0.2">
      <c r="A152" s="27">
        <v>8</v>
      </c>
      <c r="B152" s="28">
        <v>45227</v>
      </c>
      <c r="C152" s="30">
        <v>0.83333333333333337</v>
      </c>
      <c r="D152" s="29" t="s">
        <v>44</v>
      </c>
      <c r="E152" s="29" t="s">
        <v>916</v>
      </c>
      <c r="F152" s="29" t="s">
        <v>49</v>
      </c>
      <c r="G152" s="29" t="s">
        <v>113</v>
      </c>
      <c r="H152" s="29" t="s">
        <v>114</v>
      </c>
      <c r="I152" s="29" t="s">
        <v>14</v>
      </c>
      <c r="J152" s="29">
        <v>27</v>
      </c>
      <c r="K152" s="29">
        <v>38</v>
      </c>
      <c r="L152" s="29">
        <v>4</v>
      </c>
      <c r="M152" s="29">
        <v>4</v>
      </c>
      <c r="N152" s="29" t="s">
        <v>132</v>
      </c>
      <c r="O152" s="5"/>
      <c r="P152" s="6"/>
      <c r="Q152" s="4">
        <f t="shared" si="35"/>
        <v>45227</v>
      </c>
      <c r="R152" s="5">
        <f t="shared" si="31"/>
        <v>2023</v>
      </c>
      <c r="S152" s="5">
        <f t="shared" si="36"/>
        <v>9</v>
      </c>
      <c r="T152" s="29" t="s">
        <v>916</v>
      </c>
      <c r="V152" s="5">
        <f t="shared" si="37"/>
        <v>0</v>
      </c>
      <c r="W152" s="5" t="s">
        <v>114</v>
      </c>
      <c r="X152" s="29" t="s">
        <v>113</v>
      </c>
      <c r="Z152" s="5">
        <f t="shared" si="38"/>
        <v>0</v>
      </c>
      <c r="AA152" s="5" t="str">
        <f t="shared" si="32"/>
        <v>Pac-12</v>
      </c>
      <c r="AB152">
        <f t="shared" si="33"/>
        <v>1</v>
      </c>
      <c r="AC152">
        <f t="shared" si="39"/>
        <v>1</v>
      </c>
      <c r="AD152">
        <f t="shared" si="40"/>
        <v>1</v>
      </c>
      <c r="AE152">
        <f t="shared" si="41"/>
        <v>0</v>
      </c>
      <c r="AF152">
        <f t="shared" si="29"/>
        <v>27</v>
      </c>
      <c r="AG152">
        <f t="shared" si="29"/>
        <v>38</v>
      </c>
      <c r="AH152">
        <f t="shared" si="29"/>
        <v>4</v>
      </c>
      <c r="AI152">
        <f t="shared" si="29"/>
        <v>4</v>
      </c>
      <c r="AJ152">
        <f t="shared" si="30"/>
        <v>8</v>
      </c>
      <c r="AK152" s="8">
        <f t="shared" si="42"/>
        <v>0.5</v>
      </c>
      <c r="AL152">
        <f t="shared" si="34"/>
        <v>0</v>
      </c>
    </row>
    <row r="153" spans="1:38" ht="28" x14ac:dyDescent="0.2">
      <c r="A153" s="27">
        <v>9</v>
      </c>
      <c r="B153" s="28">
        <v>45234</v>
      </c>
      <c r="C153" s="30">
        <v>0.875</v>
      </c>
      <c r="D153" s="29" t="s">
        <v>44</v>
      </c>
      <c r="E153" s="29" t="s">
        <v>916</v>
      </c>
      <c r="F153" s="5"/>
      <c r="G153" s="29" t="s">
        <v>213</v>
      </c>
      <c r="H153" s="29" t="s">
        <v>114</v>
      </c>
      <c r="I153" s="29" t="s">
        <v>14</v>
      </c>
      <c r="J153" s="29">
        <v>7</v>
      </c>
      <c r="K153" s="29">
        <v>10</v>
      </c>
      <c r="L153" s="29">
        <v>4</v>
      </c>
      <c r="M153" s="29">
        <v>5</v>
      </c>
      <c r="N153" s="29" t="s">
        <v>133</v>
      </c>
      <c r="O153" s="5"/>
      <c r="P153" s="6"/>
      <c r="Q153" s="4">
        <f t="shared" si="35"/>
        <v>45234</v>
      </c>
      <c r="R153" s="5">
        <f t="shared" si="31"/>
        <v>2023</v>
      </c>
      <c r="S153" s="5">
        <f t="shared" si="36"/>
        <v>10</v>
      </c>
      <c r="T153" s="29" t="s">
        <v>916</v>
      </c>
      <c r="V153" s="5">
        <f t="shared" si="37"/>
        <v>0</v>
      </c>
      <c r="W153" s="5" t="s">
        <v>114</v>
      </c>
      <c r="X153" s="29" t="s">
        <v>213</v>
      </c>
      <c r="Z153" s="5">
        <f t="shared" si="38"/>
        <v>0</v>
      </c>
      <c r="AA153" s="5" t="str">
        <f t="shared" si="32"/>
        <v>Pac-12</v>
      </c>
      <c r="AB153">
        <f t="shared" si="33"/>
        <v>1</v>
      </c>
      <c r="AC153">
        <f t="shared" si="39"/>
        <v>1</v>
      </c>
      <c r="AD153">
        <f t="shared" si="40"/>
        <v>1</v>
      </c>
      <c r="AE153">
        <f t="shared" si="41"/>
        <v>0</v>
      </c>
      <c r="AF153">
        <f t="shared" si="29"/>
        <v>7</v>
      </c>
      <c r="AG153">
        <f t="shared" si="29"/>
        <v>10</v>
      </c>
      <c r="AH153">
        <f t="shared" si="29"/>
        <v>4</v>
      </c>
      <c r="AI153">
        <f t="shared" si="29"/>
        <v>5</v>
      </c>
      <c r="AJ153">
        <f t="shared" si="30"/>
        <v>9</v>
      </c>
      <c r="AK153" s="8">
        <f t="shared" si="42"/>
        <v>0.44444444444444442</v>
      </c>
      <c r="AL153">
        <f t="shared" si="34"/>
        <v>0</v>
      </c>
    </row>
    <row r="154" spans="1:38" ht="28" x14ac:dyDescent="0.2">
      <c r="A154" s="27">
        <v>10</v>
      </c>
      <c r="B154" s="28">
        <v>45241</v>
      </c>
      <c r="C154" s="30">
        <v>0.67013888888888884</v>
      </c>
      <c r="D154" s="29" t="s">
        <v>44</v>
      </c>
      <c r="E154" s="29" t="s">
        <v>916</v>
      </c>
      <c r="F154" s="29" t="s">
        <v>49</v>
      </c>
      <c r="G154" s="29" t="s">
        <v>424</v>
      </c>
      <c r="H154" s="29" t="s">
        <v>114</v>
      </c>
      <c r="I154" s="29" t="s">
        <v>14</v>
      </c>
      <c r="J154" s="29">
        <v>39</v>
      </c>
      <c r="K154" s="29">
        <v>42</v>
      </c>
      <c r="L154" s="29">
        <v>4</v>
      </c>
      <c r="M154" s="29">
        <v>6</v>
      </c>
      <c r="N154" s="29" t="s">
        <v>151</v>
      </c>
      <c r="O154" s="5"/>
      <c r="P154" s="6"/>
      <c r="Q154" s="4">
        <f t="shared" si="35"/>
        <v>45241</v>
      </c>
      <c r="R154" s="5">
        <f t="shared" si="31"/>
        <v>2023</v>
      </c>
      <c r="S154" s="5">
        <f t="shared" si="36"/>
        <v>11</v>
      </c>
      <c r="T154" s="29" t="s">
        <v>916</v>
      </c>
      <c r="V154" s="5">
        <f t="shared" si="37"/>
        <v>0</v>
      </c>
      <c r="W154" s="5" t="s">
        <v>114</v>
      </c>
      <c r="X154" s="29" t="s">
        <v>424</v>
      </c>
      <c r="Z154" s="5">
        <f t="shared" si="38"/>
        <v>0</v>
      </c>
      <c r="AA154" s="5" t="str">
        <f t="shared" si="32"/>
        <v>Pac-12</v>
      </c>
      <c r="AB154">
        <f t="shared" si="33"/>
        <v>1</v>
      </c>
      <c r="AC154">
        <f t="shared" si="39"/>
        <v>1</v>
      </c>
      <c r="AD154">
        <f t="shared" si="40"/>
        <v>1</v>
      </c>
      <c r="AE154">
        <f t="shared" si="41"/>
        <v>0</v>
      </c>
      <c r="AF154">
        <f t="shared" si="29"/>
        <v>39</v>
      </c>
      <c r="AG154">
        <f t="shared" si="29"/>
        <v>42</v>
      </c>
      <c r="AH154">
        <f t="shared" si="29"/>
        <v>4</v>
      </c>
      <c r="AI154">
        <f t="shared" si="29"/>
        <v>6</v>
      </c>
      <c r="AJ154">
        <f t="shared" si="30"/>
        <v>10</v>
      </c>
      <c r="AK154" s="8">
        <f t="shared" si="42"/>
        <v>0.4</v>
      </c>
      <c r="AL154">
        <f t="shared" si="34"/>
        <v>0</v>
      </c>
    </row>
    <row r="155" spans="1:38" ht="28" x14ac:dyDescent="0.2">
      <c r="A155" s="27">
        <v>11</v>
      </c>
      <c r="B155" s="28">
        <v>45247</v>
      </c>
      <c r="C155" s="30">
        <v>0.9375</v>
      </c>
      <c r="D155" s="29" t="s">
        <v>124</v>
      </c>
      <c r="E155" s="29" t="s">
        <v>916</v>
      </c>
      <c r="F155" s="5"/>
      <c r="G155" s="29" t="s">
        <v>617</v>
      </c>
      <c r="H155" s="29" t="s">
        <v>114</v>
      </c>
      <c r="I155" s="29" t="s">
        <v>13</v>
      </c>
      <c r="J155" s="29">
        <v>56</v>
      </c>
      <c r="K155" s="29">
        <v>14</v>
      </c>
      <c r="L155" s="29">
        <v>5</v>
      </c>
      <c r="M155" s="29">
        <v>6</v>
      </c>
      <c r="N155" s="29" t="s">
        <v>41</v>
      </c>
      <c r="O155" s="5"/>
      <c r="P155" s="6"/>
      <c r="Q155" s="4">
        <f t="shared" si="35"/>
        <v>45247</v>
      </c>
      <c r="R155" s="5">
        <f t="shared" si="31"/>
        <v>2023</v>
      </c>
      <c r="S155" s="5">
        <f t="shared" si="36"/>
        <v>12</v>
      </c>
      <c r="T155" s="29" t="s">
        <v>916</v>
      </c>
      <c r="V155" s="5">
        <f t="shared" si="37"/>
        <v>0</v>
      </c>
      <c r="W155" s="5" t="s">
        <v>114</v>
      </c>
      <c r="X155" s="29" t="s">
        <v>617</v>
      </c>
      <c r="Z155" s="5">
        <f t="shared" si="38"/>
        <v>0</v>
      </c>
      <c r="AA155" s="5" t="str">
        <f t="shared" si="32"/>
        <v>Pac-12</v>
      </c>
      <c r="AB155">
        <f t="shared" si="33"/>
        <v>1</v>
      </c>
      <c r="AC155">
        <f t="shared" si="39"/>
        <v>1</v>
      </c>
      <c r="AD155">
        <f t="shared" si="40"/>
        <v>1</v>
      </c>
      <c r="AE155">
        <f t="shared" si="41"/>
        <v>0</v>
      </c>
      <c r="AF155">
        <f t="shared" si="29"/>
        <v>56</v>
      </c>
      <c r="AG155">
        <f t="shared" si="29"/>
        <v>14</v>
      </c>
      <c r="AH155">
        <f t="shared" si="29"/>
        <v>5</v>
      </c>
      <c r="AI155">
        <f t="shared" si="29"/>
        <v>6</v>
      </c>
      <c r="AJ155">
        <f t="shared" si="30"/>
        <v>11</v>
      </c>
      <c r="AK155" s="8">
        <f t="shared" si="42"/>
        <v>0.45454545454545453</v>
      </c>
      <c r="AL155">
        <f t="shared" si="34"/>
        <v>1</v>
      </c>
    </row>
    <row r="156" spans="1:38" ht="30" x14ac:dyDescent="0.2">
      <c r="A156" s="27">
        <v>12</v>
      </c>
      <c r="B156" s="28">
        <v>45255</v>
      </c>
      <c r="C156" s="30">
        <v>0.66666666666666663</v>
      </c>
      <c r="D156" s="29" t="s">
        <v>44</v>
      </c>
      <c r="E156" s="29" t="s">
        <v>916</v>
      </c>
      <c r="F156" s="29" t="s">
        <v>49</v>
      </c>
      <c r="G156" s="29" t="s">
        <v>1086</v>
      </c>
      <c r="H156" s="29" t="s">
        <v>114</v>
      </c>
      <c r="I156" s="29" t="s">
        <v>14</v>
      </c>
      <c r="J156" s="29">
        <v>21</v>
      </c>
      <c r="K156" s="29">
        <v>24</v>
      </c>
      <c r="L156" s="29">
        <v>5</v>
      </c>
      <c r="M156" s="29">
        <v>7</v>
      </c>
      <c r="N156" s="29" t="s">
        <v>92</v>
      </c>
      <c r="O156" s="5"/>
      <c r="P156" s="6"/>
      <c r="Q156" s="4">
        <f t="shared" si="35"/>
        <v>45255</v>
      </c>
      <c r="R156" s="5">
        <f t="shared" si="31"/>
        <v>2023</v>
      </c>
      <c r="S156" s="5">
        <f t="shared" si="36"/>
        <v>13</v>
      </c>
      <c r="T156" s="29" t="s">
        <v>916</v>
      </c>
      <c r="V156" s="5">
        <f t="shared" si="37"/>
        <v>0</v>
      </c>
      <c r="W156" s="5" t="s">
        <v>114</v>
      </c>
      <c r="X156" s="5" t="s">
        <v>680</v>
      </c>
      <c r="Y156">
        <v>4</v>
      </c>
      <c r="Z156" s="5">
        <f t="shared" si="38"/>
        <v>1</v>
      </c>
      <c r="AA156" s="5" t="str">
        <f t="shared" si="32"/>
        <v>Pac-12</v>
      </c>
      <c r="AB156">
        <f t="shared" si="33"/>
        <v>1</v>
      </c>
      <c r="AC156">
        <f t="shared" si="39"/>
        <v>1</v>
      </c>
      <c r="AD156">
        <f t="shared" si="40"/>
        <v>1</v>
      </c>
      <c r="AE156">
        <f t="shared" si="41"/>
        <v>0</v>
      </c>
      <c r="AF156">
        <f t="shared" si="29"/>
        <v>21</v>
      </c>
      <c r="AG156">
        <f t="shared" si="29"/>
        <v>24</v>
      </c>
      <c r="AH156">
        <f t="shared" si="29"/>
        <v>5</v>
      </c>
      <c r="AI156">
        <f t="shared" si="29"/>
        <v>7</v>
      </c>
      <c r="AJ156">
        <f t="shared" si="30"/>
        <v>12</v>
      </c>
      <c r="AK156" s="8">
        <f t="shared" si="42"/>
        <v>0.41666666666666669</v>
      </c>
      <c r="AL156">
        <f t="shared" si="34"/>
        <v>0</v>
      </c>
    </row>
    <row r="157" spans="1:38" x14ac:dyDescent="0.2">
      <c r="A157" s="1"/>
      <c r="B157" s="4"/>
      <c r="C157" s="13"/>
      <c r="D157" s="5"/>
      <c r="E157" s="5"/>
      <c r="F157" s="5"/>
      <c r="G157" s="5"/>
      <c r="H157" s="5"/>
      <c r="I157" s="5"/>
      <c r="J157" s="5"/>
      <c r="K157" s="5"/>
      <c r="L157" s="5"/>
      <c r="M157" s="5"/>
      <c r="N157" s="5"/>
      <c r="O157" s="5"/>
      <c r="P157" s="6"/>
      <c r="Q157" s="4"/>
      <c r="R157" s="5"/>
      <c r="S157" s="5"/>
      <c r="T157" s="5"/>
      <c r="V157" s="5"/>
      <c r="W157" s="5"/>
      <c r="X157" s="5"/>
      <c r="Z157" s="5"/>
      <c r="AA157" s="5"/>
      <c r="AK157" s="8"/>
    </row>
    <row r="158" spans="1:38" x14ac:dyDescent="0.2">
      <c r="A158" s="1"/>
      <c r="B158" s="4"/>
      <c r="C158" s="13"/>
      <c r="D158" s="5"/>
      <c r="E158" s="5"/>
      <c r="F158" s="5"/>
      <c r="G158" s="5"/>
      <c r="H158" s="5"/>
      <c r="I158" s="5"/>
      <c r="J158" s="5"/>
      <c r="K158" s="5"/>
      <c r="L158" s="5"/>
      <c r="M158" s="5"/>
      <c r="N158" s="5"/>
      <c r="O158" s="5"/>
      <c r="P158" s="6"/>
      <c r="Q158" s="4"/>
      <c r="R158" s="5"/>
      <c r="S158" s="5"/>
      <c r="T158" s="5"/>
      <c r="V158" s="5"/>
      <c r="W158" s="5"/>
      <c r="X158" s="5"/>
      <c r="Z158" s="5"/>
      <c r="AA158" s="5"/>
      <c r="AK158" s="8"/>
    </row>
    <row r="159" spans="1:38" x14ac:dyDescent="0.2">
      <c r="A159" s="1"/>
      <c r="B159" s="4"/>
      <c r="C159" s="13"/>
      <c r="D159" s="5"/>
      <c r="E159" s="5"/>
      <c r="F159" s="5"/>
      <c r="G159" s="5"/>
      <c r="H159" s="5"/>
      <c r="I159" s="5"/>
      <c r="J159" s="5"/>
      <c r="K159" s="5"/>
      <c r="L159" s="5"/>
      <c r="M159" s="5"/>
      <c r="N159" s="5"/>
      <c r="O159" s="5"/>
      <c r="P159" s="6"/>
      <c r="Q159" s="4"/>
      <c r="R159" s="5"/>
      <c r="S159" s="5"/>
      <c r="T159" s="5"/>
      <c r="V159" s="5"/>
      <c r="W159" s="5"/>
      <c r="X159" s="5"/>
      <c r="Z159" s="5"/>
      <c r="AA159" s="5"/>
      <c r="AK159" s="8"/>
    </row>
    <row r="160" spans="1:38" x14ac:dyDescent="0.2">
      <c r="A160" s="1"/>
      <c r="B160" s="4"/>
      <c r="C160" s="13"/>
      <c r="D160" s="5"/>
      <c r="E160" s="5"/>
      <c r="F160" s="5"/>
      <c r="G160" s="5"/>
      <c r="H160" s="5"/>
      <c r="I160" s="5"/>
      <c r="J160" s="5"/>
      <c r="K160" s="5"/>
      <c r="L160" s="5"/>
      <c r="M160" s="5"/>
      <c r="N160" s="5"/>
      <c r="O160" s="5"/>
      <c r="P160" s="6"/>
      <c r="Q160" s="4"/>
      <c r="R160" s="5"/>
      <c r="S160" s="5"/>
      <c r="T160" s="5"/>
      <c r="V160" s="5"/>
      <c r="W160" s="5"/>
      <c r="X160" s="5"/>
      <c r="Z160" s="5"/>
      <c r="AA160" s="5"/>
      <c r="AK160" s="8"/>
    </row>
    <row r="161" spans="1:37" x14ac:dyDescent="0.2">
      <c r="A161" s="1"/>
      <c r="B161" s="4"/>
      <c r="C161" s="13"/>
      <c r="D161" s="5"/>
      <c r="E161" s="5"/>
      <c r="F161" s="5"/>
      <c r="G161" s="5"/>
      <c r="H161" s="5"/>
      <c r="I161" s="5"/>
      <c r="J161" s="5"/>
      <c r="K161" s="5"/>
      <c r="L161" s="5"/>
      <c r="M161" s="5"/>
      <c r="N161" s="5"/>
      <c r="O161" s="5"/>
      <c r="P161" s="6"/>
      <c r="Q161" s="4"/>
      <c r="R161" s="5"/>
      <c r="S161" s="5"/>
      <c r="T161" s="5"/>
      <c r="V161" s="5"/>
      <c r="W161" s="5"/>
      <c r="X161" s="5"/>
      <c r="Z161" s="5"/>
      <c r="AA161" s="5"/>
      <c r="AK161" s="8"/>
    </row>
    <row r="162" spans="1:37" x14ac:dyDescent="0.2">
      <c r="A162" s="1"/>
      <c r="B162" s="4"/>
      <c r="C162" s="13"/>
      <c r="D162" s="5"/>
      <c r="E162" s="5"/>
      <c r="F162" s="5"/>
      <c r="G162" s="5"/>
      <c r="H162" s="5"/>
      <c r="I162" s="5"/>
      <c r="J162" s="5"/>
      <c r="K162" s="5"/>
      <c r="L162" s="5"/>
      <c r="M162" s="5"/>
      <c r="N162" s="5"/>
      <c r="O162" s="5"/>
      <c r="P162" s="6"/>
      <c r="Q162" s="4"/>
      <c r="R162" s="5"/>
      <c r="S162" s="5"/>
      <c r="T162" s="5"/>
      <c r="V162" s="5"/>
      <c r="W162" s="5"/>
      <c r="X162" s="5"/>
      <c r="Z162" s="5"/>
      <c r="AA162" s="5"/>
      <c r="AK162" s="8"/>
    </row>
    <row r="163" spans="1:37" x14ac:dyDescent="0.2">
      <c r="A163" s="1"/>
      <c r="B163" s="4"/>
      <c r="C163" s="13"/>
      <c r="D163" s="5"/>
      <c r="E163" s="5"/>
      <c r="F163" s="5"/>
      <c r="G163" s="5"/>
      <c r="H163" s="5"/>
      <c r="I163" s="5"/>
      <c r="J163" s="5"/>
      <c r="K163" s="5"/>
      <c r="L163" s="5"/>
      <c r="M163" s="5"/>
      <c r="N163" s="5"/>
      <c r="O163" s="5"/>
      <c r="P163" s="6"/>
      <c r="Q163" s="4"/>
      <c r="R163" s="5"/>
      <c r="S163" s="5"/>
      <c r="T163" s="5"/>
      <c r="V163" s="5"/>
      <c r="W163" s="5"/>
      <c r="X163" s="5"/>
      <c r="Z163" s="5"/>
      <c r="AA163" s="5"/>
      <c r="AK163" s="8"/>
    </row>
    <row r="164" spans="1:37" x14ac:dyDescent="0.2">
      <c r="A164" s="1"/>
      <c r="B164" s="4"/>
      <c r="C164" s="13"/>
      <c r="D164" s="5"/>
      <c r="E164" s="5"/>
      <c r="F164" s="5"/>
      <c r="G164" s="5"/>
      <c r="H164" s="5"/>
      <c r="I164" s="5"/>
      <c r="J164" s="5"/>
      <c r="K164" s="5"/>
      <c r="L164" s="5"/>
      <c r="M164" s="5"/>
      <c r="N164" s="5"/>
      <c r="O164" s="5"/>
      <c r="P164" s="6"/>
      <c r="Q164" s="4"/>
      <c r="R164" s="5"/>
      <c r="S164" s="5"/>
      <c r="T164" s="5"/>
      <c r="V164" s="5"/>
      <c r="W164" s="5"/>
      <c r="X164" s="5"/>
      <c r="Z164" s="5"/>
      <c r="AA164" s="5"/>
      <c r="AK164" s="8"/>
    </row>
    <row r="165" spans="1:37" x14ac:dyDescent="0.2">
      <c r="A165" s="1"/>
      <c r="B165" s="4"/>
      <c r="C165" s="13"/>
      <c r="D165" s="5"/>
      <c r="E165" s="5"/>
      <c r="F165" s="5"/>
      <c r="G165" s="5"/>
      <c r="H165" s="5"/>
      <c r="I165" s="5"/>
      <c r="J165" s="5"/>
      <c r="K165" s="5"/>
      <c r="L165" s="5"/>
      <c r="M165" s="5"/>
      <c r="N165" s="5"/>
      <c r="O165" s="5"/>
      <c r="P165" s="6"/>
      <c r="Q165" s="4"/>
      <c r="R165" s="5"/>
      <c r="S165" s="5"/>
      <c r="T165" s="5"/>
      <c r="V165" s="5"/>
      <c r="W165" s="5"/>
      <c r="X165" s="5"/>
      <c r="Z165" s="5"/>
      <c r="AA165" s="5"/>
      <c r="AK165" s="8"/>
    </row>
    <row r="166" spans="1:37" x14ac:dyDescent="0.2">
      <c r="A166" s="1"/>
      <c r="B166" s="4"/>
      <c r="C166" s="13"/>
      <c r="D166" s="5"/>
      <c r="E166" s="5"/>
      <c r="F166" s="5"/>
      <c r="G166" s="5"/>
      <c r="H166" s="5"/>
      <c r="I166" s="5"/>
      <c r="J166" s="5"/>
      <c r="K166" s="5"/>
      <c r="L166" s="5"/>
      <c r="M166" s="5"/>
      <c r="N166" s="5"/>
      <c r="O166" s="5"/>
      <c r="P166" s="6"/>
      <c r="Q166" s="4"/>
      <c r="R166" s="5"/>
      <c r="S166" s="5"/>
      <c r="T166" s="5"/>
      <c r="V166" s="5"/>
      <c r="W166" s="5"/>
      <c r="X166" s="5"/>
      <c r="Z166" s="5"/>
      <c r="AA166" s="5"/>
      <c r="AK166" s="8"/>
    </row>
    <row r="167" spans="1:37" x14ac:dyDescent="0.2">
      <c r="A167" s="1"/>
      <c r="B167" s="4"/>
      <c r="C167" s="13"/>
      <c r="D167" s="5"/>
      <c r="E167" s="5"/>
      <c r="F167" s="5"/>
      <c r="G167" s="5"/>
      <c r="H167" s="5"/>
      <c r="I167" s="5"/>
      <c r="J167" s="5"/>
      <c r="K167" s="5"/>
      <c r="L167" s="5"/>
      <c r="M167" s="5"/>
      <c r="N167" s="5"/>
      <c r="O167" s="5"/>
      <c r="P167" s="6"/>
      <c r="Q167" s="4"/>
      <c r="R167" s="5"/>
      <c r="S167" s="5"/>
      <c r="T167" s="5"/>
      <c r="V167" s="5"/>
      <c r="W167" s="5"/>
      <c r="X167" s="5"/>
      <c r="Z167" s="5"/>
      <c r="AA167" s="5"/>
      <c r="AK167" s="8"/>
    </row>
    <row r="168" spans="1:37" x14ac:dyDescent="0.2">
      <c r="A168" s="1"/>
      <c r="B168" s="4"/>
      <c r="C168" s="13"/>
      <c r="D168" s="5"/>
      <c r="E168" s="5"/>
      <c r="F168" s="5"/>
      <c r="G168" s="5"/>
      <c r="H168" s="5"/>
      <c r="I168" s="5"/>
      <c r="J168" s="5"/>
      <c r="K168" s="5"/>
      <c r="L168" s="5"/>
      <c r="M168" s="5"/>
      <c r="N168" s="5"/>
      <c r="O168" s="5"/>
      <c r="P168" s="6"/>
      <c r="Q168" s="4"/>
      <c r="R168" s="5"/>
      <c r="S168" s="5"/>
      <c r="T168" s="5"/>
      <c r="V168" s="5"/>
      <c r="W168" s="5"/>
      <c r="X168" s="5"/>
      <c r="Z168" s="5"/>
      <c r="AA168" s="5"/>
      <c r="AK168" s="8"/>
    </row>
    <row r="169" spans="1:37" x14ac:dyDescent="0.2">
      <c r="A169" s="1"/>
      <c r="B169" s="4"/>
      <c r="C169" s="13"/>
      <c r="D169" s="5"/>
      <c r="E169" s="5"/>
      <c r="F169" s="5"/>
      <c r="G169" s="5"/>
      <c r="H169" s="5"/>
      <c r="I169" s="5"/>
      <c r="J169" s="5"/>
      <c r="K169" s="5"/>
      <c r="L169" s="5"/>
      <c r="M169" s="5"/>
      <c r="N169" s="5"/>
      <c r="O169" s="5"/>
      <c r="P169" s="6"/>
      <c r="Q169" s="4"/>
      <c r="R169" s="5"/>
      <c r="S169" s="5"/>
      <c r="T169" s="5"/>
      <c r="V169" s="5"/>
      <c r="W169" s="5"/>
      <c r="X169" s="5"/>
      <c r="Z169" s="5"/>
      <c r="AA169" s="5"/>
      <c r="AK169" s="8"/>
    </row>
    <row r="170" spans="1:37" x14ac:dyDescent="0.2">
      <c r="A170" s="1"/>
      <c r="B170" s="4"/>
      <c r="C170" s="13"/>
      <c r="D170" s="5"/>
      <c r="E170" s="5"/>
      <c r="F170" s="5"/>
      <c r="G170" s="5"/>
      <c r="H170" s="5"/>
      <c r="I170" s="5"/>
      <c r="J170" s="5"/>
      <c r="K170" s="5"/>
      <c r="L170" s="5"/>
      <c r="M170" s="5"/>
      <c r="N170" s="5"/>
      <c r="O170" s="5"/>
      <c r="P170" s="6"/>
      <c r="Q170" s="4"/>
      <c r="R170" s="5"/>
      <c r="S170" s="5"/>
      <c r="T170" s="5"/>
      <c r="V170" s="5"/>
      <c r="W170" s="5"/>
      <c r="X170" s="5"/>
      <c r="Z170" s="5"/>
      <c r="AA170" s="5"/>
      <c r="AK170" s="8"/>
    </row>
    <row r="171" spans="1:37" x14ac:dyDescent="0.2">
      <c r="A171" s="1"/>
      <c r="B171" s="4"/>
      <c r="C171" s="13"/>
      <c r="D171" s="5"/>
      <c r="E171" s="5"/>
      <c r="F171" s="5"/>
      <c r="G171" s="5"/>
      <c r="H171" s="5"/>
      <c r="I171" s="5"/>
      <c r="J171" s="5"/>
      <c r="K171" s="5"/>
      <c r="L171" s="5"/>
      <c r="M171" s="5"/>
      <c r="N171" s="5"/>
      <c r="O171" s="5"/>
      <c r="P171" s="6"/>
      <c r="Q171" s="4"/>
      <c r="R171" s="5"/>
      <c r="S171" s="5"/>
      <c r="T171" s="5"/>
      <c r="V171" s="5"/>
      <c r="W171" s="5"/>
      <c r="X171" s="5"/>
      <c r="Z171" s="5"/>
      <c r="AA171" s="5"/>
      <c r="AK171" s="8"/>
    </row>
    <row r="172" spans="1:37" x14ac:dyDescent="0.2">
      <c r="A172" s="1"/>
      <c r="B172" s="4"/>
      <c r="C172" s="13"/>
      <c r="D172" s="5"/>
      <c r="E172" s="5"/>
      <c r="F172" s="5"/>
      <c r="G172" s="5"/>
      <c r="H172" s="5"/>
      <c r="I172" s="5"/>
      <c r="J172" s="5"/>
      <c r="K172" s="5"/>
      <c r="L172" s="5"/>
      <c r="M172" s="5"/>
      <c r="N172" s="5"/>
      <c r="O172" s="5"/>
      <c r="P172" s="6"/>
      <c r="Q172" s="4"/>
      <c r="R172" s="5"/>
      <c r="S172" s="5"/>
      <c r="T172" s="5"/>
      <c r="V172" s="5"/>
      <c r="W172" s="5"/>
      <c r="X172" s="5"/>
      <c r="Z172" s="5"/>
      <c r="AA172" s="5"/>
      <c r="AK172" s="8"/>
    </row>
    <row r="173" spans="1:37" x14ac:dyDescent="0.2">
      <c r="A173" s="1"/>
      <c r="B173" s="4"/>
      <c r="C173" s="13"/>
      <c r="D173" s="5"/>
      <c r="E173" s="5"/>
      <c r="F173" s="5"/>
      <c r="G173" s="5"/>
      <c r="H173" s="5"/>
      <c r="I173" s="5"/>
      <c r="J173" s="5"/>
      <c r="K173" s="5"/>
      <c r="L173" s="5"/>
      <c r="M173" s="5"/>
      <c r="N173" s="5"/>
      <c r="O173" s="5"/>
      <c r="P173" s="6"/>
      <c r="Q173" s="4"/>
      <c r="R173" s="5"/>
      <c r="S173" s="5"/>
      <c r="T173" s="5"/>
      <c r="V173" s="5"/>
      <c r="W173" s="5"/>
      <c r="X173" s="5"/>
      <c r="Z173" s="5"/>
      <c r="AA173" s="5"/>
      <c r="AK173" s="8"/>
    </row>
    <row r="174" spans="1:37" x14ac:dyDescent="0.2">
      <c r="A174" s="1"/>
      <c r="B174" s="4"/>
      <c r="C174" s="13"/>
      <c r="D174" s="5"/>
      <c r="E174" s="5"/>
      <c r="F174" s="5"/>
      <c r="G174" s="5"/>
      <c r="H174" s="5"/>
      <c r="I174" s="5"/>
      <c r="J174" s="5"/>
      <c r="K174" s="5"/>
      <c r="L174" s="5"/>
      <c r="M174" s="5"/>
      <c r="N174" s="5"/>
      <c r="O174" s="5"/>
      <c r="P174" s="6"/>
      <c r="Q174" s="4"/>
      <c r="R174" s="5"/>
      <c r="S174" s="5"/>
      <c r="T174" s="5"/>
      <c r="V174" s="5"/>
      <c r="W174" s="5"/>
      <c r="X174" s="5"/>
      <c r="Z174" s="5"/>
      <c r="AA174" s="5"/>
      <c r="AK174" s="8"/>
    </row>
    <row r="175" spans="1:37" x14ac:dyDescent="0.2">
      <c r="A175" s="1"/>
      <c r="B175" s="4"/>
      <c r="C175" s="13"/>
      <c r="D175" s="5"/>
      <c r="E175" s="5"/>
      <c r="F175" s="5"/>
      <c r="G175" s="5"/>
      <c r="H175" s="5"/>
      <c r="I175" s="5"/>
      <c r="J175" s="5"/>
      <c r="K175" s="5"/>
      <c r="L175" s="5"/>
      <c r="M175" s="5"/>
      <c r="N175" s="5"/>
      <c r="O175" s="5"/>
      <c r="P175" s="6"/>
      <c r="Q175" s="4"/>
      <c r="R175" s="5"/>
      <c r="S175" s="5"/>
      <c r="T175" s="5"/>
      <c r="V175" s="5"/>
      <c r="W175" s="5"/>
      <c r="X175" s="5"/>
      <c r="Z175" s="5"/>
      <c r="AA175" s="5"/>
      <c r="AK175" s="8"/>
    </row>
    <row r="176" spans="1:37" x14ac:dyDescent="0.2">
      <c r="A176" s="1"/>
      <c r="B176" s="4"/>
      <c r="C176" s="13"/>
      <c r="D176" s="5"/>
      <c r="E176" s="5"/>
      <c r="F176" s="5"/>
      <c r="G176" s="5"/>
      <c r="H176" s="5"/>
      <c r="I176" s="5"/>
      <c r="J176" s="5"/>
      <c r="K176" s="5"/>
      <c r="L176" s="5"/>
      <c r="M176" s="5"/>
      <c r="N176" s="5"/>
      <c r="O176" s="5"/>
      <c r="P176" s="6"/>
      <c r="Q176" s="4"/>
      <c r="R176" s="5"/>
      <c r="S176" s="5"/>
      <c r="T176" s="5"/>
      <c r="V176" s="5"/>
      <c r="W176" s="5"/>
      <c r="X176" s="5"/>
      <c r="Z176" s="5"/>
      <c r="AA176" s="5"/>
      <c r="AK176" s="8"/>
    </row>
    <row r="177" spans="1:37" x14ac:dyDescent="0.2">
      <c r="A177" s="1"/>
      <c r="B177" s="4"/>
      <c r="C177" s="13"/>
      <c r="D177" s="5"/>
      <c r="E177" s="5"/>
      <c r="F177" s="5"/>
      <c r="G177" s="5"/>
      <c r="H177" s="5"/>
      <c r="I177" s="5"/>
      <c r="J177" s="5"/>
      <c r="K177" s="5"/>
      <c r="L177" s="5"/>
      <c r="M177" s="5"/>
      <c r="N177" s="5"/>
      <c r="O177" s="5"/>
      <c r="P177" s="6"/>
      <c r="Q177" s="4"/>
      <c r="R177" s="5"/>
      <c r="S177" s="5"/>
      <c r="T177" s="5"/>
      <c r="V177" s="5"/>
      <c r="W177" s="5"/>
      <c r="X177" s="5"/>
      <c r="Z177" s="5"/>
      <c r="AA177" s="5"/>
      <c r="AK177" s="8"/>
    </row>
    <row r="178" spans="1:37" x14ac:dyDescent="0.2">
      <c r="A178" s="1"/>
      <c r="B178" s="4"/>
      <c r="C178" s="13"/>
      <c r="D178" s="5"/>
      <c r="E178" s="5"/>
      <c r="F178" s="5"/>
      <c r="G178" s="5"/>
      <c r="H178" s="5"/>
      <c r="I178" s="5"/>
      <c r="J178" s="5"/>
      <c r="K178" s="5"/>
      <c r="L178" s="5"/>
      <c r="M178" s="5"/>
      <c r="N178" s="5"/>
      <c r="O178" s="5"/>
      <c r="P178" s="6"/>
      <c r="Q178" s="4"/>
      <c r="R178" s="5"/>
      <c r="S178" s="5"/>
      <c r="T178" s="5"/>
      <c r="V178" s="5"/>
      <c r="W178" s="5"/>
      <c r="X178" s="5"/>
      <c r="Z178" s="5"/>
      <c r="AA178" s="5"/>
      <c r="AK178" s="8"/>
    </row>
    <row r="179" spans="1:37" x14ac:dyDescent="0.2">
      <c r="A179" s="1"/>
      <c r="B179" s="4"/>
      <c r="C179" s="13"/>
      <c r="D179" s="5"/>
      <c r="E179" s="5"/>
      <c r="F179" s="5"/>
      <c r="G179" s="5"/>
      <c r="H179" s="5"/>
      <c r="I179" s="5"/>
      <c r="J179" s="5"/>
      <c r="K179" s="5"/>
      <c r="L179" s="5"/>
      <c r="M179" s="5"/>
      <c r="N179" s="5"/>
      <c r="O179" s="5"/>
      <c r="P179" s="6"/>
      <c r="Q179" s="4"/>
      <c r="R179" s="5"/>
      <c r="S179" s="5"/>
      <c r="T179" s="5"/>
      <c r="V179" s="5"/>
      <c r="W179" s="5"/>
      <c r="X179" s="5"/>
      <c r="Z179" s="5"/>
      <c r="AA179" s="5"/>
      <c r="AK179" s="8"/>
    </row>
    <row r="180" spans="1:37" x14ac:dyDescent="0.2">
      <c r="A180" s="1"/>
      <c r="B180" s="4"/>
      <c r="C180" s="13"/>
      <c r="D180" s="5"/>
      <c r="E180" s="5"/>
      <c r="F180" s="5"/>
      <c r="G180" s="5"/>
      <c r="H180" s="5"/>
      <c r="I180" s="5"/>
      <c r="J180" s="5"/>
      <c r="K180" s="5"/>
      <c r="L180" s="5"/>
      <c r="M180" s="5"/>
      <c r="N180" s="5"/>
      <c r="O180" s="5"/>
      <c r="P180" s="6"/>
      <c r="Q180" s="4"/>
      <c r="R180" s="5"/>
      <c r="S180" s="5"/>
      <c r="T180" s="5"/>
      <c r="V180" s="5"/>
      <c r="W180" s="5"/>
      <c r="X180" s="5"/>
      <c r="Z180" s="5"/>
      <c r="AA180" s="5"/>
      <c r="AK180" s="8"/>
    </row>
    <row r="181" spans="1:37" x14ac:dyDescent="0.2">
      <c r="W181" s="5"/>
    </row>
    <row r="182" spans="1:37" x14ac:dyDescent="0.2">
      <c r="W182" s="5"/>
    </row>
    <row r="183" spans="1:37" x14ac:dyDescent="0.2">
      <c r="W183" s="5"/>
    </row>
    <row r="184" spans="1:37" x14ac:dyDescent="0.2">
      <c r="W184" s="5"/>
    </row>
    <row r="185" spans="1:37" x14ac:dyDescent="0.2">
      <c r="W185" s="5"/>
    </row>
    <row r="186" spans="1:37" x14ac:dyDescent="0.2">
      <c r="W186" s="5"/>
    </row>
    <row r="187" spans="1:37" x14ac:dyDescent="0.2">
      <c r="W187" s="5"/>
    </row>
    <row r="188" spans="1:37" x14ac:dyDescent="0.2">
      <c r="W188" s="5"/>
    </row>
    <row r="189" spans="1:37" x14ac:dyDescent="0.2">
      <c r="W189" s="5"/>
    </row>
    <row r="190" spans="1:37" x14ac:dyDescent="0.2">
      <c r="W190" s="5"/>
    </row>
    <row r="191" spans="1:37" x14ac:dyDescent="0.2">
      <c r="W191" s="5"/>
    </row>
    <row r="192" spans="1:37" x14ac:dyDescent="0.2">
      <c r="W192" s="5"/>
    </row>
    <row r="193" spans="23:23" x14ac:dyDescent="0.2">
      <c r="W193" s="5"/>
    </row>
    <row r="194" spans="23:23" x14ac:dyDescent="0.2">
      <c r="W194" s="5"/>
    </row>
    <row r="195" spans="23:23" x14ac:dyDescent="0.2">
      <c r="W195" s="5"/>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X181"/>
  <sheetViews>
    <sheetView workbookViewId="0">
      <selection activeCell="J6" sqref="J6"/>
    </sheetView>
  </sheetViews>
  <sheetFormatPr baseColWidth="10" defaultColWidth="9.1640625" defaultRowHeight="15" x14ac:dyDescent="0.2"/>
  <cols>
    <col min="2" max="2" width="10.6640625" bestFit="1" customWidth="1"/>
    <col min="16" max="16" width="9.1640625" style="10"/>
    <col min="17" max="17" width="10.6640625" bestFit="1" customWidth="1"/>
    <col min="23" max="23" width="11.5" customWidth="1"/>
    <col min="27" max="27" width="11.5" customWidth="1"/>
    <col min="28" max="28" width="13" customWidth="1"/>
    <col min="29" max="30" width="10.33203125" customWidth="1"/>
    <col min="31" max="31" width="10.5" customWidth="1"/>
    <col min="37" max="37" width="9.5" customWidth="1"/>
    <col min="38" max="38" width="10" bestFit="1" customWidth="1"/>
  </cols>
  <sheetData>
    <row r="1" spans="1:206" ht="45" x14ac:dyDescent="0.2">
      <c r="A1" s="1" t="s">
        <v>4</v>
      </c>
      <c r="B1" s="1" t="s">
        <v>5</v>
      </c>
      <c r="C1" s="1" t="s">
        <v>6</v>
      </c>
      <c r="D1" s="1" t="s">
        <v>7</v>
      </c>
      <c r="E1" s="1" t="s">
        <v>8</v>
      </c>
      <c r="F1" s="1"/>
      <c r="G1" s="1" t="s">
        <v>9</v>
      </c>
      <c r="H1" s="1" t="s">
        <v>10</v>
      </c>
      <c r="I1" s="1"/>
      <c r="J1" s="1" t="s">
        <v>11</v>
      </c>
      <c r="K1" s="1" t="s">
        <v>12</v>
      </c>
      <c r="L1" s="1" t="s">
        <v>13</v>
      </c>
      <c r="M1" s="1" t="s">
        <v>14</v>
      </c>
      <c r="N1" s="1" t="s">
        <v>15</v>
      </c>
      <c r="O1" s="1" t="s">
        <v>16</v>
      </c>
      <c r="P1" s="2"/>
      <c r="Q1" s="1" t="s">
        <v>5</v>
      </c>
      <c r="R1" s="1" t="s">
        <v>17</v>
      </c>
      <c r="S1" s="1" t="s">
        <v>18</v>
      </c>
      <c r="T1" s="1" t="s">
        <v>19</v>
      </c>
      <c r="U1" s="1" t="s">
        <v>20</v>
      </c>
      <c r="V1" s="1" t="s">
        <v>21</v>
      </c>
      <c r="W1" s="1" t="s">
        <v>22</v>
      </c>
      <c r="X1" s="1" t="s">
        <v>9</v>
      </c>
      <c r="Y1" s="1" t="s">
        <v>23</v>
      </c>
      <c r="Z1" s="1" t="s">
        <v>24</v>
      </c>
      <c r="AA1" s="1" t="s">
        <v>25</v>
      </c>
      <c r="AB1" s="1" t="s">
        <v>26</v>
      </c>
      <c r="AC1" s="1" t="s">
        <v>27</v>
      </c>
      <c r="AD1" s="1" t="s">
        <v>28</v>
      </c>
      <c r="AE1" s="1" t="s">
        <v>29</v>
      </c>
      <c r="AF1" s="1" t="s">
        <v>30</v>
      </c>
      <c r="AG1" s="1" t="s">
        <v>31</v>
      </c>
      <c r="AH1" s="1" t="s">
        <v>32</v>
      </c>
      <c r="AI1" s="1" t="s">
        <v>33</v>
      </c>
      <c r="AJ1" s="1" t="s">
        <v>34</v>
      </c>
      <c r="AK1" s="1" t="s">
        <v>35</v>
      </c>
      <c r="AL1" s="1" t="s">
        <v>36</v>
      </c>
      <c r="GX1" s="3"/>
    </row>
    <row r="2" spans="1:206" ht="60" x14ac:dyDescent="0.2">
      <c r="A2" s="1">
        <v>1</v>
      </c>
      <c r="B2" s="4">
        <v>43708</v>
      </c>
      <c r="C2" s="5"/>
      <c r="D2" s="5" t="s">
        <v>44</v>
      </c>
      <c r="E2" s="5" t="s">
        <v>203</v>
      </c>
      <c r="F2" s="5" t="s">
        <v>49</v>
      </c>
      <c r="G2" s="5" t="s">
        <v>411</v>
      </c>
      <c r="H2" s="5" t="s">
        <v>46</v>
      </c>
      <c r="I2" s="5" t="s">
        <v>13</v>
      </c>
      <c r="J2" s="5">
        <v>30</v>
      </c>
      <c r="K2" s="5">
        <v>6</v>
      </c>
      <c r="L2" s="5">
        <v>1</v>
      </c>
      <c r="M2" s="5">
        <v>0</v>
      </c>
      <c r="N2" s="5" t="s">
        <v>41</v>
      </c>
      <c r="O2" s="5" t="s">
        <v>1087</v>
      </c>
      <c r="P2" s="6"/>
      <c r="Q2" s="7">
        <f>B2</f>
        <v>43708</v>
      </c>
      <c r="R2" s="5">
        <f t="shared" ref="R2:R65" si="0">IF(AND(B2&gt;=DATEVALUE("06/01/2019"),B2&lt;=DATEVALUE("05/31/2020")),2019,IF(AND(B2&gt;=DATEVALUE("06/01/2020"),B2&lt;=DATEVALUE("05/31/2021")),2020,IF(AND(B2&gt;=DATEVALUE("06/01/2021"),B2&lt;=DATEVALUE("05/31/2022")),2021,IF(AND(B2&gt;=DATEVALUE("06/01/2022"),B2&lt;=DATEVALUE("05/31/2023")),2022,IF(AND(B2&gt;=DATEVALUE("06/01/2023"),B2&lt;=DATEVALUE("05/31/2024")),2023,"N/A")))))</f>
        <v>2019</v>
      </c>
      <c r="S2" s="5">
        <f>IF(AND(B2&gt;=DATEVALUE("07/25/2019"),B2&lt;=DATEVALUE("09/02/2019")),1,IF(AND(B2&gt;=DATEVALUE("09/03/2019"),B2&lt;=DATEVALUE("09/09/2019")),2,IF(AND(B2&gt;=DATEVALUE("09/10/2019"),B2&lt;=DATEVALUE("09/16/2019")),3,IF(AND(B2&gt;=DATEVALUE("09/17/2019"),B2&lt;=DATEVALUE("09/23/2019")),4,IF(AND(B2&gt;=DATEVALUE("09/24/2019"),B2&lt;=DATEVALUE("09/30/2019")),5,IF(AND(B2&gt;=DATEVALUE("10/01/2019"),B2&lt;=DATEVALUE("10/07/2019")),6,IF(AND(B2&gt;=DATEVALUE("10/08/2019"),B2&lt;=DATEVALUE("10/14/2019")),7,IF(AND(B2&gt;=DATEVALUE("10/15/2019"),B2&lt;=DATEVALUE("10/21/2019")),8,IF(AND(B2&gt;=DATEVALUE("10/22/2019"),B2&lt;=DATEVALUE("10/28/2019")),9,IF(AND(B2&gt;=DATEVALUE("10/29/2019"),B2&lt;=DATEVALUE("11/04/2019")),10,IF(AND(B2&gt;=DATEVALUE("11/05/2019"),B2&lt;=DATEVALUE("11/11/2019")),11,IF(AND(B2&gt;=DATEVALUE("11/12/2019"),B2&lt;=DATEVALUE("11/18/2019")),12,IF(AND(B2&gt;=DATEVALUE("11/19/2019"),B2&lt;=DATEVALUE("11/25/2019")),13,IF(AND(B2&gt;=DATEVALUE("11/26/2019"),B2&lt;=DATEVALUE("12/02/2019")),14,IF(AND(B2&gt;=DATEVALUE("12/03/2019"),B2&lt;=DATEVALUE("12/09/2019")),15,IF(AND(B2&gt;=DATEVALUE("12/10/2019"),B2&lt;=DATEVALUE("12/16/2019")),16,IF(AND(B2&gt;=DATEVALUE("12/17/2019"),B2&lt;=DATEVALUE("12/23/2019")),17,IF(AND(B2&gt;=DATEVALUE("12/24/2019"),B2&lt;=DATEVALUE("12/30/2019")),18,IF(AND(B2&gt;=DATEVALUE("12/31/2019"),B2&lt;=DATEVALUE("01/06/2020")),19,IF(AND(B2&gt;=DATEVALUE("01/07/2020"),B2&lt;=DATEVALUE("01/14/2020")),20,"Bye"))))))))))))))))))))</f>
        <v>1</v>
      </c>
      <c r="T2" s="5" t="s">
        <v>178</v>
      </c>
      <c r="U2" s="5">
        <v>3</v>
      </c>
      <c r="V2" s="5">
        <f>IF(U2&gt;0,1,0)</f>
        <v>1</v>
      </c>
      <c r="W2" s="5" t="s">
        <v>46</v>
      </c>
      <c r="X2" s="5" t="s">
        <v>411</v>
      </c>
      <c r="Y2" s="5"/>
      <c r="Z2" s="5">
        <f>IF(Y2&gt;0,1,0)</f>
        <v>0</v>
      </c>
      <c r="AA2" s="5" t="str">
        <f t="shared" ref="AA2:AA65" si="1">H2</f>
        <v>SEC</v>
      </c>
      <c r="AB2">
        <f t="shared" ref="AB2:AB65" si="2">IF(W2=AA2,1,0)</f>
        <v>1</v>
      </c>
      <c r="AC2">
        <f>IF(AA2="Non-Major",0,1)</f>
        <v>1</v>
      </c>
      <c r="AD2">
        <f>IF(OR(AA2="ACC",AA2="Big Ten",AA2="Big 12", AA2="Pac-12",AA2="SEC"),1,0)</f>
        <v>1</v>
      </c>
      <c r="AE2">
        <f t="shared" ref="AE2:AE65" si="3">IF(AND(Z2=1,V2=1),1,0)</f>
        <v>0</v>
      </c>
      <c r="AF2">
        <f t="shared" ref="AF2:AI32" si="4">J2</f>
        <v>30</v>
      </c>
      <c r="AG2">
        <f t="shared" si="4"/>
        <v>6</v>
      </c>
      <c r="AH2">
        <f>IF(AF2&gt;AG2,1,0)</f>
        <v>1</v>
      </c>
      <c r="AI2">
        <f>IF(AG2&gt;AF2,1,0)</f>
        <v>0</v>
      </c>
      <c r="AJ2">
        <f>SUM(AH2:AI2)</f>
        <v>1</v>
      </c>
      <c r="AK2" s="8">
        <f>AH2/(AH2+AI2)</f>
        <v>1</v>
      </c>
      <c r="AL2">
        <f t="shared" ref="AL2:AL65" si="5">IF(I2="W",1,0)</f>
        <v>1</v>
      </c>
      <c r="GX2" s="3"/>
    </row>
    <row r="3" spans="1:206" ht="60" x14ac:dyDescent="0.2">
      <c r="A3" s="1">
        <v>2</v>
      </c>
      <c r="B3" s="4">
        <v>43715</v>
      </c>
      <c r="C3" s="5"/>
      <c r="D3" s="5" t="s">
        <v>44</v>
      </c>
      <c r="E3" s="5" t="s">
        <v>203</v>
      </c>
      <c r="F3" s="5"/>
      <c r="G3" s="5" t="s">
        <v>489</v>
      </c>
      <c r="H3" s="5" t="s">
        <v>70</v>
      </c>
      <c r="I3" s="5" t="s">
        <v>13</v>
      </c>
      <c r="J3" s="5">
        <v>63</v>
      </c>
      <c r="K3" s="5">
        <v>17</v>
      </c>
      <c r="L3" s="5">
        <v>2</v>
      </c>
      <c r="M3" s="5">
        <v>0</v>
      </c>
      <c r="N3" s="5" t="s">
        <v>47</v>
      </c>
      <c r="O3" s="5" t="s">
        <v>204</v>
      </c>
      <c r="P3" s="9"/>
      <c r="Q3" s="7">
        <f t="shared" ref="Q3:Q66" si="6">B3</f>
        <v>43715</v>
      </c>
      <c r="R3" s="5">
        <f t="shared" si="0"/>
        <v>2019</v>
      </c>
      <c r="S3" s="5">
        <f t="shared" ref="S3:S66" si="7">IF(AND(B3&gt;=DATEVALUE("07/25/2019"),B3&lt;=DATEVALUE("09/02/2019")),1,IF(AND(B3&gt;=DATEVALUE("09/03/2019"),B3&lt;=DATEVALUE("09/09/2019")),2,IF(AND(B3&gt;=DATEVALUE("09/10/2019"),B3&lt;=DATEVALUE("09/16/2019")),3,IF(AND(B3&gt;=DATEVALUE("09/17/2019"),B3&lt;=DATEVALUE("09/23/2019")),4,IF(AND(B3&gt;=DATEVALUE("09/24/2019"),B3&lt;=DATEVALUE("09/30/2019")),5,IF(AND(B3&gt;=DATEVALUE("10/01/2019"),B3&lt;=DATEVALUE("10/07/2019")),6,IF(AND(B3&gt;=DATEVALUE("10/08/2019"),B3&lt;=DATEVALUE("10/14/2019")),7,IF(AND(B3&gt;=DATEVALUE("10/15/2019"),B3&lt;=DATEVALUE("10/21/2019")),8,IF(AND(B3&gt;=DATEVALUE("10/22/2019"),B3&lt;=DATEVALUE("10/28/2019")),9,IF(AND(B3&gt;=DATEVALUE("10/29/2019"),B3&lt;=DATEVALUE("11/04/2019")),10,IF(AND(B3&gt;=DATEVALUE("11/05/2019"),B3&lt;=DATEVALUE("11/11/2019")),11,IF(AND(B3&gt;=DATEVALUE("11/12/2019"),B3&lt;=DATEVALUE("11/18/2019")),12,IF(AND(B3&gt;=DATEVALUE("11/19/2019"),B3&lt;=DATEVALUE("11/25/2019")),13,IF(AND(B3&gt;=DATEVALUE("11/26/2019"),B3&lt;=DATEVALUE("12/02/2019")),14,IF(AND(B3&gt;=DATEVALUE("12/03/2019"),B3&lt;=DATEVALUE("12/09/2019")),15,IF(AND(B3&gt;=DATEVALUE("12/10/2019"),B3&lt;=DATEVALUE("12/16/2019")),16,IF(AND(B3&gt;=DATEVALUE("12/17/2019"),B3&lt;=DATEVALUE("12/23/2019")),17,IF(AND(B3&gt;=DATEVALUE("12/24/2019"),B3&lt;=DATEVALUE("12/30/2019")),18,IF(AND(B3&gt;=DATEVALUE("12/31/2019"),B3&lt;=DATEVALUE("01/06/2020")),19,IF(AND(B3&gt;=DATEVALUE("01/07/2020"),B3&lt;=DATEVALUE("01/14/2020")),20,"Bye"))))))))))))))))))))</f>
        <v>2</v>
      </c>
      <c r="T3" s="5" t="s">
        <v>178</v>
      </c>
      <c r="U3" s="5">
        <v>3</v>
      </c>
      <c r="V3" s="5">
        <f t="shared" ref="V3:V66" si="8">IF(U3&gt;0,1,0)</f>
        <v>1</v>
      </c>
      <c r="W3" s="5" t="s">
        <v>46</v>
      </c>
      <c r="X3" s="5" t="s">
        <v>489</v>
      </c>
      <c r="Y3" s="5"/>
      <c r="Z3" s="5">
        <f t="shared" ref="Z3:Z66" si="9">IF(Y3&gt;0,1,0)</f>
        <v>0</v>
      </c>
      <c r="AA3" s="5" t="str">
        <f t="shared" si="1"/>
        <v>Non-Major</v>
      </c>
      <c r="AB3">
        <f t="shared" si="2"/>
        <v>0</v>
      </c>
      <c r="AC3">
        <f t="shared" ref="AC3:AC66" si="10">IF(AA3="Non-Major",0,1)</f>
        <v>0</v>
      </c>
      <c r="AD3">
        <f t="shared" ref="AD3:AD66" si="11">IF(OR(AA3="ACC",AA3="Big Ten",AA3="Big 12", AA3="Pac-12",AA3="SEC"),1,0)</f>
        <v>0</v>
      </c>
      <c r="AE3">
        <f t="shared" si="3"/>
        <v>0</v>
      </c>
      <c r="AF3">
        <f t="shared" si="4"/>
        <v>63</v>
      </c>
      <c r="AG3">
        <f t="shared" si="4"/>
        <v>17</v>
      </c>
      <c r="AH3">
        <f t="shared" si="4"/>
        <v>2</v>
      </c>
      <c r="AI3">
        <f t="shared" si="4"/>
        <v>0</v>
      </c>
      <c r="AJ3">
        <f t="shared" ref="AJ3:AJ51" si="12">SUM(AH3:AI3)</f>
        <v>2</v>
      </c>
      <c r="AK3" s="8">
        <f t="shared" ref="AK3:AK66" si="13">AH3/(AH3+AI3)</f>
        <v>1</v>
      </c>
      <c r="AL3">
        <f t="shared" si="5"/>
        <v>1</v>
      </c>
      <c r="GX3" s="3"/>
    </row>
    <row r="4" spans="1:206" ht="60" x14ac:dyDescent="0.2">
      <c r="A4" s="1">
        <v>3</v>
      </c>
      <c r="B4" s="4">
        <v>43722</v>
      </c>
      <c r="C4" s="5"/>
      <c r="D4" s="5" t="s">
        <v>44</v>
      </c>
      <c r="E4" s="5" t="s">
        <v>203</v>
      </c>
      <c r="F4" s="5"/>
      <c r="G4" s="5" t="s">
        <v>627</v>
      </c>
      <c r="H4" s="5" t="s">
        <v>99</v>
      </c>
      <c r="I4" s="5" t="s">
        <v>13</v>
      </c>
      <c r="J4" s="5">
        <v>55</v>
      </c>
      <c r="K4" s="5">
        <v>0</v>
      </c>
      <c r="L4" s="5">
        <v>3</v>
      </c>
      <c r="M4" s="5">
        <v>0</v>
      </c>
      <c r="N4" s="5" t="s">
        <v>51</v>
      </c>
      <c r="O4" s="5" t="s">
        <v>204</v>
      </c>
      <c r="P4" s="9"/>
      <c r="Q4" s="7">
        <f t="shared" si="6"/>
        <v>43722</v>
      </c>
      <c r="R4" s="5">
        <f t="shared" si="0"/>
        <v>2019</v>
      </c>
      <c r="S4" s="5">
        <f t="shared" si="7"/>
        <v>3</v>
      </c>
      <c r="T4" s="5" t="s">
        <v>178</v>
      </c>
      <c r="U4" s="5">
        <v>3</v>
      </c>
      <c r="V4" s="5">
        <f t="shared" si="8"/>
        <v>1</v>
      </c>
      <c r="W4" s="5" t="s">
        <v>46</v>
      </c>
      <c r="X4" s="5" t="s">
        <v>627</v>
      </c>
      <c r="Y4" s="5"/>
      <c r="Z4" s="5">
        <f t="shared" si="9"/>
        <v>0</v>
      </c>
      <c r="AA4" s="5" t="str">
        <f t="shared" si="1"/>
        <v>Sun Belt</v>
      </c>
      <c r="AB4">
        <f t="shared" si="2"/>
        <v>0</v>
      </c>
      <c r="AC4">
        <f t="shared" si="10"/>
        <v>1</v>
      </c>
      <c r="AD4">
        <f t="shared" si="11"/>
        <v>0</v>
      </c>
      <c r="AE4">
        <f t="shared" si="3"/>
        <v>0</v>
      </c>
      <c r="AF4">
        <f t="shared" si="4"/>
        <v>55</v>
      </c>
      <c r="AG4">
        <f t="shared" si="4"/>
        <v>0</v>
      </c>
      <c r="AH4">
        <f t="shared" si="4"/>
        <v>3</v>
      </c>
      <c r="AI4">
        <f t="shared" si="4"/>
        <v>0</v>
      </c>
      <c r="AJ4">
        <f t="shared" si="12"/>
        <v>3</v>
      </c>
      <c r="AK4" s="8">
        <f t="shared" si="13"/>
        <v>1</v>
      </c>
      <c r="AL4">
        <f t="shared" si="5"/>
        <v>1</v>
      </c>
      <c r="GX4" s="3"/>
    </row>
    <row r="5" spans="1:206" ht="60" x14ac:dyDescent="0.2">
      <c r="A5" s="1">
        <v>4</v>
      </c>
      <c r="B5" s="4">
        <v>43729</v>
      </c>
      <c r="C5" s="5"/>
      <c r="D5" s="5" t="s">
        <v>44</v>
      </c>
      <c r="E5" s="5" t="s">
        <v>203</v>
      </c>
      <c r="F5" s="5"/>
      <c r="G5" s="5" t="s">
        <v>201</v>
      </c>
      <c r="H5" s="5" t="s">
        <v>40</v>
      </c>
      <c r="I5" s="5" t="s">
        <v>13</v>
      </c>
      <c r="J5" s="5">
        <v>23</v>
      </c>
      <c r="K5" s="5">
        <v>17</v>
      </c>
      <c r="L5" s="5">
        <v>4</v>
      </c>
      <c r="M5" s="5">
        <v>0</v>
      </c>
      <c r="N5" s="5" t="s">
        <v>55</v>
      </c>
      <c r="O5" s="5" t="s">
        <v>204</v>
      </c>
      <c r="P5" s="9"/>
      <c r="Q5" s="7">
        <f t="shared" si="6"/>
        <v>43729</v>
      </c>
      <c r="R5" s="5">
        <f t="shared" si="0"/>
        <v>2019</v>
      </c>
      <c r="S5" s="5">
        <f t="shared" si="7"/>
        <v>4</v>
      </c>
      <c r="T5" s="5" t="s">
        <v>178</v>
      </c>
      <c r="U5" s="5">
        <v>3</v>
      </c>
      <c r="V5" s="5">
        <f t="shared" si="8"/>
        <v>1</v>
      </c>
      <c r="W5" s="5" t="s">
        <v>46</v>
      </c>
      <c r="X5" s="5" t="s">
        <v>300</v>
      </c>
      <c r="Y5" s="5">
        <v>7</v>
      </c>
      <c r="Z5" s="5">
        <f t="shared" si="9"/>
        <v>1</v>
      </c>
      <c r="AA5" s="5" t="str">
        <f t="shared" si="1"/>
        <v>ACC</v>
      </c>
      <c r="AB5">
        <f t="shared" si="2"/>
        <v>0</v>
      </c>
      <c r="AC5">
        <f t="shared" si="10"/>
        <v>1</v>
      </c>
      <c r="AD5">
        <f t="shared" si="11"/>
        <v>1</v>
      </c>
      <c r="AE5">
        <f t="shared" si="3"/>
        <v>1</v>
      </c>
      <c r="AF5">
        <f t="shared" si="4"/>
        <v>23</v>
      </c>
      <c r="AG5">
        <f t="shared" si="4"/>
        <v>17</v>
      </c>
      <c r="AH5">
        <f t="shared" si="4"/>
        <v>4</v>
      </c>
      <c r="AI5">
        <f t="shared" si="4"/>
        <v>0</v>
      </c>
      <c r="AJ5">
        <f t="shared" si="12"/>
        <v>4</v>
      </c>
      <c r="AK5" s="8">
        <f t="shared" si="13"/>
        <v>1</v>
      </c>
      <c r="AL5">
        <f t="shared" si="5"/>
        <v>1</v>
      </c>
      <c r="GX5" s="3"/>
    </row>
    <row r="6" spans="1:206" ht="60" x14ac:dyDescent="0.2">
      <c r="A6" s="1">
        <v>5</v>
      </c>
      <c r="B6" s="4">
        <v>43743</v>
      </c>
      <c r="C6" s="5"/>
      <c r="D6" s="5" t="s">
        <v>44</v>
      </c>
      <c r="E6" s="5" t="s">
        <v>203</v>
      </c>
      <c r="F6" s="5" t="s">
        <v>49</v>
      </c>
      <c r="G6" s="5" t="s">
        <v>361</v>
      </c>
      <c r="H6" s="5" t="s">
        <v>46</v>
      </c>
      <c r="I6" s="5" t="s">
        <v>13</v>
      </c>
      <c r="J6" s="5">
        <v>43</v>
      </c>
      <c r="K6" s="5">
        <v>14</v>
      </c>
      <c r="L6" s="5">
        <v>5</v>
      </c>
      <c r="M6" s="5">
        <v>0</v>
      </c>
      <c r="N6" s="5" t="s">
        <v>57</v>
      </c>
      <c r="O6" s="5" t="s">
        <v>1088</v>
      </c>
      <c r="P6" s="6"/>
      <c r="Q6" s="7">
        <f t="shared" si="6"/>
        <v>43743</v>
      </c>
      <c r="R6" s="5">
        <f t="shared" si="0"/>
        <v>2019</v>
      </c>
      <c r="S6" s="5">
        <f t="shared" si="7"/>
        <v>6</v>
      </c>
      <c r="T6" s="5" t="s">
        <v>178</v>
      </c>
      <c r="U6" s="5">
        <v>3</v>
      </c>
      <c r="V6" s="5">
        <f t="shared" si="8"/>
        <v>1</v>
      </c>
      <c r="W6" s="5" t="s">
        <v>46</v>
      </c>
      <c r="X6" s="5" t="s">
        <v>361</v>
      </c>
      <c r="Y6" s="5"/>
      <c r="Z6" s="5">
        <f t="shared" si="9"/>
        <v>0</v>
      </c>
      <c r="AA6" s="5" t="str">
        <f t="shared" si="1"/>
        <v>SEC</v>
      </c>
      <c r="AB6">
        <f t="shared" si="2"/>
        <v>1</v>
      </c>
      <c r="AC6">
        <f t="shared" si="10"/>
        <v>1</v>
      </c>
      <c r="AD6">
        <f t="shared" si="11"/>
        <v>1</v>
      </c>
      <c r="AE6">
        <f t="shared" si="3"/>
        <v>0</v>
      </c>
      <c r="AF6">
        <f t="shared" si="4"/>
        <v>43</v>
      </c>
      <c r="AG6">
        <f t="shared" si="4"/>
        <v>14</v>
      </c>
      <c r="AH6">
        <f t="shared" si="4"/>
        <v>5</v>
      </c>
      <c r="AI6">
        <f t="shared" si="4"/>
        <v>0</v>
      </c>
      <c r="AJ6">
        <f t="shared" si="12"/>
        <v>5</v>
      </c>
      <c r="AK6" s="8">
        <f t="shared" si="13"/>
        <v>1</v>
      </c>
      <c r="AL6">
        <f t="shared" si="5"/>
        <v>1</v>
      </c>
      <c r="GX6" s="3"/>
    </row>
    <row r="7" spans="1:206" ht="60" x14ac:dyDescent="0.2">
      <c r="A7" s="1">
        <v>6</v>
      </c>
      <c r="B7" s="4">
        <v>43750</v>
      </c>
      <c r="C7" s="5"/>
      <c r="D7" s="5" t="s">
        <v>44</v>
      </c>
      <c r="E7" s="5" t="s">
        <v>203</v>
      </c>
      <c r="F7" s="5"/>
      <c r="G7" s="5" t="s">
        <v>77</v>
      </c>
      <c r="H7" s="5" t="s">
        <v>46</v>
      </c>
      <c r="I7" s="5" t="s">
        <v>14</v>
      </c>
      <c r="J7" s="5">
        <v>17</v>
      </c>
      <c r="K7" s="5">
        <v>20</v>
      </c>
      <c r="L7" s="5">
        <v>5</v>
      </c>
      <c r="M7" s="5">
        <v>1</v>
      </c>
      <c r="N7" s="5" t="s">
        <v>92</v>
      </c>
      <c r="O7" s="5" t="s">
        <v>204</v>
      </c>
      <c r="P7" s="6"/>
      <c r="Q7" s="7">
        <f t="shared" si="6"/>
        <v>43750</v>
      </c>
      <c r="R7" s="5">
        <f t="shared" si="0"/>
        <v>2019</v>
      </c>
      <c r="S7" s="5">
        <f t="shared" si="7"/>
        <v>7</v>
      </c>
      <c r="T7" s="5" t="s">
        <v>178</v>
      </c>
      <c r="U7" s="5">
        <v>3</v>
      </c>
      <c r="V7" s="5">
        <f t="shared" si="8"/>
        <v>1</v>
      </c>
      <c r="W7" s="5" t="s">
        <v>46</v>
      </c>
      <c r="X7" s="5" t="s">
        <v>77</v>
      </c>
      <c r="Y7" s="5"/>
      <c r="Z7" s="5">
        <f t="shared" si="9"/>
        <v>0</v>
      </c>
      <c r="AA7" s="5" t="str">
        <f t="shared" si="1"/>
        <v>SEC</v>
      </c>
      <c r="AB7">
        <f t="shared" si="2"/>
        <v>1</v>
      </c>
      <c r="AC7">
        <f t="shared" si="10"/>
        <v>1</v>
      </c>
      <c r="AD7">
        <f t="shared" si="11"/>
        <v>1</v>
      </c>
      <c r="AE7">
        <f t="shared" si="3"/>
        <v>0</v>
      </c>
      <c r="AF7">
        <f t="shared" si="4"/>
        <v>17</v>
      </c>
      <c r="AG7">
        <f t="shared" si="4"/>
        <v>20</v>
      </c>
      <c r="AH7">
        <f t="shared" si="4"/>
        <v>5</v>
      </c>
      <c r="AI7">
        <f t="shared" si="4"/>
        <v>1</v>
      </c>
      <c r="AJ7">
        <f t="shared" si="12"/>
        <v>6</v>
      </c>
      <c r="AK7" s="8">
        <f t="shared" si="13"/>
        <v>0.83333333333333337</v>
      </c>
      <c r="AL7">
        <f t="shared" si="5"/>
        <v>0</v>
      </c>
      <c r="GX7" s="3"/>
    </row>
    <row r="8" spans="1:206" ht="60" x14ac:dyDescent="0.2">
      <c r="A8" s="1">
        <v>7</v>
      </c>
      <c r="B8" s="4">
        <v>43757</v>
      </c>
      <c r="C8" s="5"/>
      <c r="D8" s="5" t="s">
        <v>44</v>
      </c>
      <c r="E8" s="5" t="s">
        <v>1089</v>
      </c>
      <c r="F8" s="5"/>
      <c r="G8" s="5" t="s">
        <v>190</v>
      </c>
      <c r="H8" s="5" t="s">
        <v>46</v>
      </c>
      <c r="I8" s="5" t="s">
        <v>13</v>
      </c>
      <c r="J8" s="5">
        <v>21</v>
      </c>
      <c r="K8" s="5">
        <v>0</v>
      </c>
      <c r="L8" s="5">
        <v>6</v>
      </c>
      <c r="M8" s="5">
        <v>1</v>
      </c>
      <c r="N8" s="5" t="s">
        <v>41</v>
      </c>
      <c r="O8" s="5" t="s">
        <v>204</v>
      </c>
      <c r="P8" s="6"/>
      <c r="Q8" s="7">
        <f t="shared" si="6"/>
        <v>43757</v>
      </c>
      <c r="R8" s="5">
        <f t="shared" si="0"/>
        <v>2019</v>
      </c>
      <c r="S8" s="5">
        <f t="shared" si="7"/>
        <v>8</v>
      </c>
      <c r="T8" s="5" t="s">
        <v>178</v>
      </c>
      <c r="U8" s="5">
        <v>10</v>
      </c>
      <c r="V8" s="5">
        <f t="shared" si="8"/>
        <v>1</v>
      </c>
      <c r="W8" s="5" t="s">
        <v>46</v>
      </c>
      <c r="X8" s="5" t="s">
        <v>190</v>
      </c>
      <c r="Y8" s="5"/>
      <c r="Z8" s="5">
        <f t="shared" si="9"/>
        <v>0</v>
      </c>
      <c r="AA8" s="5" t="str">
        <f t="shared" si="1"/>
        <v>SEC</v>
      </c>
      <c r="AB8">
        <f t="shared" si="2"/>
        <v>1</v>
      </c>
      <c r="AC8">
        <f t="shared" si="10"/>
        <v>1</v>
      </c>
      <c r="AD8">
        <f t="shared" si="11"/>
        <v>1</v>
      </c>
      <c r="AE8">
        <f t="shared" si="3"/>
        <v>0</v>
      </c>
      <c r="AF8">
        <f t="shared" si="4"/>
        <v>21</v>
      </c>
      <c r="AG8">
        <f t="shared" si="4"/>
        <v>0</v>
      </c>
      <c r="AH8">
        <f t="shared" si="4"/>
        <v>6</v>
      </c>
      <c r="AI8">
        <f t="shared" si="4"/>
        <v>1</v>
      </c>
      <c r="AJ8">
        <f t="shared" si="12"/>
        <v>7</v>
      </c>
      <c r="AK8" s="8">
        <f t="shared" si="13"/>
        <v>0.8571428571428571</v>
      </c>
      <c r="AL8">
        <f t="shared" si="5"/>
        <v>1</v>
      </c>
      <c r="GX8" s="3"/>
    </row>
    <row r="9" spans="1:206" ht="60" x14ac:dyDescent="0.2">
      <c r="A9" s="1">
        <v>8</v>
      </c>
      <c r="B9" s="4">
        <v>43771</v>
      </c>
      <c r="C9" s="5"/>
      <c r="D9" s="5" t="s">
        <v>44</v>
      </c>
      <c r="E9" s="5" t="s">
        <v>1090</v>
      </c>
      <c r="F9" s="5" t="s">
        <v>80</v>
      </c>
      <c r="G9" s="5" t="s">
        <v>172</v>
      </c>
      <c r="H9" s="5" t="s">
        <v>46</v>
      </c>
      <c r="I9" s="5" t="s">
        <v>13</v>
      </c>
      <c r="J9" s="5">
        <v>24</v>
      </c>
      <c r="K9" s="5">
        <v>17</v>
      </c>
      <c r="L9" s="5">
        <v>7</v>
      </c>
      <c r="M9" s="5">
        <v>1</v>
      </c>
      <c r="N9" s="5" t="s">
        <v>47</v>
      </c>
      <c r="O9" s="5" t="s">
        <v>1091</v>
      </c>
      <c r="P9" s="6"/>
      <c r="Q9" s="7">
        <f t="shared" si="6"/>
        <v>43771</v>
      </c>
      <c r="R9" s="5">
        <f t="shared" si="0"/>
        <v>2019</v>
      </c>
      <c r="S9" s="5">
        <f t="shared" si="7"/>
        <v>10</v>
      </c>
      <c r="T9" s="5" t="s">
        <v>178</v>
      </c>
      <c r="U9" s="5">
        <v>8</v>
      </c>
      <c r="V9" s="5">
        <f t="shared" si="8"/>
        <v>1</v>
      </c>
      <c r="W9" s="5" t="s">
        <v>46</v>
      </c>
      <c r="X9" s="5" t="s">
        <v>111</v>
      </c>
      <c r="Y9" s="5">
        <v>6</v>
      </c>
      <c r="Z9" s="5">
        <f t="shared" si="9"/>
        <v>1</v>
      </c>
      <c r="AA9" s="5" t="str">
        <f t="shared" si="1"/>
        <v>SEC</v>
      </c>
      <c r="AB9">
        <f t="shared" si="2"/>
        <v>1</v>
      </c>
      <c r="AC9">
        <f t="shared" si="10"/>
        <v>1</v>
      </c>
      <c r="AD9">
        <f t="shared" si="11"/>
        <v>1</v>
      </c>
      <c r="AE9">
        <f t="shared" si="3"/>
        <v>1</v>
      </c>
      <c r="AF9">
        <f t="shared" si="4"/>
        <v>24</v>
      </c>
      <c r="AG9">
        <f t="shared" si="4"/>
        <v>17</v>
      </c>
      <c r="AH9">
        <f t="shared" si="4"/>
        <v>7</v>
      </c>
      <c r="AI9">
        <f t="shared" si="4"/>
        <v>1</v>
      </c>
      <c r="AJ9">
        <f t="shared" si="12"/>
        <v>8</v>
      </c>
      <c r="AK9" s="8">
        <f t="shared" si="13"/>
        <v>0.875</v>
      </c>
      <c r="AL9">
        <f t="shared" si="5"/>
        <v>1</v>
      </c>
      <c r="GX9" s="3"/>
    </row>
    <row r="10" spans="1:206" ht="60" x14ac:dyDescent="0.2">
      <c r="A10" s="1">
        <v>9</v>
      </c>
      <c r="B10" s="4">
        <v>43778</v>
      </c>
      <c r="C10" s="5"/>
      <c r="D10" s="5" t="s">
        <v>44</v>
      </c>
      <c r="E10" s="5" t="s">
        <v>456</v>
      </c>
      <c r="F10" s="5"/>
      <c r="G10" s="5" t="s">
        <v>348</v>
      </c>
      <c r="H10" s="5" t="s">
        <v>46</v>
      </c>
      <c r="I10" s="5" t="s">
        <v>13</v>
      </c>
      <c r="J10" s="5">
        <v>27</v>
      </c>
      <c r="K10" s="5">
        <v>0</v>
      </c>
      <c r="L10" s="5">
        <v>8</v>
      </c>
      <c r="M10" s="5">
        <v>1</v>
      </c>
      <c r="N10" s="5" t="s">
        <v>51</v>
      </c>
      <c r="O10" s="5" t="s">
        <v>204</v>
      </c>
      <c r="P10" s="6"/>
      <c r="Q10" s="7">
        <f t="shared" si="6"/>
        <v>43778</v>
      </c>
      <c r="R10" s="5">
        <f t="shared" si="0"/>
        <v>2019</v>
      </c>
      <c r="S10" s="5">
        <f t="shared" si="7"/>
        <v>11</v>
      </c>
      <c r="T10" s="5" t="s">
        <v>178</v>
      </c>
      <c r="U10" s="5">
        <v>6</v>
      </c>
      <c r="V10" s="5">
        <f t="shared" si="8"/>
        <v>1</v>
      </c>
      <c r="W10" s="5" t="s">
        <v>46</v>
      </c>
      <c r="X10" s="5" t="s">
        <v>348</v>
      </c>
      <c r="Y10" s="5"/>
      <c r="Z10" s="5">
        <f t="shared" si="9"/>
        <v>0</v>
      </c>
      <c r="AA10" s="5" t="str">
        <f t="shared" si="1"/>
        <v>SEC</v>
      </c>
      <c r="AB10">
        <f t="shared" si="2"/>
        <v>1</v>
      </c>
      <c r="AC10">
        <f t="shared" si="10"/>
        <v>1</v>
      </c>
      <c r="AD10">
        <f t="shared" si="11"/>
        <v>1</v>
      </c>
      <c r="AE10">
        <f t="shared" si="3"/>
        <v>0</v>
      </c>
      <c r="AF10">
        <f t="shared" si="4"/>
        <v>27</v>
      </c>
      <c r="AG10">
        <f t="shared" si="4"/>
        <v>0</v>
      </c>
      <c r="AH10">
        <f t="shared" si="4"/>
        <v>8</v>
      </c>
      <c r="AI10">
        <f t="shared" si="4"/>
        <v>1</v>
      </c>
      <c r="AJ10">
        <f t="shared" si="12"/>
        <v>9</v>
      </c>
      <c r="AK10" s="8">
        <f t="shared" si="13"/>
        <v>0.88888888888888884</v>
      </c>
      <c r="AL10">
        <f t="shared" si="5"/>
        <v>1</v>
      </c>
      <c r="GX10" s="3"/>
    </row>
    <row r="11" spans="1:206" ht="75" x14ac:dyDescent="0.2">
      <c r="A11" s="1">
        <v>10</v>
      </c>
      <c r="B11" s="4">
        <v>43785</v>
      </c>
      <c r="C11" s="5"/>
      <c r="D11" s="5" t="s">
        <v>44</v>
      </c>
      <c r="E11" s="5" t="s">
        <v>302</v>
      </c>
      <c r="F11" s="5" t="s">
        <v>49</v>
      </c>
      <c r="G11" s="5" t="s">
        <v>1092</v>
      </c>
      <c r="H11" s="5" t="s">
        <v>46</v>
      </c>
      <c r="I11" s="5" t="s">
        <v>13</v>
      </c>
      <c r="J11" s="5">
        <v>21</v>
      </c>
      <c r="K11" s="5">
        <v>14</v>
      </c>
      <c r="L11" s="5">
        <v>9</v>
      </c>
      <c r="M11" s="5">
        <v>1</v>
      </c>
      <c r="N11" s="5" t="s">
        <v>55</v>
      </c>
      <c r="O11" s="5" t="s">
        <v>1093</v>
      </c>
      <c r="P11" s="6"/>
      <c r="Q11" s="7">
        <f t="shared" si="6"/>
        <v>43785</v>
      </c>
      <c r="R11" s="5">
        <f t="shared" si="0"/>
        <v>2019</v>
      </c>
      <c r="S11" s="5">
        <f t="shared" si="7"/>
        <v>12</v>
      </c>
      <c r="T11" s="5" t="s">
        <v>178</v>
      </c>
      <c r="U11" s="5">
        <v>5</v>
      </c>
      <c r="V11" s="5">
        <f t="shared" si="8"/>
        <v>1</v>
      </c>
      <c r="W11" s="5" t="s">
        <v>46</v>
      </c>
      <c r="X11" s="5" t="s">
        <v>803</v>
      </c>
      <c r="Y11" s="5">
        <v>13</v>
      </c>
      <c r="Z11" s="5">
        <f t="shared" si="9"/>
        <v>1</v>
      </c>
      <c r="AA11" s="5" t="str">
        <f t="shared" si="1"/>
        <v>SEC</v>
      </c>
      <c r="AB11">
        <f t="shared" si="2"/>
        <v>1</v>
      </c>
      <c r="AC11">
        <f t="shared" si="10"/>
        <v>1</v>
      </c>
      <c r="AD11">
        <f t="shared" si="11"/>
        <v>1</v>
      </c>
      <c r="AE11">
        <f t="shared" si="3"/>
        <v>1</v>
      </c>
      <c r="AF11">
        <f t="shared" si="4"/>
        <v>21</v>
      </c>
      <c r="AG11">
        <f t="shared" si="4"/>
        <v>14</v>
      </c>
      <c r="AH11">
        <f t="shared" si="4"/>
        <v>9</v>
      </c>
      <c r="AI11">
        <f t="shared" si="4"/>
        <v>1</v>
      </c>
      <c r="AJ11">
        <f t="shared" si="12"/>
        <v>10</v>
      </c>
      <c r="AK11" s="8">
        <f>AH11/(AH11+AI11)</f>
        <v>0.9</v>
      </c>
      <c r="AL11">
        <f t="shared" si="5"/>
        <v>1</v>
      </c>
      <c r="GX11" s="3"/>
    </row>
    <row r="12" spans="1:206" ht="60" x14ac:dyDescent="0.2">
      <c r="A12" s="1">
        <v>11</v>
      </c>
      <c r="B12" s="4">
        <v>43792</v>
      </c>
      <c r="C12" s="5"/>
      <c r="D12" s="5" t="s">
        <v>44</v>
      </c>
      <c r="E12" s="5" t="s">
        <v>177</v>
      </c>
      <c r="F12" s="5"/>
      <c r="G12" s="5" t="s">
        <v>419</v>
      </c>
      <c r="H12" s="5" t="s">
        <v>46</v>
      </c>
      <c r="I12" s="5" t="s">
        <v>13</v>
      </c>
      <c r="J12" s="5">
        <v>19</v>
      </c>
      <c r="K12" s="5">
        <v>13</v>
      </c>
      <c r="L12" s="5">
        <v>10</v>
      </c>
      <c r="M12" s="5">
        <v>1</v>
      </c>
      <c r="N12" s="5" t="s">
        <v>57</v>
      </c>
      <c r="O12" s="5" t="s">
        <v>204</v>
      </c>
      <c r="P12" s="6"/>
      <c r="Q12" s="7">
        <f t="shared" si="6"/>
        <v>43792</v>
      </c>
      <c r="R12" s="5">
        <f t="shared" si="0"/>
        <v>2019</v>
      </c>
      <c r="S12" s="5">
        <f t="shared" si="7"/>
        <v>13</v>
      </c>
      <c r="T12" s="5" t="s">
        <v>178</v>
      </c>
      <c r="U12" s="5">
        <v>4</v>
      </c>
      <c r="V12" s="5">
        <f t="shared" si="8"/>
        <v>1</v>
      </c>
      <c r="W12" s="5" t="s">
        <v>46</v>
      </c>
      <c r="X12" s="5" t="s">
        <v>48</v>
      </c>
      <c r="Y12" s="5">
        <v>24</v>
      </c>
      <c r="Z12" s="5">
        <f t="shared" si="9"/>
        <v>1</v>
      </c>
      <c r="AA12" s="5" t="str">
        <f t="shared" si="1"/>
        <v>SEC</v>
      </c>
      <c r="AB12">
        <f t="shared" si="2"/>
        <v>1</v>
      </c>
      <c r="AC12">
        <f t="shared" si="10"/>
        <v>1</v>
      </c>
      <c r="AD12">
        <f t="shared" si="11"/>
        <v>1</v>
      </c>
      <c r="AE12">
        <f t="shared" si="3"/>
        <v>1</v>
      </c>
      <c r="AF12">
        <f t="shared" si="4"/>
        <v>19</v>
      </c>
      <c r="AG12">
        <f t="shared" si="4"/>
        <v>13</v>
      </c>
      <c r="AH12">
        <f t="shared" si="4"/>
        <v>10</v>
      </c>
      <c r="AI12">
        <f t="shared" si="4"/>
        <v>1</v>
      </c>
      <c r="AJ12">
        <f t="shared" si="12"/>
        <v>11</v>
      </c>
      <c r="AK12" s="8">
        <f t="shared" si="13"/>
        <v>0.90909090909090906</v>
      </c>
      <c r="AL12">
        <f t="shared" si="5"/>
        <v>1</v>
      </c>
      <c r="GX12" s="3"/>
    </row>
    <row r="13" spans="1:206" ht="75" x14ac:dyDescent="0.2">
      <c r="A13" s="1">
        <v>12</v>
      </c>
      <c r="B13" s="4">
        <v>43799</v>
      </c>
      <c r="C13" s="5"/>
      <c r="D13" s="5" t="s">
        <v>44</v>
      </c>
      <c r="E13" s="5" t="s">
        <v>177</v>
      </c>
      <c r="F13" s="5" t="s">
        <v>49</v>
      </c>
      <c r="G13" s="5" t="s">
        <v>39</v>
      </c>
      <c r="H13" s="5" t="s">
        <v>40</v>
      </c>
      <c r="I13" s="5" t="s">
        <v>13</v>
      </c>
      <c r="J13" s="5">
        <v>52</v>
      </c>
      <c r="K13" s="5">
        <v>7</v>
      </c>
      <c r="L13" s="5">
        <v>11</v>
      </c>
      <c r="M13" s="5">
        <v>1</v>
      </c>
      <c r="N13" s="5" t="s">
        <v>61</v>
      </c>
      <c r="O13" s="5" t="s">
        <v>136</v>
      </c>
      <c r="P13" s="6"/>
      <c r="Q13" s="7">
        <f t="shared" si="6"/>
        <v>43799</v>
      </c>
      <c r="R13" s="5">
        <f t="shared" si="0"/>
        <v>2019</v>
      </c>
      <c r="S13" s="5">
        <f t="shared" si="7"/>
        <v>14</v>
      </c>
      <c r="T13" s="5" t="s">
        <v>178</v>
      </c>
      <c r="U13" s="5">
        <v>4</v>
      </c>
      <c r="V13" s="5">
        <f t="shared" si="8"/>
        <v>1</v>
      </c>
      <c r="W13" s="5" t="s">
        <v>46</v>
      </c>
      <c r="X13" s="5" t="s">
        <v>39</v>
      </c>
      <c r="Y13" s="5"/>
      <c r="Z13" s="5">
        <f t="shared" si="9"/>
        <v>0</v>
      </c>
      <c r="AA13" s="5" t="str">
        <f t="shared" si="1"/>
        <v>ACC</v>
      </c>
      <c r="AB13">
        <f t="shared" si="2"/>
        <v>0</v>
      </c>
      <c r="AC13">
        <f t="shared" si="10"/>
        <v>1</v>
      </c>
      <c r="AD13">
        <f t="shared" si="11"/>
        <v>1</v>
      </c>
      <c r="AE13">
        <f t="shared" si="3"/>
        <v>0</v>
      </c>
      <c r="AF13">
        <f t="shared" si="4"/>
        <v>52</v>
      </c>
      <c r="AG13">
        <f t="shared" si="4"/>
        <v>7</v>
      </c>
      <c r="AH13">
        <f t="shared" si="4"/>
        <v>11</v>
      </c>
      <c r="AI13">
        <f t="shared" si="4"/>
        <v>1</v>
      </c>
      <c r="AJ13">
        <f t="shared" si="12"/>
        <v>12</v>
      </c>
      <c r="AK13" s="8">
        <f t="shared" si="13"/>
        <v>0.91666666666666663</v>
      </c>
      <c r="AL13">
        <f t="shared" si="5"/>
        <v>1</v>
      </c>
      <c r="GX13" s="3"/>
    </row>
    <row r="14" spans="1:206" ht="45" x14ac:dyDescent="0.2">
      <c r="A14" s="1">
        <v>13</v>
      </c>
      <c r="B14" s="4">
        <v>43806</v>
      </c>
      <c r="C14" s="5"/>
      <c r="D14" s="5" t="s">
        <v>44</v>
      </c>
      <c r="E14" s="5" t="s">
        <v>177</v>
      </c>
      <c r="F14" s="5" t="s">
        <v>80</v>
      </c>
      <c r="G14" s="5" t="s">
        <v>91</v>
      </c>
      <c r="H14" s="5" t="s">
        <v>46</v>
      </c>
      <c r="I14" s="5" t="s">
        <v>14</v>
      </c>
      <c r="J14" s="5">
        <v>10</v>
      </c>
      <c r="K14" s="5">
        <v>37</v>
      </c>
      <c r="L14" s="5">
        <v>11</v>
      </c>
      <c r="M14" s="5">
        <v>2</v>
      </c>
      <c r="N14" s="5" t="s">
        <v>92</v>
      </c>
      <c r="O14" s="5" t="s">
        <v>1094</v>
      </c>
      <c r="P14" s="6"/>
      <c r="Q14" s="7">
        <f t="shared" si="6"/>
        <v>43806</v>
      </c>
      <c r="R14" s="5">
        <f t="shared" si="0"/>
        <v>2019</v>
      </c>
      <c r="S14" s="5">
        <f t="shared" si="7"/>
        <v>15</v>
      </c>
      <c r="T14" s="5" t="s">
        <v>178</v>
      </c>
      <c r="U14" s="5">
        <v>4</v>
      </c>
      <c r="V14" s="5">
        <f t="shared" si="8"/>
        <v>1</v>
      </c>
      <c r="W14" s="5" t="s">
        <v>46</v>
      </c>
      <c r="X14" s="5" t="s">
        <v>94</v>
      </c>
      <c r="Y14" s="5">
        <v>1</v>
      </c>
      <c r="Z14" s="5">
        <f t="shared" si="9"/>
        <v>1</v>
      </c>
      <c r="AA14" s="5" t="str">
        <f t="shared" si="1"/>
        <v>SEC</v>
      </c>
      <c r="AB14">
        <f t="shared" si="2"/>
        <v>1</v>
      </c>
      <c r="AC14">
        <f t="shared" si="10"/>
        <v>1</v>
      </c>
      <c r="AD14">
        <f t="shared" si="11"/>
        <v>1</v>
      </c>
      <c r="AE14">
        <f t="shared" si="3"/>
        <v>1</v>
      </c>
      <c r="AF14">
        <f t="shared" si="4"/>
        <v>10</v>
      </c>
      <c r="AG14">
        <f t="shared" si="4"/>
        <v>37</v>
      </c>
      <c r="AH14">
        <f t="shared" si="4"/>
        <v>11</v>
      </c>
      <c r="AI14">
        <f t="shared" si="4"/>
        <v>2</v>
      </c>
      <c r="AJ14">
        <f t="shared" si="12"/>
        <v>13</v>
      </c>
      <c r="AK14" s="8">
        <f t="shared" si="13"/>
        <v>0.84615384615384615</v>
      </c>
      <c r="AL14">
        <f t="shared" si="5"/>
        <v>0</v>
      </c>
      <c r="GX14" s="3"/>
    </row>
    <row r="15" spans="1:206" ht="120" x14ac:dyDescent="0.2">
      <c r="A15" s="1">
        <v>14</v>
      </c>
      <c r="B15" s="4">
        <v>43831</v>
      </c>
      <c r="C15" s="5"/>
      <c r="D15" s="5" t="s">
        <v>275</v>
      </c>
      <c r="E15" s="5" t="s">
        <v>302</v>
      </c>
      <c r="F15" s="5" t="s">
        <v>80</v>
      </c>
      <c r="G15" s="5" t="s">
        <v>550</v>
      </c>
      <c r="H15" s="5" t="s">
        <v>145</v>
      </c>
      <c r="I15" s="5" t="s">
        <v>13</v>
      </c>
      <c r="J15" s="5">
        <v>26</v>
      </c>
      <c r="K15" s="5">
        <v>14</v>
      </c>
      <c r="L15" s="5">
        <v>12</v>
      </c>
      <c r="M15" s="5">
        <v>2</v>
      </c>
      <c r="N15" s="5" t="s">
        <v>41</v>
      </c>
      <c r="O15" s="5" t="s">
        <v>247</v>
      </c>
      <c r="P15" s="6"/>
      <c r="Q15" s="7">
        <f t="shared" si="6"/>
        <v>43831</v>
      </c>
      <c r="R15" s="5">
        <f t="shared" si="0"/>
        <v>2019</v>
      </c>
      <c r="S15" s="5">
        <f t="shared" si="7"/>
        <v>19</v>
      </c>
      <c r="T15" s="5" t="s">
        <v>178</v>
      </c>
      <c r="U15" s="5">
        <v>5</v>
      </c>
      <c r="V15" s="5">
        <f t="shared" si="8"/>
        <v>1</v>
      </c>
      <c r="W15" s="5" t="s">
        <v>46</v>
      </c>
      <c r="X15" s="5" t="s">
        <v>541</v>
      </c>
      <c r="Y15" s="5">
        <v>8</v>
      </c>
      <c r="Z15" s="5">
        <f t="shared" si="9"/>
        <v>1</v>
      </c>
      <c r="AA15" s="5" t="str">
        <f t="shared" si="1"/>
        <v>Big 12</v>
      </c>
      <c r="AB15">
        <f t="shared" si="2"/>
        <v>0</v>
      </c>
      <c r="AC15">
        <f t="shared" si="10"/>
        <v>1</v>
      </c>
      <c r="AD15">
        <f t="shared" si="11"/>
        <v>1</v>
      </c>
      <c r="AE15">
        <f t="shared" si="3"/>
        <v>1</v>
      </c>
      <c r="AF15">
        <f t="shared" si="4"/>
        <v>26</v>
      </c>
      <c r="AG15">
        <f t="shared" si="4"/>
        <v>14</v>
      </c>
      <c r="AH15">
        <f t="shared" si="4"/>
        <v>12</v>
      </c>
      <c r="AI15">
        <f t="shared" si="4"/>
        <v>2</v>
      </c>
      <c r="AJ15">
        <f t="shared" si="12"/>
        <v>14</v>
      </c>
      <c r="AK15" s="8">
        <f t="shared" si="13"/>
        <v>0.8571428571428571</v>
      </c>
      <c r="AL15">
        <f t="shared" si="5"/>
        <v>1</v>
      </c>
      <c r="GX15" s="3"/>
    </row>
    <row r="16" spans="1:206" ht="60" x14ac:dyDescent="0.2">
      <c r="A16" s="1">
        <v>1</v>
      </c>
      <c r="B16" s="4">
        <v>43708</v>
      </c>
      <c r="C16" s="5"/>
      <c r="D16" s="5" t="s">
        <v>44</v>
      </c>
      <c r="E16" s="5" t="s">
        <v>411</v>
      </c>
      <c r="F16" s="5"/>
      <c r="G16" s="5" t="s">
        <v>203</v>
      </c>
      <c r="H16" s="5" t="s">
        <v>46</v>
      </c>
      <c r="I16" s="5" t="s">
        <v>14</v>
      </c>
      <c r="J16" s="5">
        <v>6</v>
      </c>
      <c r="K16" s="5">
        <v>30</v>
      </c>
      <c r="L16" s="5">
        <v>0</v>
      </c>
      <c r="M16" s="5">
        <v>1</v>
      </c>
      <c r="N16" s="5" t="s">
        <v>92</v>
      </c>
      <c r="O16" s="5" t="s">
        <v>1087</v>
      </c>
      <c r="P16" s="6"/>
      <c r="Q16" s="7">
        <f t="shared" si="6"/>
        <v>43708</v>
      </c>
      <c r="R16" s="5">
        <f t="shared" si="0"/>
        <v>2019</v>
      </c>
      <c r="S16" s="5">
        <f t="shared" si="7"/>
        <v>1</v>
      </c>
      <c r="T16" s="5" t="s">
        <v>411</v>
      </c>
      <c r="U16" s="5"/>
      <c r="V16" s="5">
        <f t="shared" si="8"/>
        <v>0</v>
      </c>
      <c r="W16" s="5" t="s">
        <v>46</v>
      </c>
      <c r="X16" s="5" t="s">
        <v>178</v>
      </c>
      <c r="Y16" s="5">
        <v>3</v>
      </c>
      <c r="Z16" s="5">
        <f t="shared" si="9"/>
        <v>1</v>
      </c>
      <c r="AA16" s="5" t="str">
        <f t="shared" si="1"/>
        <v>SEC</v>
      </c>
      <c r="AB16">
        <f t="shared" si="2"/>
        <v>1</v>
      </c>
      <c r="AC16">
        <f t="shared" si="10"/>
        <v>1</v>
      </c>
      <c r="AD16">
        <f t="shared" si="11"/>
        <v>1</v>
      </c>
      <c r="AE16">
        <f t="shared" si="3"/>
        <v>0</v>
      </c>
      <c r="AF16">
        <f t="shared" si="4"/>
        <v>6</v>
      </c>
      <c r="AG16">
        <f t="shared" si="4"/>
        <v>30</v>
      </c>
      <c r="AH16">
        <f t="shared" si="4"/>
        <v>0</v>
      </c>
      <c r="AI16">
        <f t="shared" si="4"/>
        <v>1</v>
      </c>
      <c r="AJ16">
        <f t="shared" si="12"/>
        <v>1</v>
      </c>
      <c r="AK16" s="8">
        <f t="shared" si="13"/>
        <v>0</v>
      </c>
      <c r="AL16">
        <f t="shared" si="5"/>
        <v>0</v>
      </c>
    </row>
    <row r="17" spans="1:38" ht="75" x14ac:dyDescent="0.2">
      <c r="A17" s="1">
        <v>2</v>
      </c>
      <c r="B17" s="4">
        <v>43715</v>
      </c>
      <c r="C17" s="5"/>
      <c r="D17" s="5" t="s">
        <v>44</v>
      </c>
      <c r="E17" s="5" t="s">
        <v>411</v>
      </c>
      <c r="F17" s="5" t="s">
        <v>49</v>
      </c>
      <c r="G17" s="5" t="s">
        <v>352</v>
      </c>
      <c r="H17" s="5" t="s">
        <v>86</v>
      </c>
      <c r="I17" s="5" t="s">
        <v>14</v>
      </c>
      <c r="J17" s="5">
        <v>24</v>
      </c>
      <c r="K17" s="5">
        <v>42</v>
      </c>
      <c r="L17" s="5">
        <v>0</v>
      </c>
      <c r="M17" s="5">
        <v>2</v>
      </c>
      <c r="N17" s="5" t="s">
        <v>102</v>
      </c>
      <c r="O17" s="5" t="s">
        <v>740</v>
      </c>
      <c r="P17" s="6"/>
      <c r="Q17" s="7">
        <f t="shared" si="6"/>
        <v>43715</v>
      </c>
      <c r="R17" s="5">
        <f t="shared" si="0"/>
        <v>2019</v>
      </c>
      <c r="S17" s="5">
        <f t="shared" si="7"/>
        <v>2</v>
      </c>
      <c r="T17" s="5" t="s">
        <v>411</v>
      </c>
      <c r="U17" s="5"/>
      <c r="V17" s="5">
        <f t="shared" si="8"/>
        <v>0</v>
      </c>
      <c r="W17" s="5" t="s">
        <v>46</v>
      </c>
      <c r="X17" s="5" t="s">
        <v>352</v>
      </c>
      <c r="Y17" s="5"/>
      <c r="Z17" s="5">
        <f t="shared" si="9"/>
        <v>0</v>
      </c>
      <c r="AA17" s="5" t="str">
        <f t="shared" si="1"/>
        <v>Big Ten</v>
      </c>
      <c r="AB17">
        <f t="shared" si="2"/>
        <v>0</v>
      </c>
      <c r="AC17">
        <f t="shared" si="10"/>
        <v>1</v>
      </c>
      <c r="AD17">
        <f t="shared" si="11"/>
        <v>1</v>
      </c>
      <c r="AE17">
        <f t="shared" si="3"/>
        <v>0</v>
      </c>
      <c r="AF17">
        <f t="shared" si="4"/>
        <v>24</v>
      </c>
      <c r="AG17">
        <f t="shared" si="4"/>
        <v>42</v>
      </c>
      <c r="AH17">
        <f t="shared" si="4"/>
        <v>0</v>
      </c>
      <c r="AI17">
        <f t="shared" si="4"/>
        <v>2</v>
      </c>
      <c r="AJ17">
        <f t="shared" si="12"/>
        <v>2</v>
      </c>
      <c r="AK17" s="8">
        <f t="shared" si="13"/>
        <v>0</v>
      </c>
      <c r="AL17">
        <f t="shared" si="5"/>
        <v>0</v>
      </c>
    </row>
    <row r="18" spans="1:38" ht="60" x14ac:dyDescent="0.2">
      <c r="A18" s="1">
        <v>3</v>
      </c>
      <c r="B18" s="4">
        <v>43729</v>
      </c>
      <c r="C18" s="5"/>
      <c r="D18" s="5" t="s">
        <v>44</v>
      </c>
      <c r="E18" s="5" t="s">
        <v>411</v>
      </c>
      <c r="F18" s="5"/>
      <c r="G18" s="5" t="s">
        <v>1095</v>
      </c>
      <c r="H18" s="5" t="s">
        <v>46</v>
      </c>
      <c r="I18" s="5" t="s">
        <v>14</v>
      </c>
      <c r="J18" s="5">
        <v>38</v>
      </c>
      <c r="K18" s="5">
        <v>66</v>
      </c>
      <c r="L18" s="5">
        <v>0</v>
      </c>
      <c r="M18" s="5">
        <v>3</v>
      </c>
      <c r="N18" s="5" t="s">
        <v>130</v>
      </c>
      <c r="O18" s="5" t="s">
        <v>1087</v>
      </c>
      <c r="P18" s="6"/>
      <c r="Q18" s="7">
        <f t="shared" si="6"/>
        <v>43729</v>
      </c>
      <c r="R18" s="5">
        <f t="shared" si="0"/>
        <v>2019</v>
      </c>
      <c r="S18" s="5">
        <f t="shared" si="7"/>
        <v>4</v>
      </c>
      <c r="T18" s="5" t="s">
        <v>411</v>
      </c>
      <c r="U18" s="5"/>
      <c r="V18" s="5">
        <f t="shared" si="8"/>
        <v>0</v>
      </c>
      <c r="W18" s="5" t="s">
        <v>46</v>
      </c>
      <c r="X18" s="5" t="s">
        <v>94</v>
      </c>
      <c r="Y18" s="5">
        <v>4</v>
      </c>
      <c r="Z18" s="5">
        <f t="shared" si="9"/>
        <v>1</v>
      </c>
      <c r="AA18" s="5" t="str">
        <f t="shared" si="1"/>
        <v>SEC</v>
      </c>
      <c r="AB18">
        <f t="shared" si="2"/>
        <v>1</v>
      </c>
      <c r="AC18">
        <f t="shared" si="10"/>
        <v>1</v>
      </c>
      <c r="AD18">
        <f t="shared" si="11"/>
        <v>1</v>
      </c>
      <c r="AE18">
        <f t="shared" si="3"/>
        <v>0</v>
      </c>
      <c r="AF18">
        <f t="shared" si="4"/>
        <v>38</v>
      </c>
      <c r="AG18">
        <f t="shared" si="4"/>
        <v>66</v>
      </c>
      <c r="AH18">
        <f t="shared" si="4"/>
        <v>0</v>
      </c>
      <c r="AI18">
        <f t="shared" si="4"/>
        <v>3</v>
      </c>
      <c r="AJ18">
        <f t="shared" si="12"/>
        <v>3</v>
      </c>
      <c r="AK18" s="8">
        <f t="shared" si="13"/>
        <v>0</v>
      </c>
      <c r="AL18">
        <f t="shared" si="5"/>
        <v>0</v>
      </c>
    </row>
    <row r="19" spans="1:38" ht="60" x14ac:dyDescent="0.2">
      <c r="A19" s="1">
        <v>4</v>
      </c>
      <c r="B19" s="4">
        <v>43736</v>
      </c>
      <c r="C19" s="5"/>
      <c r="D19" s="5" t="s">
        <v>44</v>
      </c>
      <c r="E19" s="5" t="s">
        <v>411</v>
      </c>
      <c r="F19" s="5"/>
      <c r="G19" s="5" t="s">
        <v>338</v>
      </c>
      <c r="H19" s="5" t="s">
        <v>148</v>
      </c>
      <c r="I19" s="5" t="s">
        <v>13</v>
      </c>
      <c r="J19" s="5">
        <v>24</v>
      </c>
      <c r="K19" s="5">
        <v>18</v>
      </c>
      <c r="L19" s="5">
        <v>1</v>
      </c>
      <c r="M19" s="5">
        <v>3</v>
      </c>
      <c r="N19" s="5" t="s">
        <v>41</v>
      </c>
      <c r="O19" s="5" t="s">
        <v>1087</v>
      </c>
      <c r="P19" s="6"/>
      <c r="Q19" s="7">
        <f t="shared" si="6"/>
        <v>43736</v>
      </c>
      <c r="R19" s="5">
        <f t="shared" si="0"/>
        <v>2019</v>
      </c>
      <c r="S19" s="5">
        <f t="shared" si="7"/>
        <v>5</v>
      </c>
      <c r="T19" s="5" t="s">
        <v>411</v>
      </c>
      <c r="U19" s="5"/>
      <c r="V19" s="5">
        <f t="shared" si="8"/>
        <v>0</v>
      </c>
      <c r="W19" s="5" t="s">
        <v>46</v>
      </c>
      <c r="X19" s="5" t="s">
        <v>338</v>
      </c>
      <c r="Y19" s="5"/>
      <c r="Z19" s="5">
        <f t="shared" si="9"/>
        <v>0</v>
      </c>
      <c r="AA19" s="5" t="str">
        <f t="shared" si="1"/>
        <v>MAC</v>
      </c>
      <c r="AB19">
        <f t="shared" si="2"/>
        <v>0</v>
      </c>
      <c r="AC19">
        <f t="shared" si="10"/>
        <v>1</v>
      </c>
      <c r="AD19">
        <f t="shared" si="11"/>
        <v>0</v>
      </c>
      <c r="AE19">
        <f t="shared" si="3"/>
        <v>0</v>
      </c>
      <c r="AF19">
        <f t="shared" si="4"/>
        <v>24</v>
      </c>
      <c r="AG19">
        <f t="shared" si="4"/>
        <v>18</v>
      </c>
      <c r="AH19">
        <f t="shared" si="4"/>
        <v>1</v>
      </c>
      <c r="AI19">
        <f t="shared" si="4"/>
        <v>3</v>
      </c>
      <c r="AJ19">
        <f t="shared" si="12"/>
        <v>4</v>
      </c>
      <c r="AK19" s="8">
        <f t="shared" si="13"/>
        <v>0.25</v>
      </c>
      <c r="AL19">
        <f t="shared" si="5"/>
        <v>1</v>
      </c>
    </row>
    <row r="20" spans="1:38" ht="75" x14ac:dyDescent="0.2">
      <c r="A20" s="1">
        <v>5</v>
      </c>
      <c r="B20" s="4">
        <v>43743</v>
      </c>
      <c r="C20" s="5"/>
      <c r="D20" s="5" t="s">
        <v>44</v>
      </c>
      <c r="E20" s="5" t="s">
        <v>411</v>
      </c>
      <c r="F20" s="5" t="s">
        <v>49</v>
      </c>
      <c r="G20" s="5" t="s">
        <v>368</v>
      </c>
      <c r="H20" s="5" t="s">
        <v>46</v>
      </c>
      <c r="I20" s="5" t="s">
        <v>14</v>
      </c>
      <c r="J20" s="5">
        <v>6</v>
      </c>
      <c r="K20" s="5">
        <v>31</v>
      </c>
      <c r="L20" s="5">
        <v>1</v>
      </c>
      <c r="M20" s="5">
        <v>4</v>
      </c>
      <c r="N20" s="5" t="s">
        <v>92</v>
      </c>
      <c r="O20" s="5" t="s">
        <v>956</v>
      </c>
      <c r="P20" s="6"/>
      <c r="Q20" s="7">
        <f t="shared" si="6"/>
        <v>43743</v>
      </c>
      <c r="R20" s="5">
        <f t="shared" si="0"/>
        <v>2019</v>
      </c>
      <c r="S20" s="5">
        <f t="shared" si="7"/>
        <v>6</v>
      </c>
      <c r="T20" s="5" t="s">
        <v>411</v>
      </c>
      <c r="U20" s="5"/>
      <c r="V20" s="5">
        <f t="shared" si="8"/>
        <v>0</v>
      </c>
      <c r="W20" s="5" t="s">
        <v>46</v>
      </c>
      <c r="X20" s="5" t="s">
        <v>368</v>
      </c>
      <c r="Y20" s="5"/>
      <c r="Z20" s="5">
        <f t="shared" si="9"/>
        <v>0</v>
      </c>
      <c r="AA20" s="5" t="str">
        <f t="shared" si="1"/>
        <v>SEC</v>
      </c>
      <c r="AB20">
        <f t="shared" si="2"/>
        <v>1</v>
      </c>
      <c r="AC20">
        <f t="shared" si="10"/>
        <v>1</v>
      </c>
      <c r="AD20">
        <f t="shared" si="11"/>
        <v>1</v>
      </c>
      <c r="AE20">
        <f t="shared" si="3"/>
        <v>0</v>
      </c>
      <c r="AF20">
        <f t="shared" si="4"/>
        <v>6</v>
      </c>
      <c r="AG20">
        <f t="shared" si="4"/>
        <v>31</v>
      </c>
      <c r="AH20">
        <f t="shared" si="4"/>
        <v>1</v>
      </c>
      <c r="AI20">
        <f t="shared" si="4"/>
        <v>4</v>
      </c>
      <c r="AJ20">
        <f t="shared" si="12"/>
        <v>5</v>
      </c>
      <c r="AK20" s="8">
        <f t="shared" si="13"/>
        <v>0.2</v>
      </c>
      <c r="AL20">
        <f t="shared" si="5"/>
        <v>0</v>
      </c>
    </row>
    <row r="21" spans="1:38" ht="60" x14ac:dyDescent="0.2">
      <c r="A21" s="1">
        <v>6</v>
      </c>
      <c r="B21" s="4">
        <v>43750</v>
      </c>
      <c r="C21" s="5"/>
      <c r="D21" s="5" t="s">
        <v>44</v>
      </c>
      <c r="E21" s="5" t="s">
        <v>411</v>
      </c>
      <c r="F21" s="5"/>
      <c r="G21" s="5" t="s">
        <v>426</v>
      </c>
      <c r="H21" s="5" t="s">
        <v>96</v>
      </c>
      <c r="I21" s="5" t="s">
        <v>14</v>
      </c>
      <c r="J21" s="5">
        <v>10</v>
      </c>
      <c r="K21" s="5">
        <v>34</v>
      </c>
      <c r="L21" s="5">
        <v>1</v>
      </c>
      <c r="M21" s="5">
        <v>5</v>
      </c>
      <c r="N21" s="5" t="s">
        <v>102</v>
      </c>
      <c r="O21" s="5" t="s">
        <v>1087</v>
      </c>
      <c r="P21" s="6"/>
      <c r="Q21" s="7">
        <f t="shared" si="6"/>
        <v>43750</v>
      </c>
      <c r="R21" s="5">
        <f t="shared" si="0"/>
        <v>2019</v>
      </c>
      <c r="S21" s="5">
        <f t="shared" si="7"/>
        <v>7</v>
      </c>
      <c r="T21" s="5" t="s">
        <v>411</v>
      </c>
      <c r="U21" s="5"/>
      <c r="V21" s="5">
        <f t="shared" si="8"/>
        <v>0</v>
      </c>
      <c r="W21" s="5" t="s">
        <v>46</v>
      </c>
      <c r="X21" s="5" t="s">
        <v>426</v>
      </c>
      <c r="Y21" s="5"/>
      <c r="Z21" s="5">
        <f t="shared" si="9"/>
        <v>0</v>
      </c>
      <c r="AA21" s="5" t="str">
        <f t="shared" si="1"/>
        <v>MWC</v>
      </c>
      <c r="AB21">
        <f t="shared" si="2"/>
        <v>0</v>
      </c>
      <c r="AC21">
        <f t="shared" si="10"/>
        <v>1</v>
      </c>
      <c r="AD21">
        <f t="shared" si="11"/>
        <v>0</v>
      </c>
      <c r="AE21">
        <f t="shared" si="3"/>
        <v>0</v>
      </c>
      <c r="AF21">
        <f t="shared" si="4"/>
        <v>10</v>
      </c>
      <c r="AG21">
        <f t="shared" si="4"/>
        <v>34</v>
      </c>
      <c r="AH21">
        <f t="shared" si="4"/>
        <v>1</v>
      </c>
      <c r="AI21">
        <f t="shared" si="4"/>
        <v>5</v>
      </c>
      <c r="AJ21">
        <f t="shared" si="12"/>
        <v>6</v>
      </c>
      <c r="AK21" s="8">
        <f t="shared" si="13"/>
        <v>0.16666666666666666</v>
      </c>
      <c r="AL21">
        <f t="shared" si="5"/>
        <v>0</v>
      </c>
    </row>
    <row r="22" spans="1:38" ht="60" x14ac:dyDescent="0.2">
      <c r="A22" s="1">
        <v>7</v>
      </c>
      <c r="B22" s="4">
        <v>43757</v>
      </c>
      <c r="C22" s="5"/>
      <c r="D22" s="5" t="s">
        <v>44</v>
      </c>
      <c r="E22" s="5" t="s">
        <v>411</v>
      </c>
      <c r="F22" s="5"/>
      <c r="G22" s="5" t="s">
        <v>1096</v>
      </c>
      <c r="H22" s="5" t="s">
        <v>46</v>
      </c>
      <c r="I22" s="5" t="s">
        <v>13</v>
      </c>
      <c r="J22" s="5">
        <v>21</v>
      </c>
      <c r="K22" s="5">
        <v>14</v>
      </c>
      <c r="L22" s="5">
        <v>2</v>
      </c>
      <c r="M22" s="5">
        <v>5</v>
      </c>
      <c r="N22" s="5" t="s">
        <v>41</v>
      </c>
      <c r="O22" s="5" t="s">
        <v>1087</v>
      </c>
      <c r="P22" s="6"/>
      <c r="Q22" s="7">
        <f t="shared" si="6"/>
        <v>43757</v>
      </c>
      <c r="R22" s="5">
        <f t="shared" si="0"/>
        <v>2019</v>
      </c>
      <c r="S22" s="5">
        <f t="shared" si="7"/>
        <v>8</v>
      </c>
      <c r="T22" s="5" t="s">
        <v>411</v>
      </c>
      <c r="U22" s="5"/>
      <c r="V22" s="5">
        <f t="shared" si="8"/>
        <v>0</v>
      </c>
      <c r="W22" s="5" t="s">
        <v>46</v>
      </c>
      <c r="X22" s="5" t="s">
        <v>922</v>
      </c>
      <c r="Y22" s="5">
        <v>22</v>
      </c>
      <c r="Z22" s="5">
        <f t="shared" si="9"/>
        <v>1</v>
      </c>
      <c r="AA22" s="5" t="str">
        <f t="shared" si="1"/>
        <v>SEC</v>
      </c>
      <c r="AB22">
        <f t="shared" si="2"/>
        <v>1</v>
      </c>
      <c r="AC22">
        <f t="shared" si="10"/>
        <v>1</v>
      </c>
      <c r="AD22">
        <f t="shared" si="11"/>
        <v>1</v>
      </c>
      <c r="AE22">
        <f t="shared" si="3"/>
        <v>0</v>
      </c>
      <c r="AF22">
        <f t="shared" si="4"/>
        <v>21</v>
      </c>
      <c r="AG22">
        <f t="shared" si="4"/>
        <v>14</v>
      </c>
      <c r="AH22">
        <f t="shared" si="4"/>
        <v>2</v>
      </c>
      <c r="AI22">
        <f t="shared" si="4"/>
        <v>5</v>
      </c>
      <c r="AJ22">
        <f t="shared" si="12"/>
        <v>7</v>
      </c>
      <c r="AK22" s="8">
        <f t="shared" si="13"/>
        <v>0.2857142857142857</v>
      </c>
      <c r="AL22">
        <f t="shared" si="5"/>
        <v>1</v>
      </c>
    </row>
    <row r="23" spans="1:38" ht="90" x14ac:dyDescent="0.2">
      <c r="A23" s="1">
        <v>8</v>
      </c>
      <c r="B23" s="4">
        <v>43771</v>
      </c>
      <c r="C23" s="5"/>
      <c r="D23" s="5" t="s">
        <v>44</v>
      </c>
      <c r="E23" s="5" t="s">
        <v>411</v>
      </c>
      <c r="F23" s="5" t="s">
        <v>49</v>
      </c>
      <c r="G23" s="5" t="s">
        <v>77</v>
      </c>
      <c r="H23" s="5" t="s">
        <v>46</v>
      </c>
      <c r="I23" s="5" t="s">
        <v>14</v>
      </c>
      <c r="J23" s="5">
        <v>7</v>
      </c>
      <c r="K23" s="5">
        <v>24</v>
      </c>
      <c r="L23" s="5">
        <v>2</v>
      </c>
      <c r="M23" s="5">
        <v>6</v>
      </c>
      <c r="N23" s="5" t="s">
        <v>92</v>
      </c>
      <c r="O23" s="5" t="s">
        <v>79</v>
      </c>
      <c r="P23" s="6"/>
      <c r="Q23" s="7">
        <f t="shared" si="6"/>
        <v>43771</v>
      </c>
      <c r="R23" s="5">
        <f t="shared" si="0"/>
        <v>2019</v>
      </c>
      <c r="S23" s="5">
        <f t="shared" si="7"/>
        <v>10</v>
      </c>
      <c r="T23" s="5" t="s">
        <v>411</v>
      </c>
      <c r="U23" s="5"/>
      <c r="V23" s="5">
        <f t="shared" si="8"/>
        <v>0</v>
      </c>
      <c r="W23" s="5" t="s">
        <v>46</v>
      </c>
      <c r="X23" s="5" t="s">
        <v>77</v>
      </c>
      <c r="Y23" s="5"/>
      <c r="Z23" s="5">
        <f t="shared" si="9"/>
        <v>0</v>
      </c>
      <c r="AA23" s="5" t="str">
        <f t="shared" si="1"/>
        <v>SEC</v>
      </c>
      <c r="AB23">
        <f t="shared" si="2"/>
        <v>1</v>
      </c>
      <c r="AC23">
        <f t="shared" si="10"/>
        <v>1</v>
      </c>
      <c r="AD23">
        <f t="shared" si="11"/>
        <v>1</v>
      </c>
      <c r="AE23">
        <f t="shared" si="3"/>
        <v>0</v>
      </c>
      <c r="AF23">
        <f t="shared" si="4"/>
        <v>7</v>
      </c>
      <c r="AG23">
        <f t="shared" si="4"/>
        <v>24</v>
      </c>
      <c r="AH23">
        <f t="shared" si="4"/>
        <v>2</v>
      </c>
      <c r="AI23">
        <f t="shared" si="4"/>
        <v>6</v>
      </c>
      <c r="AJ23">
        <f t="shared" si="12"/>
        <v>8</v>
      </c>
      <c r="AK23" s="8">
        <f t="shared" si="13"/>
        <v>0.25</v>
      </c>
      <c r="AL23">
        <f t="shared" si="5"/>
        <v>0</v>
      </c>
    </row>
    <row r="24" spans="1:38" ht="75" x14ac:dyDescent="0.2">
      <c r="A24" s="1">
        <v>9</v>
      </c>
      <c r="B24" s="4">
        <v>43778</v>
      </c>
      <c r="C24" s="5"/>
      <c r="D24" s="5" t="s">
        <v>44</v>
      </c>
      <c r="E24" s="5" t="s">
        <v>411</v>
      </c>
      <c r="F24" s="5" t="s">
        <v>49</v>
      </c>
      <c r="G24" s="5" t="s">
        <v>625</v>
      </c>
      <c r="H24" s="5" t="s">
        <v>46</v>
      </c>
      <c r="I24" s="5" t="s">
        <v>14</v>
      </c>
      <c r="J24" s="5">
        <v>0</v>
      </c>
      <c r="K24" s="5">
        <v>56</v>
      </c>
      <c r="L24" s="5">
        <v>2</v>
      </c>
      <c r="M24" s="5">
        <v>7</v>
      </c>
      <c r="N24" s="5" t="s">
        <v>102</v>
      </c>
      <c r="O24" s="5" t="s">
        <v>110</v>
      </c>
      <c r="P24" s="6"/>
      <c r="Q24" s="7">
        <f t="shared" si="6"/>
        <v>43778</v>
      </c>
      <c r="R24" s="5">
        <f t="shared" si="0"/>
        <v>2019</v>
      </c>
      <c r="S24" s="5">
        <f t="shared" si="7"/>
        <v>11</v>
      </c>
      <c r="T24" s="5" t="s">
        <v>411</v>
      </c>
      <c r="U24" s="5"/>
      <c r="V24" s="5">
        <f t="shared" si="8"/>
        <v>0</v>
      </c>
      <c r="W24" s="5" t="s">
        <v>46</v>
      </c>
      <c r="X24" s="5" t="s">
        <v>111</v>
      </c>
      <c r="Y24" s="5">
        <v>10</v>
      </c>
      <c r="Z24" s="5">
        <f t="shared" si="9"/>
        <v>1</v>
      </c>
      <c r="AA24" s="5" t="str">
        <f t="shared" si="1"/>
        <v>SEC</v>
      </c>
      <c r="AB24">
        <f t="shared" si="2"/>
        <v>1</v>
      </c>
      <c r="AC24">
        <f t="shared" si="10"/>
        <v>1</v>
      </c>
      <c r="AD24">
        <f t="shared" si="11"/>
        <v>1</v>
      </c>
      <c r="AE24">
        <f t="shared" si="3"/>
        <v>0</v>
      </c>
      <c r="AF24">
        <f t="shared" si="4"/>
        <v>0</v>
      </c>
      <c r="AG24">
        <f t="shared" si="4"/>
        <v>56</v>
      </c>
      <c r="AH24">
        <f t="shared" si="4"/>
        <v>2</v>
      </c>
      <c r="AI24">
        <f t="shared" si="4"/>
        <v>7</v>
      </c>
      <c r="AJ24">
        <f t="shared" si="12"/>
        <v>9</v>
      </c>
      <c r="AK24" s="8">
        <f t="shared" si="13"/>
        <v>0.22222222222222221</v>
      </c>
      <c r="AL24">
        <f t="shared" si="5"/>
        <v>0</v>
      </c>
    </row>
    <row r="25" spans="1:38" ht="60" x14ac:dyDescent="0.2">
      <c r="A25" s="1">
        <v>10</v>
      </c>
      <c r="B25" s="4">
        <v>43785</v>
      </c>
      <c r="C25" s="5"/>
      <c r="D25" s="5" t="s">
        <v>44</v>
      </c>
      <c r="E25" s="5" t="s">
        <v>411</v>
      </c>
      <c r="F25" s="5"/>
      <c r="G25" s="5" t="s">
        <v>190</v>
      </c>
      <c r="H25" s="5" t="s">
        <v>46</v>
      </c>
      <c r="I25" s="5" t="s">
        <v>14</v>
      </c>
      <c r="J25" s="5">
        <v>14</v>
      </c>
      <c r="K25" s="5">
        <v>38</v>
      </c>
      <c r="L25" s="5">
        <v>2</v>
      </c>
      <c r="M25" s="5">
        <v>8</v>
      </c>
      <c r="N25" s="5" t="s">
        <v>130</v>
      </c>
      <c r="O25" s="5" t="s">
        <v>1087</v>
      </c>
      <c r="P25" s="6"/>
      <c r="Q25" s="7">
        <f t="shared" si="6"/>
        <v>43785</v>
      </c>
      <c r="R25" s="5">
        <f t="shared" si="0"/>
        <v>2019</v>
      </c>
      <c r="S25" s="5">
        <f t="shared" si="7"/>
        <v>12</v>
      </c>
      <c r="T25" s="5" t="s">
        <v>411</v>
      </c>
      <c r="U25" s="5"/>
      <c r="V25" s="5">
        <f t="shared" si="8"/>
        <v>0</v>
      </c>
      <c r="W25" s="5" t="s">
        <v>46</v>
      </c>
      <c r="X25" s="5" t="s">
        <v>190</v>
      </c>
      <c r="Y25" s="5"/>
      <c r="Z25" s="5">
        <f t="shared" si="9"/>
        <v>0</v>
      </c>
      <c r="AA25" s="5" t="str">
        <f t="shared" si="1"/>
        <v>SEC</v>
      </c>
      <c r="AB25">
        <f t="shared" si="2"/>
        <v>1</v>
      </c>
      <c r="AC25">
        <f t="shared" si="10"/>
        <v>1</v>
      </c>
      <c r="AD25">
        <f t="shared" si="11"/>
        <v>1</v>
      </c>
      <c r="AE25">
        <f t="shared" si="3"/>
        <v>0</v>
      </c>
      <c r="AF25">
        <f t="shared" si="4"/>
        <v>14</v>
      </c>
      <c r="AG25">
        <f t="shared" si="4"/>
        <v>38</v>
      </c>
      <c r="AH25">
        <f t="shared" si="4"/>
        <v>2</v>
      </c>
      <c r="AI25">
        <f t="shared" si="4"/>
        <v>8</v>
      </c>
      <c r="AJ25">
        <f t="shared" si="12"/>
        <v>10</v>
      </c>
      <c r="AK25" s="8">
        <f t="shared" si="13"/>
        <v>0.2</v>
      </c>
      <c r="AL25">
        <f t="shared" si="5"/>
        <v>0</v>
      </c>
    </row>
    <row r="26" spans="1:38" ht="60" x14ac:dyDescent="0.2">
      <c r="A26" s="1">
        <v>11</v>
      </c>
      <c r="B26" s="4">
        <v>43792</v>
      </c>
      <c r="C26" s="5"/>
      <c r="D26" s="5" t="s">
        <v>44</v>
      </c>
      <c r="E26" s="5" t="s">
        <v>411</v>
      </c>
      <c r="F26" s="5"/>
      <c r="G26" s="5" t="s">
        <v>1097</v>
      </c>
      <c r="H26" s="5" t="s">
        <v>70</v>
      </c>
      <c r="I26" s="5" t="s">
        <v>13</v>
      </c>
      <c r="J26" s="5">
        <v>38</v>
      </c>
      <c r="K26" s="5">
        <v>0</v>
      </c>
      <c r="L26" s="5">
        <v>3</v>
      </c>
      <c r="M26" s="5">
        <v>8</v>
      </c>
      <c r="N26" s="5" t="s">
        <v>41</v>
      </c>
      <c r="O26" s="5" t="s">
        <v>1087</v>
      </c>
      <c r="P26" s="6"/>
      <c r="Q26" s="7">
        <f t="shared" si="6"/>
        <v>43792</v>
      </c>
      <c r="R26" s="5">
        <f t="shared" si="0"/>
        <v>2019</v>
      </c>
      <c r="S26" s="5">
        <f t="shared" si="7"/>
        <v>13</v>
      </c>
      <c r="T26" s="5" t="s">
        <v>411</v>
      </c>
      <c r="U26" s="5"/>
      <c r="V26" s="5">
        <f t="shared" si="8"/>
        <v>0</v>
      </c>
      <c r="W26" s="5" t="s">
        <v>46</v>
      </c>
      <c r="X26" s="5" t="s">
        <v>1097</v>
      </c>
      <c r="Y26" s="5"/>
      <c r="Z26" s="5">
        <f t="shared" si="9"/>
        <v>0</v>
      </c>
      <c r="AA26" s="5" t="str">
        <f t="shared" si="1"/>
        <v>Non-Major</v>
      </c>
      <c r="AB26">
        <f t="shared" si="2"/>
        <v>0</v>
      </c>
      <c r="AC26">
        <f t="shared" si="10"/>
        <v>0</v>
      </c>
      <c r="AD26">
        <f t="shared" si="11"/>
        <v>0</v>
      </c>
      <c r="AE26">
        <f t="shared" si="3"/>
        <v>0</v>
      </c>
      <c r="AF26">
        <f t="shared" si="4"/>
        <v>38</v>
      </c>
      <c r="AG26">
        <f t="shared" si="4"/>
        <v>0</v>
      </c>
      <c r="AH26">
        <f t="shared" si="4"/>
        <v>3</v>
      </c>
      <c r="AI26">
        <f t="shared" si="4"/>
        <v>8</v>
      </c>
      <c r="AJ26">
        <f t="shared" si="12"/>
        <v>11</v>
      </c>
      <c r="AK26" s="8">
        <f t="shared" si="13"/>
        <v>0.27272727272727271</v>
      </c>
      <c r="AL26">
        <f t="shared" si="5"/>
        <v>1</v>
      </c>
    </row>
    <row r="27" spans="1:38" ht="60" x14ac:dyDescent="0.2">
      <c r="A27" s="1">
        <v>12</v>
      </c>
      <c r="B27" s="4">
        <v>43799</v>
      </c>
      <c r="C27" s="5"/>
      <c r="D27" s="5" t="s">
        <v>44</v>
      </c>
      <c r="E27" s="5" t="s">
        <v>411</v>
      </c>
      <c r="F27" s="5" t="s">
        <v>49</v>
      </c>
      <c r="G27" s="5" t="s">
        <v>361</v>
      </c>
      <c r="H27" s="5" t="s">
        <v>46</v>
      </c>
      <c r="I27" s="5" t="s">
        <v>14</v>
      </c>
      <c r="J27" s="5">
        <v>10</v>
      </c>
      <c r="K27" s="5">
        <v>28</v>
      </c>
      <c r="L27" s="5">
        <v>3</v>
      </c>
      <c r="M27" s="5">
        <v>9</v>
      </c>
      <c r="N27" s="5" t="s">
        <v>92</v>
      </c>
      <c r="O27" s="5" t="s">
        <v>1088</v>
      </c>
      <c r="P27" s="6"/>
      <c r="Q27" s="7">
        <f t="shared" si="6"/>
        <v>43799</v>
      </c>
      <c r="R27" s="5">
        <f t="shared" si="0"/>
        <v>2019</v>
      </c>
      <c r="S27" s="5">
        <f t="shared" si="7"/>
        <v>14</v>
      </c>
      <c r="T27" s="5" t="s">
        <v>411</v>
      </c>
      <c r="U27" s="5"/>
      <c r="V27" s="5">
        <f t="shared" si="8"/>
        <v>0</v>
      </c>
      <c r="W27" s="5" t="s">
        <v>46</v>
      </c>
      <c r="X27" s="5" t="s">
        <v>361</v>
      </c>
      <c r="Y27" s="5"/>
      <c r="Z27" s="5">
        <f t="shared" si="9"/>
        <v>0</v>
      </c>
      <c r="AA27" s="5" t="str">
        <f t="shared" si="1"/>
        <v>SEC</v>
      </c>
      <c r="AB27">
        <f t="shared" si="2"/>
        <v>1</v>
      </c>
      <c r="AC27">
        <f t="shared" si="10"/>
        <v>1</v>
      </c>
      <c r="AD27">
        <f t="shared" si="11"/>
        <v>1</v>
      </c>
      <c r="AE27">
        <f t="shared" si="3"/>
        <v>0</v>
      </c>
      <c r="AF27">
        <f t="shared" si="4"/>
        <v>10</v>
      </c>
      <c r="AG27">
        <f t="shared" si="4"/>
        <v>28</v>
      </c>
      <c r="AH27">
        <f t="shared" si="4"/>
        <v>3</v>
      </c>
      <c r="AI27">
        <f t="shared" si="4"/>
        <v>9</v>
      </c>
      <c r="AJ27">
        <f t="shared" si="12"/>
        <v>12</v>
      </c>
      <c r="AK27" s="8">
        <f t="shared" si="13"/>
        <v>0.25</v>
      </c>
      <c r="AL27">
        <f t="shared" si="5"/>
        <v>0</v>
      </c>
    </row>
    <row r="28" spans="1:38" ht="60" x14ac:dyDescent="0.2">
      <c r="A28" s="1">
        <v>1</v>
      </c>
      <c r="B28" s="4">
        <v>43708</v>
      </c>
      <c r="C28" s="5"/>
      <c r="D28" s="5" t="s">
        <v>44</v>
      </c>
      <c r="E28" s="5" t="s">
        <v>961</v>
      </c>
      <c r="F28" s="5" t="s">
        <v>80</v>
      </c>
      <c r="G28" s="5" t="s">
        <v>960</v>
      </c>
      <c r="H28" s="5" t="s">
        <v>114</v>
      </c>
      <c r="I28" s="5" t="s">
        <v>13</v>
      </c>
      <c r="J28" s="5">
        <v>27</v>
      </c>
      <c r="K28" s="5">
        <v>21</v>
      </c>
      <c r="L28" s="5">
        <v>1</v>
      </c>
      <c r="M28" s="5">
        <v>0</v>
      </c>
      <c r="N28" s="5" t="s">
        <v>41</v>
      </c>
      <c r="O28" s="5" t="s">
        <v>661</v>
      </c>
      <c r="P28" s="6"/>
      <c r="Q28" s="7">
        <f t="shared" si="6"/>
        <v>43708</v>
      </c>
      <c r="R28" s="5">
        <f t="shared" si="0"/>
        <v>2019</v>
      </c>
      <c r="S28" s="5">
        <f t="shared" si="7"/>
        <v>1</v>
      </c>
      <c r="T28" s="5" t="s">
        <v>803</v>
      </c>
      <c r="U28" s="5">
        <v>16</v>
      </c>
      <c r="V28" s="5">
        <f t="shared" si="8"/>
        <v>1</v>
      </c>
      <c r="W28" s="5" t="s">
        <v>46</v>
      </c>
      <c r="X28" s="5" t="s">
        <v>400</v>
      </c>
      <c r="Y28" s="5">
        <v>11</v>
      </c>
      <c r="Z28" s="5">
        <f t="shared" si="9"/>
        <v>1</v>
      </c>
      <c r="AA28" s="5" t="str">
        <f t="shared" si="1"/>
        <v>Pac-12</v>
      </c>
      <c r="AB28">
        <f t="shared" si="2"/>
        <v>0</v>
      </c>
      <c r="AC28">
        <f t="shared" si="10"/>
        <v>1</v>
      </c>
      <c r="AD28">
        <f t="shared" si="11"/>
        <v>1</v>
      </c>
      <c r="AE28">
        <f t="shared" si="3"/>
        <v>1</v>
      </c>
      <c r="AF28">
        <f t="shared" si="4"/>
        <v>27</v>
      </c>
      <c r="AG28">
        <f t="shared" si="4"/>
        <v>21</v>
      </c>
      <c r="AH28">
        <f t="shared" si="4"/>
        <v>1</v>
      </c>
      <c r="AI28">
        <f t="shared" si="4"/>
        <v>0</v>
      </c>
      <c r="AJ28">
        <f t="shared" si="12"/>
        <v>1</v>
      </c>
      <c r="AK28" s="8">
        <f t="shared" si="13"/>
        <v>1</v>
      </c>
      <c r="AL28">
        <f t="shared" si="5"/>
        <v>1</v>
      </c>
    </row>
    <row r="29" spans="1:38" ht="75" x14ac:dyDescent="0.2">
      <c r="A29" s="1">
        <v>2</v>
      </c>
      <c r="B29" s="4">
        <v>43715</v>
      </c>
      <c r="C29" s="5"/>
      <c r="D29" s="5" t="s">
        <v>44</v>
      </c>
      <c r="E29" s="5" t="s">
        <v>1098</v>
      </c>
      <c r="F29" s="5"/>
      <c r="G29" s="5" t="s">
        <v>658</v>
      </c>
      <c r="H29" s="5" t="s">
        <v>140</v>
      </c>
      <c r="I29" s="5" t="s">
        <v>13</v>
      </c>
      <c r="J29" s="5">
        <v>24</v>
      </c>
      <c r="K29" s="5">
        <v>6</v>
      </c>
      <c r="L29" s="5">
        <v>2</v>
      </c>
      <c r="M29" s="5">
        <v>0</v>
      </c>
      <c r="N29" s="5" t="s">
        <v>47</v>
      </c>
      <c r="O29" s="5" t="s">
        <v>1093</v>
      </c>
      <c r="P29" s="6"/>
      <c r="Q29" s="7">
        <f t="shared" si="6"/>
        <v>43715</v>
      </c>
      <c r="R29" s="5">
        <f t="shared" si="0"/>
        <v>2019</v>
      </c>
      <c r="S29" s="5">
        <f t="shared" si="7"/>
        <v>2</v>
      </c>
      <c r="T29" s="5" t="s">
        <v>803</v>
      </c>
      <c r="U29" s="5">
        <v>10</v>
      </c>
      <c r="V29" s="5">
        <f t="shared" si="8"/>
        <v>1</v>
      </c>
      <c r="W29" s="5" t="s">
        <v>46</v>
      </c>
      <c r="X29" s="5" t="s">
        <v>658</v>
      </c>
      <c r="Y29" s="5"/>
      <c r="Z29" s="5">
        <f t="shared" si="9"/>
        <v>0</v>
      </c>
      <c r="AA29" s="5" t="str">
        <f t="shared" si="1"/>
        <v>American</v>
      </c>
      <c r="AB29">
        <f t="shared" si="2"/>
        <v>0</v>
      </c>
      <c r="AC29">
        <f t="shared" si="10"/>
        <v>1</v>
      </c>
      <c r="AD29">
        <f t="shared" si="11"/>
        <v>0</v>
      </c>
      <c r="AE29">
        <f t="shared" si="3"/>
        <v>0</v>
      </c>
      <c r="AF29">
        <f t="shared" si="4"/>
        <v>24</v>
      </c>
      <c r="AG29">
        <f t="shared" si="4"/>
        <v>6</v>
      </c>
      <c r="AH29">
        <f t="shared" si="4"/>
        <v>2</v>
      </c>
      <c r="AI29">
        <f t="shared" si="4"/>
        <v>0</v>
      </c>
      <c r="AJ29">
        <f t="shared" si="12"/>
        <v>2</v>
      </c>
      <c r="AK29" s="8">
        <f t="shared" si="13"/>
        <v>1</v>
      </c>
      <c r="AL29">
        <f t="shared" si="5"/>
        <v>1</v>
      </c>
    </row>
    <row r="30" spans="1:38" ht="75" x14ac:dyDescent="0.2">
      <c r="A30" s="1">
        <v>3</v>
      </c>
      <c r="B30" s="4">
        <v>43722</v>
      </c>
      <c r="C30" s="5"/>
      <c r="D30" s="5" t="s">
        <v>44</v>
      </c>
      <c r="E30" s="5" t="s">
        <v>1099</v>
      </c>
      <c r="F30" s="5"/>
      <c r="G30" s="5" t="s">
        <v>692</v>
      </c>
      <c r="H30" s="5" t="s">
        <v>148</v>
      </c>
      <c r="I30" s="5" t="s">
        <v>13</v>
      </c>
      <c r="J30" s="5">
        <v>55</v>
      </c>
      <c r="K30" s="5">
        <v>16</v>
      </c>
      <c r="L30" s="5">
        <v>3</v>
      </c>
      <c r="M30" s="5">
        <v>0</v>
      </c>
      <c r="N30" s="5" t="s">
        <v>51</v>
      </c>
      <c r="O30" s="5" t="s">
        <v>1093</v>
      </c>
      <c r="P30" s="6"/>
      <c r="Q30" s="7">
        <f t="shared" si="6"/>
        <v>43722</v>
      </c>
      <c r="R30" s="5">
        <f t="shared" si="0"/>
        <v>2019</v>
      </c>
      <c r="S30" s="5">
        <f t="shared" si="7"/>
        <v>3</v>
      </c>
      <c r="T30" s="5" t="s">
        <v>803</v>
      </c>
      <c r="U30" s="5">
        <v>8</v>
      </c>
      <c r="V30" s="5">
        <f t="shared" si="8"/>
        <v>1</v>
      </c>
      <c r="W30" s="5" t="s">
        <v>46</v>
      </c>
      <c r="X30" s="5" t="s">
        <v>692</v>
      </c>
      <c r="Y30" s="5"/>
      <c r="Z30" s="5">
        <f t="shared" si="9"/>
        <v>0</v>
      </c>
      <c r="AA30" s="5" t="str">
        <f t="shared" si="1"/>
        <v>MAC</v>
      </c>
      <c r="AB30">
        <f t="shared" si="2"/>
        <v>0</v>
      </c>
      <c r="AC30">
        <f t="shared" si="10"/>
        <v>1</v>
      </c>
      <c r="AD30">
        <f t="shared" si="11"/>
        <v>0</v>
      </c>
      <c r="AE30">
        <f t="shared" si="3"/>
        <v>0</v>
      </c>
      <c r="AF30">
        <f t="shared" si="4"/>
        <v>55</v>
      </c>
      <c r="AG30">
        <f t="shared" si="4"/>
        <v>16</v>
      </c>
      <c r="AH30">
        <f t="shared" si="4"/>
        <v>3</v>
      </c>
      <c r="AI30">
        <f t="shared" si="4"/>
        <v>0</v>
      </c>
      <c r="AJ30">
        <f t="shared" si="12"/>
        <v>3</v>
      </c>
      <c r="AK30" s="8">
        <f t="shared" si="13"/>
        <v>1</v>
      </c>
      <c r="AL30">
        <f t="shared" si="5"/>
        <v>1</v>
      </c>
    </row>
    <row r="31" spans="1:38" ht="60" x14ac:dyDescent="0.2">
      <c r="A31" s="1">
        <v>4</v>
      </c>
      <c r="B31" s="4">
        <v>43729</v>
      </c>
      <c r="C31" s="5"/>
      <c r="D31" s="5" t="s">
        <v>44</v>
      </c>
      <c r="E31" s="5" t="s">
        <v>1099</v>
      </c>
      <c r="F31" s="5" t="s">
        <v>49</v>
      </c>
      <c r="G31" s="5" t="s">
        <v>1100</v>
      </c>
      <c r="H31" s="5" t="s">
        <v>46</v>
      </c>
      <c r="I31" s="5" t="s">
        <v>13</v>
      </c>
      <c r="J31" s="5">
        <v>28</v>
      </c>
      <c r="K31" s="5">
        <v>20</v>
      </c>
      <c r="L31" s="5">
        <v>4</v>
      </c>
      <c r="M31" s="5">
        <v>0</v>
      </c>
      <c r="N31" s="5" t="s">
        <v>55</v>
      </c>
      <c r="O31" s="5" t="s">
        <v>1101</v>
      </c>
      <c r="P31" s="6"/>
      <c r="Q31" s="7">
        <f t="shared" si="6"/>
        <v>43729</v>
      </c>
      <c r="R31" s="5">
        <f t="shared" si="0"/>
        <v>2019</v>
      </c>
      <c r="S31" s="5">
        <f t="shared" si="7"/>
        <v>4</v>
      </c>
      <c r="T31" s="5" t="s">
        <v>803</v>
      </c>
      <c r="U31" s="5">
        <v>8</v>
      </c>
      <c r="V31" s="5">
        <f t="shared" si="8"/>
        <v>1</v>
      </c>
      <c r="W31" s="5" t="s">
        <v>46</v>
      </c>
      <c r="X31" s="5" t="s">
        <v>48</v>
      </c>
      <c r="Y31" s="5">
        <v>17</v>
      </c>
      <c r="Z31" s="5">
        <f t="shared" si="9"/>
        <v>1</v>
      </c>
      <c r="AA31" s="5" t="str">
        <f t="shared" si="1"/>
        <v>SEC</v>
      </c>
      <c r="AB31">
        <f t="shared" si="2"/>
        <v>1</v>
      </c>
      <c r="AC31">
        <f t="shared" si="10"/>
        <v>1</v>
      </c>
      <c r="AD31">
        <f t="shared" si="11"/>
        <v>1</v>
      </c>
      <c r="AE31">
        <f t="shared" si="3"/>
        <v>1</v>
      </c>
      <c r="AF31">
        <f t="shared" si="4"/>
        <v>28</v>
      </c>
      <c r="AG31">
        <f t="shared" si="4"/>
        <v>20</v>
      </c>
      <c r="AH31">
        <f t="shared" si="4"/>
        <v>4</v>
      </c>
      <c r="AI31">
        <f t="shared" si="4"/>
        <v>0</v>
      </c>
      <c r="AJ31">
        <f t="shared" si="12"/>
        <v>4</v>
      </c>
      <c r="AK31" s="8">
        <f t="shared" si="13"/>
        <v>1</v>
      </c>
      <c r="AL31">
        <f t="shared" si="5"/>
        <v>1</v>
      </c>
    </row>
    <row r="32" spans="1:38" ht="75" x14ac:dyDescent="0.2">
      <c r="A32" s="1">
        <v>5</v>
      </c>
      <c r="B32" s="4">
        <v>43736</v>
      </c>
      <c r="C32" s="5"/>
      <c r="D32" s="5" t="s">
        <v>44</v>
      </c>
      <c r="E32" s="5" t="s">
        <v>1102</v>
      </c>
      <c r="F32" s="5"/>
      <c r="G32" s="5" t="s">
        <v>239</v>
      </c>
      <c r="H32" s="5" t="s">
        <v>46</v>
      </c>
      <c r="I32" s="5" t="s">
        <v>13</v>
      </c>
      <c r="J32" s="5">
        <v>56</v>
      </c>
      <c r="K32" s="5">
        <v>23</v>
      </c>
      <c r="L32" s="5">
        <v>5</v>
      </c>
      <c r="M32" s="5">
        <v>0</v>
      </c>
      <c r="N32" s="5" t="s">
        <v>57</v>
      </c>
      <c r="O32" s="5" t="s">
        <v>1093</v>
      </c>
      <c r="P32" s="6"/>
      <c r="Q32" s="7">
        <f t="shared" si="6"/>
        <v>43736</v>
      </c>
      <c r="R32" s="5">
        <f t="shared" si="0"/>
        <v>2019</v>
      </c>
      <c r="S32" s="5">
        <f t="shared" si="7"/>
        <v>5</v>
      </c>
      <c r="T32" s="5" t="s">
        <v>803</v>
      </c>
      <c r="U32" s="5">
        <v>7</v>
      </c>
      <c r="V32" s="5">
        <f t="shared" si="8"/>
        <v>1</v>
      </c>
      <c r="W32" s="5" t="s">
        <v>46</v>
      </c>
      <c r="X32" s="5" t="s">
        <v>239</v>
      </c>
      <c r="Y32" s="5"/>
      <c r="Z32" s="5">
        <f t="shared" si="9"/>
        <v>0</v>
      </c>
      <c r="AA32" s="5" t="str">
        <f t="shared" si="1"/>
        <v>SEC</v>
      </c>
      <c r="AB32">
        <f t="shared" si="2"/>
        <v>1</v>
      </c>
      <c r="AC32">
        <f t="shared" si="10"/>
        <v>1</v>
      </c>
      <c r="AD32">
        <f t="shared" si="11"/>
        <v>1</v>
      </c>
      <c r="AE32">
        <f t="shared" si="3"/>
        <v>0</v>
      </c>
      <c r="AF32">
        <f t="shared" si="4"/>
        <v>56</v>
      </c>
      <c r="AG32">
        <f t="shared" si="4"/>
        <v>23</v>
      </c>
      <c r="AH32">
        <f t="shared" si="4"/>
        <v>5</v>
      </c>
      <c r="AI32">
        <f t="shared" si="4"/>
        <v>0</v>
      </c>
      <c r="AJ32">
        <f t="shared" si="12"/>
        <v>5</v>
      </c>
      <c r="AK32" s="8">
        <f t="shared" si="13"/>
        <v>1</v>
      </c>
      <c r="AL32">
        <f t="shared" si="5"/>
        <v>1</v>
      </c>
    </row>
    <row r="33" spans="1:38" ht="75" x14ac:dyDescent="0.2">
      <c r="A33" s="1">
        <v>6</v>
      </c>
      <c r="B33" s="4">
        <v>43743</v>
      </c>
      <c r="C33" s="5"/>
      <c r="D33" s="5" t="s">
        <v>44</v>
      </c>
      <c r="E33" s="5" t="s">
        <v>1102</v>
      </c>
      <c r="F33" s="5" t="s">
        <v>49</v>
      </c>
      <c r="G33" s="5" t="s">
        <v>625</v>
      </c>
      <c r="H33" s="5" t="s">
        <v>46</v>
      </c>
      <c r="I33" s="5" t="s">
        <v>14</v>
      </c>
      <c r="J33" s="5">
        <v>13</v>
      </c>
      <c r="K33" s="5">
        <v>24</v>
      </c>
      <c r="L33" s="5">
        <v>5</v>
      </c>
      <c r="M33" s="5">
        <v>1</v>
      </c>
      <c r="N33" s="5" t="s">
        <v>92</v>
      </c>
      <c r="O33" s="5" t="s">
        <v>110</v>
      </c>
      <c r="P33" s="6"/>
      <c r="Q33" s="7">
        <f t="shared" si="6"/>
        <v>43743</v>
      </c>
      <c r="R33" s="5">
        <f t="shared" si="0"/>
        <v>2019</v>
      </c>
      <c r="S33" s="5">
        <f t="shared" si="7"/>
        <v>6</v>
      </c>
      <c r="T33" s="5" t="s">
        <v>803</v>
      </c>
      <c r="U33" s="5">
        <v>7</v>
      </c>
      <c r="V33" s="5">
        <f t="shared" si="8"/>
        <v>1</v>
      </c>
      <c r="W33" s="5" t="s">
        <v>46</v>
      </c>
      <c r="X33" s="5" t="s">
        <v>111</v>
      </c>
      <c r="Y33" s="5">
        <v>10</v>
      </c>
      <c r="Z33" s="5">
        <f t="shared" si="9"/>
        <v>1</v>
      </c>
      <c r="AA33" s="5" t="str">
        <f t="shared" si="1"/>
        <v>SEC</v>
      </c>
      <c r="AB33">
        <f t="shared" si="2"/>
        <v>1</v>
      </c>
      <c r="AC33">
        <f t="shared" si="10"/>
        <v>1</v>
      </c>
      <c r="AD33">
        <f t="shared" si="11"/>
        <v>1</v>
      </c>
      <c r="AE33">
        <f t="shared" si="3"/>
        <v>1</v>
      </c>
      <c r="AF33">
        <f t="shared" ref="AF33:AI64" si="14">J33</f>
        <v>13</v>
      </c>
      <c r="AG33">
        <f t="shared" si="14"/>
        <v>24</v>
      </c>
      <c r="AH33">
        <f t="shared" si="14"/>
        <v>5</v>
      </c>
      <c r="AI33">
        <f t="shared" si="14"/>
        <v>1</v>
      </c>
      <c r="AJ33">
        <f t="shared" si="12"/>
        <v>6</v>
      </c>
      <c r="AK33" s="8">
        <f t="shared" si="13"/>
        <v>0.83333333333333337</v>
      </c>
      <c r="AL33">
        <f t="shared" si="5"/>
        <v>0</v>
      </c>
    </row>
    <row r="34" spans="1:38" ht="105" x14ac:dyDescent="0.2">
      <c r="A34" s="1">
        <v>7</v>
      </c>
      <c r="B34" s="4">
        <v>43757</v>
      </c>
      <c r="C34" s="5"/>
      <c r="D34" s="5" t="s">
        <v>44</v>
      </c>
      <c r="E34" s="5" t="s">
        <v>1103</v>
      </c>
      <c r="F34" s="5" t="s">
        <v>49</v>
      </c>
      <c r="G34" s="5" t="s">
        <v>651</v>
      </c>
      <c r="H34" s="5" t="s">
        <v>46</v>
      </c>
      <c r="I34" s="5" t="s">
        <v>13</v>
      </c>
      <c r="J34" s="5">
        <v>51</v>
      </c>
      <c r="K34" s="5">
        <v>10</v>
      </c>
      <c r="L34" s="5">
        <v>6</v>
      </c>
      <c r="M34" s="5">
        <v>1</v>
      </c>
      <c r="N34" s="5" t="s">
        <v>41</v>
      </c>
      <c r="O34" s="5" t="s">
        <v>1104</v>
      </c>
      <c r="P34" s="6"/>
      <c r="Q34" s="7">
        <f t="shared" si="6"/>
        <v>43757</v>
      </c>
      <c r="R34" s="5">
        <f t="shared" si="0"/>
        <v>2019</v>
      </c>
      <c r="S34" s="5">
        <f t="shared" si="7"/>
        <v>8</v>
      </c>
      <c r="T34" s="5" t="s">
        <v>803</v>
      </c>
      <c r="U34" s="5">
        <v>11</v>
      </c>
      <c r="V34" s="5">
        <f t="shared" si="8"/>
        <v>1</v>
      </c>
      <c r="W34" s="5" t="s">
        <v>46</v>
      </c>
      <c r="X34" s="5" t="s">
        <v>651</v>
      </c>
      <c r="Y34" s="5"/>
      <c r="Z34" s="5">
        <f t="shared" si="9"/>
        <v>0</v>
      </c>
      <c r="AA34" s="5" t="str">
        <f t="shared" si="1"/>
        <v>SEC</v>
      </c>
      <c r="AB34">
        <f t="shared" si="2"/>
        <v>1</v>
      </c>
      <c r="AC34">
        <f t="shared" si="10"/>
        <v>1</v>
      </c>
      <c r="AD34">
        <f t="shared" si="11"/>
        <v>1</v>
      </c>
      <c r="AE34">
        <f t="shared" si="3"/>
        <v>0</v>
      </c>
      <c r="AF34">
        <f t="shared" si="14"/>
        <v>51</v>
      </c>
      <c r="AG34">
        <f t="shared" si="14"/>
        <v>10</v>
      </c>
      <c r="AH34">
        <f t="shared" si="14"/>
        <v>6</v>
      </c>
      <c r="AI34">
        <f t="shared" si="14"/>
        <v>1</v>
      </c>
      <c r="AJ34">
        <f t="shared" si="12"/>
        <v>7</v>
      </c>
      <c r="AK34" s="8">
        <f t="shared" si="13"/>
        <v>0.8571428571428571</v>
      </c>
      <c r="AL34">
        <f t="shared" si="5"/>
        <v>1</v>
      </c>
    </row>
    <row r="35" spans="1:38" ht="75" x14ac:dyDescent="0.2">
      <c r="A35" s="1">
        <v>8</v>
      </c>
      <c r="B35" s="4">
        <v>43764</v>
      </c>
      <c r="C35" s="5"/>
      <c r="D35" s="5" t="s">
        <v>44</v>
      </c>
      <c r="E35" s="5" t="s">
        <v>801</v>
      </c>
      <c r="F35" s="5" t="s">
        <v>49</v>
      </c>
      <c r="G35" s="5" t="s">
        <v>1105</v>
      </c>
      <c r="H35" s="5" t="s">
        <v>46</v>
      </c>
      <c r="I35" s="5" t="s">
        <v>14</v>
      </c>
      <c r="J35" s="5">
        <v>20</v>
      </c>
      <c r="K35" s="5">
        <v>23</v>
      </c>
      <c r="L35" s="5">
        <v>6</v>
      </c>
      <c r="M35" s="5">
        <v>2</v>
      </c>
      <c r="N35" s="5" t="s">
        <v>92</v>
      </c>
      <c r="O35" s="5" t="s">
        <v>1106</v>
      </c>
      <c r="P35" s="6"/>
      <c r="Q35" s="7">
        <f t="shared" si="6"/>
        <v>43764</v>
      </c>
      <c r="R35" s="5">
        <f t="shared" si="0"/>
        <v>2019</v>
      </c>
      <c r="S35" s="5">
        <f t="shared" si="7"/>
        <v>9</v>
      </c>
      <c r="T35" s="5" t="s">
        <v>803</v>
      </c>
      <c r="U35" s="5">
        <v>9</v>
      </c>
      <c r="V35" s="5">
        <f t="shared" si="8"/>
        <v>1</v>
      </c>
      <c r="W35" s="5" t="s">
        <v>46</v>
      </c>
      <c r="X35" s="5" t="s">
        <v>94</v>
      </c>
      <c r="Y35" s="5">
        <v>2</v>
      </c>
      <c r="Z35" s="5">
        <f t="shared" si="9"/>
        <v>1</v>
      </c>
      <c r="AA35" s="5" t="str">
        <f t="shared" si="1"/>
        <v>SEC</v>
      </c>
      <c r="AB35">
        <f t="shared" si="2"/>
        <v>1</v>
      </c>
      <c r="AC35">
        <f t="shared" si="10"/>
        <v>1</v>
      </c>
      <c r="AD35">
        <f t="shared" si="11"/>
        <v>1</v>
      </c>
      <c r="AE35">
        <f t="shared" si="3"/>
        <v>1</v>
      </c>
      <c r="AF35">
        <f t="shared" si="14"/>
        <v>20</v>
      </c>
      <c r="AG35">
        <f t="shared" si="14"/>
        <v>23</v>
      </c>
      <c r="AH35">
        <f t="shared" si="14"/>
        <v>6</v>
      </c>
      <c r="AI35">
        <f t="shared" si="14"/>
        <v>2</v>
      </c>
      <c r="AJ35">
        <f t="shared" si="12"/>
        <v>8</v>
      </c>
      <c r="AK35" s="8">
        <f t="shared" si="13"/>
        <v>0.75</v>
      </c>
      <c r="AL35">
        <f t="shared" si="5"/>
        <v>0</v>
      </c>
    </row>
    <row r="36" spans="1:38" ht="75" x14ac:dyDescent="0.2">
      <c r="A36" s="1">
        <v>9</v>
      </c>
      <c r="B36" s="4">
        <v>43771</v>
      </c>
      <c r="C36" s="5"/>
      <c r="D36" s="5" t="s">
        <v>44</v>
      </c>
      <c r="E36" s="5" t="s">
        <v>1103</v>
      </c>
      <c r="F36" s="5"/>
      <c r="G36" s="5" t="s">
        <v>368</v>
      </c>
      <c r="H36" s="5" t="s">
        <v>46</v>
      </c>
      <c r="I36" s="5" t="s">
        <v>13</v>
      </c>
      <c r="J36" s="5">
        <v>20</v>
      </c>
      <c r="K36" s="5">
        <v>14</v>
      </c>
      <c r="L36" s="5">
        <v>7</v>
      </c>
      <c r="M36" s="5">
        <v>2</v>
      </c>
      <c r="N36" s="5" t="s">
        <v>41</v>
      </c>
      <c r="O36" s="5" t="s">
        <v>1093</v>
      </c>
      <c r="P36" s="6"/>
      <c r="Q36" s="7">
        <f t="shared" si="6"/>
        <v>43771</v>
      </c>
      <c r="R36" s="5">
        <f t="shared" si="0"/>
        <v>2019</v>
      </c>
      <c r="S36" s="5">
        <f t="shared" si="7"/>
        <v>10</v>
      </c>
      <c r="T36" s="5" t="s">
        <v>803</v>
      </c>
      <c r="U36" s="5">
        <v>11</v>
      </c>
      <c r="V36" s="5">
        <f t="shared" si="8"/>
        <v>1</v>
      </c>
      <c r="W36" s="5" t="s">
        <v>46</v>
      </c>
      <c r="X36" s="5" t="s">
        <v>368</v>
      </c>
      <c r="Y36" s="5"/>
      <c r="Z36" s="5">
        <f t="shared" si="9"/>
        <v>0</v>
      </c>
      <c r="AA36" s="5" t="str">
        <f t="shared" si="1"/>
        <v>SEC</v>
      </c>
      <c r="AB36">
        <f t="shared" si="2"/>
        <v>1</v>
      </c>
      <c r="AC36">
        <f t="shared" si="10"/>
        <v>1</v>
      </c>
      <c r="AD36">
        <f t="shared" si="11"/>
        <v>1</v>
      </c>
      <c r="AE36">
        <f t="shared" si="3"/>
        <v>0</v>
      </c>
      <c r="AF36">
        <f t="shared" si="14"/>
        <v>20</v>
      </c>
      <c r="AG36">
        <f t="shared" si="14"/>
        <v>14</v>
      </c>
      <c r="AH36">
        <f t="shared" si="14"/>
        <v>7</v>
      </c>
      <c r="AI36">
        <f t="shared" si="14"/>
        <v>2</v>
      </c>
      <c r="AJ36">
        <f t="shared" si="12"/>
        <v>9</v>
      </c>
      <c r="AK36" s="8">
        <f t="shared" si="13"/>
        <v>0.77777777777777779</v>
      </c>
      <c r="AL36">
        <f t="shared" si="5"/>
        <v>1</v>
      </c>
    </row>
    <row r="37" spans="1:38" ht="75" x14ac:dyDescent="0.2">
      <c r="A37" s="1">
        <v>10</v>
      </c>
      <c r="B37" s="4">
        <v>43785</v>
      </c>
      <c r="C37" s="5"/>
      <c r="D37" s="5" t="s">
        <v>44</v>
      </c>
      <c r="E37" s="5" t="s">
        <v>1092</v>
      </c>
      <c r="F37" s="5"/>
      <c r="G37" s="5" t="s">
        <v>302</v>
      </c>
      <c r="H37" s="5" t="s">
        <v>46</v>
      </c>
      <c r="I37" s="5" t="s">
        <v>14</v>
      </c>
      <c r="J37" s="5">
        <v>14</v>
      </c>
      <c r="K37" s="5">
        <v>21</v>
      </c>
      <c r="L37" s="5">
        <v>7</v>
      </c>
      <c r="M37" s="5">
        <v>3</v>
      </c>
      <c r="N37" s="5" t="s">
        <v>92</v>
      </c>
      <c r="O37" s="5" t="s">
        <v>1093</v>
      </c>
      <c r="P37" s="6"/>
      <c r="Q37" s="7">
        <f t="shared" si="6"/>
        <v>43785</v>
      </c>
      <c r="R37" s="5">
        <f t="shared" si="0"/>
        <v>2019</v>
      </c>
      <c r="S37" s="5">
        <f t="shared" si="7"/>
        <v>12</v>
      </c>
      <c r="T37" s="5" t="s">
        <v>803</v>
      </c>
      <c r="U37" s="5">
        <v>13</v>
      </c>
      <c r="V37" s="5">
        <f t="shared" si="8"/>
        <v>1</v>
      </c>
      <c r="W37" s="5" t="s">
        <v>46</v>
      </c>
      <c r="X37" s="5" t="s">
        <v>178</v>
      </c>
      <c r="Y37" s="5">
        <v>5</v>
      </c>
      <c r="Z37" s="5">
        <f t="shared" si="9"/>
        <v>1</v>
      </c>
      <c r="AA37" s="5" t="str">
        <f t="shared" si="1"/>
        <v>SEC</v>
      </c>
      <c r="AB37">
        <f t="shared" si="2"/>
        <v>1</v>
      </c>
      <c r="AC37">
        <f t="shared" si="10"/>
        <v>1</v>
      </c>
      <c r="AD37">
        <f t="shared" si="11"/>
        <v>1</v>
      </c>
      <c r="AE37">
        <f t="shared" si="3"/>
        <v>1</v>
      </c>
      <c r="AF37">
        <f t="shared" si="14"/>
        <v>14</v>
      </c>
      <c r="AG37">
        <f t="shared" si="14"/>
        <v>21</v>
      </c>
      <c r="AH37">
        <f t="shared" si="14"/>
        <v>7</v>
      </c>
      <c r="AI37">
        <f t="shared" si="14"/>
        <v>3</v>
      </c>
      <c r="AJ37">
        <f t="shared" si="12"/>
        <v>10</v>
      </c>
      <c r="AK37" s="8">
        <f t="shared" si="13"/>
        <v>0.7</v>
      </c>
      <c r="AL37">
        <f t="shared" si="5"/>
        <v>0</v>
      </c>
    </row>
    <row r="38" spans="1:38" ht="75" x14ac:dyDescent="0.2">
      <c r="A38" s="1">
        <v>11</v>
      </c>
      <c r="B38" s="4">
        <v>43792</v>
      </c>
      <c r="C38" s="5"/>
      <c r="D38" s="5" t="s">
        <v>44</v>
      </c>
      <c r="E38" s="5" t="s">
        <v>961</v>
      </c>
      <c r="F38" s="5"/>
      <c r="G38" s="5" t="s">
        <v>1107</v>
      </c>
      <c r="H38" s="5" t="s">
        <v>70</v>
      </c>
      <c r="I38" s="5" t="s">
        <v>13</v>
      </c>
      <c r="J38" s="5">
        <v>52</v>
      </c>
      <c r="K38" s="5">
        <v>0</v>
      </c>
      <c r="L38" s="5">
        <v>8</v>
      </c>
      <c r="M38" s="5">
        <v>3</v>
      </c>
      <c r="N38" s="5" t="s">
        <v>41</v>
      </c>
      <c r="O38" s="5" t="s">
        <v>1093</v>
      </c>
      <c r="P38" s="6"/>
      <c r="Q38" s="7">
        <f t="shared" si="6"/>
        <v>43792</v>
      </c>
      <c r="R38" s="5">
        <f t="shared" si="0"/>
        <v>2019</v>
      </c>
      <c r="S38" s="5">
        <f t="shared" si="7"/>
        <v>13</v>
      </c>
      <c r="T38" s="5" t="s">
        <v>803</v>
      </c>
      <c r="U38" s="5">
        <v>16</v>
      </c>
      <c r="V38" s="5">
        <f t="shared" si="8"/>
        <v>1</v>
      </c>
      <c r="W38" s="5" t="s">
        <v>46</v>
      </c>
      <c r="X38" s="5" t="s">
        <v>1107</v>
      </c>
      <c r="Y38" s="5"/>
      <c r="Z38" s="5">
        <f t="shared" si="9"/>
        <v>0</v>
      </c>
      <c r="AA38" s="5" t="str">
        <f t="shared" si="1"/>
        <v>Non-Major</v>
      </c>
      <c r="AB38">
        <f t="shared" si="2"/>
        <v>0</v>
      </c>
      <c r="AC38">
        <f t="shared" si="10"/>
        <v>0</v>
      </c>
      <c r="AD38">
        <f t="shared" si="11"/>
        <v>0</v>
      </c>
      <c r="AE38">
        <f t="shared" si="3"/>
        <v>0</v>
      </c>
      <c r="AF38">
        <f t="shared" si="14"/>
        <v>52</v>
      </c>
      <c r="AG38">
        <f t="shared" si="14"/>
        <v>0</v>
      </c>
      <c r="AH38">
        <f t="shared" si="14"/>
        <v>8</v>
      </c>
      <c r="AI38">
        <f t="shared" si="14"/>
        <v>3</v>
      </c>
      <c r="AJ38">
        <f t="shared" si="12"/>
        <v>11</v>
      </c>
      <c r="AK38" s="8">
        <f t="shared" si="13"/>
        <v>0.72727272727272729</v>
      </c>
      <c r="AL38">
        <f t="shared" si="5"/>
        <v>1</v>
      </c>
    </row>
    <row r="39" spans="1:38" ht="75" x14ac:dyDescent="0.2">
      <c r="A39" s="1">
        <v>12</v>
      </c>
      <c r="B39" s="4">
        <v>43799</v>
      </c>
      <c r="C39" s="5"/>
      <c r="D39" s="5" t="s">
        <v>44</v>
      </c>
      <c r="E39" s="5" t="s">
        <v>961</v>
      </c>
      <c r="F39" s="5"/>
      <c r="G39" s="5" t="s">
        <v>701</v>
      </c>
      <c r="H39" s="5" t="s">
        <v>46</v>
      </c>
      <c r="I39" s="5" t="s">
        <v>13</v>
      </c>
      <c r="J39" s="5">
        <v>48</v>
      </c>
      <c r="K39" s="5">
        <v>45</v>
      </c>
      <c r="L39" s="5">
        <v>9</v>
      </c>
      <c r="M39" s="5">
        <v>3</v>
      </c>
      <c r="N39" s="5" t="s">
        <v>47</v>
      </c>
      <c r="O39" s="5" t="s">
        <v>1093</v>
      </c>
      <c r="P39" s="6"/>
      <c r="Q39" s="7">
        <f t="shared" si="6"/>
        <v>43799</v>
      </c>
      <c r="R39" s="5">
        <f t="shared" si="0"/>
        <v>2019</v>
      </c>
      <c r="S39" s="5">
        <f t="shared" si="7"/>
        <v>14</v>
      </c>
      <c r="T39" s="5" t="s">
        <v>803</v>
      </c>
      <c r="U39" s="5">
        <v>16</v>
      </c>
      <c r="V39" s="5">
        <f t="shared" si="8"/>
        <v>1</v>
      </c>
      <c r="W39" s="5" t="s">
        <v>46</v>
      </c>
      <c r="X39" s="5" t="s">
        <v>119</v>
      </c>
      <c r="Y39" s="5">
        <v>5</v>
      </c>
      <c r="Z39" s="5">
        <f t="shared" si="9"/>
        <v>1</v>
      </c>
      <c r="AA39" s="5" t="str">
        <f t="shared" si="1"/>
        <v>SEC</v>
      </c>
      <c r="AB39">
        <f t="shared" si="2"/>
        <v>1</v>
      </c>
      <c r="AC39">
        <f t="shared" si="10"/>
        <v>1</v>
      </c>
      <c r="AD39">
        <f t="shared" si="11"/>
        <v>1</v>
      </c>
      <c r="AE39">
        <f t="shared" si="3"/>
        <v>1</v>
      </c>
      <c r="AF39">
        <f t="shared" si="14"/>
        <v>48</v>
      </c>
      <c r="AG39">
        <f t="shared" si="14"/>
        <v>45</v>
      </c>
      <c r="AH39">
        <f t="shared" si="14"/>
        <v>9</v>
      </c>
      <c r="AI39">
        <f t="shared" si="14"/>
        <v>3</v>
      </c>
      <c r="AJ39">
        <f t="shared" si="12"/>
        <v>12</v>
      </c>
      <c r="AK39" s="8">
        <f t="shared" si="13"/>
        <v>0.75</v>
      </c>
      <c r="AL39">
        <f t="shared" si="5"/>
        <v>1</v>
      </c>
    </row>
    <row r="40" spans="1:38" ht="105" x14ac:dyDescent="0.2">
      <c r="A40" s="1">
        <v>13</v>
      </c>
      <c r="B40" s="4">
        <v>43831</v>
      </c>
      <c r="C40" s="5"/>
      <c r="D40" s="5" t="s">
        <v>275</v>
      </c>
      <c r="E40" s="5" t="s">
        <v>801</v>
      </c>
      <c r="F40" s="5" t="s">
        <v>80</v>
      </c>
      <c r="G40" s="5" t="s">
        <v>800</v>
      </c>
      <c r="H40" s="5" t="s">
        <v>86</v>
      </c>
      <c r="I40" s="5" t="s">
        <v>14</v>
      </c>
      <c r="J40" s="5">
        <v>24</v>
      </c>
      <c r="K40" s="5">
        <v>31</v>
      </c>
      <c r="L40" s="5">
        <v>9</v>
      </c>
      <c r="M40" s="5">
        <v>4</v>
      </c>
      <c r="N40" s="5" t="s">
        <v>92</v>
      </c>
      <c r="O40" s="5" t="s">
        <v>802</v>
      </c>
      <c r="P40" s="6"/>
      <c r="Q40" s="7">
        <f t="shared" si="6"/>
        <v>43831</v>
      </c>
      <c r="R40" s="5">
        <f t="shared" si="0"/>
        <v>2019</v>
      </c>
      <c r="S40" s="5">
        <f t="shared" si="7"/>
        <v>19</v>
      </c>
      <c r="T40" s="5" t="s">
        <v>803</v>
      </c>
      <c r="U40" s="5">
        <v>9</v>
      </c>
      <c r="V40" s="5">
        <f t="shared" si="8"/>
        <v>1</v>
      </c>
      <c r="W40" s="5" t="s">
        <v>46</v>
      </c>
      <c r="X40" s="5" t="s">
        <v>747</v>
      </c>
      <c r="Y40" s="5">
        <v>16</v>
      </c>
      <c r="Z40" s="5">
        <f t="shared" si="9"/>
        <v>1</v>
      </c>
      <c r="AA40" s="5" t="str">
        <f t="shared" si="1"/>
        <v>Big Ten</v>
      </c>
      <c r="AB40">
        <f t="shared" si="2"/>
        <v>0</v>
      </c>
      <c r="AC40">
        <f t="shared" si="10"/>
        <v>1</v>
      </c>
      <c r="AD40">
        <f t="shared" si="11"/>
        <v>1</v>
      </c>
      <c r="AE40">
        <f t="shared" si="3"/>
        <v>1</v>
      </c>
      <c r="AF40">
        <f t="shared" si="14"/>
        <v>24</v>
      </c>
      <c r="AG40">
        <f t="shared" si="14"/>
        <v>31</v>
      </c>
      <c r="AH40">
        <f t="shared" si="14"/>
        <v>9</v>
      </c>
      <c r="AI40">
        <f t="shared" si="14"/>
        <v>4</v>
      </c>
      <c r="AJ40">
        <f t="shared" si="12"/>
        <v>13</v>
      </c>
      <c r="AK40" s="8">
        <f t="shared" si="13"/>
        <v>0.69230769230769229</v>
      </c>
      <c r="AL40">
        <f t="shared" si="5"/>
        <v>0</v>
      </c>
    </row>
    <row r="41" spans="1:38" ht="60" x14ac:dyDescent="0.2">
      <c r="A41" s="1">
        <v>1</v>
      </c>
      <c r="B41" s="4">
        <v>43706</v>
      </c>
      <c r="C41" s="5"/>
      <c r="D41" s="5" t="s">
        <v>37</v>
      </c>
      <c r="E41" s="5" t="s">
        <v>45</v>
      </c>
      <c r="F41" s="5"/>
      <c r="G41" s="5" t="s">
        <v>290</v>
      </c>
      <c r="H41" s="5" t="s">
        <v>99</v>
      </c>
      <c r="I41" s="5" t="s">
        <v>13</v>
      </c>
      <c r="J41" s="5">
        <v>41</v>
      </c>
      <c r="K41" s="5">
        <v>7</v>
      </c>
      <c r="L41" s="5">
        <v>1</v>
      </c>
      <c r="M41" s="5">
        <v>0</v>
      </c>
      <c r="N41" s="5" t="s">
        <v>41</v>
      </c>
      <c r="O41" s="5" t="s">
        <v>1101</v>
      </c>
      <c r="P41" s="6"/>
      <c r="Q41" s="7">
        <f t="shared" si="6"/>
        <v>43706</v>
      </c>
      <c r="R41" s="5">
        <f t="shared" si="0"/>
        <v>2019</v>
      </c>
      <c r="S41" s="5">
        <f t="shared" si="7"/>
        <v>1</v>
      </c>
      <c r="T41" s="5" t="s">
        <v>48</v>
      </c>
      <c r="U41" s="5">
        <v>12</v>
      </c>
      <c r="V41" s="5">
        <f t="shared" si="8"/>
        <v>1</v>
      </c>
      <c r="W41" s="5" t="s">
        <v>46</v>
      </c>
      <c r="X41" s="5" t="s">
        <v>290</v>
      </c>
      <c r="Y41" s="5"/>
      <c r="Z41" s="5">
        <f t="shared" si="9"/>
        <v>0</v>
      </c>
      <c r="AA41" s="5" t="str">
        <f t="shared" si="1"/>
        <v>Sun Belt</v>
      </c>
      <c r="AB41">
        <f t="shared" si="2"/>
        <v>0</v>
      </c>
      <c r="AC41">
        <f t="shared" si="10"/>
        <v>1</v>
      </c>
      <c r="AD41">
        <f t="shared" si="11"/>
        <v>0</v>
      </c>
      <c r="AE41">
        <f t="shared" si="3"/>
        <v>0</v>
      </c>
      <c r="AF41">
        <f t="shared" si="14"/>
        <v>41</v>
      </c>
      <c r="AG41">
        <f t="shared" si="14"/>
        <v>7</v>
      </c>
      <c r="AH41">
        <f t="shared" si="14"/>
        <v>1</v>
      </c>
      <c r="AI41">
        <f t="shared" si="14"/>
        <v>0</v>
      </c>
      <c r="AJ41">
        <f t="shared" si="12"/>
        <v>1</v>
      </c>
      <c r="AK41" s="8">
        <f t="shared" si="13"/>
        <v>1</v>
      </c>
      <c r="AL41">
        <f t="shared" si="5"/>
        <v>1</v>
      </c>
    </row>
    <row r="42" spans="1:38" ht="90" x14ac:dyDescent="0.2">
      <c r="A42" s="1">
        <v>2</v>
      </c>
      <c r="B42" s="4">
        <v>43715</v>
      </c>
      <c r="C42" s="5"/>
      <c r="D42" s="5" t="s">
        <v>44</v>
      </c>
      <c r="E42" s="5" t="s">
        <v>45</v>
      </c>
      <c r="F42" s="5" t="s">
        <v>49</v>
      </c>
      <c r="G42" s="5" t="s">
        <v>38</v>
      </c>
      <c r="H42" s="5" t="s">
        <v>40</v>
      </c>
      <c r="I42" s="5" t="s">
        <v>14</v>
      </c>
      <c r="J42" s="5">
        <v>10</v>
      </c>
      <c r="K42" s="5">
        <v>24</v>
      </c>
      <c r="L42" s="5">
        <v>1</v>
      </c>
      <c r="M42" s="5">
        <v>1</v>
      </c>
      <c r="N42" s="5" t="s">
        <v>92</v>
      </c>
      <c r="O42" s="5" t="s">
        <v>42</v>
      </c>
      <c r="P42" s="6"/>
      <c r="Q42" s="7">
        <f t="shared" si="6"/>
        <v>43715</v>
      </c>
      <c r="R42" s="5">
        <f t="shared" si="0"/>
        <v>2019</v>
      </c>
      <c r="S42" s="5">
        <f t="shared" si="7"/>
        <v>2</v>
      </c>
      <c r="T42" s="5" t="s">
        <v>48</v>
      </c>
      <c r="U42" s="5">
        <v>12</v>
      </c>
      <c r="V42" s="5">
        <f t="shared" si="8"/>
        <v>1</v>
      </c>
      <c r="W42" s="5" t="s">
        <v>46</v>
      </c>
      <c r="X42" s="5" t="s">
        <v>43</v>
      </c>
      <c r="Y42" s="5">
        <v>1</v>
      </c>
      <c r="Z42" s="5">
        <f t="shared" si="9"/>
        <v>1</v>
      </c>
      <c r="AA42" s="5" t="str">
        <f t="shared" si="1"/>
        <v>ACC</v>
      </c>
      <c r="AB42">
        <f t="shared" si="2"/>
        <v>0</v>
      </c>
      <c r="AC42">
        <f t="shared" si="10"/>
        <v>1</v>
      </c>
      <c r="AD42">
        <f t="shared" si="11"/>
        <v>1</v>
      </c>
      <c r="AE42">
        <f t="shared" si="3"/>
        <v>1</v>
      </c>
      <c r="AF42">
        <f t="shared" si="14"/>
        <v>10</v>
      </c>
      <c r="AG42">
        <f t="shared" si="14"/>
        <v>24</v>
      </c>
      <c r="AH42">
        <f t="shared" si="14"/>
        <v>1</v>
      </c>
      <c r="AI42">
        <f t="shared" si="14"/>
        <v>1</v>
      </c>
      <c r="AJ42">
        <f t="shared" si="12"/>
        <v>2</v>
      </c>
      <c r="AK42" s="8">
        <f t="shared" si="13"/>
        <v>0.5</v>
      </c>
      <c r="AL42">
        <f t="shared" si="5"/>
        <v>0</v>
      </c>
    </row>
    <row r="43" spans="1:38" ht="60" x14ac:dyDescent="0.2">
      <c r="A43" s="1">
        <v>3</v>
      </c>
      <c r="B43" s="4">
        <v>43722</v>
      </c>
      <c r="C43" s="5"/>
      <c r="D43" s="5" t="s">
        <v>44</v>
      </c>
      <c r="E43" s="5" t="s">
        <v>1108</v>
      </c>
      <c r="F43" s="5"/>
      <c r="G43" s="5" t="s">
        <v>1109</v>
      </c>
      <c r="H43" s="5" t="s">
        <v>70</v>
      </c>
      <c r="I43" s="5" t="s">
        <v>13</v>
      </c>
      <c r="J43" s="5">
        <v>62</v>
      </c>
      <c r="K43" s="5">
        <v>3</v>
      </c>
      <c r="L43" s="5">
        <v>2</v>
      </c>
      <c r="M43" s="5">
        <v>1</v>
      </c>
      <c r="N43" s="5" t="s">
        <v>41</v>
      </c>
      <c r="O43" s="5" t="s">
        <v>1101</v>
      </c>
      <c r="P43" s="6"/>
      <c r="Q43" s="7">
        <f t="shared" si="6"/>
        <v>43722</v>
      </c>
      <c r="R43" s="5">
        <f t="shared" si="0"/>
        <v>2019</v>
      </c>
      <c r="S43" s="5">
        <f t="shared" si="7"/>
        <v>3</v>
      </c>
      <c r="T43" s="5" t="s">
        <v>48</v>
      </c>
      <c r="U43" s="5">
        <v>16</v>
      </c>
      <c r="V43" s="5">
        <f t="shared" si="8"/>
        <v>1</v>
      </c>
      <c r="W43" s="5" t="s">
        <v>46</v>
      </c>
      <c r="X43" s="5" t="s">
        <v>1109</v>
      </c>
      <c r="Y43" s="5"/>
      <c r="Z43" s="5">
        <f t="shared" si="9"/>
        <v>0</v>
      </c>
      <c r="AA43" s="5" t="str">
        <f t="shared" si="1"/>
        <v>Non-Major</v>
      </c>
      <c r="AB43">
        <f t="shared" si="2"/>
        <v>0</v>
      </c>
      <c r="AC43">
        <f t="shared" si="10"/>
        <v>0</v>
      </c>
      <c r="AD43">
        <f t="shared" si="11"/>
        <v>0</v>
      </c>
      <c r="AE43">
        <f t="shared" si="3"/>
        <v>0</v>
      </c>
      <c r="AF43">
        <f t="shared" si="14"/>
        <v>62</v>
      </c>
      <c r="AG43">
        <f t="shared" si="14"/>
        <v>3</v>
      </c>
      <c r="AH43">
        <f t="shared" si="14"/>
        <v>2</v>
      </c>
      <c r="AI43">
        <f t="shared" si="14"/>
        <v>1</v>
      </c>
      <c r="AJ43">
        <f t="shared" si="12"/>
        <v>3</v>
      </c>
      <c r="AK43" s="8">
        <f t="shared" si="13"/>
        <v>0.66666666666666663</v>
      </c>
      <c r="AL43">
        <f t="shared" si="5"/>
        <v>1</v>
      </c>
    </row>
    <row r="44" spans="1:38" ht="60" x14ac:dyDescent="0.2">
      <c r="A44" s="1">
        <v>4</v>
      </c>
      <c r="B44" s="4">
        <v>43729</v>
      </c>
      <c r="C44" s="5"/>
      <c r="D44" s="5" t="s">
        <v>44</v>
      </c>
      <c r="E44" s="5" t="s">
        <v>1100</v>
      </c>
      <c r="F44" s="5"/>
      <c r="G44" s="5" t="s">
        <v>1099</v>
      </c>
      <c r="H44" s="5" t="s">
        <v>46</v>
      </c>
      <c r="I44" s="5" t="s">
        <v>14</v>
      </c>
      <c r="J44" s="5">
        <v>20</v>
      </c>
      <c r="K44" s="5">
        <v>28</v>
      </c>
      <c r="L44" s="5">
        <v>2</v>
      </c>
      <c r="M44" s="5">
        <v>2</v>
      </c>
      <c r="N44" s="5" t="s">
        <v>92</v>
      </c>
      <c r="O44" s="5" t="s">
        <v>1101</v>
      </c>
      <c r="P44" s="6"/>
      <c r="Q44" s="7">
        <f t="shared" si="6"/>
        <v>43729</v>
      </c>
      <c r="R44" s="5">
        <f t="shared" si="0"/>
        <v>2019</v>
      </c>
      <c r="S44" s="5">
        <f t="shared" si="7"/>
        <v>4</v>
      </c>
      <c r="T44" s="5" t="s">
        <v>48</v>
      </c>
      <c r="U44" s="5">
        <v>17</v>
      </c>
      <c r="V44" s="5">
        <f t="shared" si="8"/>
        <v>1</v>
      </c>
      <c r="W44" s="5" t="s">
        <v>46</v>
      </c>
      <c r="X44" s="5" t="s">
        <v>803</v>
      </c>
      <c r="Y44" s="5">
        <v>8</v>
      </c>
      <c r="Z44" s="5">
        <f t="shared" si="9"/>
        <v>1</v>
      </c>
      <c r="AA44" s="5" t="str">
        <f t="shared" si="1"/>
        <v>SEC</v>
      </c>
      <c r="AB44">
        <f t="shared" si="2"/>
        <v>1</v>
      </c>
      <c r="AC44">
        <f t="shared" si="10"/>
        <v>1</v>
      </c>
      <c r="AD44">
        <f t="shared" si="11"/>
        <v>1</v>
      </c>
      <c r="AE44">
        <f t="shared" si="3"/>
        <v>1</v>
      </c>
      <c r="AF44">
        <f t="shared" si="14"/>
        <v>20</v>
      </c>
      <c r="AG44">
        <f t="shared" si="14"/>
        <v>28</v>
      </c>
      <c r="AH44">
        <f t="shared" si="14"/>
        <v>2</v>
      </c>
      <c r="AI44">
        <f t="shared" si="14"/>
        <v>2</v>
      </c>
      <c r="AJ44">
        <f t="shared" si="12"/>
        <v>4</v>
      </c>
      <c r="AK44" s="8">
        <f t="shared" si="13"/>
        <v>0.5</v>
      </c>
      <c r="AL44">
        <f t="shared" si="5"/>
        <v>0</v>
      </c>
    </row>
    <row r="45" spans="1:38" ht="60" x14ac:dyDescent="0.2">
      <c r="A45" s="1">
        <v>5</v>
      </c>
      <c r="B45" s="4">
        <v>43736</v>
      </c>
      <c r="C45" s="5"/>
      <c r="D45" s="5" t="s">
        <v>44</v>
      </c>
      <c r="E45" s="5" t="s">
        <v>472</v>
      </c>
      <c r="F45" s="5" t="s">
        <v>80</v>
      </c>
      <c r="G45" s="5" t="s">
        <v>651</v>
      </c>
      <c r="H45" s="5" t="s">
        <v>46</v>
      </c>
      <c r="I45" s="5" t="s">
        <v>13</v>
      </c>
      <c r="J45" s="5">
        <v>31</v>
      </c>
      <c r="K45" s="5">
        <v>27</v>
      </c>
      <c r="L45" s="5">
        <v>3</v>
      </c>
      <c r="M45" s="5">
        <v>2</v>
      </c>
      <c r="N45" s="5" t="s">
        <v>41</v>
      </c>
      <c r="O45" s="5" t="s">
        <v>661</v>
      </c>
      <c r="P45" s="6"/>
      <c r="Q45" s="7">
        <f t="shared" si="6"/>
        <v>43736</v>
      </c>
      <c r="R45" s="5">
        <f t="shared" si="0"/>
        <v>2019</v>
      </c>
      <c r="S45" s="5">
        <f t="shared" si="7"/>
        <v>5</v>
      </c>
      <c r="T45" s="5" t="s">
        <v>48</v>
      </c>
      <c r="U45" s="5">
        <v>23</v>
      </c>
      <c r="V45" s="5">
        <f t="shared" si="8"/>
        <v>1</v>
      </c>
      <c r="W45" s="5" t="s">
        <v>46</v>
      </c>
      <c r="X45" s="5" t="s">
        <v>651</v>
      </c>
      <c r="Y45" s="5"/>
      <c r="Z45" s="5">
        <f t="shared" si="9"/>
        <v>0</v>
      </c>
      <c r="AA45" s="5" t="str">
        <f t="shared" si="1"/>
        <v>SEC</v>
      </c>
      <c r="AB45">
        <f t="shared" si="2"/>
        <v>1</v>
      </c>
      <c r="AC45">
        <f t="shared" si="10"/>
        <v>1</v>
      </c>
      <c r="AD45">
        <f t="shared" si="11"/>
        <v>1</v>
      </c>
      <c r="AE45">
        <f t="shared" si="3"/>
        <v>0</v>
      </c>
      <c r="AF45">
        <f t="shared" si="14"/>
        <v>31</v>
      </c>
      <c r="AG45">
        <f t="shared" si="14"/>
        <v>27</v>
      </c>
      <c r="AH45">
        <f t="shared" si="14"/>
        <v>3</v>
      </c>
      <c r="AI45">
        <f t="shared" si="14"/>
        <v>2</v>
      </c>
      <c r="AJ45">
        <f t="shared" si="12"/>
        <v>5</v>
      </c>
      <c r="AK45" s="8">
        <f t="shared" si="13"/>
        <v>0.6</v>
      </c>
      <c r="AL45">
        <f t="shared" si="5"/>
        <v>1</v>
      </c>
    </row>
    <row r="46" spans="1:38" ht="60" x14ac:dyDescent="0.2">
      <c r="A46" s="1">
        <v>6</v>
      </c>
      <c r="B46" s="4">
        <v>43750</v>
      </c>
      <c r="C46" s="5"/>
      <c r="D46" s="5" t="s">
        <v>44</v>
      </c>
      <c r="E46" s="5" t="s">
        <v>419</v>
      </c>
      <c r="F46" s="5"/>
      <c r="G46" s="5" t="s">
        <v>292</v>
      </c>
      <c r="H46" s="5" t="s">
        <v>46</v>
      </c>
      <c r="I46" s="5" t="s">
        <v>14</v>
      </c>
      <c r="J46" s="5">
        <v>28</v>
      </c>
      <c r="K46" s="5">
        <v>47</v>
      </c>
      <c r="L46" s="5">
        <v>3</v>
      </c>
      <c r="M46" s="5">
        <v>3</v>
      </c>
      <c r="N46" s="5" t="s">
        <v>92</v>
      </c>
      <c r="O46" s="5" t="s">
        <v>1101</v>
      </c>
      <c r="P46" s="6"/>
      <c r="Q46" s="7">
        <f t="shared" si="6"/>
        <v>43750</v>
      </c>
      <c r="R46" s="5">
        <f t="shared" si="0"/>
        <v>2019</v>
      </c>
      <c r="S46" s="5">
        <f t="shared" si="7"/>
        <v>7</v>
      </c>
      <c r="T46" s="5" t="s">
        <v>48</v>
      </c>
      <c r="U46" s="5">
        <v>24</v>
      </c>
      <c r="V46" s="5">
        <f t="shared" si="8"/>
        <v>1</v>
      </c>
      <c r="W46" s="5" t="s">
        <v>46</v>
      </c>
      <c r="X46" s="5" t="s">
        <v>119</v>
      </c>
      <c r="Y46" s="5">
        <v>1</v>
      </c>
      <c r="Z46" s="5">
        <f t="shared" si="9"/>
        <v>1</v>
      </c>
      <c r="AA46" s="5" t="str">
        <f t="shared" si="1"/>
        <v>SEC</v>
      </c>
      <c r="AB46">
        <f t="shared" si="2"/>
        <v>1</v>
      </c>
      <c r="AC46">
        <f t="shared" si="10"/>
        <v>1</v>
      </c>
      <c r="AD46">
        <f t="shared" si="11"/>
        <v>1</v>
      </c>
      <c r="AE46">
        <f t="shared" si="3"/>
        <v>1</v>
      </c>
      <c r="AF46">
        <f t="shared" si="14"/>
        <v>28</v>
      </c>
      <c r="AG46">
        <f t="shared" si="14"/>
        <v>47</v>
      </c>
      <c r="AH46">
        <f t="shared" si="14"/>
        <v>3</v>
      </c>
      <c r="AI46">
        <f t="shared" si="14"/>
        <v>3</v>
      </c>
      <c r="AJ46">
        <f t="shared" si="12"/>
        <v>6</v>
      </c>
      <c r="AK46" s="8">
        <f t="shared" si="13"/>
        <v>0.5</v>
      </c>
      <c r="AL46">
        <f t="shared" si="5"/>
        <v>0</v>
      </c>
    </row>
    <row r="47" spans="1:38" ht="75" x14ac:dyDescent="0.2">
      <c r="A47" s="1">
        <v>7</v>
      </c>
      <c r="B47" s="4">
        <v>43757</v>
      </c>
      <c r="C47" s="5"/>
      <c r="D47" s="5" t="s">
        <v>44</v>
      </c>
      <c r="E47" s="5" t="s">
        <v>571</v>
      </c>
      <c r="F47" s="5" t="s">
        <v>49</v>
      </c>
      <c r="G47" s="5" t="s">
        <v>368</v>
      </c>
      <c r="H47" s="5" t="s">
        <v>46</v>
      </c>
      <c r="I47" s="5" t="s">
        <v>13</v>
      </c>
      <c r="J47" s="5">
        <v>24</v>
      </c>
      <c r="K47" s="5">
        <v>17</v>
      </c>
      <c r="L47" s="5">
        <v>4</v>
      </c>
      <c r="M47" s="5">
        <v>3</v>
      </c>
      <c r="N47" s="5" t="s">
        <v>41</v>
      </c>
      <c r="O47" s="5" t="s">
        <v>956</v>
      </c>
      <c r="P47" s="6"/>
      <c r="Q47" s="7">
        <f t="shared" si="6"/>
        <v>43757</v>
      </c>
      <c r="R47" s="5">
        <f t="shared" si="0"/>
        <v>2019</v>
      </c>
      <c r="S47" s="5">
        <f t="shared" si="7"/>
        <v>8</v>
      </c>
      <c r="T47" s="5" t="s">
        <v>571</v>
      </c>
      <c r="U47" s="5"/>
      <c r="V47" s="5">
        <f t="shared" si="8"/>
        <v>0</v>
      </c>
      <c r="W47" s="5" t="s">
        <v>46</v>
      </c>
      <c r="X47" s="5" t="s">
        <v>368</v>
      </c>
      <c r="Y47" s="5"/>
      <c r="Z47" s="5">
        <f t="shared" si="9"/>
        <v>0</v>
      </c>
      <c r="AA47" s="5" t="str">
        <f t="shared" si="1"/>
        <v>SEC</v>
      </c>
      <c r="AB47">
        <f t="shared" si="2"/>
        <v>1</v>
      </c>
      <c r="AC47">
        <f t="shared" si="10"/>
        <v>1</v>
      </c>
      <c r="AD47">
        <f t="shared" si="11"/>
        <v>1</v>
      </c>
      <c r="AE47">
        <f t="shared" si="3"/>
        <v>0</v>
      </c>
      <c r="AF47">
        <f t="shared" si="14"/>
        <v>24</v>
      </c>
      <c r="AG47">
        <f t="shared" si="14"/>
        <v>17</v>
      </c>
      <c r="AH47">
        <f t="shared" si="14"/>
        <v>4</v>
      </c>
      <c r="AI47">
        <f t="shared" si="14"/>
        <v>3</v>
      </c>
      <c r="AJ47">
        <f t="shared" si="12"/>
        <v>7</v>
      </c>
      <c r="AK47" s="8">
        <f t="shared" si="13"/>
        <v>0.5714285714285714</v>
      </c>
      <c r="AL47">
        <f t="shared" si="5"/>
        <v>1</v>
      </c>
    </row>
    <row r="48" spans="1:38" ht="60" x14ac:dyDescent="0.2">
      <c r="A48" s="1">
        <v>8</v>
      </c>
      <c r="B48" s="4">
        <v>43764</v>
      </c>
      <c r="C48" s="5"/>
      <c r="D48" s="5" t="s">
        <v>44</v>
      </c>
      <c r="E48" s="5" t="s">
        <v>571</v>
      </c>
      <c r="F48" s="5"/>
      <c r="G48" s="5" t="s">
        <v>239</v>
      </c>
      <c r="H48" s="5" t="s">
        <v>46</v>
      </c>
      <c r="I48" s="5" t="s">
        <v>13</v>
      </c>
      <c r="J48" s="5">
        <v>49</v>
      </c>
      <c r="K48" s="5">
        <v>30</v>
      </c>
      <c r="L48" s="5">
        <v>5</v>
      </c>
      <c r="M48" s="5">
        <v>3</v>
      </c>
      <c r="N48" s="5" t="s">
        <v>47</v>
      </c>
      <c r="O48" s="5" t="s">
        <v>1101</v>
      </c>
      <c r="P48" s="6"/>
      <c r="Q48" s="7">
        <f t="shared" si="6"/>
        <v>43764</v>
      </c>
      <c r="R48" s="5">
        <f t="shared" si="0"/>
        <v>2019</v>
      </c>
      <c r="S48" s="5">
        <f t="shared" si="7"/>
        <v>9</v>
      </c>
      <c r="T48" s="5" t="s">
        <v>571</v>
      </c>
      <c r="U48" s="5"/>
      <c r="V48" s="5">
        <f t="shared" si="8"/>
        <v>0</v>
      </c>
      <c r="W48" s="5" t="s">
        <v>46</v>
      </c>
      <c r="X48" s="5" t="s">
        <v>239</v>
      </c>
      <c r="Y48" s="5"/>
      <c r="Z48" s="5">
        <f t="shared" si="9"/>
        <v>0</v>
      </c>
      <c r="AA48" s="5" t="str">
        <f t="shared" si="1"/>
        <v>SEC</v>
      </c>
      <c r="AB48">
        <f t="shared" si="2"/>
        <v>1</v>
      </c>
      <c r="AC48">
        <f t="shared" si="10"/>
        <v>1</v>
      </c>
      <c r="AD48">
        <f t="shared" si="11"/>
        <v>1</v>
      </c>
      <c r="AE48">
        <f t="shared" si="3"/>
        <v>0</v>
      </c>
      <c r="AF48">
        <f t="shared" si="14"/>
        <v>49</v>
      </c>
      <c r="AG48">
        <f t="shared" si="14"/>
        <v>30</v>
      </c>
      <c r="AH48">
        <f t="shared" si="14"/>
        <v>5</v>
      </c>
      <c r="AI48">
        <f t="shared" si="14"/>
        <v>3</v>
      </c>
      <c r="AJ48">
        <f t="shared" si="12"/>
        <v>8</v>
      </c>
      <c r="AK48" s="8">
        <f t="shared" si="13"/>
        <v>0.625</v>
      </c>
      <c r="AL48">
        <f t="shared" si="5"/>
        <v>1</v>
      </c>
    </row>
    <row r="49" spans="1:38" ht="60" x14ac:dyDescent="0.2">
      <c r="A49" s="1">
        <v>9</v>
      </c>
      <c r="B49" s="4">
        <v>43771</v>
      </c>
      <c r="C49" s="5"/>
      <c r="D49" s="5" t="s">
        <v>44</v>
      </c>
      <c r="E49" s="5" t="s">
        <v>571</v>
      </c>
      <c r="F49" s="5"/>
      <c r="G49" s="5" t="s">
        <v>539</v>
      </c>
      <c r="H49" s="5" t="s">
        <v>54</v>
      </c>
      <c r="I49" s="5" t="s">
        <v>13</v>
      </c>
      <c r="J49" s="5">
        <v>45</v>
      </c>
      <c r="K49" s="5">
        <v>14</v>
      </c>
      <c r="L49" s="5">
        <v>6</v>
      </c>
      <c r="M49" s="5">
        <v>3</v>
      </c>
      <c r="N49" s="5" t="s">
        <v>51</v>
      </c>
      <c r="O49" s="5" t="s">
        <v>1101</v>
      </c>
      <c r="P49" s="6"/>
      <c r="Q49" s="7">
        <f t="shared" si="6"/>
        <v>43771</v>
      </c>
      <c r="R49" s="5">
        <f t="shared" si="0"/>
        <v>2019</v>
      </c>
      <c r="S49" s="5">
        <f t="shared" si="7"/>
        <v>10</v>
      </c>
      <c r="T49" s="5" t="s">
        <v>571</v>
      </c>
      <c r="U49" s="5"/>
      <c r="V49" s="5">
        <f t="shared" si="8"/>
        <v>0</v>
      </c>
      <c r="W49" s="5" t="s">
        <v>46</v>
      </c>
      <c r="X49" s="5" t="s">
        <v>539</v>
      </c>
      <c r="Y49" s="5"/>
      <c r="Z49" s="5">
        <f t="shared" si="9"/>
        <v>0</v>
      </c>
      <c r="AA49" s="5" t="str">
        <f t="shared" si="1"/>
        <v>CUSA</v>
      </c>
      <c r="AB49">
        <f t="shared" si="2"/>
        <v>0</v>
      </c>
      <c r="AC49">
        <f t="shared" si="10"/>
        <v>1</v>
      </c>
      <c r="AD49">
        <f t="shared" si="11"/>
        <v>0</v>
      </c>
      <c r="AE49">
        <f t="shared" si="3"/>
        <v>0</v>
      </c>
      <c r="AF49">
        <f t="shared" si="14"/>
        <v>45</v>
      </c>
      <c r="AG49">
        <f t="shared" si="14"/>
        <v>14</v>
      </c>
      <c r="AH49">
        <f t="shared" si="14"/>
        <v>6</v>
      </c>
      <c r="AI49">
        <f t="shared" si="14"/>
        <v>3</v>
      </c>
      <c r="AJ49">
        <f t="shared" si="12"/>
        <v>9</v>
      </c>
      <c r="AK49" s="8">
        <f t="shared" si="13"/>
        <v>0.66666666666666663</v>
      </c>
      <c r="AL49">
        <f t="shared" si="5"/>
        <v>1</v>
      </c>
    </row>
    <row r="50" spans="1:38" ht="60" x14ac:dyDescent="0.2">
      <c r="A50" s="1">
        <v>10</v>
      </c>
      <c r="B50" s="4">
        <v>43785</v>
      </c>
      <c r="C50" s="5"/>
      <c r="D50" s="5" t="s">
        <v>44</v>
      </c>
      <c r="E50" s="5" t="s">
        <v>571</v>
      </c>
      <c r="F50" s="5"/>
      <c r="G50" s="5" t="s">
        <v>77</v>
      </c>
      <c r="H50" s="5" t="s">
        <v>46</v>
      </c>
      <c r="I50" s="5" t="s">
        <v>13</v>
      </c>
      <c r="J50" s="5">
        <v>30</v>
      </c>
      <c r="K50" s="5">
        <v>6</v>
      </c>
      <c r="L50" s="5">
        <v>7</v>
      </c>
      <c r="M50" s="5">
        <v>3</v>
      </c>
      <c r="N50" s="5" t="s">
        <v>55</v>
      </c>
      <c r="O50" s="5" t="s">
        <v>1101</v>
      </c>
      <c r="P50" s="6"/>
      <c r="Q50" s="7">
        <f t="shared" si="6"/>
        <v>43785</v>
      </c>
      <c r="R50" s="5">
        <f t="shared" si="0"/>
        <v>2019</v>
      </c>
      <c r="S50" s="5">
        <f t="shared" si="7"/>
        <v>12</v>
      </c>
      <c r="T50" s="5" t="s">
        <v>571</v>
      </c>
      <c r="U50" s="5"/>
      <c r="V50" s="5">
        <f t="shared" si="8"/>
        <v>0</v>
      </c>
      <c r="W50" s="5" t="s">
        <v>46</v>
      </c>
      <c r="X50" s="5" t="s">
        <v>77</v>
      </c>
      <c r="Y50" s="5"/>
      <c r="Z50" s="5">
        <f t="shared" si="9"/>
        <v>0</v>
      </c>
      <c r="AA50" s="5" t="str">
        <f t="shared" si="1"/>
        <v>SEC</v>
      </c>
      <c r="AB50">
        <f t="shared" si="2"/>
        <v>1</v>
      </c>
      <c r="AC50">
        <f t="shared" si="10"/>
        <v>1</v>
      </c>
      <c r="AD50">
        <f t="shared" si="11"/>
        <v>1</v>
      </c>
      <c r="AE50">
        <f t="shared" si="3"/>
        <v>0</v>
      </c>
      <c r="AF50">
        <f t="shared" si="14"/>
        <v>30</v>
      </c>
      <c r="AG50">
        <f t="shared" si="14"/>
        <v>6</v>
      </c>
      <c r="AH50">
        <f t="shared" si="14"/>
        <v>7</v>
      </c>
      <c r="AI50">
        <f t="shared" si="14"/>
        <v>3</v>
      </c>
      <c r="AJ50">
        <f t="shared" si="12"/>
        <v>10</v>
      </c>
      <c r="AK50" s="8">
        <f t="shared" si="13"/>
        <v>0.7</v>
      </c>
      <c r="AL50">
        <f t="shared" si="5"/>
        <v>1</v>
      </c>
    </row>
    <row r="51" spans="1:38" ht="60" x14ac:dyDescent="0.2">
      <c r="A51" s="1">
        <v>11</v>
      </c>
      <c r="B51" s="4">
        <v>43792</v>
      </c>
      <c r="C51" s="5"/>
      <c r="D51" s="5" t="s">
        <v>44</v>
      </c>
      <c r="E51" s="5" t="s">
        <v>419</v>
      </c>
      <c r="F51" s="5" t="s">
        <v>49</v>
      </c>
      <c r="G51" s="5" t="s">
        <v>177</v>
      </c>
      <c r="H51" s="5" t="s">
        <v>46</v>
      </c>
      <c r="I51" s="5" t="s">
        <v>14</v>
      </c>
      <c r="J51" s="5">
        <v>13</v>
      </c>
      <c r="K51" s="5">
        <v>19</v>
      </c>
      <c r="L51" s="5">
        <v>7</v>
      </c>
      <c r="M51" s="5">
        <v>4</v>
      </c>
      <c r="N51" s="5" t="s">
        <v>92</v>
      </c>
      <c r="O51" s="5" t="s">
        <v>204</v>
      </c>
      <c r="P51" s="6"/>
      <c r="Q51" s="7">
        <f t="shared" si="6"/>
        <v>43792</v>
      </c>
      <c r="R51" s="5">
        <f t="shared" si="0"/>
        <v>2019</v>
      </c>
      <c r="S51" s="5">
        <f t="shared" si="7"/>
        <v>13</v>
      </c>
      <c r="T51" s="5" t="s">
        <v>48</v>
      </c>
      <c r="U51" s="5">
        <v>24</v>
      </c>
      <c r="V51" s="5">
        <f t="shared" si="8"/>
        <v>1</v>
      </c>
      <c r="W51" s="5" t="s">
        <v>46</v>
      </c>
      <c r="X51" s="5" t="s">
        <v>178</v>
      </c>
      <c r="Y51" s="5">
        <v>4</v>
      </c>
      <c r="Z51" s="5">
        <f t="shared" si="9"/>
        <v>1</v>
      </c>
      <c r="AA51" s="5" t="str">
        <f t="shared" si="1"/>
        <v>SEC</v>
      </c>
      <c r="AB51">
        <f t="shared" si="2"/>
        <v>1</v>
      </c>
      <c r="AC51">
        <f t="shared" si="10"/>
        <v>1</v>
      </c>
      <c r="AD51">
        <f t="shared" si="11"/>
        <v>1</v>
      </c>
      <c r="AE51">
        <f t="shared" si="3"/>
        <v>1</v>
      </c>
      <c r="AF51">
        <f t="shared" si="14"/>
        <v>13</v>
      </c>
      <c r="AG51">
        <f t="shared" si="14"/>
        <v>19</v>
      </c>
      <c r="AH51">
        <f t="shared" si="14"/>
        <v>7</v>
      </c>
      <c r="AI51">
        <f t="shared" si="14"/>
        <v>4</v>
      </c>
      <c r="AJ51">
        <f t="shared" si="12"/>
        <v>11</v>
      </c>
      <c r="AK51" s="8">
        <f t="shared" si="13"/>
        <v>0.63636363636363635</v>
      </c>
      <c r="AL51">
        <f t="shared" si="5"/>
        <v>0</v>
      </c>
    </row>
    <row r="52" spans="1:38" ht="75" x14ac:dyDescent="0.2">
      <c r="A52" s="1">
        <v>12</v>
      </c>
      <c r="B52" s="4">
        <v>43799</v>
      </c>
      <c r="C52" s="5"/>
      <c r="D52" s="5" t="s">
        <v>44</v>
      </c>
      <c r="E52" s="5" t="s">
        <v>571</v>
      </c>
      <c r="F52" s="5" t="s">
        <v>49</v>
      </c>
      <c r="G52" s="5" t="s">
        <v>91</v>
      </c>
      <c r="H52" s="5" t="s">
        <v>46</v>
      </c>
      <c r="I52" s="5" t="s">
        <v>14</v>
      </c>
      <c r="J52" s="5">
        <v>7</v>
      </c>
      <c r="K52" s="5">
        <v>50</v>
      </c>
      <c r="L52" s="5">
        <v>7</v>
      </c>
      <c r="M52" s="5">
        <v>5</v>
      </c>
      <c r="N52" s="5" t="s">
        <v>102</v>
      </c>
      <c r="O52" s="5" t="s">
        <v>1106</v>
      </c>
      <c r="P52" s="6"/>
      <c r="Q52" s="7">
        <f t="shared" si="6"/>
        <v>43799</v>
      </c>
      <c r="R52" s="5">
        <f t="shared" si="0"/>
        <v>2019</v>
      </c>
      <c r="S52" s="5">
        <f t="shared" si="7"/>
        <v>14</v>
      </c>
      <c r="T52" s="5" t="s">
        <v>571</v>
      </c>
      <c r="U52" s="5"/>
      <c r="V52" s="5">
        <f t="shared" si="8"/>
        <v>0</v>
      </c>
      <c r="W52" s="5" t="s">
        <v>46</v>
      </c>
      <c r="X52" s="5" t="s">
        <v>94</v>
      </c>
      <c r="Y52" s="5">
        <v>1</v>
      </c>
      <c r="Z52" s="5">
        <f t="shared" si="9"/>
        <v>1</v>
      </c>
      <c r="AA52" s="5" t="str">
        <f t="shared" si="1"/>
        <v>SEC</v>
      </c>
      <c r="AB52">
        <f t="shared" si="2"/>
        <v>1</v>
      </c>
      <c r="AC52">
        <f t="shared" si="10"/>
        <v>1</v>
      </c>
      <c r="AD52">
        <f t="shared" si="11"/>
        <v>1</v>
      </c>
      <c r="AE52">
        <f t="shared" si="3"/>
        <v>0</v>
      </c>
      <c r="AF52">
        <f t="shared" si="14"/>
        <v>7</v>
      </c>
      <c r="AG52">
        <f t="shared" si="14"/>
        <v>50</v>
      </c>
      <c r="AH52">
        <f t="shared" si="14"/>
        <v>7</v>
      </c>
      <c r="AI52">
        <f t="shared" si="14"/>
        <v>5</v>
      </c>
      <c r="AJ52">
        <f t="shared" ref="AJ52:AJ115" si="15">SUM(AH52:AI52)</f>
        <v>12</v>
      </c>
      <c r="AK52" s="8">
        <f t="shared" si="13"/>
        <v>0.58333333333333337</v>
      </c>
      <c r="AL52">
        <f t="shared" si="5"/>
        <v>0</v>
      </c>
    </row>
    <row r="53" spans="1:38" ht="75" x14ac:dyDescent="0.2">
      <c r="A53" s="1">
        <v>13</v>
      </c>
      <c r="B53" s="4">
        <v>43826</v>
      </c>
      <c r="C53" s="5"/>
      <c r="D53" s="5" t="s">
        <v>124</v>
      </c>
      <c r="E53" s="5" t="s">
        <v>571</v>
      </c>
      <c r="F53" s="5" t="s">
        <v>80</v>
      </c>
      <c r="G53" s="5" t="s">
        <v>568</v>
      </c>
      <c r="H53" s="5" t="s">
        <v>145</v>
      </c>
      <c r="I53" s="5" t="s">
        <v>13</v>
      </c>
      <c r="J53" s="5">
        <v>24</v>
      </c>
      <c r="K53" s="5">
        <v>21</v>
      </c>
      <c r="L53" s="5">
        <v>8</v>
      </c>
      <c r="M53" s="5">
        <v>5</v>
      </c>
      <c r="N53" s="5" t="s">
        <v>41</v>
      </c>
      <c r="O53" s="5" t="s">
        <v>349</v>
      </c>
      <c r="Q53" s="7">
        <f t="shared" si="6"/>
        <v>43826</v>
      </c>
      <c r="R53" s="5">
        <f t="shared" si="0"/>
        <v>2019</v>
      </c>
      <c r="S53" s="5">
        <f t="shared" si="7"/>
        <v>18</v>
      </c>
      <c r="T53" s="5" t="s">
        <v>571</v>
      </c>
      <c r="U53" s="5"/>
      <c r="V53" s="5">
        <f t="shared" si="8"/>
        <v>0</v>
      </c>
      <c r="W53" s="5" t="s">
        <v>46</v>
      </c>
      <c r="X53" s="5" t="s">
        <v>360</v>
      </c>
      <c r="Y53" s="5">
        <v>25</v>
      </c>
      <c r="Z53" s="5">
        <f t="shared" si="9"/>
        <v>1</v>
      </c>
      <c r="AA53" s="5" t="str">
        <f t="shared" si="1"/>
        <v>Big 12</v>
      </c>
      <c r="AB53">
        <f t="shared" si="2"/>
        <v>0</v>
      </c>
      <c r="AC53">
        <f t="shared" si="10"/>
        <v>1</v>
      </c>
      <c r="AD53">
        <f t="shared" si="11"/>
        <v>1</v>
      </c>
      <c r="AE53">
        <f t="shared" si="3"/>
        <v>0</v>
      </c>
      <c r="AF53">
        <f t="shared" si="14"/>
        <v>24</v>
      </c>
      <c r="AG53">
        <f t="shared" si="14"/>
        <v>21</v>
      </c>
      <c r="AH53">
        <f t="shared" si="14"/>
        <v>8</v>
      </c>
      <c r="AI53">
        <f t="shared" si="14"/>
        <v>5</v>
      </c>
      <c r="AJ53">
        <f t="shared" si="15"/>
        <v>13</v>
      </c>
      <c r="AK53" s="8">
        <f t="shared" si="13"/>
        <v>0.61538461538461542</v>
      </c>
      <c r="AL53">
        <f t="shared" si="5"/>
        <v>1</v>
      </c>
    </row>
    <row r="54" spans="1:38" ht="105" x14ac:dyDescent="0.2">
      <c r="A54" s="1">
        <v>1</v>
      </c>
      <c r="B54" s="4">
        <v>43708</v>
      </c>
      <c r="C54" s="5"/>
      <c r="D54" s="5" t="s">
        <v>44</v>
      </c>
      <c r="E54" s="5" t="s">
        <v>651</v>
      </c>
      <c r="F54" s="5"/>
      <c r="G54" s="5" t="s">
        <v>1036</v>
      </c>
      <c r="H54" s="5" t="s">
        <v>70</v>
      </c>
      <c r="I54" s="5" t="s">
        <v>13</v>
      </c>
      <c r="J54" s="5">
        <v>20</v>
      </c>
      <c r="K54" s="5">
        <v>13</v>
      </c>
      <c r="L54" s="5">
        <v>1</v>
      </c>
      <c r="M54" s="5">
        <v>0</v>
      </c>
      <c r="N54" s="5" t="s">
        <v>41</v>
      </c>
      <c r="O54" s="5" t="s">
        <v>1104</v>
      </c>
      <c r="Q54" s="7">
        <f t="shared" si="6"/>
        <v>43708</v>
      </c>
      <c r="R54" s="5">
        <f t="shared" si="0"/>
        <v>2019</v>
      </c>
      <c r="S54" s="5">
        <f t="shared" si="7"/>
        <v>1</v>
      </c>
      <c r="T54" s="5" t="s">
        <v>651</v>
      </c>
      <c r="U54" s="5"/>
      <c r="V54" s="5">
        <f t="shared" si="8"/>
        <v>0</v>
      </c>
      <c r="W54" s="5" t="s">
        <v>46</v>
      </c>
      <c r="X54" s="5" t="s">
        <v>1036</v>
      </c>
      <c r="Y54" s="5"/>
      <c r="Z54" s="5">
        <f t="shared" si="9"/>
        <v>0</v>
      </c>
      <c r="AA54" s="5" t="str">
        <f t="shared" si="1"/>
        <v>Non-Major</v>
      </c>
      <c r="AB54">
        <f t="shared" si="2"/>
        <v>0</v>
      </c>
      <c r="AC54">
        <f t="shared" si="10"/>
        <v>0</v>
      </c>
      <c r="AD54">
        <f t="shared" si="11"/>
        <v>0</v>
      </c>
      <c r="AE54">
        <f t="shared" si="3"/>
        <v>0</v>
      </c>
      <c r="AF54">
        <f t="shared" si="14"/>
        <v>20</v>
      </c>
      <c r="AG54">
        <f t="shared" si="14"/>
        <v>13</v>
      </c>
      <c r="AH54">
        <f t="shared" si="14"/>
        <v>1</v>
      </c>
      <c r="AI54">
        <f t="shared" si="14"/>
        <v>0</v>
      </c>
      <c r="AJ54">
        <f t="shared" si="15"/>
        <v>1</v>
      </c>
      <c r="AK54" s="8">
        <f t="shared" si="13"/>
        <v>1</v>
      </c>
      <c r="AL54">
        <f t="shared" si="5"/>
        <v>1</v>
      </c>
    </row>
    <row r="55" spans="1:38" ht="75" x14ac:dyDescent="0.2">
      <c r="A55" s="1">
        <v>2</v>
      </c>
      <c r="B55" s="4">
        <v>43715</v>
      </c>
      <c r="C55" s="5"/>
      <c r="D55" s="5" t="s">
        <v>44</v>
      </c>
      <c r="E55" s="5" t="s">
        <v>651</v>
      </c>
      <c r="F55" s="5" t="s">
        <v>49</v>
      </c>
      <c r="G55" s="5" t="s">
        <v>368</v>
      </c>
      <c r="H55" s="5" t="s">
        <v>46</v>
      </c>
      <c r="I55" s="5" t="s">
        <v>14</v>
      </c>
      <c r="J55" s="5">
        <v>17</v>
      </c>
      <c r="K55" s="5">
        <v>31</v>
      </c>
      <c r="L55" s="5">
        <v>1</v>
      </c>
      <c r="M55" s="5">
        <v>1</v>
      </c>
      <c r="N55" s="5" t="s">
        <v>92</v>
      </c>
      <c r="O55" s="5" t="s">
        <v>956</v>
      </c>
      <c r="Q55" s="7">
        <f t="shared" si="6"/>
        <v>43715</v>
      </c>
      <c r="R55" s="5">
        <f t="shared" si="0"/>
        <v>2019</v>
      </c>
      <c r="S55" s="5">
        <f t="shared" si="7"/>
        <v>2</v>
      </c>
      <c r="T55" s="5" t="s">
        <v>651</v>
      </c>
      <c r="U55" s="5"/>
      <c r="V55" s="5">
        <f t="shared" si="8"/>
        <v>0</v>
      </c>
      <c r="W55" s="5" t="s">
        <v>46</v>
      </c>
      <c r="X55" s="5" t="s">
        <v>368</v>
      </c>
      <c r="Y55" s="5"/>
      <c r="Z55" s="5">
        <f t="shared" si="9"/>
        <v>0</v>
      </c>
      <c r="AA55" s="5" t="str">
        <f t="shared" si="1"/>
        <v>SEC</v>
      </c>
      <c r="AB55">
        <f t="shared" si="2"/>
        <v>1</v>
      </c>
      <c r="AC55">
        <f t="shared" si="10"/>
        <v>1</v>
      </c>
      <c r="AD55">
        <f t="shared" si="11"/>
        <v>1</v>
      </c>
      <c r="AE55">
        <f t="shared" si="3"/>
        <v>0</v>
      </c>
      <c r="AF55">
        <f t="shared" si="14"/>
        <v>17</v>
      </c>
      <c r="AG55">
        <f t="shared" si="14"/>
        <v>31</v>
      </c>
      <c r="AH55">
        <f t="shared" si="14"/>
        <v>1</v>
      </c>
      <c r="AI55">
        <f t="shared" si="14"/>
        <v>1</v>
      </c>
      <c r="AJ55">
        <f t="shared" si="15"/>
        <v>2</v>
      </c>
      <c r="AK55" s="8">
        <f t="shared" si="13"/>
        <v>0.5</v>
      </c>
      <c r="AL55">
        <f t="shared" si="5"/>
        <v>0</v>
      </c>
    </row>
    <row r="56" spans="1:38" ht="105" x14ac:dyDescent="0.2">
      <c r="A56" s="1">
        <v>3</v>
      </c>
      <c r="B56" s="4">
        <v>43722</v>
      </c>
      <c r="C56" s="5"/>
      <c r="D56" s="5" t="s">
        <v>44</v>
      </c>
      <c r="E56" s="5" t="s">
        <v>651</v>
      </c>
      <c r="F56" s="5"/>
      <c r="G56" s="5" t="s">
        <v>875</v>
      </c>
      <c r="H56" s="5" t="s">
        <v>96</v>
      </c>
      <c r="I56" s="5" t="s">
        <v>13</v>
      </c>
      <c r="J56" s="5">
        <v>55</v>
      </c>
      <c r="K56" s="5">
        <v>34</v>
      </c>
      <c r="L56" s="5">
        <v>2</v>
      </c>
      <c r="M56" s="5">
        <v>1</v>
      </c>
      <c r="N56" s="5" t="s">
        <v>41</v>
      </c>
      <c r="O56" s="5" t="s">
        <v>1104</v>
      </c>
      <c r="Q56" s="7">
        <f t="shared" si="6"/>
        <v>43722</v>
      </c>
      <c r="R56" s="5">
        <f t="shared" si="0"/>
        <v>2019</v>
      </c>
      <c r="S56" s="5">
        <f t="shared" si="7"/>
        <v>3</v>
      </c>
      <c r="T56" s="5" t="s">
        <v>651</v>
      </c>
      <c r="U56" s="5"/>
      <c r="V56" s="5">
        <f t="shared" si="8"/>
        <v>0</v>
      </c>
      <c r="W56" s="5" t="s">
        <v>46</v>
      </c>
      <c r="X56" s="5" t="s">
        <v>875</v>
      </c>
      <c r="Y56" s="5"/>
      <c r="Z56" s="5">
        <f t="shared" si="9"/>
        <v>0</v>
      </c>
      <c r="AA56" s="5" t="str">
        <f t="shared" si="1"/>
        <v>MWC</v>
      </c>
      <c r="AB56">
        <f t="shared" si="2"/>
        <v>0</v>
      </c>
      <c r="AC56">
        <f t="shared" si="10"/>
        <v>1</v>
      </c>
      <c r="AD56">
        <f t="shared" si="11"/>
        <v>0</v>
      </c>
      <c r="AE56">
        <f t="shared" si="3"/>
        <v>0</v>
      </c>
      <c r="AF56">
        <f t="shared" si="14"/>
        <v>55</v>
      </c>
      <c r="AG56">
        <f t="shared" si="14"/>
        <v>34</v>
      </c>
      <c r="AH56">
        <f t="shared" si="14"/>
        <v>2</v>
      </c>
      <c r="AI56">
        <f t="shared" si="14"/>
        <v>1</v>
      </c>
      <c r="AJ56">
        <f t="shared" si="15"/>
        <v>3</v>
      </c>
      <c r="AK56" s="8">
        <f t="shared" si="13"/>
        <v>0.66666666666666663</v>
      </c>
      <c r="AL56">
        <f t="shared" si="5"/>
        <v>1</v>
      </c>
    </row>
    <row r="57" spans="1:38" ht="105" x14ac:dyDescent="0.2">
      <c r="A57" s="1">
        <v>4</v>
      </c>
      <c r="B57" s="4">
        <v>43729</v>
      </c>
      <c r="C57" s="5"/>
      <c r="D57" s="5" t="s">
        <v>44</v>
      </c>
      <c r="E57" s="5" t="s">
        <v>651</v>
      </c>
      <c r="F57" s="5"/>
      <c r="G57" s="5" t="s">
        <v>1031</v>
      </c>
      <c r="H57" s="5" t="s">
        <v>96</v>
      </c>
      <c r="I57" s="5" t="s">
        <v>14</v>
      </c>
      <c r="J57" s="5">
        <v>24</v>
      </c>
      <c r="K57" s="5">
        <v>31</v>
      </c>
      <c r="L57" s="5">
        <v>2</v>
      </c>
      <c r="M57" s="5">
        <v>2</v>
      </c>
      <c r="N57" s="5" t="s">
        <v>92</v>
      </c>
      <c r="O57" s="5" t="s">
        <v>1104</v>
      </c>
      <c r="Q57" s="7">
        <f t="shared" si="6"/>
        <v>43729</v>
      </c>
      <c r="R57" s="5">
        <f t="shared" si="0"/>
        <v>2019</v>
      </c>
      <c r="S57" s="5">
        <f t="shared" si="7"/>
        <v>4</v>
      </c>
      <c r="T57" s="5" t="s">
        <v>651</v>
      </c>
      <c r="U57" s="5"/>
      <c r="V57" s="5">
        <f t="shared" si="8"/>
        <v>0</v>
      </c>
      <c r="W57" s="5" t="s">
        <v>46</v>
      </c>
      <c r="X57" s="5" t="s">
        <v>1031</v>
      </c>
      <c r="Y57" s="5"/>
      <c r="Z57" s="5">
        <f t="shared" si="9"/>
        <v>0</v>
      </c>
      <c r="AA57" s="5" t="str">
        <f t="shared" si="1"/>
        <v>MWC</v>
      </c>
      <c r="AB57">
        <f t="shared" si="2"/>
        <v>0</v>
      </c>
      <c r="AC57">
        <f t="shared" si="10"/>
        <v>1</v>
      </c>
      <c r="AD57">
        <f t="shared" si="11"/>
        <v>0</v>
      </c>
      <c r="AE57">
        <f t="shared" si="3"/>
        <v>0</v>
      </c>
      <c r="AF57">
        <f t="shared" si="14"/>
        <v>24</v>
      </c>
      <c r="AG57">
        <f t="shared" si="14"/>
        <v>31</v>
      </c>
      <c r="AH57">
        <f t="shared" si="14"/>
        <v>2</v>
      </c>
      <c r="AI57">
        <f t="shared" si="14"/>
        <v>2</v>
      </c>
      <c r="AJ57">
        <f t="shared" si="15"/>
        <v>4</v>
      </c>
      <c r="AK57" s="8">
        <f t="shared" si="13"/>
        <v>0.5</v>
      </c>
      <c r="AL57">
        <f t="shared" si="5"/>
        <v>0</v>
      </c>
    </row>
    <row r="58" spans="1:38" ht="60" x14ac:dyDescent="0.2">
      <c r="A58" s="1">
        <v>5</v>
      </c>
      <c r="B58" s="4">
        <v>43736</v>
      </c>
      <c r="C58" s="5"/>
      <c r="D58" s="5" t="s">
        <v>44</v>
      </c>
      <c r="E58" s="5" t="s">
        <v>651</v>
      </c>
      <c r="F58" s="5" t="s">
        <v>80</v>
      </c>
      <c r="G58" s="5" t="s">
        <v>472</v>
      </c>
      <c r="H58" s="5" t="s">
        <v>46</v>
      </c>
      <c r="I58" s="5" t="s">
        <v>14</v>
      </c>
      <c r="J58" s="5">
        <v>27</v>
      </c>
      <c r="K58" s="5">
        <v>31</v>
      </c>
      <c r="L58" s="5">
        <v>2</v>
      </c>
      <c r="M58" s="5">
        <v>3</v>
      </c>
      <c r="N58" s="5" t="s">
        <v>102</v>
      </c>
      <c r="O58" s="5" t="s">
        <v>661</v>
      </c>
      <c r="Q58" s="7">
        <f t="shared" si="6"/>
        <v>43736</v>
      </c>
      <c r="R58" s="5">
        <f t="shared" si="0"/>
        <v>2019</v>
      </c>
      <c r="S58" s="5">
        <f t="shared" si="7"/>
        <v>5</v>
      </c>
      <c r="T58" s="5" t="s">
        <v>651</v>
      </c>
      <c r="U58" s="5"/>
      <c r="V58" s="5">
        <f t="shared" si="8"/>
        <v>0</v>
      </c>
      <c r="W58" s="5" t="s">
        <v>46</v>
      </c>
      <c r="X58" s="5" t="s">
        <v>48</v>
      </c>
      <c r="Y58" s="5">
        <v>23</v>
      </c>
      <c r="Z58" s="5">
        <f t="shared" si="9"/>
        <v>1</v>
      </c>
      <c r="AA58" s="5" t="str">
        <f t="shared" si="1"/>
        <v>SEC</v>
      </c>
      <c r="AB58">
        <f t="shared" si="2"/>
        <v>1</v>
      </c>
      <c r="AC58">
        <f t="shared" si="10"/>
        <v>1</v>
      </c>
      <c r="AD58">
        <f t="shared" si="11"/>
        <v>1</v>
      </c>
      <c r="AE58">
        <f t="shared" si="3"/>
        <v>0</v>
      </c>
      <c r="AF58">
        <f t="shared" si="14"/>
        <v>27</v>
      </c>
      <c r="AG58">
        <f t="shared" si="14"/>
        <v>31</v>
      </c>
      <c r="AH58">
        <f t="shared" si="14"/>
        <v>2</v>
      </c>
      <c r="AI58">
        <f t="shared" si="14"/>
        <v>3</v>
      </c>
      <c r="AJ58">
        <f t="shared" si="15"/>
        <v>5</v>
      </c>
      <c r="AK58" s="8">
        <f t="shared" si="13"/>
        <v>0.4</v>
      </c>
      <c r="AL58">
        <f t="shared" si="5"/>
        <v>0</v>
      </c>
    </row>
    <row r="59" spans="1:38" ht="60" x14ac:dyDescent="0.2">
      <c r="A59" s="1">
        <v>6</v>
      </c>
      <c r="B59" s="4">
        <v>43750</v>
      </c>
      <c r="C59" s="5"/>
      <c r="D59" s="5" t="s">
        <v>44</v>
      </c>
      <c r="E59" s="5" t="s">
        <v>651</v>
      </c>
      <c r="F59" s="5" t="s">
        <v>49</v>
      </c>
      <c r="G59" s="5" t="s">
        <v>190</v>
      </c>
      <c r="H59" s="5" t="s">
        <v>46</v>
      </c>
      <c r="I59" s="5" t="s">
        <v>14</v>
      </c>
      <c r="J59" s="5">
        <v>20</v>
      </c>
      <c r="K59" s="5">
        <v>24</v>
      </c>
      <c r="L59" s="5">
        <v>2</v>
      </c>
      <c r="M59" s="5">
        <v>4</v>
      </c>
      <c r="N59" s="5" t="s">
        <v>130</v>
      </c>
      <c r="O59" s="5" t="s">
        <v>238</v>
      </c>
      <c r="Q59" s="7">
        <f t="shared" si="6"/>
        <v>43750</v>
      </c>
      <c r="R59" s="5">
        <f t="shared" si="0"/>
        <v>2019</v>
      </c>
      <c r="S59" s="5">
        <f t="shared" si="7"/>
        <v>7</v>
      </c>
      <c r="T59" s="5" t="s">
        <v>651</v>
      </c>
      <c r="U59" s="5"/>
      <c r="V59" s="5">
        <f t="shared" si="8"/>
        <v>0</v>
      </c>
      <c r="W59" s="5" t="s">
        <v>46</v>
      </c>
      <c r="X59" s="5" t="s">
        <v>190</v>
      </c>
      <c r="Y59" s="5"/>
      <c r="Z59" s="5">
        <f t="shared" si="9"/>
        <v>0</v>
      </c>
      <c r="AA59" s="5" t="str">
        <f t="shared" si="1"/>
        <v>SEC</v>
      </c>
      <c r="AB59">
        <f t="shared" si="2"/>
        <v>1</v>
      </c>
      <c r="AC59">
        <f t="shared" si="10"/>
        <v>1</v>
      </c>
      <c r="AD59">
        <f t="shared" si="11"/>
        <v>1</v>
      </c>
      <c r="AE59">
        <f t="shared" si="3"/>
        <v>0</v>
      </c>
      <c r="AF59">
        <f t="shared" si="14"/>
        <v>20</v>
      </c>
      <c r="AG59">
        <f t="shared" si="14"/>
        <v>24</v>
      </c>
      <c r="AH59">
        <f t="shared" si="14"/>
        <v>2</v>
      </c>
      <c r="AI59">
        <f t="shared" si="14"/>
        <v>4</v>
      </c>
      <c r="AJ59">
        <f t="shared" si="15"/>
        <v>6</v>
      </c>
      <c r="AK59" s="8">
        <f t="shared" si="13"/>
        <v>0.33333333333333331</v>
      </c>
      <c r="AL59">
        <f t="shared" si="5"/>
        <v>0</v>
      </c>
    </row>
    <row r="60" spans="1:38" ht="105" x14ac:dyDescent="0.2">
      <c r="A60" s="1">
        <v>7</v>
      </c>
      <c r="B60" s="4">
        <v>43757</v>
      </c>
      <c r="C60" s="5"/>
      <c r="D60" s="5" t="s">
        <v>44</v>
      </c>
      <c r="E60" s="5" t="s">
        <v>651</v>
      </c>
      <c r="F60" s="5"/>
      <c r="G60" s="5" t="s">
        <v>1103</v>
      </c>
      <c r="H60" s="5" t="s">
        <v>46</v>
      </c>
      <c r="I60" s="5" t="s">
        <v>14</v>
      </c>
      <c r="J60" s="5">
        <v>10</v>
      </c>
      <c r="K60" s="5">
        <v>51</v>
      </c>
      <c r="L60" s="5">
        <v>2</v>
      </c>
      <c r="M60" s="5">
        <v>5</v>
      </c>
      <c r="N60" s="5" t="s">
        <v>132</v>
      </c>
      <c r="O60" s="5" t="s">
        <v>1104</v>
      </c>
      <c r="Q60" s="7">
        <f t="shared" si="6"/>
        <v>43757</v>
      </c>
      <c r="R60" s="5">
        <f t="shared" si="0"/>
        <v>2019</v>
      </c>
      <c r="S60" s="5">
        <f t="shared" si="7"/>
        <v>8</v>
      </c>
      <c r="T60" s="5" t="s">
        <v>651</v>
      </c>
      <c r="U60" s="5"/>
      <c r="V60" s="5">
        <f t="shared" si="8"/>
        <v>0</v>
      </c>
      <c r="W60" s="5" t="s">
        <v>46</v>
      </c>
      <c r="X60" s="5" t="s">
        <v>803</v>
      </c>
      <c r="Y60" s="5">
        <v>11</v>
      </c>
      <c r="Z60" s="5">
        <f t="shared" si="9"/>
        <v>1</v>
      </c>
      <c r="AA60" s="5" t="str">
        <f t="shared" si="1"/>
        <v>SEC</v>
      </c>
      <c r="AB60">
        <f t="shared" si="2"/>
        <v>1</v>
      </c>
      <c r="AC60">
        <f t="shared" si="10"/>
        <v>1</v>
      </c>
      <c r="AD60">
        <f t="shared" si="11"/>
        <v>1</v>
      </c>
      <c r="AE60">
        <f t="shared" si="3"/>
        <v>0</v>
      </c>
      <c r="AF60">
        <f t="shared" si="14"/>
        <v>10</v>
      </c>
      <c r="AG60">
        <f t="shared" si="14"/>
        <v>51</v>
      </c>
      <c r="AH60">
        <f t="shared" si="14"/>
        <v>2</v>
      </c>
      <c r="AI60">
        <f t="shared" si="14"/>
        <v>5</v>
      </c>
      <c r="AJ60">
        <f t="shared" si="15"/>
        <v>7</v>
      </c>
      <c r="AK60" s="8">
        <f t="shared" si="13"/>
        <v>0.2857142857142857</v>
      </c>
      <c r="AL60">
        <f t="shared" si="5"/>
        <v>0</v>
      </c>
    </row>
    <row r="61" spans="1:38" ht="90" x14ac:dyDescent="0.2">
      <c r="A61" s="1">
        <v>8</v>
      </c>
      <c r="B61" s="4">
        <v>43764</v>
      </c>
      <c r="C61" s="5"/>
      <c r="D61" s="5" t="s">
        <v>44</v>
      </c>
      <c r="E61" s="5" t="s">
        <v>651</v>
      </c>
      <c r="F61" s="5" t="s">
        <v>49</v>
      </c>
      <c r="G61" s="5" t="s">
        <v>292</v>
      </c>
      <c r="H61" s="5" t="s">
        <v>46</v>
      </c>
      <c r="I61" s="5" t="s">
        <v>14</v>
      </c>
      <c r="J61" s="5">
        <v>7</v>
      </c>
      <c r="K61" s="5">
        <v>48</v>
      </c>
      <c r="L61" s="5">
        <v>2</v>
      </c>
      <c r="M61" s="5">
        <v>6</v>
      </c>
      <c r="N61" s="5" t="s">
        <v>133</v>
      </c>
      <c r="O61" s="5" t="s">
        <v>1110</v>
      </c>
      <c r="Q61" s="7">
        <f t="shared" si="6"/>
        <v>43764</v>
      </c>
      <c r="R61" s="5">
        <f t="shared" si="0"/>
        <v>2019</v>
      </c>
      <c r="S61" s="5">
        <f t="shared" si="7"/>
        <v>9</v>
      </c>
      <c r="T61" s="5" t="s">
        <v>651</v>
      </c>
      <c r="U61" s="5"/>
      <c r="V61" s="5">
        <f t="shared" si="8"/>
        <v>0</v>
      </c>
      <c r="W61" s="5" t="s">
        <v>46</v>
      </c>
      <c r="X61" s="5" t="s">
        <v>119</v>
      </c>
      <c r="Y61" s="5">
        <v>1</v>
      </c>
      <c r="Z61" s="5">
        <f t="shared" si="9"/>
        <v>1</v>
      </c>
      <c r="AA61" s="5" t="str">
        <f t="shared" si="1"/>
        <v>SEC</v>
      </c>
      <c r="AB61">
        <f t="shared" si="2"/>
        <v>1</v>
      </c>
      <c r="AC61">
        <f t="shared" si="10"/>
        <v>1</v>
      </c>
      <c r="AD61">
        <f t="shared" si="11"/>
        <v>1</v>
      </c>
      <c r="AE61">
        <f t="shared" si="3"/>
        <v>0</v>
      </c>
      <c r="AF61">
        <f t="shared" si="14"/>
        <v>7</v>
      </c>
      <c r="AG61">
        <f t="shared" si="14"/>
        <v>48</v>
      </c>
      <c r="AH61">
        <f t="shared" si="14"/>
        <v>2</v>
      </c>
      <c r="AI61">
        <f t="shared" si="14"/>
        <v>6</v>
      </c>
      <c r="AJ61">
        <f t="shared" si="15"/>
        <v>8</v>
      </c>
      <c r="AK61" s="8">
        <f t="shared" si="13"/>
        <v>0.25</v>
      </c>
      <c r="AL61">
        <f t="shared" si="5"/>
        <v>0</v>
      </c>
    </row>
    <row r="62" spans="1:38" ht="105" x14ac:dyDescent="0.2">
      <c r="A62" s="1">
        <v>9</v>
      </c>
      <c r="B62" s="4">
        <v>43771</v>
      </c>
      <c r="C62" s="5"/>
      <c r="D62" s="5" t="s">
        <v>44</v>
      </c>
      <c r="E62" s="5" t="s">
        <v>651</v>
      </c>
      <c r="F62" s="5"/>
      <c r="G62" s="5" t="s">
        <v>239</v>
      </c>
      <c r="H62" s="5" t="s">
        <v>46</v>
      </c>
      <c r="I62" s="5" t="s">
        <v>14</v>
      </c>
      <c r="J62" s="5">
        <v>24</v>
      </c>
      <c r="K62" s="5">
        <v>54</v>
      </c>
      <c r="L62" s="5">
        <v>2</v>
      </c>
      <c r="M62" s="5">
        <v>7</v>
      </c>
      <c r="N62" s="5" t="s">
        <v>151</v>
      </c>
      <c r="O62" s="5" t="s">
        <v>1104</v>
      </c>
      <c r="Q62" s="7">
        <f t="shared" si="6"/>
        <v>43771</v>
      </c>
      <c r="R62" s="5">
        <f t="shared" si="0"/>
        <v>2019</v>
      </c>
      <c r="S62" s="5">
        <f t="shared" si="7"/>
        <v>10</v>
      </c>
      <c r="T62" s="5" t="s">
        <v>651</v>
      </c>
      <c r="U62" s="5"/>
      <c r="V62" s="5">
        <f t="shared" si="8"/>
        <v>0</v>
      </c>
      <c r="W62" s="5" t="s">
        <v>46</v>
      </c>
      <c r="X62" s="5" t="s">
        <v>239</v>
      </c>
      <c r="Y62" s="5"/>
      <c r="Z62" s="5">
        <f t="shared" si="9"/>
        <v>0</v>
      </c>
      <c r="AA62" s="5" t="str">
        <f t="shared" si="1"/>
        <v>SEC</v>
      </c>
      <c r="AB62">
        <f t="shared" si="2"/>
        <v>1</v>
      </c>
      <c r="AC62">
        <f t="shared" si="10"/>
        <v>1</v>
      </c>
      <c r="AD62">
        <f t="shared" si="11"/>
        <v>1</v>
      </c>
      <c r="AE62">
        <f t="shared" si="3"/>
        <v>0</v>
      </c>
      <c r="AF62">
        <f t="shared" si="14"/>
        <v>24</v>
      </c>
      <c r="AG62">
        <f t="shared" si="14"/>
        <v>54</v>
      </c>
      <c r="AH62">
        <f t="shared" si="14"/>
        <v>2</v>
      </c>
      <c r="AI62">
        <f t="shared" si="14"/>
        <v>7</v>
      </c>
      <c r="AJ62">
        <f t="shared" si="15"/>
        <v>9</v>
      </c>
      <c r="AK62" s="8">
        <f t="shared" si="13"/>
        <v>0.22222222222222221</v>
      </c>
      <c r="AL62">
        <f t="shared" si="5"/>
        <v>0</v>
      </c>
    </row>
    <row r="63" spans="1:38" ht="105" x14ac:dyDescent="0.2">
      <c r="A63" s="1">
        <v>10</v>
      </c>
      <c r="B63" s="4">
        <v>43778</v>
      </c>
      <c r="C63" s="5"/>
      <c r="D63" s="5" t="s">
        <v>44</v>
      </c>
      <c r="E63" s="5" t="s">
        <v>651</v>
      </c>
      <c r="F63" s="5"/>
      <c r="G63" s="5" t="s">
        <v>236</v>
      </c>
      <c r="H63" s="5" t="s">
        <v>54</v>
      </c>
      <c r="I63" s="5" t="s">
        <v>14</v>
      </c>
      <c r="J63" s="5">
        <v>19</v>
      </c>
      <c r="K63" s="5">
        <v>45</v>
      </c>
      <c r="L63" s="5">
        <v>2</v>
      </c>
      <c r="M63" s="5">
        <v>8</v>
      </c>
      <c r="N63" s="5" t="s">
        <v>298</v>
      </c>
      <c r="O63" s="5" t="s">
        <v>1104</v>
      </c>
      <c r="Q63" s="7">
        <f t="shared" si="6"/>
        <v>43778</v>
      </c>
      <c r="R63" s="5">
        <f t="shared" si="0"/>
        <v>2019</v>
      </c>
      <c r="S63" s="5">
        <f t="shared" si="7"/>
        <v>11</v>
      </c>
      <c r="T63" s="5" t="s">
        <v>651</v>
      </c>
      <c r="U63" s="5"/>
      <c r="V63" s="5">
        <f t="shared" si="8"/>
        <v>0</v>
      </c>
      <c r="W63" s="5" t="s">
        <v>46</v>
      </c>
      <c r="X63" s="5" t="s">
        <v>236</v>
      </c>
      <c r="Y63" s="5"/>
      <c r="Z63" s="5">
        <f t="shared" si="9"/>
        <v>0</v>
      </c>
      <c r="AA63" s="5" t="str">
        <f t="shared" si="1"/>
        <v>CUSA</v>
      </c>
      <c r="AB63">
        <f t="shared" si="2"/>
        <v>0</v>
      </c>
      <c r="AC63">
        <f t="shared" si="10"/>
        <v>1</v>
      </c>
      <c r="AD63">
        <f t="shared" si="11"/>
        <v>0</v>
      </c>
      <c r="AE63">
        <f t="shared" si="3"/>
        <v>0</v>
      </c>
      <c r="AF63">
        <f t="shared" si="14"/>
        <v>19</v>
      </c>
      <c r="AG63">
        <f t="shared" si="14"/>
        <v>45</v>
      </c>
      <c r="AH63">
        <f t="shared" si="14"/>
        <v>2</v>
      </c>
      <c r="AI63">
        <f t="shared" si="14"/>
        <v>8</v>
      </c>
      <c r="AJ63">
        <f t="shared" si="15"/>
        <v>10</v>
      </c>
      <c r="AK63" s="8">
        <f t="shared" si="13"/>
        <v>0.2</v>
      </c>
      <c r="AL63">
        <f t="shared" si="5"/>
        <v>0</v>
      </c>
    </row>
    <row r="64" spans="1:38" ht="75" x14ac:dyDescent="0.2">
      <c r="A64" s="1">
        <v>11</v>
      </c>
      <c r="B64" s="4">
        <v>43792</v>
      </c>
      <c r="C64" s="5"/>
      <c r="D64" s="5" t="s">
        <v>44</v>
      </c>
      <c r="E64" s="5" t="s">
        <v>651</v>
      </c>
      <c r="F64" s="5" t="s">
        <v>49</v>
      </c>
      <c r="G64" s="5" t="s">
        <v>91</v>
      </c>
      <c r="H64" s="5" t="s">
        <v>46</v>
      </c>
      <c r="I64" s="5" t="s">
        <v>14</v>
      </c>
      <c r="J64" s="5">
        <v>20</v>
      </c>
      <c r="K64" s="5">
        <v>56</v>
      </c>
      <c r="L64" s="5">
        <v>2</v>
      </c>
      <c r="M64" s="5">
        <v>9</v>
      </c>
      <c r="N64" s="5" t="s">
        <v>299</v>
      </c>
      <c r="O64" s="5" t="s">
        <v>1106</v>
      </c>
      <c r="Q64" s="7">
        <f t="shared" si="6"/>
        <v>43792</v>
      </c>
      <c r="R64" s="5">
        <f t="shared" si="0"/>
        <v>2019</v>
      </c>
      <c r="S64" s="5">
        <f t="shared" si="7"/>
        <v>13</v>
      </c>
      <c r="T64" s="5" t="s">
        <v>651</v>
      </c>
      <c r="U64" s="5"/>
      <c r="V64" s="5">
        <f t="shared" si="8"/>
        <v>0</v>
      </c>
      <c r="W64" s="5" t="s">
        <v>46</v>
      </c>
      <c r="X64" s="5" t="s">
        <v>94</v>
      </c>
      <c r="Y64" s="5">
        <v>1</v>
      </c>
      <c r="Z64" s="5">
        <f t="shared" si="9"/>
        <v>1</v>
      </c>
      <c r="AA64" s="5" t="str">
        <f t="shared" si="1"/>
        <v>SEC</v>
      </c>
      <c r="AB64">
        <f t="shared" si="2"/>
        <v>1</v>
      </c>
      <c r="AC64">
        <f t="shared" si="10"/>
        <v>1</v>
      </c>
      <c r="AD64">
        <f t="shared" si="11"/>
        <v>1</v>
      </c>
      <c r="AE64">
        <f t="shared" si="3"/>
        <v>0</v>
      </c>
      <c r="AF64">
        <f t="shared" si="14"/>
        <v>20</v>
      </c>
      <c r="AG64">
        <f t="shared" si="14"/>
        <v>56</v>
      </c>
      <c r="AH64">
        <f t="shared" si="14"/>
        <v>2</v>
      </c>
      <c r="AI64">
        <f t="shared" si="14"/>
        <v>9</v>
      </c>
      <c r="AJ64">
        <f t="shared" si="15"/>
        <v>11</v>
      </c>
      <c r="AK64" s="8">
        <f t="shared" si="13"/>
        <v>0.18181818181818182</v>
      </c>
      <c r="AL64">
        <f t="shared" si="5"/>
        <v>0</v>
      </c>
    </row>
    <row r="65" spans="1:38" ht="90" x14ac:dyDescent="0.2">
      <c r="A65" s="1">
        <v>12</v>
      </c>
      <c r="B65" s="4">
        <v>43798</v>
      </c>
      <c r="C65" s="5"/>
      <c r="D65" s="5" t="s">
        <v>124</v>
      </c>
      <c r="E65" s="5" t="s">
        <v>651</v>
      </c>
      <c r="F65" s="5"/>
      <c r="G65" s="5" t="s">
        <v>348</v>
      </c>
      <c r="H65" s="5" t="s">
        <v>46</v>
      </c>
      <c r="I65" s="5" t="s">
        <v>14</v>
      </c>
      <c r="J65" s="5">
        <v>14</v>
      </c>
      <c r="K65" s="5">
        <v>24</v>
      </c>
      <c r="L65" s="5">
        <v>2</v>
      </c>
      <c r="M65" s="5">
        <v>10</v>
      </c>
      <c r="N65" s="5" t="s">
        <v>619</v>
      </c>
      <c r="O65" s="5" t="s">
        <v>1111</v>
      </c>
      <c r="Q65" s="7">
        <f t="shared" si="6"/>
        <v>43798</v>
      </c>
      <c r="R65" s="5">
        <f t="shared" si="0"/>
        <v>2019</v>
      </c>
      <c r="S65" s="5">
        <f t="shared" si="7"/>
        <v>14</v>
      </c>
      <c r="T65" s="5" t="s">
        <v>651</v>
      </c>
      <c r="U65" s="5"/>
      <c r="V65" s="5">
        <f t="shared" si="8"/>
        <v>0</v>
      </c>
      <c r="W65" s="5" t="s">
        <v>46</v>
      </c>
      <c r="X65" s="5" t="s">
        <v>348</v>
      </c>
      <c r="Y65" s="5"/>
      <c r="Z65" s="5">
        <f t="shared" si="9"/>
        <v>0</v>
      </c>
      <c r="AA65" s="5" t="str">
        <f t="shared" si="1"/>
        <v>SEC</v>
      </c>
      <c r="AB65">
        <f t="shared" si="2"/>
        <v>1</v>
      </c>
      <c r="AC65">
        <f t="shared" si="10"/>
        <v>1</v>
      </c>
      <c r="AD65">
        <f t="shared" si="11"/>
        <v>1</v>
      </c>
      <c r="AE65">
        <f t="shared" si="3"/>
        <v>0</v>
      </c>
      <c r="AF65">
        <f t="shared" ref="AF65:AI96" si="16">J65</f>
        <v>14</v>
      </c>
      <c r="AG65">
        <f t="shared" si="16"/>
        <v>24</v>
      </c>
      <c r="AH65">
        <f t="shared" si="16"/>
        <v>2</v>
      </c>
      <c r="AI65">
        <f t="shared" si="16"/>
        <v>10</v>
      </c>
      <c r="AJ65">
        <f t="shared" si="15"/>
        <v>12</v>
      </c>
      <c r="AK65" s="8">
        <f t="shared" si="13"/>
        <v>0.16666666666666666</v>
      </c>
      <c r="AL65">
        <f t="shared" si="5"/>
        <v>0</v>
      </c>
    </row>
    <row r="66" spans="1:38" ht="90" x14ac:dyDescent="0.2">
      <c r="A66" s="1">
        <v>1</v>
      </c>
      <c r="B66" s="4">
        <v>43708</v>
      </c>
      <c r="C66" s="5"/>
      <c r="D66" s="5" t="s">
        <v>44</v>
      </c>
      <c r="E66" s="5" t="s">
        <v>368</v>
      </c>
      <c r="F66" s="5" t="s">
        <v>49</v>
      </c>
      <c r="G66" s="5" t="s">
        <v>709</v>
      </c>
      <c r="H66" s="5" t="s">
        <v>140</v>
      </c>
      <c r="I66" s="5" t="s">
        <v>14</v>
      </c>
      <c r="J66" s="5">
        <v>10</v>
      </c>
      <c r="K66" s="5">
        <v>15</v>
      </c>
      <c r="L66" s="5">
        <v>0</v>
      </c>
      <c r="M66" s="5">
        <v>1</v>
      </c>
      <c r="N66" s="5" t="s">
        <v>92</v>
      </c>
      <c r="O66" s="5" t="s">
        <v>1112</v>
      </c>
      <c r="Q66" s="7">
        <f t="shared" si="6"/>
        <v>43708</v>
      </c>
      <c r="R66" s="5">
        <f t="shared" ref="R66:R129" si="17">IF(AND(B66&gt;=DATEVALUE("06/01/2019"),B66&lt;=DATEVALUE("05/31/2020")),2019,IF(AND(B66&gt;=DATEVALUE("06/01/2020"),B66&lt;=DATEVALUE("05/31/2021")),2020,IF(AND(B66&gt;=DATEVALUE("06/01/2021"),B66&lt;=DATEVALUE("05/31/2022")),2021,IF(AND(B66&gt;=DATEVALUE("06/01/2022"),B66&lt;=DATEVALUE("05/31/2023")),2022,IF(AND(B66&gt;=DATEVALUE("06/01/2023"),B66&lt;=DATEVALUE("05/31/2024")),2023,"N/A")))))</f>
        <v>2019</v>
      </c>
      <c r="S66" s="5">
        <f t="shared" si="7"/>
        <v>1</v>
      </c>
      <c r="T66" s="5" t="s">
        <v>368</v>
      </c>
      <c r="U66" s="5"/>
      <c r="V66" s="5">
        <f t="shared" si="8"/>
        <v>0</v>
      </c>
      <c r="W66" s="5" t="s">
        <v>46</v>
      </c>
      <c r="X66" s="5" t="s">
        <v>709</v>
      </c>
      <c r="Y66" s="5"/>
      <c r="Z66" s="5">
        <f t="shared" si="9"/>
        <v>0</v>
      </c>
      <c r="AA66" s="5" t="str">
        <f t="shared" ref="AA66:AA129" si="18">H66</f>
        <v>American</v>
      </c>
      <c r="AB66">
        <f t="shared" ref="AB66:AB129" si="19">IF(W66=AA66,1,0)</f>
        <v>0</v>
      </c>
      <c r="AC66">
        <f t="shared" si="10"/>
        <v>1</v>
      </c>
      <c r="AD66">
        <f t="shared" si="11"/>
        <v>0</v>
      </c>
      <c r="AE66">
        <f t="shared" ref="AE66:AE129" si="20">IF(AND(Z66=1,V66=1),1,0)</f>
        <v>0</v>
      </c>
      <c r="AF66">
        <f t="shared" si="16"/>
        <v>10</v>
      </c>
      <c r="AG66">
        <f t="shared" si="16"/>
        <v>15</v>
      </c>
      <c r="AH66">
        <f t="shared" si="16"/>
        <v>0</v>
      </c>
      <c r="AI66">
        <f t="shared" si="16"/>
        <v>1</v>
      </c>
      <c r="AJ66">
        <f t="shared" si="15"/>
        <v>1</v>
      </c>
      <c r="AK66" s="8">
        <f t="shared" si="13"/>
        <v>0</v>
      </c>
      <c r="AL66">
        <f t="shared" ref="AL66:AL129" si="21">IF(I66="W",1,0)</f>
        <v>0</v>
      </c>
    </row>
    <row r="67" spans="1:38" ht="75" x14ac:dyDescent="0.2">
      <c r="A67" s="1">
        <v>2</v>
      </c>
      <c r="B67" s="4">
        <v>43715</v>
      </c>
      <c r="C67" s="5"/>
      <c r="D67" s="5" t="s">
        <v>44</v>
      </c>
      <c r="E67" s="5" t="s">
        <v>368</v>
      </c>
      <c r="F67" s="5"/>
      <c r="G67" s="5" t="s">
        <v>651</v>
      </c>
      <c r="H67" s="5" t="s">
        <v>46</v>
      </c>
      <c r="I67" s="5" t="s">
        <v>13</v>
      </c>
      <c r="J67" s="5">
        <v>31</v>
      </c>
      <c r="K67" s="5">
        <v>17</v>
      </c>
      <c r="L67" s="5">
        <v>1</v>
      </c>
      <c r="M67" s="5">
        <v>1</v>
      </c>
      <c r="N67" s="5" t="s">
        <v>41</v>
      </c>
      <c r="O67" s="5" t="s">
        <v>956</v>
      </c>
      <c r="Q67" s="7">
        <f t="shared" ref="Q67:Q130" si="22">B67</f>
        <v>43715</v>
      </c>
      <c r="R67" s="5">
        <f t="shared" si="17"/>
        <v>2019</v>
      </c>
      <c r="S67" s="5">
        <f t="shared" ref="S67:S130" si="23">IF(AND(B67&gt;=DATEVALUE("07/25/2019"),B67&lt;=DATEVALUE("09/02/2019")),1,IF(AND(B67&gt;=DATEVALUE("09/03/2019"),B67&lt;=DATEVALUE("09/09/2019")),2,IF(AND(B67&gt;=DATEVALUE("09/10/2019"),B67&lt;=DATEVALUE("09/16/2019")),3,IF(AND(B67&gt;=DATEVALUE("09/17/2019"),B67&lt;=DATEVALUE("09/23/2019")),4,IF(AND(B67&gt;=DATEVALUE("09/24/2019"),B67&lt;=DATEVALUE("09/30/2019")),5,IF(AND(B67&gt;=DATEVALUE("10/01/2019"),B67&lt;=DATEVALUE("10/07/2019")),6,IF(AND(B67&gt;=DATEVALUE("10/08/2019"),B67&lt;=DATEVALUE("10/14/2019")),7,IF(AND(B67&gt;=DATEVALUE("10/15/2019"),B67&lt;=DATEVALUE("10/21/2019")),8,IF(AND(B67&gt;=DATEVALUE("10/22/2019"),B67&lt;=DATEVALUE("10/28/2019")),9,IF(AND(B67&gt;=DATEVALUE("10/29/2019"),B67&lt;=DATEVALUE("11/04/2019")),10,IF(AND(B67&gt;=DATEVALUE("11/05/2019"),B67&lt;=DATEVALUE("11/11/2019")),11,IF(AND(B67&gt;=DATEVALUE("11/12/2019"),B67&lt;=DATEVALUE("11/18/2019")),12,IF(AND(B67&gt;=DATEVALUE("11/19/2019"),B67&lt;=DATEVALUE("11/25/2019")),13,IF(AND(B67&gt;=DATEVALUE("11/26/2019"),B67&lt;=DATEVALUE("12/02/2019")),14,IF(AND(B67&gt;=DATEVALUE("12/03/2019"),B67&lt;=DATEVALUE("12/09/2019")),15,IF(AND(B67&gt;=DATEVALUE("12/10/2019"),B67&lt;=DATEVALUE("12/16/2019")),16,IF(AND(B67&gt;=DATEVALUE("12/17/2019"),B67&lt;=DATEVALUE("12/23/2019")),17,IF(AND(B67&gt;=DATEVALUE("12/24/2019"),B67&lt;=DATEVALUE("12/30/2019")),18,IF(AND(B67&gt;=DATEVALUE("12/31/2019"),B67&lt;=DATEVALUE("01/06/2020")),19,IF(AND(B67&gt;=DATEVALUE("01/07/2020"),B67&lt;=DATEVALUE("01/14/2020")),20,"Bye"))))))))))))))))))))</f>
        <v>2</v>
      </c>
      <c r="T67" s="5" t="s">
        <v>368</v>
      </c>
      <c r="U67" s="5"/>
      <c r="V67" s="5">
        <f t="shared" ref="V67:V130" si="24">IF(U67&gt;0,1,0)</f>
        <v>0</v>
      </c>
      <c r="W67" s="5" t="s">
        <v>46</v>
      </c>
      <c r="X67" s="5" t="s">
        <v>651</v>
      </c>
      <c r="Y67" s="5"/>
      <c r="Z67" s="5">
        <f t="shared" ref="Z67:Z130" si="25">IF(Y67&gt;0,1,0)</f>
        <v>0</v>
      </c>
      <c r="AA67" s="5" t="str">
        <f t="shared" si="18"/>
        <v>SEC</v>
      </c>
      <c r="AB67">
        <f t="shared" si="19"/>
        <v>1</v>
      </c>
      <c r="AC67">
        <f t="shared" ref="AC67:AC130" si="26">IF(AA67="Non-Major",0,1)</f>
        <v>1</v>
      </c>
      <c r="AD67">
        <f t="shared" ref="AD67:AD130" si="27">IF(OR(AA67="ACC",AA67="Big Ten",AA67="Big 12", AA67="Pac-12",AA67="SEC"),1,0)</f>
        <v>1</v>
      </c>
      <c r="AE67">
        <f t="shared" si="20"/>
        <v>0</v>
      </c>
      <c r="AF67">
        <f t="shared" si="16"/>
        <v>31</v>
      </c>
      <c r="AG67">
        <f t="shared" si="16"/>
        <v>17</v>
      </c>
      <c r="AH67">
        <f t="shared" si="16"/>
        <v>1</v>
      </c>
      <c r="AI67">
        <f t="shared" si="16"/>
        <v>1</v>
      </c>
      <c r="AJ67">
        <f t="shared" si="15"/>
        <v>2</v>
      </c>
      <c r="AK67" s="8">
        <f t="shared" ref="AK67:AK130" si="28">AH67/(AH67+AI67)</f>
        <v>0.5</v>
      </c>
      <c r="AL67">
        <f t="shared" si="21"/>
        <v>1</v>
      </c>
    </row>
    <row r="68" spans="1:38" ht="75" x14ac:dyDescent="0.2">
      <c r="A68" s="1">
        <v>3</v>
      </c>
      <c r="B68" s="4">
        <v>43722</v>
      </c>
      <c r="C68" s="5"/>
      <c r="D68" s="5" t="s">
        <v>44</v>
      </c>
      <c r="E68" s="5" t="s">
        <v>368</v>
      </c>
      <c r="F68" s="5"/>
      <c r="G68" s="5" t="s">
        <v>1113</v>
      </c>
      <c r="H68" s="5" t="s">
        <v>70</v>
      </c>
      <c r="I68" s="5" t="s">
        <v>13</v>
      </c>
      <c r="J68" s="5">
        <v>40</v>
      </c>
      <c r="K68" s="5">
        <v>29</v>
      </c>
      <c r="L68" s="5">
        <v>2</v>
      </c>
      <c r="M68" s="5">
        <v>1</v>
      </c>
      <c r="N68" s="5" t="s">
        <v>47</v>
      </c>
      <c r="O68" s="5" t="s">
        <v>956</v>
      </c>
      <c r="Q68" s="7">
        <f t="shared" si="22"/>
        <v>43722</v>
      </c>
      <c r="R68" s="5">
        <f t="shared" si="17"/>
        <v>2019</v>
      </c>
      <c r="S68" s="5">
        <f t="shared" si="23"/>
        <v>3</v>
      </c>
      <c r="T68" s="5" t="s">
        <v>368</v>
      </c>
      <c r="U68" s="5"/>
      <c r="V68" s="5">
        <f t="shared" si="24"/>
        <v>0</v>
      </c>
      <c r="W68" s="5" t="s">
        <v>46</v>
      </c>
      <c r="X68" s="5" t="s">
        <v>1113</v>
      </c>
      <c r="Y68" s="5"/>
      <c r="Z68" s="5">
        <f t="shared" si="25"/>
        <v>0</v>
      </c>
      <c r="AA68" s="5" t="str">
        <f t="shared" si="18"/>
        <v>Non-Major</v>
      </c>
      <c r="AB68">
        <f t="shared" si="19"/>
        <v>0</v>
      </c>
      <c r="AC68">
        <f t="shared" si="26"/>
        <v>0</v>
      </c>
      <c r="AD68">
        <f t="shared" si="27"/>
        <v>0</v>
      </c>
      <c r="AE68">
        <f t="shared" si="20"/>
        <v>0</v>
      </c>
      <c r="AF68">
        <f t="shared" si="16"/>
        <v>40</v>
      </c>
      <c r="AG68">
        <f t="shared" si="16"/>
        <v>29</v>
      </c>
      <c r="AH68">
        <f t="shared" si="16"/>
        <v>2</v>
      </c>
      <c r="AI68">
        <f t="shared" si="16"/>
        <v>1</v>
      </c>
      <c r="AJ68">
        <f t="shared" si="15"/>
        <v>3</v>
      </c>
      <c r="AK68" s="8">
        <f t="shared" si="28"/>
        <v>0.66666666666666663</v>
      </c>
      <c r="AL68">
        <f t="shared" si="21"/>
        <v>1</v>
      </c>
    </row>
    <row r="69" spans="1:38" ht="75" x14ac:dyDescent="0.2">
      <c r="A69" s="1">
        <v>4</v>
      </c>
      <c r="B69" s="4">
        <v>43729</v>
      </c>
      <c r="C69" s="5"/>
      <c r="D69" s="5" t="s">
        <v>44</v>
      </c>
      <c r="E69" s="5" t="s">
        <v>368</v>
      </c>
      <c r="F69" s="5"/>
      <c r="G69" s="5" t="s">
        <v>955</v>
      </c>
      <c r="H69" s="5" t="s">
        <v>114</v>
      </c>
      <c r="I69" s="5" t="s">
        <v>14</v>
      </c>
      <c r="J69" s="5">
        <v>20</v>
      </c>
      <c r="K69" s="5">
        <v>28</v>
      </c>
      <c r="L69" s="5">
        <v>2</v>
      </c>
      <c r="M69" s="5">
        <v>2</v>
      </c>
      <c r="N69" s="5" t="s">
        <v>92</v>
      </c>
      <c r="O69" s="5" t="s">
        <v>956</v>
      </c>
      <c r="Q69" s="7">
        <f t="shared" si="22"/>
        <v>43729</v>
      </c>
      <c r="R69" s="5">
        <f t="shared" si="17"/>
        <v>2019</v>
      </c>
      <c r="S69" s="5">
        <f t="shared" si="23"/>
        <v>4</v>
      </c>
      <c r="T69" s="5" t="s">
        <v>368</v>
      </c>
      <c r="U69" s="5"/>
      <c r="V69" s="5">
        <f t="shared" si="24"/>
        <v>0</v>
      </c>
      <c r="W69" s="5" t="s">
        <v>46</v>
      </c>
      <c r="X69" s="5" t="s">
        <v>944</v>
      </c>
      <c r="Y69" s="5">
        <v>23</v>
      </c>
      <c r="Z69" s="5">
        <f t="shared" si="25"/>
        <v>1</v>
      </c>
      <c r="AA69" s="5" t="str">
        <f t="shared" si="18"/>
        <v>Pac-12</v>
      </c>
      <c r="AB69">
        <f t="shared" si="19"/>
        <v>0</v>
      </c>
      <c r="AC69">
        <f t="shared" si="26"/>
        <v>1</v>
      </c>
      <c r="AD69">
        <f t="shared" si="27"/>
        <v>1</v>
      </c>
      <c r="AE69">
        <f t="shared" si="20"/>
        <v>0</v>
      </c>
      <c r="AF69">
        <f t="shared" si="16"/>
        <v>20</v>
      </c>
      <c r="AG69">
        <f t="shared" si="16"/>
        <v>28</v>
      </c>
      <c r="AH69">
        <f t="shared" si="16"/>
        <v>2</v>
      </c>
      <c r="AI69">
        <f t="shared" si="16"/>
        <v>2</v>
      </c>
      <c r="AJ69">
        <f t="shared" si="15"/>
        <v>4</v>
      </c>
      <c r="AK69" s="8">
        <f t="shared" si="28"/>
        <v>0.5</v>
      </c>
      <c r="AL69">
        <f t="shared" si="21"/>
        <v>0</v>
      </c>
    </row>
    <row r="70" spans="1:38" ht="90" x14ac:dyDescent="0.2">
      <c r="A70" s="1">
        <v>5</v>
      </c>
      <c r="B70" s="4">
        <v>43736</v>
      </c>
      <c r="C70" s="5"/>
      <c r="D70" s="5" t="s">
        <v>44</v>
      </c>
      <c r="E70" s="5" t="s">
        <v>368</v>
      </c>
      <c r="F70" s="5" t="s">
        <v>49</v>
      </c>
      <c r="G70" s="5" t="s">
        <v>117</v>
      </c>
      <c r="H70" s="5" t="s">
        <v>46</v>
      </c>
      <c r="I70" s="5" t="s">
        <v>14</v>
      </c>
      <c r="J70" s="5">
        <v>31</v>
      </c>
      <c r="K70" s="5">
        <v>59</v>
      </c>
      <c r="L70" s="5">
        <v>2</v>
      </c>
      <c r="M70" s="5">
        <v>3</v>
      </c>
      <c r="N70" s="5" t="s">
        <v>102</v>
      </c>
      <c r="O70" s="5" t="s">
        <v>1110</v>
      </c>
      <c r="Q70" s="7">
        <f t="shared" si="22"/>
        <v>43736</v>
      </c>
      <c r="R70" s="5">
        <f t="shared" si="17"/>
        <v>2019</v>
      </c>
      <c r="S70" s="5">
        <f t="shared" si="23"/>
        <v>5</v>
      </c>
      <c r="T70" s="5" t="s">
        <v>368</v>
      </c>
      <c r="U70" s="5"/>
      <c r="V70" s="5">
        <f t="shared" si="24"/>
        <v>0</v>
      </c>
      <c r="W70" s="5" t="s">
        <v>46</v>
      </c>
      <c r="X70" s="5" t="s">
        <v>119</v>
      </c>
      <c r="Y70" s="5">
        <v>2</v>
      </c>
      <c r="Z70" s="5">
        <f t="shared" si="25"/>
        <v>1</v>
      </c>
      <c r="AA70" s="5" t="str">
        <f t="shared" si="18"/>
        <v>SEC</v>
      </c>
      <c r="AB70">
        <f t="shared" si="19"/>
        <v>1</v>
      </c>
      <c r="AC70">
        <f t="shared" si="26"/>
        <v>1</v>
      </c>
      <c r="AD70">
        <f t="shared" si="27"/>
        <v>1</v>
      </c>
      <c r="AE70">
        <f t="shared" si="20"/>
        <v>0</v>
      </c>
      <c r="AF70">
        <f t="shared" si="16"/>
        <v>31</v>
      </c>
      <c r="AG70">
        <f t="shared" si="16"/>
        <v>59</v>
      </c>
      <c r="AH70">
        <f t="shared" si="16"/>
        <v>2</v>
      </c>
      <c r="AI70">
        <f t="shared" si="16"/>
        <v>3</v>
      </c>
      <c r="AJ70">
        <f t="shared" si="15"/>
        <v>5</v>
      </c>
      <c r="AK70" s="8">
        <f t="shared" si="28"/>
        <v>0.4</v>
      </c>
      <c r="AL70">
        <f t="shared" si="21"/>
        <v>0</v>
      </c>
    </row>
    <row r="71" spans="1:38" ht="75" x14ac:dyDescent="0.2">
      <c r="A71" s="1">
        <v>6</v>
      </c>
      <c r="B71" s="4">
        <v>43743</v>
      </c>
      <c r="C71" s="5"/>
      <c r="D71" s="5" t="s">
        <v>44</v>
      </c>
      <c r="E71" s="5" t="s">
        <v>368</v>
      </c>
      <c r="F71" s="5"/>
      <c r="G71" s="5" t="s">
        <v>411</v>
      </c>
      <c r="H71" s="5" t="s">
        <v>46</v>
      </c>
      <c r="I71" s="5" t="s">
        <v>13</v>
      </c>
      <c r="J71" s="5">
        <v>31</v>
      </c>
      <c r="K71" s="5">
        <v>6</v>
      </c>
      <c r="L71" s="5">
        <v>3</v>
      </c>
      <c r="M71" s="5">
        <v>3</v>
      </c>
      <c r="N71" s="5" t="s">
        <v>41</v>
      </c>
      <c r="O71" s="5" t="s">
        <v>956</v>
      </c>
      <c r="Q71" s="7">
        <f t="shared" si="22"/>
        <v>43743</v>
      </c>
      <c r="R71" s="5">
        <f t="shared" si="17"/>
        <v>2019</v>
      </c>
      <c r="S71" s="5">
        <f t="shared" si="23"/>
        <v>6</v>
      </c>
      <c r="T71" s="5" t="s">
        <v>368</v>
      </c>
      <c r="U71" s="5"/>
      <c r="V71" s="5">
        <f t="shared" si="24"/>
        <v>0</v>
      </c>
      <c r="W71" s="5" t="s">
        <v>46</v>
      </c>
      <c r="X71" s="5" t="s">
        <v>411</v>
      </c>
      <c r="Y71" s="5"/>
      <c r="Z71" s="5">
        <f t="shared" si="25"/>
        <v>0</v>
      </c>
      <c r="AA71" s="5" t="str">
        <f t="shared" si="18"/>
        <v>SEC</v>
      </c>
      <c r="AB71">
        <f t="shared" si="19"/>
        <v>1</v>
      </c>
      <c r="AC71">
        <f t="shared" si="26"/>
        <v>1</v>
      </c>
      <c r="AD71">
        <f t="shared" si="27"/>
        <v>1</v>
      </c>
      <c r="AE71">
        <f t="shared" si="20"/>
        <v>0</v>
      </c>
      <c r="AF71">
        <f t="shared" si="16"/>
        <v>31</v>
      </c>
      <c r="AG71">
        <f t="shared" si="16"/>
        <v>6</v>
      </c>
      <c r="AH71">
        <f t="shared" si="16"/>
        <v>3</v>
      </c>
      <c r="AI71">
        <f t="shared" si="16"/>
        <v>3</v>
      </c>
      <c r="AJ71">
        <f t="shared" si="15"/>
        <v>6</v>
      </c>
      <c r="AK71" s="8">
        <f t="shared" si="28"/>
        <v>0.5</v>
      </c>
      <c r="AL71">
        <f t="shared" si="21"/>
        <v>1</v>
      </c>
    </row>
    <row r="72" spans="1:38" ht="90" x14ac:dyDescent="0.2">
      <c r="A72" s="1">
        <v>7</v>
      </c>
      <c r="B72" s="4">
        <v>43750</v>
      </c>
      <c r="C72" s="5"/>
      <c r="D72" s="5" t="s">
        <v>44</v>
      </c>
      <c r="E72" s="5" t="s">
        <v>368</v>
      </c>
      <c r="F72" s="5" t="s">
        <v>49</v>
      </c>
      <c r="G72" s="5" t="s">
        <v>348</v>
      </c>
      <c r="H72" s="5" t="s">
        <v>46</v>
      </c>
      <c r="I72" s="5" t="s">
        <v>14</v>
      </c>
      <c r="J72" s="5">
        <v>27</v>
      </c>
      <c r="K72" s="5">
        <v>38</v>
      </c>
      <c r="L72" s="5">
        <v>3</v>
      </c>
      <c r="M72" s="5">
        <v>4</v>
      </c>
      <c r="N72" s="5" t="s">
        <v>92</v>
      </c>
      <c r="O72" s="5" t="s">
        <v>1114</v>
      </c>
      <c r="Q72" s="7">
        <f t="shared" si="22"/>
        <v>43750</v>
      </c>
      <c r="R72" s="5">
        <f t="shared" si="17"/>
        <v>2019</v>
      </c>
      <c r="S72" s="5">
        <f t="shared" si="23"/>
        <v>7</v>
      </c>
      <c r="T72" s="5" t="s">
        <v>368</v>
      </c>
      <c r="U72" s="5"/>
      <c r="V72" s="5">
        <f t="shared" si="24"/>
        <v>0</v>
      </c>
      <c r="W72" s="5" t="s">
        <v>46</v>
      </c>
      <c r="X72" s="5" t="s">
        <v>348</v>
      </c>
      <c r="Y72" s="5"/>
      <c r="Z72" s="5">
        <f t="shared" si="25"/>
        <v>0</v>
      </c>
      <c r="AA72" s="5" t="str">
        <f t="shared" si="18"/>
        <v>SEC</v>
      </c>
      <c r="AB72">
        <f t="shared" si="19"/>
        <v>1</v>
      </c>
      <c r="AC72">
        <f t="shared" si="26"/>
        <v>1</v>
      </c>
      <c r="AD72">
        <f t="shared" si="27"/>
        <v>1</v>
      </c>
      <c r="AE72">
        <f t="shared" si="20"/>
        <v>0</v>
      </c>
      <c r="AF72">
        <f t="shared" si="16"/>
        <v>27</v>
      </c>
      <c r="AG72">
        <f t="shared" si="16"/>
        <v>38</v>
      </c>
      <c r="AH72">
        <f t="shared" si="16"/>
        <v>3</v>
      </c>
      <c r="AI72">
        <f t="shared" si="16"/>
        <v>4</v>
      </c>
      <c r="AJ72">
        <f t="shared" si="15"/>
        <v>7</v>
      </c>
      <c r="AK72" s="8">
        <f t="shared" si="28"/>
        <v>0.42857142857142855</v>
      </c>
      <c r="AL72">
        <f t="shared" si="21"/>
        <v>0</v>
      </c>
    </row>
    <row r="73" spans="1:38" ht="75" x14ac:dyDescent="0.2">
      <c r="A73" s="1">
        <v>8</v>
      </c>
      <c r="B73" s="4">
        <v>43757</v>
      </c>
      <c r="C73" s="5"/>
      <c r="D73" s="5" t="s">
        <v>44</v>
      </c>
      <c r="E73" s="5" t="s">
        <v>368</v>
      </c>
      <c r="F73" s="5"/>
      <c r="G73" s="5" t="s">
        <v>571</v>
      </c>
      <c r="H73" s="5" t="s">
        <v>46</v>
      </c>
      <c r="I73" s="5" t="s">
        <v>14</v>
      </c>
      <c r="J73" s="5">
        <v>17</v>
      </c>
      <c r="K73" s="5">
        <v>24</v>
      </c>
      <c r="L73" s="5">
        <v>3</v>
      </c>
      <c r="M73" s="5">
        <v>5</v>
      </c>
      <c r="N73" s="5" t="s">
        <v>102</v>
      </c>
      <c r="O73" s="5" t="s">
        <v>956</v>
      </c>
      <c r="Q73" s="7">
        <f t="shared" si="22"/>
        <v>43757</v>
      </c>
      <c r="R73" s="5">
        <f t="shared" si="17"/>
        <v>2019</v>
      </c>
      <c r="S73" s="5">
        <f t="shared" si="23"/>
        <v>8</v>
      </c>
      <c r="T73" s="5" t="s">
        <v>368</v>
      </c>
      <c r="U73" s="5"/>
      <c r="V73" s="5">
        <f t="shared" si="24"/>
        <v>0</v>
      </c>
      <c r="W73" s="5" t="s">
        <v>46</v>
      </c>
      <c r="X73" s="5" t="s">
        <v>571</v>
      </c>
      <c r="Y73" s="5"/>
      <c r="Z73" s="5">
        <f t="shared" si="25"/>
        <v>0</v>
      </c>
      <c r="AA73" s="5" t="str">
        <f t="shared" si="18"/>
        <v>SEC</v>
      </c>
      <c r="AB73">
        <f t="shared" si="19"/>
        <v>1</v>
      </c>
      <c r="AC73">
        <f t="shared" si="26"/>
        <v>1</v>
      </c>
      <c r="AD73">
        <f t="shared" si="27"/>
        <v>1</v>
      </c>
      <c r="AE73">
        <f t="shared" si="20"/>
        <v>0</v>
      </c>
      <c r="AF73">
        <f t="shared" si="16"/>
        <v>17</v>
      </c>
      <c r="AG73">
        <f t="shared" si="16"/>
        <v>24</v>
      </c>
      <c r="AH73">
        <f t="shared" si="16"/>
        <v>3</v>
      </c>
      <c r="AI73">
        <f t="shared" si="16"/>
        <v>5</v>
      </c>
      <c r="AJ73">
        <f t="shared" si="15"/>
        <v>8</v>
      </c>
      <c r="AK73" s="8">
        <f t="shared" si="28"/>
        <v>0.375</v>
      </c>
      <c r="AL73">
        <f t="shared" si="21"/>
        <v>0</v>
      </c>
    </row>
    <row r="74" spans="1:38" ht="75" x14ac:dyDescent="0.2">
      <c r="A74" s="1">
        <v>9</v>
      </c>
      <c r="B74" s="4">
        <v>43771</v>
      </c>
      <c r="C74" s="5"/>
      <c r="D74" s="5" t="s">
        <v>44</v>
      </c>
      <c r="E74" s="5" t="s">
        <v>368</v>
      </c>
      <c r="F74" s="5" t="s">
        <v>49</v>
      </c>
      <c r="G74" s="5" t="s">
        <v>1103</v>
      </c>
      <c r="H74" s="5" t="s">
        <v>46</v>
      </c>
      <c r="I74" s="5" t="s">
        <v>14</v>
      </c>
      <c r="J74" s="5">
        <v>14</v>
      </c>
      <c r="K74" s="5">
        <v>20</v>
      </c>
      <c r="L74" s="5">
        <v>3</v>
      </c>
      <c r="M74" s="5">
        <v>6</v>
      </c>
      <c r="N74" s="5" t="s">
        <v>130</v>
      </c>
      <c r="O74" s="5" t="s">
        <v>1093</v>
      </c>
      <c r="Q74" s="7">
        <f t="shared" si="22"/>
        <v>43771</v>
      </c>
      <c r="R74" s="5">
        <f t="shared" si="17"/>
        <v>2019</v>
      </c>
      <c r="S74" s="5">
        <f t="shared" si="23"/>
        <v>10</v>
      </c>
      <c r="T74" s="5" t="s">
        <v>368</v>
      </c>
      <c r="U74" s="5"/>
      <c r="V74" s="5">
        <f t="shared" si="24"/>
        <v>0</v>
      </c>
      <c r="W74" s="5" t="s">
        <v>46</v>
      </c>
      <c r="X74" s="5" t="s">
        <v>803</v>
      </c>
      <c r="Y74" s="5">
        <v>11</v>
      </c>
      <c r="Z74" s="5">
        <f t="shared" si="25"/>
        <v>1</v>
      </c>
      <c r="AA74" s="5" t="str">
        <f t="shared" si="18"/>
        <v>SEC</v>
      </c>
      <c r="AB74">
        <f t="shared" si="19"/>
        <v>1</v>
      </c>
      <c r="AC74">
        <f t="shared" si="26"/>
        <v>1</v>
      </c>
      <c r="AD74">
        <f t="shared" si="27"/>
        <v>1</v>
      </c>
      <c r="AE74">
        <f t="shared" si="20"/>
        <v>0</v>
      </c>
      <c r="AF74">
        <f t="shared" si="16"/>
        <v>14</v>
      </c>
      <c r="AG74">
        <f t="shared" si="16"/>
        <v>20</v>
      </c>
      <c r="AH74">
        <f t="shared" si="16"/>
        <v>3</v>
      </c>
      <c r="AI74">
        <f t="shared" si="16"/>
        <v>6</v>
      </c>
      <c r="AJ74">
        <f t="shared" si="15"/>
        <v>9</v>
      </c>
      <c r="AK74" s="8">
        <f t="shared" si="28"/>
        <v>0.33333333333333331</v>
      </c>
      <c r="AL74">
        <f t="shared" si="21"/>
        <v>0</v>
      </c>
    </row>
    <row r="75" spans="1:38" ht="75" x14ac:dyDescent="0.2">
      <c r="A75" s="1">
        <v>10</v>
      </c>
      <c r="B75" s="4">
        <v>43778</v>
      </c>
      <c r="C75" s="5"/>
      <c r="D75" s="5" t="s">
        <v>44</v>
      </c>
      <c r="E75" s="5" t="s">
        <v>368</v>
      </c>
      <c r="F75" s="5"/>
      <c r="G75" s="5" t="s">
        <v>908</v>
      </c>
      <c r="H75" s="5" t="s">
        <v>169</v>
      </c>
      <c r="I75" s="5" t="s">
        <v>13</v>
      </c>
      <c r="J75" s="5">
        <v>41</v>
      </c>
      <c r="K75" s="5">
        <v>3</v>
      </c>
      <c r="L75" s="5">
        <v>4</v>
      </c>
      <c r="M75" s="5">
        <v>6</v>
      </c>
      <c r="N75" s="5" t="s">
        <v>41</v>
      </c>
      <c r="O75" s="5" t="s">
        <v>956</v>
      </c>
      <c r="Q75" s="7">
        <f t="shared" si="22"/>
        <v>43778</v>
      </c>
      <c r="R75" s="5">
        <f t="shared" si="17"/>
        <v>2019</v>
      </c>
      <c r="S75" s="5">
        <f t="shared" si="23"/>
        <v>11</v>
      </c>
      <c r="T75" s="5" t="s">
        <v>368</v>
      </c>
      <c r="U75" s="5"/>
      <c r="V75" s="5">
        <f t="shared" si="24"/>
        <v>0</v>
      </c>
      <c r="W75" s="5" t="s">
        <v>46</v>
      </c>
      <c r="X75" s="5" t="s">
        <v>908</v>
      </c>
      <c r="Y75" s="5"/>
      <c r="Z75" s="5">
        <f t="shared" si="25"/>
        <v>0</v>
      </c>
      <c r="AA75" s="5" t="str">
        <f t="shared" si="18"/>
        <v>Ind</v>
      </c>
      <c r="AB75">
        <f t="shared" si="19"/>
        <v>0</v>
      </c>
      <c r="AC75">
        <f t="shared" si="26"/>
        <v>1</v>
      </c>
      <c r="AD75">
        <f t="shared" si="27"/>
        <v>0</v>
      </c>
      <c r="AE75">
        <f t="shared" si="20"/>
        <v>0</v>
      </c>
      <c r="AF75">
        <f t="shared" si="16"/>
        <v>41</v>
      </c>
      <c r="AG75">
        <f t="shared" si="16"/>
        <v>3</v>
      </c>
      <c r="AH75">
        <f t="shared" si="16"/>
        <v>4</v>
      </c>
      <c r="AI75">
        <f t="shared" si="16"/>
        <v>6</v>
      </c>
      <c r="AJ75">
        <f t="shared" si="15"/>
        <v>10</v>
      </c>
      <c r="AK75" s="8">
        <f t="shared" si="28"/>
        <v>0.4</v>
      </c>
      <c r="AL75">
        <f t="shared" si="21"/>
        <v>1</v>
      </c>
    </row>
    <row r="76" spans="1:38" ht="75" x14ac:dyDescent="0.2">
      <c r="A76" s="1">
        <v>11</v>
      </c>
      <c r="B76" s="4">
        <v>43785</v>
      </c>
      <c r="C76" s="5"/>
      <c r="D76" s="5" t="s">
        <v>44</v>
      </c>
      <c r="E76" s="5" t="s">
        <v>368</v>
      </c>
      <c r="F76" s="5"/>
      <c r="G76" s="5" t="s">
        <v>91</v>
      </c>
      <c r="H76" s="5" t="s">
        <v>46</v>
      </c>
      <c r="I76" s="5" t="s">
        <v>14</v>
      </c>
      <c r="J76" s="5">
        <v>37</v>
      </c>
      <c r="K76" s="5">
        <v>58</v>
      </c>
      <c r="L76" s="5">
        <v>4</v>
      </c>
      <c r="M76" s="5">
        <v>7</v>
      </c>
      <c r="N76" s="5" t="s">
        <v>92</v>
      </c>
      <c r="O76" s="5" t="s">
        <v>956</v>
      </c>
      <c r="Q76" s="7">
        <f t="shared" si="22"/>
        <v>43785</v>
      </c>
      <c r="R76" s="5">
        <f t="shared" si="17"/>
        <v>2019</v>
      </c>
      <c r="S76" s="5">
        <f t="shared" si="23"/>
        <v>12</v>
      </c>
      <c r="T76" s="5" t="s">
        <v>368</v>
      </c>
      <c r="U76" s="5"/>
      <c r="V76" s="5">
        <f t="shared" si="24"/>
        <v>0</v>
      </c>
      <c r="W76" s="5" t="s">
        <v>46</v>
      </c>
      <c r="X76" s="5" t="s">
        <v>94</v>
      </c>
      <c r="Y76" s="5">
        <v>1</v>
      </c>
      <c r="Z76" s="5">
        <f t="shared" si="25"/>
        <v>1</v>
      </c>
      <c r="AA76" s="5" t="str">
        <f t="shared" si="18"/>
        <v>SEC</v>
      </c>
      <c r="AB76">
        <f t="shared" si="19"/>
        <v>1</v>
      </c>
      <c r="AC76">
        <f t="shared" si="26"/>
        <v>1</v>
      </c>
      <c r="AD76">
        <f t="shared" si="27"/>
        <v>1</v>
      </c>
      <c r="AE76">
        <f t="shared" si="20"/>
        <v>0</v>
      </c>
      <c r="AF76">
        <f t="shared" si="16"/>
        <v>37</v>
      </c>
      <c r="AG76">
        <f t="shared" si="16"/>
        <v>58</v>
      </c>
      <c r="AH76">
        <f t="shared" si="16"/>
        <v>4</v>
      </c>
      <c r="AI76">
        <f t="shared" si="16"/>
        <v>7</v>
      </c>
      <c r="AJ76">
        <f t="shared" si="15"/>
        <v>11</v>
      </c>
      <c r="AK76" s="8">
        <f t="shared" si="28"/>
        <v>0.36363636363636365</v>
      </c>
      <c r="AL76">
        <f t="shared" si="21"/>
        <v>0</v>
      </c>
    </row>
    <row r="77" spans="1:38" ht="75" x14ac:dyDescent="0.2">
      <c r="A77" s="1">
        <v>12</v>
      </c>
      <c r="B77" s="4">
        <v>43797</v>
      </c>
      <c r="C77" s="5"/>
      <c r="D77" s="5" t="s">
        <v>37</v>
      </c>
      <c r="E77" s="5" t="s">
        <v>368</v>
      </c>
      <c r="F77" s="5" t="s">
        <v>49</v>
      </c>
      <c r="G77" s="5" t="s">
        <v>239</v>
      </c>
      <c r="H77" s="5" t="s">
        <v>46</v>
      </c>
      <c r="I77" s="5" t="s">
        <v>14</v>
      </c>
      <c r="J77" s="5">
        <v>20</v>
      </c>
      <c r="K77" s="5">
        <v>21</v>
      </c>
      <c r="L77" s="5">
        <v>4</v>
      </c>
      <c r="M77" s="5">
        <v>8</v>
      </c>
      <c r="N77" s="5" t="s">
        <v>102</v>
      </c>
      <c r="O77" s="5" t="s">
        <v>1115</v>
      </c>
      <c r="Q77" s="7">
        <f t="shared" si="22"/>
        <v>43797</v>
      </c>
      <c r="R77" s="5">
        <f t="shared" si="17"/>
        <v>2019</v>
      </c>
      <c r="S77" s="5">
        <f t="shared" si="23"/>
        <v>14</v>
      </c>
      <c r="T77" s="5" t="s">
        <v>368</v>
      </c>
      <c r="U77" s="5"/>
      <c r="V77" s="5">
        <f t="shared" si="24"/>
        <v>0</v>
      </c>
      <c r="W77" s="5" t="s">
        <v>46</v>
      </c>
      <c r="X77" s="5" t="s">
        <v>239</v>
      </c>
      <c r="Y77" s="5"/>
      <c r="Z77" s="5">
        <f t="shared" si="25"/>
        <v>0</v>
      </c>
      <c r="AA77" s="5" t="str">
        <f t="shared" si="18"/>
        <v>SEC</v>
      </c>
      <c r="AB77">
        <f t="shared" si="19"/>
        <v>1</v>
      </c>
      <c r="AC77">
        <f t="shared" si="26"/>
        <v>1</v>
      </c>
      <c r="AD77">
        <f t="shared" si="27"/>
        <v>1</v>
      </c>
      <c r="AE77">
        <f t="shared" si="20"/>
        <v>0</v>
      </c>
      <c r="AF77">
        <f t="shared" si="16"/>
        <v>20</v>
      </c>
      <c r="AG77">
        <f t="shared" si="16"/>
        <v>21</v>
      </c>
      <c r="AH77">
        <f t="shared" si="16"/>
        <v>4</v>
      </c>
      <c r="AI77">
        <f t="shared" si="16"/>
        <v>8</v>
      </c>
      <c r="AJ77">
        <f t="shared" si="15"/>
        <v>12</v>
      </c>
      <c r="AK77" s="8">
        <f t="shared" si="28"/>
        <v>0.33333333333333331</v>
      </c>
      <c r="AL77">
        <f t="shared" si="21"/>
        <v>0</v>
      </c>
    </row>
    <row r="78" spans="1:38" ht="75" x14ac:dyDescent="0.2">
      <c r="A78" s="1">
        <v>1</v>
      </c>
      <c r="B78" s="4">
        <v>43708</v>
      </c>
      <c r="C78" s="5"/>
      <c r="D78" s="5" t="s">
        <v>44</v>
      </c>
      <c r="E78" s="5" t="s">
        <v>117</v>
      </c>
      <c r="F78" s="5" t="s">
        <v>80</v>
      </c>
      <c r="G78" s="5" t="s">
        <v>116</v>
      </c>
      <c r="H78" s="5" t="s">
        <v>40</v>
      </c>
      <c r="I78" s="5" t="s">
        <v>13</v>
      </c>
      <c r="J78" s="5">
        <v>42</v>
      </c>
      <c r="K78" s="5">
        <v>3</v>
      </c>
      <c r="L78" s="5">
        <v>1</v>
      </c>
      <c r="M78" s="5">
        <v>0</v>
      </c>
      <c r="N78" s="5" t="s">
        <v>41</v>
      </c>
      <c r="O78" s="5" t="s">
        <v>118</v>
      </c>
      <c r="P78" s="6"/>
      <c r="Q78" s="7">
        <f t="shared" si="22"/>
        <v>43708</v>
      </c>
      <c r="R78" s="5">
        <f t="shared" si="17"/>
        <v>2019</v>
      </c>
      <c r="S78" s="5">
        <f t="shared" si="23"/>
        <v>1</v>
      </c>
      <c r="T78" s="5" t="s">
        <v>119</v>
      </c>
      <c r="U78" s="5">
        <v>2</v>
      </c>
      <c r="V78" s="5">
        <f t="shared" si="24"/>
        <v>1</v>
      </c>
      <c r="W78" s="5" t="s">
        <v>46</v>
      </c>
      <c r="X78" s="5" t="s">
        <v>116</v>
      </c>
      <c r="Y78" s="5"/>
      <c r="Z78" s="5">
        <f t="shared" si="25"/>
        <v>0</v>
      </c>
      <c r="AA78" s="5" t="str">
        <f t="shared" si="18"/>
        <v>ACC</v>
      </c>
      <c r="AB78">
        <f t="shared" si="19"/>
        <v>0</v>
      </c>
      <c r="AC78">
        <f t="shared" si="26"/>
        <v>1</v>
      </c>
      <c r="AD78">
        <f t="shared" si="27"/>
        <v>1</v>
      </c>
      <c r="AE78">
        <f t="shared" si="20"/>
        <v>0</v>
      </c>
      <c r="AF78">
        <f t="shared" si="16"/>
        <v>42</v>
      </c>
      <c r="AG78">
        <f t="shared" si="16"/>
        <v>3</v>
      </c>
      <c r="AH78">
        <f t="shared" si="16"/>
        <v>1</v>
      </c>
      <c r="AI78">
        <f t="shared" si="16"/>
        <v>0</v>
      </c>
      <c r="AJ78">
        <f t="shared" si="15"/>
        <v>1</v>
      </c>
      <c r="AK78" s="8">
        <f t="shared" si="28"/>
        <v>1</v>
      </c>
      <c r="AL78">
        <f t="shared" si="21"/>
        <v>1</v>
      </c>
    </row>
    <row r="79" spans="1:38" ht="90" x14ac:dyDescent="0.2">
      <c r="A79" s="1">
        <v>2</v>
      </c>
      <c r="B79" s="4">
        <v>43715</v>
      </c>
      <c r="C79" s="5"/>
      <c r="D79" s="5" t="s">
        <v>44</v>
      </c>
      <c r="E79" s="5" t="s">
        <v>117</v>
      </c>
      <c r="F79" s="5"/>
      <c r="G79" s="5" t="s">
        <v>908</v>
      </c>
      <c r="H79" s="5" t="s">
        <v>169</v>
      </c>
      <c r="I79" s="5" t="s">
        <v>13</v>
      </c>
      <c r="J79" s="5">
        <v>62</v>
      </c>
      <c r="K79" s="5">
        <v>10</v>
      </c>
      <c r="L79" s="5">
        <v>2</v>
      </c>
      <c r="M79" s="5">
        <v>0</v>
      </c>
      <c r="N79" s="5" t="s">
        <v>47</v>
      </c>
      <c r="O79" s="5" t="s">
        <v>1110</v>
      </c>
      <c r="P79" s="6"/>
      <c r="Q79" s="7">
        <f t="shared" si="22"/>
        <v>43715</v>
      </c>
      <c r="R79" s="5">
        <f t="shared" si="17"/>
        <v>2019</v>
      </c>
      <c r="S79" s="5">
        <f t="shared" si="23"/>
        <v>2</v>
      </c>
      <c r="T79" s="5" t="s">
        <v>119</v>
      </c>
      <c r="U79" s="5">
        <v>2</v>
      </c>
      <c r="V79" s="5">
        <f t="shared" si="24"/>
        <v>1</v>
      </c>
      <c r="W79" s="5" t="s">
        <v>46</v>
      </c>
      <c r="X79" s="5" t="s">
        <v>908</v>
      </c>
      <c r="Y79" s="5"/>
      <c r="Z79" s="5">
        <f t="shared" si="25"/>
        <v>0</v>
      </c>
      <c r="AA79" s="5" t="str">
        <f t="shared" si="18"/>
        <v>Ind</v>
      </c>
      <c r="AB79">
        <f t="shared" si="19"/>
        <v>0</v>
      </c>
      <c r="AC79">
        <f t="shared" si="26"/>
        <v>1</v>
      </c>
      <c r="AD79">
        <f t="shared" si="27"/>
        <v>0</v>
      </c>
      <c r="AE79">
        <f t="shared" si="20"/>
        <v>0</v>
      </c>
      <c r="AF79">
        <f t="shared" si="16"/>
        <v>62</v>
      </c>
      <c r="AG79">
        <f t="shared" si="16"/>
        <v>10</v>
      </c>
      <c r="AH79">
        <f t="shared" si="16"/>
        <v>2</v>
      </c>
      <c r="AI79">
        <f t="shared" si="16"/>
        <v>0</v>
      </c>
      <c r="AJ79">
        <f t="shared" si="15"/>
        <v>2</v>
      </c>
      <c r="AK79" s="8">
        <f t="shared" si="28"/>
        <v>1</v>
      </c>
      <c r="AL79">
        <f t="shared" si="21"/>
        <v>1</v>
      </c>
    </row>
    <row r="80" spans="1:38" ht="90" x14ac:dyDescent="0.2">
      <c r="A80" s="1">
        <v>3</v>
      </c>
      <c r="B80" s="4">
        <v>43722</v>
      </c>
      <c r="C80" s="5"/>
      <c r="D80" s="5" t="s">
        <v>44</v>
      </c>
      <c r="E80" s="5" t="s">
        <v>117</v>
      </c>
      <c r="F80" s="5" t="s">
        <v>49</v>
      </c>
      <c r="G80" s="5" t="s">
        <v>77</v>
      </c>
      <c r="H80" s="5" t="s">
        <v>46</v>
      </c>
      <c r="I80" s="5" t="s">
        <v>13</v>
      </c>
      <c r="J80" s="5">
        <v>47</v>
      </c>
      <c r="K80" s="5">
        <v>23</v>
      </c>
      <c r="L80" s="5">
        <v>3</v>
      </c>
      <c r="M80" s="5">
        <v>0</v>
      </c>
      <c r="N80" s="5" t="s">
        <v>51</v>
      </c>
      <c r="O80" s="5" t="s">
        <v>79</v>
      </c>
      <c r="P80" s="6"/>
      <c r="Q80" s="7">
        <f t="shared" si="22"/>
        <v>43722</v>
      </c>
      <c r="R80" s="5">
        <f t="shared" si="17"/>
        <v>2019</v>
      </c>
      <c r="S80" s="5">
        <f t="shared" si="23"/>
        <v>3</v>
      </c>
      <c r="T80" s="5" t="s">
        <v>119</v>
      </c>
      <c r="U80" s="5">
        <v>2</v>
      </c>
      <c r="V80" s="5">
        <f t="shared" si="24"/>
        <v>1</v>
      </c>
      <c r="W80" s="5" t="s">
        <v>46</v>
      </c>
      <c r="X80" s="5" t="s">
        <v>77</v>
      </c>
      <c r="Y80" s="5"/>
      <c r="Z80" s="5">
        <f t="shared" si="25"/>
        <v>0</v>
      </c>
      <c r="AA80" s="5" t="str">
        <f t="shared" si="18"/>
        <v>SEC</v>
      </c>
      <c r="AB80">
        <f t="shared" si="19"/>
        <v>1</v>
      </c>
      <c r="AC80">
        <f t="shared" si="26"/>
        <v>1</v>
      </c>
      <c r="AD80">
        <f t="shared" si="27"/>
        <v>1</v>
      </c>
      <c r="AE80">
        <f t="shared" si="20"/>
        <v>0</v>
      </c>
      <c r="AF80">
        <f t="shared" si="16"/>
        <v>47</v>
      </c>
      <c r="AG80">
        <f t="shared" si="16"/>
        <v>23</v>
      </c>
      <c r="AH80">
        <f t="shared" si="16"/>
        <v>3</v>
      </c>
      <c r="AI80">
        <f t="shared" si="16"/>
        <v>0</v>
      </c>
      <c r="AJ80">
        <f t="shared" si="15"/>
        <v>3</v>
      </c>
      <c r="AK80" s="8">
        <f t="shared" si="28"/>
        <v>1</v>
      </c>
      <c r="AL80">
        <f t="shared" si="21"/>
        <v>1</v>
      </c>
    </row>
    <row r="81" spans="1:38" ht="90" x14ac:dyDescent="0.2">
      <c r="A81" s="1">
        <v>4</v>
      </c>
      <c r="B81" s="4">
        <v>43729</v>
      </c>
      <c r="C81" s="5"/>
      <c r="D81" s="5" t="s">
        <v>44</v>
      </c>
      <c r="E81" s="5" t="s">
        <v>117</v>
      </c>
      <c r="F81" s="5"/>
      <c r="G81" s="5" t="s">
        <v>418</v>
      </c>
      <c r="H81" s="5" t="s">
        <v>54</v>
      </c>
      <c r="I81" s="5" t="s">
        <v>13</v>
      </c>
      <c r="J81" s="5">
        <v>49</v>
      </c>
      <c r="K81" s="5">
        <v>7</v>
      </c>
      <c r="L81" s="5">
        <v>4</v>
      </c>
      <c r="M81" s="5">
        <v>0</v>
      </c>
      <c r="N81" s="5" t="s">
        <v>55</v>
      </c>
      <c r="O81" s="5" t="s">
        <v>1110</v>
      </c>
      <c r="P81" s="6"/>
      <c r="Q81" s="7">
        <f t="shared" si="22"/>
        <v>43729</v>
      </c>
      <c r="R81" s="5">
        <f t="shared" si="17"/>
        <v>2019</v>
      </c>
      <c r="S81" s="5">
        <f t="shared" si="23"/>
        <v>4</v>
      </c>
      <c r="T81" s="5" t="s">
        <v>119</v>
      </c>
      <c r="U81" s="5">
        <v>2</v>
      </c>
      <c r="V81" s="5">
        <f t="shared" si="24"/>
        <v>1</v>
      </c>
      <c r="W81" s="5" t="s">
        <v>46</v>
      </c>
      <c r="X81" s="5" t="s">
        <v>418</v>
      </c>
      <c r="Y81" s="5"/>
      <c r="Z81" s="5">
        <f t="shared" si="25"/>
        <v>0</v>
      </c>
      <c r="AA81" s="5" t="str">
        <f t="shared" si="18"/>
        <v>CUSA</v>
      </c>
      <c r="AB81">
        <f t="shared" si="19"/>
        <v>0</v>
      </c>
      <c r="AC81">
        <f t="shared" si="26"/>
        <v>1</v>
      </c>
      <c r="AD81">
        <f t="shared" si="27"/>
        <v>0</v>
      </c>
      <c r="AE81">
        <f t="shared" si="20"/>
        <v>0</v>
      </c>
      <c r="AF81">
        <f t="shared" si="16"/>
        <v>49</v>
      </c>
      <c r="AG81">
        <f t="shared" si="16"/>
        <v>7</v>
      </c>
      <c r="AH81">
        <f t="shared" si="16"/>
        <v>4</v>
      </c>
      <c r="AI81">
        <f t="shared" si="16"/>
        <v>0</v>
      </c>
      <c r="AJ81">
        <f t="shared" si="15"/>
        <v>4</v>
      </c>
      <c r="AK81" s="8">
        <f t="shared" si="28"/>
        <v>1</v>
      </c>
      <c r="AL81">
        <f t="shared" si="21"/>
        <v>1</v>
      </c>
    </row>
    <row r="82" spans="1:38" ht="90" x14ac:dyDescent="0.2">
      <c r="A82" s="1">
        <v>5</v>
      </c>
      <c r="B82" s="4">
        <v>43736</v>
      </c>
      <c r="C82" s="5"/>
      <c r="D82" s="5" t="s">
        <v>44</v>
      </c>
      <c r="E82" s="5" t="s">
        <v>117</v>
      </c>
      <c r="F82" s="5"/>
      <c r="G82" s="5" t="s">
        <v>368</v>
      </c>
      <c r="H82" s="5" t="s">
        <v>46</v>
      </c>
      <c r="I82" s="5" t="s">
        <v>13</v>
      </c>
      <c r="J82" s="5">
        <v>59</v>
      </c>
      <c r="K82" s="5">
        <v>31</v>
      </c>
      <c r="L82" s="5">
        <v>5</v>
      </c>
      <c r="M82" s="5">
        <v>0</v>
      </c>
      <c r="N82" s="5" t="s">
        <v>57</v>
      </c>
      <c r="O82" s="5" t="s">
        <v>1110</v>
      </c>
      <c r="P82" s="6"/>
      <c r="Q82" s="7">
        <f t="shared" si="22"/>
        <v>43736</v>
      </c>
      <c r="R82" s="5">
        <f t="shared" si="17"/>
        <v>2019</v>
      </c>
      <c r="S82" s="5">
        <f t="shared" si="23"/>
        <v>5</v>
      </c>
      <c r="T82" s="5" t="s">
        <v>119</v>
      </c>
      <c r="U82" s="5">
        <v>2</v>
      </c>
      <c r="V82" s="5">
        <f t="shared" si="24"/>
        <v>1</v>
      </c>
      <c r="W82" s="5" t="s">
        <v>46</v>
      </c>
      <c r="X82" s="5" t="s">
        <v>368</v>
      </c>
      <c r="Y82" s="5"/>
      <c r="Z82" s="5">
        <f t="shared" si="25"/>
        <v>0</v>
      </c>
      <c r="AA82" s="5" t="str">
        <f t="shared" si="18"/>
        <v>SEC</v>
      </c>
      <c r="AB82">
        <f t="shared" si="19"/>
        <v>1</v>
      </c>
      <c r="AC82">
        <f t="shared" si="26"/>
        <v>1</v>
      </c>
      <c r="AD82">
        <f t="shared" si="27"/>
        <v>1</v>
      </c>
      <c r="AE82">
        <f t="shared" si="20"/>
        <v>0</v>
      </c>
      <c r="AF82">
        <f t="shared" si="16"/>
        <v>59</v>
      </c>
      <c r="AG82">
        <f t="shared" si="16"/>
        <v>31</v>
      </c>
      <c r="AH82">
        <f t="shared" si="16"/>
        <v>5</v>
      </c>
      <c r="AI82">
        <f t="shared" si="16"/>
        <v>0</v>
      </c>
      <c r="AJ82">
        <f t="shared" si="15"/>
        <v>5</v>
      </c>
      <c r="AK82" s="8">
        <f t="shared" si="28"/>
        <v>1</v>
      </c>
      <c r="AL82">
        <f t="shared" si="21"/>
        <v>1</v>
      </c>
    </row>
    <row r="83" spans="1:38" ht="60" x14ac:dyDescent="0.2">
      <c r="A83" s="1">
        <v>6</v>
      </c>
      <c r="B83" s="4">
        <v>43750</v>
      </c>
      <c r="C83" s="5"/>
      <c r="D83" s="5" t="s">
        <v>44</v>
      </c>
      <c r="E83" s="5" t="s">
        <v>292</v>
      </c>
      <c r="F83" s="5" t="s">
        <v>49</v>
      </c>
      <c r="G83" s="5" t="s">
        <v>419</v>
      </c>
      <c r="H83" s="5" t="s">
        <v>46</v>
      </c>
      <c r="I83" s="5" t="s">
        <v>13</v>
      </c>
      <c r="J83" s="5">
        <v>47</v>
      </c>
      <c r="K83" s="5">
        <v>28</v>
      </c>
      <c r="L83" s="5">
        <v>6</v>
      </c>
      <c r="M83" s="5">
        <v>0</v>
      </c>
      <c r="N83" s="5" t="s">
        <v>61</v>
      </c>
      <c r="O83" s="5" t="s">
        <v>1101</v>
      </c>
      <c r="P83" s="6"/>
      <c r="Q83" s="7">
        <f t="shared" si="22"/>
        <v>43750</v>
      </c>
      <c r="R83" s="5">
        <f t="shared" si="17"/>
        <v>2019</v>
      </c>
      <c r="S83" s="5">
        <f t="shared" si="23"/>
        <v>7</v>
      </c>
      <c r="T83" s="5" t="s">
        <v>119</v>
      </c>
      <c r="U83" s="5">
        <v>1</v>
      </c>
      <c r="V83" s="5">
        <f t="shared" si="24"/>
        <v>1</v>
      </c>
      <c r="W83" s="5" t="s">
        <v>46</v>
      </c>
      <c r="X83" s="5" t="s">
        <v>48</v>
      </c>
      <c r="Y83" s="5">
        <v>24</v>
      </c>
      <c r="Z83" s="5">
        <f t="shared" si="25"/>
        <v>1</v>
      </c>
      <c r="AA83" s="5" t="str">
        <f t="shared" si="18"/>
        <v>SEC</v>
      </c>
      <c r="AB83">
        <f t="shared" si="19"/>
        <v>1</v>
      </c>
      <c r="AC83">
        <f t="shared" si="26"/>
        <v>1</v>
      </c>
      <c r="AD83">
        <f t="shared" si="27"/>
        <v>1</v>
      </c>
      <c r="AE83">
        <f t="shared" si="20"/>
        <v>1</v>
      </c>
      <c r="AF83">
        <f t="shared" si="16"/>
        <v>47</v>
      </c>
      <c r="AG83">
        <f t="shared" si="16"/>
        <v>28</v>
      </c>
      <c r="AH83">
        <f t="shared" si="16"/>
        <v>6</v>
      </c>
      <c r="AI83">
        <f t="shared" si="16"/>
        <v>0</v>
      </c>
      <c r="AJ83">
        <f t="shared" si="15"/>
        <v>6</v>
      </c>
      <c r="AK83" s="8">
        <f t="shared" si="28"/>
        <v>1</v>
      </c>
      <c r="AL83">
        <f t="shared" si="21"/>
        <v>1</v>
      </c>
    </row>
    <row r="84" spans="1:38" ht="90" x14ac:dyDescent="0.2">
      <c r="A84" s="1">
        <v>7</v>
      </c>
      <c r="B84" s="4">
        <v>43757</v>
      </c>
      <c r="C84" s="5"/>
      <c r="D84" s="5" t="s">
        <v>44</v>
      </c>
      <c r="E84" s="5" t="s">
        <v>292</v>
      </c>
      <c r="F84" s="5"/>
      <c r="G84" s="5" t="s">
        <v>361</v>
      </c>
      <c r="H84" s="5" t="s">
        <v>46</v>
      </c>
      <c r="I84" s="5" t="s">
        <v>13</v>
      </c>
      <c r="J84" s="5">
        <v>35</v>
      </c>
      <c r="K84" s="5">
        <v>13</v>
      </c>
      <c r="L84" s="5">
        <v>7</v>
      </c>
      <c r="M84" s="5">
        <v>0</v>
      </c>
      <c r="N84" s="5" t="s">
        <v>64</v>
      </c>
      <c r="O84" s="5" t="s">
        <v>1110</v>
      </c>
      <c r="P84" s="6"/>
      <c r="Q84" s="7">
        <f t="shared" si="22"/>
        <v>43757</v>
      </c>
      <c r="R84" s="5">
        <f t="shared" si="17"/>
        <v>2019</v>
      </c>
      <c r="S84" s="5">
        <f t="shared" si="23"/>
        <v>8</v>
      </c>
      <c r="T84" s="5" t="s">
        <v>119</v>
      </c>
      <c r="U84" s="5">
        <v>1</v>
      </c>
      <c r="V84" s="5">
        <f t="shared" si="24"/>
        <v>1</v>
      </c>
      <c r="W84" s="5" t="s">
        <v>46</v>
      </c>
      <c r="X84" s="5" t="s">
        <v>361</v>
      </c>
      <c r="Y84" s="5"/>
      <c r="Z84" s="5">
        <f t="shared" si="25"/>
        <v>0</v>
      </c>
      <c r="AA84" s="5" t="str">
        <f t="shared" si="18"/>
        <v>SEC</v>
      </c>
      <c r="AB84">
        <f t="shared" si="19"/>
        <v>1</v>
      </c>
      <c r="AC84">
        <f t="shared" si="26"/>
        <v>1</v>
      </c>
      <c r="AD84">
        <f t="shared" si="27"/>
        <v>1</v>
      </c>
      <c r="AE84">
        <f t="shared" si="20"/>
        <v>0</v>
      </c>
      <c r="AF84">
        <f t="shared" si="16"/>
        <v>35</v>
      </c>
      <c r="AG84">
        <f t="shared" si="16"/>
        <v>13</v>
      </c>
      <c r="AH84">
        <f t="shared" si="16"/>
        <v>7</v>
      </c>
      <c r="AI84">
        <f t="shared" si="16"/>
        <v>0</v>
      </c>
      <c r="AJ84">
        <f t="shared" si="15"/>
        <v>7</v>
      </c>
      <c r="AK84" s="8">
        <f t="shared" si="28"/>
        <v>1</v>
      </c>
      <c r="AL84">
        <f t="shared" si="21"/>
        <v>1</v>
      </c>
    </row>
    <row r="85" spans="1:38" ht="90" x14ac:dyDescent="0.2">
      <c r="A85" s="1">
        <v>8</v>
      </c>
      <c r="B85" s="4">
        <v>43764</v>
      </c>
      <c r="C85" s="5"/>
      <c r="D85" s="5" t="s">
        <v>44</v>
      </c>
      <c r="E85" s="5" t="s">
        <v>292</v>
      </c>
      <c r="F85" s="5"/>
      <c r="G85" s="5" t="s">
        <v>651</v>
      </c>
      <c r="H85" s="5" t="s">
        <v>46</v>
      </c>
      <c r="I85" s="5" t="s">
        <v>13</v>
      </c>
      <c r="J85" s="5">
        <v>48</v>
      </c>
      <c r="K85" s="5">
        <v>7</v>
      </c>
      <c r="L85" s="5">
        <v>8</v>
      </c>
      <c r="M85" s="5">
        <v>0</v>
      </c>
      <c r="N85" s="5" t="s">
        <v>68</v>
      </c>
      <c r="O85" s="5" t="s">
        <v>1110</v>
      </c>
      <c r="P85" s="6"/>
      <c r="Q85" s="7">
        <f t="shared" si="22"/>
        <v>43764</v>
      </c>
      <c r="R85" s="5">
        <f t="shared" si="17"/>
        <v>2019</v>
      </c>
      <c r="S85" s="5">
        <f t="shared" si="23"/>
        <v>9</v>
      </c>
      <c r="T85" s="5" t="s">
        <v>119</v>
      </c>
      <c r="U85" s="5">
        <v>1</v>
      </c>
      <c r="V85" s="5">
        <f t="shared" si="24"/>
        <v>1</v>
      </c>
      <c r="W85" s="5" t="s">
        <v>46</v>
      </c>
      <c r="X85" s="5" t="s">
        <v>651</v>
      </c>
      <c r="Y85" s="5"/>
      <c r="Z85" s="5">
        <f t="shared" si="25"/>
        <v>0</v>
      </c>
      <c r="AA85" s="5" t="str">
        <f t="shared" si="18"/>
        <v>SEC</v>
      </c>
      <c r="AB85">
        <f t="shared" si="19"/>
        <v>1</v>
      </c>
      <c r="AC85">
        <f t="shared" si="26"/>
        <v>1</v>
      </c>
      <c r="AD85">
        <f t="shared" si="27"/>
        <v>1</v>
      </c>
      <c r="AE85">
        <f t="shared" si="20"/>
        <v>0</v>
      </c>
      <c r="AF85">
        <f t="shared" si="16"/>
        <v>48</v>
      </c>
      <c r="AG85">
        <f t="shared" si="16"/>
        <v>7</v>
      </c>
      <c r="AH85">
        <f t="shared" si="16"/>
        <v>8</v>
      </c>
      <c r="AI85">
        <f t="shared" si="16"/>
        <v>0</v>
      </c>
      <c r="AJ85">
        <f t="shared" si="15"/>
        <v>8</v>
      </c>
      <c r="AK85" s="8">
        <f t="shared" si="28"/>
        <v>1</v>
      </c>
      <c r="AL85">
        <f t="shared" si="21"/>
        <v>1</v>
      </c>
    </row>
    <row r="86" spans="1:38" ht="90" x14ac:dyDescent="0.2">
      <c r="A86" s="1">
        <v>9</v>
      </c>
      <c r="B86" s="4">
        <v>43778</v>
      </c>
      <c r="C86" s="5"/>
      <c r="D86" s="5" t="s">
        <v>44</v>
      </c>
      <c r="E86" s="5" t="s">
        <v>117</v>
      </c>
      <c r="F86" s="5"/>
      <c r="G86" s="5" t="s">
        <v>91</v>
      </c>
      <c r="H86" s="5" t="s">
        <v>46</v>
      </c>
      <c r="I86" s="5" t="s">
        <v>14</v>
      </c>
      <c r="J86" s="5">
        <v>41</v>
      </c>
      <c r="K86" s="5">
        <v>46</v>
      </c>
      <c r="L86" s="5">
        <v>8</v>
      </c>
      <c r="M86" s="5">
        <v>1</v>
      </c>
      <c r="N86" s="5" t="s">
        <v>92</v>
      </c>
      <c r="O86" s="5" t="s">
        <v>1110</v>
      </c>
      <c r="P86" s="6"/>
      <c r="Q86" s="7">
        <f t="shared" si="22"/>
        <v>43778</v>
      </c>
      <c r="R86" s="5">
        <f t="shared" si="17"/>
        <v>2019</v>
      </c>
      <c r="S86" s="5">
        <f t="shared" si="23"/>
        <v>11</v>
      </c>
      <c r="T86" s="5" t="s">
        <v>119</v>
      </c>
      <c r="U86" s="5">
        <v>2</v>
      </c>
      <c r="V86" s="5">
        <f t="shared" si="24"/>
        <v>1</v>
      </c>
      <c r="W86" s="5" t="s">
        <v>46</v>
      </c>
      <c r="X86" s="5" t="s">
        <v>94</v>
      </c>
      <c r="Y86" s="5">
        <v>1</v>
      </c>
      <c r="Z86" s="5">
        <f t="shared" si="25"/>
        <v>1</v>
      </c>
      <c r="AA86" s="5" t="str">
        <f t="shared" si="18"/>
        <v>SEC</v>
      </c>
      <c r="AB86">
        <f t="shared" si="19"/>
        <v>1</v>
      </c>
      <c r="AC86">
        <f t="shared" si="26"/>
        <v>1</v>
      </c>
      <c r="AD86">
        <f t="shared" si="27"/>
        <v>1</v>
      </c>
      <c r="AE86">
        <f t="shared" si="20"/>
        <v>1</v>
      </c>
      <c r="AF86">
        <f t="shared" si="16"/>
        <v>41</v>
      </c>
      <c r="AG86">
        <f t="shared" si="16"/>
        <v>46</v>
      </c>
      <c r="AH86">
        <f t="shared" si="16"/>
        <v>8</v>
      </c>
      <c r="AI86">
        <f t="shared" si="16"/>
        <v>1</v>
      </c>
      <c r="AJ86">
        <f t="shared" si="15"/>
        <v>9</v>
      </c>
      <c r="AK86" s="8">
        <f t="shared" si="28"/>
        <v>0.88888888888888884</v>
      </c>
      <c r="AL86">
        <f t="shared" si="21"/>
        <v>0</v>
      </c>
    </row>
    <row r="87" spans="1:38" ht="75" x14ac:dyDescent="0.2">
      <c r="A87" s="1">
        <v>10</v>
      </c>
      <c r="B87" s="4">
        <v>43785</v>
      </c>
      <c r="C87" s="5"/>
      <c r="D87" s="5" t="s">
        <v>44</v>
      </c>
      <c r="E87" s="5" t="s">
        <v>1116</v>
      </c>
      <c r="F87" s="5" t="s">
        <v>49</v>
      </c>
      <c r="G87" s="5" t="s">
        <v>239</v>
      </c>
      <c r="H87" s="5" t="s">
        <v>46</v>
      </c>
      <c r="I87" s="5" t="s">
        <v>13</v>
      </c>
      <c r="J87" s="5">
        <v>38</v>
      </c>
      <c r="K87" s="5">
        <v>7</v>
      </c>
      <c r="L87" s="5">
        <v>9</v>
      </c>
      <c r="M87" s="5">
        <v>1</v>
      </c>
      <c r="N87" s="5" t="s">
        <v>41</v>
      </c>
      <c r="O87" s="5" t="s">
        <v>1115</v>
      </c>
      <c r="P87" s="6"/>
      <c r="Q87" s="7">
        <f t="shared" si="22"/>
        <v>43785</v>
      </c>
      <c r="R87" s="5">
        <f t="shared" si="17"/>
        <v>2019</v>
      </c>
      <c r="S87" s="5">
        <f t="shared" si="23"/>
        <v>12</v>
      </c>
      <c r="T87" s="5" t="s">
        <v>119</v>
      </c>
      <c r="U87" s="5">
        <v>4</v>
      </c>
      <c r="V87" s="5">
        <f t="shared" si="24"/>
        <v>1</v>
      </c>
      <c r="W87" s="5" t="s">
        <v>46</v>
      </c>
      <c r="X87" s="5" t="s">
        <v>239</v>
      </c>
      <c r="Y87" s="5"/>
      <c r="Z87" s="5">
        <f t="shared" si="25"/>
        <v>0</v>
      </c>
      <c r="AA87" s="5" t="str">
        <f t="shared" si="18"/>
        <v>SEC</v>
      </c>
      <c r="AB87">
        <f t="shared" si="19"/>
        <v>1</v>
      </c>
      <c r="AC87">
        <f t="shared" si="26"/>
        <v>1</v>
      </c>
      <c r="AD87">
        <f t="shared" si="27"/>
        <v>1</v>
      </c>
      <c r="AE87">
        <f t="shared" si="20"/>
        <v>0</v>
      </c>
      <c r="AF87">
        <f t="shared" si="16"/>
        <v>38</v>
      </c>
      <c r="AG87">
        <f t="shared" si="16"/>
        <v>7</v>
      </c>
      <c r="AH87">
        <f t="shared" si="16"/>
        <v>9</v>
      </c>
      <c r="AI87">
        <f t="shared" si="16"/>
        <v>1</v>
      </c>
      <c r="AJ87">
        <f t="shared" si="15"/>
        <v>10</v>
      </c>
      <c r="AK87" s="8">
        <f t="shared" si="28"/>
        <v>0.9</v>
      </c>
      <c r="AL87">
        <f t="shared" si="21"/>
        <v>1</v>
      </c>
    </row>
    <row r="88" spans="1:38" ht="90" x14ac:dyDescent="0.2">
      <c r="A88" s="1">
        <v>11</v>
      </c>
      <c r="B88" s="4">
        <v>43792</v>
      </c>
      <c r="C88" s="5"/>
      <c r="D88" s="5" t="s">
        <v>44</v>
      </c>
      <c r="E88" s="5" t="s">
        <v>701</v>
      </c>
      <c r="F88" s="5"/>
      <c r="G88" s="5" t="s">
        <v>143</v>
      </c>
      <c r="H88" s="5" t="s">
        <v>70</v>
      </c>
      <c r="I88" s="5" t="s">
        <v>13</v>
      </c>
      <c r="J88" s="5">
        <v>66</v>
      </c>
      <c r="K88" s="5">
        <v>3</v>
      </c>
      <c r="L88" s="5">
        <v>10</v>
      </c>
      <c r="M88" s="5">
        <v>1</v>
      </c>
      <c r="N88" s="5" t="s">
        <v>47</v>
      </c>
      <c r="O88" s="5" t="s">
        <v>1110</v>
      </c>
      <c r="P88" s="6"/>
      <c r="Q88" s="7">
        <f t="shared" si="22"/>
        <v>43792</v>
      </c>
      <c r="R88" s="5">
        <f t="shared" si="17"/>
        <v>2019</v>
      </c>
      <c r="S88" s="5">
        <f t="shared" si="23"/>
        <v>13</v>
      </c>
      <c r="T88" s="5" t="s">
        <v>119</v>
      </c>
      <c r="U88" s="5">
        <v>5</v>
      </c>
      <c r="V88" s="5">
        <f t="shared" si="24"/>
        <v>1</v>
      </c>
      <c r="W88" s="5" t="s">
        <v>46</v>
      </c>
      <c r="X88" s="5" t="s">
        <v>143</v>
      </c>
      <c r="Y88" s="5"/>
      <c r="Z88" s="5">
        <f t="shared" si="25"/>
        <v>0</v>
      </c>
      <c r="AA88" s="5" t="str">
        <f t="shared" si="18"/>
        <v>Non-Major</v>
      </c>
      <c r="AB88">
        <f t="shared" si="19"/>
        <v>0</v>
      </c>
      <c r="AC88">
        <f t="shared" si="26"/>
        <v>0</v>
      </c>
      <c r="AD88">
        <f t="shared" si="27"/>
        <v>0</v>
      </c>
      <c r="AE88">
        <f t="shared" si="20"/>
        <v>0</v>
      </c>
      <c r="AF88">
        <f t="shared" si="16"/>
        <v>66</v>
      </c>
      <c r="AG88">
        <f t="shared" si="16"/>
        <v>3</v>
      </c>
      <c r="AH88">
        <f t="shared" si="16"/>
        <v>10</v>
      </c>
      <c r="AI88">
        <f t="shared" si="16"/>
        <v>1</v>
      </c>
      <c r="AJ88">
        <f t="shared" si="15"/>
        <v>11</v>
      </c>
      <c r="AK88" s="8">
        <f t="shared" si="28"/>
        <v>0.90909090909090906</v>
      </c>
      <c r="AL88">
        <f t="shared" si="21"/>
        <v>1</v>
      </c>
    </row>
    <row r="89" spans="1:38" ht="75" x14ac:dyDescent="0.2">
      <c r="A89" s="1">
        <v>12</v>
      </c>
      <c r="B89" s="4">
        <v>43799</v>
      </c>
      <c r="C89" s="5"/>
      <c r="D89" s="5" t="s">
        <v>44</v>
      </c>
      <c r="E89" s="5" t="s">
        <v>701</v>
      </c>
      <c r="F89" s="5" t="s">
        <v>49</v>
      </c>
      <c r="G89" s="5" t="s">
        <v>961</v>
      </c>
      <c r="H89" s="5" t="s">
        <v>46</v>
      </c>
      <c r="I89" s="5" t="s">
        <v>14</v>
      </c>
      <c r="J89" s="5">
        <v>45</v>
      </c>
      <c r="K89" s="5">
        <v>48</v>
      </c>
      <c r="L89" s="5">
        <v>10</v>
      </c>
      <c r="M89" s="5">
        <v>2</v>
      </c>
      <c r="N89" s="5" t="s">
        <v>92</v>
      </c>
      <c r="O89" s="5" t="s">
        <v>1093</v>
      </c>
      <c r="P89" s="6"/>
      <c r="Q89" s="7">
        <f t="shared" si="22"/>
        <v>43799</v>
      </c>
      <c r="R89" s="5">
        <f t="shared" si="17"/>
        <v>2019</v>
      </c>
      <c r="S89" s="5">
        <f t="shared" si="23"/>
        <v>14</v>
      </c>
      <c r="T89" s="5" t="s">
        <v>119</v>
      </c>
      <c r="U89" s="5">
        <v>5</v>
      </c>
      <c r="V89" s="5">
        <f t="shared" si="24"/>
        <v>1</v>
      </c>
      <c r="W89" s="5" t="s">
        <v>46</v>
      </c>
      <c r="X89" s="5" t="s">
        <v>803</v>
      </c>
      <c r="Y89" s="5">
        <v>16</v>
      </c>
      <c r="Z89" s="5">
        <f t="shared" si="25"/>
        <v>1</v>
      </c>
      <c r="AA89" s="5" t="str">
        <f t="shared" si="18"/>
        <v>SEC</v>
      </c>
      <c r="AB89">
        <f t="shared" si="19"/>
        <v>1</v>
      </c>
      <c r="AC89">
        <f t="shared" si="26"/>
        <v>1</v>
      </c>
      <c r="AD89">
        <f t="shared" si="27"/>
        <v>1</v>
      </c>
      <c r="AE89">
        <f t="shared" si="20"/>
        <v>1</v>
      </c>
      <c r="AF89">
        <f t="shared" si="16"/>
        <v>45</v>
      </c>
      <c r="AG89">
        <f t="shared" si="16"/>
        <v>48</v>
      </c>
      <c r="AH89">
        <f t="shared" si="16"/>
        <v>10</v>
      </c>
      <c r="AI89">
        <f t="shared" si="16"/>
        <v>2</v>
      </c>
      <c r="AJ89">
        <f t="shared" si="15"/>
        <v>12</v>
      </c>
      <c r="AK89" s="8">
        <f t="shared" si="28"/>
        <v>0.83333333333333337</v>
      </c>
      <c r="AL89">
        <f t="shared" si="21"/>
        <v>0</v>
      </c>
    </row>
    <row r="90" spans="1:38" ht="105" x14ac:dyDescent="0.2">
      <c r="A90" s="1">
        <v>13</v>
      </c>
      <c r="B90" s="4">
        <v>43831</v>
      </c>
      <c r="C90" s="5"/>
      <c r="D90" s="5" t="s">
        <v>275</v>
      </c>
      <c r="E90" s="5" t="s">
        <v>760</v>
      </c>
      <c r="F90" s="5" t="s">
        <v>80</v>
      </c>
      <c r="G90" s="5" t="s">
        <v>759</v>
      </c>
      <c r="H90" s="5" t="s">
        <v>86</v>
      </c>
      <c r="I90" s="5" t="s">
        <v>13</v>
      </c>
      <c r="J90" s="5">
        <v>35</v>
      </c>
      <c r="K90" s="5">
        <v>16</v>
      </c>
      <c r="L90" s="5">
        <v>11</v>
      </c>
      <c r="M90" s="5">
        <v>2</v>
      </c>
      <c r="N90" s="5" t="s">
        <v>41</v>
      </c>
      <c r="O90" s="5" t="s">
        <v>761</v>
      </c>
      <c r="Q90" s="7">
        <f t="shared" si="22"/>
        <v>43831</v>
      </c>
      <c r="R90" s="5">
        <f t="shared" si="17"/>
        <v>2019</v>
      </c>
      <c r="S90" s="5">
        <f t="shared" si="23"/>
        <v>19</v>
      </c>
      <c r="T90" s="5" t="s">
        <v>119</v>
      </c>
      <c r="U90" s="5">
        <v>9</v>
      </c>
      <c r="V90" s="5">
        <f t="shared" si="24"/>
        <v>1</v>
      </c>
      <c r="W90" s="5" t="s">
        <v>46</v>
      </c>
      <c r="X90" s="5" t="s">
        <v>210</v>
      </c>
      <c r="Y90" s="5">
        <v>17</v>
      </c>
      <c r="Z90" s="5">
        <f t="shared" si="25"/>
        <v>1</v>
      </c>
      <c r="AA90" s="5" t="str">
        <f t="shared" si="18"/>
        <v>Big Ten</v>
      </c>
      <c r="AB90">
        <f t="shared" si="19"/>
        <v>0</v>
      </c>
      <c r="AC90">
        <f t="shared" si="26"/>
        <v>1</v>
      </c>
      <c r="AD90">
        <f t="shared" si="27"/>
        <v>1</v>
      </c>
      <c r="AE90">
        <f t="shared" si="20"/>
        <v>1</v>
      </c>
      <c r="AF90">
        <f t="shared" si="16"/>
        <v>35</v>
      </c>
      <c r="AG90">
        <f t="shared" si="16"/>
        <v>16</v>
      </c>
      <c r="AH90">
        <f t="shared" si="16"/>
        <v>11</v>
      </c>
      <c r="AI90">
        <f t="shared" si="16"/>
        <v>2</v>
      </c>
      <c r="AJ90">
        <f t="shared" si="15"/>
        <v>13</v>
      </c>
      <c r="AK90" s="8">
        <f t="shared" si="28"/>
        <v>0.84615384615384615</v>
      </c>
      <c r="AL90">
        <f t="shared" si="21"/>
        <v>1</v>
      </c>
    </row>
    <row r="91" spans="1:38" ht="90" x14ac:dyDescent="0.2">
      <c r="A91" s="1">
        <v>1</v>
      </c>
      <c r="B91" s="4">
        <v>43708</v>
      </c>
      <c r="C91" s="5"/>
      <c r="D91" s="5" t="s">
        <v>44</v>
      </c>
      <c r="E91" s="5" t="s">
        <v>77</v>
      </c>
      <c r="F91" s="5" t="s">
        <v>80</v>
      </c>
      <c r="G91" s="5" t="s">
        <v>56</v>
      </c>
      <c r="H91" s="5" t="s">
        <v>40</v>
      </c>
      <c r="I91" s="5" t="s">
        <v>14</v>
      </c>
      <c r="J91" s="5">
        <v>20</v>
      </c>
      <c r="K91" s="5">
        <v>24</v>
      </c>
      <c r="L91" s="5">
        <v>0</v>
      </c>
      <c r="M91" s="5">
        <v>1</v>
      </c>
      <c r="N91" s="5" t="s">
        <v>92</v>
      </c>
      <c r="O91" s="5" t="s">
        <v>134</v>
      </c>
      <c r="Q91" s="7">
        <f t="shared" si="22"/>
        <v>43708</v>
      </c>
      <c r="R91" s="5">
        <f t="shared" si="17"/>
        <v>2019</v>
      </c>
      <c r="S91" s="5">
        <f t="shared" si="23"/>
        <v>1</v>
      </c>
      <c r="T91" s="5" t="s">
        <v>77</v>
      </c>
      <c r="U91" s="5"/>
      <c r="V91" s="5">
        <f t="shared" si="24"/>
        <v>0</v>
      </c>
      <c r="W91" s="5" t="s">
        <v>46</v>
      </c>
      <c r="X91" s="5" t="s">
        <v>56</v>
      </c>
      <c r="Y91" s="5"/>
      <c r="Z91" s="5">
        <f t="shared" si="25"/>
        <v>0</v>
      </c>
      <c r="AA91" s="5" t="str">
        <f t="shared" si="18"/>
        <v>ACC</v>
      </c>
      <c r="AB91">
        <f t="shared" si="19"/>
        <v>0</v>
      </c>
      <c r="AC91">
        <f t="shared" si="26"/>
        <v>1</v>
      </c>
      <c r="AD91">
        <f t="shared" si="27"/>
        <v>1</v>
      </c>
      <c r="AE91">
        <f t="shared" si="20"/>
        <v>0</v>
      </c>
      <c r="AF91">
        <f t="shared" si="16"/>
        <v>20</v>
      </c>
      <c r="AG91">
        <f t="shared" si="16"/>
        <v>24</v>
      </c>
      <c r="AH91">
        <f t="shared" si="16"/>
        <v>0</v>
      </c>
      <c r="AI91">
        <f t="shared" si="16"/>
        <v>1</v>
      </c>
      <c r="AJ91">
        <f t="shared" si="15"/>
        <v>1</v>
      </c>
      <c r="AK91" s="8">
        <f t="shared" si="28"/>
        <v>0</v>
      </c>
      <c r="AL91">
        <f t="shared" si="21"/>
        <v>0</v>
      </c>
    </row>
    <row r="92" spans="1:38" ht="90" x14ac:dyDescent="0.2">
      <c r="A92" s="1">
        <v>2</v>
      </c>
      <c r="B92" s="4">
        <v>43715</v>
      </c>
      <c r="C92" s="5"/>
      <c r="D92" s="5" t="s">
        <v>44</v>
      </c>
      <c r="E92" s="5" t="s">
        <v>77</v>
      </c>
      <c r="F92" s="5"/>
      <c r="G92" s="5" t="s">
        <v>402</v>
      </c>
      <c r="H92" s="5" t="s">
        <v>70</v>
      </c>
      <c r="I92" s="5" t="s">
        <v>13</v>
      </c>
      <c r="J92" s="5">
        <v>72</v>
      </c>
      <c r="K92" s="5">
        <v>10</v>
      </c>
      <c r="L92" s="5">
        <v>1</v>
      </c>
      <c r="M92" s="5">
        <v>1</v>
      </c>
      <c r="N92" s="5" t="s">
        <v>41</v>
      </c>
      <c r="O92" s="5" t="s">
        <v>79</v>
      </c>
      <c r="Q92" s="7">
        <f t="shared" si="22"/>
        <v>43715</v>
      </c>
      <c r="R92" s="5">
        <f t="shared" si="17"/>
        <v>2019</v>
      </c>
      <c r="S92" s="5">
        <f t="shared" si="23"/>
        <v>2</v>
      </c>
      <c r="T92" s="5" t="s">
        <v>77</v>
      </c>
      <c r="U92" s="5"/>
      <c r="V92" s="5">
        <f t="shared" si="24"/>
        <v>0</v>
      </c>
      <c r="W92" s="5" t="s">
        <v>46</v>
      </c>
      <c r="X92" s="5" t="s">
        <v>402</v>
      </c>
      <c r="Y92" s="5"/>
      <c r="Z92" s="5">
        <f t="shared" si="25"/>
        <v>0</v>
      </c>
      <c r="AA92" s="5" t="str">
        <f t="shared" si="18"/>
        <v>Non-Major</v>
      </c>
      <c r="AB92">
        <f t="shared" si="19"/>
        <v>0</v>
      </c>
      <c r="AC92">
        <f t="shared" si="26"/>
        <v>0</v>
      </c>
      <c r="AD92">
        <f t="shared" si="27"/>
        <v>0</v>
      </c>
      <c r="AE92">
        <f t="shared" si="20"/>
        <v>0</v>
      </c>
      <c r="AF92">
        <f t="shared" si="16"/>
        <v>72</v>
      </c>
      <c r="AG92">
        <f t="shared" si="16"/>
        <v>10</v>
      </c>
      <c r="AH92">
        <f t="shared" si="16"/>
        <v>1</v>
      </c>
      <c r="AI92">
        <f t="shared" si="16"/>
        <v>1</v>
      </c>
      <c r="AJ92">
        <f t="shared" si="15"/>
        <v>2</v>
      </c>
      <c r="AK92" s="8">
        <f t="shared" si="28"/>
        <v>0.5</v>
      </c>
      <c r="AL92">
        <f t="shared" si="21"/>
        <v>1</v>
      </c>
    </row>
    <row r="93" spans="1:38" ht="90" x14ac:dyDescent="0.2">
      <c r="A93" s="1">
        <v>3</v>
      </c>
      <c r="B93" s="4">
        <v>43722</v>
      </c>
      <c r="C93" s="5"/>
      <c r="D93" s="5" t="s">
        <v>44</v>
      </c>
      <c r="E93" s="5" t="s">
        <v>77</v>
      </c>
      <c r="F93" s="5"/>
      <c r="G93" s="5" t="s">
        <v>117</v>
      </c>
      <c r="H93" s="5" t="s">
        <v>46</v>
      </c>
      <c r="I93" s="5" t="s">
        <v>14</v>
      </c>
      <c r="J93" s="5">
        <v>23</v>
      </c>
      <c r="K93" s="5">
        <v>47</v>
      </c>
      <c r="L93" s="5">
        <v>1</v>
      </c>
      <c r="M93" s="5">
        <v>2</v>
      </c>
      <c r="N93" s="5" t="s">
        <v>92</v>
      </c>
      <c r="O93" s="5" t="s">
        <v>79</v>
      </c>
      <c r="Q93" s="7">
        <f t="shared" si="22"/>
        <v>43722</v>
      </c>
      <c r="R93" s="5">
        <f t="shared" si="17"/>
        <v>2019</v>
      </c>
      <c r="S93" s="5">
        <f t="shared" si="23"/>
        <v>3</v>
      </c>
      <c r="T93" s="5" t="s">
        <v>77</v>
      </c>
      <c r="U93" s="5"/>
      <c r="V93" s="5">
        <f t="shared" si="24"/>
        <v>0</v>
      </c>
      <c r="W93" s="5" t="s">
        <v>46</v>
      </c>
      <c r="X93" s="5" t="s">
        <v>119</v>
      </c>
      <c r="Y93" s="5">
        <v>2</v>
      </c>
      <c r="Z93" s="5">
        <f t="shared" si="25"/>
        <v>1</v>
      </c>
      <c r="AA93" s="5" t="str">
        <f t="shared" si="18"/>
        <v>SEC</v>
      </c>
      <c r="AB93">
        <f t="shared" si="19"/>
        <v>1</v>
      </c>
      <c r="AC93">
        <f t="shared" si="26"/>
        <v>1</v>
      </c>
      <c r="AD93">
        <f t="shared" si="27"/>
        <v>1</v>
      </c>
      <c r="AE93">
        <f t="shared" si="20"/>
        <v>0</v>
      </c>
      <c r="AF93">
        <f t="shared" si="16"/>
        <v>23</v>
      </c>
      <c r="AG93">
        <f t="shared" si="16"/>
        <v>47</v>
      </c>
      <c r="AH93">
        <f t="shared" si="16"/>
        <v>1</v>
      </c>
      <c r="AI93">
        <f t="shared" si="16"/>
        <v>2</v>
      </c>
      <c r="AJ93">
        <f t="shared" si="15"/>
        <v>3</v>
      </c>
      <c r="AK93" s="8">
        <f t="shared" si="28"/>
        <v>0.33333333333333331</v>
      </c>
      <c r="AL93">
        <f t="shared" si="21"/>
        <v>0</v>
      </c>
    </row>
    <row r="94" spans="1:38" ht="90" x14ac:dyDescent="0.2">
      <c r="A94" s="1">
        <v>4</v>
      </c>
      <c r="B94" s="4">
        <v>43729</v>
      </c>
      <c r="C94" s="5"/>
      <c r="D94" s="5" t="s">
        <v>44</v>
      </c>
      <c r="E94" s="5" t="s">
        <v>77</v>
      </c>
      <c r="F94" s="5" t="s">
        <v>49</v>
      </c>
      <c r="G94" s="5" t="s">
        <v>348</v>
      </c>
      <c r="H94" s="5" t="s">
        <v>46</v>
      </c>
      <c r="I94" s="5" t="s">
        <v>14</v>
      </c>
      <c r="J94" s="5">
        <v>14</v>
      </c>
      <c r="K94" s="5">
        <v>34</v>
      </c>
      <c r="L94" s="5">
        <v>1</v>
      </c>
      <c r="M94" s="5">
        <v>3</v>
      </c>
      <c r="N94" s="5" t="s">
        <v>102</v>
      </c>
      <c r="O94" s="5" t="s">
        <v>1114</v>
      </c>
      <c r="Q94" s="7">
        <f t="shared" si="22"/>
        <v>43729</v>
      </c>
      <c r="R94" s="5">
        <f t="shared" si="17"/>
        <v>2019</v>
      </c>
      <c r="S94" s="5">
        <f t="shared" si="23"/>
        <v>4</v>
      </c>
      <c r="T94" s="5" t="s">
        <v>77</v>
      </c>
      <c r="U94" s="5"/>
      <c r="V94" s="5">
        <f t="shared" si="24"/>
        <v>0</v>
      </c>
      <c r="W94" s="5" t="s">
        <v>46</v>
      </c>
      <c r="X94" s="5" t="s">
        <v>348</v>
      </c>
      <c r="Y94" s="5"/>
      <c r="Z94" s="5">
        <f t="shared" si="25"/>
        <v>0</v>
      </c>
      <c r="AA94" s="5" t="str">
        <f t="shared" si="18"/>
        <v>SEC</v>
      </c>
      <c r="AB94">
        <f t="shared" si="19"/>
        <v>1</v>
      </c>
      <c r="AC94">
        <f t="shared" si="26"/>
        <v>1</v>
      </c>
      <c r="AD94">
        <f t="shared" si="27"/>
        <v>1</v>
      </c>
      <c r="AE94">
        <f t="shared" si="20"/>
        <v>0</v>
      </c>
      <c r="AF94">
        <f t="shared" si="16"/>
        <v>14</v>
      </c>
      <c r="AG94">
        <f t="shared" si="16"/>
        <v>34</v>
      </c>
      <c r="AH94">
        <f t="shared" si="16"/>
        <v>1</v>
      </c>
      <c r="AI94">
        <f t="shared" si="16"/>
        <v>3</v>
      </c>
      <c r="AJ94">
        <f t="shared" si="15"/>
        <v>4</v>
      </c>
      <c r="AK94" s="8">
        <f t="shared" si="28"/>
        <v>0.25</v>
      </c>
      <c r="AL94">
        <f t="shared" si="21"/>
        <v>0</v>
      </c>
    </row>
    <row r="95" spans="1:38" ht="90" x14ac:dyDescent="0.2">
      <c r="A95" s="1">
        <v>5</v>
      </c>
      <c r="B95" s="4">
        <v>43736</v>
      </c>
      <c r="C95" s="5"/>
      <c r="D95" s="5" t="s">
        <v>44</v>
      </c>
      <c r="E95" s="5" t="s">
        <v>77</v>
      </c>
      <c r="F95" s="5"/>
      <c r="G95" s="5" t="s">
        <v>190</v>
      </c>
      <c r="H95" s="5" t="s">
        <v>46</v>
      </c>
      <c r="I95" s="5" t="s">
        <v>13</v>
      </c>
      <c r="J95" s="5">
        <v>24</v>
      </c>
      <c r="K95" s="5">
        <v>7</v>
      </c>
      <c r="L95" s="5">
        <v>2</v>
      </c>
      <c r="M95" s="5">
        <v>3</v>
      </c>
      <c r="N95" s="5" t="s">
        <v>41</v>
      </c>
      <c r="O95" s="5" t="s">
        <v>79</v>
      </c>
      <c r="Q95" s="7">
        <f t="shared" si="22"/>
        <v>43736</v>
      </c>
      <c r="R95" s="5">
        <f t="shared" si="17"/>
        <v>2019</v>
      </c>
      <c r="S95" s="5">
        <f t="shared" si="23"/>
        <v>5</v>
      </c>
      <c r="T95" s="5" t="s">
        <v>77</v>
      </c>
      <c r="U95" s="5"/>
      <c r="V95" s="5">
        <f t="shared" si="24"/>
        <v>0</v>
      </c>
      <c r="W95" s="5" t="s">
        <v>46</v>
      </c>
      <c r="X95" s="5" t="s">
        <v>190</v>
      </c>
      <c r="Y95" s="5"/>
      <c r="Z95" s="5">
        <f t="shared" si="25"/>
        <v>0</v>
      </c>
      <c r="AA95" s="5" t="str">
        <f t="shared" si="18"/>
        <v>SEC</v>
      </c>
      <c r="AB95">
        <f t="shared" si="19"/>
        <v>1</v>
      </c>
      <c r="AC95">
        <f t="shared" si="26"/>
        <v>1</v>
      </c>
      <c r="AD95">
        <f t="shared" si="27"/>
        <v>1</v>
      </c>
      <c r="AE95">
        <f t="shared" si="20"/>
        <v>0</v>
      </c>
      <c r="AF95">
        <f t="shared" si="16"/>
        <v>24</v>
      </c>
      <c r="AG95">
        <f t="shared" si="16"/>
        <v>7</v>
      </c>
      <c r="AH95">
        <f t="shared" si="16"/>
        <v>2</v>
      </c>
      <c r="AI95">
        <f t="shared" si="16"/>
        <v>3</v>
      </c>
      <c r="AJ95">
        <f t="shared" si="15"/>
        <v>5</v>
      </c>
      <c r="AK95" s="8">
        <f t="shared" si="28"/>
        <v>0.4</v>
      </c>
      <c r="AL95">
        <f t="shared" si="21"/>
        <v>1</v>
      </c>
    </row>
    <row r="96" spans="1:38" ht="60" x14ac:dyDescent="0.2">
      <c r="A96" s="1">
        <v>6</v>
      </c>
      <c r="B96" s="4">
        <v>43750</v>
      </c>
      <c r="C96" s="5"/>
      <c r="D96" s="5" t="s">
        <v>44</v>
      </c>
      <c r="E96" s="5" t="s">
        <v>77</v>
      </c>
      <c r="F96" s="5" t="s">
        <v>49</v>
      </c>
      <c r="G96" s="5" t="s">
        <v>203</v>
      </c>
      <c r="H96" s="5" t="s">
        <v>46</v>
      </c>
      <c r="I96" s="5" t="s">
        <v>13</v>
      </c>
      <c r="J96" s="5">
        <v>20</v>
      </c>
      <c r="K96" s="5">
        <v>17</v>
      </c>
      <c r="L96" s="5">
        <v>3</v>
      </c>
      <c r="M96" s="5">
        <v>3</v>
      </c>
      <c r="N96" s="5" t="s">
        <v>47</v>
      </c>
      <c r="O96" s="5" t="s">
        <v>204</v>
      </c>
      <c r="Q96" s="7">
        <f t="shared" si="22"/>
        <v>43750</v>
      </c>
      <c r="R96" s="5">
        <f t="shared" si="17"/>
        <v>2019</v>
      </c>
      <c r="S96" s="5">
        <f t="shared" si="23"/>
        <v>7</v>
      </c>
      <c r="T96" s="5" t="s">
        <v>77</v>
      </c>
      <c r="U96" s="5"/>
      <c r="V96" s="5">
        <f t="shared" si="24"/>
        <v>0</v>
      </c>
      <c r="W96" s="5" t="s">
        <v>46</v>
      </c>
      <c r="X96" s="5" t="s">
        <v>178</v>
      </c>
      <c r="Y96" s="5">
        <v>3</v>
      </c>
      <c r="Z96" s="5">
        <f t="shared" si="25"/>
        <v>1</v>
      </c>
      <c r="AA96" s="5" t="str">
        <f t="shared" si="18"/>
        <v>SEC</v>
      </c>
      <c r="AB96">
        <f t="shared" si="19"/>
        <v>1</v>
      </c>
      <c r="AC96">
        <f t="shared" si="26"/>
        <v>1</v>
      </c>
      <c r="AD96">
        <f t="shared" si="27"/>
        <v>1</v>
      </c>
      <c r="AE96">
        <f t="shared" si="20"/>
        <v>0</v>
      </c>
      <c r="AF96">
        <f t="shared" si="16"/>
        <v>20</v>
      </c>
      <c r="AG96">
        <f t="shared" si="16"/>
        <v>17</v>
      </c>
      <c r="AH96">
        <f t="shared" si="16"/>
        <v>3</v>
      </c>
      <c r="AI96">
        <f t="shared" si="16"/>
        <v>3</v>
      </c>
      <c r="AJ96">
        <f t="shared" si="15"/>
        <v>6</v>
      </c>
      <c r="AK96" s="8">
        <f t="shared" si="28"/>
        <v>0.5</v>
      </c>
      <c r="AL96">
        <f t="shared" si="21"/>
        <v>1</v>
      </c>
    </row>
    <row r="97" spans="1:38" ht="90" x14ac:dyDescent="0.2">
      <c r="A97" s="1">
        <v>7</v>
      </c>
      <c r="B97" s="4">
        <v>43757</v>
      </c>
      <c r="C97" s="5"/>
      <c r="D97" s="5" t="s">
        <v>44</v>
      </c>
      <c r="E97" s="5" t="s">
        <v>77</v>
      </c>
      <c r="F97" s="5"/>
      <c r="G97" s="5" t="s">
        <v>1117</v>
      </c>
      <c r="H97" s="5" t="s">
        <v>46</v>
      </c>
      <c r="I97" s="5" t="s">
        <v>14</v>
      </c>
      <c r="J97" s="5">
        <v>27</v>
      </c>
      <c r="K97" s="5">
        <v>38</v>
      </c>
      <c r="L97" s="5">
        <v>3</v>
      </c>
      <c r="M97" s="5">
        <v>4</v>
      </c>
      <c r="N97" s="5" t="s">
        <v>92</v>
      </c>
      <c r="O97" s="5" t="s">
        <v>79</v>
      </c>
      <c r="Q97" s="7">
        <f t="shared" si="22"/>
        <v>43757</v>
      </c>
      <c r="R97" s="5">
        <f t="shared" si="17"/>
        <v>2019</v>
      </c>
      <c r="S97" s="5">
        <f t="shared" si="23"/>
        <v>8</v>
      </c>
      <c r="T97" s="5" t="s">
        <v>77</v>
      </c>
      <c r="U97" s="5"/>
      <c r="V97" s="5">
        <f t="shared" si="24"/>
        <v>0</v>
      </c>
      <c r="W97" s="5" t="s">
        <v>46</v>
      </c>
      <c r="X97" s="5" t="s">
        <v>111</v>
      </c>
      <c r="Y97" s="5">
        <v>9</v>
      </c>
      <c r="Z97" s="5">
        <f t="shared" si="25"/>
        <v>1</v>
      </c>
      <c r="AA97" s="5" t="str">
        <f t="shared" si="18"/>
        <v>SEC</v>
      </c>
      <c r="AB97">
        <f t="shared" si="19"/>
        <v>1</v>
      </c>
      <c r="AC97">
        <f t="shared" si="26"/>
        <v>1</v>
      </c>
      <c r="AD97">
        <f t="shared" si="27"/>
        <v>1</v>
      </c>
      <c r="AE97">
        <f t="shared" si="20"/>
        <v>0</v>
      </c>
      <c r="AF97">
        <f t="shared" ref="AF97:AI128" si="29">J97</f>
        <v>27</v>
      </c>
      <c r="AG97">
        <f t="shared" si="29"/>
        <v>38</v>
      </c>
      <c r="AH97">
        <f t="shared" si="29"/>
        <v>3</v>
      </c>
      <c r="AI97">
        <f t="shared" si="29"/>
        <v>4</v>
      </c>
      <c r="AJ97">
        <f t="shared" si="15"/>
        <v>7</v>
      </c>
      <c r="AK97" s="8">
        <f t="shared" si="28"/>
        <v>0.42857142857142855</v>
      </c>
      <c r="AL97">
        <f t="shared" si="21"/>
        <v>0</v>
      </c>
    </row>
    <row r="98" spans="1:38" ht="60" x14ac:dyDescent="0.2">
      <c r="A98" s="1">
        <v>8</v>
      </c>
      <c r="B98" s="4">
        <v>43764</v>
      </c>
      <c r="C98" s="5"/>
      <c r="D98" s="5" t="s">
        <v>44</v>
      </c>
      <c r="E98" s="5" t="s">
        <v>77</v>
      </c>
      <c r="F98" s="5" t="s">
        <v>49</v>
      </c>
      <c r="G98" s="5" t="s">
        <v>361</v>
      </c>
      <c r="H98" s="5" t="s">
        <v>46</v>
      </c>
      <c r="I98" s="5" t="s">
        <v>14</v>
      </c>
      <c r="J98" s="5">
        <v>21</v>
      </c>
      <c r="K98" s="5">
        <v>41</v>
      </c>
      <c r="L98" s="5">
        <v>3</v>
      </c>
      <c r="M98" s="5">
        <v>5</v>
      </c>
      <c r="N98" s="5" t="s">
        <v>102</v>
      </c>
      <c r="O98" s="5" t="s">
        <v>1088</v>
      </c>
      <c r="Q98" s="7">
        <f t="shared" si="22"/>
        <v>43764</v>
      </c>
      <c r="R98" s="5">
        <f t="shared" si="17"/>
        <v>2019</v>
      </c>
      <c r="S98" s="5">
        <f t="shared" si="23"/>
        <v>9</v>
      </c>
      <c r="T98" s="5" t="s">
        <v>77</v>
      </c>
      <c r="U98" s="5"/>
      <c r="V98" s="5">
        <f t="shared" si="24"/>
        <v>0</v>
      </c>
      <c r="W98" s="5" t="s">
        <v>46</v>
      </c>
      <c r="X98" s="5" t="s">
        <v>361</v>
      </c>
      <c r="Y98" s="5"/>
      <c r="Z98" s="5">
        <f t="shared" si="25"/>
        <v>0</v>
      </c>
      <c r="AA98" s="5" t="str">
        <f t="shared" si="18"/>
        <v>SEC</v>
      </c>
      <c r="AB98">
        <f t="shared" si="19"/>
        <v>1</v>
      </c>
      <c r="AC98">
        <f t="shared" si="26"/>
        <v>1</v>
      </c>
      <c r="AD98">
        <f t="shared" si="27"/>
        <v>1</v>
      </c>
      <c r="AE98">
        <f t="shared" si="20"/>
        <v>0</v>
      </c>
      <c r="AF98">
        <f t="shared" si="29"/>
        <v>21</v>
      </c>
      <c r="AG98">
        <f t="shared" si="29"/>
        <v>41</v>
      </c>
      <c r="AH98">
        <f t="shared" si="29"/>
        <v>3</v>
      </c>
      <c r="AI98">
        <f t="shared" si="29"/>
        <v>5</v>
      </c>
      <c r="AJ98">
        <f t="shared" si="15"/>
        <v>8</v>
      </c>
      <c r="AK98" s="8">
        <f t="shared" si="28"/>
        <v>0.375</v>
      </c>
      <c r="AL98">
        <f t="shared" si="21"/>
        <v>0</v>
      </c>
    </row>
    <row r="99" spans="1:38" ht="90" x14ac:dyDescent="0.2">
      <c r="A99" s="1">
        <v>9</v>
      </c>
      <c r="B99" s="4">
        <v>43771</v>
      </c>
      <c r="C99" s="5"/>
      <c r="D99" s="5" t="s">
        <v>44</v>
      </c>
      <c r="E99" s="5" t="s">
        <v>77</v>
      </c>
      <c r="F99" s="5"/>
      <c r="G99" s="5" t="s">
        <v>411</v>
      </c>
      <c r="H99" s="5" t="s">
        <v>46</v>
      </c>
      <c r="I99" s="5" t="s">
        <v>13</v>
      </c>
      <c r="J99" s="5">
        <v>24</v>
      </c>
      <c r="K99" s="5">
        <v>7</v>
      </c>
      <c r="L99" s="5">
        <v>4</v>
      </c>
      <c r="M99" s="5">
        <v>5</v>
      </c>
      <c r="N99" s="5" t="s">
        <v>41</v>
      </c>
      <c r="O99" s="5" t="s">
        <v>79</v>
      </c>
      <c r="Q99" s="7">
        <f t="shared" si="22"/>
        <v>43771</v>
      </c>
      <c r="R99" s="5">
        <f t="shared" si="17"/>
        <v>2019</v>
      </c>
      <c r="S99" s="5">
        <f t="shared" si="23"/>
        <v>10</v>
      </c>
      <c r="T99" s="5" t="s">
        <v>77</v>
      </c>
      <c r="U99" s="5"/>
      <c r="V99" s="5">
        <f t="shared" si="24"/>
        <v>0</v>
      </c>
      <c r="W99" s="5" t="s">
        <v>46</v>
      </c>
      <c r="X99" s="5" t="s">
        <v>411</v>
      </c>
      <c r="Y99" s="5"/>
      <c r="Z99" s="5">
        <f t="shared" si="25"/>
        <v>0</v>
      </c>
      <c r="AA99" s="5" t="str">
        <f t="shared" si="18"/>
        <v>SEC</v>
      </c>
      <c r="AB99">
        <f t="shared" si="19"/>
        <v>1</v>
      </c>
      <c r="AC99">
        <f t="shared" si="26"/>
        <v>1</v>
      </c>
      <c r="AD99">
        <f t="shared" si="27"/>
        <v>1</v>
      </c>
      <c r="AE99">
        <f t="shared" si="20"/>
        <v>0</v>
      </c>
      <c r="AF99">
        <f t="shared" si="29"/>
        <v>24</v>
      </c>
      <c r="AG99">
        <f t="shared" si="29"/>
        <v>7</v>
      </c>
      <c r="AH99">
        <f t="shared" si="29"/>
        <v>4</v>
      </c>
      <c r="AI99">
        <f t="shared" si="29"/>
        <v>5</v>
      </c>
      <c r="AJ99">
        <f t="shared" si="15"/>
        <v>9</v>
      </c>
      <c r="AK99" s="8">
        <f t="shared" si="28"/>
        <v>0.44444444444444442</v>
      </c>
      <c r="AL99">
        <f t="shared" si="21"/>
        <v>1</v>
      </c>
    </row>
    <row r="100" spans="1:38" ht="90" x14ac:dyDescent="0.2">
      <c r="A100" s="1">
        <v>10</v>
      </c>
      <c r="B100" s="4">
        <v>43778</v>
      </c>
      <c r="C100" s="5"/>
      <c r="D100" s="5" t="s">
        <v>44</v>
      </c>
      <c r="E100" s="5" t="s">
        <v>77</v>
      </c>
      <c r="F100" s="5"/>
      <c r="G100" s="5" t="s">
        <v>135</v>
      </c>
      <c r="H100" s="5" t="s">
        <v>99</v>
      </c>
      <c r="I100" s="5" t="s">
        <v>14</v>
      </c>
      <c r="J100" s="5">
        <v>15</v>
      </c>
      <c r="K100" s="5">
        <v>20</v>
      </c>
      <c r="L100" s="5">
        <v>4</v>
      </c>
      <c r="M100" s="5">
        <v>6</v>
      </c>
      <c r="N100" s="5" t="s">
        <v>92</v>
      </c>
      <c r="O100" s="5" t="s">
        <v>79</v>
      </c>
      <c r="Q100" s="7">
        <f t="shared" si="22"/>
        <v>43778</v>
      </c>
      <c r="R100" s="5">
        <f t="shared" si="17"/>
        <v>2019</v>
      </c>
      <c r="S100" s="5">
        <f t="shared" si="23"/>
        <v>11</v>
      </c>
      <c r="T100" s="5" t="s">
        <v>77</v>
      </c>
      <c r="U100" s="5"/>
      <c r="V100" s="5">
        <f t="shared" si="24"/>
        <v>0</v>
      </c>
      <c r="W100" s="5" t="s">
        <v>46</v>
      </c>
      <c r="X100" s="5" t="s">
        <v>135</v>
      </c>
      <c r="Y100" s="5"/>
      <c r="Z100" s="5">
        <f t="shared" si="25"/>
        <v>0</v>
      </c>
      <c r="AA100" s="5" t="str">
        <f t="shared" si="18"/>
        <v>Sun Belt</v>
      </c>
      <c r="AB100">
        <f t="shared" si="19"/>
        <v>0</v>
      </c>
      <c r="AC100">
        <f t="shared" si="26"/>
        <v>1</v>
      </c>
      <c r="AD100">
        <f t="shared" si="27"/>
        <v>0</v>
      </c>
      <c r="AE100">
        <f t="shared" si="20"/>
        <v>0</v>
      </c>
      <c r="AF100">
        <f t="shared" si="29"/>
        <v>15</v>
      </c>
      <c r="AG100">
        <f t="shared" si="29"/>
        <v>20</v>
      </c>
      <c r="AH100">
        <f t="shared" si="29"/>
        <v>4</v>
      </c>
      <c r="AI100">
        <f t="shared" si="29"/>
        <v>6</v>
      </c>
      <c r="AJ100">
        <f t="shared" si="15"/>
        <v>10</v>
      </c>
      <c r="AK100" s="8">
        <f t="shared" si="28"/>
        <v>0.4</v>
      </c>
      <c r="AL100">
        <f t="shared" si="21"/>
        <v>0</v>
      </c>
    </row>
    <row r="101" spans="1:38" ht="60" x14ac:dyDescent="0.2">
      <c r="A101" s="1">
        <v>11</v>
      </c>
      <c r="B101" s="4">
        <v>43785</v>
      </c>
      <c r="C101" s="5"/>
      <c r="D101" s="5" t="s">
        <v>44</v>
      </c>
      <c r="E101" s="5" t="s">
        <v>77</v>
      </c>
      <c r="F101" s="5" t="s">
        <v>49</v>
      </c>
      <c r="G101" s="5" t="s">
        <v>571</v>
      </c>
      <c r="H101" s="5" t="s">
        <v>46</v>
      </c>
      <c r="I101" s="5" t="s">
        <v>14</v>
      </c>
      <c r="J101" s="5">
        <v>6</v>
      </c>
      <c r="K101" s="5">
        <v>30</v>
      </c>
      <c r="L101" s="5">
        <v>4</v>
      </c>
      <c r="M101" s="5">
        <v>7</v>
      </c>
      <c r="N101" s="5" t="s">
        <v>102</v>
      </c>
      <c r="O101" s="5" t="s">
        <v>1101</v>
      </c>
      <c r="Q101" s="7">
        <f t="shared" si="22"/>
        <v>43785</v>
      </c>
      <c r="R101" s="5">
        <f t="shared" si="17"/>
        <v>2019</v>
      </c>
      <c r="S101" s="5">
        <f t="shared" si="23"/>
        <v>12</v>
      </c>
      <c r="T101" s="5" t="s">
        <v>77</v>
      </c>
      <c r="U101" s="5"/>
      <c r="V101" s="5">
        <f t="shared" si="24"/>
        <v>0</v>
      </c>
      <c r="W101" s="5" t="s">
        <v>46</v>
      </c>
      <c r="X101" s="5" t="s">
        <v>571</v>
      </c>
      <c r="Y101" s="5"/>
      <c r="Z101" s="5">
        <f t="shared" si="25"/>
        <v>0</v>
      </c>
      <c r="AA101" s="5" t="str">
        <f t="shared" si="18"/>
        <v>SEC</v>
      </c>
      <c r="AB101">
        <f t="shared" si="19"/>
        <v>1</v>
      </c>
      <c r="AC101">
        <f t="shared" si="26"/>
        <v>1</v>
      </c>
      <c r="AD101">
        <f t="shared" si="27"/>
        <v>1</v>
      </c>
      <c r="AE101">
        <f t="shared" si="20"/>
        <v>0</v>
      </c>
      <c r="AF101">
        <f t="shared" si="29"/>
        <v>6</v>
      </c>
      <c r="AG101">
        <f t="shared" si="29"/>
        <v>30</v>
      </c>
      <c r="AH101">
        <f t="shared" si="29"/>
        <v>4</v>
      </c>
      <c r="AI101">
        <f t="shared" si="29"/>
        <v>7</v>
      </c>
      <c r="AJ101">
        <f t="shared" si="15"/>
        <v>11</v>
      </c>
      <c r="AK101" s="8">
        <f t="shared" si="28"/>
        <v>0.36363636363636365</v>
      </c>
      <c r="AL101">
        <f t="shared" si="21"/>
        <v>0</v>
      </c>
    </row>
    <row r="102" spans="1:38" ht="90" x14ac:dyDescent="0.2">
      <c r="A102" s="1">
        <v>12</v>
      </c>
      <c r="B102" s="4">
        <v>43799</v>
      </c>
      <c r="C102" s="5"/>
      <c r="D102" s="5" t="s">
        <v>44</v>
      </c>
      <c r="E102" s="5" t="s">
        <v>77</v>
      </c>
      <c r="F102" s="5"/>
      <c r="G102" s="5" t="s">
        <v>62</v>
      </c>
      <c r="H102" s="5" t="s">
        <v>40</v>
      </c>
      <c r="I102" s="5" t="s">
        <v>14</v>
      </c>
      <c r="J102" s="5">
        <v>3</v>
      </c>
      <c r="K102" s="5">
        <v>38</v>
      </c>
      <c r="L102" s="5">
        <v>4</v>
      </c>
      <c r="M102" s="5">
        <v>8</v>
      </c>
      <c r="N102" s="5" t="s">
        <v>130</v>
      </c>
      <c r="O102" s="5" t="s">
        <v>79</v>
      </c>
      <c r="Q102" s="7">
        <f t="shared" si="22"/>
        <v>43799</v>
      </c>
      <c r="R102" s="5">
        <f t="shared" si="17"/>
        <v>2019</v>
      </c>
      <c r="S102" s="5">
        <f t="shared" si="23"/>
        <v>14</v>
      </c>
      <c r="T102" s="5" t="s">
        <v>77</v>
      </c>
      <c r="U102" s="5"/>
      <c r="V102" s="5">
        <f t="shared" si="24"/>
        <v>0</v>
      </c>
      <c r="W102" s="5" t="s">
        <v>46</v>
      </c>
      <c r="X102" s="5" t="s">
        <v>43</v>
      </c>
      <c r="Y102" s="5">
        <v>3</v>
      </c>
      <c r="Z102" s="5">
        <f t="shared" si="25"/>
        <v>1</v>
      </c>
      <c r="AA102" s="5" t="str">
        <f t="shared" si="18"/>
        <v>ACC</v>
      </c>
      <c r="AB102">
        <f t="shared" si="19"/>
        <v>0</v>
      </c>
      <c r="AC102">
        <f t="shared" si="26"/>
        <v>1</v>
      </c>
      <c r="AD102">
        <f t="shared" si="27"/>
        <v>1</v>
      </c>
      <c r="AE102">
        <f t="shared" si="20"/>
        <v>0</v>
      </c>
      <c r="AF102">
        <f t="shared" si="29"/>
        <v>3</v>
      </c>
      <c r="AG102">
        <f t="shared" si="29"/>
        <v>38</v>
      </c>
      <c r="AH102">
        <f t="shared" si="29"/>
        <v>4</v>
      </c>
      <c r="AI102">
        <f t="shared" si="29"/>
        <v>8</v>
      </c>
      <c r="AJ102">
        <f t="shared" si="15"/>
        <v>12</v>
      </c>
      <c r="AK102" s="8">
        <f t="shared" si="28"/>
        <v>0.33333333333333331</v>
      </c>
      <c r="AL102">
        <f t="shared" si="21"/>
        <v>0</v>
      </c>
    </row>
    <row r="103" spans="1:38" ht="90" x14ac:dyDescent="0.2">
      <c r="A103" s="1">
        <v>1</v>
      </c>
      <c r="B103" s="4">
        <v>43708</v>
      </c>
      <c r="C103" s="5"/>
      <c r="D103" s="5" t="s">
        <v>44</v>
      </c>
      <c r="E103" s="5" t="s">
        <v>239</v>
      </c>
      <c r="F103" s="5" t="s">
        <v>80</v>
      </c>
      <c r="G103" s="5" t="s">
        <v>389</v>
      </c>
      <c r="H103" s="5" t="s">
        <v>99</v>
      </c>
      <c r="I103" s="5" t="s">
        <v>13</v>
      </c>
      <c r="J103" s="5">
        <v>38</v>
      </c>
      <c r="K103" s="5">
        <v>28</v>
      </c>
      <c r="L103" s="5">
        <v>1</v>
      </c>
      <c r="M103" s="5">
        <v>0</v>
      </c>
      <c r="N103" s="5" t="s">
        <v>41</v>
      </c>
      <c r="O103" s="5" t="s">
        <v>1118</v>
      </c>
      <c r="Q103" s="7">
        <f t="shared" si="22"/>
        <v>43708</v>
      </c>
      <c r="R103" s="5">
        <f t="shared" si="17"/>
        <v>2019</v>
      </c>
      <c r="S103" s="5">
        <f t="shared" si="23"/>
        <v>1</v>
      </c>
      <c r="T103" s="5" t="s">
        <v>239</v>
      </c>
      <c r="U103" s="5"/>
      <c r="V103" s="5">
        <f t="shared" si="24"/>
        <v>0</v>
      </c>
      <c r="W103" s="5" t="s">
        <v>46</v>
      </c>
      <c r="X103" s="5" t="s">
        <v>389</v>
      </c>
      <c r="Y103" s="5"/>
      <c r="Z103" s="5">
        <f t="shared" si="25"/>
        <v>0</v>
      </c>
      <c r="AA103" s="5" t="str">
        <f t="shared" si="18"/>
        <v>Sun Belt</v>
      </c>
      <c r="AB103">
        <f t="shared" si="19"/>
        <v>0</v>
      </c>
      <c r="AC103">
        <f t="shared" si="26"/>
        <v>1</v>
      </c>
      <c r="AD103">
        <f t="shared" si="27"/>
        <v>0</v>
      </c>
      <c r="AE103">
        <f t="shared" si="20"/>
        <v>0</v>
      </c>
      <c r="AF103">
        <f t="shared" si="29"/>
        <v>38</v>
      </c>
      <c r="AG103">
        <f t="shared" si="29"/>
        <v>28</v>
      </c>
      <c r="AH103">
        <f t="shared" si="29"/>
        <v>1</v>
      </c>
      <c r="AI103">
        <f t="shared" si="29"/>
        <v>0</v>
      </c>
      <c r="AJ103">
        <f t="shared" si="15"/>
        <v>1</v>
      </c>
      <c r="AK103" s="8">
        <f t="shared" si="28"/>
        <v>1</v>
      </c>
      <c r="AL103">
        <f t="shared" si="21"/>
        <v>1</v>
      </c>
    </row>
    <row r="104" spans="1:38" ht="75" x14ac:dyDescent="0.2">
      <c r="A104" s="1">
        <v>2</v>
      </c>
      <c r="B104" s="4">
        <v>43715</v>
      </c>
      <c r="C104" s="5"/>
      <c r="D104" s="5" t="s">
        <v>44</v>
      </c>
      <c r="E104" s="5" t="s">
        <v>239</v>
      </c>
      <c r="F104" s="5"/>
      <c r="G104" s="5" t="s">
        <v>418</v>
      </c>
      <c r="H104" s="5" t="s">
        <v>54</v>
      </c>
      <c r="I104" s="5" t="s">
        <v>13</v>
      </c>
      <c r="J104" s="5">
        <v>38</v>
      </c>
      <c r="K104" s="5">
        <v>15</v>
      </c>
      <c r="L104" s="5">
        <v>2</v>
      </c>
      <c r="M104" s="5">
        <v>0</v>
      </c>
      <c r="N104" s="5" t="s">
        <v>47</v>
      </c>
      <c r="O104" s="5" t="s">
        <v>1115</v>
      </c>
      <c r="P104" s="6"/>
      <c r="Q104" s="7">
        <f t="shared" si="22"/>
        <v>43715</v>
      </c>
      <c r="R104" s="5">
        <f t="shared" si="17"/>
        <v>2019</v>
      </c>
      <c r="S104" s="5">
        <f t="shared" si="23"/>
        <v>2</v>
      </c>
      <c r="T104" s="5" t="s">
        <v>239</v>
      </c>
      <c r="U104" s="5"/>
      <c r="V104" s="5">
        <f t="shared" si="24"/>
        <v>0</v>
      </c>
      <c r="W104" s="5" t="s">
        <v>46</v>
      </c>
      <c r="X104" s="5" t="s">
        <v>418</v>
      </c>
      <c r="Y104" s="5"/>
      <c r="Z104" s="5">
        <f t="shared" si="25"/>
        <v>0</v>
      </c>
      <c r="AA104" s="5" t="str">
        <f t="shared" si="18"/>
        <v>CUSA</v>
      </c>
      <c r="AB104">
        <f t="shared" si="19"/>
        <v>0</v>
      </c>
      <c r="AC104">
        <f t="shared" si="26"/>
        <v>1</v>
      </c>
      <c r="AD104">
        <f t="shared" si="27"/>
        <v>0</v>
      </c>
      <c r="AE104">
        <f t="shared" si="20"/>
        <v>0</v>
      </c>
      <c r="AF104">
        <f t="shared" si="29"/>
        <v>38</v>
      </c>
      <c r="AG104">
        <f t="shared" si="29"/>
        <v>15</v>
      </c>
      <c r="AH104">
        <f t="shared" si="29"/>
        <v>2</v>
      </c>
      <c r="AI104">
        <f t="shared" si="29"/>
        <v>0</v>
      </c>
      <c r="AJ104">
        <f t="shared" si="15"/>
        <v>2</v>
      </c>
      <c r="AK104" s="8">
        <f t="shared" si="28"/>
        <v>1</v>
      </c>
      <c r="AL104">
        <f t="shared" si="21"/>
        <v>1</v>
      </c>
    </row>
    <row r="105" spans="1:38" ht="75" x14ac:dyDescent="0.2">
      <c r="A105" s="1">
        <v>3</v>
      </c>
      <c r="B105" s="4">
        <v>43722</v>
      </c>
      <c r="C105" s="5"/>
      <c r="D105" s="5" t="s">
        <v>44</v>
      </c>
      <c r="E105" s="5" t="s">
        <v>239</v>
      </c>
      <c r="F105" s="5"/>
      <c r="G105" s="5" t="s">
        <v>465</v>
      </c>
      <c r="H105" s="5" t="s">
        <v>145</v>
      </c>
      <c r="I105" s="5" t="s">
        <v>14</v>
      </c>
      <c r="J105" s="5">
        <v>24</v>
      </c>
      <c r="K105" s="5">
        <v>31</v>
      </c>
      <c r="L105" s="5">
        <v>2</v>
      </c>
      <c r="M105" s="5">
        <v>1</v>
      </c>
      <c r="N105" s="5" t="s">
        <v>92</v>
      </c>
      <c r="O105" s="5" t="s">
        <v>1115</v>
      </c>
      <c r="P105" s="6"/>
      <c r="Q105" s="7">
        <f t="shared" si="22"/>
        <v>43722</v>
      </c>
      <c r="R105" s="5">
        <f t="shared" si="17"/>
        <v>2019</v>
      </c>
      <c r="S105" s="5">
        <f t="shared" si="23"/>
        <v>3</v>
      </c>
      <c r="T105" s="5" t="s">
        <v>239</v>
      </c>
      <c r="U105" s="5"/>
      <c r="V105" s="5">
        <f t="shared" si="24"/>
        <v>0</v>
      </c>
      <c r="W105" s="5" t="s">
        <v>46</v>
      </c>
      <c r="X105" s="5" t="s">
        <v>465</v>
      </c>
      <c r="Y105" s="5"/>
      <c r="Z105" s="5">
        <f t="shared" si="25"/>
        <v>0</v>
      </c>
      <c r="AA105" s="5" t="str">
        <f t="shared" si="18"/>
        <v>Big 12</v>
      </c>
      <c r="AB105">
        <f t="shared" si="19"/>
        <v>0</v>
      </c>
      <c r="AC105">
        <f t="shared" si="26"/>
        <v>1</v>
      </c>
      <c r="AD105">
        <f t="shared" si="27"/>
        <v>1</v>
      </c>
      <c r="AE105">
        <f t="shared" si="20"/>
        <v>0</v>
      </c>
      <c r="AF105">
        <f t="shared" si="29"/>
        <v>24</v>
      </c>
      <c r="AG105">
        <f t="shared" si="29"/>
        <v>31</v>
      </c>
      <c r="AH105">
        <f t="shared" si="29"/>
        <v>2</v>
      </c>
      <c r="AI105">
        <f t="shared" si="29"/>
        <v>1</v>
      </c>
      <c r="AJ105">
        <f t="shared" si="15"/>
        <v>3</v>
      </c>
      <c r="AK105" s="8">
        <f t="shared" si="28"/>
        <v>0.66666666666666663</v>
      </c>
      <c r="AL105">
        <f t="shared" si="21"/>
        <v>0</v>
      </c>
    </row>
    <row r="106" spans="1:38" ht="75" x14ac:dyDescent="0.2">
      <c r="A106" s="1">
        <v>4</v>
      </c>
      <c r="B106" s="4">
        <v>43729</v>
      </c>
      <c r="C106" s="5"/>
      <c r="D106" s="5" t="s">
        <v>44</v>
      </c>
      <c r="E106" s="5" t="s">
        <v>239</v>
      </c>
      <c r="F106" s="5"/>
      <c r="G106" s="5" t="s">
        <v>190</v>
      </c>
      <c r="H106" s="5" t="s">
        <v>46</v>
      </c>
      <c r="I106" s="5" t="s">
        <v>13</v>
      </c>
      <c r="J106" s="5">
        <v>28</v>
      </c>
      <c r="K106" s="5">
        <v>13</v>
      </c>
      <c r="L106" s="5">
        <v>3</v>
      </c>
      <c r="M106" s="5">
        <v>1</v>
      </c>
      <c r="N106" s="5" t="s">
        <v>41</v>
      </c>
      <c r="O106" s="5" t="s">
        <v>1115</v>
      </c>
      <c r="P106" s="6"/>
      <c r="Q106" s="7">
        <f t="shared" si="22"/>
        <v>43729</v>
      </c>
      <c r="R106" s="5">
        <f t="shared" si="17"/>
        <v>2019</v>
      </c>
      <c r="S106" s="5">
        <f t="shared" si="23"/>
        <v>4</v>
      </c>
      <c r="T106" s="5" t="s">
        <v>239</v>
      </c>
      <c r="U106" s="5"/>
      <c r="V106" s="5">
        <f t="shared" si="24"/>
        <v>0</v>
      </c>
      <c r="W106" s="5" t="s">
        <v>46</v>
      </c>
      <c r="X106" s="5" t="s">
        <v>190</v>
      </c>
      <c r="Y106" s="5"/>
      <c r="Z106" s="5">
        <f t="shared" si="25"/>
        <v>0</v>
      </c>
      <c r="AA106" s="5" t="str">
        <f t="shared" si="18"/>
        <v>SEC</v>
      </c>
      <c r="AB106">
        <f t="shared" si="19"/>
        <v>1</v>
      </c>
      <c r="AC106">
        <f t="shared" si="26"/>
        <v>1</v>
      </c>
      <c r="AD106">
        <f t="shared" si="27"/>
        <v>1</v>
      </c>
      <c r="AE106">
        <f t="shared" si="20"/>
        <v>0</v>
      </c>
      <c r="AF106">
        <f t="shared" si="29"/>
        <v>28</v>
      </c>
      <c r="AG106">
        <f t="shared" si="29"/>
        <v>13</v>
      </c>
      <c r="AH106">
        <f t="shared" si="29"/>
        <v>3</v>
      </c>
      <c r="AI106">
        <f t="shared" si="29"/>
        <v>1</v>
      </c>
      <c r="AJ106">
        <f t="shared" si="15"/>
        <v>4</v>
      </c>
      <c r="AK106" s="8">
        <f t="shared" si="28"/>
        <v>0.75</v>
      </c>
      <c r="AL106">
        <f t="shared" si="21"/>
        <v>1</v>
      </c>
    </row>
    <row r="107" spans="1:38" ht="75" x14ac:dyDescent="0.2">
      <c r="A107" s="1">
        <v>5</v>
      </c>
      <c r="B107" s="4">
        <v>43736</v>
      </c>
      <c r="C107" s="5"/>
      <c r="D107" s="5" t="s">
        <v>44</v>
      </c>
      <c r="E107" s="5" t="s">
        <v>239</v>
      </c>
      <c r="F107" s="5" t="s">
        <v>49</v>
      </c>
      <c r="G107" s="5" t="s">
        <v>1102</v>
      </c>
      <c r="H107" s="5" t="s">
        <v>46</v>
      </c>
      <c r="I107" s="5" t="s">
        <v>14</v>
      </c>
      <c r="J107" s="5">
        <v>23</v>
      </c>
      <c r="K107" s="5">
        <v>56</v>
      </c>
      <c r="L107" s="5">
        <v>3</v>
      </c>
      <c r="M107" s="5">
        <v>2</v>
      </c>
      <c r="N107" s="5" t="s">
        <v>92</v>
      </c>
      <c r="O107" s="5" t="s">
        <v>1093</v>
      </c>
      <c r="P107" s="6"/>
      <c r="Q107" s="7">
        <f t="shared" si="22"/>
        <v>43736</v>
      </c>
      <c r="R107" s="5">
        <f t="shared" si="17"/>
        <v>2019</v>
      </c>
      <c r="S107" s="5">
        <f t="shared" si="23"/>
        <v>5</v>
      </c>
      <c r="T107" s="5" t="s">
        <v>239</v>
      </c>
      <c r="U107" s="5"/>
      <c r="V107" s="5">
        <f t="shared" si="24"/>
        <v>0</v>
      </c>
      <c r="W107" s="5" t="s">
        <v>46</v>
      </c>
      <c r="X107" s="5" t="s">
        <v>803</v>
      </c>
      <c r="Y107" s="5">
        <v>7</v>
      </c>
      <c r="Z107" s="5">
        <f t="shared" si="25"/>
        <v>1</v>
      </c>
      <c r="AA107" s="5" t="str">
        <f t="shared" si="18"/>
        <v>SEC</v>
      </c>
      <c r="AB107">
        <f t="shared" si="19"/>
        <v>1</v>
      </c>
      <c r="AC107">
        <f t="shared" si="26"/>
        <v>1</v>
      </c>
      <c r="AD107">
        <f t="shared" si="27"/>
        <v>1</v>
      </c>
      <c r="AE107">
        <f t="shared" si="20"/>
        <v>0</v>
      </c>
      <c r="AF107">
        <f t="shared" si="29"/>
        <v>23</v>
      </c>
      <c r="AG107">
        <f t="shared" si="29"/>
        <v>56</v>
      </c>
      <c r="AH107">
        <f t="shared" si="29"/>
        <v>3</v>
      </c>
      <c r="AI107">
        <f t="shared" si="29"/>
        <v>2</v>
      </c>
      <c r="AJ107">
        <f t="shared" si="15"/>
        <v>5</v>
      </c>
      <c r="AK107" s="8">
        <f t="shared" si="28"/>
        <v>0.6</v>
      </c>
      <c r="AL107">
        <f t="shared" si="21"/>
        <v>0</v>
      </c>
    </row>
    <row r="108" spans="1:38" ht="60" x14ac:dyDescent="0.2">
      <c r="A108" s="1">
        <v>6</v>
      </c>
      <c r="B108" s="4">
        <v>43750</v>
      </c>
      <c r="C108" s="5"/>
      <c r="D108" s="5" t="s">
        <v>44</v>
      </c>
      <c r="E108" s="5" t="s">
        <v>239</v>
      </c>
      <c r="F108" s="5" t="s">
        <v>49</v>
      </c>
      <c r="G108" s="5" t="s">
        <v>361</v>
      </c>
      <c r="H108" s="5" t="s">
        <v>46</v>
      </c>
      <c r="I108" s="5" t="s">
        <v>14</v>
      </c>
      <c r="J108" s="5">
        <v>10</v>
      </c>
      <c r="K108" s="5">
        <v>20</v>
      </c>
      <c r="L108" s="5">
        <v>3</v>
      </c>
      <c r="M108" s="5">
        <v>3</v>
      </c>
      <c r="N108" s="5" t="s">
        <v>102</v>
      </c>
      <c r="O108" s="5" t="s">
        <v>1088</v>
      </c>
      <c r="P108" s="6"/>
      <c r="Q108" s="7">
        <f t="shared" si="22"/>
        <v>43750</v>
      </c>
      <c r="R108" s="5">
        <f t="shared" si="17"/>
        <v>2019</v>
      </c>
      <c r="S108" s="5">
        <f t="shared" si="23"/>
        <v>7</v>
      </c>
      <c r="T108" s="5" t="s">
        <v>239</v>
      </c>
      <c r="U108" s="5"/>
      <c r="V108" s="5">
        <f t="shared" si="24"/>
        <v>0</v>
      </c>
      <c r="W108" s="5" t="s">
        <v>46</v>
      </c>
      <c r="X108" s="5" t="s">
        <v>361</v>
      </c>
      <c r="Y108" s="5"/>
      <c r="Z108" s="5">
        <f t="shared" si="25"/>
        <v>0</v>
      </c>
      <c r="AA108" s="5" t="str">
        <f t="shared" si="18"/>
        <v>SEC</v>
      </c>
      <c r="AB108">
        <f t="shared" si="19"/>
        <v>1</v>
      </c>
      <c r="AC108">
        <f t="shared" si="26"/>
        <v>1</v>
      </c>
      <c r="AD108">
        <f t="shared" si="27"/>
        <v>1</v>
      </c>
      <c r="AE108">
        <f t="shared" si="20"/>
        <v>0</v>
      </c>
      <c r="AF108">
        <f t="shared" si="29"/>
        <v>10</v>
      </c>
      <c r="AG108">
        <f t="shared" si="29"/>
        <v>20</v>
      </c>
      <c r="AH108">
        <f t="shared" si="29"/>
        <v>3</v>
      </c>
      <c r="AI108">
        <f t="shared" si="29"/>
        <v>3</v>
      </c>
      <c r="AJ108">
        <f t="shared" si="15"/>
        <v>6</v>
      </c>
      <c r="AK108" s="8">
        <f t="shared" si="28"/>
        <v>0.5</v>
      </c>
      <c r="AL108">
        <f t="shared" si="21"/>
        <v>0</v>
      </c>
    </row>
    <row r="109" spans="1:38" ht="75" x14ac:dyDescent="0.2">
      <c r="A109" s="1">
        <v>7</v>
      </c>
      <c r="B109" s="4">
        <v>43757</v>
      </c>
      <c r="C109" s="5"/>
      <c r="D109" s="5" t="s">
        <v>44</v>
      </c>
      <c r="E109" s="5" t="s">
        <v>239</v>
      </c>
      <c r="F109" s="5"/>
      <c r="G109" s="5" t="s">
        <v>1105</v>
      </c>
      <c r="H109" s="5" t="s">
        <v>46</v>
      </c>
      <c r="I109" s="5" t="s">
        <v>14</v>
      </c>
      <c r="J109" s="5">
        <v>13</v>
      </c>
      <c r="K109" s="5">
        <v>36</v>
      </c>
      <c r="L109" s="5">
        <v>3</v>
      </c>
      <c r="M109" s="5">
        <v>4</v>
      </c>
      <c r="N109" s="5" t="s">
        <v>130</v>
      </c>
      <c r="O109" s="5" t="s">
        <v>1115</v>
      </c>
      <c r="P109" s="6"/>
      <c r="Q109" s="7">
        <f t="shared" si="22"/>
        <v>43757</v>
      </c>
      <c r="R109" s="5">
        <f t="shared" si="17"/>
        <v>2019</v>
      </c>
      <c r="S109" s="5">
        <f t="shared" si="23"/>
        <v>8</v>
      </c>
      <c r="T109" s="5" t="s">
        <v>239</v>
      </c>
      <c r="U109" s="5"/>
      <c r="V109" s="5">
        <f t="shared" si="24"/>
        <v>0</v>
      </c>
      <c r="W109" s="5" t="s">
        <v>46</v>
      </c>
      <c r="X109" s="5" t="s">
        <v>94</v>
      </c>
      <c r="Y109" s="5">
        <v>2</v>
      </c>
      <c r="Z109" s="5">
        <f t="shared" si="25"/>
        <v>1</v>
      </c>
      <c r="AA109" s="5" t="str">
        <f t="shared" si="18"/>
        <v>SEC</v>
      </c>
      <c r="AB109">
        <f t="shared" si="19"/>
        <v>1</v>
      </c>
      <c r="AC109">
        <f t="shared" si="26"/>
        <v>1</v>
      </c>
      <c r="AD109">
        <f t="shared" si="27"/>
        <v>1</v>
      </c>
      <c r="AE109">
        <f t="shared" si="20"/>
        <v>0</v>
      </c>
      <c r="AF109">
        <f t="shared" si="29"/>
        <v>13</v>
      </c>
      <c r="AG109">
        <f t="shared" si="29"/>
        <v>36</v>
      </c>
      <c r="AH109">
        <f t="shared" si="29"/>
        <v>3</v>
      </c>
      <c r="AI109">
        <f t="shared" si="29"/>
        <v>4</v>
      </c>
      <c r="AJ109">
        <f t="shared" si="15"/>
        <v>7</v>
      </c>
      <c r="AK109" s="8">
        <f t="shared" si="28"/>
        <v>0.42857142857142855</v>
      </c>
      <c r="AL109">
        <f t="shared" si="21"/>
        <v>0</v>
      </c>
    </row>
    <row r="110" spans="1:38" ht="60" x14ac:dyDescent="0.2">
      <c r="A110" s="1">
        <v>8</v>
      </c>
      <c r="B110" s="4">
        <v>43764</v>
      </c>
      <c r="C110" s="5"/>
      <c r="D110" s="5" t="s">
        <v>44</v>
      </c>
      <c r="E110" s="5" t="s">
        <v>239</v>
      </c>
      <c r="F110" s="5" t="s">
        <v>49</v>
      </c>
      <c r="G110" s="5" t="s">
        <v>571</v>
      </c>
      <c r="H110" s="5" t="s">
        <v>46</v>
      </c>
      <c r="I110" s="5" t="s">
        <v>14</v>
      </c>
      <c r="J110" s="5">
        <v>30</v>
      </c>
      <c r="K110" s="5">
        <v>49</v>
      </c>
      <c r="L110" s="5">
        <v>3</v>
      </c>
      <c r="M110" s="5">
        <v>5</v>
      </c>
      <c r="N110" s="5" t="s">
        <v>132</v>
      </c>
      <c r="O110" s="5" t="s">
        <v>1101</v>
      </c>
      <c r="P110" s="6"/>
      <c r="Q110" s="7">
        <f t="shared" si="22"/>
        <v>43764</v>
      </c>
      <c r="R110" s="5">
        <f t="shared" si="17"/>
        <v>2019</v>
      </c>
      <c r="S110" s="5">
        <f t="shared" si="23"/>
        <v>9</v>
      </c>
      <c r="T110" s="5" t="s">
        <v>239</v>
      </c>
      <c r="U110" s="5"/>
      <c r="V110" s="5">
        <f t="shared" si="24"/>
        <v>0</v>
      </c>
      <c r="W110" s="5" t="s">
        <v>46</v>
      </c>
      <c r="X110" s="5" t="s">
        <v>571</v>
      </c>
      <c r="Y110" s="5"/>
      <c r="Z110" s="5">
        <f t="shared" si="25"/>
        <v>0</v>
      </c>
      <c r="AA110" s="5" t="str">
        <f t="shared" si="18"/>
        <v>SEC</v>
      </c>
      <c r="AB110">
        <f t="shared" si="19"/>
        <v>1</v>
      </c>
      <c r="AC110">
        <f t="shared" si="26"/>
        <v>1</v>
      </c>
      <c r="AD110">
        <f t="shared" si="27"/>
        <v>1</v>
      </c>
      <c r="AE110">
        <f t="shared" si="20"/>
        <v>0</v>
      </c>
      <c r="AF110">
        <f t="shared" si="29"/>
        <v>30</v>
      </c>
      <c r="AG110">
        <f t="shared" si="29"/>
        <v>49</v>
      </c>
      <c r="AH110">
        <f t="shared" si="29"/>
        <v>3</v>
      </c>
      <c r="AI110">
        <f t="shared" si="29"/>
        <v>5</v>
      </c>
      <c r="AJ110">
        <f t="shared" si="15"/>
        <v>8</v>
      </c>
      <c r="AK110" s="8">
        <f t="shared" si="28"/>
        <v>0.375</v>
      </c>
      <c r="AL110">
        <f t="shared" si="21"/>
        <v>0</v>
      </c>
    </row>
    <row r="111" spans="1:38" ht="105" x14ac:dyDescent="0.2">
      <c r="A111" s="1">
        <v>9</v>
      </c>
      <c r="B111" s="4">
        <v>43771</v>
      </c>
      <c r="C111" s="5"/>
      <c r="D111" s="5" t="s">
        <v>44</v>
      </c>
      <c r="E111" s="5" t="s">
        <v>239</v>
      </c>
      <c r="F111" s="5" t="s">
        <v>49</v>
      </c>
      <c r="G111" s="5" t="s">
        <v>651</v>
      </c>
      <c r="H111" s="5" t="s">
        <v>46</v>
      </c>
      <c r="I111" s="5" t="s">
        <v>13</v>
      </c>
      <c r="J111" s="5">
        <v>54</v>
      </c>
      <c r="K111" s="5">
        <v>24</v>
      </c>
      <c r="L111" s="5">
        <v>4</v>
      </c>
      <c r="M111" s="5">
        <v>5</v>
      </c>
      <c r="N111" s="5" t="s">
        <v>41</v>
      </c>
      <c r="O111" s="5" t="s">
        <v>1104</v>
      </c>
      <c r="P111" s="6"/>
      <c r="Q111" s="7">
        <f t="shared" si="22"/>
        <v>43771</v>
      </c>
      <c r="R111" s="5">
        <f t="shared" si="17"/>
        <v>2019</v>
      </c>
      <c r="S111" s="5">
        <f t="shared" si="23"/>
        <v>10</v>
      </c>
      <c r="T111" s="5" t="s">
        <v>239</v>
      </c>
      <c r="U111" s="5"/>
      <c r="V111" s="5">
        <f t="shared" si="24"/>
        <v>0</v>
      </c>
      <c r="W111" s="5" t="s">
        <v>46</v>
      </c>
      <c r="X111" s="5" t="s">
        <v>651</v>
      </c>
      <c r="Y111" s="5"/>
      <c r="Z111" s="5">
        <f t="shared" si="25"/>
        <v>0</v>
      </c>
      <c r="AA111" s="5" t="str">
        <f t="shared" si="18"/>
        <v>SEC</v>
      </c>
      <c r="AB111">
        <f t="shared" si="19"/>
        <v>1</v>
      </c>
      <c r="AC111">
        <f t="shared" si="26"/>
        <v>1</v>
      </c>
      <c r="AD111">
        <f t="shared" si="27"/>
        <v>1</v>
      </c>
      <c r="AE111">
        <f t="shared" si="20"/>
        <v>0</v>
      </c>
      <c r="AF111">
        <f t="shared" si="29"/>
        <v>54</v>
      </c>
      <c r="AG111">
        <f t="shared" si="29"/>
        <v>24</v>
      </c>
      <c r="AH111">
        <f t="shared" si="29"/>
        <v>4</v>
      </c>
      <c r="AI111">
        <f t="shared" si="29"/>
        <v>5</v>
      </c>
      <c r="AJ111">
        <f t="shared" si="15"/>
        <v>9</v>
      </c>
      <c r="AK111" s="8">
        <f t="shared" si="28"/>
        <v>0.44444444444444442</v>
      </c>
      <c r="AL111">
        <f t="shared" si="21"/>
        <v>1</v>
      </c>
    </row>
    <row r="112" spans="1:38" ht="75" x14ac:dyDescent="0.2">
      <c r="A112" s="1">
        <v>10</v>
      </c>
      <c r="B112" s="4">
        <v>43785</v>
      </c>
      <c r="C112" s="5"/>
      <c r="D112" s="5" t="s">
        <v>44</v>
      </c>
      <c r="E112" s="5" t="s">
        <v>239</v>
      </c>
      <c r="F112" s="5"/>
      <c r="G112" s="5" t="s">
        <v>1116</v>
      </c>
      <c r="H112" s="5" t="s">
        <v>46</v>
      </c>
      <c r="I112" s="5" t="s">
        <v>14</v>
      </c>
      <c r="J112" s="5">
        <v>7</v>
      </c>
      <c r="K112" s="5">
        <v>38</v>
      </c>
      <c r="L112" s="5">
        <v>4</v>
      </c>
      <c r="M112" s="5">
        <v>6</v>
      </c>
      <c r="N112" s="5" t="s">
        <v>92</v>
      </c>
      <c r="O112" s="5" t="s">
        <v>1115</v>
      </c>
      <c r="P112" s="6"/>
      <c r="Q112" s="7">
        <f t="shared" si="22"/>
        <v>43785</v>
      </c>
      <c r="R112" s="5">
        <f t="shared" si="17"/>
        <v>2019</v>
      </c>
      <c r="S112" s="5">
        <f t="shared" si="23"/>
        <v>12</v>
      </c>
      <c r="T112" s="5" t="s">
        <v>239</v>
      </c>
      <c r="U112" s="5"/>
      <c r="V112" s="5">
        <f t="shared" si="24"/>
        <v>0</v>
      </c>
      <c r="W112" s="5" t="s">
        <v>46</v>
      </c>
      <c r="X112" s="5" t="s">
        <v>119</v>
      </c>
      <c r="Y112" s="5">
        <v>4</v>
      </c>
      <c r="Z112" s="5">
        <f t="shared" si="25"/>
        <v>1</v>
      </c>
      <c r="AA112" s="5" t="str">
        <f t="shared" si="18"/>
        <v>SEC</v>
      </c>
      <c r="AB112">
        <f t="shared" si="19"/>
        <v>1</v>
      </c>
      <c r="AC112">
        <f t="shared" si="26"/>
        <v>1</v>
      </c>
      <c r="AD112">
        <f t="shared" si="27"/>
        <v>1</v>
      </c>
      <c r="AE112">
        <f t="shared" si="20"/>
        <v>0</v>
      </c>
      <c r="AF112">
        <f t="shared" si="29"/>
        <v>7</v>
      </c>
      <c r="AG112">
        <f t="shared" si="29"/>
        <v>38</v>
      </c>
      <c r="AH112">
        <f t="shared" si="29"/>
        <v>4</v>
      </c>
      <c r="AI112">
        <f t="shared" si="29"/>
        <v>6</v>
      </c>
      <c r="AJ112">
        <f t="shared" si="15"/>
        <v>10</v>
      </c>
      <c r="AK112" s="8">
        <f t="shared" si="28"/>
        <v>0.4</v>
      </c>
      <c r="AL112">
        <f t="shared" si="21"/>
        <v>0</v>
      </c>
    </row>
    <row r="113" spans="1:38" ht="75" x14ac:dyDescent="0.2">
      <c r="A113" s="1">
        <v>11</v>
      </c>
      <c r="B113" s="4">
        <v>43792</v>
      </c>
      <c r="C113" s="5"/>
      <c r="D113" s="5" t="s">
        <v>44</v>
      </c>
      <c r="E113" s="5" t="s">
        <v>239</v>
      </c>
      <c r="F113" s="5"/>
      <c r="G113" s="5" t="s">
        <v>278</v>
      </c>
      <c r="H113" s="5" t="s">
        <v>70</v>
      </c>
      <c r="I113" s="5" t="s">
        <v>13</v>
      </c>
      <c r="J113" s="5">
        <v>45</v>
      </c>
      <c r="K113" s="5">
        <v>7</v>
      </c>
      <c r="L113" s="5">
        <v>5</v>
      </c>
      <c r="M113" s="5">
        <v>6</v>
      </c>
      <c r="N113" s="5" t="s">
        <v>41</v>
      </c>
      <c r="O113" s="5" t="s">
        <v>1115</v>
      </c>
      <c r="P113" s="6"/>
      <c r="Q113" s="7">
        <f t="shared" si="22"/>
        <v>43792</v>
      </c>
      <c r="R113" s="5">
        <f t="shared" si="17"/>
        <v>2019</v>
      </c>
      <c r="S113" s="5">
        <f t="shared" si="23"/>
        <v>13</v>
      </c>
      <c r="T113" s="5" t="s">
        <v>239</v>
      </c>
      <c r="U113" s="5"/>
      <c r="V113" s="5">
        <f t="shared" si="24"/>
        <v>0</v>
      </c>
      <c r="W113" s="5" t="s">
        <v>46</v>
      </c>
      <c r="X113" s="5" t="s">
        <v>278</v>
      </c>
      <c r="Y113" s="5"/>
      <c r="Z113" s="5">
        <f t="shared" si="25"/>
        <v>0</v>
      </c>
      <c r="AA113" s="5" t="str">
        <f t="shared" si="18"/>
        <v>Non-Major</v>
      </c>
      <c r="AB113">
        <f t="shared" si="19"/>
        <v>0</v>
      </c>
      <c r="AC113">
        <f t="shared" si="26"/>
        <v>0</v>
      </c>
      <c r="AD113">
        <f t="shared" si="27"/>
        <v>0</v>
      </c>
      <c r="AE113">
        <f t="shared" si="20"/>
        <v>0</v>
      </c>
      <c r="AF113">
        <f t="shared" si="29"/>
        <v>45</v>
      </c>
      <c r="AG113">
        <f t="shared" si="29"/>
        <v>7</v>
      </c>
      <c r="AH113">
        <f t="shared" si="29"/>
        <v>5</v>
      </c>
      <c r="AI113">
        <f t="shared" si="29"/>
        <v>6</v>
      </c>
      <c r="AJ113">
        <f t="shared" si="15"/>
        <v>11</v>
      </c>
      <c r="AK113" s="8">
        <f t="shared" si="28"/>
        <v>0.45454545454545453</v>
      </c>
      <c r="AL113">
        <f t="shared" si="21"/>
        <v>1</v>
      </c>
    </row>
    <row r="114" spans="1:38" ht="75" x14ac:dyDescent="0.2">
      <c r="A114" s="1">
        <v>12</v>
      </c>
      <c r="B114" s="4">
        <v>43797</v>
      </c>
      <c r="C114" s="5"/>
      <c r="D114" s="5" t="s">
        <v>37</v>
      </c>
      <c r="E114" s="5" t="s">
        <v>239</v>
      </c>
      <c r="F114" s="5"/>
      <c r="G114" s="5" t="s">
        <v>368</v>
      </c>
      <c r="H114" s="5" t="s">
        <v>46</v>
      </c>
      <c r="I114" s="5" t="s">
        <v>13</v>
      </c>
      <c r="J114" s="5">
        <v>21</v>
      </c>
      <c r="K114" s="5">
        <v>20</v>
      </c>
      <c r="L114" s="5">
        <v>6</v>
      </c>
      <c r="M114" s="5">
        <v>6</v>
      </c>
      <c r="N114" s="5" t="s">
        <v>47</v>
      </c>
      <c r="O114" s="5" t="s">
        <v>1115</v>
      </c>
      <c r="Q114" s="7">
        <f t="shared" si="22"/>
        <v>43797</v>
      </c>
      <c r="R114" s="5">
        <f t="shared" si="17"/>
        <v>2019</v>
      </c>
      <c r="S114" s="5">
        <f t="shared" si="23"/>
        <v>14</v>
      </c>
      <c r="T114" s="5" t="s">
        <v>239</v>
      </c>
      <c r="U114" s="5"/>
      <c r="V114" s="5">
        <f t="shared" si="24"/>
        <v>0</v>
      </c>
      <c r="W114" s="5" t="s">
        <v>46</v>
      </c>
      <c r="X114" s="5" t="s">
        <v>368</v>
      </c>
      <c r="Y114" s="5"/>
      <c r="Z114" s="5">
        <f t="shared" si="25"/>
        <v>0</v>
      </c>
      <c r="AA114" s="5" t="str">
        <f t="shared" si="18"/>
        <v>SEC</v>
      </c>
      <c r="AB114">
        <f t="shared" si="19"/>
        <v>1</v>
      </c>
      <c r="AC114">
        <f t="shared" si="26"/>
        <v>1</v>
      </c>
      <c r="AD114">
        <f t="shared" si="27"/>
        <v>1</v>
      </c>
      <c r="AE114">
        <f t="shared" si="20"/>
        <v>0</v>
      </c>
      <c r="AF114">
        <f t="shared" si="29"/>
        <v>21</v>
      </c>
      <c r="AG114">
        <f t="shared" si="29"/>
        <v>20</v>
      </c>
      <c r="AH114">
        <f t="shared" si="29"/>
        <v>6</v>
      </c>
      <c r="AI114">
        <f t="shared" si="29"/>
        <v>6</v>
      </c>
      <c r="AJ114">
        <f t="shared" si="15"/>
        <v>12</v>
      </c>
      <c r="AK114" s="8">
        <f t="shared" si="28"/>
        <v>0.5</v>
      </c>
      <c r="AL114">
        <f t="shared" si="21"/>
        <v>1</v>
      </c>
    </row>
    <row r="115" spans="1:38" ht="105" x14ac:dyDescent="0.2">
      <c r="A115" s="1">
        <v>13</v>
      </c>
      <c r="B115" s="4">
        <v>43829</v>
      </c>
      <c r="C115" s="5"/>
      <c r="D115" s="5" t="s">
        <v>90</v>
      </c>
      <c r="E115" s="5" t="s">
        <v>239</v>
      </c>
      <c r="F115" s="5" t="s">
        <v>80</v>
      </c>
      <c r="G115" s="5" t="s">
        <v>63</v>
      </c>
      <c r="H115" s="5" t="s">
        <v>40</v>
      </c>
      <c r="I115" s="5" t="s">
        <v>14</v>
      </c>
      <c r="J115" s="5">
        <v>28</v>
      </c>
      <c r="K115" s="5">
        <v>38</v>
      </c>
      <c r="L115" s="5">
        <v>6</v>
      </c>
      <c r="M115" s="5">
        <v>7</v>
      </c>
      <c r="N115" s="5" t="s">
        <v>92</v>
      </c>
      <c r="O115" s="5" t="s">
        <v>240</v>
      </c>
      <c r="Q115" s="7">
        <f t="shared" si="22"/>
        <v>43829</v>
      </c>
      <c r="R115" s="5">
        <f t="shared" si="17"/>
        <v>2019</v>
      </c>
      <c r="S115" s="5">
        <f t="shared" si="23"/>
        <v>18</v>
      </c>
      <c r="T115" s="5" t="s">
        <v>239</v>
      </c>
      <c r="U115" s="5"/>
      <c r="V115" s="5">
        <f t="shared" si="24"/>
        <v>0</v>
      </c>
      <c r="W115" s="5" t="s">
        <v>46</v>
      </c>
      <c r="X115" s="5" t="s">
        <v>63</v>
      </c>
      <c r="Y115" s="5"/>
      <c r="Z115" s="5">
        <f t="shared" si="25"/>
        <v>0</v>
      </c>
      <c r="AA115" s="5" t="str">
        <f t="shared" si="18"/>
        <v>ACC</v>
      </c>
      <c r="AB115">
        <f t="shared" si="19"/>
        <v>0</v>
      </c>
      <c r="AC115">
        <f t="shared" si="26"/>
        <v>1</v>
      </c>
      <c r="AD115">
        <f t="shared" si="27"/>
        <v>1</v>
      </c>
      <c r="AE115">
        <f t="shared" si="20"/>
        <v>0</v>
      </c>
      <c r="AF115">
        <f t="shared" si="29"/>
        <v>28</v>
      </c>
      <c r="AG115">
        <f t="shared" si="29"/>
        <v>38</v>
      </c>
      <c r="AH115">
        <f t="shared" si="29"/>
        <v>6</v>
      </c>
      <c r="AI115">
        <f t="shared" si="29"/>
        <v>7</v>
      </c>
      <c r="AJ115">
        <f t="shared" si="15"/>
        <v>13</v>
      </c>
      <c r="AK115" s="8">
        <f t="shared" si="28"/>
        <v>0.46153846153846156</v>
      </c>
      <c r="AL115">
        <f t="shared" si="21"/>
        <v>0</v>
      </c>
    </row>
    <row r="116" spans="1:38" ht="60" x14ac:dyDescent="0.2">
      <c r="A116" s="1">
        <v>1</v>
      </c>
      <c r="B116" s="4">
        <v>43708</v>
      </c>
      <c r="C116" s="5"/>
      <c r="D116" s="5" t="s">
        <v>44</v>
      </c>
      <c r="E116" s="5" t="s">
        <v>190</v>
      </c>
      <c r="F116" s="5"/>
      <c r="G116" s="5" t="s">
        <v>350</v>
      </c>
      <c r="H116" s="5" t="s">
        <v>148</v>
      </c>
      <c r="I116" s="5" t="s">
        <v>13</v>
      </c>
      <c r="J116" s="5">
        <v>38</v>
      </c>
      <c r="K116" s="5">
        <v>24</v>
      </c>
      <c r="L116" s="5">
        <v>1</v>
      </c>
      <c r="M116" s="5">
        <v>0</v>
      </c>
      <c r="N116" s="5" t="s">
        <v>41</v>
      </c>
      <c r="O116" s="5" t="s">
        <v>238</v>
      </c>
      <c r="Q116" s="7">
        <f t="shared" si="22"/>
        <v>43708</v>
      </c>
      <c r="R116" s="5">
        <f t="shared" si="17"/>
        <v>2019</v>
      </c>
      <c r="S116" s="5">
        <f t="shared" si="23"/>
        <v>1</v>
      </c>
      <c r="T116" s="5" t="s">
        <v>190</v>
      </c>
      <c r="U116" s="5"/>
      <c r="V116" s="5">
        <f t="shared" si="24"/>
        <v>0</v>
      </c>
      <c r="W116" s="5" t="s">
        <v>46</v>
      </c>
      <c r="X116" s="5" t="s">
        <v>350</v>
      </c>
      <c r="Y116" s="5"/>
      <c r="Z116" s="5">
        <f t="shared" si="25"/>
        <v>0</v>
      </c>
      <c r="AA116" s="5" t="str">
        <f t="shared" si="18"/>
        <v>MAC</v>
      </c>
      <c r="AB116">
        <f t="shared" si="19"/>
        <v>0</v>
      </c>
      <c r="AC116">
        <f t="shared" si="26"/>
        <v>1</v>
      </c>
      <c r="AD116">
        <f t="shared" si="27"/>
        <v>0</v>
      </c>
      <c r="AE116">
        <f t="shared" si="20"/>
        <v>0</v>
      </c>
      <c r="AF116">
        <f t="shared" si="29"/>
        <v>38</v>
      </c>
      <c r="AG116">
        <f t="shared" si="29"/>
        <v>24</v>
      </c>
      <c r="AH116">
        <f t="shared" si="29"/>
        <v>1</v>
      </c>
      <c r="AI116">
        <f t="shared" si="29"/>
        <v>0</v>
      </c>
      <c r="AJ116">
        <f t="shared" ref="AJ116:AJ128" si="30">SUM(AH116:AI116)</f>
        <v>1</v>
      </c>
      <c r="AK116" s="8">
        <f t="shared" si="28"/>
        <v>1</v>
      </c>
      <c r="AL116">
        <f t="shared" si="21"/>
        <v>1</v>
      </c>
    </row>
    <row r="117" spans="1:38" ht="60" x14ac:dyDescent="0.2">
      <c r="A117" s="1">
        <v>2</v>
      </c>
      <c r="B117" s="4">
        <v>43715</v>
      </c>
      <c r="C117" s="5"/>
      <c r="D117" s="5" t="s">
        <v>44</v>
      </c>
      <c r="E117" s="5" t="s">
        <v>190</v>
      </c>
      <c r="F117" s="5"/>
      <c r="G117" s="5" t="s">
        <v>225</v>
      </c>
      <c r="H117" s="5" t="s">
        <v>148</v>
      </c>
      <c r="I117" s="5" t="s">
        <v>13</v>
      </c>
      <c r="J117" s="5">
        <v>38</v>
      </c>
      <c r="K117" s="5">
        <v>17</v>
      </c>
      <c r="L117" s="5">
        <v>2</v>
      </c>
      <c r="M117" s="5">
        <v>0</v>
      </c>
      <c r="N117" s="5" t="s">
        <v>47</v>
      </c>
      <c r="O117" s="5" t="s">
        <v>238</v>
      </c>
      <c r="Q117" s="7">
        <f t="shared" si="22"/>
        <v>43715</v>
      </c>
      <c r="R117" s="5">
        <f t="shared" si="17"/>
        <v>2019</v>
      </c>
      <c r="S117" s="5">
        <f t="shared" si="23"/>
        <v>2</v>
      </c>
      <c r="T117" s="5" t="s">
        <v>190</v>
      </c>
      <c r="U117" s="5"/>
      <c r="V117" s="5">
        <f t="shared" si="24"/>
        <v>0</v>
      </c>
      <c r="W117" s="5" t="s">
        <v>46</v>
      </c>
      <c r="X117" s="5" t="s">
        <v>225</v>
      </c>
      <c r="Y117" s="5"/>
      <c r="Z117" s="5">
        <f t="shared" si="25"/>
        <v>0</v>
      </c>
      <c r="AA117" s="5" t="str">
        <f t="shared" si="18"/>
        <v>MAC</v>
      </c>
      <c r="AB117">
        <f t="shared" si="19"/>
        <v>0</v>
      </c>
      <c r="AC117">
        <f t="shared" si="26"/>
        <v>1</v>
      </c>
      <c r="AD117">
        <f t="shared" si="27"/>
        <v>0</v>
      </c>
      <c r="AE117">
        <f t="shared" si="20"/>
        <v>0</v>
      </c>
      <c r="AF117">
        <f t="shared" si="29"/>
        <v>38</v>
      </c>
      <c r="AG117">
        <f t="shared" si="29"/>
        <v>17</v>
      </c>
      <c r="AH117">
        <f t="shared" si="29"/>
        <v>2</v>
      </c>
      <c r="AI117">
        <f t="shared" si="29"/>
        <v>0</v>
      </c>
      <c r="AJ117">
        <f t="shared" si="30"/>
        <v>2</v>
      </c>
      <c r="AK117" s="8">
        <f t="shared" si="28"/>
        <v>1</v>
      </c>
      <c r="AL117">
        <f t="shared" si="21"/>
        <v>1</v>
      </c>
    </row>
    <row r="118" spans="1:38" ht="60" x14ac:dyDescent="0.2">
      <c r="A118" s="1">
        <v>3</v>
      </c>
      <c r="B118" s="4">
        <v>43722</v>
      </c>
      <c r="C118" s="5"/>
      <c r="D118" s="5" t="s">
        <v>44</v>
      </c>
      <c r="E118" s="5" t="s">
        <v>190</v>
      </c>
      <c r="F118" s="5"/>
      <c r="G118" s="5" t="s">
        <v>1117</v>
      </c>
      <c r="H118" s="5" t="s">
        <v>46</v>
      </c>
      <c r="I118" s="5" t="s">
        <v>14</v>
      </c>
      <c r="J118" s="5">
        <v>21</v>
      </c>
      <c r="K118" s="5">
        <v>29</v>
      </c>
      <c r="L118" s="5">
        <v>2</v>
      </c>
      <c r="M118" s="5">
        <v>1</v>
      </c>
      <c r="N118" s="5" t="s">
        <v>92</v>
      </c>
      <c r="O118" s="5" t="s">
        <v>238</v>
      </c>
      <c r="Q118" s="7">
        <f t="shared" si="22"/>
        <v>43722</v>
      </c>
      <c r="R118" s="5">
        <f t="shared" si="17"/>
        <v>2019</v>
      </c>
      <c r="S118" s="5">
        <f t="shared" si="23"/>
        <v>3</v>
      </c>
      <c r="T118" s="5" t="s">
        <v>190</v>
      </c>
      <c r="U118" s="5"/>
      <c r="V118" s="5">
        <f t="shared" si="24"/>
        <v>0</v>
      </c>
      <c r="W118" s="5" t="s">
        <v>46</v>
      </c>
      <c r="X118" s="5" t="s">
        <v>111</v>
      </c>
      <c r="Y118" s="5">
        <v>9</v>
      </c>
      <c r="Z118" s="5">
        <f t="shared" si="25"/>
        <v>1</v>
      </c>
      <c r="AA118" s="5" t="str">
        <f t="shared" si="18"/>
        <v>SEC</v>
      </c>
      <c r="AB118">
        <f t="shared" si="19"/>
        <v>1</v>
      </c>
      <c r="AC118">
        <f t="shared" si="26"/>
        <v>1</v>
      </c>
      <c r="AD118">
        <f t="shared" si="27"/>
        <v>1</v>
      </c>
      <c r="AE118">
        <f t="shared" si="20"/>
        <v>0</v>
      </c>
      <c r="AF118">
        <f t="shared" si="29"/>
        <v>21</v>
      </c>
      <c r="AG118">
        <f t="shared" si="29"/>
        <v>29</v>
      </c>
      <c r="AH118">
        <f t="shared" si="29"/>
        <v>2</v>
      </c>
      <c r="AI118">
        <f t="shared" si="29"/>
        <v>1</v>
      </c>
      <c r="AJ118">
        <f t="shared" si="30"/>
        <v>3</v>
      </c>
      <c r="AK118" s="8">
        <f t="shared" si="28"/>
        <v>0.66666666666666663</v>
      </c>
      <c r="AL118">
        <f t="shared" si="21"/>
        <v>0</v>
      </c>
    </row>
    <row r="119" spans="1:38" ht="75" x14ac:dyDescent="0.2">
      <c r="A119" s="1">
        <v>4</v>
      </c>
      <c r="B119" s="4">
        <v>43729</v>
      </c>
      <c r="C119" s="5"/>
      <c r="D119" s="5" t="s">
        <v>44</v>
      </c>
      <c r="E119" s="5" t="s">
        <v>190</v>
      </c>
      <c r="F119" s="5" t="s">
        <v>49</v>
      </c>
      <c r="G119" s="5" t="s">
        <v>239</v>
      </c>
      <c r="H119" s="5" t="s">
        <v>46</v>
      </c>
      <c r="I119" s="5" t="s">
        <v>14</v>
      </c>
      <c r="J119" s="5">
        <v>13</v>
      </c>
      <c r="K119" s="5">
        <v>28</v>
      </c>
      <c r="L119" s="5">
        <v>2</v>
      </c>
      <c r="M119" s="5">
        <v>2</v>
      </c>
      <c r="N119" s="5" t="s">
        <v>102</v>
      </c>
      <c r="O119" s="5" t="s">
        <v>1115</v>
      </c>
      <c r="Q119" s="7">
        <f t="shared" si="22"/>
        <v>43729</v>
      </c>
      <c r="R119" s="5">
        <f t="shared" si="17"/>
        <v>2019</v>
      </c>
      <c r="S119" s="5">
        <f t="shared" si="23"/>
        <v>4</v>
      </c>
      <c r="T119" s="5" t="s">
        <v>190</v>
      </c>
      <c r="U119" s="5"/>
      <c r="V119" s="5">
        <f t="shared" si="24"/>
        <v>0</v>
      </c>
      <c r="W119" s="5" t="s">
        <v>46</v>
      </c>
      <c r="X119" s="5" t="s">
        <v>239</v>
      </c>
      <c r="Y119" s="5"/>
      <c r="Z119" s="5">
        <f t="shared" si="25"/>
        <v>0</v>
      </c>
      <c r="AA119" s="5" t="str">
        <f t="shared" si="18"/>
        <v>SEC</v>
      </c>
      <c r="AB119">
        <f t="shared" si="19"/>
        <v>1</v>
      </c>
      <c r="AC119">
        <f t="shared" si="26"/>
        <v>1</v>
      </c>
      <c r="AD119">
        <f t="shared" si="27"/>
        <v>1</v>
      </c>
      <c r="AE119">
        <f t="shared" si="20"/>
        <v>0</v>
      </c>
      <c r="AF119">
        <f t="shared" si="29"/>
        <v>13</v>
      </c>
      <c r="AG119">
        <f t="shared" si="29"/>
        <v>28</v>
      </c>
      <c r="AH119">
        <f t="shared" si="29"/>
        <v>2</v>
      </c>
      <c r="AI119">
        <f t="shared" si="29"/>
        <v>2</v>
      </c>
      <c r="AJ119">
        <f t="shared" si="30"/>
        <v>4</v>
      </c>
      <c r="AK119" s="8">
        <f t="shared" si="28"/>
        <v>0.5</v>
      </c>
      <c r="AL119">
        <f t="shared" si="21"/>
        <v>0</v>
      </c>
    </row>
    <row r="120" spans="1:38" ht="90" x14ac:dyDescent="0.2">
      <c r="A120" s="1">
        <v>5</v>
      </c>
      <c r="B120" s="4">
        <v>43736</v>
      </c>
      <c r="C120" s="5"/>
      <c r="D120" s="5" t="s">
        <v>44</v>
      </c>
      <c r="E120" s="5" t="s">
        <v>190</v>
      </c>
      <c r="F120" s="5" t="s">
        <v>49</v>
      </c>
      <c r="G120" s="5" t="s">
        <v>77</v>
      </c>
      <c r="H120" s="5" t="s">
        <v>46</v>
      </c>
      <c r="I120" s="5" t="s">
        <v>14</v>
      </c>
      <c r="J120" s="5">
        <v>7</v>
      </c>
      <c r="K120" s="5">
        <v>24</v>
      </c>
      <c r="L120" s="5">
        <v>2</v>
      </c>
      <c r="M120" s="5">
        <v>3</v>
      </c>
      <c r="N120" s="5" t="s">
        <v>130</v>
      </c>
      <c r="O120" s="5" t="s">
        <v>79</v>
      </c>
      <c r="Q120" s="7">
        <f t="shared" si="22"/>
        <v>43736</v>
      </c>
      <c r="R120" s="5">
        <f t="shared" si="17"/>
        <v>2019</v>
      </c>
      <c r="S120" s="5">
        <f t="shared" si="23"/>
        <v>5</v>
      </c>
      <c r="T120" s="5" t="s">
        <v>190</v>
      </c>
      <c r="U120" s="5"/>
      <c r="V120" s="5">
        <f t="shared" si="24"/>
        <v>0</v>
      </c>
      <c r="W120" s="5" t="s">
        <v>46</v>
      </c>
      <c r="X120" s="5" t="s">
        <v>77</v>
      </c>
      <c r="Y120" s="5"/>
      <c r="Z120" s="5">
        <f t="shared" si="25"/>
        <v>0</v>
      </c>
      <c r="AA120" s="5" t="str">
        <f t="shared" si="18"/>
        <v>SEC</v>
      </c>
      <c r="AB120">
        <f t="shared" si="19"/>
        <v>1</v>
      </c>
      <c r="AC120">
        <f t="shared" si="26"/>
        <v>1</v>
      </c>
      <c r="AD120">
        <f t="shared" si="27"/>
        <v>1</v>
      </c>
      <c r="AE120">
        <f t="shared" si="20"/>
        <v>0</v>
      </c>
      <c r="AF120">
        <f t="shared" si="29"/>
        <v>7</v>
      </c>
      <c r="AG120">
        <f t="shared" si="29"/>
        <v>24</v>
      </c>
      <c r="AH120">
        <f t="shared" si="29"/>
        <v>2</v>
      </c>
      <c r="AI120">
        <f t="shared" si="29"/>
        <v>3</v>
      </c>
      <c r="AJ120">
        <f t="shared" si="30"/>
        <v>5</v>
      </c>
      <c r="AK120" s="8">
        <f t="shared" si="28"/>
        <v>0.4</v>
      </c>
      <c r="AL120">
        <f t="shared" si="21"/>
        <v>0</v>
      </c>
    </row>
    <row r="121" spans="1:38" ht="60" x14ac:dyDescent="0.2">
      <c r="A121" s="1">
        <v>6</v>
      </c>
      <c r="B121" s="4">
        <v>43750</v>
      </c>
      <c r="C121" s="5"/>
      <c r="D121" s="5" t="s">
        <v>44</v>
      </c>
      <c r="E121" s="5" t="s">
        <v>190</v>
      </c>
      <c r="F121" s="5"/>
      <c r="G121" s="5" t="s">
        <v>651</v>
      </c>
      <c r="H121" s="5" t="s">
        <v>46</v>
      </c>
      <c r="I121" s="5" t="s">
        <v>13</v>
      </c>
      <c r="J121" s="5">
        <v>24</v>
      </c>
      <c r="K121" s="5">
        <v>20</v>
      </c>
      <c r="L121" s="5">
        <v>3</v>
      </c>
      <c r="M121" s="5">
        <v>3</v>
      </c>
      <c r="N121" s="5" t="s">
        <v>41</v>
      </c>
      <c r="O121" s="5" t="s">
        <v>238</v>
      </c>
      <c r="Q121" s="7">
        <f t="shared" si="22"/>
        <v>43750</v>
      </c>
      <c r="R121" s="5">
        <f t="shared" si="17"/>
        <v>2019</v>
      </c>
      <c r="S121" s="5">
        <f t="shared" si="23"/>
        <v>7</v>
      </c>
      <c r="T121" s="5" t="s">
        <v>190</v>
      </c>
      <c r="U121" s="5"/>
      <c r="V121" s="5">
        <f t="shared" si="24"/>
        <v>0</v>
      </c>
      <c r="W121" s="5" t="s">
        <v>46</v>
      </c>
      <c r="X121" s="5" t="s">
        <v>651</v>
      </c>
      <c r="Y121" s="5"/>
      <c r="Z121" s="5">
        <f t="shared" si="25"/>
        <v>0</v>
      </c>
      <c r="AA121" s="5" t="str">
        <f t="shared" si="18"/>
        <v>SEC</v>
      </c>
      <c r="AB121">
        <f t="shared" si="19"/>
        <v>1</v>
      </c>
      <c r="AC121">
        <f t="shared" si="26"/>
        <v>1</v>
      </c>
      <c r="AD121">
        <f t="shared" si="27"/>
        <v>1</v>
      </c>
      <c r="AE121">
        <f t="shared" si="20"/>
        <v>0</v>
      </c>
      <c r="AF121">
        <f t="shared" si="29"/>
        <v>24</v>
      </c>
      <c r="AG121">
        <f t="shared" si="29"/>
        <v>20</v>
      </c>
      <c r="AH121">
        <f t="shared" si="29"/>
        <v>3</v>
      </c>
      <c r="AI121">
        <f t="shared" si="29"/>
        <v>3</v>
      </c>
      <c r="AJ121">
        <f t="shared" si="30"/>
        <v>6</v>
      </c>
      <c r="AK121" s="8">
        <f t="shared" si="28"/>
        <v>0.5</v>
      </c>
      <c r="AL121">
        <f t="shared" si="21"/>
        <v>1</v>
      </c>
    </row>
    <row r="122" spans="1:38" ht="60" x14ac:dyDescent="0.2">
      <c r="A122" s="1">
        <v>7</v>
      </c>
      <c r="B122" s="4">
        <v>43757</v>
      </c>
      <c r="C122" s="5"/>
      <c r="D122" s="5" t="s">
        <v>44</v>
      </c>
      <c r="E122" s="5" t="s">
        <v>190</v>
      </c>
      <c r="F122" s="5" t="s">
        <v>49</v>
      </c>
      <c r="G122" s="5" t="s">
        <v>1089</v>
      </c>
      <c r="H122" s="5" t="s">
        <v>46</v>
      </c>
      <c r="I122" s="5" t="s">
        <v>14</v>
      </c>
      <c r="J122" s="5">
        <v>0</v>
      </c>
      <c r="K122" s="5">
        <v>21</v>
      </c>
      <c r="L122" s="5">
        <v>3</v>
      </c>
      <c r="M122" s="5">
        <v>4</v>
      </c>
      <c r="N122" s="5" t="s">
        <v>92</v>
      </c>
      <c r="O122" s="5" t="s">
        <v>204</v>
      </c>
      <c r="Q122" s="7">
        <f t="shared" si="22"/>
        <v>43757</v>
      </c>
      <c r="R122" s="5">
        <f t="shared" si="17"/>
        <v>2019</v>
      </c>
      <c r="S122" s="5">
        <f t="shared" si="23"/>
        <v>8</v>
      </c>
      <c r="T122" s="5" t="s">
        <v>190</v>
      </c>
      <c r="U122" s="5"/>
      <c r="V122" s="5">
        <f t="shared" si="24"/>
        <v>0</v>
      </c>
      <c r="W122" s="5" t="s">
        <v>46</v>
      </c>
      <c r="X122" s="5" t="s">
        <v>178</v>
      </c>
      <c r="Y122" s="5">
        <v>10</v>
      </c>
      <c r="Z122" s="5">
        <f t="shared" si="25"/>
        <v>1</v>
      </c>
      <c r="AA122" s="5" t="str">
        <f t="shared" si="18"/>
        <v>SEC</v>
      </c>
      <c r="AB122">
        <f t="shared" si="19"/>
        <v>1</v>
      </c>
      <c r="AC122">
        <f t="shared" si="26"/>
        <v>1</v>
      </c>
      <c r="AD122">
        <f t="shared" si="27"/>
        <v>1</v>
      </c>
      <c r="AE122">
        <f t="shared" si="20"/>
        <v>0</v>
      </c>
      <c r="AF122">
        <f t="shared" si="29"/>
        <v>0</v>
      </c>
      <c r="AG122">
        <f t="shared" si="29"/>
        <v>21</v>
      </c>
      <c r="AH122">
        <f t="shared" si="29"/>
        <v>3</v>
      </c>
      <c r="AI122">
        <f t="shared" si="29"/>
        <v>4</v>
      </c>
      <c r="AJ122">
        <f t="shared" si="30"/>
        <v>7</v>
      </c>
      <c r="AK122" s="8">
        <f t="shared" si="28"/>
        <v>0.42857142857142855</v>
      </c>
      <c r="AL122">
        <f t="shared" si="21"/>
        <v>0</v>
      </c>
    </row>
    <row r="123" spans="1:38" ht="60" x14ac:dyDescent="0.2">
      <c r="A123" s="1">
        <v>8</v>
      </c>
      <c r="B123" s="4">
        <v>43764</v>
      </c>
      <c r="C123" s="5"/>
      <c r="D123" s="5" t="s">
        <v>44</v>
      </c>
      <c r="E123" s="5" t="s">
        <v>190</v>
      </c>
      <c r="F123" s="5"/>
      <c r="G123" s="5" t="s">
        <v>348</v>
      </c>
      <c r="H123" s="5" t="s">
        <v>46</v>
      </c>
      <c r="I123" s="5" t="s">
        <v>13</v>
      </c>
      <c r="J123" s="5">
        <v>29</v>
      </c>
      <c r="K123" s="5">
        <v>7</v>
      </c>
      <c r="L123" s="5">
        <v>4</v>
      </c>
      <c r="M123" s="5">
        <v>4</v>
      </c>
      <c r="N123" s="5" t="s">
        <v>41</v>
      </c>
      <c r="O123" s="5" t="s">
        <v>238</v>
      </c>
      <c r="Q123" s="7">
        <f t="shared" si="22"/>
        <v>43764</v>
      </c>
      <c r="R123" s="5">
        <f t="shared" si="17"/>
        <v>2019</v>
      </c>
      <c r="S123" s="5">
        <f t="shared" si="23"/>
        <v>9</v>
      </c>
      <c r="T123" s="5" t="s">
        <v>190</v>
      </c>
      <c r="U123" s="5"/>
      <c r="V123" s="5">
        <f t="shared" si="24"/>
        <v>0</v>
      </c>
      <c r="W123" s="5" t="s">
        <v>46</v>
      </c>
      <c r="X123" s="5" t="s">
        <v>348</v>
      </c>
      <c r="Y123" s="5"/>
      <c r="Z123" s="5">
        <f t="shared" si="25"/>
        <v>0</v>
      </c>
      <c r="AA123" s="5" t="str">
        <f t="shared" si="18"/>
        <v>SEC</v>
      </c>
      <c r="AB123">
        <f t="shared" si="19"/>
        <v>1</v>
      </c>
      <c r="AC123">
        <f t="shared" si="26"/>
        <v>1</v>
      </c>
      <c r="AD123">
        <f t="shared" si="27"/>
        <v>1</v>
      </c>
      <c r="AE123">
        <f t="shared" si="20"/>
        <v>0</v>
      </c>
      <c r="AF123">
        <f t="shared" si="29"/>
        <v>29</v>
      </c>
      <c r="AG123">
        <f t="shared" si="29"/>
        <v>7</v>
      </c>
      <c r="AH123">
        <f t="shared" si="29"/>
        <v>4</v>
      </c>
      <c r="AI123">
        <f t="shared" si="29"/>
        <v>4</v>
      </c>
      <c r="AJ123">
        <f t="shared" si="30"/>
        <v>8</v>
      </c>
      <c r="AK123" s="8">
        <f t="shared" si="28"/>
        <v>0.5</v>
      </c>
      <c r="AL123">
        <f t="shared" si="21"/>
        <v>1</v>
      </c>
    </row>
    <row r="124" spans="1:38" ht="60" x14ac:dyDescent="0.2">
      <c r="A124" s="1">
        <v>9</v>
      </c>
      <c r="B124" s="4">
        <v>43778</v>
      </c>
      <c r="C124" s="5"/>
      <c r="D124" s="5" t="s">
        <v>44</v>
      </c>
      <c r="E124" s="5" t="s">
        <v>190</v>
      </c>
      <c r="F124" s="5"/>
      <c r="G124" s="5" t="s">
        <v>361</v>
      </c>
      <c r="H124" s="5" t="s">
        <v>46</v>
      </c>
      <c r="I124" s="5" t="s">
        <v>14</v>
      </c>
      <c r="J124" s="5">
        <v>13</v>
      </c>
      <c r="K124" s="5">
        <v>17</v>
      </c>
      <c r="L124" s="5">
        <v>4</v>
      </c>
      <c r="M124" s="5">
        <v>5</v>
      </c>
      <c r="N124" s="5" t="s">
        <v>92</v>
      </c>
      <c r="O124" s="5" t="s">
        <v>238</v>
      </c>
      <c r="Q124" s="7">
        <f t="shared" si="22"/>
        <v>43778</v>
      </c>
      <c r="R124" s="5">
        <f t="shared" si="17"/>
        <v>2019</v>
      </c>
      <c r="S124" s="5">
        <f t="shared" si="23"/>
        <v>11</v>
      </c>
      <c r="T124" s="5" t="s">
        <v>190</v>
      </c>
      <c r="U124" s="5"/>
      <c r="V124" s="5">
        <f t="shared" si="24"/>
        <v>0</v>
      </c>
      <c r="W124" s="5" t="s">
        <v>46</v>
      </c>
      <c r="X124" s="5" t="s">
        <v>361</v>
      </c>
      <c r="Y124" s="5"/>
      <c r="Z124" s="5">
        <f t="shared" si="25"/>
        <v>0</v>
      </c>
      <c r="AA124" s="5" t="str">
        <f t="shared" si="18"/>
        <v>SEC</v>
      </c>
      <c r="AB124">
        <f t="shared" si="19"/>
        <v>1</v>
      </c>
      <c r="AC124">
        <f t="shared" si="26"/>
        <v>1</v>
      </c>
      <c r="AD124">
        <f t="shared" si="27"/>
        <v>1</v>
      </c>
      <c r="AE124">
        <f t="shared" si="20"/>
        <v>0</v>
      </c>
      <c r="AF124">
        <f t="shared" si="29"/>
        <v>13</v>
      </c>
      <c r="AG124">
        <f t="shared" si="29"/>
        <v>17</v>
      </c>
      <c r="AH124">
        <f t="shared" si="29"/>
        <v>4</v>
      </c>
      <c r="AI124">
        <f t="shared" si="29"/>
        <v>5</v>
      </c>
      <c r="AJ124">
        <f t="shared" si="30"/>
        <v>9</v>
      </c>
      <c r="AK124" s="8">
        <f t="shared" si="28"/>
        <v>0.44444444444444442</v>
      </c>
      <c r="AL124">
        <f t="shared" si="21"/>
        <v>0</v>
      </c>
    </row>
    <row r="125" spans="1:38" ht="60" x14ac:dyDescent="0.2">
      <c r="A125" s="1">
        <v>10</v>
      </c>
      <c r="B125" s="4">
        <v>43785</v>
      </c>
      <c r="C125" s="5"/>
      <c r="D125" s="5" t="s">
        <v>44</v>
      </c>
      <c r="E125" s="5" t="s">
        <v>190</v>
      </c>
      <c r="F125" s="5" t="s">
        <v>49</v>
      </c>
      <c r="G125" s="5" t="s">
        <v>411</v>
      </c>
      <c r="H125" s="5" t="s">
        <v>46</v>
      </c>
      <c r="I125" s="5" t="s">
        <v>13</v>
      </c>
      <c r="J125" s="5">
        <v>38</v>
      </c>
      <c r="K125" s="5">
        <v>14</v>
      </c>
      <c r="L125" s="5">
        <v>5</v>
      </c>
      <c r="M125" s="5">
        <v>5</v>
      </c>
      <c r="N125" s="5" t="s">
        <v>41</v>
      </c>
      <c r="O125" s="5" t="s">
        <v>1087</v>
      </c>
      <c r="Q125" s="7">
        <f t="shared" si="22"/>
        <v>43785</v>
      </c>
      <c r="R125" s="5">
        <f t="shared" si="17"/>
        <v>2019</v>
      </c>
      <c r="S125" s="5">
        <f t="shared" si="23"/>
        <v>12</v>
      </c>
      <c r="T125" s="5" t="s">
        <v>190</v>
      </c>
      <c r="U125" s="5"/>
      <c r="V125" s="5">
        <f t="shared" si="24"/>
        <v>0</v>
      </c>
      <c r="W125" s="5" t="s">
        <v>46</v>
      </c>
      <c r="X125" s="5" t="s">
        <v>411</v>
      </c>
      <c r="Y125" s="5"/>
      <c r="Z125" s="5">
        <f t="shared" si="25"/>
        <v>0</v>
      </c>
      <c r="AA125" s="5" t="str">
        <f t="shared" si="18"/>
        <v>SEC</v>
      </c>
      <c r="AB125">
        <f t="shared" si="19"/>
        <v>1</v>
      </c>
      <c r="AC125">
        <f t="shared" si="26"/>
        <v>1</v>
      </c>
      <c r="AD125">
        <f t="shared" si="27"/>
        <v>1</v>
      </c>
      <c r="AE125">
        <f t="shared" si="20"/>
        <v>0</v>
      </c>
      <c r="AF125">
        <f t="shared" si="29"/>
        <v>38</v>
      </c>
      <c r="AG125">
        <f t="shared" si="29"/>
        <v>14</v>
      </c>
      <c r="AH125">
        <f t="shared" si="29"/>
        <v>5</v>
      </c>
      <c r="AI125">
        <f t="shared" si="29"/>
        <v>5</v>
      </c>
      <c r="AJ125">
        <f t="shared" si="30"/>
        <v>10</v>
      </c>
      <c r="AK125" s="8">
        <f t="shared" si="28"/>
        <v>0.5</v>
      </c>
      <c r="AL125">
        <f t="shared" si="21"/>
        <v>1</v>
      </c>
    </row>
    <row r="126" spans="1:38" ht="60" x14ac:dyDescent="0.2">
      <c r="A126" s="1">
        <v>11</v>
      </c>
      <c r="B126" s="4">
        <v>43792</v>
      </c>
      <c r="C126" s="5"/>
      <c r="D126" s="5" t="s">
        <v>44</v>
      </c>
      <c r="E126" s="5" t="s">
        <v>190</v>
      </c>
      <c r="F126" s="5"/>
      <c r="G126" s="5" t="s">
        <v>1119</v>
      </c>
      <c r="H126" s="5" t="s">
        <v>70</v>
      </c>
      <c r="I126" s="5" t="s">
        <v>13</v>
      </c>
      <c r="J126" s="5">
        <v>50</v>
      </c>
      <c r="K126" s="5">
        <v>7</v>
      </c>
      <c r="L126" s="5">
        <v>6</v>
      </c>
      <c r="M126" s="5">
        <v>5</v>
      </c>
      <c r="N126" s="5" t="s">
        <v>47</v>
      </c>
      <c r="O126" s="5" t="s">
        <v>238</v>
      </c>
      <c r="Q126" s="7">
        <f t="shared" si="22"/>
        <v>43792</v>
      </c>
      <c r="R126" s="5">
        <f t="shared" si="17"/>
        <v>2019</v>
      </c>
      <c r="S126" s="5">
        <f t="shared" si="23"/>
        <v>13</v>
      </c>
      <c r="T126" s="5" t="s">
        <v>190</v>
      </c>
      <c r="U126" s="5"/>
      <c r="V126" s="5">
        <f t="shared" si="24"/>
        <v>0</v>
      </c>
      <c r="W126" s="5" t="s">
        <v>46</v>
      </c>
      <c r="X126" s="5" t="s">
        <v>1119</v>
      </c>
      <c r="Y126" s="5"/>
      <c r="Z126" s="5">
        <f t="shared" si="25"/>
        <v>0</v>
      </c>
      <c r="AA126" s="5" t="str">
        <f t="shared" si="18"/>
        <v>Non-Major</v>
      </c>
      <c r="AB126">
        <f t="shared" si="19"/>
        <v>0</v>
      </c>
      <c r="AC126">
        <f t="shared" si="26"/>
        <v>0</v>
      </c>
      <c r="AD126">
        <f t="shared" si="27"/>
        <v>0</v>
      </c>
      <c r="AE126">
        <f t="shared" si="20"/>
        <v>0</v>
      </c>
      <c r="AF126">
        <f t="shared" si="29"/>
        <v>50</v>
      </c>
      <c r="AG126">
        <f t="shared" si="29"/>
        <v>7</v>
      </c>
      <c r="AH126">
        <f t="shared" si="29"/>
        <v>6</v>
      </c>
      <c r="AI126">
        <f t="shared" si="29"/>
        <v>5</v>
      </c>
      <c r="AJ126">
        <f t="shared" si="30"/>
        <v>11</v>
      </c>
      <c r="AK126" s="8">
        <f t="shared" si="28"/>
        <v>0.54545454545454541</v>
      </c>
      <c r="AL126">
        <f t="shared" si="21"/>
        <v>1</v>
      </c>
    </row>
    <row r="127" spans="1:38" ht="60" x14ac:dyDescent="0.2">
      <c r="A127" s="1">
        <v>12</v>
      </c>
      <c r="B127" s="4">
        <v>43799</v>
      </c>
      <c r="C127" s="5"/>
      <c r="D127" s="5" t="s">
        <v>44</v>
      </c>
      <c r="E127" s="5" t="s">
        <v>190</v>
      </c>
      <c r="F127" s="5"/>
      <c r="G127" s="5" t="s">
        <v>63</v>
      </c>
      <c r="H127" s="5" t="s">
        <v>40</v>
      </c>
      <c r="I127" s="5" t="s">
        <v>13</v>
      </c>
      <c r="J127" s="5">
        <v>45</v>
      </c>
      <c r="K127" s="5">
        <v>13</v>
      </c>
      <c r="L127" s="5">
        <v>7</v>
      </c>
      <c r="M127" s="5">
        <v>5</v>
      </c>
      <c r="N127" s="5" t="s">
        <v>51</v>
      </c>
      <c r="O127" s="5" t="s">
        <v>238</v>
      </c>
      <c r="Q127" s="7">
        <f t="shared" si="22"/>
        <v>43799</v>
      </c>
      <c r="R127" s="5">
        <f t="shared" si="17"/>
        <v>2019</v>
      </c>
      <c r="S127" s="5">
        <f t="shared" si="23"/>
        <v>14</v>
      </c>
      <c r="T127" s="5" t="s">
        <v>190</v>
      </c>
      <c r="U127" s="5"/>
      <c r="V127" s="5">
        <f t="shared" si="24"/>
        <v>0</v>
      </c>
      <c r="W127" s="5" t="s">
        <v>46</v>
      </c>
      <c r="X127" s="5" t="s">
        <v>63</v>
      </c>
      <c r="Y127" s="5"/>
      <c r="Z127" s="5">
        <f t="shared" si="25"/>
        <v>0</v>
      </c>
      <c r="AA127" s="5" t="str">
        <f t="shared" si="18"/>
        <v>ACC</v>
      </c>
      <c r="AB127">
        <f t="shared" si="19"/>
        <v>0</v>
      </c>
      <c r="AC127">
        <f t="shared" si="26"/>
        <v>1</v>
      </c>
      <c r="AD127">
        <f t="shared" si="27"/>
        <v>1</v>
      </c>
      <c r="AE127">
        <f t="shared" si="20"/>
        <v>0</v>
      </c>
      <c r="AF127">
        <f t="shared" si="29"/>
        <v>45</v>
      </c>
      <c r="AG127">
        <f t="shared" si="29"/>
        <v>13</v>
      </c>
      <c r="AH127">
        <f t="shared" si="29"/>
        <v>7</v>
      </c>
      <c r="AI127">
        <f t="shared" si="29"/>
        <v>5</v>
      </c>
      <c r="AJ127">
        <f t="shared" si="30"/>
        <v>12</v>
      </c>
      <c r="AK127" s="8">
        <f t="shared" si="28"/>
        <v>0.58333333333333337</v>
      </c>
      <c r="AL127">
        <f t="shared" si="21"/>
        <v>1</v>
      </c>
    </row>
    <row r="128" spans="1:38" ht="105" x14ac:dyDescent="0.2">
      <c r="A128" s="1">
        <v>13</v>
      </c>
      <c r="B128" s="4">
        <v>43830</v>
      </c>
      <c r="C128" s="5"/>
      <c r="D128" s="5" t="s">
        <v>112</v>
      </c>
      <c r="E128" s="5" t="s">
        <v>190</v>
      </c>
      <c r="F128" s="5" t="s">
        <v>80</v>
      </c>
      <c r="G128" s="5" t="s">
        <v>125</v>
      </c>
      <c r="H128" s="5" t="s">
        <v>40</v>
      </c>
      <c r="I128" s="5" t="s">
        <v>13</v>
      </c>
      <c r="J128" s="5">
        <v>37</v>
      </c>
      <c r="K128" s="5">
        <v>30</v>
      </c>
      <c r="L128" s="5">
        <v>8</v>
      </c>
      <c r="M128" s="5">
        <v>5</v>
      </c>
      <c r="N128" s="5" t="s">
        <v>55</v>
      </c>
      <c r="O128" s="5" t="s">
        <v>191</v>
      </c>
      <c r="Q128" s="7">
        <f t="shared" si="22"/>
        <v>43830</v>
      </c>
      <c r="R128" s="5">
        <f t="shared" si="17"/>
        <v>2019</v>
      </c>
      <c r="S128" s="5">
        <f t="shared" si="23"/>
        <v>19</v>
      </c>
      <c r="T128" s="5" t="s">
        <v>190</v>
      </c>
      <c r="U128" s="5"/>
      <c r="V128" s="5">
        <f t="shared" si="24"/>
        <v>0</v>
      </c>
      <c r="W128" s="5" t="s">
        <v>46</v>
      </c>
      <c r="X128" s="5" t="s">
        <v>125</v>
      </c>
      <c r="Y128" s="5"/>
      <c r="Z128" s="5">
        <f t="shared" si="25"/>
        <v>0</v>
      </c>
      <c r="AA128" s="5" t="str">
        <f t="shared" si="18"/>
        <v>ACC</v>
      </c>
      <c r="AB128">
        <f t="shared" si="19"/>
        <v>0</v>
      </c>
      <c r="AC128">
        <f t="shared" si="26"/>
        <v>1</v>
      </c>
      <c r="AD128">
        <f t="shared" si="27"/>
        <v>1</v>
      </c>
      <c r="AE128">
        <f t="shared" si="20"/>
        <v>0</v>
      </c>
      <c r="AF128">
        <f t="shared" si="29"/>
        <v>37</v>
      </c>
      <c r="AG128">
        <f t="shared" si="29"/>
        <v>30</v>
      </c>
      <c r="AH128">
        <f t="shared" si="29"/>
        <v>8</v>
      </c>
      <c r="AI128">
        <f t="shared" si="29"/>
        <v>5</v>
      </c>
      <c r="AJ128">
        <f t="shared" si="30"/>
        <v>13</v>
      </c>
      <c r="AK128" s="8">
        <f t="shared" si="28"/>
        <v>0.61538461538461542</v>
      </c>
      <c r="AL128">
        <f t="shared" si="21"/>
        <v>1</v>
      </c>
    </row>
    <row r="129" spans="1:38" ht="75" x14ac:dyDescent="0.2">
      <c r="A129" s="1">
        <v>1</v>
      </c>
      <c r="B129" s="4">
        <v>43701</v>
      </c>
      <c r="C129" s="5"/>
      <c r="D129" s="5" t="s">
        <v>44</v>
      </c>
      <c r="E129" s="5" t="s">
        <v>109</v>
      </c>
      <c r="F129" s="5" t="s">
        <v>80</v>
      </c>
      <c r="G129" s="5" t="s">
        <v>104</v>
      </c>
      <c r="H129" s="5" t="s">
        <v>40</v>
      </c>
      <c r="I129" s="5" t="s">
        <v>13</v>
      </c>
      <c r="J129" s="5">
        <v>24</v>
      </c>
      <c r="K129" s="5">
        <v>20</v>
      </c>
      <c r="L129" s="5">
        <v>1</v>
      </c>
      <c r="M129" s="5">
        <v>0</v>
      </c>
      <c r="N129" s="5" t="s">
        <v>41</v>
      </c>
      <c r="O129" s="5" t="s">
        <v>179</v>
      </c>
      <c r="Q129" s="7">
        <f t="shared" si="22"/>
        <v>43701</v>
      </c>
      <c r="R129" s="5">
        <f t="shared" si="17"/>
        <v>2019</v>
      </c>
      <c r="S129" s="5">
        <f t="shared" si="23"/>
        <v>1</v>
      </c>
      <c r="T129" s="5" t="s">
        <v>111</v>
      </c>
      <c r="U129" s="5">
        <v>8</v>
      </c>
      <c r="V129" s="5">
        <f t="shared" si="24"/>
        <v>1</v>
      </c>
      <c r="W129" s="5" t="s">
        <v>46</v>
      </c>
      <c r="X129" s="5" t="s">
        <v>105</v>
      </c>
      <c r="Y129" s="5" t="s">
        <v>106</v>
      </c>
      <c r="Z129" s="5">
        <f t="shared" si="25"/>
        <v>1</v>
      </c>
      <c r="AA129" s="5" t="str">
        <f t="shared" si="18"/>
        <v>ACC</v>
      </c>
      <c r="AB129">
        <f t="shared" si="19"/>
        <v>0</v>
      </c>
      <c r="AC129">
        <f t="shared" si="26"/>
        <v>1</v>
      </c>
      <c r="AD129">
        <f t="shared" si="27"/>
        <v>1</v>
      </c>
      <c r="AE129">
        <f t="shared" si="20"/>
        <v>1</v>
      </c>
      <c r="AF129">
        <f t="shared" ref="AF129:AI181" si="31">J129</f>
        <v>24</v>
      </c>
      <c r="AG129">
        <f t="shared" si="31"/>
        <v>20</v>
      </c>
      <c r="AH129">
        <f t="shared" si="31"/>
        <v>1</v>
      </c>
      <c r="AI129">
        <f t="shared" si="31"/>
        <v>0</v>
      </c>
      <c r="AJ129">
        <f t="shared" ref="AJ129:AJ181" si="32">SUM(AH129:AI129)</f>
        <v>1</v>
      </c>
      <c r="AK129" s="8">
        <f t="shared" si="28"/>
        <v>1</v>
      </c>
      <c r="AL129">
        <f t="shared" si="21"/>
        <v>1</v>
      </c>
    </row>
    <row r="130" spans="1:38" ht="75" x14ac:dyDescent="0.2">
      <c r="A130" s="1">
        <v>2</v>
      </c>
      <c r="B130" s="4">
        <v>43715</v>
      </c>
      <c r="C130" s="5"/>
      <c r="D130" s="5" t="s">
        <v>44</v>
      </c>
      <c r="E130" s="5" t="s">
        <v>1120</v>
      </c>
      <c r="F130" s="5"/>
      <c r="G130" s="5" t="s">
        <v>1119</v>
      </c>
      <c r="H130" s="5" t="s">
        <v>70</v>
      </c>
      <c r="I130" s="5" t="s">
        <v>13</v>
      </c>
      <c r="J130" s="5">
        <v>45</v>
      </c>
      <c r="K130" s="5">
        <v>0</v>
      </c>
      <c r="L130" s="5">
        <v>2</v>
      </c>
      <c r="M130" s="5">
        <v>0</v>
      </c>
      <c r="N130" s="5" t="s">
        <v>47</v>
      </c>
      <c r="O130" s="5" t="s">
        <v>110</v>
      </c>
      <c r="Q130" s="7">
        <f t="shared" si="22"/>
        <v>43715</v>
      </c>
      <c r="R130" s="5">
        <f t="shared" ref="R130:R181" si="33">IF(AND(B130&gt;=DATEVALUE("06/01/2019"),B130&lt;=DATEVALUE("05/31/2020")),2019,IF(AND(B130&gt;=DATEVALUE("06/01/2020"),B130&lt;=DATEVALUE("05/31/2021")),2020,IF(AND(B130&gt;=DATEVALUE("06/01/2021"),B130&lt;=DATEVALUE("05/31/2022")),2021,IF(AND(B130&gt;=DATEVALUE("06/01/2022"),B130&lt;=DATEVALUE("05/31/2023")),2022,IF(AND(B130&gt;=DATEVALUE("06/01/2023"),B130&lt;=DATEVALUE("05/31/2024")),2023,"N/A")))))</f>
        <v>2019</v>
      </c>
      <c r="S130" s="5">
        <f t="shared" si="23"/>
        <v>2</v>
      </c>
      <c r="T130" s="5" t="s">
        <v>111</v>
      </c>
      <c r="U130" s="5">
        <v>11</v>
      </c>
      <c r="V130" s="5">
        <f t="shared" si="24"/>
        <v>1</v>
      </c>
      <c r="W130" s="5" t="s">
        <v>46</v>
      </c>
      <c r="X130" s="5" t="s">
        <v>1119</v>
      </c>
      <c r="Y130" s="5"/>
      <c r="Z130" s="5">
        <f t="shared" si="25"/>
        <v>0</v>
      </c>
      <c r="AA130" s="5" t="str">
        <f t="shared" ref="AA130:AA181" si="34">H130</f>
        <v>Non-Major</v>
      </c>
      <c r="AB130">
        <f t="shared" ref="AB130:AB181" si="35">IF(W130=AA130,1,0)</f>
        <v>0</v>
      </c>
      <c r="AC130">
        <f t="shared" si="26"/>
        <v>0</v>
      </c>
      <c r="AD130">
        <f t="shared" si="27"/>
        <v>0</v>
      </c>
      <c r="AE130">
        <f t="shared" ref="AE130:AE181" si="36">IF(AND(Z130=1,V130=1),1,0)</f>
        <v>0</v>
      </c>
      <c r="AF130">
        <f t="shared" si="31"/>
        <v>45</v>
      </c>
      <c r="AG130">
        <f t="shared" si="31"/>
        <v>0</v>
      </c>
      <c r="AH130">
        <f t="shared" si="31"/>
        <v>2</v>
      </c>
      <c r="AI130">
        <f t="shared" si="31"/>
        <v>0</v>
      </c>
      <c r="AJ130">
        <f t="shared" si="32"/>
        <v>2</v>
      </c>
      <c r="AK130" s="8">
        <f t="shared" si="28"/>
        <v>1</v>
      </c>
      <c r="AL130">
        <f t="shared" ref="AL130:AL181" si="37">IF(I130="W",1,0)</f>
        <v>1</v>
      </c>
    </row>
    <row r="131" spans="1:38" ht="60" x14ac:dyDescent="0.2">
      <c r="A131" s="1">
        <v>3</v>
      </c>
      <c r="B131" s="4">
        <v>43722</v>
      </c>
      <c r="C131" s="5"/>
      <c r="D131" s="5" t="s">
        <v>44</v>
      </c>
      <c r="E131" s="5" t="s">
        <v>1117</v>
      </c>
      <c r="F131" s="5" t="s">
        <v>49</v>
      </c>
      <c r="G131" s="5" t="s">
        <v>190</v>
      </c>
      <c r="H131" s="5" t="s">
        <v>46</v>
      </c>
      <c r="I131" s="5" t="s">
        <v>13</v>
      </c>
      <c r="J131" s="5">
        <v>29</v>
      </c>
      <c r="K131" s="5">
        <v>21</v>
      </c>
      <c r="L131" s="5">
        <v>3</v>
      </c>
      <c r="M131" s="5">
        <v>0</v>
      </c>
      <c r="N131" s="5" t="s">
        <v>51</v>
      </c>
      <c r="O131" s="5" t="s">
        <v>238</v>
      </c>
      <c r="Q131" s="7">
        <f t="shared" ref="Q131:Q181" si="38">B131</f>
        <v>43722</v>
      </c>
      <c r="R131" s="5">
        <f t="shared" si="33"/>
        <v>2019</v>
      </c>
      <c r="S131" s="5">
        <f t="shared" ref="S131:S181" si="39">IF(AND(B131&gt;=DATEVALUE("07/25/2019"),B131&lt;=DATEVALUE("09/02/2019")),1,IF(AND(B131&gt;=DATEVALUE("09/03/2019"),B131&lt;=DATEVALUE("09/09/2019")),2,IF(AND(B131&gt;=DATEVALUE("09/10/2019"),B131&lt;=DATEVALUE("09/16/2019")),3,IF(AND(B131&gt;=DATEVALUE("09/17/2019"),B131&lt;=DATEVALUE("09/23/2019")),4,IF(AND(B131&gt;=DATEVALUE("09/24/2019"),B131&lt;=DATEVALUE("09/30/2019")),5,IF(AND(B131&gt;=DATEVALUE("10/01/2019"),B131&lt;=DATEVALUE("10/07/2019")),6,IF(AND(B131&gt;=DATEVALUE("10/08/2019"),B131&lt;=DATEVALUE("10/14/2019")),7,IF(AND(B131&gt;=DATEVALUE("10/15/2019"),B131&lt;=DATEVALUE("10/21/2019")),8,IF(AND(B131&gt;=DATEVALUE("10/22/2019"),B131&lt;=DATEVALUE("10/28/2019")),9,IF(AND(B131&gt;=DATEVALUE("10/29/2019"),B131&lt;=DATEVALUE("11/04/2019")),10,IF(AND(B131&gt;=DATEVALUE("11/05/2019"),B131&lt;=DATEVALUE("11/11/2019")),11,IF(AND(B131&gt;=DATEVALUE("11/12/2019"),B131&lt;=DATEVALUE("11/18/2019")),12,IF(AND(B131&gt;=DATEVALUE("11/19/2019"),B131&lt;=DATEVALUE("11/25/2019")),13,IF(AND(B131&gt;=DATEVALUE("11/26/2019"),B131&lt;=DATEVALUE("12/02/2019")),14,IF(AND(B131&gt;=DATEVALUE("12/03/2019"),B131&lt;=DATEVALUE("12/09/2019")),15,IF(AND(B131&gt;=DATEVALUE("12/10/2019"),B131&lt;=DATEVALUE("12/16/2019")),16,IF(AND(B131&gt;=DATEVALUE("12/17/2019"),B131&lt;=DATEVALUE("12/23/2019")),17,IF(AND(B131&gt;=DATEVALUE("12/24/2019"),B131&lt;=DATEVALUE("12/30/2019")),18,IF(AND(B131&gt;=DATEVALUE("12/31/2019"),B131&lt;=DATEVALUE("01/06/2020")),19,IF(AND(B131&gt;=DATEVALUE("01/07/2020"),B131&lt;=DATEVALUE("01/14/2020")),20,"Bye"))))))))))))))))))))</f>
        <v>3</v>
      </c>
      <c r="T131" s="5" t="s">
        <v>111</v>
      </c>
      <c r="U131" s="5">
        <v>9</v>
      </c>
      <c r="V131" s="5">
        <f t="shared" ref="V131:V181" si="40">IF(U131&gt;0,1,0)</f>
        <v>1</v>
      </c>
      <c r="W131" s="5" t="s">
        <v>46</v>
      </c>
      <c r="X131" s="5" t="s">
        <v>190</v>
      </c>
      <c r="Y131" s="5"/>
      <c r="Z131" s="5">
        <f t="shared" ref="Z131:Z181" si="41">IF(Y131&gt;0,1,0)</f>
        <v>0</v>
      </c>
      <c r="AA131" s="5" t="str">
        <f t="shared" si="34"/>
        <v>SEC</v>
      </c>
      <c r="AB131">
        <f t="shared" si="35"/>
        <v>1</v>
      </c>
      <c r="AC131">
        <f t="shared" ref="AC131:AC181" si="42">IF(AA131="Non-Major",0,1)</f>
        <v>1</v>
      </c>
      <c r="AD131">
        <f t="shared" ref="AD131:AD181" si="43">IF(OR(AA131="ACC",AA131="Big Ten",AA131="Big 12", AA131="Pac-12",AA131="SEC"),1,0)</f>
        <v>1</v>
      </c>
      <c r="AE131">
        <f t="shared" si="36"/>
        <v>0</v>
      </c>
      <c r="AF131">
        <f t="shared" si="31"/>
        <v>29</v>
      </c>
      <c r="AG131">
        <f t="shared" si="31"/>
        <v>21</v>
      </c>
      <c r="AH131">
        <f t="shared" si="31"/>
        <v>3</v>
      </c>
      <c r="AI131">
        <f t="shared" si="31"/>
        <v>0</v>
      </c>
      <c r="AJ131">
        <f t="shared" si="32"/>
        <v>3</v>
      </c>
      <c r="AK131" s="8">
        <f t="shared" ref="AK131:AK181" si="44">AH131/(AH131+AI131)</f>
        <v>1</v>
      </c>
      <c r="AL131">
        <f t="shared" si="37"/>
        <v>1</v>
      </c>
    </row>
    <row r="132" spans="1:38" ht="75" x14ac:dyDescent="0.2">
      <c r="A132" s="1">
        <v>4</v>
      </c>
      <c r="B132" s="4">
        <v>43729</v>
      </c>
      <c r="C132" s="5"/>
      <c r="D132" s="5" t="s">
        <v>44</v>
      </c>
      <c r="E132" s="5" t="s">
        <v>1117</v>
      </c>
      <c r="F132" s="5"/>
      <c r="G132" s="5" t="s">
        <v>361</v>
      </c>
      <c r="H132" s="5" t="s">
        <v>46</v>
      </c>
      <c r="I132" s="5" t="s">
        <v>13</v>
      </c>
      <c r="J132" s="5">
        <v>34</v>
      </c>
      <c r="K132" s="5">
        <v>3</v>
      </c>
      <c r="L132" s="5">
        <v>4</v>
      </c>
      <c r="M132" s="5">
        <v>0</v>
      </c>
      <c r="N132" s="5" t="s">
        <v>55</v>
      </c>
      <c r="O132" s="5" t="s">
        <v>110</v>
      </c>
      <c r="Q132" s="7">
        <f t="shared" si="38"/>
        <v>43729</v>
      </c>
      <c r="R132" s="5">
        <f t="shared" si="33"/>
        <v>2019</v>
      </c>
      <c r="S132" s="5">
        <f t="shared" si="39"/>
        <v>4</v>
      </c>
      <c r="T132" s="5" t="s">
        <v>111</v>
      </c>
      <c r="U132" s="5">
        <v>9</v>
      </c>
      <c r="V132" s="5">
        <f t="shared" si="40"/>
        <v>1</v>
      </c>
      <c r="W132" s="5" t="s">
        <v>46</v>
      </c>
      <c r="X132" s="5" t="s">
        <v>361</v>
      </c>
      <c r="Y132" s="5"/>
      <c r="Z132" s="5">
        <f t="shared" si="41"/>
        <v>0</v>
      </c>
      <c r="AA132" s="5" t="str">
        <f t="shared" si="34"/>
        <v>SEC</v>
      </c>
      <c r="AB132">
        <f t="shared" si="35"/>
        <v>1</v>
      </c>
      <c r="AC132">
        <f t="shared" si="42"/>
        <v>1</v>
      </c>
      <c r="AD132">
        <f t="shared" si="43"/>
        <v>1</v>
      </c>
      <c r="AE132">
        <f t="shared" si="36"/>
        <v>0</v>
      </c>
      <c r="AF132">
        <f t="shared" si="31"/>
        <v>34</v>
      </c>
      <c r="AG132">
        <f t="shared" si="31"/>
        <v>3</v>
      </c>
      <c r="AH132">
        <f t="shared" si="31"/>
        <v>4</v>
      </c>
      <c r="AI132">
        <f t="shared" si="31"/>
        <v>0</v>
      </c>
      <c r="AJ132">
        <f t="shared" si="32"/>
        <v>4</v>
      </c>
      <c r="AK132" s="8">
        <f t="shared" si="44"/>
        <v>1</v>
      </c>
      <c r="AL132">
        <f t="shared" si="37"/>
        <v>1</v>
      </c>
    </row>
    <row r="133" spans="1:38" ht="75" x14ac:dyDescent="0.2">
      <c r="A133" s="1">
        <v>5</v>
      </c>
      <c r="B133" s="4">
        <v>43736</v>
      </c>
      <c r="C133" s="5"/>
      <c r="D133" s="5" t="s">
        <v>44</v>
      </c>
      <c r="E133" s="5" t="s">
        <v>1117</v>
      </c>
      <c r="F133" s="5"/>
      <c r="G133" s="5" t="s">
        <v>686</v>
      </c>
      <c r="H133" s="5" t="s">
        <v>70</v>
      </c>
      <c r="I133" s="5" t="s">
        <v>13</v>
      </c>
      <c r="J133" s="5">
        <v>38</v>
      </c>
      <c r="K133" s="5">
        <v>0</v>
      </c>
      <c r="L133" s="5">
        <v>5</v>
      </c>
      <c r="M133" s="5">
        <v>0</v>
      </c>
      <c r="N133" s="5" t="s">
        <v>57</v>
      </c>
      <c r="O133" s="5" t="s">
        <v>110</v>
      </c>
      <c r="Q133" s="7">
        <f t="shared" si="38"/>
        <v>43736</v>
      </c>
      <c r="R133" s="5">
        <f t="shared" si="33"/>
        <v>2019</v>
      </c>
      <c r="S133" s="5">
        <f t="shared" si="39"/>
        <v>5</v>
      </c>
      <c r="T133" s="5" t="s">
        <v>111</v>
      </c>
      <c r="U133" s="5">
        <v>9</v>
      </c>
      <c r="V133" s="5">
        <f t="shared" si="40"/>
        <v>1</v>
      </c>
      <c r="W133" s="5" t="s">
        <v>46</v>
      </c>
      <c r="X133" s="5" t="s">
        <v>686</v>
      </c>
      <c r="Y133" s="5"/>
      <c r="Z133" s="5">
        <f t="shared" si="41"/>
        <v>0</v>
      </c>
      <c r="AA133" s="5" t="str">
        <f t="shared" si="34"/>
        <v>Non-Major</v>
      </c>
      <c r="AB133">
        <f t="shared" si="35"/>
        <v>0</v>
      </c>
      <c r="AC133">
        <f t="shared" si="42"/>
        <v>0</v>
      </c>
      <c r="AD133">
        <f t="shared" si="43"/>
        <v>0</v>
      </c>
      <c r="AE133">
        <f t="shared" si="36"/>
        <v>0</v>
      </c>
      <c r="AF133">
        <f t="shared" si="31"/>
        <v>38</v>
      </c>
      <c r="AG133">
        <f t="shared" si="31"/>
        <v>0</v>
      </c>
      <c r="AH133">
        <f t="shared" si="31"/>
        <v>5</v>
      </c>
      <c r="AI133">
        <f t="shared" si="31"/>
        <v>0</v>
      </c>
      <c r="AJ133">
        <f t="shared" si="32"/>
        <v>5</v>
      </c>
      <c r="AK133" s="8">
        <f t="shared" si="44"/>
        <v>1</v>
      </c>
      <c r="AL133">
        <f t="shared" si="37"/>
        <v>1</v>
      </c>
    </row>
    <row r="134" spans="1:38" ht="75" x14ac:dyDescent="0.2">
      <c r="A134" s="1">
        <v>6</v>
      </c>
      <c r="B134" s="4">
        <v>43743</v>
      </c>
      <c r="C134" s="5"/>
      <c r="D134" s="5" t="s">
        <v>44</v>
      </c>
      <c r="E134" s="5" t="s">
        <v>625</v>
      </c>
      <c r="F134" s="5"/>
      <c r="G134" s="5" t="s">
        <v>1102</v>
      </c>
      <c r="H134" s="5" t="s">
        <v>46</v>
      </c>
      <c r="I134" s="5" t="s">
        <v>13</v>
      </c>
      <c r="J134" s="5">
        <v>24</v>
      </c>
      <c r="K134" s="5">
        <v>13</v>
      </c>
      <c r="L134" s="5">
        <v>6</v>
      </c>
      <c r="M134" s="5">
        <v>0</v>
      </c>
      <c r="N134" s="5" t="s">
        <v>61</v>
      </c>
      <c r="O134" s="5" t="s">
        <v>110</v>
      </c>
      <c r="Q134" s="7">
        <f t="shared" si="38"/>
        <v>43743</v>
      </c>
      <c r="R134" s="5">
        <f t="shared" si="33"/>
        <v>2019</v>
      </c>
      <c r="S134" s="5">
        <f t="shared" si="39"/>
        <v>6</v>
      </c>
      <c r="T134" s="5" t="s">
        <v>111</v>
      </c>
      <c r="U134" s="5">
        <v>10</v>
      </c>
      <c r="V134" s="5">
        <f t="shared" si="40"/>
        <v>1</v>
      </c>
      <c r="W134" s="5" t="s">
        <v>46</v>
      </c>
      <c r="X134" s="5" t="s">
        <v>803</v>
      </c>
      <c r="Y134" s="5">
        <v>7</v>
      </c>
      <c r="Z134" s="5">
        <f t="shared" si="41"/>
        <v>1</v>
      </c>
      <c r="AA134" s="5" t="str">
        <f t="shared" si="34"/>
        <v>SEC</v>
      </c>
      <c r="AB134">
        <f t="shared" si="35"/>
        <v>1</v>
      </c>
      <c r="AC134">
        <f t="shared" si="42"/>
        <v>1</v>
      </c>
      <c r="AD134">
        <f t="shared" si="43"/>
        <v>1</v>
      </c>
      <c r="AE134">
        <f t="shared" si="36"/>
        <v>1</v>
      </c>
      <c r="AF134">
        <f t="shared" si="31"/>
        <v>24</v>
      </c>
      <c r="AG134">
        <f t="shared" si="31"/>
        <v>13</v>
      </c>
      <c r="AH134">
        <f t="shared" si="31"/>
        <v>6</v>
      </c>
      <c r="AI134">
        <f t="shared" si="31"/>
        <v>0</v>
      </c>
      <c r="AJ134">
        <f t="shared" si="32"/>
        <v>6</v>
      </c>
      <c r="AK134" s="8">
        <f t="shared" si="44"/>
        <v>1</v>
      </c>
      <c r="AL134">
        <f t="shared" si="37"/>
        <v>1</v>
      </c>
    </row>
    <row r="135" spans="1:38" ht="75" x14ac:dyDescent="0.2">
      <c r="A135" s="1">
        <v>7</v>
      </c>
      <c r="B135" s="4">
        <v>43750</v>
      </c>
      <c r="C135" s="5"/>
      <c r="D135" s="5" t="s">
        <v>44</v>
      </c>
      <c r="E135" s="5" t="s">
        <v>1121</v>
      </c>
      <c r="F135" s="5" t="s">
        <v>49</v>
      </c>
      <c r="G135" s="5" t="s">
        <v>449</v>
      </c>
      <c r="H135" s="5" t="s">
        <v>46</v>
      </c>
      <c r="I135" s="5" t="s">
        <v>14</v>
      </c>
      <c r="J135" s="5">
        <v>28</v>
      </c>
      <c r="K135" s="5">
        <v>42</v>
      </c>
      <c r="L135" s="5">
        <v>6</v>
      </c>
      <c r="M135" s="5">
        <v>1</v>
      </c>
      <c r="N135" s="5" t="s">
        <v>92</v>
      </c>
      <c r="O135" s="5" t="s">
        <v>1106</v>
      </c>
      <c r="Q135" s="7">
        <f t="shared" si="38"/>
        <v>43750</v>
      </c>
      <c r="R135" s="5">
        <f t="shared" si="33"/>
        <v>2019</v>
      </c>
      <c r="S135" s="5">
        <f t="shared" si="39"/>
        <v>7</v>
      </c>
      <c r="T135" s="5" t="s">
        <v>111</v>
      </c>
      <c r="U135" s="5">
        <v>7</v>
      </c>
      <c r="V135" s="5">
        <f t="shared" si="40"/>
        <v>1</v>
      </c>
      <c r="W135" s="5" t="s">
        <v>46</v>
      </c>
      <c r="X135" s="5" t="s">
        <v>94</v>
      </c>
      <c r="Y135" s="5">
        <v>5</v>
      </c>
      <c r="Z135" s="5">
        <f t="shared" si="41"/>
        <v>1</v>
      </c>
      <c r="AA135" s="5" t="str">
        <f t="shared" si="34"/>
        <v>SEC</v>
      </c>
      <c r="AB135">
        <f t="shared" si="35"/>
        <v>1</v>
      </c>
      <c r="AC135">
        <f t="shared" si="42"/>
        <v>1</v>
      </c>
      <c r="AD135">
        <f t="shared" si="43"/>
        <v>1</v>
      </c>
      <c r="AE135">
        <f t="shared" si="36"/>
        <v>1</v>
      </c>
      <c r="AF135">
        <f t="shared" si="31"/>
        <v>28</v>
      </c>
      <c r="AG135">
        <f t="shared" si="31"/>
        <v>42</v>
      </c>
      <c r="AH135">
        <f t="shared" si="31"/>
        <v>6</v>
      </c>
      <c r="AI135">
        <f t="shared" si="31"/>
        <v>1</v>
      </c>
      <c r="AJ135">
        <f t="shared" si="32"/>
        <v>7</v>
      </c>
      <c r="AK135" s="8">
        <f t="shared" si="44"/>
        <v>0.8571428571428571</v>
      </c>
      <c r="AL135">
        <f t="shared" si="37"/>
        <v>0</v>
      </c>
    </row>
    <row r="136" spans="1:38" ht="90" x14ac:dyDescent="0.2">
      <c r="A136" s="1">
        <v>8</v>
      </c>
      <c r="B136" s="4">
        <v>43757</v>
      </c>
      <c r="C136" s="5"/>
      <c r="D136" s="5" t="s">
        <v>44</v>
      </c>
      <c r="E136" s="5" t="s">
        <v>1117</v>
      </c>
      <c r="F136" s="5" t="s">
        <v>49</v>
      </c>
      <c r="G136" s="5" t="s">
        <v>77</v>
      </c>
      <c r="H136" s="5" t="s">
        <v>46</v>
      </c>
      <c r="I136" s="5" t="s">
        <v>13</v>
      </c>
      <c r="J136" s="5">
        <v>38</v>
      </c>
      <c r="K136" s="5">
        <v>27</v>
      </c>
      <c r="L136" s="5">
        <v>7</v>
      </c>
      <c r="M136" s="5">
        <v>1</v>
      </c>
      <c r="N136" s="5" t="s">
        <v>41</v>
      </c>
      <c r="O136" s="5" t="s">
        <v>79</v>
      </c>
      <c r="Q136" s="7">
        <f t="shared" si="38"/>
        <v>43757</v>
      </c>
      <c r="R136" s="5">
        <f t="shared" si="33"/>
        <v>2019</v>
      </c>
      <c r="S136" s="5">
        <f t="shared" si="39"/>
        <v>8</v>
      </c>
      <c r="T136" s="5" t="s">
        <v>111</v>
      </c>
      <c r="U136" s="5">
        <v>9</v>
      </c>
      <c r="V136" s="5">
        <f t="shared" si="40"/>
        <v>1</v>
      </c>
      <c r="W136" s="5" t="s">
        <v>46</v>
      </c>
      <c r="X136" s="5" t="s">
        <v>77</v>
      </c>
      <c r="Y136" s="5"/>
      <c r="Z136" s="5">
        <f t="shared" si="41"/>
        <v>0</v>
      </c>
      <c r="AA136" s="5" t="str">
        <f t="shared" si="34"/>
        <v>SEC</v>
      </c>
      <c r="AB136">
        <f t="shared" si="35"/>
        <v>1</v>
      </c>
      <c r="AC136">
        <f t="shared" si="42"/>
        <v>1</v>
      </c>
      <c r="AD136">
        <f t="shared" si="43"/>
        <v>1</v>
      </c>
      <c r="AE136">
        <f t="shared" si="36"/>
        <v>0</v>
      </c>
      <c r="AF136">
        <f t="shared" si="31"/>
        <v>38</v>
      </c>
      <c r="AG136">
        <f t="shared" si="31"/>
        <v>27</v>
      </c>
      <c r="AH136">
        <f t="shared" si="31"/>
        <v>7</v>
      </c>
      <c r="AI136">
        <f t="shared" si="31"/>
        <v>1</v>
      </c>
      <c r="AJ136">
        <f t="shared" si="32"/>
        <v>8</v>
      </c>
      <c r="AK136" s="8">
        <f t="shared" si="44"/>
        <v>0.875</v>
      </c>
      <c r="AL136">
        <f t="shared" si="37"/>
        <v>1</v>
      </c>
    </row>
    <row r="137" spans="1:38" ht="60" x14ac:dyDescent="0.2">
      <c r="A137" s="1">
        <v>9</v>
      </c>
      <c r="B137" s="4">
        <v>43771</v>
      </c>
      <c r="C137" s="5"/>
      <c r="D137" s="5" t="s">
        <v>44</v>
      </c>
      <c r="E137" s="5" t="s">
        <v>172</v>
      </c>
      <c r="F137" s="5" t="s">
        <v>80</v>
      </c>
      <c r="G137" s="5" t="s">
        <v>1090</v>
      </c>
      <c r="H137" s="5" t="s">
        <v>46</v>
      </c>
      <c r="I137" s="5" t="s">
        <v>14</v>
      </c>
      <c r="J137" s="5">
        <v>17</v>
      </c>
      <c r="K137" s="5">
        <v>24</v>
      </c>
      <c r="L137" s="5">
        <v>7</v>
      </c>
      <c r="M137" s="5">
        <v>2</v>
      </c>
      <c r="N137" s="5" t="s">
        <v>92</v>
      </c>
      <c r="O137" s="5" t="s">
        <v>1091</v>
      </c>
      <c r="Q137" s="7">
        <f t="shared" si="38"/>
        <v>43771</v>
      </c>
      <c r="R137" s="5">
        <f t="shared" si="33"/>
        <v>2019</v>
      </c>
      <c r="S137" s="5">
        <f t="shared" si="39"/>
        <v>10</v>
      </c>
      <c r="T137" s="5" t="s">
        <v>111</v>
      </c>
      <c r="U137" s="5">
        <v>6</v>
      </c>
      <c r="V137" s="5">
        <f t="shared" si="40"/>
        <v>1</v>
      </c>
      <c r="W137" s="5" t="s">
        <v>46</v>
      </c>
      <c r="X137" s="5" t="s">
        <v>178</v>
      </c>
      <c r="Y137" s="5">
        <v>8</v>
      </c>
      <c r="Z137" s="5">
        <f t="shared" si="41"/>
        <v>1</v>
      </c>
      <c r="AA137" s="5" t="str">
        <f t="shared" si="34"/>
        <v>SEC</v>
      </c>
      <c r="AB137">
        <f t="shared" si="35"/>
        <v>1</v>
      </c>
      <c r="AC137">
        <f t="shared" si="42"/>
        <v>1</v>
      </c>
      <c r="AD137">
        <f t="shared" si="43"/>
        <v>1</v>
      </c>
      <c r="AE137">
        <f t="shared" si="36"/>
        <v>1</v>
      </c>
      <c r="AF137">
        <f t="shared" si="31"/>
        <v>17</v>
      </c>
      <c r="AG137">
        <f t="shared" si="31"/>
        <v>24</v>
      </c>
      <c r="AH137">
        <f t="shared" si="31"/>
        <v>7</v>
      </c>
      <c r="AI137">
        <f t="shared" si="31"/>
        <v>2</v>
      </c>
      <c r="AJ137">
        <f t="shared" si="32"/>
        <v>9</v>
      </c>
      <c r="AK137" s="8">
        <f t="shared" si="44"/>
        <v>0.77777777777777779</v>
      </c>
      <c r="AL137">
        <f t="shared" si="37"/>
        <v>0</v>
      </c>
    </row>
    <row r="138" spans="1:38" ht="75" x14ac:dyDescent="0.2">
      <c r="A138" s="1">
        <v>10</v>
      </c>
      <c r="B138" s="4">
        <v>43778</v>
      </c>
      <c r="C138" s="5"/>
      <c r="D138" s="5" t="s">
        <v>44</v>
      </c>
      <c r="E138" s="5" t="s">
        <v>625</v>
      </c>
      <c r="F138" s="5"/>
      <c r="G138" s="5" t="s">
        <v>411</v>
      </c>
      <c r="H138" s="5" t="s">
        <v>46</v>
      </c>
      <c r="I138" s="5" t="s">
        <v>13</v>
      </c>
      <c r="J138" s="5">
        <v>56</v>
      </c>
      <c r="K138" s="5">
        <v>0</v>
      </c>
      <c r="L138" s="5">
        <v>8</v>
      </c>
      <c r="M138" s="5">
        <v>2</v>
      </c>
      <c r="N138" s="5" t="s">
        <v>41</v>
      </c>
      <c r="O138" s="5" t="s">
        <v>110</v>
      </c>
      <c r="Q138" s="7">
        <f t="shared" si="38"/>
        <v>43778</v>
      </c>
      <c r="R138" s="5">
        <f t="shared" si="33"/>
        <v>2019</v>
      </c>
      <c r="S138" s="5">
        <f t="shared" si="39"/>
        <v>11</v>
      </c>
      <c r="T138" s="5" t="s">
        <v>111</v>
      </c>
      <c r="U138" s="5">
        <v>10</v>
      </c>
      <c r="V138" s="5">
        <f t="shared" si="40"/>
        <v>1</v>
      </c>
      <c r="W138" s="5" t="s">
        <v>46</v>
      </c>
      <c r="X138" s="5" t="s">
        <v>411</v>
      </c>
      <c r="Y138" s="5"/>
      <c r="Z138" s="5">
        <f t="shared" si="41"/>
        <v>0</v>
      </c>
      <c r="AA138" s="5" t="str">
        <f t="shared" si="34"/>
        <v>SEC</v>
      </c>
      <c r="AB138">
        <f t="shared" si="35"/>
        <v>1</v>
      </c>
      <c r="AC138">
        <f t="shared" si="42"/>
        <v>1</v>
      </c>
      <c r="AD138">
        <f t="shared" si="43"/>
        <v>1</v>
      </c>
      <c r="AE138">
        <f t="shared" si="36"/>
        <v>0</v>
      </c>
      <c r="AF138">
        <f t="shared" si="31"/>
        <v>56</v>
      </c>
      <c r="AG138">
        <f t="shared" si="31"/>
        <v>0</v>
      </c>
      <c r="AH138">
        <f t="shared" si="31"/>
        <v>8</v>
      </c>
      <c r="AI138">
        <f t="shared" si="31"/>
        <v>2</v>
      </c>
      <c r="AJ138">
        <f t="shared" si="32"/>
        <v>10</v>
      </c>
      <c r="AK138" s="8">
        <f t="shared" si="44"/>
        <v>0.8</v>
      </c>
      <c r="AL138">
        <f t="shared" si="37"/>
        <v>1</v>
      </c>
    </row>
    <row r="139" spans="1:38" ht="90" x14ac:dyDescent="0.2">
      <c r="A139" s="1">
        <v>11</v>
      </c>
      <c r="B139" s="4">
        <v>43785</v>
      </c>
      <c r="C139" s="5"/>
      <c r="D139" s="5" t="s">
        <v>44</v>
      </c>
      <c r="E139" s="5" t="s">
        <v>1120</v>
      </c>
      <c r="F139" s="5" t="s">
        <v>49</v>
      </c>
      <c r="G139" s="5" t="s">
        <v>348</v>
      </c>
      <c r="H139" s="5" t="s">
        <v>46</v>
      </c>
      <c r="I139" s="5" t="s">
        <v>13</v>
      </c>
      <c r="J139" s="5">
        <v>23</v>
      </c>
      <c r="K139" s="5">
        <v>6</v>
      </c>
      <c r="L139" s="5">
        <v>9</v>
      </c>
      <c r="M139" s="5">
        <v>2</v>
      </c>
      <c r="N139" s="5" t="s">
        <v>47</v>
      </c>
      <c r="O139" s="5" t="s">
        <v>1114</v>
      </c>
      <c r="Q139" s="7">
        <f t="shared" si="38"/>
        <v>43785</v>
      </c>
      <c r="R139" s="5">
        <f t="shared" si="33"/>
        <v>2019</v>
      </c>
      <c r="S139" s="5">
        <f t="shared" si="39"/>
        <v>12</v>
      </c>
      <c r="T139" s="5" t="s">
        <v>111</v>
      </c>
      <c r="U139" s="5">
        <v>11</v>
      </c>
      <c r="V139" s="5">
        <f t="shared" si="40"/>
        <v>1</v>
      </c>
      <c r="W139" s="5" t="s">
        <v>46</v>
      </c>
      <c r="X139" s="5" t="s">
        <v>348</v>
      </c>
      <c r="Y139" s="5"/>
      <c r="Z139" s="5">
        <f t="shared" si="41"/>
        <v>0</v>
      </c>
      <c r="AA139" s="5" t="str">
        <f t="shared" si="34"/>
        <v>SEC</v>
      </c>
      <c r="AB139">
        <f t="shared" si="35"/>
        <v>1</v>
      </c>
      <c r="AC139">
        <f t="shared" si="42"/>
        <v>1</v>
      </c>
      <c r="AD139">
        <f t="shared" si="43"/>
        <v>1</v>
      </c>
      <c r="AE139">
        <f t="shared" si="36"/>
        <v>0</v>
      </c>
      <c r="AF139">
        <f t="shared" si="31"/>
        <v>23</v>
      </c>
      <c r="AG139">
        <f t="shared" si="31"/>
        <v>6</v>
      </c>
      <c r="AH139">
        <f t="shared" si="31"/>
        <v>9</v>
      </c>
      <c r="AI139">
        <f t="shared" si="31"/>
        <v>2</v>
      </c>
      <c r="AJ139">
        <f t="shared" si="32"/>
        <v>11</v>
      </c>
      <c r="AK139" s="8">
        <f t="shared" si="44"/>
        <v>0.81818181818181823</v>
      </c>
      <c r="AL139">
        <f t="shared" si="37"/>
        <v>1</v>
      </c>
    </row>
    <row r="140" spans="1:38" ht="75" x14ac:dyDescent="0.2">
      <c r="A140" s="1">
        <v>12</v>
      </c>
      <c r="B140" s="4">
        <v>43799</v>
      </c>
      <c r="C140" s="5"/>
      <c r="D140" s="5" t="s">
        <v>44</v>
      </c>
      <c r="E140" s="5" t="s">
        <v>109</v>
      </c>
      <c r="F140" s="5"/>
      <c r="G140" s="5" t="s">
        <v>60</v>
      </c>
      <c r="H140" s="5" t="s">
        <v>40</v>
      </c>
      <c r="I140" s="5" t="s">
        <v>13</v>
      </c>
      <c r="J140" s="5">
        <v>40</v>
      </c>
      <c r="K140" s="5">
        <v>17</v>
      </c>
      <c r="L140" s="5">
        <v>10</v>
      </c>
      <c r="M140" s="5">
        <v>2</v>
      </c>
      <c r="N140" s="5" t="s">
        <v>51</v>
      </c>
      <c r="O140" s="5" t="s">
        <v>110</v>
      </c>
      <c r="Q140" s="7">
        <f t="shared" si="38"/>
        <v>43799</v>
      </c>
      <c r="R140" s="5">
        <f t="shared" si="33"/>
        <v>2019</v>
      </c>
      <c r="S140" s="5">
        <f t="shared" si="39"/>
        <v>14</v>
      </c>
      <c r="T140" s="5" t="s">
        <v>111</v>
      </c>
      <c r="U140" s="5">
        <v>8</v>
      </c>
      <c r="V140" s="5">
        <f t="shared" si="40"/>
        <v>1</v>
      </c>
      <c r="W140" s="5" t="s">
        <v>46</v>
      </c>
      <c r="X140" s="5" t="s">
        <v>60</v>
      </c>
      <c r="Y140" s="5"/>
      <c r="Z140" s="5">
        <f t="shared" si="41"/>
        <v>0</v>
      </c>
      <c r="AA140" s="5" t="str">
        <f t="shared" si="34"/>
        <v>ACC</v>
      </c>
      <c r="AB140">
        <f t="shared" si="35"/>
        <v>0</v>
      </c>
      <c r="AC140">
        <f t="shared" si="42"/>
        <v>1</v>
      </c>
      <c r="AD140">
        <f t="shared" si="43"/>
        <v>1</v>
      </c>
      <c r="AE140">
        <f t="shared" si="36"/>
        <v>0</v>
      </c>
      <c r="AF140">
        <f t="shared" si="31"/>
        <v>40</v>
      </c>
      <c r="AG140">
        <f t="shared" si="31"/>
        <v>17</v>
      </c>
      <c r="AH140">
        <f t="shared" si="31"/>
        <v>10</v>
      </c>
      <c r="AI140">
        <f t="shared" si="31"/>
        <v>2</v>
      </c>
      <c r="AJ140">
        <f t="shared" si="32"/>
        <v>12</v>
      </c>
      <c r="AK140" s="8">
        <f t="shared" si="44"/>
        <v>0.83333333333333337</v>
      </c>
      <c r="AL140">
        <f t="shared" si="37"/>
        <v>1</v>
      </c>
    </row>
    <row r="141" spans="1:38" ht="105" x14ac:dyDescent="0.2">
      <c r="A141" s="1">
        <v>13</v>
      </c>
      <c r="B141" s="4">
        <v>43829</v>
      </c>
      <c r="C141" s="5"/>
      <c r="D141" s="5" t="s">
        <v>90</v>
      </c>
      <c r="E141" s="5" t="s">
        <v>172</v>
      </c>
      <c r="F141" s="5" t="s">
        <v>80</v>
      </c>
      <c r="G141" s="5" t="s">
        <v>128</v>
      </c>
      <c r="H141" s="5" t="s">
        <v>40</v>
      </c>
      <c r="I141" s="5" t="s">
        <v>13</v>
      </c>
      <c r="J141" s="5">
        <v>36</v>
      </c>
      <c r="K141" s="5">
        <v>28</v>
      </c>
      <c r="L141" s="5">
        <v>11</v>
      </c>
      <c r="M141" s="5">
        <v>2</v>
      </c>
      <c r="N141" s="5" t="s">
        <v>55</v>
      </c>
      <c r="O141" s="5" t="s">
        <v>173</v>
      </c>
      <c r="Q141" s="7">
        <f t="shared" si="38"/>
        <v>43829</v>
      </c>
      <c r="R141" s="5">
        <f t="shared" si="33"/>
        <v>2019</v>
      </c>
      <c r="S141" s="5">
        <f t="shared" si="39"/>
        <v>18</v>
      </c>
      <c r="T141" s="5" t="s">
        <v>111</v>
      </c>
      <c r="U141" s="5">
        <v>6</v>
      </c>
      <c r="V141" s="5">
        <f t="shared" si="40"/>
        <v>1</v>
      </c>
      <c r="W141" s="5" t="s">
        <v>46</v>
      </c>
      <c r="X141" s="5" t="s">
        <v>128</v>
      </c>
      <c r="Y141" s="5"/>
      <c r="Z141" s="5">
        <f t="shared" si="41"/>
        <v>0</v>
      </c>
      <c r="AA141" s="5" t="str">
        <f t="shared" si="34"/>
        <v>ACC</v>
      </c>
      <c r="AB141">
        <f t="shared" si="35"/>
        <v>0</v>
      </c>
      <c r="AC141">
        <f t="shared" si="42"/>
        <v>1</v>
      </c>
      <c r="AD141">
        <f t="shared" si="43"/>
        <v>1</v>
      </c>
      <c r="AE141">
        <f t="shared" si="36"/>
        <v>0</v>
      </c>
      <c r="AF141">
        <f t="shared" si="31"/>
        <v>36</v>
      </c>
      <c r="AG141">
        <f t="shared" si="31"/>
        <v>28</v>
      </c>
      <c r="AH141">
        <f t="shared" si="31"/>
        <v>11</v>
      </c>
      <c r="AI141">
        <f t="shared" si="31"/>
        <v>2</v>
      </c>
      <c r="AJ141">
        <f t="shared" si="32"/>
        <v>13</v>
      </c>
      <c r="AK141" s="8">
        <f t="shared" si="44"/>
        <v>0.84615384615384615</v>
      </c>
      <c r="AL141">
        <f t="shared" si="37"/>
        <v>1</v>
      </c>
    </row>
    <row r="142" spans="1:38" ht="75" x14ac:dyDescent="0.2">
      <c r="A142" s="1">
        <v>1</v>
      </c>
      <c r="B142" s="4">
        <v>43708</v>
      </c>
      <c r="C142" s="5"/>
      <c r="D142" s="5" t="s">
        <v>44</v>
      </c>
      <c r="E142" s="5" t="s">
        <v>574</v>
      </c>
      <c r="F142" s="5"/>
      <c r="G142" s="5" t="s">
        <v>797</v>
      </c>
      <c r="H142" s="5" t="s">
        <v>99</v>
      </c>
      <c r="I142" s="5" t="s">
        <v>13</v>
      </c>
      <c r="J142" s="5">
        <v>55</v>
      </c>
      <c r="K142" s="5">
        <v>3</v>
      </c>
      <c r="L142" s="5">
        <v>1</v>
      </c>
      <c r="M142" s="5">
        <v>0</v>
      </c>
      <c r="N142" s="5" t="s">
        <v>41</v>
      </c>
      <c r="O142" s="5" t="s">
        <v>1106</v>
      </c>
      <c r="Q142" s="7">
        <f t="shared" si="38"/>
        <v>43708</v>
      </c>
      <c r="R142" s="5">
        <f t="shared" si="33"/>
        <v>2019</v>
      </c>
      <c r="S142" s="5">
        <f t="shared" si="39"/>
        <v>1</v>
      </c>
      <c r="T142" s="5" t="s">
        <v>94</v>
      </c>
      <c r="U142" s="5">
        <v>6</v>
      </c>
      <c r="V142" s="5">
        <f t="shared" si="40"/>
        <v>1</v>
      </c>
      <c r="W142" s="5" t="s">
        <v>46</v>
      </c>
      <c r="X142" s="5" t="s">
        <v>797</v>
      </c>
      <c r="Y142" s="5"/>
      <c r="Z142" s="5">
        <f t="shared" si="41"/>
        <v>0</v>
      </c>
      <c r="AA142" s="5" t="str">
        <f t="shared" si="34"/>
        <v>Sun Belt</v>
      </c>
      <c r="AB142">
        <f t="shared" si="35"/>
        <v>0</v>
      </c>
      <c r="AC142">
        <f t="shared" si="42"/>
        <v>1</v>
      </c>
      <c r="AD142">
        <f t="shared" si="43"/>
        <v>0</v>
      </c>
      <c r="AE142">
        <f t="shared" si="36"/>
        <v>0</v>
      </c>
      <c r="AF142">
        <f t="shared" si="31"/>
        <v>55</v>
      </c>
      <c r="AG142">
        <f t="shared" si="31"/>
        <v>3</v>
      </c>
      <c r="AH142">
        <f t="shared" si="31"/>
        <v>1</v>
      </c>
      <c r="AI142">
        <f t="shared" si="31"/>
        <v>0</v>
      </c>
      <c r="AJ142">
        <f t="shared" si="32"/>
        <v>1</v>
      </c>
      <c r="AK142" s="8">
        <f t="shared" si="44"/>
        <v>1</v>
      </c>
      <c r="AL142">
        <f t="shared" si="37"/>
        <v>1</v>
      </c>
    </row>
    <row r="143" spans="1:38" ht="105" x14ac:dyDescent="0.2">
      <c r="A143" s="1">
        <v>2</v>
      </c>
      <c r="B143" s="4">
        <v>43715</v>
      </c>
      <c r="C143" s="5"/>
      <c r="D143" s="5" t="s">
        <v>44</v>
      </c>
      <c r="E143" s="5" t="s">
        <v>574</v>
      </c>
      <c r="F143" s="5" t="s">
        <v>49</v>
      </c>
      <c r="G143" s="5" t="s">
        <v>573</v>
      </c>
      <c r="H143" s="5" t="s">
        <v>145</v>
      </c>
      <c r="I143" s="5" t="s">
        <v>13</v>
      </c>
      <c r="J143" s="5">
        <v>45</v>
      </c>
      <c r="K143" s="5">
        <v>38</v>
      </c>
      <c r="L143" s="5">
        <v>2</v>
      </c>
      <c r="M143" s="5">
        <v>0</v>
      </c>
      <c r="N143" s="5" t="s">
        <v>47</v>
      </c>
      <c r="O143" s="5" t="s">
        <v>1122</v>
      </c>
      <c r="Q143" s="7">
        <f t="shared" si="38"/>
        <v>43715</v>
      </c>
      <c r="R143" s="5">
        <f t="shared" si="33"/>
        <v>2019</v>
      </c>
      <c r="S143" s="5">
        <f t="shared" si="39"/>
        <v>2</v>
      </c>
      <c r="T143" s="5" t="s">
        <v>94</v>
      </c>
      <c r="U143" s="5">
        <v>6</v>
      </c>
      <c r="V143" s="5">
        <f t="shared" si="40"/>
        <v>1</v>
      </c>
      <c r="W143" s="5" t="s">
        <v>46</v>
      </c>
      <c r="X143" s="5" t="s">
        <v>559</v>
      </c>
      <c r="Y143" s="5">
        <v>9</v>
      </c>
      <c r="Z143" s="5">
        <f t="shared" si="41"/>
        <v>1</v>
      </c>
      <c r="AA143" s="5" t="str">
        <f t="shared" si="34"/>
        <v>Big 12</v>
      </c>
      <c r="AB143">
        <f t="shared" si="35"/>
        <v>0</v>
      </c>
      <c r="AC143">
        <f t="shared" si="42"/>
        <v>1</v>
      </c>
      <c r="AD143">
        <f t="shared" si="43"/>
        <v>1</v>
      </c>
      <c r="AE143">
        <f t="shared" si="36"/>
        <v>1</v>
      </c>
      <c r="AF143">
        <f t="shared" si="31"/>
        <v>45</v>
      </c>
      <c r="AG143">
        <f t="shared" si="31"/>
        <v>38</v>
      </c>
      <c r="AH143">
        <f t="shared" si="31"/>
        <v>2</v>
      </c>
      <c r="AI143">
        <f t="shared" si="31"/>
        <v>0</v>
      </c>
      <c r="AJ143">
        <f t="shared" si="32"/>
        <v>2</v>
      </c>
      <c r="AK143" s="8">
        <f t="shared" si="44"/>
        <v>1</v>
      </c>
      <c r="AL143">
        <f t="shared" si="37"/>
        <v>1</v>
      </c>
    </row>
    <row r="144" spans="1:38" ht="75" x14ac:dyDescent="0.2">
      <c r="A144" s="1">
        <v>3</v>
      </c>
      <c r="B144" s="4">
        <v>43722</v>
      </c>
      <c r="C144" s="5"/>
      <c r="D144" s="5" t="s">
        <v>44</v>
      </c>
      <c r="E144" s="5" t="s">
        <v>1095</v>
      </c>
      <c r="F144" s="5"/>
      <c r="G144" s="5" t="s">
        <v>1123</v>
      </c>
      <c r="H144" s="5" t="s">
        <v>70</v>
      </c>
      <c r="I144" s="5" t="s">
        <v>13</v>
      </c>
      <c r="J144" s="5">
        <v>65</v>
      </c>
      <c r="K144" s="5">
        <v>14</v>
      </c>
      <c r="L144" s="5">
        <v>3</v>
      </c>
      <c r="M144" s="5">
        <v>0</v>
      </c>
      <c r="N144" s="5" t="s">
        <v>51</v>
      </c>
      <c r="O144" s="5" t="s">
        <v>1106</v>
      </c>
      <c r="Q144" s="7">
        <f t="shared" si="38"/>
        <v>43722</v>
      </c>
      <c r="R144" s="5">
        <f t="shared" si="33"/>
        <v>2019</v>
      </c>
      <c r="S144" s="5">
        <f t="shared" si="39"/>
        <v>3</v>
      </c>
      <c r="T144" s="5" t="s">
        <v>94</v>
      </c>
      <c r="U144" s="5">
        <v>4</v>
      </c>
      <c r="V144" s="5">
        <f t="shared" si="40"/>
        <v>1</v>
      </c>
      <c r="W144" s="5" t="s">
        <v>46</v>
      </c>
      <c r="X144" s="5" t="s">
        <v>1123</v>
      </c>
      <c r="Y144" s="5"/>
      <c r="Z144" s="5">
        <f t="shared" si="41"/>
        <v>0</v>
      </c>
      <c r="AA144" s="5" t="str">
        <f t="shared" si="34"/>
        <v>Non-Major</v>
      </c>
      <c r="AB144">
        <f t="shared" si="35"/>
        <v>0</v>
      </c>
      <c r="AC144">
        <f t="shared" si="42"/>
        <v>0</v>
      </c>
      <c r="AD144">
        <f t="shared" si="43"/>
        <v>0</v>
      </c>
      <c r="AE144">
        <f t="shared" si="36"/>
        <v>0</v>
      </c>
      <c r="AF144">
        <f t="shared" si="31"/>
        <v>65</v>
      </c>
      <c r="AG144">
        <f t="shared" si="31"/>
        <v>14</v>
      </c>
      <c r="AH144">
        <f t="shared" si="31"/>
        <v>3</v>
      </c>
      <c r="AI144">
        <f t="shared" si="31"/>
        <v>0</v>
      </c>
      <c r="AJ144">
        <f t="shared" si="32"/>
        <v>3</v>
      </c>
      <c r="AK144" s="8">
        <f t="shared" si="44"/>
        <v>1</v>
      </c>
      <c r="AL144">
        <f t="shared" si="37"/>
        <v>1</v>
      </c>
    </row>
    <row r="145" spans="1:38" ht="60" x14ac:dyDescent="0.2">
      <c r="A145" s="1">
        <v>4</v>
      </c>
      <c r="B145" s="4">
        <v>43729</v>
      </c>
      <c r="C145" s="5"/>
      <c r="D145" s="5" t="s">
        <v>44</v>
      </c>
      <c r="E145" s="5" t="s">
        <v>1095</v>
      </c>
      <c r="F145" s="5" t="s">
        <v>49</v>
      </c>
      <c r="G145" s="5" t="s">
        <v>411</v>
      </c>
      <c r="H145" s="5" t="s">
        <v>46</v>
      </c>
      <c r="I145" s="5" t="s">
        <v>13</v>
      </c>
      <c r="J145" s="5">
        <v>66</v>
      </c>
      <c r="K145" s="5">
        <v>38</v>
      </c>
      <c r="L145" s="5">
        <v>4</v>
      </c>
      <c r="M145" s="5">
        <v>0</v>
      </c>
      <c r="N145" s="5" t="s">
        <v>55</v>
      </c>
      <c r="O145" s="5" t="s">
        <v>1087</v>
      </c>
      <c r="Q145" s="7">
        <f t="shared" si="38"/>
        <v>43729</v>
      </c>
      <c r="R145" s="5">
        <f t="shared" si="33"/>
        <v>2019</v>
      </c>
      <c r="S145" s="5">
        <f t="shared" si="39"/>
        <v>4</v>
      </c>
      <c r="T145" s="5" t="s">
        <v>94</v>
      </c>
      <c r="U145" s="5">
        <v>4</v>
      </c>
      <c r="V145" s="5">
        <f t="shared" si="40"/>
        <v>1</v>
      </c>
      <c r="W145" s="5" t="s">
        <v>46</v>
      </c>
      <c r="X145" s="5" t="s">
        <v>411</v>
      </c>
      <c r="Y145" s="5"/>
      <c r="Z145" s="5">
        <f t="shared" si="41"/>
        <v>0</v>
      </c>
      <c r="AA145" s="5" t="str">
        <f t="shared" si="34"/>
        <v>SEC</v>
      </c>
      <c r="AB145">
        <f t="shared" si="35"/>
        <v>1</v>
      </c>
      <c r="AC145">
        <f t="shared" si="42"/>
        <v>1</v>
      </c>
      <c r="AD145">
        <f t="shared" si="43"/>
        <v>1</v>
      </c>
      <c r="AE145">
        <f t="shared" si="36"/>
        <v>0</v>
      </c>
      <c r="AF145">
        <f t="shared" si="31"/>
        <v>66</v>
      </c>
      <c r="AG145">
        <f t="shared" si="31"/>
        <v>38</v>
      </c>
      <c r="AH145">
        <f t="shared" si="31"/>
        <v>4</v>
      </c>
      <c r="AI145">
        <f t="shared" si="31"/>
        <v>0</v>
      </c>
      <c r="AJ145">
        <f t="shared" si="32"/>
        <v>4</v>
      </c>
      <c r="AK145" s="8">
        <f t="shared" si="44"/>
        <v>1</v>
      </c>
      <c r="AL145">
        <f t="shared" si="37"/>
        <v>1</v>
      </c>
    </row>
    <row r="146" spans="1:38" ht="75" x14ac:dyDescent="0.2">
      <c r="A146" s="1">
        <v>5</v>
      </c>
      <c r="B146" s="4">
        <v>43743</v>
      </c>
      <c r="C146" s="5"/>
      <c r="D146" s="5" t="s">
        <v>44</v>
      </c>
      <c r="E146" s="5" t="s">
        <v>449</v>
      </c>
      <c r="F146" s="5"/>
      <c r="G146" s="5" t="s">
        <v>152</v>
      </c>
      <c r="H146" s="5" t="s">
        <v>96</v>
      </c>
      <c r="I146" s="5" t="s">
        <v>13</v>
      </c>
      <c r="J146" s="5">
        <v>42</v>
      </c>
      <c r="K146" s="5">
        <v>6</v>
      </c>
      <c r="L146" s="5">
        <v>5</v>
      </c>
      <c r="M146" s="5">
        <v>0</v>
      </c>
      <c r="N146" s="5" t="s">
        <v>57</v>
      </c>
      <c r="O146" s="5" t="s">
        <v>1106</v>
      </c>
      <c r="Q146" s="7">
        <f t="shared" si="38"/>
        <v>43743</v>
      </c>
      <c r="R146" s="5">
        <f t="shared" si="33"/>
        <v>2019</v>
      </c>
      <c r="S146" s="5">
        <f t="shared" si="39"/>
        <v>6</v>
      </c>
      <c r="T146" s="5" t="s">
        <v>94</v>
      </c>
      <c r="U146" s="5">
        <v>5</v>
      </c>
      <c r="V146" s="5">
        <f t="shared" si="40"/>
        <v>1</v>
      </c>
      <c r="W146" s="5" t="s">
        <v>46</v>
      </c>
      <c r="X146" s="5" t="s">
        <v>152</v>
      </c>
      <c r="Y146" s="5"/>
      <c r="Z146" s="5">
        <f t="shared" si="41"/>
        <v>0</v>
      </c>
      <c r="AA146" s="5" t="str">
        <f t="shared" si="34"/>
        <v>MWC</v>
      </c>
      <c r="AB146">
        <f t="shared" si="35"/>
        <v>0</v>
      </c>
      <c r="AC146">
        <f t="shared" si="42"/>
        <v>1</v>
      </c>
      <c r="AD146">
        <f t="shared" si="43"/>
        <v>0</v>
      </c>
      <c r="AE146">
        <f t="shared" si="36"/>
        <v>0</v>
      </c>
      <c r="AF146">
        <f t="shared" si="31"/>
        <v>42</v>
      </c>
      <c r="AG146">
        <f t="shared" si="31"/>
        <v>6</v>
      </c>
      <c r="AH146">
        <f t="shared" si="31"/>
        <v>5</v>
      </c>
      <c r="AI146">
        <f t="shared" si="31"/>
        <v>0</v>
      </c>
      <c r="AJ146">
        <f t="shared" si="32"/>
        <v>5</v>
      </c>
      <c r="AK146" s="8">
        <f t="shared" si="44"/>
        <v>1</v>
      </c>
      <c r="AL146">
        <f t="shared" si="37"/>
        <v>1</v>
      </c>
    </row>
    <row r="147" spans="1:38" ht="75" x14ac:dyDescent="0.2">
      <c r="A147" s="1">
        <v>6</v>
      </c>
      <c r="B147" s="4">
        <v>43750</v>
      </c>
      <c r="C147" s="5"/>
      <c r="D147" s="5" t="s">
        <v>44</v>
      </c>
      <c r="E147" s="5" t="s">
        <v>449</v>
      </c>
      <c r="F147" s="5"/>
      <c r="G147" s="5" t="s">
        <v>1121</v>
      </c>
      <c r="H147" s="5" t="s">
        <v>46</v>
      </c>
      <c r="I147" s="5" t="s">
        <v>13</v>
      </c>
      <c r="J147" s="5">
        <v>42</v>
      </c>
      <c r="K147" s="5">
        <v>28</v>
      </c>
      <c r="L147" s="5">
        <v>6</v>
      </c>
      <c r="M147" s="5">
        <v>0</v>
      </c>
      <c r="N147" s="5" t="s">
        <v>61</v>
      </c>
      <c r="O147" s="5" t="s">
        <v>1106</v>
      </c>
      <c r="Q147" s="7">
        <f t="shared" si="38"/>
        <v>43750</v>
      </c>
      <c r="R147" s="5">
        <f t="shared" si="33"/>
        <v>2019</v>
      </c>
      <c r="S147" s="5">
        <f t="shared" si="39"/>
        <v>7</v>
      </c>
      <c r="T147" s="5" t="s">
        <v>94</v>
      </c>
      <c r="U147" s="5">
        <v>5</v>
      </c>
      <c r="V147" s="5">
        <f t="shared" si="40"/>
        <v>1</v>
      </c>
      <c r="W147" s="5" t="s">
        <v>46</v>
      </c>
      <c r="X147" s="5" t="s">
        <v>111</v>
      </c>
      <c r="Y147" s="5">
        <v>7</v>
      </c>
      <c r="Z147" s="5">
        <f t="shared" si="41"/>
        <v>1</v>
      </c>
      <c r="AA147" s="5" t="str">
        <f t="shared" si="34"/>
        <v>SEC</v>
      </c>
      <c r="AB147">
        <f t="shared" si="35"/>
        <v>1</v>
      </c>
      <c r="AC147">
        <f t="shared" si="42"/>
        <v>1</v>
      </c>
      <c r="AD147">
        <f t="shared" si="43"/>
        <v>1</v>
      </c>
      <c r="AE147">
        <f t="shared" si="36"/>
        <v>1</v>
      </c>
      <c r="AF147">
        <f t="shared" si="31"/>
        <v>42</v>
      </c>
      <c r="AG147">
        <f t="shared" si="31"/>
        <v>28</v>
      </c>
      <c r="AH147">
        <f t="shared" si="31"/>
        <v>6</v>
      </c>
      <c r="AI147">
        <f t="shared" si="31"/>
        <v>0</v>
      </c>
      <c r="AJ147">
        <f t="shared" si="32"/>
        <v>6</v>
      </c>
      <c r="AK147" s="8">
        <f t="shared" si="44"/>
        <v>1</v>
      </c>
      <c r="AL147">
        <f t="shared" si="37"/>
        <v>1</v>
      </c>
    </row>
    <row r="148" spans="1:38" ht="75" x14ac:dyDescent="0.2">
      <c r="A148" s="1">
        <v>7</v>
      </c>
      <c r="B148" s="4">
        <v>43757</v>
      </c>
      <c r="C148" s="5"/>
      <c r="D148" s="5" t="s">
        <v>44</v>
      </c>
      <c r="E148" s="5" t="s">
        <v>1105</v>
      </c>
      <c r="F148" s="5" t="s">
        <v>49</v>
      </c>
      <c r="G148" s="5" t="s">
        <v>239</v>
      </c>
      <c r="H148" s="5" t="s">
        <v>46</v>
      </c>
      <c r="I148" s="5" t="s">
        <v>13</v>
      </c>
      <c r="J148" s="5">
        <v>36</v>
      </c>
      <c r="K148" s="5">
        <v>13</v>
      </c>
      <c r="L148" s="5">
        <v>7</v>
      </c>
      <c r="M148" s="5">
        <v>0</v>
      </c>
      <c r="N148" s="5" t="s">
        <v>64</v>
      </c>
      <c r="O148" s="5" t="s">
        <v>1115</v>
      </c>
      <c r="Q148" s="7">
        <f t="shared" si="38"/>
        <v>43757</v>
      </c>
      <c r="R148" s="5">
        <f t="shared" si="33"/>
        <v>2019</v>
      </c>
      <c r="S148" s="5">
        <f t="shared" si="39"/>
        <v>8</v>
      </c>
      <c r="T148" s="5" t="s">
        <v>94</v>
      </c>
      <c r="U148" s="5">
        <v>2</v>
      </c>
      <c r="V148" s="5">
        <f t="shared" si="40"/>
        <v>1</v>
      </c>
      <c r="W148" s="5" t="s">
        <v>46</v>
      </c>
      <c r="X148" s="5" t="s">
        <v>239</v>
      </c>
      <c r="Y148" s="5"/>
      <c r="Z148" s="5">
        <f t="shared" si="41"/>
        <v>0</v>
      </c>
      <c r="AA148" s="5" t="str">
        <f t="shared" si="34"/>
        <v>SEC</v>
      </c>
      <c r="AB148">
        <f t="shared" si="35"/>
        <v>1</v>
      </c>
      <c r="AC148">
        <f t="shared" si="42"/>
        <v>1</v>
      </c>
      <c r="AD148">
        <f t="shared" si="43"/>
        <v>1</v>
      </c>
      <c r="AE148">
        <f t="shared" si="36"/>
        <v>0</v>
      </c>
      <c r="AF148">
        <f t="shared" si="31"/>
        <v>36</v>
      </c>
      <c r="AG148">
        <f t="shared" si="31"/>
        <v>13</v>
      </c>
      <c r="AH148">
        <f t="shared" si="31"/>
        <v>7</v>
      </c>
      <c r="AI148">
        <f t="shared" si="31"/>
        <v>0</v>
      </c>
      <c r="AJ148">
        <f t="shared" si="32"/>
        <v>7</v>
      </c>
      <c r="AK148" s="8">
        <f t="shared" si="44"/>
        <v>1</v>
      </c>
      <c r="AL148">
        <f t="shared" si="37"/>
        <v>1</v>
      </c>
    </row>
    <row r="149" spans="1:38" ht="75" x14ac:dyDescent="0.2">
      <c r="A149" s="1">
        <v>8</v>
      </c>
      <c r="B149" s="4">
        <v>43764</v>
      </c>
      <c r="C149" s="5"/>
      <c r="D149" s="5" t="s">
        <v>44</v>
      </c>
      <c r="E149" s="5" t="s">
        <v>1105</v>
      </c>
      <c r="F149" s="5"/>
      <c r="G149" s="5" t="s">
        <v>801</v>
      </c>
      <c r="H149" s="5" t="s">
        <v>46</v>
      </c>
      <c r="I149" s="5" t="s">
        <v>13</v>
      </c>
      <c r="J149" s="5">
        <v>23</v>
      </c>
      <c r="K149" s="5">
        <v>20</v>
      </c>
      <c r="L149" s="5">
        <v>8</v>
      </c>
      <c r="M149" s="5">
        <v>0</v>
      </c>
      <c r="N149" s="5" t="s">
        <v>68</v>
      </c>
      <c r="O149" s="5" t="s">
        <v>1106</v>
      </c>
      <c r="Q149" s="7">
        <f t="shared" si="38"/>
        <v>43764</v>
      </c>
      <c r="R149" s="5">
        <f t="shared" si="33"/>
        <v>2019</v>
      </c>
      <c r="S149" s="5">
        <f t="shared" si="39"/>
        <v>9</v>
      </c>
      <c r="T149" s="5" t="s">
        <v>94</v>
      </c>
      <c r="U149" s="5">
        <v>2</v>
      </c>
      <c r="V149" s="5">
        <f t="shared" si="40"/>
        <v>1</v>
      </c>
      <c r="W149" s="5" t="s">
        <v>46</v>
      </c>
      <c r="X149" s="5" t="s">
        <v>803</v>
      </c>
      <c r="Y149" s="5">
        <v>9</v>
      </c>
      <c r="Z149" s="5">
        <f t="shared" si="41"/>
        <v>1</v>
      </c>
      <c r="AA149" s="5" t="str">
        <f t="shared" si="34"/>
        <v>SEC</v>
      </c>
      <c r="AB149">
        <f t="shared" si="35"/>
        <v>1</v>
      </c>
      <c r="AC149">
        <f t="shared" si="42"/>
        <v>1</v>
      </c>
      <c r="AD149">
        <f t="shared" si="43"/>
        <v>1</v>
      </c>
      <c r="AE149">
        <f t="shared" si="36"/>
        <v>1</v>
      </c>
      <c r="AF149">
        <f t="shared" si="31"/>
        <v>23</v>
      </c>
      <c r="AG149">
        <f t="shared" si="31"/>
        <v>20</v>
      </c>
      <c r="AH149">
        <f t="shared" si="31"/>
        <v>8</v>
      </c>
      <c r="AI149">
        <f t="shared" si="31"/>
        <v>0</v>
      </c>
      <c r="AJ149">
        <f t="shared" si="32"/>
        <v>8</v>
      </c>
      <c r="AK149" s="8">
        <f t="shared" si="44"/>
        <v>1</v>
      </c>
      <c r="AL149">
        <f t="shared" si="37"/>
        <v>1</v>
      </c>
    </row>
    <row r="150" spans="1:38" ht="90" x14ac:dyDescent="0.2">
      <c r="A150" s="1">
        <v>9</v>
      </c>
      <c r="B150" s="4">
        <v>43778</v>
      </c>
      <c r="C150" s="5"/>
      <c r="D150" s="5" t="s">
        <v>44</v>
      </c>
      <c r="E150" s="5" t="s">
        <v>91</v>
      </c>
      <c r="F150" s="5" t="s">
        <v>49</v>
      </c>
      <c r="G150" s="5" t="s">
        <v>117</v>
      </c>
      <c r="H150" s="5" t="s">
        <v>46</v>
      </c>
      <c r="I150" s="5" t="s">
        <v>13</v>
      </c>
      <c r="J150" s="5">
        <v>46</v>
      </c>
      <c r="K150" s="5">
        <v>41</v>
      </c>
      <c r="L150" s="5">
        <v>9</v>
      </c>
      <c r="M150" s="5">
        <v>0</v>
      </c>
      <c r="N150" s="5" t="s">
        <v>71</v>
      </c>
      <c r="O150" s="5" t="s">
        <v>1110</v>
      </c>
      <c r="Q150" s="7">
        <f t="shared" si="38"/>
        <v>43778</v>
      </c>
      <c r="R150" s="5">
        <f t="shared" si="33"/>
        <v>2019</v>
      </c>
      <c r="S150" s="5">
        <f t="shared" si="39"/>
        <v>11</v>
      </c>
      <c r="T150" s="5" t="s">
        <v>94</v>
      </c>
      <c r="U150" s="5">
        <v>1</v>
      </c>
      <c r="V150" s="5">
        <f t="shared" si="40"/>
        <v>1</v>
      </c>
      <c r="W150" s="5" t="s">
        <v>46</v>
      </c>
      <c r="X150" s="5" t="s">
        <v>119</v>
      </c>
      <c r="Y150" s="5">
        <v>2</v>
      </c>
      <c r="Z150" s="5">
        <f t="shared" si="41"/>
        <v>1</v>
      </c>
      <c r="AA150" s="5" t="str">
        <f t="shared" si="34"/>
        <v>SEC</v>
      </c>
      <c r="AB150">
        <f t="shared" si="35"/>
        <v>1</v>
      </c>
      <c r="AC150">
        <f t="shared" si="42"/>
        <v>1</v>
      </c>
      <c r="AD150">
        <f t="shared" si="43"/>
        <v>1</v>
      </c>
      <c r="AE150">
        <f t="shared" si="36"/>
        <v>1</v>
      </c>
      <c r="AF150">
        <f t="shared" si="31"/>
        <v>46</v>
      </c>
      <c r="AG150">
        <f t="shared" si="31"/>
        <v>41</v>
      </c>
      <c r="AH150">
        <f t="shared" si="31"/>
        <v>9</v>
      </c>
      <c r="AI150">
        <f t="shared" si="31"/>
        <v>0</v>
      </c>
      <c r="AJ150">
        <f t="shared" si="32"/>
        <v>9</v>
      </c>
      <c r="AK150" s="8">
        <f t="shared" si="44"/>
        <v>1</v>
      </c>
      <c r="AL150">
        <f t="shared" si="37"/>
        <v>1</v>
      </c>
    </row>
    <row r="151" spans="1:38" ht="75" x14ac:dyDescent="0.2">
      <c r="A151" s="1">
        <v>10</v>
      </c>
      <c r="B151" s="4">
        <v>43785</v>
      </c>
      <c r="C151" s="5"/>
      <c r="D151" s="5" t="s">
        <v>44</v>
      </c>
      <c r="E151" s="5" t="s">
        <v>91</v>
      </c>
      <c r="F151" s="5" t="s">
        <v>49</v>
      </c>
      <c r="G151" s="5" t="s">
        <v>368</v>
      </c>
      <c r="H151" s="5" t="s">
        <v>46</v>
      </c>
      <c r="I151" s="5" t="s">
        <v>13</v>
      </c>
      <c r="J151" s="5">
        <v>58</v>
      </c>
      <c r="K151" s="5">
        <v>37</v>
      </c>
      <c r="L151" s="5">
        <v>10</v>
      </c>
      <c r="M151" s="5">
        <v>0</v>
      </c>
      <c r="N151" s="5" t="s">
        <v>73</v>
      </c>
      <c r="O151" s="5" t="s">
        <v>956</v>
      </c>
      <c r="Q151" s="7">
        <f t="shared" si="38"/>
        <v>43785</v>
      </c>
      <c r="R151" s="5">
        <f t="shared" si="33"/>
        <v>2019</v>
      </c>
      <c r="S151" s="5">
        <f t="shared" si="39"/>
        <v>12</v>
      </c>
      <c r="T151" s="5" t="s">
        <v>94</v>
      </c>
      <c r="U151" s="5">
        <v>1</v>
      </c>
      <c r="V151" s="5">
        <f t="shared" si="40"/>
        <v>1</v>
      </c>
      <c r="W151" s="5" t="s">
        <v>46</v>
      </c>
      <c r="X151" s="5" t="s">
        <v>368</v>
      </c>
      <c r="Y151" s="5"/>
      <c r="Z151" s="5">
        <f t="shared" si="41"/>
        <v>0</v>
      </c>
      <c r="AA151" s="5" t="str">
        <f t="shared" si="34"/>
        <v>SEC</v>
      </c>
      <c r="AB151">
        <f t="shared" si="35"/>
        <v>1</v>
      </c>
      <c r="AC151">
        <f t="shared" si="42"/>
        <v>1</v>
      </c>
      <c r="AD151">
        <f t="shared" si="43"/>
        <v>1</v>
      </c>
      <c r="AE151">
        <f t="shared" si="36"/>
        <v>0</v>
      </c>
      <c r="AF151">
        <f t="shared" si="31"/>
        <v>58</v>
      </c>
      <c r="AG151">
        <f t="shared" si="31"/>
        <v>37</v>
      </c>
      <c r="AH151">
        <f t="shared" si="31"/>
        <v>10</v>
      </c>
      <c r="AI151">
        <f t="shared" si="31"/>
        <v>0</v>
      </c>
      <c r="AJ151">
        <f t="shared" si="32"/>
        <v>10</v>
      </c>
      <c r="AK151" s="8">
        <f t="shared" si="44"/>
        <v>1</v>
      </c>
      <c r="AL151">
        <f t="shared" si="37"/>
        <v>1</v>
      </c>
    </row>
    <row r="152" spans="1:38" ht="75" x14ac:dyDescent="0.2">
      <c r="A152" s="1">
        <v>11</v>
      </c>
      <c r="B152" s="4">
        <v>43792</v>
      </c>
      <c r="C152" s="5"/>
      <c r="D152" s="5" t="s">
        <v>44</v>
      </c>
      <c r="E152" s="5" t="s">
        <v>91</v>
      </c>
      <c r="F152" s="5"/>
      <c r="G152" s="5" t="s">
        <v>651</v>
      </c>
      <c r="H152" s="5" t="s">
        <v>46</v>
      </c>
      <c r="I152" s="5" t="s">
        <v>13</v>
      </c>
      <c r="J152" s="5">
        <v>56</v>
      </c>
      <c r="K152" s="5">
        <v>20</v>
      </c>
      <c r="L152" s="5">
        <v>11</v>
      </c>
      <c r="M152" s="5">
        <v>0</v>
      </c>
      <c r="N152" s="5" t="s">
        <v>76</v>
      </c>
      <c r="O152" s="5" t="s">
        <v>1106</v>
      </c>
      <c r="Q152" s="7">
        <f t="shared" si="38"/>
        <v>43792</v>
      </c>
      <c r="R152" s="5">
        <f t="shared" si="33"/>
        <v>2019</v>
      </c>
      <c r="S152" s="5">
        <f t="shared" si="39"/>
        <v>13</v>
      </c>
      <c r="T152" s="5" t="s">
        <v>94</v>
      </c>
      <c r="U152" s="5">
        <v>1</v>
      </c>
      <c r="V152" s="5">
        <f t="shared" si="40"/>
        <v>1</v>
      </c>
      <c r="W152" s="5" t="s">
        <v>46</v>
      </c>
      <c r="X152" s="5" t="s">
        <v>651</v>
      </c>
      <c r="Y152" s="5"/>
      <c r="Z152" s="5">
        <f t="shared" si="41"/>
        <v>0</v>
      </c>
      <c r="AA152" s="5" t="str">
        <f t="shared" si="34"/>
        <v>SEC</v>
      </c>
      <c r="AB152">
        <f t="shared" si="35"/>
        <v>1</v>
      </c>
      <c r="AC152">
        <f t="shared" si="42"/>
        <v>1</v>
      </c>
      <c r="AD152">
        <f t="shared" si="43"/>
        <v>1</v>
      </c>
      <c r="AE152">
        <f t="shared" si="36"/>
        <v>0</v>
      </c>
      <c r="AF152">
        <f t="shared" si="31"/>
        <v>56</v>
      </c>
      <c r="AG152">
        <f t="shared" si="31"/>
        <v>20</v>
      </c>
      <c r="AH152">
        <f t="shared" si="31"/>
        <v>11</v>
      </c>
      <c r="AI152">
        <f t="shared" si="31"/>
        <v>0</v>
      </c>
      <c r="AJ152">
        <f t="shared" si="32"/>
        <v>11</v>
      </c>
      <c r="AK152" s="8">
        <f t="shared" si="44"/>
        <v>1</v>
      </c>
      <c r="AL152">
        <f t="shared" si="37"/>
        <v>1</v>
      </c>
    </row>
    <row r="153" spans="1:38" ht="75" x14ac:dyDescent="0.2">
      <c r="A153" s="1">
        <v>12</v>
      </c>
      <c r="B153" s="4">
        <v>43799</v>
      </c>
      <c r="C153" s="5"/>
      <c r="D153" s="5" t="s">
        <v>44</v>
      </c>
      <c r="E153" s="5" t="s">
        <v>91</v>
      </c>
      <c r="F153" s="5"/>
      <c r="G153" s="5" t="s">
        <v>571</v>
      </c>
      <c r="H153" s="5" t="s">
        <v>46</v>
      </c>
      <c r="I153" s="5" t="s">
        <v>13</v>
      </c>
      <c r="J153" s="5">
        <v>50</v>
      </c>
      <c r="K153" s="5">
        <v>7</v>
      </c>
      <c r="L153" s="5">
        <v>12</v>
      </c>
      <c r="M153" s="5">
        <v>0</v>
      </c>
      <c r="N153" s="5" t="s">
        <v>78</v>
      </c>
      <c r="O153" s="5" t="s">
        <v>1106</v>
      </c>
      <c r="Q153" s="7">
        <f t="shared" si="38"/>
        <v>43799</v>
      </c>
      <c r="R153" s="5">
        <f t="shared" si="33"/>
        <v>2019</v>
      </c>
      <c r="S153" s="5">
        <f t="shared" si="39"/>
        <v>14</v>
      </c>
      <c r="T153" s="5" t="s">
        <v>94</v>
      </c>
      <c r="U153" s="5">
        <v>1</v>
      </c>
      <c r="V153" s="5">
        <f t="shared" si="40"/>
        <v>1</v>
      </c>
      <c r="W153" s="5" t="s">
        <v>46</v>
      </c>
      <c r="X153" s="5" t="s">
        <v>571</v>
      </c>
      <c r="Y153" s="5"/>
      <c r="Z153" s="5">
        <f t="shared" si="41"/>
        <v>0</v>
      </c>
      <c r="AA153" s="5" t="str">
        <f t="shared" si="34"/>
        <v>SEC</v>
      </c>
      <c r="AB153">
        <f t="shared" si="35"/>
        <v>1</v>
      </c>
      <c r="AC153">
        <f t="shared" si="42"/>
        <v>1</v>
      </c>
      <c r="AD153">
        <f t="shared" si="43"/>
        <v>1</v>
      </c>
      <c r="AE153">
        <f t="shared" si="36"/>
        <v>0</v>
      </c>
      <c r="AF153">
        <f t="shared" si="31"/>
        <v>50</v>
      </c>
      <c r="AG153">
        <f t="shared" si="31"/>
        <v>7</v>
      </c>
      <c r="AH153">
        <f t="shared" si="31"/>
        <v>12</v>
      </c>
      <c r="AI153">
        <f t="shared" si="31"/>
        <v>0</v>
      </c>
      <c r="AJ153">
        <f t="shared" si="32"/>
        <v>12</v>
      </c>
      <c r="AK153" s="8">
        <f t="shared" si="44"/>
        <v>1</v>
      </c>
      <c r="AL153">
        <f t="shared" si="37"/>
        <v>1</v>
      </c>
    </row>
    <row r="154" spans="1:38" ht="45" x14ac:dyDescent="0.2">
      <c r="A154" s="1">
        <v>13</v>
      </c>
      <c r="B154" s="4">
        <v>43806</v>
      </c>
      <c r="C154" s="5"/>
      <c r="D154" s="5" t="s">
        <v>44</v>
      </c>
      <c r="E154" s="5" t="s">
        <v>91</v>
      </c>
      <c r="F154" s="5" t="s">
        <v>80</v>
      </c>
      <c r="G154" s="5" t="s">
        <v>177</v>
      </c>
      <c r="H154" s="5" t="s">
        <v>46</v>
      </c>
      <c r="I154" s="5" t="s">
        <v>13</v>
      </c>
      <c r="J154" s="5">
        <v>37</v>
      </c>
      <c r="K154" s="5">
        <v>10</v>
      </c>
      <c r="L154" s="5">
        <v>13</v>
      </c>
      <c r="M154" s="5">
        <v>0</v>
      </c>
      <c r="N154" s="5" t="s">
        <v>82</v>
      </c>
      <c r="O154" s="5" t="s">
        <v>1094</v>
      </c>
      <c r="Q154" s="7">
        <f t="shared" si="38"/>
        <v>43806</v>
      </c>
      <c r="R154" s="5">
        <f t="shared" si="33"/>
        <v>2019</v>
      </c>
      <c r="S154" s="5">
        <f t="shared" si="39"/>
        <v>15</v>
      </c>
      <c r="T154" s="5" t="s">
        <v>94</v>
      </c>
      <c r="U154" s="5">
        <v>1</v>
      </c>
      <c r="V154" s="5">
        <f t="shared" si="40"/>
        <v>1</v>
      </c>
      <c r="W154" s="5" t="s">
        <v>46</v>
      </c>
      <c r="X154" s="5" t="s">
        <v>178</v>
      </c>
      <c r="Y154" s="5">
        <v>4</v>
      </c>
      <c r="Z154" s="5">
        <f t="shared" si="41"/>
        <v>1</v>
      </c>
      <c r="AA154" s="5" t="str">
        <f t="shared" si="34"/>
        <v>SEC</v>
      </c>
      <c r="AB154">
        <f t="shared" si="35"/>
        <v>1</v>
      </c>
      <c r="AC154">
        <f t="shared" si="42"/>
        <v>1</v>
      </c>
      <c r="AD154">
        <f t="shared" si="43"/>
        <v>1</v>
      </c>
      <c r="AE154">
        <f t="shared" si="36"/>
        <v>1</v>
      </c>
      <c r="AF154">
        <f t="shared" si="31"/>
        <v>37</v>
      </c>
      <c r="AG154">
        <f t="shared" si="31"/>
        <v>10</v>
      </c>
      <c r="AH154">
        <f t="shared" si="31"/>
        <v>13</v>
      </c>
      <c r="AI154">
        <f t="shared" si="31"/>
        <v>0</v>
      </c>
      <c r="AJ154">
        <f t="shared" si="32"/>
        <v>13</v>
      </c>
      <c r="AK154" s="8">
        <f t="shared" si="44"/>
        <v>1</v>
      </c>
      <c r="AL154">
        <f t="shared" si="37"/>
        <v>1</v>
      </c>
    </row>
    <row r="155" spans="1:38" ht="105" x14ac:dyDescent="0.2">
      <c r="A155" s="1">
        <v>14</v>
      </c>
      <c r="B155" s="4">
        <v>43827</v>
      </c>
      <c r="C155" s="5"/>
      <c r="D155" s="5" t="s">
        <v>44</v>
      </c>
      <c r="E155" s="5" t="s">
        <v>91</v>
      </c>
      <c r="F155" s="5" t="s">
        <v>80</v>
      </c>
      <c r="G155" s="5" t="s">
        <v>587</v>
      </c>
      <c r="H155" s="5" t="s">
        <v>145</v>
      </c>
      <c r="I155" s="5" t="s">
        <v>13</v>
      </c>
      <c r="J155" s="5">
        <v>63</v>
      </c>
      <c r="K155" s="5">
        <v>28</v>
      </c>
      <c r="L155" s="5">
        <v>14</v>
      </c>
      <c r="M155" s="5">
        <v>0</v>
      </c>
      <c r="N155" s="5" t="s">
        <v>87</v>
      </c>
      <c r="O155" s="5" t="s">
        <v>365</v>
      </c>
      <c r="Q155" s="7">
        <f t="shared" si="38"/>
        <v>43827</v>
      </c>
      <c r="R155" s="5">
        <f t="shared" si="33"/>
        <v>2019</v>
      </c>
      <c r="S155" s="5">
        <f t="shared" si="39"/>
        <v>18</v>
      </c>
      <c r="T155" s="5" t="s">
        <v>94</v>
      </c>
      <c r="U155" s="5">
        <v>1</v>
      </c>
      <c r="V155" s="5">
        <f t="shared" si="40"/>
        <v>1</v>
      </c>
      <c r="W155" s="5" t="s">
        <v>46</v>
      </c>
      <c r="X155" s="5" t="s">
        <v>547</v>
      </c>
      <c r="Y155" s="5">
        <v>4</v>
      </c>
      <c r="Z155" s="5">
        <f t="shared" si="41"/>
        <v>1</v>
      </c>
      <c r="AA155" s="5" t="str">
        <f t="shared" si="34"/>
        <v>Big 12</v>
      </c>
      <c r="AB155">
        <f t="shared" si="35"/>
        <v>0</v>
      </c>
      <c r="AC155">
        <f t="shared" si="42"/>
        <v>1</v>
      </c>
      <c r="AD155">
        <f t="shared" si="43"/>
        <v>1</v>
      </c>
      <c r="AE155">
        <f t="shared" si="36"/>
        <v>1</v>
      </c>
      <c r="AF155">
        <f t="shared" si="31"/>
        <v>63</v>
      </c>
      <c r="AG155">
        <f t="shared" si="31"/>
        <v>28</v>
      </c>
      <c r="AH155">
        <f t="shared" si="31"/>
        <v>14</v>
      </c>
      <c r="AI155">
        <f t="shared" si="31"/>
        <v>0</v>
      </c>
      <c r="AJ155">
        <f t="shared" si="32"/>
        <v>14</v>
      </c>
      <c r="AK155" s="8">
        <f t="shared" si="44"/>
        <v>1</v>
      </c>
      <c r="AL155">
        <f t="shared" si="37"/>
        <v>1</v>
      </c>
    </row>
    <row r="156" spans="1:38" ht="180" x14ac:dyDescent="0.2">
      <c r="A156" s="1">
        <v>15</v>
      </c>
      <c r="B156" s="4">
        <v>43843</v>
      </c>
      <c r="C156" s="5"/>
      <c r="D156" s="5" t="s">
        <v>90</v>
      </c>
      <c r="E156" s="5" t="s">
        <v>91</v>
      </c>
      <c r="F156" s="5" t="s">
        <v>80</v>
      </c>
      <c r="G156" s="5" t="s">
        <v>62</v>
      </c>
      <c r="H156" s="5" t="s">
        <v>40</v>
      </c>
      <c r="I156" s="5" t="s">
        <v>13</v>
      </c>
      <c r="J156" s="5">
        <v>42</v>
      </c>
      <c r="K156" s="5">
        <v>25</v>
      </c>
      <c r="L156" s="5">
        <v>15</v>
      </c>
      <c r="M156" s="5">
        <v>0</v>
      </c>
      <c r="N156" s="5" t="s">
        <v>918</v>
      </c>
      <c r="O156" s="5" t="s">
        <v>93</v>
      </c>
      <c r="Q156" s="7">
        <f t="shared" si="38"/>
        <v>43843</v>
      </c>
      <c r="R156" s="5">
        <f t="shared" si="33"/>
        <v>2019</v>
      </c>
      <c r="S156" s="5">
        <f t="shared" si="39"/>
        <v>20</v>
      </c>
      <c r="T156" s="5" t="s">
        <v>94</v>
      </c>
      <c r="U156" s="5">
        <v>1</v>
      </c>
      <c r="V156" s="5">
        <f t="shared" si="40"/>
        <v>1</v>
      </c>
      <c r="W156" s="5" t="s">
        <v>46</v>
      </c>
      <c r="X156" s="5" t="s">
        <v>43</v>
      </c>
      <c r="Y156" s="5">
        <v>3</v>
      </c>
      <c r="Z156" s="5">
        <f t="shared" si="41"/>
        <v>1</v>
      </c>
      <c r="AA156" s="5" t="str">
        <f t="shared" si="34"/>
        <v>ACC</v>
      </c>
      <c r="AB156">
        <f t="shared" si="35"/>
        <v>0</v>
      </c>
      <c r="AC156">
        <f t="shared" si="42"/>
        <v>1</v>
      </c>
      <c r="AD156">
        <f t="shared" si="43"/>
        <v>1</v>
      </c>
      <c r="AE156">
        <f t="shared" si="36"/>
        <v>1</v>
      </c>
      <c r="AF156">
        <f t="shared" si="31"/>
        <v>42</v>
      </c>
      <c r="AG156">
        <f t="shared" si="31"/>
        <v>25</v>
      </c>
      <c r="AH156">
        <f t="shared" si="31"/>
        <v>15</v>
      </c>
      <c r="AI156">
        <f t="shared" si="31"/>
        <v>0</v>
      </c>
      <c r="AJ156">
        <f t="shared" si="32"/>
        <v>15</v>
      </c>
      <c r="AK156" s="8">
        <f t="shared" si="44"/>
        <v>1</v>
      </c>
      <c r="AL156">
        <f t="shared" si="37"/>
        <v>1</v>
      </c>
    </row>
    <row r="157" spans="1:38" ht="90" x14ac:dyDescent="0.2">
      <c r="A157" s="1">
        <v>1</v>
      </c>
      <c r="B157" s="4">
        <v>43708</v>
      </c>
      <c r="C157" s="5"/>
      <c r="D157" s="5" t="s">
        <v>44</v>
      </c>
      <c r="E157" s="5" t="s">
        <v>348</v>
      </c>
      <c r="F157" s="5" t="s">
        <v>49</v>
      </c>
      <c r="G157" s="5" t="s">
        <v>715</v>
      </c>
      <c r="H157" s="5" t="s">
        <v>96</v>
      </c>
      <c r="I157" s="5" t="s">
        <v>14</v>
      </c>
      <c r="J157" s="5">
        <v>31</v>
      </c>
      <c r="K157" s="5">
        <v>37</v>
      </c>
      <c r="L157" s="5">
        <v>0</v>
      </c>
      <c r="M157" s="5">
        <v>1</v>
      </c>
      <c r="N157" s="5" t="s">
        <v>92</v>
      </c>
      <c r="O157" s="5" t="s">
        <v>1124</v>
      </c>
      <c r="Q157" s="7">
        <f t="shared" si="38"/>
        <v>43708</v>
      </c>
      <c r="R157" s="5">
        <f t="shared" si="33"/>
        <v>2019</v>
      </c>
      <c r="S157" s="5">
        <f t="shared" si="39"/>
        <v>1</v>
      </c>
      <c r="T157" s="5" t="s">
        <v>348</v>
      </c>
      <c r="U157" s="5"/>
      <c r="V157" s="5">
        <f t="shared" si="40"/>
        <v>0</v>
      </c>
      <c r="W157" s="5" t="s">
        <v>46</v>
      </c>
      <c r="X157" s="5" t="s">
        <v>715</v>
      </c>
      <c r="Y157" s="5"/>
      <c r="Z157" s="5">
        <f t="shared" si="41"/>
        <v>0</v>
      </c>
      <c r="AA157" s="5" t="str">
        <f t="shared" si="34"/>
        <v>MWC</v>
      </c>
      <c r="AB157">
        <f t="shared" si="35"/>
        <v>0</v>
      </c>
      <c r="AC157">
        <f t="shared" si="42"/>
        <v>1</v>
      </c>
      <c r="AD157">
        <f t="shared" si="43"/>
        <v>0</v>
      </c>
      <c r="AE157">
        <f t="shared" si="36"/>
        <v>0</v>
      </c>
      <c r="AF157">
        <f t="shared" si="31"/>
        <v>31</v>
      </c>
      <c r="AG157">
        <f t="shared" si="31"/>
        <v>37</v>
      </c>
      <c r="AH157">
        <f t="shared" si="31"/>
        <v>0</v>
      </c>
      <c r="AI157">
        <f t="shared" si="31"/>
        <v>1</v>
      </c>
      <c r="AJ157">
        <f t="shared" si="32"/>
        <v>1</v>
      </c>
      <c r="AK157" s="8">
        <f t="shared" si="44"/>
        <v>0</v>
      </c>
      <c r="AL157">
        <f t="shared" si="37"/>
        <v>0</v>
      </c>
    </row>
    <row r="158" spans="1:38" ht="90" x14ac:dyDescent="0.2">
      <c r="A158" s="1">
        <v>2</v>
      </c>
      <c r="B158" s="4">
        <v>43715</v>
      </c>
      <c r="C158" s="5"/>
      <c r="D158" s="5" t="s">
        <v>44</v>
      </c>
      <c r="E158" s="5" t="s">
        <v>348</v>
      </c>
      <c r="F158" s="5"/>
      <c r="G158" s="5" t="s">
        <v>144</v>
      </c>
      <c r="H158" s="5" t="s">
        <v>145</v>
      </c>
      <c r="I158" s="5" t="s">
        <v>13</v>
      </c>
      <c r="J158" s="5">
        <v>38</v>
      </c>
      <c r="K158" s="5">
        <v>7</v>
      </c>
      <c r="L158" s="5">
        <v>1</v>
      </c>
      <c r="M158" s="5">
        <v>1</v>
      </c>
      <c r="N158" s="5" t="s">
        <v>41</v>
      </c>
      <c r="O158" s="5" t="s">
        <v>1125</v>
      </c>
      <c r="Q158" s="7">
        <f t="shared" si="38"/>
        <v>43715</v>
      </c>
      <c r="R158" s="5">
        <f t="shared" si="33"/>
        <v>2019</v>
      </c>
      <c r="S158" s="5">
        <f t="shared" si="39"/>
        <v>2</v>
      </c>
      <c r="T158" s="5" t="s">
        <v>348</v>
      </c>
      <c r="U158" s="5"/>
      <c r="V158" s="5">
        <f t="shared" si="40"/>
        <v>0</v>
      </c>
      <c r="W158" s="5" t="s">
        <v>46</v>
      </c>
      <c r="X158" s="5" t="s">
        <v>144</v>
      </c>
      <c r="Y158" s="5"/>
      <c r="Z158" s="5">
        <f t="shared" si="41"/>
        <v>0</v>
      </c>
      <c r="AA158" s="5" t="str">
        <f t="shared" si="34"/>
        <v>Big 12</v>
      </c>
      <c r="AB158">
        <f t="shared" si="35"/>
        <v>0</v>
      </c>
      <c r="AC158">
        <f t="shared" si="42"/>
        <v>1</v>
      </c>
      <c r="AD158">
        <f t="shared" si="43"/>
        <v>1</v>
      </c>
      <c r="AE158">
        <f t="shared" si="36"/>
        <v>0</v>
      </c>
      <c r="AF158">
        <f t="shared" si="31"/>
        <v>38</v>
      </c>
      <c r="AG158">
        <f t="shared" si="31"/>
        <v>7</v>
      </c>
      <c r="AH158">
        <f t="shared" si="31"/>
        <v>1</v>
      </c>
      <c r="AI158">
        <f t="shared" si="31"/>
        <v>1</v>
      </c>
      <c r="AJ158">
        <f t="shared" si="32"/>
        <v>2</v>
      </c>
      <c r="AK158" s="8">
        <f t="shared" si="44"/>
        <v>0.5</v>
      </c>
      <c r="AL158">
        <f t="shared" si="37"/>
        <v>1</v>
      </c>
    </row>
    <row r="159" spans="1:38" ht="90" x14ac:dyDescent="0.2">
      <c r="A159" s="1">
        <v>3</v>
      </c>
      <c r="B159" s="4">
        <v>43722</v>
      </c>
      <c r="C159" s="5"/>
      <c r="D159" s="5" t="s">
        <v>44</v>
      </c>
      <c r="E159" s="5" t="s">
        <v>348</v>
      </c>
      <c r="F159" s="5"/>
      <c r="G159" s="5" t="s">
        <v>671</v>
      </c>
      <c r="H159" s="5" t="s">
        <v>70</v>
      </c>
      <c r="I159" s="5" t="s">
        <v>13</v>
      </c>
      <c r="J159" s="5">
        <v>50</v>
      </c>
      <c r="K159" s="5">
        <v>0</v>
      </c>
      <c r="L159" s="5">
        <v>2</v>
      </c>
      <c r="M159" s="5">
        <v>1</v>
      </c>
      <c r="N159" s="5" t="s">
        <v>47</v>
      </c>
      <c r="O159" s="5" t="s">
        <v>1114</v>
      </c>
      <c r="Q159" s="7">
        <f t="shared" si="38"/>
        <v>43722</v>
      </c>
      <c r="R159" s="5">
        <f t="shared" si="33"/>
        <v>2019</v>
      </c>
      <c r="S159" s="5">
        <f t="shared" si="39"/>
        <v>3</v>
      </c>
      <c r="T159" s="5" t="s">
        <v>348</v>
      </c>
      <c r="U159" s="5"/>
      <c r="V159" s="5">
        <f t="shared" si="40"/>
        <v>0</v>
      </c>
      <c r="W159" s="5" t="s">
        <v>46</v>
      </c>
      <c r="X159" s="5" t="s">
        <v>671</v>
      </c>
      <c r="Y159" s="5"/>
      <c r="Z159" s="5">
        <f t="shared" si="41"/>
        <v>0</v>
      </c>
      <c r="AA159" s="5" t="str">
        <f t="shared" si="34"/>
        <v>Non-Major</v>
      </c>
      <c r="AB159">
        <f t="shared" si="35"/>
        <v>0</v>
      </c>
      <c r="AC159">
        <f t="shared" si="42"/>
        <v>0</v>
      </c>
      <c r="AD159">
        <f t="shared" si="43"/>
        <v>0</v>
      </c>
      <c r="AE159">
        <f t="shared" si="36"/>
        <v>0</v>
      </c>
      <c r="AF159">
        <f t="shared" si="31"/>
        <v>50</v>
      </c>
      <c r="AG159">
        <f t="shared" si="31"/>
        <v>0</v>
      </c>
      <c r="AH159">
        <f t="shared" si="31"/>
        <v>2</v>
      </c>
      <c r="AI159">
        <f t="shared" si="31"/>
        <v>1</v>
      </c>
      <c r="AJ159">
        <f t="shared" si="32"/>
        <v>3</v>
      </c>
      <c r="AK159" s="8">
        <f t="shared" si="44"/>
        <v>0.66666666666666663</v>
      </c>
      <c r="AL159">
        <f t="shared" si="37"/>
        <v>1</v>
      </c>
    </row>
    <row r="160" spans="1:38" ht="90" x14ac:dyDescent="0.2">
      <c r="A160" s="1">
        <v>4</v>
      </c>
      <c r="B160" s="4">
        <v>43729</v>
      </c>
      <c r="C160" s="5"/>
      <c r="D160" s="5" t="s">
        <v>44</v>
      </c>
      <c r="E160" s="5" t="s">
        <v>348</v>
      </c>
      <c r="F160" s="5"/>
      <c r="G160" s="5" t="s">
        <v>77</v>
      </c>
      <c r="H160" s="5" t="s">
        <v>46</v>
      </c>
      <c r="I160" s="5" t="s">
        <v>13</v>
      </c>
      <c r="J160" s="5">
        <v>34</v>
      </c>
      <c r="K160" s="5">
        <v>14</v>
      </c>
      <c r="L160" s="5">
        <v>3</v>
      </c>
      <c r="M160" s="5">
        <v>1</v>
      </c>
      <c r="N160" s="5" t="s">
        <v>51</v>
      </c>
      <c r="O160" s="5" t="s">
        <v>1114</v>
      </c>
      <c r="Q160" s="7">
        <f t="shared" si="38"/>
        <v>43729</v>
      </c>
      <c r="R160" s="5">
        <f t="shared" si="33"/>
        <v>2019</v>
      </c>
      <c r="S160" s="5">
        <f t="shared" si="39"/>
        <v>4</v>
      </c>
      <c r="T160" s="5" t="s">
        <v>348</v>
      </c>
      <c r="U160" s="5"/>
      <c r="V160" s="5">
        <f t="shared" si="40"/>
        <v>0</v>
      </c>
      <c r="W160" s="5" t="s">
        <v>46</v>
      </c>
      <c r="X160" s="5" t="s">
        <v>77</v>
      </c>
      <c r="Y160" s="5"/>
      <c r="Z160" s="5">
        <f t="shared" si="41"/>
        <v>0</v>
      </c>
      <c r="AA160" s="5" t="str">
        <f t="shared" si="34"/>
        <v>SEC</v>
      </c>
      <c r="AB160">
        <f t="shared" si="35"/>
        <v>1</v>
      </c>
      <c r="AC160">
        <f t="shared" si="42"/>
        <v>1</v>
      </c>
      <c r="AD160">
        <f t="shared" si="43"/>
        <v>1</v>
      </c>
      <c r="AE160">
        <f t="shared" si="36"/>
        <v>0</v>
      </c>
      <c r="AF160">
        <f t="shared" si="31"/>
        <v>34</v>
      </c>
      <c r="AG160">
        <f t="shared" si="31"/>
        <v>14</v>
      </c>
      <c r="AH160">
        <f t="shared" si="31"/>
        <v>3</v>
      </c>
      <c r="AI160">
        <f t="shared" si="31"/>
        <v>1</v>
      </c>
      <c r="AJ160">
        <f t="shared" si="32"/>
        <v>4</v>
      </c>
      <c r="AK160" s="8">
        <f t="shared" si="44"/>
        <v>0.75</v>
      </c>
      <c r="AL160">
        <f t="shared" si="37"/>
        <v>1</v>
      </c>
    </row>
    <row r="161" spans="1:38" ht="90" x14ac:dyDescent="0.2">
      <c r="A161" s="1">
        <v>5</v>
      </c>
      <c r="B161" s="4">
        <v>43743</v>
      </c>
      <c r="C161" s="5"/>
      <c r="D161" s="5" t="s">
        <v>44</v>
      </c>
      <c r="E161" s="5" t="s">
        <v>348</v>
      </c>
      <c r="F161" s="5"/>
      <c r="G161" s="5" t="s">
        <v>462</v>
      </c>
      <c r="H161" s="5" t="s">
        <v>99</v>
      </c>
      <c r="I161" s="5" t="s">
        <v>13</v>
      </c>
      <c r="J161" s="5">
        <v>42</v>
      </c>
      <c r="K161" s="5">
        <v>10</v>
      </c>
      <c r="L161" s="5">
        <v>4</v>
      </c>
      <c r="M161" s="5">
        <v>1</v>
      </c>
      <c r="N161" s="5" t="s">
        <v>55</v>
      </c>
      <c r="O161" s="5" t="s">
        <v>1114</v>
      </c>
      <c r="Q161" s="7">
        <f t="shared" si="38"/>
        <v>43743</v>
      </c>
      <c r="R161" s="5">
        <f t="shared" si="33"/>
        <v>2019</v>
      </c>
      <c r="S161" s="5">
        <f t="shared" si="39"/>
        <v>6</v>
      </c>
      <c r="T161" s="5" t="s">
        <v>348</v>
      </c>
      <c r="U161" s="5"/>
      <c r="V161" s="5">
        <f t="shared" si="40"/>
        <v>0</v>
      </c>
      <c r="W161" s="5" t="s">
        <v>46</v>
      </c>
      <c r="X161" s="5" t="s">
        <v>462</v>
      </c>
      <c r="Y161" s="5"/>
      <c r="Z161" s="5">
        <f t="shared" si="41"/>
        <v>0</v>
      </c>
      <c r="AA161" s="5" t="str">
        <f t="shared" si="34"/>
        <v>Sun Belt</v>
      </c>
      <c r="AB161">
        <f t="shared" si="35"/>
        <v>0</v>
      </c>
      <c r="AC161">
        <f t="shared" si="42"/>
        <v>1</v>
      </c>
      <c r="AD161">
        <f t="shared" si="43"/>
        <v>0</v>
      </c>
      <c r="AE161">
        <f t="shared" si="36"/>
        <v>0</v>
      </c>
      <c r="AF161">
        <f t="shared" si="31"/>
        <v>42</v>
      </c>
      <c r="AG161">
        <f t="shared" si="31"/>
        <v>10</v>
      </c>
      <c r="AH161">
        <f t="shared" si="31"/>
        <v>4</v>
      </c>
      <c r="AI161">
        <f t="shared" si="31"/>
        <v>1</v>
      </c>
      <c r="AJ161">
        <f t="shared" si="32"/>
        <v>5</v>
      </c>
      <c r="AK161" s="8">
        <f t="shared" si="44"/>
        <v>0.8</v>
      </c>
      <c r="AL161">
        <f t="shared" si="37"/>
        <v>1</v>
      </c>
    </row>
    <row r="162" spans="1:38" ht="90" x14ac:dyDescent="0.2">
      <c r="A162" s="1">
        <v>6</v>
      </c>
      <c r="B162" s="4">
        <v>43750</v>
      </c>
      <c r="C162" s="5"/>
      <c r="D162" s="5" t="s">
        <v>44</v>
      </c>
      <c r="E162" s="5" t="s">
        <v>348</v>
      </c>
      <c r="F162" s="5"/>
      <c r="G162" s="5" t="s">
        <v>368</v>
      </c>
      <c r="H162" s="5" t="s">
        <v>46</v>
      </c>
      <c r="I162" s="5" t="s">
        <v>13</v>
      </c>
      <c r="J162" s="5">
        <v>38</v>
      </c>
      <c r="K162" s="5">
        <v>27</v>
      </c>
      <c r="L162" s="5">
        <v>5</v>
      </c>
      <c r="M162" s="5">
        <v>1</v>
      </c>
      <c r="N162" s="5" t="s">
        <v>57</v>
      </c>
      <c r="O162" s="5" t="s">
        <v>1114</v>
      </c>
      <c r="Q162" s="7">
        <f t="shared" si="38"/>
        <v>43750</v>
      </c>
      <c r="R162" s="5">
        <f t="shared" si="33"/>
        <v>2019</v>
      </c>
      <c r="S162" s="5">
        <f t="shared" si="39"/>
        <v>7</v>
      </c>
      <c r="T162" s="5" t="s">
        <v>348</v>
      </c>
      <c r="U162" s="5"/>
      <c r="V162" s="5">
        <f t="shared" si="40"/>
        <v>0</v>
      </c>
      <c r="W162" s="5" t="s">
        <v>46</v>
      </c>
      <c r="X162" s="5" t="s">
        <v>368</v>
      </c>
      <c r="Y162" s="5"/>
      <c r="Z162" s="5">
        <f t="shared" si="41"/>
        <v>0</v>
      </c>
      <c r="AA162" s="5" t="str">
        <f t="shared" si="34"/>
        <v>SEC</v>
      </c>
      <c r="AB162">
        <f t="shared" si="35"/>
        <v>1</v>
      </c>
      <c r="AC162">
        <f t="shared" si="42"/>
        <v>1</v>
      </c>
      <c r="AD162">
        <f t="shared" si="43"/>
        <v>1</v>
      </c>
      <c r="AE162">
        <f t="shared" si="36"/>
        <v>0</v>
      </c>
      <c r="AF162">
        <f t="shared" si="31"/>
        <v>38</v>
      </c>
      <c r="AG162">
        <f t="shared" si="31"/>
        <v>27</v>
      </c>
      <c r="AH162">
        <f t="shared" si="31"/>
        <v>5</v>
      </c>
      <c r="AI162">
        <f t="shared" si="31"/>
        <v>1</v>
      </c>
      <c r="AJ162">
        <f t="shared" si="32"/>
        <v>6</v>
      </c>
      <c r="AK162" s="8">
        <f t="shared" si="44"/>
        <v>0.83333333333333337</v>
      </c>
      <c r="AL162">
        <f t="shared" si="37"/>
        <v>1</v>
      </c>
    </row>
    <row r="163" spans="1:38" ht="60" x14ac:dyDescent="0.2">
      <c r="A163" s="1">
        <v>7</v>
      </c>
      <c r="B163" s="4">
        <v>43757</v>
      </c>
      <c r="C163" s="5"/>
      <c r="D163" s="5" t="s">
        <v>44</v>
      </c>
      <c r="E163" s="5" t="s">
        <v>1096</v>
      </c>
      <c r="F163" s="5" t="s">
        <v>49</v>
      </c>
      <c r="G163" s="5" t="s">
        <v>411</v>
      </c>
      <c r="H163" s="5" t="s">
        <v>46</v>
      </c>
      <c r="I163" s="5" t="s">
        <v>14</v>
      </c>
      <c r="J163" s="5">
        <v>14</v>
      </c>
      <c r="K163" s="5">
        <v>21</v>
      </c>
      <c r="L163" s="5">
        <v>5</v>
      </c>
      <c r="M163" s="5">
        <v>2</v>
      </c>
      <c r="N163" s="5" t="s">
        <v>92</v>
      </c>
      <c r="O163" s="5" t="s">
        <v>1087</v>
      </c>
      <c r="Q163" s="7">
        <f t="shared" si="38"/>
        <v>43757</v>
      </c>
      <c r="R163" s="5">
        <f t="shared" si="33"/>
        <v>2019</v>
      </c>
      <c r="S163" s="5">
        <f t="shared" si="39"/>
        <v>8</v>
      </c>
      <c r="T163" s="5" t="s">
        <v>922</v>
      </c>
      <c r="U163" s="5">
        <v>22</v>
      </c>
      <c r="V163" s="5">
        <f t="shared" si="40"/>
        <v>1</v>
      </c>
      <c r="W163" s="5" t="s">
        <v>46</v>
      </c>
      <c r="X163" s="5" t="s">
        <v>411</v>
      </c>
      <c r="Y163" s="5"/>
      <c r="Z163" s="5">
        <f t="shared" si="41"/>
        <v>0</v>
      </c>
      <c r="AA163" s="5" t="str">
        <f t="shared" si="34"/>
        <v>SEC</v>
      </c>
      <c r="AB163">
        <f t="shared" si="35"/>
        <v>1</v>
      </c>
      <c r="AC163">
        <f t="shared" si="42"/>
        <v>1</v>
      </c>
      <c r="AD163">
        <f t="shared" si="43"/>
        <v>1</v>
      </c>
      <c r="AE163">
        <f t="shared" si="36"/>
        <v>0</v>
      </c>
      <c r="AF163">
        <f t="shared" si="31"/>
        <v>14</v>
      </c>
      <c r="AG163">
        <f t="shared" si="31"/>
        <v>21</v>
      </c>
      <c r="AH163">
        <f t="shared" si="31"/>
        <v>5</v>
      </c>
      <c r="AI163">
        <f t="shared" si="31"/>
        <v>2</v>
      </c>
      <c r="AJ163">
        <f t="shared" si="32"/>
        <v>7</v>
      </c>
      <c r="AK163" s="8">
        <f t="shared" si="44"/>
        <v>0.7142857142857143</v>
      </c>
      <c r="AL163">
        <f t="shared" si="37"/>
        <v>0</v>
      </c>
    </row>
    <row r="164" spans="1:38" ht="60" x14ac:dyDescent="0.2">
      <c r="A164" s="1">
        <v>8</v>
      </c>
      <c r="B164" s="4">
        <v>43764</v>
      </c>
      <c r="C164" s="5"/>
      <c r="D164" s="5" t="s">
        <v>44</v>
      </c>
      <c r="E164" s="5" t="s">
        <v>348</v>
      </c>
      <c r="F164" s="5" t="s">
        <v>49</v>
      </c>
      <c r="G164" s="5" t="s">
        <v>190</v>
      </c>
      <c r="H164" s="5" t="s">
        <v>46</v>
      </c>
      <c r="I164" s="5" t="s">
        <v>14</v>
      </c>
      <c r="J164" s="5">
        <v>7</v>
      </c>
      <c r="K164" s="5">
        <v>29</v>
      </c>
      <c r="L164" s="5">
        <v>5</v>
      </c>
      <c r="M164" s="5">
        <v>3</v>
      </c>
      <c r="N164" s="5" t="s">
        <v>102</v>
      </c>
      <c r="O164" s="5" t="s">
        <v>238</v>
      </c>
      <c r="Q164" s="7">
        <f t="shared" si="38"/>
        <v>43764</v>
      </c>
      <c r="R164" s="5">
        <f t="shared" si="33"/>
        <v>2019</v>
      </c>
      <c r="S164" s="5">
        <f t="shared" si="39"/>
        <v>9</v>
      </c>
      <c r="T164" s="5" t="s">
        <v>348</v>
      </c>
      <c r="U164" s="5"/>
      <c r="V164" s="5">
        <f t="shared" si="40"/>
        <v>0</v>
      </c>
      <c r="W164" s="5" t="s">
        <v>46</v>
      </c>
      <c r="X164" s="5" t="s">
        <v>190</v>
      </c>
      <c r="Y164" s="5"/>
      <c r="Z164" s="5">
        <f t="shared" si="41"/>
        <v>0</v>
      </c>
      <c r="AA164" s="5" t="str">
        <f t="shared" si="34"/>
        <v>SEC</v>
      </c>
      <c r="AB164">
        <f t="shared" si="35"/>
        <v>1</v>
      </c>
      <c r="AC164">
        <f t="shared" si="42"/>
        <v>1</v>
      </c>
      <c r="AD164">
        <f t="shared" si="43"/>
        <v>1</v>
      </c>
      <c r="AE164">
        <f t="shared" si="36"/>
        <v>0</v>
      </c>
      <c r="AF164">
        <f t="shared" si="31"/>
        <v>7</v>
      </c>
      <c r="AG164">
        <f t="shared" si="31"/>
        <v>29</v>
      </c>
      <c r="AH164">
        <f t="shared" si="31"/>
        <v>5</v>
      </c>
      <c r="AI164">
        <f t="shared" si="31"/>
        <v>3</v>
      </c>
      <c r="AJ164">
        <f t="shared" si="32"/>
        <v>8</v>
      </c>
      <c r="AK164" s="8">
        <f t="shared" si="44"/>
        <v>0.625</v>
      </c>
      <c r="AL164">
        <f t="shared" si="37"/>
        <v>0</v>
      </c>
    </row>
    <row r="165" spans="1:38" ht="60" x14ac:dyDescent="0.2">
      <c r="A165" s="1">
        <v>9</v>
      </c>
      <c r="B165" s="4">
        <v>43778</v>
      </c>
      <c r="C165" s="5"/>
      <c r="D165" s="5" t="s">
        <v>44</v>
      </c>
      <c r="E165" s="5" t="s">
        <v>348</v>
      </c>
      <c r="F165" s="5" t="s">
        <v>49</v>
      </c>
      <c r="G165" s="5" t="s">
        <v>456</v>
      </c>
      <c r="H165" s="5" t="s">
        <v>46</v>
      </c>
      <c r="I165" s="5" t="s">
        <v>14</v>
      </c>
      <c r="J165" s="5">
        <v>0</v>
      </c>
      <c r="K165" s="5">
        <v>27</v>
      </c>
      <c r="L165" s="5">
        <v>5</v>
      </c>
      <c r="M165" s="5">
        <v>4</v>
      </c>
      <c r="N165" s="5" t="s">
        <v>130</v>
      </c>
      <c r="O165" s="5" t="s">
        <v>204</v>
      </c>
      <c r="Q165" s="7">
        <f t="shared" si="38"/>
        <v>43778</v>
      </c>
      <c r="R165" s="5">
        <f t="shared" si="33"/>
        <v>2019</v>
      </c>
      <c r="S165" s="5">
        <f t="shared" si="39"/>
        <v>11</v>
      </c>
      <c r="T165" s="5" t="s">
        <v>348</v>
      </c>
      <c r="U165" s="5"/>
      <c r="V165" s="5">
        <f t="shared" si="40"/>
        <v>0</v>
      </c>
      <c r="W165" s="5" t="s">
        <v>46</v>
      </c>
      <c r="X165" s="5" t="s">
        <v>178</v>
      </c>
      <c r="Y165" s="5">
        <v>6</v>
      </c>
      <c r="Z165" s="5">
        <f t="shared" si="41"/>
        <v>1</v>
      </c>
      <c r="AA165" s="5" t="str">
        <f t="shared" si="34"/>
        <v>SEC</v>
      </c>
      <c r="AB165">
        <f t="shared" si="35"/>
        <v>1</v>
      </c>
      <c r="AC165">
        <f t="shared" si="42"/>
        <v>1</v>
      </c>
      <c r="AD165">
        <f t="shared" si="43"/>
        <v>1</v>
      </c>
      <c r="AE165">
        <f t="shared" si="36"/>
        <v>0</v>
      </c>
      <c r="AF165">
        <f t="shared" si="31"/>
        <v>0</v>
      </c>
      <c r="AG165">
        <f t="shared" si="31"/>
        <v>27</v>
      </c>
      <c r="AH165">
        <f t="shared" si="31"/>
        <v>5</v>
      </c>
      <c r="AI165">
        <f t="shared" si="31"/>
        <v>4</v>
      </c>
      <c r="AJ165">
        <f t="shared" si="32"/>
        <v>9</v>
      </c>
      <c r="AK165" s="8">
        <f t="shared" si="44"/>
        <v>0.55555555555555558</v>
      </c>
      <c r="AL165">
        <f t="shared" si="37"/>
        <v>0</v>
      </c>
    </row>
    <row r="166" spans="1:38" ht="90" x14ac:dyDescent="0.2">
      <c r="A166" s="1">
        <v>10</v>
      </c>
      <c r="B166" s="4">
        <v>43785</v>
      </c>
      <c r="C166" s="5"/>
      <c r="D166" s="5" t="s">
        <v>44</v>
      </c>
      <c r="E166" s="5" t="s">
        <v>348</v>
      </c>
      <c r="F166" s="5"/>
      <c r="G166" s="5" t="s">
        <v>1120</v>
      </c>
      <c r="H166" s="5" t="s">
        <v>46</v>
      </c>
      <c r="I166" s="5" t="s">
        <v>14</v>
      </c>
      <c r="J166" s="5">
        <v>6</v>
      </c>
      <c r="K166" s="5">
        <v>23</v>
      </c>
      <c r="L166" s="5">
        <v>5</v>
      </c>
      <c r="M166" s="5">
        <v>5</v>
      </c>
      <c r="N166" s="5" t="s">
        <v>132</v>
      </c>
      <c r="O166" s="5" t="s">
        <v>1114</v>
      </c>
      <c r="Q166" s="7">
        <f t="shared" si="38"/>
        <v>43785</v>
      </c>
      <c r="R166" s="5">
        <f t="shared" si="33"/>
        <v>2019</v>
      </c>
      <c r="S166" s="5">
        <f t="shared" si="39"/>
        <v>12</v>
      </c>
      <c r="T166" s="5" t="s">
        <v>348</v>
      </c>
      <c r="U166" s="5"/>
      <c r="V166" s="5">
        <f t="shared" si="40"/>
        <v>0</v>
      </c>
      <c r="W166" s="5" t="s">
        <v>46</v>
      </c>
      <c r="X166" s="5" t="s">
        <v>111</v>
      </c>
      <c r="Y166" s="5">
        <v>11</v>
      </c>
      <c r="Z166" s="5">
        <f t="shared" si="41"/>
        <v>1</v>
      </c>
      <c r="AA166" s="5" t="str">
        <f t="shared" si="34"/>
        <v>SEC</v>
      </c>
      <c r="AB166">
        <f t="shared" si="35"/>
        <v>1</v>
      </c>
      <c r="AC166">
        <f t="shared" si="42"/>
        <v>1</v>
      </c>
      <c r="AD166">
        <f t="shared" si="43"/>
        <v>1</v>
      </c>
      <c r="AE166">
        <f t="shared" si="36"/>
        <v>0</v>
      </c>
      <c r="AF166">
        <f t="shared" si="31"/>
        <v>6</v>
      </c>
      <c r="AG166">
        <f t="shared" si="31"/>
        <v>23</v>
      </c>
      <c r="AH166">
        <f t="shared" si="31"/>
        <v>5</v>
      </c>
      <c r="AI166">
        <f t="shared" si="31"/>
        <v>5</v>
      </c>
      <c r="AJ166">
        <f t="shared" si="32"/>
        <v>10</v>
      </c>
      <c r="AK166" s="8">
        <f t="shared" si="44"/>
        <v>0.5</v>
      </c>
      <c r="AL166">
        <f t="shared" si="37"/>
        <v>0</v>
      </c>
    </row>
    <row r="167" spans="1:38" ht="90" x14ac:dyDescent="0.2">
      <c r="A167" s="1">
        <v>11</v>
      </c>
      <c r="B167" s="4">
        <v>43792</v>
      </c>
      <c r="C167" s="5"/>
      <c r="D167" s="5" t="s">
        <v>44</v>
      </c>
      <c r="E167" s="5" t="s">
        <v>348</v>
      </c>
      <c r="F167" s="5"/>
      <c r="G167" s="5" t="s">
        <v>361</v>
      </c>
      <c r="H167" s="5" t="s">
        <v>46</v>
      </c>
      <c r="I167" s="5" t="s">
        <v>14</v>
      </c>
      <c r="J167" s="5">
        <v>20</v>
      </c>
      <c r="K167" s="5">
        <v>24</v>
      </c>
      <c r="L167" s="5">
        <v>5</v>
      </c>
      <c r="M167" s="5">
        <v>6</v>
      </c>
      <c r="N167" s="5" t="s">
        <v>133</v>
      </c>
      <c r="O167" s="5" t="s">
        <v>1114</v>
      </c>
      <c r="Q167" s="7">
        <f t="shared" si="38"/>
        <v>43792</v>
      </c>
      <c r="R167" s="5">
        <f t="shared" si="33"/>
        <v>2019</v>
      </c>
      <c r="S167" s="5">
        <f t="shared" si="39"/>
        <v>13</v>
      </c>
      <c r="T167" s="5" t="s">
        <v>348</v>
      </c>
      <c r="U167" s="5"/>
      <c r="V167" s="5">
        <f t="shared" si="40"/>
        <v>0</v>
      </c>
      <c r="W167" s="5" t="s">
        <v>46</v>
      </c>
      <c r="X167" s="5" t="s">
        <v>361</v>
      </c>
      <c r="Y167" s="5"/>
      <c r="Z167" s="5">
        <f t="shared" si="41"/>
        <v>0</v>
      </c>
      <c r="AA167" s="5" t="str">
        <f t="shared" si="34"/>
        <v>SEC</v>
      </c>
      <c r="AB167">
        <f t="shared" si="35"/>
        <v>1</v>
      </c>
      <c r="AC167">
        <f t="shared" si="42"/>
        <v>1</v>
      </c>
      <c r="AD167">
        <f t="shared" si="43"/>
        <v>1</v>
      </c>
      <c r="AE167">
        <f t="shared" si="36"/>
        <v>0</v>
      </c>
      <c r="AF167">
        <f t="shared" si="31"/>
        <v>20</v>
      </c>
      <c r="AG167">
        <f t="shared" si="31"/>
        <v>24</v>
      </c>
      <c r="AH167">
        <f t="shared" si="31"/>
        <v>5</v>
      </c>
      <c r="AI167">
        <f t="shared" si="31"/>
        <v>6</v>
      </c>
      <c r="AJ167">
        <f t="shared" si="32"/>
        <v>11</v>
      </c>
      <c r="AK167" s="8">
        <f t="shared" si="44"/>
        <v>0.45454545454545453</v>
      </c>
      <c r="AL167">
        <f t="shared" si="37"/>
        <v>0</v>
      </c>
    </row>
    <row r="168" spans="1:38" ht="90" x14ac:dyDescent="0.2">
      <c r="A168" s="1">
        <v>12</v>
      </c>
      <c r="B168" s="4">
        <v>43798</v>
      </c>
      <c r="C168" s="5"/>
      <c r="D168" s="5" t="s">
        <v>124</v>
      </c>
      <c r="E168" s="5" t="s">
        <v>348</v>
      </c>
      <c r="F168" s="5" t="s">
        <v>49</v>
      </c>
      <c r="G168" s="5" t="s">
        <v>651</v>
      </c>
      <c r="H168" s="5" t="s">
        <v>46</v>
      </c>
      <c r="I168" s="5" t="s">
        <v>13</v>
      </c>
      <c r="J168" s="5">
        <v>24</v>
      </c>
      <c r="K168" s="5">
        <v>14</v>
      </c>
      <c r="L168" s="5">
        <v>6</v>
      </c>
      <c r="M168" s="5">
        <v>6</v>
      </c>
      <c r="N168" s="5" t="s">
        <v>41</v>
      </c>
      <c r="O168" s="5" t="s">
        <v>1111</v>
      </c>
      <c r="Q168" s="7">
        <f t="shared" si="38"/>
        <v>43798</v>
      </c>
      <c r="R168" s="5">
        <f t="shared" si="33"/>
        <v>2019</v>
      </c>
      <c r="S168" s="5">
        <f t="shared" si="39"/>
        <v>14</v>
      </c>
      <c r="T168" s="5" t="s">
        <v>348</v>
      </c>
      <c r="U168" s="5"/>
      <c r="V168" s="5">
        <f t="shared" si="40"/>
        <v>0</v>
      </c>
      <c r="W168" s="5" t="s">
        <v>46</v>
      </c>
      <c r="X168" s="5" t="s">
        <v>651</v>
      </c>
      <c r="Y168" s="5"/>
      <c r="Z168" s="5">
        <f t="shared" si="41"/>
        <v>0</v>
      </c>
      <c r="AA168" s="5" t="str">
        <f t="shared" si="34"/>
        <v>SEC</v>
      </c>
      <c r="AB168">
        <f t="shared" si="35"/>
        <v>1</v>
      </c>
      <c r="AC168">
        <f t="shared" si="42"/>
        <v>1</v>
      </c>
      <c r="AD168">
        <f t="shared" si="43"/>
        <v>1</v>
      </c>
      <c r="AE168">
        <f t="shared" si="36"/>
        <v>0</v>
      </c>
      <c r="AF168">
        <f t="shared" si="31"/>
        <v>24</v>
      </c>
      <c r="AG168">
        <f t="shared" si="31"/>
        <v>14</v>
      </c>
      <c r="AH168">
        <f t="shared" si="31"/>
        <v>6</v>
      </c>
      <c r="AI168">
        <f t="shared" si="31"/>
        <v>6</v>
      </c>
      <c r="AJ168">
        <f t="shared" si="32"/>
        <v>12</v>
      </c>
      <c r="AK168" s="8">
        <f t="shared" si="44"/>
        <v>0.5</v>
      </c>
      <c r="AL168">
        <f t="shared" si="37"/>
        <v>1</v>
      </c>
    </row>
    <row r="169" spans="1:38" ht="60" x14ac:dyDescent="0.2">
      <c r="A169" s="1">
        <v>1</v>
      </c>
      <c r="B169" s="4">
        <v>43708</v>
      </c>
      <c r="C169" s="5"/>
      <c r="D169" s="5" t="s">
        <v>44</v>
      </c>
      <c r="E169" s="5" t="s">
        <v>361</v>
      </c>
      <c r="F169" s="5"/>
      <c r="G169" s="5" t="s">
        <v>318</v>
      </c>
      <c r="H169" s="5" t="s">
        <v>99</v>
      </c>
      <c r="I169" s="5" t="s">
        <v>14</v>
      </c>
      <c r="J169" s="5">
        <v>30</v>
      </c>
      <c r="K169" s="5">
        <v>38</v>
      </c>
      <c r="L169" s="5">
        <v>0</v>
      </c>
      <c r="M169" s="5">
        <v>1</v>
      </c>
      <c r="N169" s="5" t="s">
        <v>92</v>
      </c>
      <c r="O169" s="5" t="s">
        <v>1088</v>
      </c>
      <c r="Q169" s="7">
        <f t="shared" si="38"/>
        <v>43708</v>
      </c>
      <c r="R169" s="5">
        <f t="shared" si="33"/>
        <v>2019</v>
      </c>
      <c r="S169" s="5">
        <f t="shared" si="39"/>
        <v>1</v>
      </c>
      <c r="T169" s="5" t="s">
        <v>361</v>
      </c>
      <c r="U169" s="5"/>
      <c r="V169" s="5">
        <f t="shared" si="40"/>
        <v>0</v>
      </c>
      <c r="W169" s="5" t="s">
        <v>46</v>
      </c>
      <c r="X169" s="5" t="s">
        <v>318</v>
      </c>
      <c r="Y169" s="5"/>
      <c r="Z169" s="5">
        <f t="shared" si="41"/>
        <v>0</v>
      </c>
      <c r="AA169" s="5" t="str">
        <f t="shared" si="34"/>
        <v>Sun Belt</v>
      </c>
      <c r="AB169">
        <f t="shared" si="35"/>
        <v>0</v>
      </c>
      <c r="AC169">
        <f t="shared" si="42"/>
        <v>1</v>
      </c>
      <c r="AD169">
        <f t="shared" si="43"/>
        <v>0</v>
      </c>
      <c r="AE169">
        <f t="shared" si="36"/>
        <v>0</v>
      </c>
      <c r="AF169">
        <f t="shared" si="31"/>
        <v>30</v>
      </c>
      <c r="AG169">
        <f t="shared" si="31"/>
        <v>38</v>
      </c>
      <c r="AH169">
        <f t="shared" si="31"/>
        <v>0</v>
      </c>
      <c r="AI169">
        <f t="shared" si="31"/>
        <v>1</v>
      </c>
      <c r="AJ169">
        <f t="shared" si="32"/>
        <v>1</v>
      </c>
      <c r="AK169" s="8">
        <f t="shared" si="44"/>
        <v>0</v>
      </c>
      <c r="AL169">
        <f t="shared" si="37"/>
        <v>0</v>
      </c>
    </row>
    <row r="170" spans="1:38" ht="60" x14ac:dyDescent="0.2">
      <c r="A170" s="1">
        <v>2</v>
      </c>
      <c r="B170" s="4">
        <v>43715</v>
      </c>
      <c r="C170" s="5"/>
      <c r="D170" s="5" t="s">
        <v>44</v>
      </c>
      <c r="E170" s="5" t="s">
        <v>361</v>
      </c>
      <c r="F170" s="5"/>
      <c r="G170" s="5" t="s">
        <v>707</v>
      </c>
      <c r="H170" s="5" t="s">
        <v>169</v>
      </c>
      <c r="I170" s="5" t="s">
        <v>14</v>
      </c>
      <c r="J170" s="5">
        <v>26</v>
      </c>
      <c r="K170" s="5">
        <v>29</v>
      </c>
      <c r="L170" s="5">
        <v>0</v>
      </c>
      <c r="M170" s="5">
        <v>2</v>
      </c>
      <c r="N170" s="5" t="s">
        <v>102</v>
      </c>
      <c r="O170" s="5" t="s">
        <v>1088</v>
      </c>
      <c r="Q170" s="7">
        <f t="shared" si="38"/>
        <v>43715</v>
      </c>
      <c r="R170" s="5">
        <f t="shared" si="33"/>
        <v>2019</v>
      </c>
      <c r="S170" s="5">
        <f t="shared" si="39"/>
        <v>2</v>
      </c>
      <c r="T170" s="5" t="s">
        <v>361</v>
      </c>
      <c r="U170" s="5"/>
      <c r="V170" s="5">
        <f t="shared" si="40"/>
        <v>0</v>
      </c>
      <c r="W170" s="5" t="s">
        <v>46</v>
      </c>
      <c r="X170" s="5" t="s">
        <v>707</v>
      </c>
      <c r="Y170" s="5"/>
      <c r="Z170" s="5">
        <f t="shared" si="41"/>
        <v>0</v>
      </c>
      <c r="AA170" s="5" t="str">
        <f t="shared" si="34"/>
        <v>Ind</v>
      </c>
      <c r="AB170">
        <f t="shared" si="35"/>
        <v>0</v>
      </c>
      <c r="AC170">
        <f t="shared" si="42"/>
        <v>1</v>
      </c>
      <c r="AD170">
        <f t="shared" si="43"/>
        <v>0</v>
      </c>
      <c r="AE170">
        <f t="shared" si="36"/>
        <v>0</v>
      </c>
      <c r="AF170">
        <f t="shared" si="31"/>
        <v>26</v>
      </c>
      <c r="AG170">
        <f t="shared" si="31"/>
        <v>29</v>
      </c>
      <c r="AH170">
        <f t="shared" si="31"/>
        <v>0</v>
      </c>
      <c r="AI170">
        <f t="shared" si="31"/>
        <v>2</v>
      </c>
      <c r="AJ170">
        <f t="shared" si="32"/>
        <v>2</v>
      </c>
      <c r="AK170" s="8">
        <f t="shared" si="44"/>
        <v>0</v>
      </c>
      <c r="AL170">
        <f t="shared" si="37"/>
        <v>0</v>
      </c>
    </row>
    <row r="171" spans="1:38" ht="60" x14ac:dyDescent="0.2">
      <c r="A171" s="1">
        <v>3</v>
      </c>
      <c r="B171" s="4">
        <v>43722</v>
      </c>
      <c r="C171" s="5"/>
      <c r="D171" s="5" t="s">
        <v>44</v>
      </c>
      <c r="E171" s="5" t="s">
        <v>361</v>
      </c>
      <c r="F171" s="5"/>
      <c r="G171" s="5" t="s">
        <v>900</v>
      </c>
      <c r="H171" s="5" t="s">
        <v>70</v>
      </c>
      <c r="I171" s="5" t="s">
        <v>13</v>
      </c>
      <c r="J171" s="5">
        <v>45</v>
      </c>
      <c r="K171" s="5">
        <v>0</v>
      </c>
      <c r="L171" s="5">
        <v>1</v>
      </c>
      <c r="M171" s="5">
        <v>2</v>
      </c>
      <c r="N171" s="5" t="s">
        <v>41</v>
      </c>
      <c r="O171" s="5" t="s">
        <v>1088</v>
      </c>
      <c r="Q171" s="7">
        <f t="shared" si="38"/>
        <v>43722</v>
      </c>
      <c r="R171" s="5">
        <f t="shared" si="33"/>
        <v>2019</v>
      </c>
      <c r="S171" s="5">
        <f t="shared" si="39"/>
        <v>3</v>
      </c>
      <c r="T171" s="5" t="s">
        <v>361</v>
      </c>
      <c r="U171" s="5"/>
      <c r="V171" s="5">
        <f t="shared" si="40"/>
        <v>0</v>
      </c>
      <c r="W171" s="5" t="s">
        <v>46</v>
      </c>
      <c r="X171" s="5" t="s">
        <v>900</v>
      </c>
      <c r="Y171" s="5"/>
      <c r="Z171" s="5">
        <f t="shared" si="41"/>
        <v>0</v>
      </c>
      <c r="AA171" s="5" t="str">
        <f t="shared" si="34"/>
        <v>Non-Major</v>
      </c>
      <c r="AB171">
        <f t="shared" si="35"/>
        <v>0</v>
      </c>
      <c r="AC171">
        <f t="shared" si="42"/>
        <v>0</v>
      </c>
      <c r="AD171">
        <f t="shared" si="43"/>
        <v>0</v>
      </c>
      <c r="AE171">
        <f t="shared" si="36"/>
        <v>0</v>
      </c>
      <c r="AF171">
        <f t="shared" si="31"/>
        <v>45</v>
      </c>
      <c r="AG171">
        <f t="shared" si="31"/>
        <v>0</v>
      </c>
      <c r="AH171">
        <f t="shared" si="31"/>
        <v>1</v>
      </c>
      <c r="AI171">
        <f t="shared" si="31"/>
        <v>2</v>
      </c>
      <c r="AJ171">
        <f t="shared" si="32"/>
        <v>3</v>
      </c>
      <c r="AK171" s="8">
        <f t="shared" si="44"/>
        <v>0.33333333333333331</v>
      </c>
      <c r="AL171">
        <f t="shared" si="37"/>
        <v>1</v>
      </c>
    </row>
    <row r="172" spans="1:38" ht="75" x14ac:dyDescent="0.2">
      <c r="A172" s="1">
        <v>4</v>
      </c>
      <c r="B172" s="4">
        <v>43729</v>
      </c>
      <c r="C172" s="5"/>
      <c r="D172" s="5" t="s">
        <v>44</v>
      </c>
      <c r="E172" s="5" t="s">
        <v>361</v>
      </c>
      <c r="F172" s="5" t="s">
        <v>49</v>
      </c>
      <c r="G172" s="5" t="s">
        <v>1117</v>
      </c>
      <c r="H172" s="5" t="s">
        <v>46</v>
      </c>
      <c r="I172" s="5" t="s">
        <v>14</v>
      </c>
      <c r="J172" s="5">
        <v>3</v>
      </c>
      <c r="K172" s="5">
        <v>34</v>
      </c>
      <c r="L172" s="5">
        <v>1</v>
      </c>
      <c r="M172" s="5">
        <v>3</v>
      </c>
      <c r="N172" s="5" t="s">
        <v>92</v>
      </c>
      <c r="O172" s="5" t="s">
        <v>110</v>
      </c>
      <c r="Q172" s="7">
        <f t="shared" si="38"/>
        <v>43729</v>
      </c>
      <c r="R172" s="5">
        <f t="shared" si="33"/>
        <v>2019</v>
      </c>
      <c r="S172" s="5">
        <f t="shared" si="39"/>
        <v>4</v>
      </c>
      <c r="T172" s="5" t="s">
        <v>361</v>
      </c>
      <c r="U172" s="5"/>
      <c r="V172" s="5">
        <f t="shared" si="40"/>
        <v>0</v>
      </c>
      <c r="W172" s="5" t="s">
        <v>46</v>
      </c>
      <c r="X172" s="5" t="s">
        <v>111</v>
      </c>
      <c r="Y172" s="5">
        <v>9</v>
      </c>
      <c r="Z172" s="5">
        <f t="shared" si="41"/>
        <v>1</v>
      </c>
      <c r="AA172" s="5" t="str">
        <f t="shared" si="34"/>
        <v>SEC</v>
      </c>
      <c r="AB172">
        <f t="shared" si="35"/>
        <v>1</v>
      </c>
      <c r="AC172">
        <f t="shared" si="42"/>
        <v>1</v>
      </c>
      <c r="AD172">
        <f t="shared" si="43"/>
        <v>1</v>
      </c>
      <c r="AE172">
        <f t="shared" si="36"/>
        <v>0</v>
      </c>
      <c r="AF172">
        <f t="shared" si="31"/>
        <v>3</v>
      </c>
      <c r="AG172">
        <f t="shared" si="31"/>
        <v>34</v>
      </c>
      <c r="AH172">
        <f t="shared" si="31"/>
        <v>1</v>
      </c>
      <c r="AI172">
        <f t="shared" si="31"/>
        <v>3</v>
      </c>
      <c r="AJ172">
        <f t="shared" si="32"/>
        <v>4</v>
      </c>
      <c r="AK172" s="8">
        <f t="shared" si="44"/>
        <v>0.25</v>
      </c>
      <c r="AL172">
        <f t="shared" si="37"/>
        <v>0</v>
      </c>
    </row>
    <row r="173" spans="1:38" ht="60" x14ac:dyDescent="0.2">
      <c r="A173" s="1">
        <v>5</v>
      </c>
      <c r="B173" s="4">
        <v>43743</v>
      </c>
      <c r="C173" s="5"/>
      <c r="D173" s="5" t="s">
        <v>44</v>
      </c>
      <c r="E173" s="5" t="s">
        <v>361</v>
      </c>
      <c r="F173" s="5"/>
      <c r="G173" s="5" t="s">
        <v>203</v>
      </c>
      <c r="H173" s="5" t="s">
        <v>46</v>
      </c>
      <c r="I173" s="5" t="s">
        <v>14</v>
      </c>
      <c r="J173" s="5">
        <v>14</v>
      </c>
      <c r="K173" s="5">
        <v>43</v>
      </c>
      <c r="L173" s="5">
        <v>1</v>
      </c>
      <c r="M173" s="5">
        <v>4</v>
      </c>
      <c r="N173" s="5" t="s">
        <v>102</v>
      </c>
      <c r="O173" s="5" t="s">
        <v>1088</v>
      </c>
      <c r="Q173" s="7">
        <f t="shared" si="38"/>
        <v>43743</v>
      </c>
      <c r="R173" s="5">
        <f t="shared" si="33"/>
        <v>2019</v>
      </c>
      <c r="S173" s="5">
        <f t="shared" si="39"/>
        <v>6</v>
      </c>
      <c r="T173" s="5" t="s">
        <v>361</v>
      </c>
      <c r="U173" s="5"/>
      <c r="V173" s="5">
        <f t="shared" si="40"/>
        <v>0</v>
      </c>
      <c r="W173" s="5" t="s">
        <v>46</v>
      </c>
      <c r="X173" s="5" t="s">
        <v>178</v>
      </c>
      <c r="Y173" s="5">
        <v>3</v>
      </c>
      <c r="Z173" s="5">
        <f t="shared" si="41"/>
        <v>1</v>
      </c>
      <c r="AA173" s="5" t="str">
        <f t="shared" si="34"/>
        <v>SEC</v>
      </c>
      <c r="AB173">
        <f t="shared" si="35"/>
        <v>1</v>
      </c>
      <c r="AC173">
        <f t="shared" si="42"/>
        <v>1</v>
      </c>
      <c r="AD173">
        <f t="shared" si="43"/>
        <v>1</v>
      </c>
      <c r="AE173">
        <f t="shared" si="36"/>
        <v>0</v>
      </c>
      <c r="AF173">
        <f t="shared" si="31"/>
        <v>14</v>
      </c>
      <c r="AG173">
        <f t="shared" si="31"/>
        <v>43</v>
      </c>
      <c r="AH173">
        <f t="shared" si="31"/>
        <v>1</v>
      </c>
      <c r="AI173">
        <f t="shared" si="31"/>
        <v>4</v>
      </c>
      <c r="AJ173">
        <f t="shared" si="32"/>
        <v>5</v>
      </c>
      <c r="AK173" s="8">
        <f t="shared" si="44"/>
        <v>0.2</v>
      </c>
      <c r="AL173">
        <f t="shared" si="37"/>
        <v>0</v>
      </c>
    </row>
    <row r="174" spans="1:38" ht="60" x14ac:dyDescent="0.2">
      <c r="A174" s="1">
        <v>6</v>
      </c>
      <c r="B174" s="4">
        <v>43750</v>
      </c>
      <c r="C174" s="5"/>
      <c r="D174" s="5" t="s">
        <v>44</v>
      </c>
      <c r="E174" s="5" t="s">
        <v>361</v>
      </c>
      <c r="F174" s="5"/>
      <c r="G174" s="5" t="s">
        <v>239</v>
      </c>
      <c r="H174" s="5" t="s">
        <v>46</v>
      </c>
      <c r="I174" s="5" t="s">
        <v>13</v>
      </c>
      <c r="J174" s="5">
        <v>20</v>
      </c>
      <c r="K174" s="5">
        <v>10</v>
      </c>
      <c r="L174" s="5">
        <v>2</v>
      </c>
      <c r="M174" s="5">
        <v>4</v>
      </c>
      <c r="N174" s="5" t="s">
        <v>41</v>
      </c>
      <c r="O174" s="5" t="s">
        <v>1088</v>
      </c>
      <c r="Q174" s="7">
        <f t="shared" si="38"/>
        <v>43750</v>
      </c>
      <c r="R174" s="5">
        <f t="shared" si="33"/>
        <v>2019</v>
      </c>
      <c r="S174" s="5">
        <f t="shared" si="39"/>
        <v>7</v>
      </c>
      <c r="T174" s="5" t="s">
        <v>361</v>
      </c>
      <c r="U174" s="5"/>
      <c r="V174" s="5">
        <f t="shared" si="40"/>
        <v>0</v>
      </c>
      <c r="W174" s="5" t="s">
        <v>46</v>
      </c>
      <c r="X174" s="5" t="s">
        <v>239</v>
      </c>
      <c r="Y174" s="5"/>
      <c r="Z174" s="5">
        <f t="shared" si="41"/>
        <v>0</v>
      </c>
      <c r="AA174" s="5" t="str">
        <f t="shared" si="34"/>
        <v>SEC</v>
      </c>
      <c r="AB174">
        <f t="shared" si="35"/>
        <v>1</v>
      </c>
      <c r="AC174">
        <f t="shared" si="42"/>
        <v>1</v>
      </c>
      <c r="AD174">
        <f t="shared" si="43"/>
        <v>1</v>
      </c>
      <c r="AE174">
        <f t="shared" si="36"/>
        <v>0</v>
      </c>
      <c r="AF174">
        <f t="shared" si="31"/>
        <v>20</v>
      </c>
      <c r="AG174">
        <f t="shared" si="31"/>
        <v>10</v>
      </c>
      <c r="AH174">
        <f t="shared" si="31"/>
        <v>2</v>
      </c>
      <c r="AI174">
        <f t="shared" si="31"/>
        <v>4</v>
      </c>
      <c r="AJ174">
        <f t="shared" si="32"/>
        <v>6</v>
      </c>
      <c r="AK174" s="8">
        <f t="shared" si="44"/>
        <v>0.33333333333333331</v>
      </c>
      <c r="AL174">
        <f t="shared" si="37"/>
        <v>1</v>
      </c>
    </row>
    <row r="175" spans="1:38" ht="90" x14ac:dyDescent="0.2">
      <c r="A175" s="1">
        <v>7</v>
      </c>
      <c r="B175" s="4">
        <v>43757</v>
      </c>
      <c r="C175" s="5"/>
      <c r="D175" s="5" t="s">
        <v>44</v>
      </c>
      <c r="E175" s="5" t="s">
        <v>361</v>
      </c>
      <c r="F175" s="5" t="s">
        <v>49</v>
      </c>
      <c r="G175" s="5" t="s">
        <v>292</v>
      </c>
      <c r="H175" s="5" t="s">
        <v>46</v>
      </c>
      <c r="I175" s="5" t="s">
        <v>14</v>
      </c>
      <c r="J175" s="5">
        <v>13</v>
      </c>
      <c r="K175" s="5">
        <v>35</v>
      </c>
      <c r="L175" s="5">
        <v>2</v>
      </c>
      <c r="M175" s="5">
        <v>5</v>
      </c>
      <c r="N175" s="5" t="s">
        <v>92</v>
      </c>
      <c r="O175" s="5" t="s">
        <v>1110</v>
      </c>
      <c r="Q175" s="7">
        <f t="shared" si="38"/>
        <v>43757</v>
      </c>
      <c r="R175" s="5">
        <f t="shared" si="33"/>
        <v>2019</v>
      </c>
      <c r="S175" s="5">
        <f t="shared" si="39"/>
        <v>8</v>
      </c>
      <c r="T175" s="5" t="s">
        <v>361</v>
      </c>
      <c r="U175" s="5"/>
      <c r="V175" s="5">
        <f t="shared" si="40"/>
        <v>0</v>
      </c>
      <c r="W175" s="5" t="s">
        <v>46</v>
      </c>
      <c r="X175" s="5" t="s">
        <v>119</v>
      </c>
      <c r="Y175" s="5">
        <v>1</v>
      </c>
      <c r="Z175" s="5">
        <f t="shared" si="41"/>
        <v>1</v>
      </c>
      <c r="AA175" s="5" t="str">
        <f t="shared" si="34"/>
        <v>SEC</v>
      </c>
      <c r="AB175">
        <f t="shared" si="35"/>
        <v>1</v>
      </c>
      <c r="AC175">
        <f t="shared" si="42"/>
        <v>1</v>
      </c>
      <c r="AD175">
        <f t="shared" si="43"/>
        <v>1</v>
      </c>
      <c r="AE175">
        <f t="shared" si="36"/>
        <v>0</v>
      </c>
      <c r="AF175">
        <f t="shared" si="31"/>
        <v>13</v>
      </c>
      <c r="AG175">
        <f t="shared" si="31"/>
        <v>35</v>
      </c>
      <c r="AH175">
        <f t="shared" si="31"/>
        <v>2</v>
      </c>
      <c r="AI175">
        <f t="shared" si="31"/>
        <v>5</v>
      </c>
      <c r="AJ175">
        <f t="shared" si="32"/>
        <v>7</v>
      </c>
      <c r="AK175" s="8">
        <f t="shared" si="44"/>
        <v>0.2857142857142857</v>
      </c>
      <c r="AL175">
        <f t="shared" si="37"/>
        <v>0</v>
      </c>
    </row>
    <row r="176" spans="1:38" ht="60" x14ac:dyDescent="0.2">
      <c r="A176" s="1">
        <v>8</v>
      </c>
      <c r="B176" s="4">
        <v>43764</v>
      </c>
      <c r="C176" s="5"/>
      <c r="D176" s="5" t="s">
        <v>44</v>
      </c>
      <c r="E176" s="5" t="s">
        <v>361</v>
      </c>
      <c r="F176" s="5"/>
      <c r="G176" s="5" t="s">
        <v>77</v>
      </c>
      <c r="H176" s="5" t="s">
        <v>46</v>
      </c>
      <c r="I176" s="5" t="s">
        <v>13</v>
      </c>
      <c r="J176" s="5">
        <v>41</v>
      </c>
      <c r="K176" s="5">
        <v>21</v>
      </c>
      <c r="L176" s="5">
        <v>3</v>
      </c>
      <c r="M176" s="5">
        <v>5</v>
      </c>
      <c r="N176" s="5" t="s">
        <v>41</v>
      </c>
      <c r="O176" s="5" t="s">
        <v>1088</v>
      </c>
      <c r="Q176" s="7">
        <f t="shared" si="38"/>
        <v>43764</v>
      </c>
      <c r="R176" s="5">
        <f t="shared" si="33"/>
        <v>2019</v>
      </c>
      <c r="S176" s="5">
        <f t="shared" si="39"/>
        <v>9</v>
      </c>
      <c r="T176" s="5" t="s">
        <v>361</v>
      </c>
      <c r="U176" s="5"/>
      <c r="V176" s="5">
        <f t="shared" si="40"/>
        <v>0</v>
      </c>
      <c r="W176" s="5" t="s">
        <v>46</v>
      </c>
      <c r="X176" s="5" t="s">
        <v>77</v>
      </c>
      <c r="Y176" s="5"/>
      <c r="Z176" s="5">
        <f t="shared" si="41"/>
        <v>0</v>
      </c>
      <c r="AA176" s="5" t="str">
        <f t="shared" si="34"/>
        <v>SEC</v>
      </c>
      <c r="AB176">
        <f t="shared" si="35"/>
        <v>1</v>
      </c>
      <c r="AC176">
        <f t="shared" si="42"/>
        <v>1</v>
      </c>
      <c r="AD176">
        <f t="shared" si="43"/>
        <v>1</v>
      </c>
      <c r="AE176">
        <f t="shared" si="36"/>
        <v>0</v>
      </c>
      <c r="AF176">
        <f t="shared" si="31"/>
        <v>41</v>
      </c>
      <c r="AG176">
        <f t="shared" si="31"/>
        <v>21</v>
      </c>
      <c r="AH176">
        <f t="shared" si="31"/>
        <v>3</v>
      </c>
      <c r="AI176">
        <f t="shared" si="31"/>
        <v>5</v>
      </c>
      <c r="AJ176">
        <f t="shared" si="32"/>
        <v>8</v>
      </c>
      <c r="AK176" s="8">
        <f t="shared" si="44"/>
        <v>0.375</v>
      </c>
      <c r="AL176">
        <f t="shared" si="37"/>
        <v>1</v>
      </c>
    </row>
    <row r="177" spans="1:38" ht="60" x14ac:dyDescent="0.2">
      <c r="A177" s="1">
        <v>9</v>
      </c>
      <c r="B177" s="4">
        <v>43771</v>
      </c>
      <c r="C177" s="5"/>
      <c r="D177" s="5" t="s">
        <v>44</v>
      </c>
      <c r="E177" s="5" t="s">
        <v>361</v>
      </c>
      <c r="F177" s="5"/>
      <c r="G177" s="5" t="s">
        <v>281</v>
      </c>
      <c r="H177" s="5" t="s">
        <v>54</v>
      </c>
      <c r="I177" s="5" t="s">
        <v>13</v>
      </c>
      <c r="J177" s="5">
        <v>30</v>
      </c>
      <c r="K177" s="5">
        <v>7</v>
      </c>
      <c r="L177" s="5">
        <v>4</v>
      </c>
      <c r="M177" s="5">
        <v>5</v>
      </c>
      <c r="N177" s="5" t="s">
        <v>47</v>
      </c>
      <c r="O177" s="5" t="s">
        <v>1088</v>
      </c>
      <c r="Q177" s="7">
        <f t="shared" si="38"/>
        <v>43771</v>
      </c>
      <c r="R177" s="5">
        <f t="shared" si="33"/>
        <v>2019</v>
      </c>
      <c r="S177" s="5">
        <f t="shared" si="39"/>
        <v>10</v>
      </c>
      <c r="T177" s="5" t="s">
        <v>361</v>
      </c>
      <c r="U177" s="5"/>
      <c r="V177" s="5">
        <f t="shared" si="40"/>
        <v>0</v>
      </c>
      <c r="W177" s="5" t="s">
        <v>46</v>
      </c>
      <c r="X177" s="5" t="s">
        <v>281</v>
      </c>
      <c r="Y177" s="5"/>
      <c r="Z177" s="5">
        <f t="shared" si="41"/>
        <v>0</v>
      </c>
      <c r="AA177" s="5" t="str">
        <f t="shared" si="34"/>
        <v>CUSA</v>
      </c>
      <c r="AB177">
        <f t="shared" si="35"/>
        <v>0</v>
      </c>
      <c r="AC177">
        <f t="shared" si="42"/>
        <v>1</v>
      </c>
      <c r="AD177">
        <f t="shared" si="43"/>
        <v>0</v>
      </c>
      <c r="AE177">
        <f t="shared" si="36"/>
        <v>0</v>
      </c>
      <c r="AF177">
        <f t="shared" si="31"/>
        <v>30</v>
      </c>
      <c r="AG177">
        <f t="shared" si="31"/>
        <v>7</v>
      </c>
      <c r="AH177">
        <f t="shared" si="31"/>
        <v>4</v>
      </c>
      <c r="AI177">
        <f t="shared" si="31"/>
        <v>5</v>
      </c>
      <c r="AJ177">
        <f t="shared" si="32"/>
        <v>9</v>
      </c>
      <c r="AK177" s="8">
        <f t="shared" si="44"/>
        <v>0.44444444444444442</v>
      </c>
      <c r="AL177">
        <f t="shared" si="37"/>
        <v>1</v>
      </c>
    </row>
    <row r="178" spans="1:38" ht="60" x14ac:dyDescent="0.2">
      <c r="A178" s="1">
        <v>10</v>
      </c>
      <c r="B178" s="4">
        <v>43778</v>
      </c>
      <c r="C178" s="5"/>
      <c r="D178" s="5" t="s">
        <v>44</v>
      </c>
      <c r="E178" s="5" t="s">
        <v>361</v>
      </c>
      <c r="F178" s="5" t="s">
        <v>49</v>
      </c>
      <c r="G178" s="5" t="s">
        <v>190</v>
      </c>
      <c r="H178" s="5" t="s">
        <v>46</v>
      </c>
      <c r="I178" s="5" t="s">
        <v>13</v>
      </c>
      <c r="J178" s="5">
        <v>17</v>
      </c>
      <c r="K178" s="5">
        <v>13</v>
      </c>
      <c r="L178" s="5">
        <v>5</v>
      </c>
      <c r="M178" s="5">
        <v>5</v>
      </c>
      <c r="N178" s="5" t="s">
        <v>51</v>
      </c>
      <c r="O178" s="5" t="s">
        <v>238</v>
      </c>
      <c r="Q178" s="7">
        <f t="shared" si="38"/>
        <v>43778</v>
      </c>
      <c r="R178" s="5">
        <f t="shared" si="33"/>
        <v>2019</v>
      </c>
      <c r="S178" s="5">
        <f t="shared" si="39"/>
        <v>11</v>
      </c>
      <c r="T178" s="5" t="s">
        <v>361</v>
      </c>
      <c r="U178" s="5"/>
      <c r="V178" s="5">
        <f t="shared" si="40"/>
        <v>0</v>
      </c>
      <c r="W178" s="5" t="s">
        <v>46</v>
      </c>
      <c r="X178" s="5" t="s">
        <v>190</v>
      </c>
      <c r="Y178" s="5"/>
      <c r="Z178" s="5">
        <f t="shared" si="41"/>
        <v>0</v>
      </c>
      <c r="AA178" s="5" t="str">
        <f t="shared" si="34"/>
        <v>SEC</v>
      </c>
      <c r="AB178">
        <f t="shared" si="35"/>
        <v>1</v>
      </c>
      <c r="AC178">
        <f t="shared" si="42"/>
        <v>1</v>
      </c>
      <c r="AD178">
        <f t="shared" si="43"/>
        <v>1</v>
      </c>
      <c r="AE178">
        <f t="shared" si="36"/>
        <v>0</v>
      </c>
      <c r="AF178">
        <f t="shared" si="31"/>
        <v>17</v>
      </c>
      <c r="AG178">
        <f t="shared" si="31"/>
        <v>13</v>
      </c>
      <c r="AH178">
        <f t="shared" si="31"/>
        <v>5</v>
      </c>
      <c r="AI178">
        <f t="shared" si="31"/>
        <v>5</v>
      </c>
      <c r="AJ178">
        <f t="shared" si="32"/>
        <v>10</v>
      </c>
      <c r="AK178" s="8">
        <f t="shared" si="44"/>
        <v>0.5</v>
      </c>
      <c r="AL178">
        <f t="shared" si="37"/>
        <v>1</v>
      </c>
    </row>
    <row r="179" spans="1:38" ht="90" x14ac:dyDescent="0.2">
      <c r="A179" s="1">
        <v>11</v>
      </c>
      <c r="B179" s="4">
        <v>43792</v>
      </c>
      <c r="C179" s="5"/>
      <c r="D179" s="5" t="s">
        <v>44</v>
      </c>
      <c r="E179" s="5" t="s">
        <v>361</v>
      </c>
      <c r="F179" s="5" t="s">
        <v>49</v>
      </c>
      <c r="G179" s="5" t="s">
        <v>348</v>
      </c>
      <c r="H179" s="5" t="s">
        <v>46</v>
      </c>
      <c r="I179" s="5" t="s">
        <v>13</v>
      </c>
      <c r="J179" s="5">
        <v>24</v>
      </c>
      <c r="K179" s="5">
        <v>20</v>
      </c>
      <c r="L179" s="5">
        <v>6</v>
      </c>
      <c r="M179" s="5">
        <v>5</v>
      </c>
      <c r="N179" s="5" t="s">
        <v>55</v>
      </c>
      <c r="O179" s="5" t="s">
        <v>1114</v>
      </c>
      <c r="Q179" s="7">
        <f t="shared" si="38"/>
        <v>43792</v>
      </c>
      <c r="R179" s="5">
        <f t="shared" si="33"/>
        <v>2019</v>
      </c>
      <c r="S179" s="5">
        <f t="shared" si="39"/>
        <v>13</v>
      </c>
      <c r="T179" s="5" t="s">
        <v>361</v>
      </c>
      <c r="U179" s="5"/>
      <c r="V179" s="5">
        <f t="shared" si="40"/>
        <v>0</v>
      </c>
      <c r="W179" s="5" t="s">
        <v>46</v>
      </c>
      <c r="X179" s="5" t="s">
        <v>348</v>
      </c>
      <c r="Y179" s="5"/>
      <c r="Z179" s="5">
        <f t="shared" si="41"/>
        <v>0</v>
      </c>
      <c r="AA179" s="5" t="str">
        <f t="shared" si="34"/>
        <v>SEC</v>
      </c>
      <c r="AB179">
        <f t="shared" si="35"/>
        <v>1</v>
      </c>
      <c r="AC179">
        <f t="shared" si="42"/>
        <v>1</v>
      </c>
      <c r="AD179">
        <f t="shared" si="43"/>
        <v>1</v>
      </c>
      <c r="AE179">
        <f t="shared" si="36"/>
        <v>0</v>
      </c>
      <c r="AF179">
        <f t="shared" si="31"/>
        <v>24</v>
      </c>
      <c r="AG179">
        <f t="shared" si="31"/>
        <v>20</v>
      </c>
      <c r="AH179">
        <f t="shared" si="31"/>
        <v>6</v>
      </c>
      <c r="AI179">
        <f t="shared" si="31"/>
        <v>5</v>
      </c>
      <c r="AJ179">
        <f t="shared" si="32"/>
        <v>11</v>
      </c>
      <c r="AK179" s="8">
        <f t="shared" si="44"/>
        <v>0.54545454545454541</v>
      </c>
      <c r="AL179">
        <f t="shared" si="37"/>
        <v>1</v>
      </c>
    </row>
    <row r="180" spans="1:38" ht="60" x14ac:dyDescent="0.2">
      <c r="A180" s="1">
        <v>12</v>
      </c>
      <c r="B180" s="4">
        <v>43799</v>
      </c>
      <c r="C180" s="5"/>
      <c r="D180" s="5" t="s">
        <v>44</v>
      </c>
      <c r="E180" s="5" t="s">
        <v>361</v>
      </c>
      <c r="F180" s="5"/>
      <c r="G180" s="5" t="s">
        <v>411</v>
      </c>
      <c r="H180" s="5" t="s">
        <v>46</v>
      </c>
      <c r="I180" s="5" t="s">
        <v>13</v>
      </c>
      <c r="J180" s="5">
        <v>28</v>
      </c>
      <c r="K180" s="5">
        <v>10</v>
      </c>
      <c r="L180" s="5">
        <v>7</v>
      </c>
      <c r="M180" s="5">
        <v>5</v>
      </c>
      <c r="N180" s="5" t="s">
        <v>57</v>
      </c>
      <c r="O180" s="5" t="s">
        <v>1088</v>
      </c>
      <c r="Q180" s="7">
        <f t="shared" si="38"/>
        <v>43799</v>
      </c>
      <c r="R180" s="5">
        <f t="shared" si="33"/>
        <v>2019</v>
      </c>
      <c r="S180" s="5">
        <f t="shared" si="39"/>
        <v>14</v>
      </c>
      <c r="T180" s="5" t="s">
        <v>361</v>
      </c>
      <c r="U180" s="5"/>
      <c r="V180" s="5">
        <f t="shared" si="40"/>
        <v>0</v>
      </c>
      <c r="W180" s="5" t="s">
        <v>46</v>
      </c>
      <c r="X180" s="5" t="s">
        <v>411</v>
      </c>
      <c r="Y180" s="5"/>
      <c r="Z180" s="5">
        <f t="shared" si="41"/>
        <v>0</v>
      </c>
      <c r="AA180" s="5" t="str">
        <f t="shared" si="34"/>
        <v>SEC</v>
      </c>
      <c r="AB180">
        <f t="shared" si="35"/>
        <v>1</v>
      </c>
      <c r="AC180">
        <f t="shared" si="42"/>
        <v>1</v>
      </c>
      <c r="AD180">
        <f t="shared" si="43"/>
        <v>1</v>
      </c>
      <c r="AE180">
        <f t="shared" si="36"/>
        <v>0</v>
      </c>
      <c r="AF180">
        <f t="shared" si="31"/>
        <v>28</v>
      </c>
      <c r="AG180">
        <f t="shared" si="31"/>
        <v>10</v>
      </c>
      <c r="AH180">
        <f t="shared" si="31"/>
        <v>7</v>
      </c>
      <c r="AI180">
        <f t="shared" si="31"/>
        <v>5</v>
      </c>
      <c r="AJ180">
        <f t="shared" si="32"/>
        <v>12</v>
      </c>
      <c r="AK180" s="8">
        <f t="shared" si="44"/>
        <v>0.58333333333333337</v>
      </c>
      <c r="AL180">
        <f t="shared" si="37"/>
        <v>1</v>
      </c>
    </row>
    <row r="181" spans="1:38" ht="75" x14ac:dyDescent="0.2">
      <c r="A181" s="1">
        <v>13</v>
      </c>
      <c r="B181" s="4">
        <v>43832</v>
      </c>
      <c r="C181" s="5"/>
      <c r="D181" s="5" t="s">
        <v>37</v>
      </c>
      <c r="E181" s="5" t="s">
        <v>361</v>
      </c>
      <c r="F181" s="5" t="s">
        <v>80</v>
      </c>
      <c r="G181" s="5" t="s">
        <v>490</v>
      </c>
      <c r="H181" s="5" t="s">
        <v>86</v>
      </c>
      <c r="I181" s="5" t="s">
        <v>13</v>
      </c>
      <c r="J181" s="5">
        <v>23</v>
      </c>
      <c r="K181" s="5">
        <v>22</v>
      </c>
      <c r="L181" s="5">
        <v>8</v>
      </c>
      <c r="M181" s="5">
        <v>5</v>
      </c>
      <c r="N181" s="5" t="s">
        <v>61</v>
      </c>
      <c r="O181" s="5" t="s">
        <v>273</v>
      </c>
      <c r="Q181" s="7">
        <f t="shared" si="38"/>
        <v>43832</v>
      </c>
      <c r="R181" s="5">
        <f t="shared" si="33"/>
        <v>2019</v>
      </c>
      <c r="S181" s="5">
        <f t="shared" si="39"/>
        <v>19</v>
      </c>
      <c r="T181" s="5" t="s">
        <v>361</v>
      </c>
      <c r="U181" s="5"/>
      <c r="V181" s="5">
        <f t="shared" si="40"/>
        <v>0</v>
      </c>
      <c r="W181" s="5" t="s">
        <v>46</v>
      </c>
      <c r="X181" s="5" t="s">
        <v>490</v>
      </c>
      <c r="Y181" s="5"/>
      <c r="Z181" s="5">
        <f t="shared" si="41"/>
        <v>0</v>
      </c>
      <c r="AA181" s="5" t="str">
        <f t="shared" si="34"/>
        <v>Big Ten</v>
      </c>
      <c r="AB181">
        <f t="shared" si="35"/>
        <v>0</v>
      </c>
      <c r="AC181">
        <f t="shared" si="42"/>
        <v>1</v>
      </c>
      <c r="AD181">
        <f t="shared" si="43"/>
        <v>1</v>
      </c>
      <c r="AE181">
        <f t="shared" si="36"/>
        <v>0</v>
      </c>
      <c r="AF181">
        <f t="shared" si="31"/>
        <v>23</v>
      </c>
      <c r="AG181">
        <f t="shared" si="31"/>
        <v>22</v>
      </c>
      <c r="AH181">
        <f t="shared" si="31"/>
        <v>8</v>
      </c>
      <c r="AI181">
        <f t="shared" si="31"/>
        <v>5</v>
      </c>
      <c r="AJ181">
        <f t="shared" si="32"/>
        <v>13</v>
      </c>
      <c r="AK181" s="8">
        <f t="shared" si="44"/>
        <v>0.61538461538461542</v>
      </c>
      <c r="AL181">
        <f t="shared" si="37"/>
        <v>1</v>
      </c>
    </row>
  </sheetData>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R148"/>
  <sheetViews>
    <sheetView workbookViewId="0">
      <selection activeCell="K8" sqref="K8"/>
    </sheetView>
  </sheetViews>
  <sheetFormatPr baseColWidth="10" defaultColWidth="8.83203125" defaultRowHeight="15" x14ac:dyDescent="0.2"/>
  <cols>
    <col min="2" max="2" width="10.6640625" bestFit="1" customWidth="1"/>
    <col min="16" max="16" width="8.83203125" style="10"/>
    <col min="17" max="17" width="10.5" customWidth="1"/>
    <col min="30" max="30" width="10.33203125" customWidth="1"/>
  </cols>
  <sheetData>
    <row r="1" spans="1:200" ht="45" x14ac:dyDescent="0.2">
      <c r="A1" s="1" t="s">
        <v>4</v>
      </c>
      <c r="B1" s="1" t="s">
        <v>5</v>
      </c>
      <c r="C1" s="1" t="s">
        <v>6</v>
      </c>
      <c r="D1" s="1" t="s">
        <v>7</v>
      </c>
      <c r="E1" s="1" t="s">
        <v>8</v>
      </c>
      <c r="F1" s="1"/>
      <c r="G1" s="1" t="s">
        <v>9</v>
      </c>
      <c r="H1" s="1" t="s">
        <v>10</v>
      </c>
      <c r="I1" s="1"/>
      <c r="J1" s="1" t="s">
        <v>11</v>
      </c>
      <c r="K1" s="1" t="s">
        <v>12</v>
      </c>
      <c r="L1" s="1" t="s">
        <v>13</v>
      </c>
      <c r="M1" s="1" t="s">
        <v>14</v>
      </c>
      <c r="N1" s="1" t="s">
        <v>15</v>
      </c>
      <c r="O1" s="1" t="s">
        <v>16</v>
      </c>
      <c r="P1" s="2"/>
      <c r="Q1" s="1" t="s">
        <v>5</v>
      </c>
      <c r="R1" s="5" t="s">
        <v>17</v>
      </c>
      <c r="S1" s="5" t="s">
        <v>241</v>
      </c>
      <c r="T1" s="1" t="s">
        <v>19</v>
      </c>
      <c r="U1" s="1" t="s">
        <v>20</v>
      </c>
      <c r="V1" s="1" t="s">
        <v>21</v>
      </c>
      <c r="W1" s="1" t="s">
        <v>22</v>
      </c>
      <c r="X1" s="1" t="s">
        <v>9</v>
      </c>
      <c r="Y1" s="1" t="s">
        <v>23</v>
      </c>
      <c r="Z1" s="1" t="s">
        <v>24</v>
      </c>
      <c r="AA1" s="1" t="s">
        <v>25</v>
      </c>
      <c r="AB1" s="1" t="s">
        <v>26</v>
      </c>
      <c r="AC1" s="1" t="s">
        <v>27</v>
      </c>
      <c r="AD1" s="1" t="s">
        <v>28</v>
      </c>
      <c r="AE1" s="1" t="s">
        <v>29</v>
      </c>
      <c r="AF1" s="1" t="s">
        <v>30</v>
      </c>
      <c r="AG1" s="1" t="s">
        <v>31</v>
      </c>
      <c r="AH1" s="1" t="s">
        <v>32</v>
      </c>
      <c r="AI1" s="1" t="s">
        <v>33</v>
      </c>
      <c r="AJ1" s="1" t="s">
        <v>34</v>
      </c>
      <c r="AK1" s="1" t="s">
        <v>35</v>
      </c>
      <c r="AL1" s="1" t="s">
        <v>36</v>
      </c>
      <c r="GR1" s="3"/>
    </row>
    <row r="2" spans="1:200" ht="30" x14ac:dyDescent="0.2">
      <c r="A2" s="1">
        <v>1</v>
      </c>
      <c r="B2" s="4">
        <v>44100</v>
      </c>
      <c r="C2" s="13">
        <v>0.66666666666666663</v>
      </c>
      <c r="D2" s="5" t="s">
        <v>44</v>
      </c>
      <c r="E2" s="5" t="s">
        <v>177</v>
      </c>
      <c r="F2" s="5" t="s">
        <v>49</v>
      </c>
      <c r="G2" s="5" t="s">
        <v>651</v>
      </c>
      <c r="H2" s="5" t="s">
        <v>46</v>
      </c>
      <c r="I2" s="5" t="s">
        <v>13</v>
      </c>
      <c r="J2" s="5">
        <v>37</v>
      </c>
      <c r="K2" s="5">
        <v>10</v>
      </c>
      <c r="L2" s="5">
        <v>1</v>
      </c>
      <c r="M2" s="5">
        <v>0</v>
      </c>
      <c r="N2" s="5" t="s">
        <v>41</v>
      </c>
      <c r="O2" s="5"/>
      <c r="P2" s="6"/>
      <c r="Q2" s="7">
        <f>B2</f>
        <v>44100</v>
      </c>
      <c r="R2" s="5">
        <f t="shared" ref="R2:R65" si="0">IF(AND(B2&gt;=DATEVALUE("06/01/2019"),B2&lt;=DATEVALUE("05/31/2020")),2019,IF(AND(B2&gt;=DATEVALUE("06/01/2020"),B2&lt;=DATEVALUE("05/31/2021")),2020,IF(AND(B2&gt;=DATEVALUE("06/01/2021"),B2&lt;=DATEVALUE("05/31/2022")),2021,IF(AND(B2&gt;=DATEVALUE("06/01/2022"),B2&lt;=DATEVALUE("05/31/2023")),2022,IF(AND(B2&gt;=DATEVALUE("06/01/2023"),B2&lt;=DATEVALUE("05/31/2024")),2023,"N/A")))))</f>
        <v>2020</v>
      </c>
      <c r="S2" s="5">
        <f>IF(AND(B2&gt;=DATEVALUE("08/25/2020"),B2&lt;=DATEVALUE("09/07/2020")),1,IF(AND(B2&gt;=DATEVALUE("09/08/2020"),B2&lt;=DATEVALUE("09/14/2020")),2,IF(AND(B2&gt;=DATEVALUE("09/15/2020"),B2&lt;=DATEVALUE("09/21/2020")),3,IF(AND(B2&gt;=DATEVALUE("09/22/2020"),B2&lt;=DATEVALUE("09/28/2020")),4,IF(AND(B2&gt;=DATEVALUE("09/29/2020"),B2&lt;=DATEVALUE("10/05/2020")),5,IF(AND(B2&gt;=DATEVALUE("10/06/2020"),B2&lt;=DATEVALUE("10/12/2020")),6,IF(AND(B2&gt;=DATEVALUE("10/13/2020"),B2&lt;=DATEVALUE("10/19/2020")),7,IF(AND(B2&gt;=DATEVALUE("10/20/2020"),B2&lt;=DATEVALUE("10/26/2020")),8,IF(AND(B2&gt;=DATEVALUE("10/27/2020"),B2&lt;=DATEVALUE("11/02/2020")),9,IF(AND(B2&gt;=DATEVALUE("11/03/2020"),B2&lt;=DATEVALUE("11/09/2020")),10,IF(AND(B2&gt;=DATEVALUE("11/10/2020"),B2&lt;=DATEVALUE("11/16/2020")),11,IF(AND(B2&gt;=DATEVALUE("11/17/2020"),B2&lt;=DATEVALUE("11/23/2020")),12,IF(AND(B2&gt;=DATEVALUE("11/24/2020"),B2&lt;=DATEVALUE("11/30/2020")),13,IF(AND(B2&gt;=DATEVALUE("12/01/2020"),B2&lt;=DATEVALUE("12/07/2020")),14,IF(AND(B2&gt;=DATEVALUE("12/08/2020"),B2&lt;=DATEVALUE("12/14/2020")),15,IF(AND(B2&gt;=DATEVALUE("12/15/2020"),B2&lt;=DATEVALUE("12/20/2020")),16,IF(AND(B2&gt;=DATEVALUE("12/21/2020"),B2&lt;=DATEVALUE("12/27/2020")),17,IF(AND(B2&gt;=DATEVALUE("12/28/2020"),B2&lt;=DATEVALUE("01/03/2021")),18,IF(AND(B2&gt;=DATEVALUE("01/04/2021"),B2&lt;=DATEVALUE("01/10/2021")),19,IF(AND(B2&gt;=DATEVALUE("01/11/2021"),B2&lt;=DATEVALUE("01/17/2021")),20,IF(AND(B2&gt;=DATEVALUE("01/18/2021"),B2&lt;=DATEVALUE("01/24/2021")),21,"Bye")))))))))))))))))))))</f>
        <v>4</v>
      </c>
      <c r="T2" s="5" t="s">
        <v>178</v>
      </c>
      <c r="U2" s="5">
        <v>4</v>
      </c>
      <c r="V2" s="5">
        <f>IF(U2&gt;0,1,0)</f>
        <v>1</v>
      </c>
      <c r="W2" s="5" t="s">
        <v>46</v>
      </c>
      <c r="X2" s="5" t="s">
        <v>651</v>
      </c>
      <c r="Y2" s="5"/>
      <c r="Z2" s="5">
        <f>IF(Y2&gt;0,1,0)</f>
        <v>0</v>
      </c>
      <c r="AA2" s="5" t="str">
        <f t="shared" ref="AA2:AA65" si="1">H2</f>
        <v>SEC</v>
      </c>
      <c r="AB2">
        <f t="shared" ref="AB2:AB65" si="2">IF(W2=AA2,1,0)</f>
        <v>1</v>
      </c>
      <c r="AC2">
        <f>IF(AA2="Non-Major",0,1)</f>
        <v>1</v>
      </c>
      <c r="AD2">
        <f>IF(OR(AA2="ACC",AA2="Big Ten",AA2="Big 12", AA2="Pac-12",AA2="SEC"),1,0)</f>
        <v>1</v>
      </c>
      <c r="AE2">
        <f>IF(AND(Z2=1,V2=1),1,0)</f>
        <v>0</v>
      </c>
      <c r="AF2">
        <f t="shared" ref="AF2:AI32" si="3">J2</f>
        <v>37</v>
      </c>
      <c r="AG2">
        <f t="shared" si="3"/>
        <v>10</v>
      </c>
      <c r="AH2">
        <f>IF(AF2&gt;AG2,1,0)</f>
        <v>1</v>
      </c>
      <c r="AI2">
        <f>IF(AG2&gt;AF2,1,0)</f>
        <v>0</v>
      </c>
      <c r="AJ2">
        <f>SUM(AH2:AI2)</f>
        <v>1</v>
      </c>
      <c r="AK2" s="8">
        <f>AH2/(AH2+AI2)</f>
        <v>1</v>
      </c>
      <c r="AL2">
        <f t="shared" ref="AL2:AL65" si="4">IF(I2="W",1,0)</f>
        <v>1</v>
      </c>
      <c r="GR2" s="3"/>
    </row>
    <row r="3" spans="1:200" ht="30" x14ac:dyDescent="0.2">
      <c r="A3" s="1">
        <v>2</v>
      </c>
      <c r="B3" s="4">
        <v>44107</v>
      </c>
      <c r="C3" s="13">
        <v>0.8125</v>
      </c>
      <c r="D3" s="5" t="s">
        <v>44</v>
      </c>
      <c r="E3" s="5" t="s">
        <v>177</v>
      </c>
      <c r="F3" s="5"/>
      <c r="G3" s="5" t="s">
        <v>1102</v>
      </c>
      <c r="H3" s="5" t="s">
        <v>46</v>
      </c>
      <c r="I3" s="5" t="s">
        <v>13</v>
      </c>
      <c r="J3" s="5">
        <v>27</v>
      </c>
      <c r="K3" s="5">
        <v>6</v>
      </c>
      <c r="L3" s="5">
        <v>2</v>
      </c>
      <c r="M3" s="5">
        <v>0</v>
      </c>
      <c r="N3" s="5" t="s">
        <v>47</v>
      </c>
      <c r="O3" s="5"/>
      <c r="P3" s="6"/>
      <c r="Q3" s="7">
        <f t="shared" ref="Q3:Q66" si="5">B3</f>
        <v>44107</v>
      </c>
      <c r="R3" s="5">
        <f>IF(AND(B3&gt;=DATEVALUE("06/01/2019"),B3&lt;=DATEVALUE("05/31/2020")),2019,IF(AND(B3&gt;=DATEVALUE("06/01/2020"),B3&lt;=DATEVALUE("05/31/2021")),2020,IF(AND(B3&gt;=DATEVALUE("06/01/2021"),B3&lt;=DATEVALUE("05/31/2022")),2021,IF(AND(B3&gt;=DATEVALUE("06/01/2022"),B3&lt;=DATEVALUE("05/31/2023")),2022,IF(AND(B3&gt;=DATEVALUE("06/01/2023"),B3&lt;=DATEVALUE("05/31/2024")),2023,"N/A")))))</f>
        <v>2020</v>
      </c>
      <c r="S3" s="5">
        <f t="shared" ref="S3:S66" si="6">IF(AND(B3&gt;=DATEVALUE("08/25/2020"),B3&lt;=DATEVALUE("09/07/2020")),1,IF(AND(B3&gt;=DATEVALUE("09/08/2020"),B3&lt;=DATEVALUE("09/14/2020")),2,IF(AND(B3&gt;=DATEVALUE("09/15/2020"),B3&lt;=DATEVALUE("09/21/2020")),3,IF(AND(B3&gt;=DATEVALUE("09/22/2020"),B3&lt;=DATEVALUE("09/28/2020")),4,IF(AND(B3&gt;=DATEVALUE("09/29/2020"),B3&lt;=DATEVALUE("10/05/2020")),5,IF(AND(B3&gt;=DATEVALUE("10/06/2020"),B3&lt;=DATEVALUE("10/12/2020")),6,IF(AND(B3&gt;=DATEVALUE("10/13/2020"),B3&lt;=DATEVALUE("10/19/2020")),7,IF(AND(B3&gt;=DATEVALUE("10/20/2020"),B3&lt;=DATEVALUE("10/26/2020")),8,IF(AND(B3&gt;=DATEVALUE("10/27/2020"),B3&lt;=DATEVALUE("11/02/2020")),9,IF(AND(B3&gt;=DATEVALUE("11/03/2020"),B3&lt;=DATEVALUE("11/09/2020")),10,IF(AND(B3&gt;=DATEVALUE("11/10/2020"),B3&lt;=DATEVALUE("11/16/2020")),11,IF(AND(B3&gt;=DATEVALUE("11/17/2020"),B3&lt;=DATEVALUE("11/23/2020")),12,IF(AND(B3&gt;=DATEVALUE("11/24/2020"),B3&lt;=DATEVALUE("11/30/2020")),13,IF(AND(B3&gt;=DATEVALUE("12/01/2020"),B3&lt;=DATEVALUE("12/07/2020")),14,IF(AND(B3&gt;=DATEVALUE("12/08/2020"),B3&lt;=DATEVALUE("12/14/2020")),15,IF(AND(B3&gt;=DATEVALUE("12/15/2020"),B3&lt;=DATEVALUE("12/20/2020")),16,IF(AND(B3&gt;=DATEVALUE("12/21/2020"),B3&lt;=DATEVALUE("12/27/2020")),17,IF(AND(B3&gt;=DATEVALUE("12/28/2020"),B3&lt;=DATEVALUE("01/03/2021")),18,IF(AND(B3&gt;=DATEVALUE("01/04/2021"),B3&lt;=DATEVALUE("01/10/2021")),19,IF(AND(B3&gt;=DATEVALUE("01/11/2021"),B3&lt;=DATEVALUE("01/17/2021")),20,IF(AND(B3&gt;=DATEVALUE("01/18/2021"),B3&lt;=DATEVALUE("01/24/2021")),21,"Bye")))))))))))))))))))))</f>
        <v>5</v>
      </c>
      <c r="T3" s="5" t="s">
        <v>178</v>
      </c>
      <c r="U3" s="5">
        <v>4</v>
      </c>
      <c r="V3" s="5">
        <f t="shared" ref="V3:V66" si="7">IF(U3&gt;0,1,0)</f>
        <v>1</v>
      </c>
      <c r="W3" s="5" t="s">
        <v>46</v>
      </c>
      <c r="X3" s="5" t="s">
        <v>803</v>
      </c>
      <c r="Y3" s="5">
        <v>7</v>
      </c>
      <c r="Z3" s="5">
        <f t="shared" ref="Z3:Z66" si="8">IF(Y3&gt;0,1,0)</f>
        <v>1</v>
      </c>
      <c r="AA3" s="5" t="str">
        <f t="shared" si="1"/>
        <v>SEC</v>
      </c>
      <c r="AB3">
        <f t="shared" si="2"/>
        <v>1</v>
      </c>
      <c r="AC3">
        <f t="shared" ref="AC3:AC66" si="9">IF(AA3="Non-Major",0,1)</f>
        <v>1</v>
      </c>
      <c r="AD3">
        <f t="shared" ref="AD3:AD66" si="10">IF(OR(AA3="ACC",AA3="Big Ten",AA3="Big 12", AA3="Pac-12",AA3="SEC"),1,0)</f>
        <v>1</v>
      </c>
      <c r="AE3">
        <f t="shared" ref="AE3:AE66" si="11">IF(AND(Z3=1,V3=1),1,0)</f>
        <v>1</v>
      </c>
      <c r="AF3">
        <f t="shared" si="3"/>
        <v>27</v>
      </c>
      <c r="AG3">
        <f t="shared" si="3"/>
        <v>6</v>
      </c>
      <c r="AH3">
        <f t="shared" si="3"/>
        <v>2</v>
      </c>
      <c r="AI3">
        <f t="shared" si="3"/>
        <v>0</v>
      </c>
      <c r="AJ3">
        <f t="shared" ref="AJ3:AJ42" si="12">SUM(AH3:AI3)</f>
        <v>2</v>
      </c>
      <c r="AK3" s="8">
        <f t="shared" ref="AK3:AK66" si="13">AH3/(AH3+AI3)</f>
        <v>1</v>
      </c>
      <c r="AL3">
        <f t="shared" si="4"/>
        <v>1</v>
      </c>
      <c r="GR3" s="3"/>
    </row>
    <row r="4" spans="1:200" ht="30" x14ac:dyDescent="0.2">
      <c r="A4" s="1">
        <v>3</v>
      </c>
      <c r="B4" s="4">
        <v>44114</v>
      </c>
      <c r="C4" s="13">
        <v>0.64583333333333337</v>
      </c>
      <c r="D4" s="5" t="s">
        <v>44</v>
      </c>
      <c r="E4" s="5" t="s">
        <v>203</v>
      </c>
      <c r="F4" s="5"/>
      <c r="G4" s="5" t="s">
        <v>1126</v>
      </c>
      <c r="H4" s="5" t="s">
        <v>46</v>
      </c>
      <c r="I4" s="5" t="s">
        <v>13</v>
      </c>
      <c r="J4" s="5">
        <v>44</v>
      </c>
      <c r="K4" s="5">
        <v>21</v>
      </c>
      <c r="L4" s="5">
        <v>3</v>
      </c>
      <c r="M4" s="5">
        <v>0</v>
      </c>
      <c r="N4" s="5" t="s">
        <v>51</v>
      </c>
      <c r="O4" s="5"/>
      <c r="P4" s="6"/>
      <c r="Q4" s="7">
        <f t="shared" si="5"/>
        <v>44114</v>
      </c>
      <c r="R4" s="5">
        <f t="shared" si="0"/>
        <v>2020</v>
      </c>
      <c r="S4" s="5">
        <f t="shared" si="6"/>
        <v>6</v>
      </c>
      <c r="T4" s="5" t="s">
        <v>178</v>
      </c>
      <c r="U4" s="5">
        <v>3</v>
      </c>
      <c r="V4" s="5">
        <f t="shared" si="7"/>
        <v>1</v>
      </c>
      <c r="W4" s="5" t="s">
        <v>46</v>
      </c>
      <c r="X4" s="5" t="s">
        <v>381</v>
      </c>
      <c r="Y4" s="5">
        <v>14</v>
      </c>
      <c r="Z4" s="5">
        <f t="shared" si="8"/>
        <v>1</v>
      </c>
      <c r="AA4" s="5" t="str">
        <f t="shared" si="1"/>
        <v>SEC</v>
      </c>
      <c r="AB4">
        <f t="shared" si="2"/>
        <v>1</v>
      </c>
      <c r="AC4">
        <f t="shared" si="9"/>
        <v>1</v>
      </c>
      <c r="AD4">
        <f t="shared" si="10"/>
        <v>1</v>
      </c>
      <c r="AE4">
        <f t="shared" si="11"/>
        <v>1</v>
      </c>
      <c r="AF4">
        <f t="shared" si="3"/>
        <v>44</v>
      </c>
      <c r="AG4">
        <f t="shared" si="3"/>
        <v>21</v>
      </c>
      <c r="AH4">
        <f t="shared" si="3"/>
        <v>3</v>
      </c>
      <c r="AI4">
        <f t="shared" si="3"/>
        <v>0</v>
      </c>
      <c r="AJ4">
        <f t="shared" si="12"/>
        <v>3</v>
      </c>
      <c r="AK4" s="8">
        <f t="shared" si="13"/>
        <v>1</v>
      </c>
      <c r="AL4">
        <f t="shared" si="4"/>
        <v>1</v>
      </c>
      <c r="GR4" s="3"/>
    </row>
    <row r="5" spans="1:200" ht="30" x14ac:dyDescent="0.2">
      <c r="A5" s="1">
        <v>4</v>
      </c>
      <c r="B5" s="4">
        <v>44121</v>
      </c>
      <c r="C5" s="13">
        <v>0.83333333333333337</v>
      </c>
      <c r="D5" s="5" t="s">
        <v>44</v>
      </c>
      <c r="E5" s="5" t="s">
        <v>203</v>
      </c>
      <c r="F5" s="5" t="s">
        <v>49</v>
      </c>
      <c r="G5" s="5" t="s">
        <v>117</v>
      </c>
      <c r="H5" s="5" t="s">
        <v>46</v>
      </c>
      <c r="I5" s="5" t="s">
        <v>14</v>
      </c>
      <c r="J5" s="5">
        <v>24</v>
      </c>
      <c r="K5" s="5">
        <v>41</v>
      </c>
      <c r="L5" s="5">
        <v>3</v>
      </c>
      <c r="M5" s="5">
        <v>1</v>
      </c>
      <c r="N5" s="5" t="s">
        <v>92</v>
      </c>
      <c r="O5" s="5"/>
      <c r="P5" s="6"/>
      <c r="Q5" s="7">
        <f t="shared" si="5"/>
        <v>44121</v>
      </c>
      <c r="R5" s="5">
        <f t="shared" si="0"/>
        <v>2020</v>
      </c>
      <c r="S5" s="5">
        <f t="shared" si="6"/>
        <v>7</v>
      </c>
      <c r="T5" s="5" t="s">
        <v>178</v>
      </c>
      <c r="U5" s="5">
        <v>3</v>
      </c>
      <c r="V5" s="5">
        <f t="shared" si="7"/>
        <v>1</v>
      </c>
      <c r="W5" s="5" t="s">
        <v>46</v>
      </c>
      <c r="X5" s="5" t="s">
        <v>119</v>
      </c>
      <c r="Y5" s="5">
        <v>2</v>
      </c>
      <c r="Z5" s="5">
        <f t="shared" si="8"/>
        <v>1</v>
      </c>
      <c r="AA5" s="5" t="str">
        <f t="shared" si="1"/>
        <v>SEC</v>
      </c>
      <c r="AB5">
        <f t="shared" si="2"/>
        <v>1</v>
      </c>
      <c r="AC5">
        <f t="shared" si="9"/>
        <v>1</v>
      </c>
      <c r="AD5">
        <f t="shared" si="10"/>
        <v>1</v>
      </c>
      <c r="AE5">
        <f t="shared" si="11"/>
        <v>1</v>
      </c>
      <c r="AF5">
        <f t="shared" si="3"/>
        <v>24</v>
      </c>
      <c r="AG5">
        <f t="shared" si="3"/>
        <v>41</v>
      </c>
      <c r="AH5">
        <f t="shared" si="3"/>
        <v>3</v>
      </c>
      <c r="AI5">
        <f t="shared" si="3"/>
        <v>1</v>
      </c>
      <c r="AJ5">
        <f t="shared" si="12"/>
        <v>4</v>
      </c>
      <c r="AK5" s="8">
        <f t="shared" si="13"/>
        <v>0.75</v>
      </c>
      <c r="AL5">
        <f t="shared" si="4"/>
        <v>0</v>
      </c>
      <c r="GR5" s="3"/>
    </row>
    <row r="6" spans="1:200" ht="60" x14ac:dyDescent="0.2">
      <c r="A6" s="1">
        <v>5</v>
      </c>
      <c r="B6" s="4">
        <v>44135</v>
      </c>
      <c r="C6" s="13">
        <v>0.5</v>
      </c>
      <c r="D6" s="5" t="s">
        <v>44</v>
      </c>
      <c r="E6" s="5" t="s">
        <v>302</v>
      </c>
      <c r="F6" s="5" t="s">
        <v>49</v>
      </c>
      <c r="G6" s="5" t="s">
        <v>190</v>
      </c>
      <c r="H6" s="5" t="s">
        <v>46</v>
      </c>
      <c r="I6" s="5" t="s">
        <v>13</v>
      </c>
      <c r="J6" s="5">
        <v>14</v>
      </c>
      <c r="K6" s="5">
        <v>3</v>
      </c>
      <c r="L6" s="5">
        <v>4</v>
      </c>
      <c r="M6" s="5">
        <v>1</v>
      </c>
      <c r="N6" s="5" t="s">
        <v>41</v>
      </c>
      <c r="O6" s="5" t="s">
        <v>238</v>
      </c>
      <c r="P6" s="6"/>
      <c r="Q6" s="7">
        <f t="shared" si="5"/>
        <v>44135</v>
      </c>
      <c r="R6" s="5">
        <f t="shared" si="0"/>
        <v>2020</v>
      </c>
      <c r="S6" s="5">
        <f t="shared" si="6"/>
        <v>9</v>
      </c>
      <c r="T6" s="5" t="s">
        <v>178</v>
      </c>
      <c r="U6" s="5">
        <v>5</v>
      </c>
      <c r="V6" s="5">
        <f t="shared" si="7"/>
        <v>1</v>
      </c>
      <c r="W6" s="5" t="s">
        <v>46</v>
      </c>
      <c r="X6" s="5" t="s">
        <v>190</v>
      </c>
      <c r="Y6" s="5"/>
      <c r="Z6" s="5">
        <f t="shared" si="8"/>
        <v>0</v>
      </c>
      <c r="AA6" s="5" t="str">
        <f t="shared" si="1"/>
        <v>SEC</v>
      </c>
      <c r="AB6">
        <f t="shared" si="2"/>
        <v>1</v>
      </c>
      <c r="AC6">
        <f t="shared" si="9"/>
        <v>1</v>
      </c>
      <c r="AD6">
        <f t="shared" si="10"/>
        <v>1</v>
      </c>
      <c r="AE6">
        <f t="shared" si="11"/>
        <v>0</v>
      </c>
      <c r="AF6">
        <f t="shared" si="3"/>
        <v>14</v>
      </c>
      <c r="AG6">
        <f t="shared" si="3"/>
        <v>3</v>
      </c>
      <c r="AH6">
        <f t="shared" si="3"/>
        <v>4</v>
      </c>
      <c r="AI6">
        <f t="shared" si="3"/>
        <v>1</v>
      </c>
      <c r="AJ6">
        <f t="shared" si="12"/>
        <v>5</v>
      </c>
      <c r="AK6" s="8">
        <f t="shared" si="13"/>
        <v>0.8</v>
      </c>
      <c r="AL6">
        <f t="shared" si="4"/>
        <v>1</v>
      </c>
      <c r="GR6" s="3"/>
    </row>
    <row r="7" spans="1:200" ht="60" x14ac:dyDescent="0.2">
      <c r="A7" s="1">
        <v>6</v>
      </c>
      <c r="B7" s="4">
        <v>44142</v>
      </c>
      <c r="C7" s="13">
        <v>0.64583333333333337</v>
      </c>
      <c r="D7" s="5" t="s">
        <v>44</v>
      </c>
      <c r="E7" s="5" t="s">
        <v>302</v>
      </c>
      <c r="F7" s="5" t="s">
        <v>80</v>
      </c>
      <c r="G7" s="5" t="s">
        <v>109</v>
      </c>
      <c r="H7" s="5" t="s">
        <v>46</v>
      </c>
      <c r="I7" s="5" t="s">
        <v>14</v>
      </c>
      <c r="J7" s="5">
        <v>28</v>
      </c>
      <c r="K7" s="5">
        <v>44</v>
      </c>
      <c r="L7" s="5">
        <v>4</v>
      </c>
      <c r="M7" s="5">
        <v>2</v>
      </c>
      <c r="N7" s="5" t="s">
        <v>92</v>
      </c>
      <c r="O7" s="5" t="s">
        <v>1091</v>
      </c>
      <c r="P7" s="6"/>
      <c r="Q7" s="7">
        <f t="shared" si="5"/>
        <v>44142</v>
      </c>
      <c r="R7" s="5">
        <f t="shared" si="0"/>
        <v>2020</v>
      </c>
      <c r="S7" s="5">
        <f t="shared" si="6"/>
        <v>10</v>
      </c>
      <c r="T7" s="5" t="s">
        <v>178</v>
      </c>
      <c r="U7" s="5">
        <v>5</v>
      </c>
      <c r="V7" s="5">
        <f t="shared" si="7"/>
        <v>1</v>
      </c>
      <c r="W7" s="5" t="s">
        <v>46</v>
      </c>
      <c r="X7" s="5" t="s">
        <v>111</v>
      </c>
      <c r="Y7" s="5">
        <v>8</v>
      </c>
      <c r="Z7" s="5">
        <f t="shared" si="8"/>
        <v>1</v>
      </c>
      <c r="AA7" s="5" t="str">
        <f t="shared" si="1"/>
        <v>SEC</v>
      </c>
      <c r="AB7">
        <f t="shared" si="2"/>
        <v>1</v>
      </c>
      <c r="AC7">
        <f t="shared" si="9"/>
        <v>1</v>
      </c>
      <c r="AD7">
        <f t="shared" si="10"/>
        <v>1</v>
      </c>
      <c r="AE7">
        <f t="shared" si="11"/>
        <v>1</v>
      </c>
      <c r="AF7">
        <f t="shared" si="3"/>
        <v>28</v>
      </c>
      <c r="AG7">
        <f t="shared" si="3"/>
        <v>44</v>
      </c>
      <c r="AH7">
        <f t="shared" si="3"/>
        <v>4</v>
      </c>
      <c r="AI7">
        <f t="shared" si="3"/>
        <v>2</v>
      </c>
      <c r="AJ7">
        <f t="shared" si="12"/>
        <v>6</v>
      </c>
      <c r="AK7" s="8">
        <f t="shared" si="13"/>
        <v>0.66666666666666663</v>
      </c>
      <c r="AL7">
        <f t="shared" si="4"/>
        <v>0</v>
      </c>
      <c r="GR7" s="3"/>
    </row>
    <row r="8" spans="1:200" ht="30" x14ac:dyDescent="0.2">
      <c r="A8" s="1">
        <v>7</v>
      </c>
      <c r="B8" s="4">
        <v>44156</v>
      </c>
      <c r="C8" s="13">
        <v>0.8125</v>
      </c>
      <c r="D8" s="5" t="s">
        <v>44</v>
      </c>
      <c r="E8" s="5" t="s">
        <v>1127</v>
      </c>
      <c r="F8" s="5"/>
      <c r="G8" s="5" t="s">
        <v>239</v>
      </c>
      <c r="H8" s="5" t="s">
        <v>46</v>
      </c>
      <c r="I8" s="5" t="s">
        <v>13</v>
      </c>
      <c r="J8" s="5">
        <v>31</v>
      </c>
      <c r="K8" s="5">
        <v>24</v>
      </c>
      <c r="L8" s="5">
        <v>5</v>
      </c>
      <c r="M8" s="5">
        <v>2</v>
      </c>
      <c r="N8" s="5" t="s">
        <v>41</v>
      </c>
      <c r="O8" s="5"/>
      <c r="P8" s="6"/>
      <c r="Q8" s="7">
        <f t="shared" si="5"/>
        <v>44156</v>
      </c>
      <c r="R8" s="5">
        <f t="shared" si="0"/>
        <v>2020</v>
      </c>
      <c r="S8" s="5">
        <f t="shared" si="6"/>
        <v>12</v>
      </c>
      <c r="T8" s="5" t="s">
        <v>178</v>
      </c>
      <c r="U8" s="5">
        <v>13</v>
      </c>
      <c r="V8" s="5">
        <f t="shared" si="7"/>
        <v>1</v>
      </c>
      <c r="W8" s="5" t="s">
        <v>46</v>
      </c>
      <c r="X8" s="5" t="s">
        <v>239</v>
      </c>
      <c r="Y8" s="5"/>
      <c r="Z8" s="5">
        <f t="shared" si="8"/>
        <v>0</v>
      </c>
      <c r="AA8" s="5" t="str">
        <f t="shared" si="1"/>
        <v>SEC</v>
      </c>
      <c r="AB8">
        <f t="shared" si="2"/>
        <v>1</v>
      </c>
      <c r="AC8">
        <f t="shared" si="9"/>
        <v>1</v>
      </c>
      <c r="AD8">
        <f t="shared" si="10"/>
        <v>1</v>
      </c>
      <c r="AE8">
        <f t="shared" si="11"/>
        <v>0</v>
      </c>
      <c r="AF8">
        <f t="shared" si="3"/>
        <v>31</v>
      </c>
      <c r="AG8">
        <f t="shared" si="3"/>
        <v>24</v>
      </c>
      <c r="AH8">
        <f t="shared" si="3"/>
        <v>5</v>
      </c>
      <c r="AI8">
        <f t="shared" si="3"/>
        <v>2</v>
      </c>
      <c r="AJ8">
        <f t="shared" si="12"/>
        <v>7</v>
      </c>
      <c r="AK8" s="8">
        <f t="shared" si="13"/>
        <v>0.7142857142857143</v>
      </c>
      <c r="AL8">
        <f t="shared" si="4"/>
        <v>1</v>
      </c>
      <c r="GR8" s="3"/>
    </row>
    <row r="9" spans="1:200" ht="30" x14ac:dyDescent="0.2">
      <c r="A9" s="1">
        <v>8</v>
      </c>
      <c r="B9" s="4">
        <v>44163</v>
      </c>
      <c r="C9" s="13">
        <v>0.8125</v>
      </c>
      <c r="D9" s="5" t="s">
        <v>44</v>
      </c>
      <c r="E9" s="5" t="s">
        <v>1127</v>
      </c>
      <c r="F9" s="5" t="s">
        <v>49</v>
      </c>
      <c r="G9" s="5" t="s">
        <v>77</v>
      </c>
      <c r="H9" s="5" t="s">
        <v>46</v>
      </c>
      <c r="I9" s="5" t="s">
        <v>13</v>
      </c>
      <c r="J9" s="5">
        <v>45</v>
      </c>
      <c r="K9" s="5">
        <v>16</v>
      </c>
      <c r="L9" s="5">
        <v>6</v>
      </c>
      <c r="M9" s="5">
        <v>2</v>
      </c>
      <c r="N9" s="5" t="s">
        <v>47</v>
      </c>
      <c r="O9" s="5"/>
      <c r="P9" s="6"/>
      <c r="Q9" s="7">
        <f t="shared" si="5"/>
        <v>44163</v>
      </c>
      <c r="R9" s="5">
        <f t="shared" si="0"/>
        <v>2020</v>
      </c>
      <c r="S9" s="5">
        <f t="shared" si="6"/>
        <v>13</v>
      </c>
      <c r="T9" s="5" t="s">
        <v>178</v>
      </c>
      <c r="U9" s="5">
        <v>13</v>
      </c>
      <c r="V9" s="5">
        <f t="shared" si="7"/>
        <v>1</v>
      </c>
      <c r="W9" s="5" t="s">
        <v>46</v>
      </c>
      <c r="X9" s="5" t="s">
        <v>77</v>
      </c>
      <c r="Y9" s="5"/>
      <c r="Z9" s="5">
        <f t="shared" si="8"/>
        <v>0</v>
      </c>
      <c r="AA9" s="5" t="str">
        <f t="shared" si="1"/>
        <v>SEC</v>
      </c>
      <c r="AB9">
        <f t="shared" si="2"/>
        <v>1</v>
      </c>
      <c r="AC9">
        <f t="shared" si="9"/>
        <v>1</v>
      </c>
      <c r="AD9">
        <f t="shared" si="10"/>
        <v>1</v>
      </c>
      <c r="AE9">
        <f t="shared" si="11"/>
        <v>0</v>
      </c>
      <c r="AF9">
        <f t="shared" si="3"/>
        <v>45</v>
      </c>
      <c r="AG9">
        <f t="shared" si="3"/>
        <v>16</v>
      </c>
      <c r="AH9">
        <f t="shared" si="3"/>
        <v>6</v>
      </c>
      <c r="AI9">
        <f t="shared" si="3"/>
        <v>2</v>
      </c>
      <c r="AJ9">
        <f t="shared" si="12"/>
        <v>8</v>
      </c>
      <c r="AK9" s="8">
        <f t="shared" si="13"/>
        <v>0.75</v>
      </c>
      <c r="AL9">
        <f t="shared" si="4"/>
        <v>1</v>
      </c>
      <c r="GR9" s="3"/>
    </row>
    <row r="10" spans="1:200" ht="30" x14ac:dyDescent="0.2">
      <c r="A10" s="1">
        <v>9</v>
      </c>
      <c r="B10" s="4">
        <v>44177</v>
      </c>
      <c r="C10" s="13">
        <v>0.5</v>
      </c>
      <c r="D10" s="5" t="s">
        <v>44</v>
      </c>
      <c r="E10" s="5" t="s">
        <v>1128</v>
      </c>
      <c r="F10" s="5" t="s">
        <v>49</v>
      </c>
      <c r="G10" s="5" t="s">
        <v>348</v>
      </c>
      <c r="H10" s="5" t="s">
        <v>46</v>
      </c>
      <c r="I10" s="5" t="s">
        <v>13</v>
      </c>
      <c r="J10" s="5">
        <v>49</v>
      </c>
      <c r="K10" s="5">
        <v>14</v>
      </c>
      <c r="L10" s="5">
        <v>7</v>
      </c>
      <c r="M10" s="5">
        <v>2</v>
      </c>
      <c r="N10" s="5" t="s">
        <v>51</v>
      </c>
      <c r="O10" s="5"/>
      <c r="P10" s="6"/>
      <c r="Q10" s="7">
        <f t="shared" si="5"/>
        <v>44177</v>
      </c>
      <c r="R10" s="5">
        <f t="shared" si="0"/>
        <v>2020</v>
      </c>
      <c r="S10" s="5">
        <f t="shared" si="6"/>
        <v>15</v>
      </c>
      <c r="T10" s="5" t="s">
        <v>178</v>
      </c>
      <c r="U10" s="5">
        <v>12</v>
      </c>
      <c r="V10" s="5">
        <f t="shared" si="7"/>
        <v>1</v>
      </c>
      <c r="W10" s="5" t="s">
        <v>46</v>
      </c>
      <c r="X10" s="5" t="s">
        <v>348</v>
      </c>
      <c r="Y10" s="5"/>
      <c r="Z10" s="5">
        <f t="shared" si="8"/>
        <v>0</v>
      </c>
      <c r="AA10" s="5" t="str">
        <f t="shared" si="1"/>
        <v>SEC</v>
      </c>
      <c r="AB10">
        <f t="shared" si="2"/>
        <v>1</v>
      </c>
      <c r="AC10">
        <f t="shared" si="9"/>
        <v>1</v>
      </c>
      <c r="AD10">
        <f t="shared" si="10"/>
        <v>1</v>
      </c>
      <c r="AE10">
        <f t="shared" si="11"/>
        <v>0</v>
      </c>
      <c r="AF10">
        <f t="shared" si="3"/>
        <v>49</v>
      </c>
      <c r="AG10">
        <f t="shared" si="3"/>
        <v>14</v>
      </c>
      <c r="AH10">
        <f t="shared" si="3"/>
        <v>7</v>
      </c>
      <c r="AI10">
        <f t="shared" si="3"/>
        <v>2</v>
      </c>
      <c r="AJ10">
        <f t="shared" si="12"/>
        <v>9</v>
      </c>
      <c r="AK10" s="8">
        <f t="shared" si="13"/>
        <v>0.77777777777777779</v>
      </c>
      <c r="AL10">
        <f t="shared" si="4"/>
        <v>1</v>
      </c>
      <c r="GR10" s="3"/>
    </row>
    <row r="11" spans="1:200" ht="105" x14ac:dyDescent="0.2">
      <c r="A11" s="1">
        <v>10</v>
      </c>
      <c r="B11" s="4">
        <v>44197</v>
      </c>
      <c r="C11" s="13">
        <v>0.5</v>
      </c>
      <c r="D11" s="5" t="s">
        <v>124</v>
      </c>
      <c r="E11" s="5" t="s">
        <v>1129</v>
      </c>
      <c r="F11" s="5" t="s">
        <v>80</v>
      </c>
      <c r="G11" s="5" t="s">
        <v>1130</v>
      </c>
      <c r="H11" s="5" t="s">
        <v>140</v>
      </c>
      <c r="I11" s="5" t="s">
        <v>13</v>
      </c>
      <c r="J11" s="5">
        <v>24</v>
      </c>
      <c r="K11" s="5">
        <v>21</v>
      </c>
      <c r="L11" s="5">
        <v>8</v>
      </c>
      <c r="M11" s="5">
        <v>2</v>
      </c>
      <c r="N11" s="5" t="s">
        <v>55</v>
      </c>
      <c r="O11" s="5" t="s">
        <v>365</v>
      </c>
      <c r="P11" s="6"/>
      <c r="Q11" s="7">
        <f t="shared" si="5"/>
        <v>44197</v>
      </c>
      <c r="R11" s="5">
        <f t="shared" si="0"/>
        <v>2020</v>
      </c>
      <c r="S11" s="5">
        <f t="shared" si="6"/>
        <v>18</v>
      </c>
      <c r="T11" s="5" t="s">
        <v>178</v>
      </c>
      <c r="U11" s="5">
        <v>11</v>
      </c>
      <c r="V11" s="5">
        <f t="shared" si="7"/>
        <v>1</v>
      </c>
      <c r="W11" s="5" t="s">
        <v>46</v>
      </c>
      <c r="X11" s="5" t="s">
        <v>199</v>
      </c>
      <c r="Y11" s="5">
        <v>6</v>
      </c>
      <c r="Z11" s="5">
        <f t="shared" si="8"/>
        <v>1</v>
      </c>
      <c r="AA11" s="5" t="str">
        <f t="shared" si="1"/>
        <v>American</v>
      </c>
      <c r="AB11">
        <f t="shared" si="2"/>
        <v>0</v>
      </c>
      <c r="AC11">
        <f t="shared" si="9"/>
        <v>1</v>
      </c>
      <c r="AD11">
        <f t="shared" si="10"/>
        <v>0</v>
      </c>
      <c r="AE11">
        <f t="shared" si="11"/>
        <v>1</v>
      </c>
      <c r="AF11">
        <f t="shared" si="3"/>
        <v>24</v>
      </c>
      <c r="AG11">
        <f t="shared" si="3"/>
        <v>21</v>
      </c>
      <c r="AH11">
        <f t="shared" si="3"/>
        <v>8</v>
      </c>
      <c r="AI11">
        <f t="shared" si="3"/>
        <v>2</v>
      </c>
      <c r="AJ11">
        <f t="shared" si="12"/>
        <v>10</v>
      </c>
      <c r="AK11" s="8">
        <f t="shared" si="13"/>
        <v>0.8</v>
      </c>
      <c r="AL11">
        <f t="shared" si="4"/>
        <v>1</v>
      </c>
    </row>
    <row r="12" spans="1:200" ht="30" x14ac:dyDescent="0.2">
      <c r="A12" s="1">
        <v>1</v>
      </c>
      <c r="B12" s="4">
        <v>44100</v>
      </c>
      <c r="C12" s="13">
        <v>0.8125</v>
      </c>
      <c r="D12" s="5" t="s">
        <v>44</v>
      </c>
      <c r="E12" s="5" t="s">
        <v>411</v>
      </c>
      <c r="F12" s="5" t="s">
        <v>49</v>
      </c>
      <c r="G12" s="5" t="s">
        <v>1131</v>
      </c>
      <c r="H12" s="5" t="s">
        <v>46</v>
      </c>
      <c r="I12" s="5" t="s">
        <v>14</v>
      </c>
      <c r="J12" s="5">
        <v>12</v>
      </c>
      <c r="K12" s="5">
        <v>17</v>
      </c>
      <c r="L12" s="5">
        <v>0</v>
      </c>
      <c r="M12" s="5">
        <v>1</v>
      </c>
      <c r="N12" s="5" t="s">
        <v>92</v>
      </c>
      <c r="O12" s="5"/>
      <c r="P12" s="6"/>
      <c r="Q12" s="7">
        <f t="shared" si="5"/>
        <v>44100</v>
      </c>
      <c r="R12" s="5">
        <f t="shared" si="0"/>
        <v>2020</v>
      </c>
      <c r="S12" s="5">
        <f t="shared" si="6"/>
        <v>4</v>
      </c>
      <c r="T12" s="5" t="s">
        <v>411</v>
      </c>
      <c r="U12" s="5"/>
      <c r="V12" s="5">
        <f t="shared" si="7"/>
        <v>0</v>
      </c>
      <c r="W12" s="5" t="s">
        <v>46</v>
      </c>
      <c r="X12" s="5" t="s">
        <v>48</v>
      </c>
      <c r="Y12" s="5">
        <v>10</v>
      </c>
      <c r="Z12" s="5">
        <f t="shared" si="8"/>
        <v>1</v>
      </c>
      <c r="AA12" s="5" t="str">
        <f t="shared" si="1"/>
        <v>SEC</v>
      </c>
      <c r="AB12">
        <f t="shared" si="2"/>
        <v>1</v>
      </c>
      <c r="AC12">
        <f t="shared" si="9"/>
        <v>1</v>
      </c>
      <c r="AD12">
        <f t="shared" si="10"/>
        <v>1</v>
      </c>
      <c r="AE12">
        <f t="shared" si="11"/>
        <v>0</v>
      </c>
      <c r="AF12">
        <f t="shared" si="3"/>
        <v>12</v>
      </c>
      <c r="AG12">
        <f t="shared" si="3"/>
        <v>17</v>
      </c>
      <c r="AH12">
        <f t="shared" si="3"/>
        <v>0</v>
      </c>
      <c r="AI12">
        <f t="shared" si="3"/>
        <v>1</v>
      </c>
      <c r="AJ12">
        <f t="shared" si="12"/>
        <v>1</v>
      </c>
      <c r="AK12" s="8">
        <f t="shared" si="13"/>
        <v>0</v>
      </c>
      <c r="AL12">
        <f t="shared" si="4"/>
        <v>0</v>
      </c>
    </row>
    <row r="13" spans="1:200" x14ac:dyDescent="0.2">
      <c r="A13" s="1">
        <v>2</v>
      </c>
      <c r="B13" s="4">
        <v>44107</v>
      </c>
      <c r="C13" s="13">
        <v>0.8125</v>
      </c>
      <c r="D13" s="5" t="s">
        <v>44</v>
      </c>
      <c r="E13" s="5" t="s">
        <v>411</v>
      </c>
      <c r="F13" s="5"/>
      <c r="G13" s="5" t="s">
        <v>1132</v>
      </c>
      <c r="H13" s="5" t="s">
        <v>46</v>
      </c>
      <c r="I13" s="5" t="s">
        <v>14</v>
      </c>
      <c r="J13" s="5">
        <v>7</v>
      </c>
      <c r="K13" s="5">
        <v>41</v>
      </c>
      <c r="L13" s="5">
        <v>0</v>
      </c>
      <c r="M13" s="5">
        <v>2</v>
      </c>
      <c r="N13" s="5" t="s">
        <v>102</v>
      </c>
      <c r="O13" s="5"/>
      <c r="P13" s="6"/>
      <c r="Q13" s="7">
        <f t="shared" si="5"/>
        <v>44107</v>
      </c>
      <c r="R13" s="5">
        <f t="shared" si="0"/>
        <v>2020</v>
      </c>
      <c r="S13" s="5">
        <f t="shared" si="6"/>
        <v>5</v>
      </c>
      <c r="T13" s="5" t="s">
        <v>411</v>
      </c>
      <c r="U13" s="5"/>
      <c r="V13" s="5">
        <f t="shared" si="7"/>
        <v>0</v>
      </c>
      <c r="W13" s="5" t="s">
        <v>46</v>
      </c>
      <c r="X13" s="5" t="s">
        <v>94</v>
      </c>
      <c r="Y13" s="5">
        <v>20</v>
      </c>
      <c r="Z13" s="5">
        <f t="shared" si="8"/>
        <v>1</v>
      </c>
      <c r="AA13" s="5" t="str">
        <f t="shared" si="1"/>
        <v>SEC</v>
      </c>
      <c r="AB13">
        <f t="shared" si="2"/>
        <v>1</v>
      </c>
      <c r="AC13">
        <f t="shared" si="9"/>
        <v>1</v>
      </c>
      <c r="AD13">
        <f t="shared" si="10"/>
        <v>1</v>
      </c>
      <c r="AE13">
        <f t="shared" si="11"/>
        <v>0</v>
      </c>
      <c r="AF13">
        <f t="shared" si="3"/>
        <v>7</v>
      </c>
      <c r="AG13">
        <f t="shared" si="3"/>
        <v>41</v>
      </c>
      <c r="AH13">
        <f t="shared" si="3"/>
        <v>0</v>
      </c>
      <c r="AI13">
        <f t="shared" si="3"/>
        <v>2</v>
      </c>
      <c r="AJ13">
        <f t="shared" si="12"/>
        <v>2</v>
      </c>
      <c r="AK13" s="8">
        <f t="shared" si="13"/>
        <v>0</v>
      </c>
      <c r="AL13">
        <f t="shared" si="4"/>
        <v>0</v>
      </c>
    </row>
    <row r="14" spans="1:200" ht="30" x14ac:dyDescent="0.2">
      <c r="A14" s="1">
        <v>3</v>
      </c>
      <c r="B14" s="4">
        <v>44114</v>
      </c>
      <c r="C14" s="13">
        <v>0.5</v>
      </c>
      <c r="D14" s="5" t="s">
        <v>44</v>
      </c>
      <c r="E14" s="5" t="s">
        <v>411</v>
      </c>
      <c r="F14" s="5"/>
      <c r="G14" s="5" t="s">
        <v>77</v>
      </c>
      <c r="H14" s="5" t="s">
        <v>46</v>
      </c>
      <c r="I14" s="5" t="s">
        <v>14</v>
      </c>
      <c r="J14" s="5">
        <v>7</v>
      </c>
      <c r="K14" s="5">
        <v>41</v>
      </c>
      <c r="L14" s="5">
        <v>0</v>
      </c>
      <c r="M14" s="5">
        <v>3</v>
      </c>
      <c r="N14" s="5" t="s">
        <v>130</v>
      </c>
      <c r="O14" s="5"/>
      <c r="P14" s="6"/>
      <c r="Q14" s="7">
        <f t="shared" si="5"/>
        <v>44114</v>
      </c>
      <c r="R14" s="5">
        <f t="shared" si="0"/>
        <v>2020</v>
      </c>
      <c r="S14" s="5">
        <f t="shared" si="6"/>
        <v>6</v>
      </c>
      <c r="T14" s="5" t="s">
        <v>411</v>
      </c>
      <c r="U14" s="5"/>
      <c r="V14" s="5">
        <f t="shared" si="7"/>
        <v>0</v>
      </c>
      <c r="W14" s="5" t="s">
        <v>46</v>
      </c>
      <c r="X14" s="5" t="s">
        <v>77</v>
      </c>
      <c r="Y14" s="5"/>
      <c r="Z14" s="5">
        <f t="shared" si="8"/>
        <v>0</v>
      </c>
      <c r="AA14" s="5" t="str">
        <f t="shared" si="1"/>
        <v>SEC</v>
      </c>
      <c r="AB14">
        <f t="shared" si="2"/>
        <v>1</v>
      </c>
      <c r="AC14">
        <f t="shared" si="9"/>
        <v>1</v>
      </c>
      <c r="AD14">
        <f t="shared" si="10"/>
        <v>1</v>
      </c>
      <c r="AE14">
        <f t="shared" si="11"/>
        <v>0</v>
      </c>
      <c r="AF14">
        <f t="shared" si="3"/>
        <v>7</v>
      </c>
      <c r="AG14">
        <f t="shared" si="3"/>
        <v>41</v>
      </c>
      <c r="AH14">
        <f t="shared" si="3"/>
        <v>0</v>
      </c>
      <c r="AI14">
        <f t="shared" si="3"/>
        <v>3</v>
      </c>
      <c r="AJ14">
        <f t="shared" si="12"/>
        <v>3</v>
      </c>
      <c r="AK14" s="8">
        <f t="shared" si="13"/>
        <v>0</v>
      </c>
      <c r="AL14">
        <f t="shared" si="4"/>
        <v>0</v>
      </c>
    </row>
    <row r="15" spans="1:200" x14ac:dyDescent="0.2">
      <c r="A15" s="1">
        <v>4</v>
      </c>
      <c r="B15" s="4">
        <v>44135</v>
      </c>
      <c r="C15" s="13">
        <v>0.66666666666666663</v>
      </c>
      <c r="D15" s="5" t="s">
        <v>44</v>
      </c>
      <c r="E15" s="5" t="s">
        <v>411</v>
      </c>
      <c r="F15" s="5"/>
      <c r="G15" s="5" t="s">
        <v>368</v>
      </c>
      <c r="H15" s="5" t="s">
        <v>46</v>
      </c>
      <c r="I15" s="5" t="s">
        <v>14</v>
      </c>
      <c r="J15" s="5">
        <v>21</v>
      </c>
      <c r="K15" s="5">
        <v>54</v>
      </c>
      <c r="L15" s="5">
        <v>0</v>
      </c>
      <c r="M15" s="5">
        <v>4</v>
      </c>
      <c r="N15" s="5" t="s">
        <v>132</v>
      </c>
      <c r="O15" s="5"/>
      <c r="P15" s="6"/>
      <c r="Q15" s="7">
        <f t="shared" si="5"/>
        <v>44135</v>
      </c>
      <c r="R15" s="5">
        <f t="shared" si="0"/>
        <v>2020</v>
      </c>
      <c r="S15" s="5">
        <f t="shared" si="6"/>
        <v>9</v>
      </c>
      <c r="T15" s="5" t="s">
        <v>411</v>
      </c>
      <c r="U15" s="5"/>
      <c r="V15" s="5">
        <f t="shared" si="7"/>
        <v>0</v>
      </c>
      <c r="W15" s="5" t="s">
        <v>46</v>
      </c>
      <c r="X15" s="5" t="s">
        <v>368</v>
      </c>
      <c r="Y15" s="5"/>
      <c r="Z15" s="5">
        <f t="shared" si="8"/>
        <v>0</v>
      </c>
      <c r="AA15" s="5" t="str">
        <f t="shared" si="1"/>
        <v>SEC</v>
      </c>
      <c r="AB15">
        <f t="shared" si="2"/>
        <v>1</v>
      </c>
      <c r="AC15">
        <f t="shared" si="9"/>
        <v>1</v>
      </c>
      <c r="AD15">
        <f t="shared" si="10"/>
        <v>1</v>
      </c>
      <c r="AE15">
        <f t="shared" si="11"/>
        <v>0</v>
      </c>
      <c r="AF15">
        <f t="shared" si="3"/>
        <v>21</v>
      </c>
      <c r="AG15">
        <f t="shared" si="3"/>
        <v>54</v>
      </c>
      <c r="AH15">
        <f t="shared" si="3"/>
        <v>0</v>
      </c>
      <c r="AI15">
        <f t="shared" si="3"/>
        <v>4</v>
      </c>
      <c r="AJ15">
        <f t="shared" si="12"/>
        <v>4</v>
      </c>
      <c r="AK15" s="8">
        <f t="shared" si="13"/>
        <v>0</v>
      </c>
      <c r="AL15">
        <f t="shared" si="4"/>
        <v>0</v>
      </c>
    </row>
    <row r="16" spans="1:200" ht="30" x14ac:dyDescent="0.2">
      <c r="A16" s="1">
        <v>5</v>
      </c>
      <c r="B16" s="4">
        <v>44142</v>
      </c>
      <c r="C16" s="13">
        <v>0.64583333333333337</v>
      </c>
      <c r="D16" s="5" t="s">
        <v>44</v>
      </c>
      <c r="E16" s="5" t="s">
        <v>411</v>
      </c>
      <c r="F16" s="5" t="s">
        <v>49</v>
      </c>
      <c r="G16" s="5" t="s">
        <v>239</v>
      </c>
      <c r="H16" s="5" t="s">
        <v>46</v>
      </c>
      <c r="I16" s="5" t="s">
        <v>14</v>
      </c>
      <c r="J16" s="5">
        <v>17</v>
      </c>
      <c r="K16" s="5">
        <v>24</v>
      </c>
      <c r="L16" s="5">
        <v>0</v>
      </c>
      <c r="M16" s="5">
        <v>5</v>
      </c>
      <c r="N16" s="5" t="s">
        <v>133</v>
      </c>
      <c r="O16" s="5"/>
      <c r="P16" s="6"/>
      <c r="Q16" s="7">
        <f t="shared" si="5"/>
        <v>44142</v>
      </c>
      <c r="R16" s="5">
        <f t="shared" si="0"/>
        <v>2020</v>
      </c>
      <c r="S16" s="5">
        <f t="shared" si="6"/>
        <v>10</v>
      </c>
      <c r="T16" s="5" t="s">
        <v>411</v>
      </c>
      <c r="U16" s="5"/>
      <c r="V16" s="5">
        <f t="shared" si="7"/>
        <v>0</v>
      </c>
      <c r="W16" s="5" t="s">
        <v>46</v>
      </c>
      <c r="X16" s="5" t="s">
        <v>239</v>
      </c>
      <c r="Y16" s="5"/>
      <c r="Z16" s="5">
        <f t="shared" si="8"/>
        <v>0</v>
      </c>
      <c r="AA16" s="5" t="str">
        <f t="shared" si="1"/>
        <v>SEC</v>
      </c>
      <c r="AB16">
        <f t="shared" si="2"/>
        <v>1</v>
      </c>
      <c r="AC16">
        <f t="shared" si="9"/>
        <v>1</v>
      </c>
      <c r="AD16">
        <f t="shared" si="10"/>
        <v>1</v>
      </c>
      <c r="AE16">
        <f t="shared" si="11"/>
        <v>0</v>
      </c>
      <c r="AF16">
        <f t="shared" si="3"/>
        <v>17</v>
      </c>
      <c r="AG16">
        <f t="shared" si="3"/>
        <v>24</v>
      </c>
      <c r="AH16">
        <f t="shared" si="3"/>
        <v>0</v>
      </c>
      <c r="AI16">
        <f t="shared" si="3"/>
        <v>5</v>
      </c>
      <c r="AJ16">
        <f t="shared" si="12"/>
        <v>5</v>
      </c>
      <c r="AK16" s="8">
        <f t="shared" si="13"/>
        <v>0</v>
      </c>
      <c r="AL16">
        <f t="shared" si="4"/>
        <v>0</v>
      </c>
    </row>
    <row r="17" spans="1:38" x14ac:dyDescent="0.2">
      <c r="A17" s="1">
        <v>6</v>
      </c>
      <c r="B17" s="4">
        <v>44149</v>
      </c>
      <c r="C17" s="13">
        <v>0.5</v>
      </c>
      <c r="D17" s="5" t="s">
        <v>44</v>
      </c>
      <c r="E17" s="5" t="s">
        <v>411</v>
      </c>
      <c r="F17" s="5" t="s">
        <v>49</v>
      </c>
      <c r="G17" s="5" t="s">
        <v>190</v>
      </c>
      <c r="H17" s="5" t="s">
        <v>46</v>
      </c>
      <c r="I17" s="5" t="s">
        <v>14</v>
      </c>
      <c r="J17" s="5">
        <v>35</v>
      </c>
      <c r="K17" s="5">
        <v>38</v>
      </c>
      <c r="L17" s="5">
        <v>0</v>
      </c>
      <c r="M17" s="5">
        <v>6</v>
      </c>
      <c r="N17" s="5" t="s">
        <v>151</v>
      </c>
      <c r="O17" s="5"/>
      <c r="P17" s="6"/>
      <c r="Q17" s="7">
        <f t="shared" si="5"/>
        <v>44149</v>
      </c>
      <c r="R17" s="5">
        <f t="shared" si="0"/>
        <v>2020</v>
      </c>
      <c r="S17" s="5">
        <f t="shared" si="6"/>
        <v>11</v>
      </c>
      <c r="T17" s="5" t="s">
        <v>411</v>
      </c>
      <c r="U17" s="5"/>
      <c r="V17" s="5">
        <f t="shared" si="7"/>
        <v>0</v>
      </c>
      <c r="W17" s="5" t="s">
        <v>46</v>
      </c>
      <c r="X17" s="5" t="s">
        <v>190</v>
      </c>
      <c r="Y17" s="5"/>
      <c r="Z17" s="5">
        <f t="shared" si="8"/>
        <v>0</v>
      </c>
      <c r="AA17" s="5" t="str">
        <f t="shared" si="1"/>
        <v>SEC</v>
      </c>
      <c r="AB17">
        <f t="shared" si="2"/>
        <v>1</v>
      </c>
      <c r="AC17">
        <f t="shared" si="9"/>
        <v>1</v>
      </c>
      <c r="AD17">
        <f t="shared" si="10"/>
        <v>1</v>
      </c>
      <c r="AE17">
        <f t="shared" si="11"/>
        <v>0</v>
      </c>
      <c r="AF17">
        <f t="shared" si="3"/>
        <v>35</v>
      </c>
      <c r="AG17">
        <f t="shared" si="3"/>
        <v>38</v>
      </c>
      <c r="AH17">
        <f t="shared" si="3"/>
        <v>0</v>
      </c>
      <c r="AI17">
        <f t="shared" si="3"/>
        <v>6</v>
      </c>
      <c r="AJ17">
        <f t="shared" si="12"/>
        <v>6</v>
      </c>
      <c r="AK17" s="8">
        <f t="shared" si="13"/>
        <v>0</v>
      </c>
      <c r="AL17">
        <f t="shared" si="4"/>
        <v>0</v>
      </c>
    </row>
    <row r="18" spans="1:38" x14ac:dyDescent="0.2">
      <c r="A18" s="1">
        <v>7</v>
      </c>
      <c r="B18" s="4">
        <v>44156</v>
      </c>
      <c r="C18" s="13">
        <v>0.5</v>
      </c>
      <c r="D18" s="5" t="s">
        <v>44</v>
      </c>
      <c r="E18" s="5" t="s">
        <v>411</v>
      </c>
      <c r="F18" s="5"/>
      <c r="G18" s="5" t="s">
        <v>172</v>
      </c>
      <c r="H18" s="5" t="s">
        <v>46</v>
      </c>
      <c r="I18" s="5" t="s">
        <v>14</v>
      </c>
      <c r="J18" s="5">
        <v>17</v>
      </c>
      <c r="K18" s="5">
        <v>38</v>
      </c>
      <c r="L18" s="5">
        <v>0</v>
      </c>
      <c r="M18" s="5">
        <v>7</v>
      </c>
      <c r="N18" s="5" t="s">
        <v>298</v>
      </c>
      <c r="O18" s="5"/>
      <c r="P18" s="6"/>
      <c r="Q18" s="7">
        <f t="shared" si="5"/>
        <v>44156</v>
      </c>
      <c r="R18" s="5">
        <f t="shared" si="0"/>
        <v>2020</v>
      </c>
      <c r="S18" s="5">
        <f t="shared" si="6"/>
        <v>12</v>
      </c>
      <c r="T18" s="5" t="s">
        <v>411</v>
      </c>
      <c r="U18" s="5"/>
      <c r="V18" s="5">
        <f t="shared" si="7"/>
        <v>0</v>
      </c>
      <c r="W18" s="5" t="s">
        <v>46</v>
      </c>
      <c r="X18" s="5" t="s">
        <v>111</v>
      </c>
      <c r="Y18" s="5">
        <v>6</v>
      </c>
      <c r="Z18" s="5">
        <f t="shared" si="8"/>
        <v>1</v>
      </c>
      <c r="AA18" s="5" t="str">
        <f t="shared" si="1"/>
        <v>SEC</v>
      </c>
      <c r="AB18">
        <f t="shared" si="2"/>
        <v>1</v>
      </c>
      <c r="AC18">
        <f t="shared" si="9"/>
        <v>1</v>
      </c>
      <c r="AD18">
        <f t="shared" si="10"/>
        <v>1</v>
      </c>
      <c r="AE18">
        <f t="shared" si="11"/>
        <v>0</v>
      </c>
      <c r="AF18">
        <f t="shared" si="3"/>
        <v>17</v>
      </c>
      <c r="AG18">
        <f t="shared" si="3"/>
        <v>38</v>
      </c>
      <c r="AH18">
        <f t="shared" si="3"/>
        <v>0</v>
      </c>
      <c r="AI18">
        <f t="shared" si="3"/>
        <v>7</v>
      </c>
      <c r="AJ18">
        <f t="shared" si="12"/>
        <v>7</v>
      </c>
      <c r="AK18" s="8">
        <f t="shared" si="13"/>
        <v>0</v>
      </c>
      <c r="AL18">
        <f t="shared" si="4"/>
        <v>0</v>
      </c>
    </row>
    <row r="19" spans="1:38" x14ac:dyDescent="0.2">
      <c r="A19" s="1">
        <v>8</v>
      </c>
      <c r="B19" s="4">
        <v>44163</v>
      </c>
      <c r="C19" s="13">
        <v>0.5</v>
      </c>
      <c r="D19" s="5" t="s">
        <v>44</v>
      </c>
      <c r="E19" s="5" t="s">
        <v>411</v>
      </c>
      <c r="F19" s="5" t="s">
        <v>49</v>
      </c>
      <c r="G19" s="5" t="s">
        <v>348</v>
      </c>
      <c r="H19" s="5" t="s">
        <v>46</v>
      </c>
      <c r="I19" s="5" t="s">
        <v>14</v>
      </c>
      <c r="J19" s="5">
        <v>0</v>
      </c>
      <c r="K19" s="5">
        <v>41</v>
      </c>
      <c r="L19" s="5">
        <v>0</v>
      </c>
      <c r="M19" s="5">
        <v>8</v>
      </c>
      <c r="N19" s="5" t="s">
        <v>299</v>
      </c>
      <c r="O19" s="5"/>
      <c r="P19" s="6"/>
      <c r="Q19" s="7">
        <f t="shared" si="5"/>
        <v>44163</v>
      </c>
      <c r="R19" s="5">
        <f t="shared" si="0"/>
        <v>2020</v>
      </c>
      <c r="S19" s="5">
        <f t="shared" si="6"/>
        <v>13</v>
      </c>
      <c r="T19" s="5" t="s">
        <v>411</v>
      </c>
      <c r="U19" s="5"/>
      <c r="V19" s="5">
        <f t="shared" si="7"/>
        <v>0</v>
      </c>
      <c r="W19" s="5" t="s">
        <v>46</v>
      </c>
      <c r="X19" s="5" t="s">
        <v>348</v>
      </c>
      <c r="Y19" s="5"/>
      <c r="Z19" s="5">
        <f t="shared" si="8"/>
        <v>0</v>
      </c>
      <c r="AA19" s="5" t="str">
        <f t="shared" si="1"/>
        <v>SEC</v>
      </c>
      <c r="AB19">
        <f t="shared" si="2"/>
        <v>1</v>
      </c>
      <c r="AC19">
        <f t="shared" si="9"/>
        <v>1</v>
      </c>
      <c r="AD19">
        <f t="shared" si="10"/>
        <v>1</v>
      </c>
      <c r="AE19">
        <f t="shared" si="11"/>
        <v>0</v>
      </c>
      <c r="AF19">
        <f t="shared" si="3"/>
        <v>0</v>
      </c>
      <c r="AG19">
        <f t="shared" si="3"/>
        <v>41</v>
      </c>
      <c r="AH19">
        <f t="shared" si="3"/>
        <v>0</v>
      </c>
      <c r="AI19">
        <f t="shared" si="3"/>
        <v>8</v>
      </c>
      <c r="AJ19">
        <f t="shared" si="12"/>
        <v>8</v>
      </c>
      <c r="AK19" s="8">
        <f t="shared" si="13"/>
        <v>0</v>
      </c>
      <c r="AL19">
        <f t="shared" si="4"/>
        <v>0</v>
      </c>
    </row>
    <row r="20" spans="1:38" ht="30" x14ac:dyDescent="0.2">
      <c r="A20" s="1">
        <v>9</v>
      </c>
      <c r="B20" s="4">
        <v>44177</v>
      </c>
      <c r="C20" s="13">
        <v>0.66666666666666663</v>
      </c>
      <c r="D20" s="5" t="s">
        <v>44</v>
      </c>
      <c r="E20" s="5" t="s">
        <v>411</v>
      </c>
      <c r="F20" s="5"/>
      <c r="G20" s="5" t="s">
        <v>361</v>
      </c>
      <c r="H20" s="5" t="s">
        <v>46</v>
      </c>
      <c r="I20" s="5" t="s">
        <v>14</v>
      </c>
      <c r="J20" s="5">
        <v>17</v>
      </c>
      <c r="K20" s="5">
        <v>42</v>
      </c>
      <c r="L20" s="5">
        <v>0</v>
      </c>
      <c r="M20" s="5">
        <v>9</v>
      </c>
      <c r="N20" s="5" t="s">
        <v>619</v>
      </c>
      <c r="O20" s="5"/>
      <c r="P20" s="6"/>
      <c r="Q20" s="7">
        <f t="shared" si="5"/>
        <v>44177</v>
      </c>
      <c r="R20" s="5">
        <f t="shared" si="0"/>
        <v>2020</v>
      </c>
      <c r="S20" s="5">
        <f t="shared" si="6"/>
        <v>15</v>
      </c>
      <c r="T20" s="5" t="s">
        <v>411</v>
      </c>
      <c r="U20" s="5"/>
      <c r="V20" s="5">
        <f t="shared" si="7"/>
        <v>0</v>
      </c>
      <c r="W20" s="5" t="s">
        <v>46</v>
      </c>
      <c r="X20" s="5" t="s">
        <v>361</v>
      </c>
      <c r="Y20" s="5"/>
      <c r="Z20" s="5">
        <f t="shared" si="8"/>
        <v>0</v>
      </c>
      <c r="AA20" s="5" t="str">
        <f t="shared" si="1"/>
        <v>SEC</v>
      </c>
      <c r="AB20">
        <f t="shared" si="2"/>
        <v>1</v>
      </c>
      <c r="AC20">
        <f t="shared" si="9"/>
        <v>1</v>
      </c>
      <c r="AD20">
        <f t="shared" si="10"/>
        <v>1</v>
      </c>
      <c r="AE20">
        <f t="shared" si="11"/>
        <v>0</v>
      </c>
      <c r="AF20">
        <f t="shared" si="3"/>
        <v>17</v>
      </c>
      <c r="AG20">
        <f t="shared" si="3"/>
        <v>42</v>
      </c>
      <c r="AH20">
        <f t="shared" si="3"/>
        <v>0</v>
      </c>
      <c r="AI20">
        <f t="shared" si="3"/>
        <v>9</v>
      </c>
      <c r="AJ20">
        <f t="shared" si="12"/>
        <v>9</v>
      </c>
      <c r="AK20" s="8">
        <f t="shared" si="13"/>
        <v>0</v>
      </c>
      <c r="AL20">
        <f t="shared" si="4"/>
        <v>0</v>
      </c>
    </row>
    <row r="21" spans="1:38" ht="30" x14ac:dyDescent="0.2">
      <c r="A21" s="1">
        <v>1</v>
      </c>
      <c r="B21" s="4">
        <v>44100</v>
      </c>
      <c r="C21" s="13">
        <v>0.5</v>
      </c>
      <c r="D21" s="5" t="s">
        <v>44</v>
      </c>
      <c r="E21" s="5" t="s">
        <v>1099</v>
      </c>
      <c r="F21" s="5"/>
      <c r="G21" s="5" t="s">
        <v>1133</v>
      </c>
      <c r="H21" s="5" t="s">
        <v>46</v>
      </c>
      <c r="I21" s="5" t="s">
        <v>13</v>
      </c>
      <c r="J21" s="5">
        <v>29</v>
      </c>
      <c r="K21" s="5">
        <v>13</v>
      </c>
      <c r="L21" s="5">
        <v>1</v>
      </c>
      <c r="M21" s="5">
        <v>0</v>
      </c>
      <c r="N21" s="5" t="s">
        <v>41</v>
      </c>
      <c r="O21" s="5"/>
      <c r="P21" s="6"/>
      <c r="Q21" s="7">
        <f t="shared" si="5"/>
        <v>44100</v>
      </c>
      <c r="R21" s="5">
        <f t="shared" si="0"/>
        <v>2020</v>
      </c>
      <c r="S21" s="5">
        <f t="shared" si="6"/>
        <v>4</v>
      </c>
      <c r="T21" s="5" t="s">
        <v>803</v>
      </c>
      <c r="U21" s="5">
        <v>8</v>
      </c>
      <c r="V21" s="5">
        <f t="shared" si="7"/>
        <v>1</v>
      </c>
      <c r="W21" s="5" t="s">
        <v>46</v>
      </c>
      <c r="X21" s="5" t="s">
        <v>879</v>
      </c>
      <c r="Y21" s="5">
        <v>23</v>
      </c>
      <c r="Z21" s="5">
        <f t="shared" si="8"/>
        <v>1</v>
      </c>
      <c r="AA21" s="5" t="str">
        <f t="shared" si="1"/>
        <v>SEC</v>
      </c>
      <c r="AB21">
        <f t="shared" si="2"/>
        <v>1</v>
      </c>
      <c r="AC21">
        <f t="shared" si="9"/>
        <v>1</v>
      </c>
      <c r="AD21">
        <f t="shared" si="10"/>
        <v>1</v>
      </c>
      <c r="AE21">
        <f t="shared" si="11"/>
        <v>1</v>
      </c>
      <c r="AF21">
        <f t="shared" si="3"/>
        <v>29</v>
      </c>
      <c r="AG21">
        <f t="shared" si="3"/>
        <v>13</v>
      </c>
      <c r="AH21">
        <f t="shared" si="3"/>
        <v>1</v>
      </c>
      <c r="AI21">
        <f t="shared" si="3"/>
        <v>0</v>
      </c>
      <c r="AJ21">
        <f t="shared" si="12"/>
        <v>1</v>
      </c>
      <c r="AK21" s="8">
        <f t="shared" si="13"/>
        <v>1</v>
      </c>
      <c r="AL21">
        <f t="shared" si="4"/>
        <v>1</v>
      </c>
    </row>
    <row r="22" spans="1:38" ht="30" x14ac:dyDescent="0.2">
      <c r="A22" s="1">
        <v>2</v>
      </c>
      <c r="B22" s="4">
        <v>44107</v>
      </c>
      <c r="C22" s="13">
        <v>0.8125</v>
      </c>
      <c r="D22" s="5" t="s">
        <v>44</v>
      </c>
      <c r="E22" s="5" t="s">
        <v>1102</v>
      </c>
      <c r="F22" s="5" t="s">
        <v>49</v>
      </c>
      <c r="G22" s="5" t="s">
        <v>177</v>
      </c>
      <c r="H22" s="5" t="s">
        <v>46</v>
      </c>
      <c r="I22" s="5" t="s">
        <v>14</v>
      </c>
      <c r="J22" s="5">
        <v>6</v>
      </c>
      <c r="K22" s="5">
        <v>27</v>
      </c>
      <c r="L22" s="5">
        <v>1</v>
      </c>
      <c r="M22" s="5">
        <v>1</v>
      </c>
      <c r="N22" s="5" t="s">
        <v>92</v>
      </c>
      <c r="O22" s="5"/>
      <c r="P22" s="6"/>
      <c r="Q22" s="7">
        <f t="shared" si="5"/>
        <v>44107</v>
      </c>
      <c r="R22" s="5">
        <f t="shared" si="0"/>
        <v>2020</v>
      </c>
      <c r="S22" s="5">
        <f t="shared" si="6"/>
        <v>5</v>
      </c>
      <c r="T22" s="5" t="s">
        <v>803</v>
      </c>
      <c r="U22" s="5">
        <v>7</v>
      </c>
      <c r="V22" s="5">
        <f t="shared" si="7"/>
        <v>1</v>
      </c>
      <c r="W22" s="5" t="s">
        <v>46</v>
      </c>
      <c r="X22" s="5" t="s">
        <v>178</v>
      </c>
      <c r="Y22" s="5">
        <v>4</v>
      </c>
      <c r="Z22" s="5">
        <f t="shared" si="8"/>
        <v>1</v>
      </c>
      <c r="AA22" s="5" t="str">
        <f t="shared" si="1"/>
        <v>SEC</v>
      </c>
      <c r="AB22">
        <f t="shared" si="2"/>
        <v>1</v>
      </c>
      <c r="AC22">
        <f t="shared" si="9"/>
        <v>1</v>
      </c>
      <c r="AD22">
        <f t="shared" si="10"/>
        <v>1</v>
      </c>
      <c r="AE22">
        <f t="shared" si="11"/>
        <v>1</v>
      </c>
      <c r="AF22">
        <f t="shared" si="3"/>
        <v>6</v>
      </c>
      <c r="AG22">
        <f t="shared" si="3"/>
        <v>27</v>
      </c>
      <c r="AH22">
        <f t="shared" si="3"/>
        <v>1</v>
      </c>
      <c r="AI22">
        <f t="shared" si="3"/>
        <v>1</v>
      </c>
      <c r="AJ22">
        <f t="shared" si="12"/>
        <v>2</v>
      </c>
      <c r="AK22" s="8">
        <f t="shared" si="13"/>
        <v>0.5</v>
      </c>
      <c r="AL22">
        <f t="shared" si="4"/>
        <v>0</v>
      </c>
    </row>
    <row r="23" spans="1:38" ht="30" x14ac:dyDescent="0.2">
      <c r="A23" s="1">
        <v>3</v>
      </c>
      <c r="B23" s="4">
        <v>44114</v>
      </c>
      <c r="C23" s="13">
        <v>0.66666666666666663</v>
      </c>
      <c r="D23" s="5" t="s">
        <v>44</v>
      </c>
      <c r="E23" s="5" t="s">
        <v>1092</v>
      </c>
      <c r="F23" s="5"/>
      <c r="G23" s="5" t="s">
        <v>651</v>
      </c>
      <c r="H23" s="5" t="s">
        <v>46</v>
      </c>
      <c r="I23" s="5" t="s">
        <v>13</v>
      </c>
      <c r="J23" s="5">
        <v>30</v>
      </c>
      <c r="K23" s="5">
        <v>28</v>
      </c>
      <c r="L23" s="5">
        <v>2</v>
      </c>
      <c r="M23" s="5">
        <v>1</v>
      </c>
      <c r="N23" s="5" t="s">
        <v>41</v>
      </c>
      <c r="O23" s="5"/>
      <c r="P23" s="6"/>
      <c r="Q23" s="7">
        <f t="shared" si="5"/>
        <v>44114</v>
      </c>
      <c r="R23" s="5">
        <f t="shared" si="0"/>
        <v>2020</v>
      </c>
      <c r="S23" s="5">
        <f t="shared" si="6"/>
        <v>6</v>
      </c>
      <c r="T23" s="5" t="s">
        <v>803</v>
      </c>
      <c r="U23" s="5">
        <v>13</v>
      </c>
      <c r="V23" s="5">
        <f t="shared" si="7"/>
        <v>1</v>
      </c>
      <c r="W23" s="5" t="s">
        <v>46</v>
      </c>
      <c r="X23" s="5" t="s">
        <v>651</v>
      </c>
      <c r="Y23" s="5"/>
      <c r="Z23" s="5">
        <f t="shared" si="8"/>
        <v>0</v>
      </c>
      <c r="AA23" s="5" t="str">
        <f t="shared" si="1"/>
        <v>SEC</v>
      </c>
      <c r="AB23">
        <f t="shared" si="2"/>
        <v>1</v>
      </c>
      <c r="AC23">
        <f t="shared" si="9"/>
        <v>1</v>
      </c>
      <c r="AD23">
        <f t="shared" si="10"/>
        <v>1</v>
      </c>
      <c r="AE23">
        <f t="shared" si="11"/>
        <v>0</v>
      </c>
      <c r="AF23">
        <f t="shared" si="3"/>
        <v>30</v>
      </c>
      <c r="AG23">
        <f t="shared" si="3"/>
        <v>28</v>
      </c>
      <c r="AH23">
        <f t="shared" si="3"/>
        <v>2</v>
      </c>
      <c r="AI23">
        <f t="shared" si="3"/>
        <v>1</v>
      </c>
      <c r="AJ23">
        <f t="shared" si="12"/>
        <v>3</v>
      </c>
      <c r="AK23" s="8">
        <f t="shared" si="13"/>
        <v>0.66666666666666663</v>
      </c>
      <c r="AL23">
        <f t="shared" si="4"/>
        <v>1</v>
      </c>
    </row>
    <row r="24" spans="1:38" ht="30" x14ac:dyDescent="0.2">
      <c r="A24" s="1">
        <v>4</v>
      </c>
      <c r="B24" s="4">
        <v>44121</v>
      </c>
      <c r="C24" s="13">
        <v>0.5</v>
      </c>
      <c r="D24" s="5" t="s">
        <v>44</v>
      </c>
      <c r="E24" s="5" t="s">
        <v>1134</v>
      </c>
      <c r="F24" s="5" t="s">
        <v>49</v>
      </c>
      <c r="G24" s="5" t="s">
        <v>77</v>
      </c>
      <c r="H24" s="5" t="s">
        <v>46</v>
      </c>
      <c r="I24" s="5" t="s">
        <v>14</v>
      </c>
      <c r="J24" s="5">
        <v>22</v>
      </c>
      <c r="K24" s="5">
        <v>30</v>
      </c>
      <c r="L24" s="5">
        <v>2</v>
      </c>
      <c r="M24" s="5">
        <v>2</v>
      </c>
      <c r="N24" s="5" t="s">
        <v>92</v>
      </c>
      <c r="O24" s="5"/>
      <c r="P24" s="6"/>
      <c r="Q24" s="7">
        <f t="shared" si="5"/>
        <v>44121</v>
      </c>
      <c r="R24" s="5">
        <f t="shared" si="0"/>
        <v>2020</v>
      </c>
      <c r="S24" s="5">
        <f t="shared" si="6"/>
        <v>7</v>
      </c>
      <c r="T24" s="5" t="s">
        <v>803</v>
      </c>
      <c r="U24" s="5">
        <v>14</v>
      </c>
      <c r="V24" s="5">
        <f t="shared" si="7"/>
        <v>1</v>
      </c>
      <c r="W24" s="5" t="s">
        <v>46</v>
      </c>
      <c r="X24" s="5" t="s">
        <v>77</v>
      </c>
      <c r="Y24" s="5"/>
      <c r="Z24" s="5">
        <f t="shared" si="8"/>
        <v>0</v>
      </c>
      <c r="AA24" s="5" t="str">
        <f t="shared" si="1"/>
        <v>SEC</v>
      </c>
      <c r="AB24">
        <f t="shared" si="2"/>
        <v>1</v>
      </c>
      <c r="AC24">
        <f t="shared" si="9"/>
        <v>1</v>
      </c>
      <c r="AD24">
        <f t="shared" si="10"/>
        <v>1</v>
      </c>
      <c r="AE24">
        <f t="shared" si="11"/>
        <v>0</v>
      </c>
      <c r="AF24">
        <f t="shared" si="3"/>
        <v>22</v>
      </c>
      <c r="AG24">
        <f t="shared" si="3"/>
        <v>30</v>
      </c>
      <c r="AH24">
        <f t="shared" si="3"/>
        <v>2</v>
      </c>
      <c r="AI24">
        <f t="shared" si="3"/>
        <v>2</v>
      </c>
      <c r="AJ24">
        <f t="shared" si="12"/>
        <v>4</v>
      </c>
      <c r="AK24" s="8">
        <f t="shared" si="13"/>
        <v>0.5</v>
      </c>
      <c r="AL24">
        <f t="shared" si="4"/>
        <v>0</v>
      </c>
    </row>
    <row r="25" spans="1:38" x14ac:dyDescent="0.2">
      <c r="A25" s="1">
        <v>5</v>
      </c>
      <c r="B25" s="4">
        <v>44128</v>
      </c>
      <c r="C25" s="13">
        <v>0.5</v>
      </c>
      <c r="D25" s="5" t="s">
        <v>44</v>
      </c>
      <c r="E25" s="5" t="s">
        <v>841</v>
      </c>
      <c r="F25" s="5" t="s">
        <v>49</v>
      </c>
      <c r="G25" s="5" t="s">
        <v>368</v>
      </c>
      <c r="H25" s="5" t="s">
        <v>46</v>
      </c>
      <c r="I25" s="5" t="s">
        <v>13</v>
      </c>
      <c r="J25" s="5">
        <v>35</v>
      </c>
      <c r="K25" s="5">
        <v>28</v>
      </c>
      <c r="L25" s="5">
        <v>3</v>
      </c>
      <c r="M25" s="5">
        <v>2</v>
      </c>
      <c r="N25" s="5" t="s">
        <v>41</v>
      </c>
      <c r="O25" s="5"/>
      <c r="P25" s="6"/>
      <c r="Q25" s="7">
        <f t="shared" si="5"/>
        <v>44128</v>
      </c>
      <c r="R25" s="5">
        <f t="shared" si="0"/>
        <v>2020</v>
      </c>
      <c r="S25" s="5">
        <f t="shared" si="6"/>
        <v>8</v>
      </c>
      <c r="T25" s="5" t="s">
        <v>841</v>
      </c>
      <c r="U25" s="5"/>
      <c r="V25" s="5">
        <f t="shared" si="7"/>
        <v>0</v>
      </c>
      <c r="W25" s="5" t="s">
        <v>46</v>
      </c>
      <c r="X25" s="5" t="s">
        <v>368</v>
      </c>
      <c r="Y25" s="5"/>
      <c r="Z25" s="5">
        <f t="shared" si="8"/>
        <v>0</v>
      </c>
      <c r="AA25" s="5" t="str">
        <f t="shared" si="1"/>
        <v>SEC</v>
      </c>
      <c r="AB25">
        <f t="shared" si="2"/>
        <v>1</v>
      </c>
      <c r="AC25">
        <f t="shared" si="9"/>
        <v>1</v>
      </c>
      <c r="AD25">
        <f t="shared" si="10"/>
        <v>1</v>
      </c>
      <c r="AE25">
        <f t="shared" si="11"/>
        <v>0</v>
      </c>
      <c r="AF25">
        <f t="shared" si="3"/>
        <v>35</v>
      </c>
      <c r="AG25">
        <f t="shared" si="3"/>
        <v>28</v>
      </c>
      <c r="AH25">
        <f t="shared" si="3"/>
        <v>3</v>
      </c>
      <c r="AI25">
        <f t="shared" si="3"/>
        <v>2</v>
      </c>
      <c r="AJ25">
        <f t="shared" si="12"/>
        <v>5</v>
      </c>
      <c r="AK25" s="8">
        <f t="shared" si="13"/>
        <v>0.6</v>
      </c>
      <c r="AL25">
        <f t="shared" si="4"/>
        <v>1</v>
      </c>
    </row>
    <row r="26" spans="1:38" x14ac:dyDescent="0.2">
      <c r="A26" s="1">
        <v>6</v>
      </c>
      <c r="B26" s="4">
        <v>44135</v>
      </c>
      <c r="C26" s="13">
        <v>0.64583333333333337</v>
      </c>
      <c r="D26" s="5" t="s">
        <v>44</v>
      </c>
      <c r="E26" s="5" t="s">
        <v>841</v>
      </c>
      <c r="F26" s="5"/>
      <c r="G26" s="5" t="s">
        <v>383</v>
      </c>
      <c r="H26" s="5" t="s">
        <v>46</v>
      </c>
      <c r="I26" s="5" t="s">
        <v>13</v>
      </c>
      <c r="J26" s="5">
        <v>48</v>
      </c>
      <c r="K26" s="5">
        <v>11</v>
      </c>
      <c r="L26" s="5">
        <v>4</v>
      </c>
      <c r="M26" s="5">
        <v>2</v>
      </c>
      <c r="N26" s="5" t="s">
        <v>47</v>
      </c>
      <c r="O26" s="5"/>
      <c r="P26" s="6"/>
      <c r="Q26" s="7">
        <f t="shared" si="5"/>
        <v>44135</v>
      </c>
      <c r="R26" s="5">
        <f t="shared" si="0"/>
        <v>2020</v>
      </c>
      <c r="S26" s="5">
        <f t="shared" si="6"/>
        <v>9</v>
      </c>
      <c r="T26" s="5" t="s">
        <v>841</v>
      </c>
      <c r="U26" s="5"/>
      <c r="V26" s="5">
        <f t="shared" si="7"/>
        <v>0</v>
      </c>
      <c r="W26" s="5" t="s">
        <v>46</v>
      </c>
      <c r="X26" s="5" t="s">
        <v>383</v>
      </c>
      <c r="Y26" s="5"/>
      <c r="Z26" s="5">
        <f t="shared" si="8"/>
        <v>0</v>
      </c>
      <c r="AA26" s="5" t="str">
        <f t="shared" si="1"/>
        <v>SEC</v>
      </c>
      <c r="AB26">
        <f t="shared" si="2"/>
        <v>1</v>
      </c>
      <c r="AC26">
        <f t="shared" si="9"/>
        <v>1</v>
      </c>
      <c r="AD26">
        <f t="shared" si="10"/>
        <v>1</v>
      </c>
      <c r="AE26">
        <f t="shared" si="11"/>
        <v>0</v>
      </c>
      <c r="AF26">
        <f t="shared" si="3"/>
        <v>48</v>
      </c>
      <c r="AG26">
        <f t="shared" si="3"/>
        <v>11</v>
      </c>
      <c r="AH26">
        <f t="shared" si="3"/>
        <v>4</v>
      </c>
      <c r="AI26">
        <f t="shared" si="3"/>
        <v>2</v>
      </c>
      <c r="AJ26">
        <f t="shared" si="12"/>
        <v>6</v>
      </c>
      <c r="AK26" s="8">
        <f t="shared" si="13"/>
        <v>0.66666666666666663</v>
      </c>
      <c r="AL26">
        <f t="shared" si="4"/>
        <v>1</v>
      </c>
    </row>
    <row r="27" spans="1:38" ht="30" x14ac:dyDescent="0.2">
      <c r="A27" s="1">
        <v>7</v>
      </c>
      <c r="B27" s="4">
        <v>44156</v>
      </c>
      <c r="C27" s="13">
        <v>0.79166666666666663</v>
      </c>
      <c r="D27" s="5" t="s">
        <v>44</v>
      </c>
      <c r="E27" s="5" t="s">
        <v>1135</v>
      </c>
      <c r="F27" s="5"/>
      <c r="G27" s="5" t="s">
        <v>361</v>
      </c>
      <c r="H27" s="5" t="s">
        <v>46</v>
      </c>
      <c r="I27" s="5" t="s">
        <v>13</v>
      </c>
      <c r="J27" s="5">
        <v>30</v>
      </c>
      <c r="K27" s="5">
        <v>17</v>
      </c>
      <c r="L27" s="5">
        <v>5</v>
      </c>
      <c r="M27" s="5">
        <v>2</v>
      </c>
      <c r="N27" s="5" t="s">
        <v>51</v>
      </c>
      <c r="O27" s="5"/>
      <c r="P27" s="6"/>
      <c r="Q27" s="7">
        <f t="shared" si="5"/>
        <v>44156</v>
      </c>
      <c r="R27" s="5">
        <f t="shared" si="0"/>
        <v>2020</v>
      </c>
      <c r="S27" s="5">
        <f t="shared" si="6"/>
        <v>12</v>
      </c>
      <c r="T27" s="5" t="s">
        <v>803</v>
      </c>
      <c r="U27" s="5">
        <v>23</v>
      </c>
      <c r="V27" s="5">
        <f t="shared" si="7"/>
        <v>1</v>
      </c>
      <c r="W27" s="5" t="s">
        <v>46</v>
      </c>
      <c r="X27" s="5" t="s">
        <v>361</v>
      </c>
      <c r="Y27" s="5"/>
      <c r="Z27" s="5">
        <f t="shared" si="8"/>
        <v>0</v>
      </c>
      <c r="AA27" s="5" t="str">
        <f t="shared" si="1"/>
        <v>SEC</v>
      </c>
      <c r="AB27">
        <f t="shared" si="2"/>
        <v>1</v>
      </c>
      <c r="AC27">
        <f t="shared" si="9"/>
        <v>1</v>
      </c>
      <c r="AD27">
        <f t="shared" si="10"/>
        <v>1</v>
      </c>
      <c r="AE27">
        <f t="shared" si="11"/>
        <v>0</v>
      </c>
      <c r="AF27">
        <f t="shared" si="3"/>
        <v>30</v>
      </c>
      <c r="AG27">
        <f t="shared" si="3"/>
        <v>17</v>
      </c>
      <c r="AH27">
        <f t="shared" si="3"/>
        <v>5</v>
      </c>
      <c r="AI27">
        <f t="shared" si="3"/>
        <v>2</v>
      </c>
      <c r="AJ27">
        <f t="shared" si="12"/>
        <v>7</v>
      </c>
      <c r="AK27" s="8">
        <f t="shared" si="13"/>
        <v>0.7142857142857143</v>
      </c>
      <c r="AL27">
        <f t="shared" si="4"/>
        <v>1</v>
      </c>
    </row>
    <row r="28" spans="1:38" ht="30" x14ac:dyDescent="0.2">
      <c r="A28" s="1">
        <v>8</v>
      </c>
      <c r="B28" s="4">
        <v>44163</v>
      </c>
      <c r="C28" s="13">
        <v>0.64583333333333337</v>
      </c>
      <c r="D28" s="5" t="s">
        <v>44</v>
      </c>
      <c r="E28" s="5" t="s">
        <v>871</v>
      </c>
      <c r="F28" s="5" t="s">
        <v>49</v>
      </c>
      <c r="G28" s="5" t="s">
        <v>292</v>
      </c>
      <c r="H28" s="5" t="s">
        <v>46</v>
      </c>
      <c r="I28" s="5" t="s">
        <v>14</v>
      </c>
      <c r="J28" s="5">
        <v>13</v>
      </c>
      <c r="K28" s="5">
        <v>42</v>
      </c>
      <c r="L28" s="5">
        <v>5</v>
      </c>
      <c r="M28" s="5">
        <v>3</v>
      </c>
      <c r="N28" s="5" t="s">
        <v>92</v>
      </c>
      <c r="O28" s="5"/>
      <c r="P28" s="6"/>
      <c r="Q28" s="7">
        <f t="shared" si="5"/>
        <v>44163</v>
      </c>
      <c r="R28" s="5">
        <f t="shared" si="0"/>
        <v>2020</v>
      </c>
      <c r="S28" s="5">
        <f t="shared" si="6"/>
        <v>13</v>
      </c>
      <c r="T28" s="5" t="s">
        <v>803</v>
      </c>
      <c r="U28" s="5">
        <v>22</v>
      </c>
      <c r="V28" s="5">
        <f t="shared" si="7"/>
        <v>1</v>
      </c>
      <c r="W28" s="5" t="s">
        <v>46</v>
      </c>
      <c r="X28" s="5" t="s">
        <v>119</v>
      </c>
      <c r="Y28" s="5">
        <v>1</v>
      </c>
      <c r="Z28" s="5">
        <f t="shared" si="8"/>
        <v>1</v>
      </c>
      <c r="AA28" s="5" t="str">
        <f t="shared" si="1"/>
        <v>SEC</v>
      </c>
      <c r="AB28">
        <f t="shared" si="2"/>
        <v>1</v>
      </c>
      <c r="AC28">
        <f t="shared" si="9"/>
        <v>1</v>
      </c>
      <c r="AD28">
        <f t="shared" si="10"/>
        <v>1</v>
      </c>
      <c r="AE28">
        <f t="shared" si="11"/>
        <v>1</v>
      </c>
      <c r="AF28">
        <f t="shared" si="3"/>
        <v>13</v>
      </c>
      <c r="AG28">
        <f t="shared" si="3"/>
        <v>42</v>
      </c>
      <c r="AH28">
        <f t="shared" si="3"/>
        <v>5</v>
      </c>
      <c r="AI28">
        <f t="shared" si="3"/>
        <v>3</v>
      </c>
      <c r="AJ28">
        <f t="shared" si="12"/>
        <v>8</v>
      </c>
      <c r="AK28" s="8">
        <f t="shared" si="13"/>
        <v>0.625</v>
      </c>
      <c r="AL28">
        <f t="shared" si="4"/>
        <v>0</v>
      </c>
    </row>
    <row r="29" spans="1:38" ht="30" x14ac:dyDescent="0.2">
      <c r="A29" s="1">
        <v>9</v>
      </c>
      <c r="B29" s="4">
        <v>44170</v>
      </c>
      <c r="C29" s="13">
        <v>0.5</v>
      </c>
      <c r="D29" s="5" t="s">
        <v>44</v>
      </c>
      <c r="E29" s="5" t="s">
        <v>841</v>
      </c>
      <c r="F29" s="5"/>
      <c r="G29" s="5" t="s">
        <v>265</v>
      </c>
      <c r="H29" s="5" t="s">
        <v>46</v>
      </c>
      <c r="I29" s="5" t="s">
        <v>14</v>
      </c>
      <c r="J29" s="5">
        <v>20</v>
      </c>
      <c r="K29" s="5">
        <v>31</v>
      </c>
      <c r="L29" s="5">
        <v>5</v>
      </c>
      <c r="M29" s="5">
        <v>4</v>
      </c>
      <c r="N29" s="5" t="s">
        <v>102</v>
      </c>
      <c r="O29" s="5"/>
      <c r="P29" s="6"/>
      <c r="Q29" s="7">
        <f t="shared" si="5"/>
        <v>44170</v>
      </c>
      <c r="R29" s="5">
        <f t="shared" si="0"/>
        <v>2020</v>
      </c>
      <c r="S29" s="5">
        <f t="shared" si="6"/>
        <v>14</v>
      </c>
      <c r="T29" s="5" t="s">
        <v>841</v>
      </c>
      <c r="U29" s="5"/>
      <c r="V29" s="5">
        <f t="shared" si="7"/>
        <v>0</v>
      </c>
      <c r="W29" s="5" t="s">
        <v>46</v>
      </c>
      <c r="X29" s="5" t="s">
        <v>48</v>
      </c>
      <c r="Y29" s="5">
        <v>5</v>
      </c>
      <c r="Z29" s="5">
        <f t="shared" si="8"/>
        <v>1</v>
      </c>
      <c r="AA29" s="5" t="str">
        <f t="shared" si="1"/>
        <v>SEC</v>
      </c>
      <c r="AB29">
        <f t="shared" si="2"/>
        <v>1</v>
      </c>
      <c r="AC29">
        <f t="shared" si="9"/>
        <v>1</v>
      </c>
      <c r="AD29">
        <f t="shared" si="10"/>
        <v>1</v>
      </c>
      <c r="AE29">
        <f t="shared" si="11"/>
        <v>0</v>
      </c>
      <c r="AF29">
        <f t="shared" si="3"/>
        <v>20</v>
      </c>
      <c r="AG29">
        <f t="shared" si="3"/>
        <v>31</v>
      </c>
      <c r="AH29">
        <f t="shared" si="3"/>
        <v>5</v>
      </c>
      <c r="AI29">
        <f t="shared" si="3"/>
        <v>4</v>
      </c>
      <c r="AJ29">
        <f t="shared" si="12"/>
        <v>9</v>
      </c>
      <c r="AK29" s="8">
        <f t="shared" si="13"/>
        <v>0.55555555555555558</v>
      </c>
      <c r="AL29">
        <f t="shared" si="4"/>
        <v>0</v>
      </c>
    </row>
    <row r="30" spans="1:38" ht="30" x14ac:dyDescent="0.2">
      <c r="A30" s="1">
        <v>10</v>
      </c>
      <c r="B30" s="4">
        <v>44177</v>
      </c>
      <c r="C30" s="13">
        <v>0.8125</v>
      </c>
      <c r="D30" s="5" t="s">
        <v>44</v>
      </c>
      <c r="E30" s="5" t="s">
        <v>841</v>
      </c>
      <c r="F30" s="5" t="s">
        <v>49</v>
      </c>
      <c r="G30" s="5" t="s">
        <v>239</v>
      </c>
      <c r="H30" s="5" t="s">
        <v>46</v>
      </c>
      <c r="I30" s="5" t="s">
        <v>13</v>
      </c>
      <c r="J30" s="5">
        <v>24</v>
      </c>
      <c r="K30" s="5">
        <v>10</v>
      </c>
      <c r="L30" s="5">
        <v>6</v>
      </c>
      <c r="M30" s="5">
        <v>4</v>
      </c>
      <c r="N30" s="5" t="s">
        <v>41</v>
      </c>
      <c r="O30" s="5"/>
      <c r="P30" s="6"/>
      <c r="Q30" s="7">
        <f t="shared" si="5"/>
        <v>44177</v>
      </c>
      <c r="R30" s="5">
        <f t="shared" si="0"/>
        <v>2020</v>
      </c>
      <c r="S30" s="5">
        <f t="shared" si="6"/>
        <v>15</v>
      </c>
      <c r="T30" s="5" t="s">
        <v>841</v>
      </c>
      <c r="U30" s="5"/>
      <c r="V30" s="5">
        <f t="shared" si="7"/>
        <v>0</v>
      </c>
      <c r="W30" s="5" t="s">
        <v>46</v>
      </c>
      <c r="X30" s="5" t="s">
        <v>239</v>
      </c>
      <c r="Y30" s="5"/>
      <c r="Z30" s="5">
        <f t="shared" si="8"/>
        <v>0</v>
      </c>
      <c r="AA30" s="5" t="str">
        <f t="shared" si="1"/>
        <v>SEC</v>
      </c>
      <c r="AB30">
        <f t="shared" si="2"/>
        <v>1</v>
      </c>
      <c r="AC30">
        <f t="shared" si="9"/>
        <v>1</v>
      </c>
      <c r="AD30">
        <f t="shared" si="10"/>
        <v>1</v>
      </c>
      <c r="AE30">
        <f t="shared" si="11"/>
        <v>0</v>
      </c>
      <c r="AF30">
        <f t="shared" si="3"/>
        <v>24</v>
      </c>
      <c r="AG30">
        <f t="shared" si="3"/>
        <v>10</v>
      </c>
      <c r="AH30">
        <f t="shared" si="3"/>
        <v>6</v>
      </c>
      <c r="AI30">
        <f t="shared" si="3"/>
        <v>4</v>
      </c>
      <c r="AJ30">
        <f t="shared" si="12"/>
        <v>10</v>
      </c>
      <c r="AK30" s="8">
        <f t="shared" si="13"/>
        <v>0.6</v>
      </c>
      <c r="AL30">
        <f t="shared" si="4"/>
        <v>1</v>
      </c>
    </row>
    <row r="31" spans="1:38" ht="105" x14ac:dyDescent="0.2">
      <c r="A31" s="1">
        <v>11</v>
      </c>
      <c r="B31" s="4">
        <v>44197</v>
      </c>
      <c r="C31" s="13">
        <v>0.54166666666666663</v>
      </c>
      <c r="D31" s="5" t="s">
        <v>124</v>
      </c>
      <c r="E31" s="5" t="s">
        <v>841</v>
      </c>
      <c r="F31" s="5" t="s">
        <v>80</v>
      </c>
      <c r="G31" s="5" t="s">
        <v>835</v>
      </c>
      <c r="H31" s="5" t="s">
        <v>86</v>
      </c>
      <c r="I31" s="5" t="s">
        <v>14</v>
      </c>
      <c r="J31" s="5">
        <v>19</v>
      </c>
      <c r="K31" s="5">
        <v>35</v>
      </c>
      <c r="L31" s="5">
        <v>6</v>
      </c>
      <c r="M31" s="5">
        <v>5</v>
      </c>
      <c r="N31" s="5" t="s">
        <v>92</v>
      </c>
      <c r="O31" s="5" t="s">
        <v>761</v>
      </c>
      <c r="P31" s="6"/>
      <c r="Q31" s="7">
        <f t="shared" si="5"/>
        <v>44197</v>
      </c>
      <c r="R31" s="5">
        <f t="shared" si="0"/>
        <v>2020</v>
      </c>
      <c r="S31" s="5">
        <f t="shared" si="6"/>
        <v>18</v>
      </c>
      <c r="T31" s="5" t="s">
        <v>841</v>
      </c>
      <c r="U31" s="5"/>
      <c r="V31" s="5">
        <f t="shared" si="7"/>
        <v>0</v>
      </c>
      <c r="W31" s="5" t="s">
        <v>46</v>
      </c>
      <c r="X31" s="5" t="s">
        <v>833</v>
      </c>
      <c r="Y31" s="5">
        <v>15</v>
      </c>
      <c r="Z31" s="5">
        <f t="shared" si="8"/>
        <v>1</v>
      </c>
      <c r="AA31" s="5" t="str">
        <f t="shared" si="1"/>
        <v>Big Ten</v>
      </c>
      <c r="AB31">
        <f t="shared" si="2"/>
        <v>0</v>
      </c>
      <c r="AC31">
        <f t="shared" si="9"/>
        <v>1</v>
      </c>
      <c r="AD31">
        <f t="shared" si="10"/>
        <v>1</v>
      </c>
      <c r="AE31">
        <f t="shared" si="11"/>
        <v>0</v>
      </c>
      <c r="AF31">
        <f t="shared" si="3"/>
        <v>19</v>
      </c>
      <c r="AG31">
        <f t="shared" si="3"/>
        <v>35</v>
      </c>
      <c r="AH31">
        <f t="shared" si="3"/>
        <v>6</v>
      </c>
      <c r="AI31">
        <f t="shared" si="3"/>
        <v>5</v>
      </c>
      <c r="AJ31">
        <f t="shared" si="12"/>
        <v>11</v>
      </c>
      <c r="AK31" s="8">
        <f t="shared" si="13"/>
        <v>0.54545454545454541</v>
      </c>
      <c r="AL31">
        <f t="shared" si="4"/>
        <v>0</v>
      </c>
    </row>
    <row r="32" spans="1:38" ht="30" x14ac:dyDescent="0.2">
      <c r="A32" s="1">
        <v>1</v>
      </c>
      <c r="B32" s="4">
        <v>44100</v>
      </c>
      <c r="C32" s="13">
        <v>0.8125</v>
      </c>
      <c r="D32" s="5" t="s">
        <v>44</v>
      </c>
      <c r="E32" s="5" t="s">
        <v>1131</v>
      </c>
      <c r="F32" s="5"/>
      <c r="G32" s="5" t="s">
        <v>411</v>
      </c>
      <c r="H32" s="5" t="s">
        <v>46</v>
      </c>
      <c r="I32" s="5" t="s">
        <v>13</v>
      </c>
      <c r="J32" s="5">
        <v>17</v>
      </c>
      <c r="K32" s="5">
        <v>12</v>
      </c>
      <c r="L32" s="5">
        <v>1</v>
      </c>
      <c r="M32" s="5">
        <v>0</v>
      </c>
      <c r="N32" s="5" t="s">
        <v>41</v>
      </c>
      <c r="O32" s="5"/>
      <c r="P32" s="6"/>
      <c r="Q32" s="7">
        <f t="shared" si="5"/>
        <v>44100</v>
      </c>
      <c r="R32" s="5">
        <f t="shared" si="0"/>
        <v>2020</v>
      </c>
      <c r="S32" s="5">
        <f t="shared" si="6"/>
        <v>4</v>
      </c>
      <c r="T32" s="5" t="s">
        <v>48</v>
      </c>
      <c r="U32" s="5">
        <v>10</v>
      </c>
      <c r="V32" s="5">
        <f t="shared" si="7"/>
        <v>1</v>
      </c>
      <c r="W32" s="5" t="s">
        <v>46</v>
      </c>
      <c r="X32" s="5" t="s">
        <v>411</v>
      </c>
      <c r="Y32" s="5"/>
      <c r="Z32" s="5">
        <f t="shared" si="8"/>
        <v>0</v>
      </c>
      <c r="AA32" s="5" t="str">
        <f t="shared" si="1"/>
        <v>SEC</v>
      </c>
      <c r="AB32">
        <f t="shared" si="2"/>
        <v>1</v>
      </c>
      <c r="AC32">
        <f t="shared" si="9"/>
        <v>1</v>
      </c>
      <c r="AD32">
        <f t="shared" si="10"/>
        <v>1</v>
      </c>
      <c r="AE32">
        <f t="shared" si="11"/>
        <v>0</v>
      </c>
      <c r="AF32">
        <f t="shared" si="3"/>
        <v>17</v>
      </c>
      <c r="AG32">
        <f t="shared" si="3"/>
        <v>12</v>
      </c>
      <c r="AH32">
        <f t="shared" si="3"/>
        <v>1</v>
      </c>
      <c r="AI32">
        <f t="shared" si="3"/>
        <v>0</v>
      </c>
      <c r="AJ32">
        <f t="shared" si="12"/>
        <v>1</v>
      </c>
      <c r="AK32" s="8">
        <f t="shared" si="13"/>
        <v>1</v>
      </c>
      <c r="AL32">
        <f t="shared" si="4"/>
        <v>1</v>
      </c>
    </row>
    <row r="33" spans="1:38" ht="30" x14ac:dyDescent="0.2">
      <c r="A33" s="1">
        <v>2</v>
      </c>
      <c r="B33" s="4">
        <v>44107</v>
      </c>
      <c r="C33" s="13">
        <v>0.64583333333333337</v>
      </c>
      <c r="D33" s="5" t="s">
        <v>44</v>
      </c>
      <c r="E33" s="5" t="s">
        <v>1136</v>
      </c>
      <c r="F33" s="5" t="s">
        <v>49</v>
      </c>
      <c r="G33" s="5" t="s">
        <v>117</v>
      </c>
      <c r="H33" s="5" t="s">
        <v>46</v>
      </c>
      <c r="I33" s="5" t="s">
        <v>14</v>
      </c>
      <c r="J33" s="5">
        <v>24</v>
      </c>
      <c r="K33" s="5">
        <v>52</v>
      </c>
      <c r="L33" s="5">
        <v>1</v>
      </c>
      <c r="M33" s="5">
        <v>1</v>
      </c>
      <c r="N33" s="5" t="s">
        <v>92</v>
      </c>
      <c r="O33" s="5"/>
      <c r="P33" s="6"/>
      <c r="Q33" s="7">
        <f t="shared" si="5"/>
        <v>44107</v>
      </c>
      <c r="R33" s="5">
        <f t="shared" si="0"/>
        <v>2020</v>
      </c>
      <c r="S33" s="5">
        <f t="shared" si="6"/>
        <v>5</v>
      </c>
      <c r="T33" s="5" t="s">
        <v>48</v>
      </c>
      <c r="U33" s="5">
        <v>13</v>
      </c>
      <c r="V33" s="5">
        <f t="shared" si="7"/>
        <v>1</v>
      </c>
      <c r="W33" s="5" t="s">
        <v>46</v>
      </c>
      <c r="X33" s="5" t="s">
        <v>119</v>
      </c>
      <c r="Y33" s="5">
        <v>2</v>
      </c>
      <c r="Z33" s="5">
        <f t="shared" si="8"/>
        <v>1</v>
      </c>
      <c r="AA33" s="5" t="str">
        <f t="shared" si="1"/>
        <v>SEC</v>
      </c>
      <c r="AB33">
        <f t="shared" si="2"/>
        <v>1</v>
      </c>
      <c r="AC33">
        <f t="shared" si="9"/>
        <v>1</v>
      </c>
      <c r="AD33">
        <f t="shared" si="10"/>
        <v>1</v>
      </c>
      <c r="AE33">
        <f t="shared" si="11"/>
        <v>1</v>
      </c>
      <c r="AF33">
        <f t="shared" ref="AF33:AI64" si="14">J33</f>
        <v>24</v>
      </c>
      <c r="AG33">
        <f t="shared" si="14"/>
        <v>52</v>
      </c>
      <c r="AH33">
        <f t="shared" si="14"/>
        <v>1</v>
      </c>
      <c r="AI33">
        <f t="shared" si="14"/>
        <v>1</v>
      </c>
      <c r="AJ33">
        <f t="shared" si="12"/>
        <v>2</v>
      </c>
      <c r="AK33" s="8">
        <f t="shared" si="13"/>
        <v>0.5</v>
      </c>
      <c r="AL33">
        <f t="shared" si="4"/>
        <v>0</v>
      </c>
    </row>
    <row r="34" spans="1:38" ht="30" x14ac:dyDescent="0.2">
      <c r="A34" s="1">
        <v>3</v>
      </c>
      <c r="B34" s="4">
        <v>44114</v>
      </c>
      <c r="C34" s="13">
        <v>0.5</v>
      </c>
      <c r="D34" s="5" t="s">
        <v>44</v>
      </c>
      <c r="E34" s="5" t="s">
        <v>1137</v>
      </c>
      <c r="F34" s="5"/>
      <c r="G34" s="5" t="s">
        <v>1138</v>
      </c>
      <c r="H34" s="5" t="s">
        <v>46</v>
      </c>
      <c r="I34" s="5" t="s">
        <v>13</v>
      </c>
      <c r="J34" s="5">
        <v>41</v>
      </c>
      <c r="K34" s="5">
        <v>38</v>
      </c>
      <c r="L34" s="5">
        <v>2</v>
      </c>
      <c r="M34" s="5">
        <v>1</v>
      </c>
      <c r="N34" s="5" t="s">
        <v>41</v>
      </c>
      <c r="O34" s="5"/>
      <c r="P34" s="6"/>
      <c r="Q34" s="7">
        <f t="shared" si="5"/>
        <v>44114</v>
      </c>
      <c r="R34" s="5">
        <f t="shared" si="0"/>
        <v>2020</v>
      </c>
      <c r="S34" s="5">
        <f t="shared" si="6"/>
        <v>6</v>
      </c>
      <c r="T34" s="5" t="s">
        <v>48</v>
      </c>
      <c r="U34" s="5">
        <v>21</v>
      </c>
      <c r="V34" s="5">
        <f t="shared" si="7"/>
        <v>1</v>
      </c>
      <c r="W34" s="5" t="s">
        <v>46</v>
      </c>
      <c r="X34" s="5" t="s">
        <v>111</v>
      </c>
      <c r="Y34" s="5">
        <v>4</v>
      </c>
      <c r="Z34" s="5">
        <f t="shared" si="8"/>
        <v>1</v>
      </c>
      <c r="AA34" s="5" t="str">
        <f t="shared" si="1"/>
        <v>SEC</v>
      </c>
      <c r="AB34">
        <f t="shared" si="2"/>
        <v>1</v>
      </c>
      <c r="AC34">
        <f t="shared" si="9"/>
        <v>1</v>
      </c>
      <c r="AD34">
        <f t="shared" si="10"/>
        <v>1</v>
      </c>
      <c r="AE34">
        <f t="shared" si="11"/>
        <v>1</v>
      </c>
      <c r="AF34">
        <f t="shared" si="14"/>
        <v>41</v>
      </c>
      <c r="AG34">
        <f t="shared" si="14"/>
        <v>38</v>
      </c>
      <c r="AH34">
        <f t="shared" si="14"/>
        <v>2</v>
      </c>
      <c r="AI34">
        <f t="shared" si="14"/>
        <v>1</v>
      </c>
      <c r="AJ34">
        <f t="shared" si="12"/>
        <v>3</v>
      </c>
      <c r="AK34" s="8">
        <f t="shared" si="13"/>
        <v>0.66666666666666663</v>
      </c>
      <c r="AL34">
        <f t="shared" si="4"/>
        <v>1</v>
      </c>
    </row>
    <row r="35" spans="1:38" ht="30" x14ac:dyDescent="0.2">
      <c r="A35" s="1">
        <v>4</v>
      </c>
      <c r="B35" s="4">
        <v>44121</v>
      </c>
      <c r="C35" s="13">
        <v>0.66666666666666663</v>
      </c>
      <c r="D35" s="5" t="s">
        <v>44</v>
      </c>
      <c r="E35" s="5" t="s">
        <v>1139</v>
      </c>
      <c r="F35" s="5" t="s">
        <v>49</v>
      </c>
      <c r="G35" s="5" t="s">
        <v>239</v>
      </c>
      <c r="H35" s="5" t="s">
        <v>46</v>
      </c>
      <c r="I35" s="5" t="s">
        <v>13</v>
      </c>
      <c r="J35" s="5">
        <v>28</v>
      </c>
      <c r="K35" s="5">
        <v>14</v>
      </c>
      <c r="L35" s="5">
        <v>3</v>
      </c>
      <c r="M35" s="5">
        <v>1</v>
      </c>
      <c r="N35" s="5" t="s">
        <v>47</v>
      </c>
      <c r="O35" s="5"/>
      <c r="P35" s="6"/>
      <c r="Q35" s="7">
        <f t="shared" si="5"/>
        <v>44121</v>
      </c>
      <c r="R35" s="5">
        <f t="shared" si="0"/>
        <v>2020</v>
      </c>
      <c r="S35" s="5">
        <f t="shared" si="6"/>
        <v>7</v>
      </c>
      <c r="T35" s="5" t="s">
        <v>48</v>
      </c>
      <c r="U35" s="5">
        <v>11</v>
      </c>
      <c r="V35" s="5">
        <f t="shared" si="7"/>
        <v>1</v>
      </c>
      <c r="W35" s="5" t="s">
        <v>46</v>
      </c>
      <c r="X35" s="5" t="s">
        <v>239</v>
      </c>
      <c r="Y35" s="5"/>
      <c r="Z35" s="5">
        <f t="shared" si="8"/>
        <v>0</v>
      </c>
      <c r="AA35" s="5" t="str">
        <f t="shared" si="1"/>
        <v>SEC</v>
      </c>
      <c r="AB35">
        <f t="shared" si="2"/>
        <v>1</v>
      </c>
      <c r="AC35">
        <f t="shared" si="9"/>
        <v>1</v>
      </c>
      <c r="AD35">
        <f t="shared" si="10"/>
        <v>1</v>
      </c>
      <c r="AE35">
        <f t="shared" si="11"/>
        <v>0</v>
      </c>
      <c r="AF35">
        <f t="shared" si="14"/>
        <v>28</v>
      </c>
      <c r="AG35">
        <f t="shared" si="14"/>
        <v>14</v>
      </c>
      <c r="AH35">
        <f t="shared" si="14"/>
        <v>3</v>
      </c>
      <c r="AI35">
        <f t="shared" si="14"/>
        <v>1</v>
      </c>
      <c r="AJ35">
        <f t="shared" si="12"/>
        <v>4</v>
      </c>
      <c r="AK35" s="8">
        <f t="shared" si="13"/>
        <v>0.75</v>
      </c>
      <c r="AL35">
        <f t="shared" si="4"/>
        <v>1</v>
      </c>
    </row>
    <row r="36" spans="1:38" ht="30" x14ac:dyDescent="0.2">
      <c r="A36" s="1">
        <v>5</v>
      </c>
      <c r="B36" s="4">
        <v>44135</v>
      </c>
      <c r="C36" s="13">
        <v>0.8125</v>
      </c>
      <c r="D36" s="5" t="s">
        <v>44</v>
      </c>
      <c r="E36" s="5" t="s">
        <v>1140</v>
      </c>
      <c r="F36" s="5"/>
      <c r="G36" s="5" t="s">
        <v>651</v>
      </c>
      <c r="H36" s="5" t="s">
        <v>46</v>
      </c>
      <c r="I36" s="5" t="s">
        <v>13</v>
      </c>
      <c r="J36" s="5">
        <v>42</v>
      </c>
      <c r="K36" s="5">
        <v>31</v>
      </c>
      <c r="L36" s="5">
        <v>4</v>
      </c>
      <c r="M36" s="5">
        <v>1</v>
      </c>
      <c r="N36" s="5" t="s">
        <v>51</v>
      </c>
      <c r="O36" s="5"/>
      <c r="P36" s="6"/>
      <c r="Q36" s="7">
        <f t="shared" si="5"/>
        <v>44135</v>
      </c>
      <c r="R36" s="5">
        <f t="shared" si="0"/>
        <v>2020</v>
      </c>
      <c r="S36" s="5">
        <f t="shared" si="6"/>
        <v>9</v>
      </c>
      <c r="T36" s="5" t="s">
        <v>48</v>
      </c>
      <c r="U36" s="5">
        <v>8</v>
      </c>
      <c r="V36" s="5">
        <f t="shared" si="7"/>
        <v>1</v>
      </c>
      <c r="W36" s="5" t="s">
        <v>46</v>
      </c>
      <c r="X36" s="5" t="s">
        <v>651</v>
      </c>
      <c r="Y36" s="5"/>
      <c r="Z36" s="5">
        <f t="shared" si="8"/>
        <v>0</v>
      </c>
      <c r="AA36" s="5" t="str">
        <f t="shared" si="1"/>
        <v>SEC</v>
      </c>
      <c r="AB36">
        <f t="shared" si="2"/>
        <v>1</v>
      </c>
      <c r="AC36">
        <f t="shared" si="9"/>
        <v>1</v>
      </c>
      <c r="AD36">
        <f t="shared" si="10"/>
        <v>1</v>
      </c>
      <c r="AE36">
        <f t="shared" si="11"/>
        <v>0</v>
      </c>
      <c r="AF36">
        <f t="shared" si="14"/>
        <v>42</v>
      </c>
      <c r="AG36">
        <f t="shared" si="14"/>
        <v>31</v>
      </c>
      <c r="AH36">
        <f t="shared" si="14"/>
        <v>4</v>
      </c>
      <c r="AI36">
        <f t="shared" si="14"/>
        <v>1</v>
      </c>
      <c r="AJ36">
        <f t="shared" si="12"/>
        <v>5</v>
      </c>
      <c r="AK36" s="8">
        <f t="shared" si="13"/>
        <v>0.8</v>
      </c>
      <c r="AL36">
        <f t="shared" si="4"/>
        <v>1</v>
      </c>
    </row>
    <row r="37" spans="1:38" ht="30" x14ac:dyDescent="0.2">
      <c r="A37" s="1">
        <v>6</v>
      </c>
      <c r="B37" s="4">
        <v>44142</v>
      </c>
      <c r="C37" s="13">
        <v>0.79166666666666663</v>
      </c>
      <c r="D37" s="5" t="s">
        <v>44</v>
      </c>
      <c r="E37" s="5" t="s">
        <v>1141</v>
      </c>
      <c r="F37" s="5" t="s">
        <v>49</v>
      </c>
      <c r="G37" s="5" t="s">
        <v>77</v>
      </c>
      <c r="H37" s="5" t="s">
        <v>46</v>
      </c>
      <c r="I37" s="5" t="s">
        <v>13</v>
      </c>
      <c r="J37" s="5">
        <v>48</v>
      </c>
      <c r="K37" s="5">
        <v>3</v>
      </c>
      <c r="L37" s="5">
        <v>5</v>
      </c>
      <c r="M37" s="5">
        <v>1</v>
      </c>
      <c r="N37" s="5" t="s">
        <v>55</v>
      </c>
      <c r="O37" s="5"/>
      <c r="P37" s="6"/>
      <c r="Q37" s="7">
        <f t="shared" si="5"/>
        <v>44142</v>
      </c>
      <c r="R37" s="5">
        <f t="shared" si="0"/>
        <v>2020</v>
      </c>
      <c r="S37" s="5">
        <f t="shared" si="6"/>
        <v>10</v>
      </c>
      <c r="T37" s="5" t="s">
        <v>48</v>
      </c>
      <c r="U37" s="5">
        <v>7</v>
      </c>
      <c r="V37" s="5">
        <f t="shared" si="7"/>
        <v>1</v>
      </c>
      <c r="W37" s="5" t="s">
        <v>46</v>
      </c>
      <c r="X37" s="5" t="s">
        <v>77</v>
      </c>
      <c r="Y37" s="5"/>
      <c r="Z37" s="5">
        <f t="shared" si="8"/>
        <v>0</v>
      </c>
      <c r="AA37" s="5" t="str">
        <f t="shared" si="1"/>
        <v>SEC</v>
      </c>
      <c r="AB37">
        <f t="shared" si="2"/>
        <v>1</v>
      </c>
      <c r="AC37">
        <f t="shared" si="9"/>
        <v>1</v>
      </c>
      <c r="AD37">
        <f t="shared" si="10"/>
        <v>1</v>
      </c>
      <c r="AE37">
        <f t="shared" si="11"/>
        <v>0</v>
      </c>
      <c r="AF37">
        <f t="shared" si="14"/>
        <v>48</v>
      </c>
      <c r="AG37">
        <f t="shared" si="14"/>
        <v>3</v>
      </c>
      <c r="AH37">
        <f t="shared" si="14"/>
        <v>5</v>
      </c>
      <c r="AI37">
        <f t="shared" si="14"/>
        <v>1</v>
      </c>
      <c r="AJ37">
        <f t="shared" si="12"/>
        <v>6</v>
      </c>
      <c r="AK37" s="8">
        <f t="shared" si="13"/>
        <v>0.83333333333333337</v>
      </c>
      <c r="AL37">
        <f t="shared" si="4"/>
        <v>1</v>
      </c>
    </row>
    <row r="38" spans="1:38" ht="30" x14ac:dyDescent="0.2">
      <c r="A38" s="1">
        <v>7</v>
      </c>
      <c r="B38" s="4">
        <v>44163</v>
      </c>
      <c r="C38" s="13">
        <v>0.79166666666666663</v>
      </c>
      <c r="D38" s="5" t="s">
        <v>44</v>
      </c>
      <c r="E38" s="5" t="s">
        <v>265</v>
      </c>
      <c r="F38" s="5"/>
      <c r="G38" s="5" t="s">
        <v>383</v>
      </c>
      <c r="H38" s="5" t="s">
        <v>46</v>
      </c>
      <c r="I38" s="5" t="s">
        <v>13</v>
      </c>
      <c r="J38" s="5">
        <v>20</v>
      </c>
      <c r="K38" s="5">
        <v>7</v>
      </c>
      <c r="L38" s="5">
        <v>6</v>
      </c>
      <c r="M38" s="5">
        <v>1</v>
      </c>
      <c r="N38" s="5" t="s">
        <v>57</v>
      </c>
      <c r="O38" s="5"/>
      <c r="P38" s="6"/>
      <c r="Q38" s="7">
        <f t="shared" si="5"/>
        <v>44163</v>
      </c>
      <c r="R38" s="5">
        <f t="shared" si="0"/>
        <v>2020</v>
      </c>
      <c r="S38" s="5">
        <f t="shared" si="6"/>
        <v>13</v>
      </c>
      <c r="T38" s="5" t="s">
        <v>48</v>
      </c>
      <c r="U38" s="5">
        <v>5</v>
      </c>
      <c r="V38" s="5">
        <f t="shared" si="7"/>
        <v>1</v>
      </c>
      <c r="W38" s="5" t="s">
        <v>46</v>
      </c>
      <c r="X38" s="5" t="s">
        <v>383</v>
      </c>
      <c r="Y38" s="5"/>
      <c r="Z38" s="5">
        <f t="shared" si="8"/>
        <v>0</v>
      </c>
      <c r="AA38" s="5" t="str">
        <f t="shared" si="1"/>
        <v>SEC</v>
      </c>
      <c r="AB38">
        <f t="shared" si="2"/>
        <v>1</v>
      </c>
      <c r="AC38">
        <f t="shared" si="9"/>
        <v>1</v>
      </c>
      <c r="AD38">
        <f t="shared" si="10"/>
        <v>1</v>
      </c>
      <c r="AE38">
        <f t="shared" si="11"/>
        <v>0</v>
      </c>
      <c r="AF38">
        <f t="shared" si="14"/>
        <v>20</v>
      </c>
      <c r="AG38">
        <f t="shared" si="14"/>
        <v>7</v>
      </c>
      <c r="AH38">
        <f t="shared" si="14"/>
        <v>6</v>
      </c>
      <c r="AI38">
        <f t="shared" si="14"/>
        <v>1</v>
      </c>
      <c r="AJ38">
        <f t="shared" si="12"/>
        <v>7</v>
      </c>
      <c r="AK38" s="8">
        <f t="shared" si="13"/>
        <v>0.8571428571428571</v>
      </c>
      <c r="AL38">
        <f t="shared" si="4"/>
        <v>1</v>
      </c>
    </row>
    <row r="39" spans="1:38" ht="30" x14ac:dyDescent="0.2">
      <c r="A39" s="1">
        <v>8</v>
      </c>
      <c r="B39" s="4">
        <v>44170</v>
      </c>
      <c r="C39" s="13">
        <v>0.5</v>
      </c>
      <c r="D39" s="5" t="s">
        <v>44</v>
      </c>
      <c r="E39" s="5" t="s">
        <v>265</v>
      </c>
      <c r="F39" s="5" t="s">
        <v>49</v>
      </c>
      <c r="G39" s="5" t="s">
        <v>841</v>
      </c>
      <c r="H39" s="5" t="s">
        <v>46</v>
      </c>
      <c r="I39" s="5" t="s">
        <v>13</v>
      </c>
      <c r="J39" s="5">
        <v>31</v>
      </c>
      <c r="K39" s="5">
        <v>20</v>
      </c>
      <c r="L39" s="5">
        <v>7</v>
      </c>
      <c r="M39" s="5">
        <v>1</v>
      </c>
      <c r="N39" s="5" t="s">
        <v>61</v>
      </c>
      <c r="O39" s="5"/>
      <c r="P39" s="6"/>
      <c r="Q39" s="7">
        <f t="shared" si="5"/>
        <v>44170</v>
      </c>
      <c r="R39" s="5">
        <f t="shared" si="0"/>
        <v>2020</v>
      </c>
      <c r="S39" s="5">
        <f t="shared" si="6"/>
        <v>14</v>
      </c>
      <c r="T39" s="5" t="s">
        <v>48</v>
      </c>
      <c r="U39" s="5">
        <v>5</v>
      </c>
      <c r="V39" s="5">
        <f t="shared" si="7"/>
        <v>1</v>
      </c>
      <c r="W39" s="5" t="s">
        <v>46</v>
      </c>
      <c r="X39" s="5" t="s">
        <v>841</v>
      </c>
      <c r="Y39" s="5"/>
      <c r="Z39" s="5">
        <f t="shared" si="8"/>
        <v>0</v>
      </c>
      <c r="AA39" s="5" t="str">
        <f t="shared" si="1"/>
        <v>SEC</v>
      </c>
      <c r="AB39">
        <f t="shared" si="2"/>
        <v>1</v>
      </c>
      <c r="AC39">
        <f t="shared" si="9"/>
        <v>1</v>
      </c>
      <c r="AD39">
        <f t="shared" si="10"/>
        <v>1</v>
      </c>
      <c r="AE39">
        <f t="shared" si="11"/>
        <v>0</v>
      </c>
      <c r="AF39">
        <f t="shared" si="14"/>
        <v>31</v>
      </c>
      <c r="AG39">
        <f t="shared" si="14"/>
        <v>20</v>
      </c>
      <c r="AH39">
        <f t="shared" si="14"/>
        <v>7</v>
      </c>
      <c r="AI39">
        <f t="shared" si="14"/>
        <v>1</v>
      </c>
      <c r="AJ39">
        <f t="shared" si="12"/>
        <v>8</v>
      </c>
      <c r="AK39" s="8">
        <f t="shared" si="13"/>
        <v>0.875</v>
      </c>
      <c r="AL39">
        <f t="shared" si="4"/>
        <v>1</v>
      </c>
    </row>
    <row r="40" spans="1:38" ht="30" x14ac:dyDescent="0.2">
      <c r="A40" s="1">
        <v>9</v>
      </c>
      <c r="B40" s="4">
        <v>44184</v>
      </c>
      <c r="C40" s="13">
        <v>0.5</v>
      </c>
      <c r="D40" s="5" t="s">
        <v>44</v>
      </c>
      <c r="E40" s="5" t="s">
        <v>265</v>
      </c>
      <c r="F40" s="5" t="s">
        <v>49</v>
      </c>
      <c r="G40" s="5" t="s">
        <v>361</v>
      </c>
      <c r="H40" s="5" t="s">
        <v>46</v>
      </c>
      <c r="I40" s="5" t="s">
        <v>13</v>
      </c>
      <c r="J40" s="5">
        <v>34</v>
      </c>
      <c r="K40" s="5">
        <v>13</v>
      </c>
      <c r="L40" s="5">
        <v>8</v>
      </c>
      <c r="M40" s="5">
        <v>1</v>
      </c>
      <c r="N40" s="5" t="s">
        <v>64</v>
      </c>
      <c r="O40" s="5"/>
      <c r="P40" s="6"/>
      <c r="Q40" s="7">
        <f t="shared" si="5"/>
        <v>44184</v>
      </c>
      <c r="R40" s="5">
        <f t="shared" si="0"/>
        <v>2020</v>
      </c>
      <c r="S40" s="5">
        <f t="shared" si="6"/>
        <v>16</v>
      </c>
      <c r="T40" s="5" t="s">
        <v>48</v>
      </c>
      <c r="U40" s="5">
        <v>5</v>
      </c>
      <c r="V40" s="5">
        <f t="shared" si="7"/>
        <v>1</v>
      </c>
      <c r="W40" s="5" t="s">
        <v>46</v>
      </c>
      <c r="X40" s="5" t="s">
        <v>361</v>
      </c>
      <c r="Y40" s="5"/>
      <c r="Z40" s="5">
        <f t="shared" si="8"/>
        <v>0</v>
      </c>
      <c r="AA40" s="5" t="str">
        <f t="shared" si="1"/>
        <v>SEC</v>
      </c>
      <c r="AB40">
        <f t="shared" si="2"/>
        <v>1</v>
      </c>
      <c r="AC40">
        <f t="shared" si="9"/>
        <v>1</v>
      </c>
      <c r="AD40">
        <f t="shared" si="10"/>
        <v>1</v>
      </c>
      <c r="AE40">
        <f t="shared" si="11"/>
        <v>0</v>
      </c>
      <c r="AF40">
        <f t="shared" si="14"/>
        <v>34</v>
      </c>
      <c r="AG40">
        <f t="shared" si="14"/>
        <v>13</v>
      </c>
      <c r="AH40">
        <f t="shared" si="14"/>
        <v>8</v>
      </c>
      <c r="AI40">
        <f t="shared" si="14"/>
        <v>1</v>
      </c>
      <c r="AJ40">
        <f t="shared" si="12"/>
        <v>9</v>
      </c>
      <c r="AK40" s="8">
        <f t="shared" si="13"/>
        <v>0.88888888888888884</v>
      </c>
      <c r="AL40">
        <f t="shared" si="4"/>
        <v>1</v>
      </c>
    </row>
    <row r="41" spans="1:38" ht="120" x14ac:dyDescent="0.2">
      <c r="A41" s="1">
        <v>10</v>
      </c>
      <c r="B41" s="4">
        <v>44198</v>
      </c>
      <c r="C41" s="13">
        <v>0.83333333333333337</v>
      </c>
      <c r="D41" s="5" t="s">
        <v>44</v>
      </c>
      <c r="E41" s="5" t="s">
        <v>265</v>
      </c>
      <c r="F41" s="5" t="s">
        <v>80</v>
      </c>
      <c r="G41" s="5" t="s">
        <v>259</v>
      </c>
      <c r="H41" s="5" t="s">
        <v>40</v>
      </c>
      <c r="I41" s="5" t="s">
        <v>13</v>
      </c>
      <c r="J41" s="5">
        <v>41</v>
      </c>
      <c r="K41" s="5">
        <v>27</v>
      </c>
      <c r="L41" s="5">
        <v>9</v>
      </c>
      <c r="M41" s="5">
        <v>1</v>
      </c>
      <c r="N41" s="5" t="s">
        <v>68</v>
      </c>
      <c r="O41" s="5" t="s">
        <v>173</v>
      </c>
      <c r="P41" s="6"/>
      <c r="Q41" s="7">
        <f t="shared" si="5"/>
        <v>44198</v>
      </c>
      <c r="R41" s="5">
        <f t="shared" si="0"/>
        <v>2020</v>
      </c>
      <c r="S41" s="5">
        <f t="shared" si="6"/>
        <v>18</v>
      </c>
      <c r="T41" s="5" t="s">
        <v>48</v>
      </c>
      <c r="U41" s="5">
        <v>5</v>
      </c>
      <c r="V41" s="5">
        <f t="shared" si="7"/>
        <v>1</v>
      </c>
      <c r="W41" s="5" t="s">
        <v>46</v>
      </c>
      <c r="X41" s="5" t="s">
        <v>252</v>
      </c>
      <c r="Y41" s="5">
        <v>14</v>
      </c>
      <c r="Z41" s="5">
        <f t="shared" si="8"/>
        <v>1</v>
      </c>
      <c r="AA41" s="5" t="str">
        <f t="shared" si="1"/>
        <v>ACC</v>
      </c>
      <c r="AB41">
        <f t="shared" si="2"/>
        <v>0</v>
      </c>
      <c r="AC41">
        <f t="shared" si="9"/>
        <v>1</v>
      </c>
      <c r="AD41">
        <f t="shared" si="10"/>
        <v>1</v>
      </c>
      <c r="AE41">
        <f t="shared" si="11"/>
        <v>1</v>
      </c>
      <c r="AF41">
        <f t="shared" si="14"/>
        <v>41</v>
      </c>
      <c r="AG41">
        <f t="shared" si="14"/>
        <v>27</v>
      </c>
      <c r="AH41">
        <f t="shared" si="14"/>
        <v>9</v>
      </c>
      <c r="AI41">
        <f t="shared" si="14"/>
        <v>1</v>
      </c>
      <c r="AJ41">
        <f t="shared" si="12"/>
        <v>10</v>
      </c>
      <c r="AK41" s="8">
        <f t="shared" si="13"/>
        <v>0.9</v>
      </c>
      <c r="AL41">
        <f t="shared" si="4"/>
        <v>1</v>
      </c>
    </row>
    <row r="42" spans="1:38" ht="30" x14ac:dyDescent="0.2">
      <c r="A42" s="1">
        <v>1</v>
      </c>
      <c r="B42" s="4">
        <v>44100</v>
      </c>
      <c r="C42" s="13">
        <v>0.66666666666666663</v>
      </c>
      <c r="D42" s="5" t="s">
        <v>44</v>
      </c>
      <c r="E42" s="5" t="s">
        <v>651</v>
      </c>
      <c r="F42" s="5"/>
      <c r="G42" s="5" t="s">
        <v>177</v>
      </c>
      <c r="H42" s="5" t="s">
        <v>46</v>
      </c>
      <c r="I42" s="5" t="s">
        <v>14</v>
      </c>
      <c r="J42" s="5">
        <v>10</v>
      </c>
      <c r="K42" s="5">
        <v>37</v>
      </c>
      <c r="L42" s="5">
        <v>0</v>
      </c>
      <c r="M42" s="5">
        <v>1</v>
      </c>
      <c r="N42" s="5" t="s">
        <v>92</v>
      </c>
      <c r="O42" s="5"/>
      <c r="P42" s="6"/>
      <c r="Q42" s="7">
        <f t="shared" si="5"/>
        <v>44100</v>
      </c>
      <c r="R42" s="5">
        <f t="shared" si="0"/>
        <v>2020</v>
      </c>
      <c r="S42" s="5">
        <f t="shared" si="6"/>
        <v>4</v>
      </c>
      <c r="T42" s="5" t="s">
        <v>651</v>
      </c>
      <c r="U42" s="5"/>
      <c r="V42" s="5">
        <f t="shared" si="7"/>
        <v>0</v>
      </c>
      <c r="W42" s="5" t="s">
        <v>46</v>
      </c>
      <c r="X42" s="5" t="s">
        <v>178</v>
      </c>
      <c r="Y42" s="5">
        <v>4</v>
      </c>
      <c r="Z42" s="5">
        <f t="shared" si="8"/>
        <v>1</v>
      </c>
      <c r="AA42" s="5" t="str">
        <f t="shared" si="1"/>
        <v>SEC</v>
      </c>
      <c r="AB42">
        <f t="shared" si="2"/>
        <v>1</v>
      </c>
      <c r="AC42">
        <f t="shared" si="9"/>
        <v>1</v>
      </c>
      <c r="AD42">
        <f t="shared" si="10"/>
        <v>1</v>
      </c>
      <c r="AE42">
        <f t="shared" si="11"/>
        <v>0</v>
      </c>
      <c r="AF42">
        <f t="shared" si="14"/>
        <v>10</v>
      </c>
      <c r="AG42">
        <f t="shared" si="14"/>
        <v>37</v>
      </c>
      <c r="AH42">
        <f t="shared" si="14"/>
        <v>0</v>
      </c>
      <c r="AI42">
        <f t="shared" si="14"/>
        <v>1</v>
      </c>
      <c r="AJ42">
        <f t="shared" si="12"/>
        <v>1</v>
      </c>
      <c r="AK42" s="8">
        <f t="shared" si="13"/>
        <v>0</v>
      </c>
      <c r="AL42">
        <f t="shared" si="4"/>
        <v>0</v>
      </c>
    </row>
    <row r="43" spans="1:38" ht="45" x14ac:dyDescent="0.2">
      <c r="A43" s="1">
        <v>2</v>
      </c>
      <c r="B43" s="4">
        <v>44107</v>
      </c>
      <c r="C43" s="13">
        <v>0.8125</v>
      </c>
      <c r="D43" s="5" t="s">
        <v>44</v>
      </c>
      <c r="E43" s="5" t="s">
        <v>651</v>
      </c>
      <c r="F43" s="5" t="s">
        <v>49</v>
      </c>
      <c r="G43" s="5" t="s">
        <v>1142</v>
      </c>
      <c r="H43" s="5" t="s">
        <v>46</v>
      </c>
      <c r="I43" s="5" t="s">
        <v>13</v>
      </c>
      <c r="J43" s="5">
        <v>21</v>
      </c>
      <c r="K43" s="5">
        <v>14</v>
      </c>
      <c r="L43" s="5">
        <v>1</v>
      </c>
      <c r="M43" s="5">
        <v>1</v>
      </c>
      <c r="N43" s="5" t="s">
        <v>41</v>
      </c>
      <c r="O43" s="5"/>
      <c r="Q43" s="7">
        <f t="shared" si="5"/>
        <v>44107</v>
      </c>
      <c r="R43" s="5">
        <f t="shared" si="0"/>
        <v>2020</v>
      </c>
      <c r="S43" s="5">
        <f t="shared" si="6"/>
        <v>5</v>
      </c>
      <c r="T43" s="5" t="s">
        <v>651</v>
      </c>
      <c r="U43" s="5"/>
      <c r="V43" s="5">
        <f t="shared" si="7"/>
        <v>0</v>
      </c>
      <c r="W43" s="5" t="s">
        <v>46</v>
      </c>
      <c r="X43" s="5" t="s">
        <v>906</v>
      </c>
      <c r="Y43" s="5">
        <v>16</v>
      </c>
      <c r="Z43" s="5">
        <f t="shared" si="8"/>
        <v>1</v>
      </c>
      <c r="AA43" s="5" t="str">
        <f t="shared" si="1"/>
        <v>SEC</v>
      </c>
      <c r="AB43">
        <f t="shared" si="2"/>
        <v>1</v>
      </c>
      <c r="AC43">
        <f t="shared" si="9"/>
        <v>1</v>
      </c>
      <c r="AD43">
        <f t="shared" si="10"/>
        <v>1</v>
      </c>
      <c r="AE43">
        <f t="shared" si="11"/>
        <v>0</v>
      </c>
      <c r="AF43">
        <f t="shared" si="14"/>
        <v>21</v>
      </c>
      <c r="AG43">
        <f t="shared" si="14"/>
        <v>14</v>
      </c>
      <c r="AH43">
        <f t="shared" si="14"/>
        <v>1</v>
      </c>
      <c r="AI43">
        <f t="shared" si="14"/>
        <v>1</v>
      </c>
      <c r="AJ43">
        <f t="shared" ref="AJ43:AJ102" si="15">SUM(AH43:AI43)</f>
        <v>2</v>
      </c>
      <c r="AK43" s="8">
        <f t="shared" si="13"/>
        <v>0.5</v>
      </c>
      <c r="AL43">
        <f t="shared" si="4"/>
        <v>1</v>
      </c>
    </row>
    <row r="44" spans="1:38" ht="30" x14ac:dyDescent="0.2">
      <c r="A44" s="1">
        <v>3</v>
      </c>
      <c r="B44" s="4">
        <v>44114</v>
      </c>
      <c r="C44" s="13">
        <v>0.66666666666666663</v>
      </c>
      <c r="D44" s="5" t="s">
        <v>44</v>
      </c>
      <c r="E44" s="5" t="s">
        <v>651</v>
      </c>
      <c r="F44" s="5" t="s">
        <v>49</v>
      </c>
      <c r="G44" s="5" t="s">
        <v>1092</v>
      </c>
      <c r="H44" s="5" t="s">
        <v>46</v>
      </c>
      <c r="I44" s="5" t="s">
        <v>14</v>
      </c>
      <c r="J44" s="5">
        <v>28</v>
      </c>
      <c r="K44" s="5">
        <v>30</v>
      </c>
      <c r="L44" s="5">
        <v>1</v>
      </c>
      <c r="M44" s="5">
        <v>2</v>
      </c>
      <c r="N44" s="5" t="s">
        <v>92</v>
      </c>
      <c r="O44" s="5"/>
      <c r="Q44" s="7">
        <f t="shared" si="5"/>
        <v>44114</v>
      </c>
      <c r="R44" s="5">
        <f t="shared" si="0"/>
        <v>2020</v>
      </c>
      <c r="S44" s="5">
        <f t="shared" si="6"/>
        <v>6</v>
      </c>
      <c r="T44" s="5" t="s">
        <v>651</v>
      </c>
      <c r="U44" s="5"/>
      <c r="V44" s="5">
        <f t="shared" si="7"/>
        <v>0</v>
      </c>
      <c r="W44" s="5" t="s">
        <v>46</v>
      </c>
      <c r="X44" s="5" t="s">
        <v>803</v>
      </c>
      <c r="Y44" s="5">
        <v>13</v>
      </c>
      <c r="Z44" s="5">
        <f t="shared" si="8"/>
        <v>1</v>
      </c>
      <c r="AA44" s="5" t="str">
        <f t="shared" si="1"/>
        <v>SEC</v>
      </c>
      <c r="AB44">
        <f t="shared" si="2"/>
        <v>1</v>
      </c>
      <c r="AC44">
        <f t="shared" si="9"/>
        <v>1</v>
      </c>
      <c r="AD44">
        <f t="shared" si="10"/>
        <v>1</v>
      </c>
      <c r="AE44">
        <f t="shared" si="11"/>
        <v>0</v>
      </c>
      <c r="AF44">
        <f t="shared" si="14"/>
        <v>28</v>
      </c>
      <c r="AG44">
        <f t="shared" si="14"/>
        <v>30</v>
      </c>
      <c r="AH44">
        <f t="shared" si="14"/>
        <v>1</v>
      </c>
      <c r="AI44">
        <f t="shared" si="14"/>
        <v>2</v>
      </c>
      <c r="AJ44">
        <f t="shared" si="15"/>
        <v>3</v>
      </c>
      <c r="AK44" s="8">
        <f t="shared" si="13"/>
        <v>0.33333333333333331</v>
      </c>
      <c r="AL44">
        <f t="shared" si="4"/>
        <v>0</v>
      </c>
    </row>
    <row r="45" spans="1:38" x14ac:dyDescent="0.2">
      <c r="A45" s="1">
        <v>4</v>
      </c>
      <c r="B45" s="4">
        <v>44121</v>
      </c>
      <c r="C45" s="13">
        <v>0.64583333333333337</v>
      </c>
      <c r="D45" s="5" t="s">
        <v>44</v>
      </c>
      <c r="E45" s="5" t="s">
        <v>651</v>
      </c>
      <c r="F45" s="5"/>
      <c r="G45" s="5" t="s">
        <v>368</v>
      </c>
      <c r="H45" s="5" t="s">
        <v>46</v>
      </c>
      <c r="I45" s="5" t="s">
        <v>13</v>
      </c>
      <c r="J45" s="5">
        <v>33</v>
      </c>
      <c r="K45" s="5">
        <v>21</v>
      </c>
      <c r="L45" s="5">
        <v>2</v>
      </c>
      <c r="M45" s="5">
        <v>2</v>
      </c>
      <c r="N45" s="5" t="s">
        <v>41</v>
      </c>
      <c r="O45" s="5"/>
      <c r="Q45" s="7">
        <f t="shared" si="5"/>
        <v>44121</v>
      </c>
      <c r="R45" s="5">
        <f t="shared" si="0"/>
        <v>2020</v>
      </c>
      <c r="S45" s="5">
        <f t="shared" si="6"/>
        <v>7</v>
      </c>
      <c r="T45" s="5" t="s">
        <v>651</v>
      </c>
      <c r="U45" s="5"/>
      <c r="V45" s="5">
        <f t="shared" si="7"/>
        <v>0</v>
      </c>
      <c r="W45" s="5" t="s">
        <v>46</v>
      </c>
      <c r="X45" s="5" t="s">
        <v>368</v>
      </c>
      <c r="Y45" s="5"/>
      <c r="Z45" s="5">
        <f t="shared" si="8"/>
        <v>0</v>
      </c>
      <c r="AA45" s="5" t="str">
        <f t="shared" si="1"/>
        <v>SEC</v>
      </c>
      <c r="AB45">
        <f t="shared" si="2"/>
        <v>1</v>
      </c>
      <c r="AC45">
        <f t="shared" si="9"/>
        <v>1</v>
      </c>
      <c r="AD45">
        <f t="shared" si="10"/>
        <v>1</v>
      </c>
      <c r="AE45">
        <f t="shared" si="11"/>
        <v>0</v>
      </c>
      <c r="AF45">
        <f t="shared" si="14"/>
        <v>33</v>
      </c>
      <c r="AG45">
        <f t="shared" si="14"/>
        <v>21</v>
      </c>
      <c r="AH45">
        <f t="shared" si="14"/>
        <v>2</v>
      </c>
      <c r="AI45">
        <f t="shared" si="14"/>
        <v>2</v>
      </c>
      <c r="AJ45">
        <f t="shared" si="15"/>
        <v>4</v>
      </c>
      <c r="AK45" s="8">
        <f t="shared" si="13"/>
        <v>0.5</v>
      </c>
      <c r="AL45">
        <f t="shared" si="4"/>
        <v>1</v>
      </c>
    </row>
    <row r="46" spans="1:38" ht="30" x14ac:dyDescent="0.2">
      <c r="A46" s="1">
        <v>5</v>
      </c>
      <c r="B46" s="4">
        <v>44135</v>
      </c>
      <c r="C46" s="13">
        <v>0.8125</v>
      </c>
      <c r="D46" s="5" t="s">
        <v>44</v>
      </c>
      <c r="E46" s="5" t="s">
        <v>651</v>
      </c>
      <c r="F46" s="5" t="s">
        <v>49</v>
      </c>
      <c r="G46" s="5" t="s">
        <v>1140</v>
      </c>
      <c r="H46" s="5" t="s">
        <v>46</v>
      </c>
      <c r="I46" s="5" t="s">
        <v>14</v>
      </c>
      <c r="J46" s="5">
        <v>31</v>
      </c>
      <c r="K46" s="5">
        <v>42</v>
      </c>
      <c r="L46" s="5">
        <v>2</v>
      </c>
      <c r="M46" s="5">
        <v>3</v>
      </c>
      <c r="N46" s="5" t="s">
        <v>92</v>
      </c>
      <c r="O46" s="5"/>
      <c r="Q46" s="7">
        <f t="shared" si="5"/>
        <v>44135</v>
      </c>
      <c r="R46" s="5">
        <f t="shared" si="0"/>
        <v>2020</v>
      </c>
      <c r="S46" s="5">
        <f t="shared" si="6"/>
        <v>9</v>
      </c>
      <c r="T46" s="5" t="s">
        <v>651</v>
      </c>
      <c r="U46" s="5"/>
      <c r="V46" s="5">
        <f t="shared" si="7"/>
        <v>0</v>
      </c>
      <c r="W46" s="5" t="s">
        <v>46</v>
      </c>
      <c r="X46" s="5" t="s">
        <v>48</v>
      </c>
      <c r="Y46" s="5">
        <v>8</v>
      </c>
      <c r="Z46" s="5">
        <f t="shared" si="8"/>
        <v>1</v>
      </c>
      <c r="AA46" s="5" t="str">
        <f t="shared" si="1"/>
        <v>SEC</v>
      </c>
      <c r="AB46">
        <f t="shared" si="2"/>
        <v>1</v>
      </c>
      <c r="AC46">
        <f t="shared" si="9"/>
        <v>1</v>
      </c>
      <c r="AD46">
        <f t="shared" si="10"/>
        <v>1</v>
      </c>
      <c r="AE46">
        <f t="shared" si="11"/>
        <v>0</v>
      </c>
      <c r="AF46">
        <f t="shared" si="14"/>
        <v>31</v>
      </c>
      <c r="AG46">
        <f t="shared" si="14"/>
        <v>42</v>
      </c>
      <c r="AH46">
        <f t="shared" si="14"/>
        <v>2</v>
      </c>
      <c r="AI46">
        <f t="shared" si="14"/>
        <v>3</v>
      </c>
      <c r="AJ46">
        <f t="shared" si="15"/>
        <v>5</v>
      </c>
      <c r="AK46" s="8">
        <f t="shared" si="13"/>
        <v>0.4</v>
      </c>
      <c r="AL46">
        <f t="shared" si="4"/>
        <v>0</v>
      </c>
    </row>
    <row r="47" spans="1:38" ht="30" x14ac:dyDescent="0.2">
      <c r="A47" s="1">
        <v>6</v>
      </c>
      <c r="B47" s="4">
        <v>44142</v>
      </c>
      <c r="C47" s="13">
        <v>0.8125</v>
      </c>
      <c r="D47" s="5" t="s">
        <v>44</v>
      </c>
      <c r="E47" s="5" t="s">
        <v>651</v>
      </c>
      <c r="F47" s="5"/>
      <c r="G47" s="5" t="s">
        <v>361</v>
      </c>
      <c r="H47" s="5" t="s">
        <v>46</v>
      </c>
      <c r="I47" s="5" t="s">
        <v>13</v>
      </c>
      <c r="J47" s="5">
        <v>24</v>
      </c>
      <c r="K47" s="5">
        <v>13</v>
      </c>
      <c r="L47" s="5">
        <v>3</v>
      </c>
      <c r="M47" s="5">
        <v>3</v>
      </c>
      <c r="N47" s="5" t="s">
        <v>41</v>
      </c>
      <c r="O47" s="5"/>
      <c r="Q47" s="7">
        <f t="shared" si="5"/>
        <v>44142</v>
      </c>
      <c r="R47" s="5">
        <f t="shared" si="0"/>
        <v>2020</v>
      </c>
      <c r="S47" s="5">
        <f t="shared" si="6"/>
        <v>10</v>
      </c>
      <c r="T47" s="5" t="s">
        <v>651</v>
      </c>
      <c r="U47" s="5"/>
      <c r="V47" s="5">
        <f t="shared" si="7"/>
        <v>0</v>
      </c>
      <c r="W47" s="5" t="s">
        <v>46</v>
      </c>
      <c r="X47" s="5" t="s">
        <v>361</v>
      </c>
      <c r="Y47" s="5"/>
      <c r="Z47" s="5">
        <f t="shared" si="8"/>
        <v>0</v>
      </c>
      <c r="AA47" s="5" t="str">
        <f t="shared" si="1"/>
        <v>SEC</v>
      </c>
      <c r="AB47">
        <f t="shared" si="2"/>
        <v>1</v>
      </c>
      <c r="AC47">
        <f t="shared" si="9"/>
        <v>1</v>
      </c>
      <c r="AD47">
        <f t="shared" si="10"/>
        <v>1</v>
      </c>
      <c r="AE47">
        <f t="shared" si="11"/>
        <v>0</v>
      </c>
      <c r="AF47">
        <f t="shared" si="14"/>
        <v>24</v>
      </c>
      <c r="AG47">
        <f t="shared" si="14"/>
        <v>13</v>
      </c>
      <c r="AH47">
        <f t="shared" si="14"/>
        <v>3</v>
      </c>
      <c r="AI47">
        <f t="shared" si="14"/>
        <v>3</v>
      </c>
      <c r="AJ47">
        <f t="shared" si="15"/>
        <v>6</v>
      </c>
      <c r="AK47" s="8">
        <f t="shared" si="13"/>
        <v>0.5</v>
      </c>
      <c r="AL47">
        <f t="shared" si="4"/>
        <v>1</v>
      </c>
    </row>
    <row r="48" spans="1:38" x14ac:dyDescent="0.2">
      <c r="A48" s="1">
        <v>7</v>
      </c>
      <c r="B48" s="4">
        <v>44149</v>
      </c>
      <c r="C48" s="13">
        <v>0.79166666666666663</v>
      </c>
      <c r="D48" s="5" t="s">
        <v>44</v>
      </c>
      <c r="E48" s="5" t="s">
        <v>651</v>
      </c>
      <c r="F48" s="5" t="s">
        <v>49</v>
      </c>
      <c r="G48" s="5" t="s">
        <v>172</v>
      </c>
      <c r="H48" s="5" t="s">
        <v>46</v>
      </c>
      <c r="I48" s="5" t="s">
        <v>14</v>
      </c>
      <c r="J48" s="5">
        <v>35</v>
      </c>
      <c r="K48" s="5">
        <v>63</v>
      </c>
      <c r="L48" s="5">
        <v>3</v>
      </c>
      <c r="M48" s="5">
        <v>4</v>
      </c>
      <c r="N48" s="5" t="s">
        <v>92</v>
      </c>
      <c r="O48" s="5"/>
      <c r="Q48" s="7">
        <f t="shared" si="5"/>
        <v>44149</v>
      </c>
      <c r="R48" s="5">
        <f t="shared" si="0"/>
        <v>2020</v>
      </c>
      <c r="S48" s="5">
        <f t="shared" si="6"/>
        <v>11</v>
      </c>
      <c r="T48" s="5" t="s">
        <v>651</v>
      </c>
      <c r="U48" s="5"/>
      <c r="V48" s="5">
        <f t="shared" si="7"/>
        <v>0</v>
      </c>
      <c r="W48" s="5" t="s">
        <v>46</v>
      </c>
      <c r="X48" s="5" t="s">
        <v>111</v>
      </c>
      <c r="Y48" s="5">
        <v>6</v>
      </c>
      <c r="Z48" s="5">
        <f t="shared" si="8"/>
        <v>1</v>
      </c>
      <c r="AA48" s="5" t="str">
        <f t="shared" si="1"/>
        <v>SEC</v>
      </c>
      <c r="AB48">
        <f t="shared" si="2"/>
        <v>1</v>
      </c>
      <c r="AC48">
        <f t="shared" si="9"/>
        <v>1</v>
      </c>
      <c r="AD48">
        <f t="shared" si="10"/>
        <v>1</v>
      </c>
      <c r="AE48">
        <f t="shared" si="11"/>
        <v>0</v>
      </c>
      <c r="AF48">
        <f t="shared" si="14"/>
        <v>35</v>
      </c>
      <c r="AG48">
        <f t="shared" si="14"/>
        <v>63</v>
      </c>
      <c r="AH48">
        <f t="shared" si="14"/>
        <v>3</v>
      </c>
      <c r="AI48">
        <f t="shared" si="14"/>
        <v>4</v>
      </c>
      <c r="AJ48">
        <f t="shared" si="15"/>
        <v>7</v>
      </c>
      <c r="AK48" s="8">
        <f t="shared" si="13"/>
        <v>0.42857142857142855</v>
      </c>
      <c r="AL48">
        <f t="shared" si="4"/>
        <v>0</v>
      </c>
    </row>
    <row r="49" spans="1:38" x14ac:dyDescent="0.2">
      <c r="A49" s="1">
        <v>8</v>
      </c>
      <c r="B49" s="4">
        <v>44156</v>
      </c>
      <c r="C49" s="13">
        <v>0.5</v>
      </c>
      <c r="D49" s="5" t="s">
        <v>44</v>
      </c>
      <c r="E49" s="5" t="s">
        <v>651</v>
      </c>
      <c r="F49" s="5"/>
      <c r="G49" s="5" t="s">
        <v>383</v>
      </c>
      <c r="H49" s="5" t="s">
        <v>46</v>
      </c>
      <c r="I49" s="5" t="s">
        <v>14</v>
      </c>
      <c r="J49" s="5">
        <v>24</v>
      </c>
      <c r="K49" s="5">
        <v>27</v>
      </c>
      <c r="L49" s="5">
        <v>3</v>
      </c>
      <c r="M49" s="5">
        <v>5</v>
      </c>
      <c r="N49" s="5" t="s">
        <v>102</v>
      </c>
      <c r="O49" s="5"/>
      <c r="Q49" s="7">
        <f t="shared" si="5"/>
        <v>44156</v>
      </c>
      <c r="R49" s="5">
        <f t="shared" si="0"/>
        <v>2020</v>
      </c>
      <c r="S49" s="5">
        <f t="shared" si="6"/>
        <v>12</v>
      </c>
      <c r="T49" s="5" t="s">
        <v>651</v>
      </c>
      <c r="U49" s="5"/>
      <c r="V49" s="5">
        <f t="shared" si="7"/>
        <v>0</v>
      </c>
      <c r="W49" s="5" t="s">
        <v>46</v>
      </c>
      <c r="X49" s="5" t="s">
        <v>383</v>
      </c>
      <c r="Y49" s="5"/>
      <c r="Z49" s="5">
        <f t="shared" si="8"/>
        <v>0</v>
      </c>
      <c r="AA49" s="5" t="str">
        <f t="shared" si="1"/>
        <v>SEC</v>
      </c>
      <c r="AB49">
        <f t="shared" si="2"/>
        <v>1</v>
      </c>
      <c r="AC49">
        <f t="shared" si="9"/>
        <v>1</v>
      </c>
      <c r="AD49">
        <f t="shared" si="10"/>
        <v>1</v>
      </c>
      <c r="AE49">
        <f t="shared" si="11"/>
        <v>0</v>
      </c>
      <c r="AF49">
        <f t="shared" si="14"/>
        <v>24</v>
      </c>
      <c r="AG49">
        <f t="shared" si="14"/>
        <v>27</v>
      </c>
      <c r="AH49">
        <f t="shared" si="14"/>
        <v>3</v>
      </c>
      <c r="AI49">
        <f t="shared" si="14"/>
        <v>5</v>
      </c>
      <c r="AJ49">
        <f t="shared" si="15"/>
        <v>8</v>
      </c>
      <c r="AK49" s="8">
        <f t="shared" si="13"/>
        <v>0.375</v>
      </c>
      <c r="AL49">
        <f t="shared" si="4"/>
        <v>0</v>
      </c>
    </row>
    <row r="50" spans="1:38" ht="90" x14ac:dyDescent="0.2">
      <c r="A50" s="1">
        <v>9</v>
      </c>
      <c r="B50" s="4">
        <v>44170</v>
      </c>
      <c r="C50" s="13">
        <v>0.5</v>
      </c>
      <c r="D50" s="5" t="s">
        <v>44</v>
      </c>
      <c r="E50" s="5" t="s">
        <v>651</v>
      </c>
      <c r="F50" s="5" t="s">
        <v>49</v>
      </c>
      <c r="G50" s="5" t="s">
        <v>348</v>
      </c>
      <c r="H50" s="5" t="s">
        <v>46</v>
      </c>
      <c r="I50" s="5" t="s">
        <v>14</v>
      </c>
      <c r="J50" s="5">
        <v>48</v>
      </c>
      <c r="K50" s="5">
        <v>50</v>
      </c>
      <c r="L50" s="5">
        <v>3</v>
      </c>
      <c r="M50" s="5">
        <v>6</v>
      </c>
      <c r="N50" s="5" t="s">
        <v>130</v>
      </c>
      <c r="O50" s="5" t="s">
        <v>1125</v>
      </c>
      <c r="Q50" s="7">
        <f t="shared" si="5"/>
        <v>44170</v>
      </c>
      <c r="R50" s="5">
        <f t="shared" si="0"/>
        <v>2020</v>
      </c>
      <c r="S50" s="5">
        <f t="shared" si="6"/>
        <v>14</v>
      </c>
      <c r="T50" s="5" t="s">
        <v>651</v>
      </c>
      <c r="U50" s="5"/>
      <c r="V50" s="5">
        <f t="shared" si="7"/>
        <v>0</v>
      </c>
      <c r="W50" s="5" t="s">
        <v>46</v>
      </c>
      <c r="X50" s="5" t="s">
        <v>348</v>
      </c>
      <c r="Y50" s="5"/>
      <c r="Z50" s="5">
        <f t="shared" si="8"/>
        <v>0</v>
      </c>
      <c r="AA50" s="5" t="str">
        <f t="shared" si="1"/>
        <v>SEC</v>
      </c>
      <c r="AB50">
        <f t="shared" si="2"/>
        <v>1</v>
      </c>
      <c r="AC50">
        <f t="shared" si="9"/>
        <v>1</v>
      </c>
      <c r="AD50">
        <f t="shared" si="10"/>
        <v>1</v>
      </c>
      <c r="AE50">
        <f t="shared" si="11"/>
        <v>0</v>
      </c>
      <c r="AF50">
        <f t="shared" si="14"/>
        <v>48</v>
      </c>
      <c r="AG50">
        <f t="shared" si="14"/>
        <v>50</v>
      </c>
      <c r="AH50">
        <f t="shared" si="14"/>
        <v>3</v>
      </c>
      <c r="AI50">
        <f t="shared" si="14"/>
        <v>6</v>
      </c>
      <c r="AJ50">
        <f t="shared" si="15"/>
        <v>9</v>
      </c>
      <c r="AK50" s="8">
        <f t="shared" si="13"/>
        <v>0.33333333333333331</v>
      </c>
      <c r="AL50">
        <f t="shared" si="4"/>
        <v>0</v>
      </c>
    </row>
    <row r="51" spans="1:38" ht="30" x14ac:dyDescent="0.2">
      <c r="A51" s="1">
        <v>10</v>
      </c>
      <c r="B51" s="4">
        <v>44177</v>
      </c>
      <c r="C51" s="13">
        <v>0.5</v>
      </c>
      <c r="D51" s="5" t="s">
        <v>44</v>
      </c>
      <c r="E51" s="5" t="s">
        <v>651</v>
      </c>
      <c r="F51" s="5"/>
      <c r="G51" s="5" t="s">
        <v>292</v>
      </c>
      <c r="H51" s="5" t="s">
        <v>46</v>
      </c>
      <c r="I51" s="5" t="s">
        <v>14</v>
      </c>
      <c r="J51" s="5">
        <v>3</v>
      </c>
      <c r="K51" s="5">
        <v>52</v>
      </c>
      <c r="L51" s="5">
        <v>3</v>
      </c>
      <c r="M51" s="5">
        <v>7</v>
      </c>
      <c r="N51" s="5" t="s">
        <v>132</v>
      </c>
      <c r="O51" s="5"/>
      <c r="Q51" s="7">
        <f t="shared" si="5"/>
        <v>44177</v>
      </c>
      <c r="R51" s="5">
        <f t="shared" si="0"/>
        <v>2020</v>
      </c>
      <c r="S51" s="5">
        <f t="shared" si="6"/>
        <v>15</v>
      </c>
      <c r="T51" s="5" t="s">
        <v>651</v>
      </c>
      <c r="U51" s="5"/>
      <c r="V51" s="5">
        <f t="shared" si="7"/>
        <v>0</v>
      </c>
      <c r="W51" s="5" t="s">
        <v>46</v>
      </c>
      <c r="X51" s="5" t="s">
        <v>119</v>
      </c>
      <c r="Y51" s="5">
        <v>1</v>
      </c>
      <c r="Z51" s="5">
        <f t="shared" si="8"/>
        <v>1</v>
      </c>
      <c r="AA51" s="5" t="str">
        <f t="shared" si="1"/>
        <v>SEC</v>
      </c>
      <c r="AB51">
        <f t="shared" si="2"/>
        <v>1</v>
      </c>
      <c r="AC51">
        <f t="shared" si="9"/>
        <v>1</v>
      </c>
      <c r="AD51">
        <f t="shared" si="10"/>
        <v>1</v>
      </c>
      <c r="AE51">
        <f t="shared" si="11"/>
        <v>0</v>
      </c>
      <c r="AF51">
        <f t="shared" si="14"/>
        <v>3</v>
      </c>
      <c r="AG51">
        <f t="shared" si="14"/>
        <v>52</v>
      </c>
      <c r="AH51">
        <f t="shared" si="14"/>
        <v>3</v>
      </c>
      <c r="AI51">
        <f t="shared" si="14"/>
        <v>7</v>
      </c>
      <c r="AJ51">
        <f t="shared" si="15"/>
        <v>10</v>
      </c>
      <c r="AK51" s="8">
        <f t="shared" si="13"/>
        <v>0.3</v>
      </c>
      <c r="AL51">
        <f t="shared" si="4"/>
        <v>0</v>
      </c>
    </row>
    <row r="52" spans="1:38" x14ac:dyDescent="0.2">
      <c r="A52" s="1">
        <v>1</v>
      </c>
      <c r="B52" s="4">
        <v>44100</v>
      </c>
      <c r="C52" s="13">
        <v>0.5</v>
      </c>
      <c r="D52" s="5" t="s">
        <v>44</v>
      </c>
      <c r="E52" s="5" t="s">
        <v>368</v>
      </c>
      <c r="F52" s="5"/>
      <c r="G52" s="5" t="s">
        <v>1143</v>
      </c>
      <c r="H52" s="5" t="s">
        <v>46</v>
      </c>
      <c r="I52" s="5" t="s">
        <v>14</v>
      </c>
      <c r="J52" s="5">
        <v>35</v>
      </c>
      <c r="K52" s="5">
        <v>51</v>
      </c>
      <c r="L52" s="5">
        <v>0</v>
      </c>
      <c r="M52" s="5">
        <v>1</v>
      </c>
      <c r="N52" s="5" t="s">
        <v>92</v>
      </c>
      <c r="O52" s="5"/>
      <c r="Q52" s="7">
        <f t="shared" si="5"/>
        <v>44100</v>
      </c>
      <c r="R52" s="5">
        <f t="shared" si="0"/>
        <v>2020</v>
      </c>
      <c r="S52" s="5">
        <f t="shared" si="6"/>
        <v>4</v>
      </c>
      <c r="T52" s="5" t="s">
        <v>368</v>
      </c>
      <c r="U52" s="5"/>
      <c r="V52" s="5">
        <f t="shared" si="7"/>
        <v>0</v>
      </c>
      <c r="W52" s="5" t="s">
        <v>46</v>
      </c>
      <c r="X52" s="5" t="s">
        <v>111</v>
      </c>
      <c r="Y52" s="5">
        <v>5</v>
      </c>
      <c r="Z52" s="5">
        <f t="shared" si="8"/>
        <v>1</v>
      </c>
      <c r="AA52" s="5" t="str">
        <f t="shared" si="1"/>
        <v>SEC</v>
      </c>
      <c r="AB52">
        <f t="shared" si="2"/>
        <v>1</v>
      </c>
      <c r="AC52">
        <f t="shared" si="9"/>
        <v>1</v>
      </c>
      <c r="AD52">
        <f t="shared" si="10"/>
        <v>1</v>
      </c>
      <c r="AE52">
        <f t="shared" si="11"/>
        <v>0</v>
      </c>
      <c r="AF52">
        <f t="shared" si="14"/>
        <v>35</v>
      </c>
      <c r="AG52">
        <f t="shared" si="14"/>
        <v>51</v>
      </c>
      <c r="AH52">
        <f t="shared" si="14"/>
        <v>0</v>
      </c>
      <c r="AI52">
        <f t="shared" si="14"/>
        <v>1</v>
      </c>
      <c r="AJ52">
        <f t="shared" si="15"/>
        <v>1</v>
      </c>
      <c r="AK52" s="8">
        <f t="shared" si="13"/>
        <v>0</v>
      </c>
      <c r="AL52">
        <f t="shared" si="4"/>
        <v>0</v>
      </c>
    </row>
    <row r="53" spans="1:38" x14ac:dyDescent="0.2">
      <c r="A53" s="1">
        <v>2</v>
      </c>
      <c r="B53" s="4">
        <v>44107</v>
      </c>
      <c r="C53" s="13">
        <v>0.66666666666666663</v>
      </c>
      <c r="D53" s="5" t="s">
        <v>44</v>
      </c>
      <c r="E53" s="5" t="s">
        <v>368</v>
      </c>
      <c r="F53" s="5" t="s">
        <v>49</v>
      </c>
      <c r="G53" s="5" t="s">
        <v>190</v>
      </c>
      <c r="H53" s="5" t="s">
        <v>46</v>
      </c>
      <c r="I53" s="5" t="s">
        <v>13</v>
      </c>
      <c r="J53" s="5">
        <v>42</v>
      </c>
      <c r="K53" s="5">
        <v>41</v>
      </c>
      <c r="L53" s="5">
        <v>1</v>
      </c>
      <c r="M53" s="5">
        <v>1</v>
      </c>
      <c r="N53" s="5" t="s">
        <v>41</v>
      </c>
      <c r="O53" s="5"/>
      <c r="Q53" s="7">
        <f t="shared" si="5"/>
        <v>44107</v>
      </c>
      <c r="R53" s="5">
        <f t="shared" si="0"/>
        <v>2020</v>
      </c>
      <c r="S53" s="5">
        <f t="shared" si="6"/>
        <v>5</v>
      </c>
      <c r="T53" s="5" t="s">
        <v>368</v>
      </c>
      <c r="U53" s="5"/>
      <c r="V53" s="5">
        <f t="shared" si="7"/>
        <v>0</v>
      </c>
      <c r="W53" s="5" t="s">
        <v>46</v>
      </c>
      <c r="X53" s="5" t="s">
        <v>190</v>
      </c>
      <c r="Y53" s="5"/>
      <c r="Z53" s="5">
        <f t="shared" si="8"/>
        <v>0</v>
      </c>
      <c r="AA53" s="5" t="str">
        <f t="shared" si="1"/>
        <v>SEC</v>
      </c>
      <c r="AB53">
        <f t="shared" si="2"/>
        <v>1</v>
      </c>
      <c r="AC53">
        <f t="shared" si="9"/>
        <v>1</v>
      </c>
      <c r="AD53">
        <f t="shared" si="10"/>
        <v>1</v>
      </c>
      <c r="AE53">
        <f t="shared" si="11"/>
        <v>0</v>
      </c>
      <c r="AF53">
        <f t="shared" si="14"/>
        <v>42</v>
      </c>
      <c r="AG53">
        <f t="shared" si="14"/>
        <v>41</v>
      </c>
      <c r="AH53">
        <f t="shared" si="14"/>
        <v>1</v>
      </c>
      <c r="AI53">
        <f t="shared" si="14"/>
        <v>1</v>
      </c>
      <c r="AJ53">
        <f t="shared" si="15"/>
        <v>2</v>
      </c>
      <c r="AK53" s="8">
        <f t="shared" si="13"/>
        <v>0.5</v>
      </c>
      <c r="AL53">
        <f t="shared" si="4"/>
        <v>1</v>
      </c>
    </row>
    <row r="54" spans="1:38" ht="30" x14ac:dyDescent="0.2">
      <c r="A54" s="1">
        <v>3</v>
      </c>
      <c r="B54" s="4">
        <v>44114</v>
      </c>
      <c r="C54" s="13">
        <v>0.75</v>
      </c>
      <c r="D54" s="5" t="s">
        <v>44</v>
      </c>
      <c r="E54" s="5" t="s">
        <v>368</v>
      </c>
      <c r="F54" s="5"/>
      <c r="G54" s="5" t="s">
        <v>117</v>
      </c>
      <c r="H54" s="5" t="s">
        <v>46</v>
      </c>
      <c r="I54" s="5" t="s">
        <v>14</v>
      </c>
      <c r="J54" s="5">
        <v>48</v>
      </c>
      <c r="K54" s="5">
        <v>63</v>
      </c>
      <c r="L54" s="5">
        <v>1</v>
      </c>
      <c r="M54" s="5">
        <v>2</v>
      </c>
      <c r="N54" s="5" t="s">
        <v>92</v>
      </c>
      <c r="O54" s="5"/>
      <c r="Q54" s="7">
        <f t="shared" si="5"/>
        <v>44114</v>
      </c>
      <c r="R54" s="5">
        <f t="shared" si="0"/>
        <v>2020</v>
      </c>
      <c r="S54" s="5">
        <f t="shared" si="6"/>
        <v>6</v>
      </c>
      <c r="T54" s="5" t="s">
        <v>368</v>
      </c>
      <c r="U54" s="5"/>
      <c r="V54" s="5">
        <f t="shared" si="7"/>
        <v>0</v>
      </c>
      <c r="W54" s="5" t="s">
        <v>46</v>
      </c>
      <c r="X54" s="5" t="s">
        <v>119</v>
      </c>
      <c r="Y54" s="5">
        <v>2</v>
      </c>
      <c r="Z54" s="5">
        <f t="shared" si="8"/>
        <v>1</v>
      </c>
      <c r="AA54" s="5" t="str">
        <f t="shared" si="1"/>
        <v>SEC</v>
      </c>
      <c r="AB54">
        <f t="shared" si="2"/>
        <v>1</v>
      </c>
      <c r="AC54">
        <f t="shared" si="9"/>
        <v>1</v>
      </c>
      <c r="AD54">
        <f t="shared" si="10"/>
        <v>1</v>
      </c>
      <c r="AE54">
        <f t="shared" si="11"/>
        <v>0</v>
      </c>
      <c r="AF54">
        <f t="shared" si="14"/>
        <v>48</v>
      </c>
      <c r="AG54">
        <f t="shared" si="14"/>
        <v>63</v>
      </c>
      <c r="AH54">
        <f t="shared" si="14"/>
        <v>1</v>
      </c>
      <c r="AI54">
        <f t="shared" si="14"/>
        <v>2</v>
      </c>
      <c r="AJ54">
        <f t="shared" si="15"/>
        <v>3</v>
      </c>
      <c r="AK54" s="8">
        <f t="shared" si="13"/>
        <v>0.33333333333333331</v>
      </c>
      <c r="AL54">
        <f t="shared" si="4"/>
        <v>0</v>
      </c>
    </row>
    <row r="55" spans="1:38" x14ac:dyDescent="0.2">
      <c r="A55" s="1">
        <v>4</v>
      </c>
      <c r="B55" s="4">
        <v>44121</v>
      </c>
      <c r="C55" s="13">
        <v>0.64583333333333337</v>
      </c>
      <c r="D55" s="5" t="s">
        <v>44</v>
      </c>
      <c r="E55" s="5" t="s">
        <v>368</v>
      </c>
      <c r="F55" s="5" t="s">
        <v>49</v>
      </c>
      <c r="G55" s="5" t="s">
        <v>651</v>
      </c>
      <c r="H55" s="5" t="s">
        <v>46</v>
      </c>
      <c r="I55" s="5" t="s">
        <v>14</v>
      </c>
      <c r="J55" s="5">
        <v>21</v>
      </c>
      <c r="K55" s="5">
        <v>33</v>
      </c>
      <c r="L55" s="5">
        <v>1</v>
      </c>
      <c r="M55" s="5">
        <v>3</v>
      </c>
      <c r="N55" s="5" t="s">
        <v>102</v>
      </c>
      <c r="O55" s="5"/>
      <c r="Q55" s="7">
        <f t="shared" si="5"/>
        <v>44121</v>
      </c>
      <c r="R55" s="5">
        <f t="shared" si="0"/>
        <v>2020</v>
      </c>
      <c r="S55" s="5">
        <f t="shared" si="6"/>
        <v>7</v>
      </c>
      <c r="T55" s="5" t="s">
        <v>368</v>
      </c>
      <c r="U55" s="5"/>
      <c r="V55" s="5">
        <f t="shared" si="7"/>
        <v>0</v>
      </c>
      <c r="W55" s="5" t="s">
        <v>46</v>
      </c>
      <c r="X55" s="5" t="s">
        <v>651</v>
      </c>
      <c r="Y55" s="5"/>
      <c r="Z55" s="5">
        <f t="shared" si="8"/>
        <v>0</v>
      </c>
      <c r="AA55" s="5" t="str">
        <f t="shared" si="1"/>
        <v>SEC</v>
      </c>
      <c r="AB55">
        <f t="shared" si="2"/>
        <v>1</v>
      </c>
      <c r="AC55">
        <f t="shared" si="9"/>
        <v>1</v>
      </c>
      <c r="AD55">
        <f t="shared" si="10"/>
        <v>1</v>
      </c>
      <c r="AE55">
        <f t="shared" si="11"/>
        <v>0</v>
      </c>
      <c r="AF55">
        <f t="shared" si="14"/>
        <v>21</v>
      </c>
      <c r="AG55">
        <f t="shared" si="14"/>
        <v>33</v>
      </c>
      <c r="AH55">
        <f t="shared" si="14"/>
        <v>1</v>
      </c>
      <c r="AI55">
        <f t="shared" si="14"/>
        <v>3</v>
      </c>
      <c r="AJ55">
        <f t="shared" si="15"/>
        <v>4</v>
      </c>
      <c r="AK55" s="8">
        <f t="shared" si="13"/>
        <v>0.25</v>
      </c>
      <c r="AL55">
        <f t="shared" si="4"/>
        <v>0</v>
      </c>
    </row>
    <row r="56" spans="1:38" x14ac:dyDescent="0.2">
      <c r="A56" s="1">
        <v>5</v>
      </c>
      <c r="B56" s="4">
        <v>44128</v>
      </c>
      <c r="C56" s="13">
        <v>0.5</v>
      </c>
      <c r="D56" s="5" t="s">
        <v>44</v>
      </c>
      <c r="E56" s="5" t="s">
        <v>368</v>
      </c>
      <c r="F56" s="5"/>
      <c r="G56" s="5" t="s">
        <v>841</v>
      </c>
      <c r="H56" s="5" t="s">
        <v>46</v>
      </c>
      <c r="I56" s="5" t="s">
        <v>14</v>
      </c>
      <c r="J56" s="5">
        <v>28</v>
      </c>
      <c r="K56" s="5">
        <v>35</v>
      </c>
      <c r="L56" s="5">
        <v>1</v>
      </c>
      <c r="M56" s="5">
        <v>4</v>
      </c>
      <c r="N56" s="5" t="s">
        <v>130</v>
      </c>
      <c r="O56" s="5"/>
      <c r="Q56" s="7">
        <f t="shared" si="5"/>
        <v>44128</v>
      </c>
      <c r="R56" s="5">
        <f t="shared" si="0"/>
        <v>2020</v>
      </c>
      <c r="S56" s="5">
        <f t="shared" si="6"/>
        <v>8</v>
      </c>
      <c r="T56" s="5" t="s">
        <v>368</v>
      </c>
      <c r="U56" s="5"/>
      <c r="V56" s="5">
        <f t="shared" si="7"/>
        <v>0</v>
      </c>
      <c r="W56" s="5" t="s">
        <v>46</v>
      </c>
      <c r="X56" s="5" t="s">
        <v>841</v>
      </c>
      <c r="Y56" s="5"/>
      <c r="Z56" s="5">
        <f t="shared" si="8"/>
        <v>0</v>
      </c>
      <c r="AA56" s="5" t="str">
        <f t="shared" si="1"/>
        <v>SEC</v>
      </c>
      <c r="AB56">
        <f t="shared" si="2"/>
        <v>1</v>
      </c>
      <c r="AC56">
        <f t="shared" si="9"/>
        <v>1</v>
      </c>
      <c r="AD56">
        <f t="shared" si="10"/>
        <v>1</v>
      </c>
      <c r="AE56">
        <f t="shared" si="11"/>
        <v>0</v>
      </c>
      <c r="AF56">
        <f t="shared" si="14"/>
        <v>28</v>
      </c>
      <c r="AG56">
        <f t="shared" si="14"/>
        <v>35</v>
      </c>
      <c r="AH56">
        <f t="shared" si="14"/>
        <v>1</v>
      </c>
      <c r="AI56">
        <f t="shared" si="14"/>
        <v>4</v>
      </c>
      <c r="AJ56">
        <f t="shared" si="15"/>
        <v>5</v>
      </c>
      <c r="AK56" s="8">
        <f t="shared" si="13"/>
        <v>0.2</v>
      </c>
      <c r="AL56">
        <f t="shared" si="4"/>
        <v>0</v>
      </c>
    </row>
    <row r="57" spans="1:38" x14ac:dyDescent="0.2">
      <c r="A57" s="1">
        <v>6</v>
      </c>
      <c r="B57" s="4">
        <v>44135</v>
      </c>
      <c r="C57" s="13">
        <v>0.66666666666666663</v>
      </c>
      <c r="D57" s="5" t="s">
        <v>44</v>
      </c>
      <c r="E57" s="5" t="s">
        <v>368</v>
      </c>
      <c r="F57" s="5" t="s">
        <v>49</v>
      </c>
      <c r="G57" s="5" t="s">
        <v>411</v>
      </c>
      <c r="H57" s="5" t="s">
        <v>46</v>
      </c>
      <c r="I57" s="5" t="s">
        <v>13</v>
      </c>
      <c r="J57" s="5">
        <v>54</v>
      </c>
      <c r="K57" s="5">
        <v>21</v>
      </c>
      <c r="L57" s="5">
        <v>2</v>
      </c>
      <c r="M57" s="5">
        <v>4</v>
      </c>
      <c r="N57" s="5" t="s">
        <v>41</v>
      </c>
      <c r="O57" s="5"/>
      <c r="Q57" s="7">
        <f t="shared" si="5"/>
        <v>44135</v>
      </c>
      <c r="R57" s="5">
        <f t="shared" si="0"/>
        <v>2020</v>
      </c>
      <c r="S57" s="5">
        <f t="shared" si="6"/>
        <v>9</v>
      </c>
      <c r="T57" s="5" t="s">
        <v>368</v>
      </c>
      <c r="U57" s="5"/>
      <c r="V57" s="5">
        <f t="shared" si="7"/>
        <v>0</v>
      </c>
      <c r="W57" s="5" t="s">
        <v>46</v>
      </c>
      <c r="X57" s="5" t="s">
        <v>411</v>
      </c>
      <c r="Y57" s="5"/>
      <c r="Z57" s="5">
        <f t="shared" si="8"/>
        <v>0</v>
      </c>
      <c r="AA57" s="5" t="str">
        <f t="shared" si="1"/>
        <v>SEC</v>
      </c>
      <c r="AB57">
        <f t="shared" si="2"/>
        <v>1</v>
      </c>
      <c r="AC57">
        <f t="shared" si="9"/>
        <v>1</v>
      </c>
      <c r="AD57">
        <f t="shared" si="10"/>
        <v>1</v>
      </c>
      <c r="AE57">
        <f t="shared" si="11"/>
        <v>0</v>
      </c>
      <c r="AF57">
        <f t="shared" si="14"/>
        <v>54</v>
      </c>
      <c r="AG57">
        <f t="shared" si="14"/>
        <v>21</v>
      </c>
      <c r="AH57">
        <f t="shared" si="14"/>
        <v>2</v>
      </c>
      <c r="AI57">
        <f t="shared" si="14"/>
        <v>4</v>
      </c>
      <c r="AJ57">
        <f t="shared" si="15"/>
        <v>6</v>
      </c>
      <c r="AK57" s="8">
        <f t="shared" si="13"/>
        <v>0.33333333333333331</v>
      </c>
      <c r="AL57">
        <f t="shared" si="4"/>
        <v>1</v>
      </c>
    </row>
    <row r="58" spans="1:38" ht="30" x14ac:dyDescent="0.2">
      <c r="A58" s="1">
        <v>7</v>
      </c>
      <c r="B58" s="4">
        <v>44149</v>
      </c>
      <c r="C58" s="13">
        <v>0.8125</v>
      </c>
      <c r="D58" s="5" t="s">
        <v>44</v>
      </c>
      <c r="E58" s="5" t="s">
        <v>368</v>
      </c>
      <c r="F58" s="5"/>
      <c r="G58" s="5" t="s">
        <v>77</v>
      </c>
      <c r="H58" s="5" t="s">
        <v>46</v>
      </c>
      <c r="I58" s="5" t="s">
        <v>13</v>
      </c>
      <c r="J58" s="5">
        <v>59</v>
      </c>
      <c r="K58" s="5">
        <v>42</v>
      </c>
      <c r="L58" s="5">
        <v>3</v>
      </c>
      <c r="M58" s="5">
        <v>4</v>
      </c>
      <c r="N58" s="5" t="s">
        <v>47</v>
      </c>
      <c r="O58" s="5"/>
      <c r="Q58" s="7">
        <f t="shared" si="5"/>
        <v>44149</v>
      </c>
      <c r="R58" s="5">
        <f t="shared" si="0"/>
        <v>2020</v>
      </c>
      <c r="S58" s="5">
        <f t="shared" si="6"/>
        <v>11</v>
      </c>
      <c r="T58" s="5" t="s">
        <v>368</v>
      </c>
      <c r="U58" s="5"/>
      <c r="V58" s="5">
        <f t="shared" si="7"/>
        <v>0</v>
      </c>
      <c r="W58" s="5" t="s">
        <v>46</v>
      </c>
      <c r="X58" s="5" t="s">
        <v>77</v>
      </c>
      <c r="Y58" s="5"/>
      <c r="Z58" s="5">
        <f t="shared" si="8"/>
        <v>0</v>
      </c>
      <c r="AA58" s="5" t="str">
        <f t="shared" si="1"/>
        <v>SEC</v>
      </c>
      <c r="AB58">
        <f t="shared" si="2"/>
        <v>1</v>
      </c>
      <c r="AC58">
        <f t="shared" si="9"/>
        <v>1</v>
      </c>
      <c r="AD58">
        <f t="shared" si="10"/>
        <v>1</v>
      </c>
      <c r="AE58">
        <f t="shared" si="11"/>
        <v>0</v>
      </c>
      <c r="AF58">
        <f t="shared" si="14"/>
        <v>59</v>
      </c>
      <c r="AG58">
        <f t="shared" si="14"/>
        <v>42</v>
      </c>
      <c r="AH58">
        <f t="shared" si="14"/>
        <v>3</v>
      </c>
      <c r="AI58">
        <f t="shared" si="14"/>
        <v>4</v>
      </c>
      <c r="AJ58">
        <f t="shared" si="15"/>
        <v>7</v>
      </c>
      <c r="AK58" s="8">
        <f t="shared" si="13"/>
        <v>0.42857142857142855</v>
      </c>
      <c r="AL58">
        <f t="shared" si="4"/>
        <v>1</v>
      </c>
    </row>
    <row r="59" spans="1:38" ht="30" x14ac:dyDescent="0.2">
      <c r="A59" s="1">
        <v>8</v>
      </c>
      <c r="B59" s="4">
        <v>44163</v>
      </c>
      <c r="C59" s="13">
        <v>0.66666666666666663</v>
      </c>
      <c r="D59" s="5" t="s">
        <v>44</v>
      </c>
      <c r="E59" s="5" t="s">
        <v>368</v>
      </c>
      <c r="F59" s="5"/>
      <c r="G59" s="5" t="s">
        <v>239</v>
      </c>
      <c r="H59" s="5" t="s">
        <v>46</v>
      </c>
      <c r="I59" s="5" t="s">
        <v>13</v>
      </c>
      <c r="J59" s="5">
        <v>31</v>
      </c>
      <c r="K59" s="5">
        <v>24</v>
      </c>
      <c r="L59" s="5">
        <v>4</v>
      </c>
      <c r="M59" s="5">
        <v>4</v>
      </c>
      <c r="N59" s="5" t="s">
        <v>51</v>
      </c>
      <c r="O59" s="5"/>
      <c r="Q59" s="7">
        <f t="shared" si="5"/>
        <v>44163</v>
      </c>
      <c r="R59" s="5">
        <f t="shared" si="0"/>
        <v>2020</v>
      </c>
      <c r="S59" s="5">
        <f t="shared" si="6"/>
        <v>13</v>
      </c>
      <c r="T59" s="5" t="s">
        <v>368</v>
      </c>
      <c r="U59" s="5"/>
      <c r="V59" s="5">
        <f t="shared" si="7"/>
        <v>0</v>
      </c>
      <c r="W59" s="5" t="s">
        <v>46</v>
      </c>
      <c r="X59" s="5" t="s">
        <v>239</v>
      </c>
      <c r="Y59" s="5"/>
      <c r="Z59" s="5">
        <f t="shared" si="8"/>
        <v>0</v>
      </c>
      <c r="AA59" s="5" t="str">
        <f t="shared" si="1"/>
        <v>SEC</v>
      </c>
      <c r="AB59">
        <f t="shared" si="2"/>
        <v>1</v>
      </c>
      <c r="AC59">
        <f t="shared" si="9"/>
        <v>1</v>
      </c>
      <c r="AD59">
        <f t="shared" si="10"/>
        <v>1</v>
      </c>
      <c r="AE59">
        <f t="shared" si="11"/>
        <v>0</v>
      </c>
      <c r="AF59">
        <f t="shared" si="14"/>
        <v>31</v>
      </c>
      <c r="AG59">
        <f t="shared" si="14"/>
        <v>24</v>
      </c>
      <c r="AH59">
        <f t="shared" si="14"/>
        <v>4</v>
      </c>
      <c r="AI59">
        <f t="shared" si="14"/>
        <v>4</v>
      </c>
      <c r="AJ59">
        <f t="shared" si="15"/>
        <v>8</v>
      </c>
      <c r="AK59" s="8">
        <f t="shared" si="13"/>
        <v>0.5</v>
      </c>
      <c r="AL59">
        <f t="shared" si="4"/>
        <v>1</v>
      </c>
    </row>
    <row r="60" spans="1:38" x14ac:dyDescent="0.2">
      <c r="A60" s="1">
        <v>9</v>
      </c>
      <c r="B60" s="4">
        <v>44184</v>
      </c>
      <c r="C60" s="13">
        <v>0.64583333333333337</v>
      </c>
      <c r="D60" s="5" t="s">
        <v>44</v>
      </c>
      <c r="E60" s="5" t="s">
        <v>368</v>
      </c>
      <c r="F60" s="5" t="s">
        <v>49</v>
      </c>
      <c r="G60" s="5" t="s">
        <v>383</v>
      </c>
      <c r="H60" s="5" t="s">
        <v>46</v>
      </c>
      <c r="I60" s="5" t="s">
        <v>14</v>
      </c>
      <c r="J60" s="5">
        <v>48</v>
      </c>
      <c r="K60" s="5">
        <v>53</v>
      </c>
      <c r="L60" s="5">
        <v>4</v>
      </c>
      <c r="M60" s="5">
        <v>5</v>
      </c>
      <c r="N60" s="5" t="s">
        <v>92</v>
      </c>
      <c r="O60" s="5"/>
      <c r="Q60" s="7">
        <f t="shared" si="5"/>
        <v>44184</v>
      </c>
      <c r="R60" s="5">
        <f t="shared" si="0"/>
        <v>2020</v>
      </c>
      <c r="S60" s="5">
        <f t="shared" si="6"/>
        <v>16</v>
      </c>
      <c r="T60" s="5" t="s">
        <v>368</v>
      </c>
      <c r="U60" s="5"/>
      <c r="V60" s="5">
        <f t="shared" si="7"/>
        <v>0</v>
      </c>
      <c r="W60" s="5" t="s">
        <v>46</v>
      </c>
      <c r="X60" s="5" t="s">
        <v>383</v>
      </c>
      <c r="Y60" s="5"/>
      <c r="Z60" s="5">
        <f t="shared" si="8"/>
        <v>0</v>
      </c>
      <c r="AA60" s="5" t="str">
        <f t="shared" si="1"/>
        <v>SEC</v>
      </c>
      <c r="AB60">
        <f t="shared" si="2"/>
        <v>1</v>
      </c>
      <c r="AC60">
        <f t="shared" si="9"/>
        <v>1</v>
      </c>
      <c r="AD60">
        <f t="shared" si="10"/>
        <v>1</v>
      </c>
      <c r="AE60">
        <f t="shared" si="11"/>
        <v>0</v>
      </c>
      <c r="AF60">
        <f t="shared" si="14"/>
        <v>48</v>
      </c>
      <c r="AG60">
        <f t="shared" si="14"/>
        <v>53</v>
      </c>
      <c r="AH60">
        <f t="shared" si="14"/>
        <v>4</v>
      </c>
      <c r="AI60">
        <f t="shared" si="14"/>
        <v>5</v>
      </c>
      <c r="AJ60">
        <f t="shared" si="15"/>
        <v>9</v>
      </c>
      <c r="AK60" s="8">
        <f t="shared" si="13"/>
        <v>0.44444444444444442</v>
      </c>
      <c r="AL60">
        <f t="shared" si="4"/>
        <v>0</v>
      </c>
    </row>
    <row r="61" spans="1:38" ht="105" x14ac:dyDescent="0.2">
      <c r="A61" s="1">
        <v>10</v>
      </c>
      <c r="B61" s="4">
        <v>44198</v>
      </c>
      <c r="C61" s="13">
        <v>0.52083333333333337</v>
      </c>
      <c r="D61" s="5" t="s">
        <v>44</v>
      </c>
      <c r="E61" s="5" t="s">
        <v>368</v>
      </c>
      <c r="F61" s="5" t="s">
        <v>80</v>
      </c>
      <c r="G61" s="5" t="s">
        <v>826</v>
      </c>
      <c r="H61" s="5" t="s">
        <v>86</v>
      </c>
      <c r="I61" s="5" t="s">
        <v>13</v>
      </c>
      <c r="J61" s="5">
        <v>26</v>
      </c>
      <c r="K61" s="5">
        <v>20</v>
      </c>
      <c r="L61" s="5">
        <v>5</v>
      </c>
      <c r="M61" s="5">
        <v>5</v>
      </c>
      <c r="N61" s="5" t="s">
        <v>41</v>
      </c>
      <c r="O61" s="5" t="s">
        <v>802</v>
      </c>
      <c r="Q61" s="7">
        <f t="shared" si="5"/>
        <v>44198</v>
      </c>
      <c r="R61" s="5">
        <f t="shared" si="0"/>
        <v>2020</v>
      </c>
      <c r="S61" s="5">
        <f t="shared" si="6"/>
        <v>18</v>
      </c>
      <c r="T61" s="5" t="s">
        <v>368</v>
      </c>
      <c r="U61" s="5"/>
      <c r="V61" s="5">
        <f t="shared" si="7"/>
        <v>0</v>
      </c>
      <c r="W61" s="5" t="s">
        <v>46</v>
      </c>
      <c r="X61" s="5" t="s">
        <v>738</v>
      </c>
      <c r="Y61" s="5">
        <v>7</v>
      </c>
      <c r="Z61" s="5">
        <f t="shared" si="8"/>
        <v>1</v>
      </c>
      <c r="AA61" s="5" t="str">
        <f t="shared" si="1"/>
        <v>Big Ten</v>
      </c>
      <c r="AB61">
        <f t="shared" si="2"/>
        <v>0</v>
      </c>
      <c r="AC61">
        <f t="shared" si="9"/>
        <v>1</v>
      </c>
      <c r="AD61">
        <f t="shared" si="10"/>
        <v>1</v>
      </c>
      <c r="AE61">
        <f t="shared" si="11"/>
        <v>0</v>
      </c>
      <c r="AF61">
        <f t="shared" si="14"/>
        <v>26</v>
      </c>
      <c r="AG61">
        <f t="shared" si="14"/>
        <v>20</v>
      </c>
      <c r="AH61">
        <f t="shared" si="14"/>
        <v>5</v>
      </c>
      <c r="AI61">
        <f t="shared" si="14"/>
        <v>5</v>
      </c>
      <c r="AJ61">
        <f t="shared" si="15"/>
        <v>10</v>
      </c>
      <c r="AK61" s="8">
        <f t="shared" si="13"/>
        <v>0.5</v>
      </c>
      <c r="AL61">
        <f t="shared" si="4"/>
        <v>1</v>
      </c>
    </row>
    <row r="62" spans="1:38" ht="30" x14ac:dyDescent="0.2">
      <c r="A62" s="1">
        <v>1</v>
      </c>
      <c r="B62" s="4">
        <v>44100</v>
      </c>
      <c r="C62" s="13">
        <v>0.79166666666666663</v>
      </c>
      <c r="D62" s="5" t="s">
        <v>44</v>
      </c>
      <c r="E62" s="5" t="s">
        <v>117</v>
      </c>
      <c r="F62" s="5" t="s">
        <v>49</v>
      </c>
      <c r="G62" s="5" t="s">
        <v>348</v>
      </c>
      <c r="H62" s="5" t="s">
        <v>46</v>
      </c>
      <c r="I62" s="5" t="s">
        <v>13</v>
      </c>
      <c r="J62" s="5">
        <v>38</v>
      </c>
      <c r="K62" s="5">
        <v>19</v>
      </c>
      <c r="L62" s="5">
        <v>1</v>
      </c>
      <c r="M62" s="5">
        <v>0</v>
      </c>
      <c r="N62" s="5" t="s">
        <v>41</v>
      </c>
      <c r="O62" s="5"/>
      <c r="P62" s="6"/>
      <c r="Q62" s="7">
        <f t="shared" si="5"/>
        <v>44100</v>
      </c>
      <c r="R62" s="5">
        <f t="shared" si="0"/>
        <v>2020</v>
      </c>
      <c r="S62" s="5">
        <f t="shared" si="6"/>
        <v>4</v>
      </c>
      <c r="T62" s="5" t="s">
        <v>119</v>
      </c>
      <c r="U62" s="5">
        <v>2</v>
      </c>
      <c r="V62" s="5">
        <f t="shared" si="7"/>
        <v>1</v>
      </c>
      <c r="W62" s="5" t="s">
        <v>46</v>
      </c>
      <c r="X62" s="5" t="s">
        <v>348</v>
      </c>
      <c r="Y62" s="5"/>
      <c r="Z62" s="5">
        <f t="shared" si="8"/>
        <v>0</v>
      </c>
      <c r="AA62" s="5" t="str">
        <f t="shared" si="1"/>
        <v>SEC</v>
      </c>
      <c r="AB62">
        <f t="shared" si="2"/>
        <v>1</v>
      </c>
      <c r="AC62">
        <f t="shared" si="9"/>
        <v>1</v>
      </c>
      <c r="AD62">
        <f t="shared" si="10"/>
        <v>1</v>
      </c>
      <c r="AE62">
        <f t="shared" si="11"/>
        <v>0</v>
      </c>
      <c r="AF62">
        <f t="shared" si="14"/>
        <v>38</v>
      </c>
      <c r="AG62">
        <f t="shared" si="14"/>
        <v>19</v>
      </c>
      <c r="AH62">
        <f t="shared" si="14"/>
        <v>1</v>
      </c>
      <c r="AI62">
        <f t="shared" si="14"/>
        <v>0</v>
      </c>
      <c r="AJ62">
        <f t="shared" si="15"/>
        <v>1</v>
      </c>
      <c r="AK62" s="8">
        <f t="shared" si="13"/>
        <v>1</v>
      </c>
      <c r="AL62">
        <f t="shared" si="4"/>
        <v>1</v>
      </c>
    </row>
    <row r="63" spans="1:38" ht="30" x14ac:dyDescent="0.2">
      <c r="A63" s="1">
        <v>2</v>
      </c>
      <c r="B63" s="4">
        <v>44107</v>
      </c>
      <c r="C63" s="13">
        <v>0.64583333333333337</v>
      </c>
      <c r="D63" s="5" t="s">
        <v>44</v>
      </c>
      <c r="E63" s="5" t="s">
        <v>117</v>
      </c>
      <c r="F63" s="5"/>
      <c r="G63" s="5" t="s">
        <v>1136</v>
      </c>
      <c r="H63" s="5" t="s">
        <v>46</v>
      </c>
      <c r="I63" s="5" t="s">
        <v>13</v>
      </c>
      <c r="J63" s="5">
        <v>52</v>
      </c>
      <c r="K63" s="5">
        <v>24</v>
      </c>
      <c r="L63" s="5">
        <v>2</v>
      </c>
      <c r="M63" s="5">
        <v>0</v>
      </c>
      <c r="N63" s="5" t="s">
        <v>47</v>
      </c>
      <c r="O63" s="5"/>
      <c r="P63" s="6"/>
      <c r="Q63" s="7">
        <f t="shared" si="5"/>
        <v>44107</v>
      </c>
      <c r="R63" s="5">
        <f t="shared" si="0"/>
        <v>2020</v>
      </c>
      <c r="S63" s="5">
        <f t="shared" si="6"/>
        <v>5</v>
      </c>
      <c r="T63" s="5" t="s">
        <v>119</v>
      </c>
      <c r="U63" s="5">
        <v>2</v>
      </c>
      <c r="V63" s="5">
        <f t="shared" si="7"/>
        <v>1</v>
      </c>
      <c r="W63" s="5" t="s">
        <v>46</v>
      </c>
      <c r="X63" s="5" t="s">
        <v>48</v>
      </c>
      <c r="Y63" s="5">
        <v>13</v>
      </c>
      <c r="Z63" s="5">
        <f t="shared" si="8"/>
        <v>1</v>
      </c>
      <c r="AA63" s="5" t="str">
        <f t="shared" si="1"/>
        <v>SEC</v>
      </c>
      <c r="AB63">
        <f t="shared" si="2"/>
        <v>1</v>
      </c>
      <c r="AC63">
        <f t="shared" si="9"/>
        <v>1</v>
      </c>
      <c r="AD63">
        <f t="shared" si="10"/>
        <v>1</v>
      </c>
      <c r="AE63">
        <f t="shared" si="11"/>
        <v>1</v>
      </c>
      <c r="AF63">
        <f t="shared" si="14"/>
        <v>52</v>
      </c>
      <c r="AG63">
        <f t="shared" si="14"/>
        <v>24</v>
      </c>
      <c r="AH63">
        <f t="shared" si="14"/>
        <v>2</v>
      </c>
      <c r="AI63">
        <f t="shared" si="14"/>
        <v>0</v>
      </c>
      <c r="AJ63">
        <f t="shared" si="15"/>
        <v>2</v>
      </c>
      <c r="AK63" s="8">
        <f t="shared" si="13"/>
        <v>1</v>
      </c>
      <c r="AL63">
        <f t="shared" si="4"/>
        <v>1</v>
      </c>
    </row>
    <row r="64" spans="1:38" ht="30" x14ac:dyDescent="0.2">
      <c r="A64" s="1">
        <v>3</v>
      </c>
      <c r="B64" s="4">
        <v>44114</v>
      </c>
      <c r="C64" s="13">
        <v>0.75</v>
      </c>
      <c r="D64" s="5" t="s">
        <v>44</v>
      </c>
      <c r="E64" s="5" t="s">
        <v>117</v>
      </c>
      <c r="F64" s="5" t="s">
        <v>49</v>
      </c>
      <c r="G64" s="5" t="s">
        <v>368</v>
      </c>
      <c r="H64" s="5" t="s">
        <v>46</v>
      </c>
      <c r="I64" s="5" t="s">
        <v>13</v>
      </c>
      <c r="J64" s="5">
        <v>63</v>
      </c>
      <c r="K64" s="5">
        <v>48</v>
      </c>
      <c r="L64" s="5">
        <v>3</v>
      </c>
      <c r="M64" s="5">
        <v>0</v>
      </c>
      <c r="N64" s="5" t="s">
        <v>51</v>
      </c>
      <c r="O64" s="5"/>
      <c r="P64" s="6"/>
      <c r="Q64" s="7">
        <f t="shared" si="5"/>
        <v>44114</v>
      </c>
      <c r="R64" s="5">
        <f t="shared" si="0"/>
        <v>2020</v>
      </c>
      <c r="S64" s="5">
        <f t="shared" si="6"/>
        <v>6</v>
      </c>
      <c r="T64" s="5" t="s">
        <v>119</v>
      </c>
      <c r="U64" s="5">
        <v>2</v>
      </c>
      <c r="V64" s="5">
        <f t="shared" si="7"/>
        <v>1</v>
      </c>
      <c r="W64" s="5" t="s">
        <v>46</v>
      </c>
      <c r="X64" s="5" t="s">
        <v>368</v>
      </c>
      <c r="Y64" s="5"/>
      <c r="Z64" s="5">
        <f t="shared" si="8"/>
        <v>0</v>
      </c>
      <c r="AA64" s="5" t="str">
        <f t="shared" si="1"/>
        <v>SEC</v>
      </c>
      <c r="AB64">
        <f t="shared" si="2"/>
        <v>1</v>
      </c>
      <c r="AC64">
        <f t="shared" si="9"/>
        <v>1</v>
      </c>
      <c r="AD64">
        <f t="shared" si="10"/>
        <v>1</v>
      </c>
      <c r="AE64">
        <f t="shared" si="11"/>
        <v>0</v>
      </c>
      <c r="AF64">
        <f t="shared" si="14"/>
        <v>63</v>
      </c>
      <c r="AG64">
        <f t="shared" si="14"/>
        <v>48</v>
      </c>
      <c r="AH64">
        <f t="shared" si="14"/>
        <v>3</v>
      </c>
      <c r="AI64">
        <f t="shared" si="14"/>
        <v>0</v>
      </c>
      <c r="AJ64">
        <f t="shared" si="15"/>
        <v>3</v>
      </c>
      <c r="AK64" s="8">
        <f t="shared" si="13"/>
        <v>1</v>
      </c>
      <c r="AL64">
        <f t="shared" si="4"/>
        <v>1</v>
      </c>
    </row>
    <row r="65" spans="1:38" ht="30" x14ac:dyDescent="0.2">
      <c r="A65" s="1">
        <v>4</v>
      </c>
      <c r="B65" s="4">
        <v>44121</v>
      </c>
      <c r="C65" s="13">
        <v>0.83333333333333337</v>
      </c>
      <c r="D65" s="5" t="s">
        <v>44</v>
      </c>
      <c r="E65" s="5" t="s">
        <v>117</v>
      </c>
      <c r="F65" s="5"/>
      <c r="G65" s="5" t="s">
        <v>203</v>
      </c>
      <c r="H65" s="5" t="s">
        <v>46</v>
      </c>
      <c r="I65" s="5" t="s">
        <v>13</v>
      </c>
      <c r="J65" s="5">
        <v>41</v>
      </c>
      <c r="K65" s="5">
        <v>24</v>
      </c>
      <c r="L65" s="5">
        <v>4</v>
      </c>
      <c r="M65" s="5">
        <v>0</v>
      </c>
      <c r="N65" s="5" t="s">
        <v>55</v>
      </c>
      <c r="O65" s="5"/>
      <c r="P65" s="6"/>
      <c r="Q65" s="7">
        <f t="shared" si="5"/>
        <v>44121</v>
      </c>
      <c r="R65" s="5">
        <f t="shared" si="0"/>
        <v>2020</v>
      </c>
      <c r="S65" s="5">
        <f t="shared" si="6"/>
        <v>7</v>
      </c>
      <c r="T65" s="5" t="s">
        <v>119</v>
      </c>
      <c r="U65" s="5">
        <v>2</v>
      </c>
      <c r="V65" s="5">
        <f t="shared" si="7"/>
        <v>1</v>
      </c>
      <c r="W65" s="5" t="s">
        <v>46</v>
      </c>
      <c r="X65" s="5" t="s">
        <v>178</v>
      </c>
      <c r="Y65" s="5">
        <v>3</v>
      </c>
      <c r="Z65" s="5">
        <f t="shared" si="8"/>
        <v>1</v>
      </c>
      <c r="AA65" s="5" t="str">
        <f t="shared" si="1"/>
        <v>SEC</v>
      </c>
      <c r="AB65">
        <f t="shared" si="2"/>
        <v>1</v>
      </c>
      <c r="AC65">
        <f t="shared" si="9"/>
        <v>1</v>
      </c>
      <c r="AD65">
        <f t="shared" si="10"/>
        <v>1</v>
      </c>
      <c r="AE65">
        <f t="shared" si="11"/>
        <v>1</v>
      </c>
      <c r="AF65">
        <f t="shared" ref="AF65:AI96" si="16">J65</f>
        <v>41</v>
      </c>
      <c r="AG65">
        <f t="shared" si="16"/>
        <v>24</v>
      </c>
      <c r="AH65">
        <f t="shared" si="16"/>
        <v>4</v>
      </c>
      <c r="AI65">
        <f t="shared" si="16"/>
        <v>0</v>
      </c>
      <c r="AJ65">
        <f t="shared" si="15"/>
        <v>4</v>
      </c>
      <c r="AK65" s="8">
        <f t="shared" si="13"/>
        <v>1</v>
      </c>
      <c r="AL65">
        <f t="shared" si="4"/>
        <v>1</v>
      </c>
    </row>
    <row r="66" spans="1:38" ht="30" x14ac:dyDescent="0.2">
      <c r="A66" s="1">
        <v>5</v>
      </c>
      <c r="B66" s="4">
        <v>44128</v>
      </c>
      <c r="C66" s="13">
        <v>0.64583333333333337</v>
      </c>
      <c r="D66" s="5" t="s">
        <v>44</v>
      </c>
      <c r="E66" s="5" t="s">
        <v>117</v>
      </c>
      <c r="F66" s="5" t="s">
        <v>49</v>
      </c>
      <c r="G66" s="5" t="s">
        <v>361</v>
      </c>
      <c r="H66" s="5" t="s">
        <v>46</v>
      </c>
      <c r="I66" s="5" t="s">
        <v>13</v>
      </c>
      <c r="J66" s="5">
        <v>48</v>
      </c>
      <c r="K66" s="5">
        <v>17</v>
      </c>
      <c r="L66" s="5">
        <v>5</v>
      </c>
      <c r="M66" s="5">
        <v>0</v>
      </c>
      <c r="N66" s="5" t="s">
        <v>57</v>
      </c>
      <c r="O66" s="5"/>
      <c r="P66" s="6"/>
      <c r="Q66" s="7">
        <f t="shared" si="5"/>
        <v>44128</v>
      </c>
      <c r="R66" s="5">
        <f t="shared" ref="R66:R129" si="17">IF(AND(B66&gt;=DATEVALUE("06/01/2019"),B66&lt;=DATEVALUE("05/31/2020")),2019,IF(AND(B66&gt;=DATEVALUE("06/01/2020"),B66&lt;=DATEVALUE("05/31/2021")),2020,IF(AND(B66&gt;=DATEVALUE("06/01/2021"),B66&lt;=DATEVALUE("05/31/2022")),2021,IF(AND(B66&gt;=DATEVALUE("06/01/2022"),B66&lt;=DATEVALUE("05/31/2023")),2022,IF(AND(B66&gt;=DATEVALUE("06/01/2023"),B66&lt;=DATEVALUE("05/31/2024")),2023,"N/A")))))</f>
        <v>2020</v>
      </c>
      <c r="S66" s="5">
        <f t="shared" si="6"/>
        <v>8</v>
      </c>
      <c r="T66" s="5" t="s">
        <v>119</v>
      </c>
      <c r="U66" s="5">
        <v>2</v>
      </c>
      <c r="V66" s="5">
        <f t="shared" si="7"/>
        <v>1</v>
      </c>
      <c r="W66" s="5" t="s">
        <v>46</v>
      </c>
      <c r="X66" s="5" t="s">
        <v>361</v>
      </c>
      <c r="Y66" s="5"/>
      <c r="Z66" s="5">
        <f t="shared" si="8"/>
        <v>0</v>
      </c>
      <c r="AA66" s="5" t="str">
        <f t="shared" ref="AA66:AA129" si="18">H66</f>
        <v>SEC</v>
      </c>
      <c r="AB66">
        <f t="shared" ref="AB66:AB129" si="19">IF(W66=AA66,1,0)</f>
        <v>1</v>
      </c>
      <c r="AC66">
        <f t="shared" si="9"/>
        <v>1</v>
      </c>
      <c r="AD66">
        <f t="shared" si="10"/>
        <v>1</v>
      </c>
      <c r="AE66">
        <f t="shared" si="11"/>
        <v>0</v>
      </c>
      <c r="AF66">
        <f t="shared" si="16"/>
        <v>48</v>
      </c>
      <c r="AG66">
        <f t="shared" si="16"/>
        <v>17</v>
      </c>
      <c r="AH66">
        <f t="shared" si="16"/>
        <v>5</v>
      </c>
      <c r="AI66">
        <f t="shared" si="16"/>
        <v>0</v>
      </c>
      <c r="AJ66">
        <f t="shared" si="15"/>
        <v>5</v>
      </c>
      <c r="AK66" s="8">
        <f t="shared" si="13"/>
        <v>1</v>
      </c>
      <c r="AL66">
        <f t="shared" ref="AL66:AL129" si="20">IF(I66="W",1,0)</f>
        <v>1</v>
      </c>
    </row>
    <row r="67" spans="1:38" ht="30" x14ac:dyDescent="0.2">
      <c r="A67" s="1">
        <v>6</v>
      </c>
      <c r="B67" s="4">
        <v>44135</v>
      </c>
      <c r="C67" s="13">
        <v>0.79166666666666663</v>
      </c>
      <c r="D67" s="5" t="s">
        <v>44</v>
      </c>
      <c r="E67" s="5" t="s">
        <v>117</v>
      </c>
      <c r="F67" s="5"/>
      <c r="G67" s="5" t="s">
        <v>239</v>
      </c>
      <c r="H67" s="5" t="s">
        <v>46</v>
      </c>
      <c r="I67" s="5" t="s">
        <v>13</v>
      </c>
      <c r="J67" s="5">
        <v>41</v>
      </c>
      <c r="K67" s="5">
        <v>0</v>
      </c>
      <c r="L67" s="5">
        <v>6</v>
      </c>
      <c r="M67" s="5">
        <v>0</v>
      </c>
      <c r="N67" s="5" t="s">
        <v>61</v>
      </c>
      <c r="O67" s="5"/>
      <c r="P67" s="6"/>
      <c r="Q67" s="7">
        <f t="shared" ref="Q67:Q130" si="21">B67</f>
        <v>44135</v>
      </c>
      <c r="R67" s="5">
        <f t="shared" si="17"/>
        <v>2020</v>
      </c>
      <c r="S67" s="5">
        <f t="shared" ref="S67:S130" si="22">IF(AND(B67&gt;=DATEVALUE("08/25/2020"),B67&lt;=DATEVALUE("09/07/2020")),1,IF(AND(B67&gt;=DATEVALUE("09/08/2020"),B67&lt;=DATEVALUE("09/14/2020")),2,IF(AND(B67&gt;=DATEVALUE("09/15/2020"),B67&lt;=DATEVALUE("09/21/2020")),3,IF(AND(B67&gt;=DATEVALUE("09/22/2020"),B67&lt;=DATEVALUE("09/28/2020")),4,IF(AND(B67&gt;=DATEVALUE("09/29/2020"),B67&lt;=DATEVALUE("10/05/2020")),5,IF(AND(B67&gt;=DATEVALUE("10/06/2020"),B67&lt;=DATEVALUE("10/12/2020")),6,IF(AND(B67&gt;=DATEVALUE("10/13/2020"),B67&lt;=DATEVALUE("10/19/2020")),7,IF(AND(B67&gt;=DATEVALUE("10/20/2020"),B67&lt;=DATEVALUE("10/26/2020")),8,IF(AND(B67&gt;=DATEVALUE("10/27/2020"),B67&lt;=DATEVALUE("11/02/2020")),9,IF(AND(B67&gt;=DATEVALUE("11/03/2020"),B67&lt;=DATEVALUE("11/09/2020")),10,IF(AND(B67&gt;=DATEVALUE("11/10/2020"),B67&lt;=DATEVALUE("11/16/2020")),11,IF(AND(B67&gt;=DATEVALUE("11/17/2020"),B67&lt;=DATEVALUE("11/23/2020")),12,IF(AND(B67&gt;=DATEVALUE("11/24/2020"),B67&lt;=DATEVALUE("11/30/2020")),13,IF(AND(B67&gt;=DATEVALUE("12/01/2020"),B67&lt;=DATEVALUE("12/07/2020")),14,IF(AND(B67&gt;=DATEVALUE("12/08/2020"),B67&lt;=DATEVALUE("12/14/2020")),15,IF(AND(B67&gt;=DATEVALUE("12/15/2020"),B67&lt;=DATEVALUE("12/20/2020")),16,IF(AND(B67&gt;=DATEVALUE("12/21/2020"),B67&lt;=DATEVALUE("12/27/2020")),17,IF(AND(B67&gt;=DATEVALUE("12/28/2020"),B67&lt;=DATEVALUE("01/03/2021")),18,IF(AND(B67&gt;=DATEVALUE("01/04/2021"),B67&lt;=DATEVALUE("01/10/2021")),19,IF(AND(B67&gt;=DATEVALUE("01/11/2021"),B67&lt;=DATEVALUE("01/17/2021")),20,IF(AND(B67&gt;=DATEVALUE("01/18/2021"),B67&lt;=DATEVALUE("01/24/2021")),21,"Bye")))))))))))))))))))))</f>
        <v>9</v>
      </c>
      <c r="T67" s="5" t="s">
        <v>119</v>
      </c>
      <c r="U67" s="5">
        <v>2</v>
      </c>
      <c r="V67" s="5">
        <f t="shared" ref="V67:V130" si="23">IF(U67&gt;0,1,0)</f>
        <v>1</v>
      </c>
      <c r="W67" s="5" t="s">
        <v>46</v>
      </c>
      <c r="X67" s="5" t="s">
        <v>239</v>
      </c>
      <c r="Y67" s="5"/>
      <c r="Z67" s="5">
        <f t="shared" ref="Z67:Z130" si="24">IF(Y67&gt;0,1,0)</f>
        <v>0</v>
      </c>
      <c r="AA67" s="5" t="str">
        <f t="shared" si="18"/>
        <v>SEC</v>
      </c>
      <c r="AB67">
        <f t="shared" si="19"/>
        <v>1</v>
      </c>
      <c r="AC67">
        <f t="shared" ref="AC67:AC130" si="25">IF(AA67="Non-Major",0,1)</f>
        <v>1</v>
      </c>
      <c r="AD67">
        <f t="shared" ref="AD67:AD130" si="26">IF(OR(AA67="ACC",AA67="Big Ten",AA67="Big 12", AA67="Pac-12",AA67="SEC"),1,0)</f>
        <v>1</v>
      </c>
      <c r="AE67">
        <f t="shared" ref="AE67:AE130" si="27">IF(AND(Z67=1,V67=1),1,0)</f>
        <v>0</v>
      </c>
      <c r="AF67">
        <f t="shared" si="16"/>
        <v>41</v>
      </c>
      <c r="AG67">
        <f t="shared" si="16"/>
        <v>0</v>
      </c>
      <c r="AH67">
        <f t="shared" si="16"/>
        <v>6</v>
      </c>
      <c r="AI67">
        <f t="shared" si="16"/>
        <v>0</v>
      </c>
      <c r="AJ67">
        <f t="shared" si="15"/>
        <v>6</v>
      </c>
      <c r="AK67" s="8">
        <f t="shared" ref="AK67:AK130" si="28">AH67/(AH67+AI67)</f>
        <v>1</v>
      </c>
      <c r="AL67">
        <f t="shared" si="20"/>
        <v>1</v>
      </c>
    </row>
    <row r="68" spans="1:38" ht="30" x14ac:dyDescent="0.2">
      <c r="A68" s="1">
        <v>7</v>
      </c>
      <c r="B68" s="4">
        <v>44156</v>
      </c>
      <c r="C68" s="13">
        <v>0.66666666666666663</v>
      </c>
      <c r="D68" s="5" t="s">
        <v>44</v>
      </c>
      <c r="E68" s="5" t="s">
        <v>292</v>
      </c>
      <c r="F68" s="5"/>
      <c r="G68" s="5" t="s">
        <v>190</v>
      </c>
      <c r="H68" s="5" t="s">
        <v>46</v>
      </c>
      <c r="I68" s="5" t="s">
        <v>13</v>
      </c>
      <c r="J68" s="5">
        <v>63</v>
      </c>
      <c r="K68" s="5">
        <v>3</v>
      </c>
      <c r="L68" s="5">
        <v>7</v>
      </c>
      <c r="M68" s="5">
        <v>0</v>
      </c>
      <c r="N68" s="5" t="s">
        <v>64</v>
      </c>
      <c r="O68" s="5"/>
      <c r="P68" s="6"/>
      <c r="Q68" s="7">
        <f t="shared" si="21"/>
        <v>44156</v>
      </c>
      <c r="R68" s="5">
        <f t="shared" si="17"/>
        <v>2020</v>
      </c>
      <c r="S68" s="5">
        <f t="shared" si="22"/>
        <v>12</v>
      </c>
      <c r="T68" s="5" t="s">
        <v>119</v>
      </c>
      <c r="U68" s="5">
        <v>1</v>
      </c>
      <c r="V68" s="5">
        <f t="shared" si="23"/>
        <v>1</v>
      </c>
      <c r="W68" s="5" t="s">
        <v>46</v>
      </c>
      <c r="X68" s="5" t="s">
        <v>190</v>
      </c>
      <c r="Y68" s="5"/>
      <c r="Z68" s="5">
        <f t="shared" si="24"/>
        <v>0</v>
      </c>
      <c r="AA68" s="5" t="str">
        <f t="shared" si="18"/>
        <v>SEC</v>
      </c>
      <c r="AB68">
        <f t="shared" si="19"/>
        <v>1</v>
      </c>
      <c r="AC68">
        <f t="shared" si="25"/>
        <v>1</v>
      </c>
      <c r="AD68">
        <f t="shared" si="26"/>
        <v>1</v>
      </c>
      <c r="AE68">
        <f t="shared" si="27"/>
        <v>0</v>
      </c>
      <c r="AF68">
        <f t="shared" si="16"/>
        <v>63</v>
      </c>
      <c r="AG68">
        <f t="shared" si="16"/>
        <v>3</v>
      </c>
      <c r="AH68">
        <f t="shared" si="16"/>
        <v>7</v>
      </c>
      <c r="AI68">
        <f t="shared" si="16"/>
        <v>0</v>
      </c>
      <c r="AJ68">
        <f t="shared" si="15"/>
        <v>7</v>
      </c>
      <c r="AK68" s="8">
        <f t="shared" si="28"/>
        <v>1</v>
      </c>
      <c r="AL68">
        <f t="shared" si="20"/>
        <v>1</v>
      </c>
    </row>
    <row r="69" spans="1:38" ht="30" x14ac:dyDescent="0.2">
      <c r="A69" s="1">
        <v>8</v>
      </c>
      <c r="B69" s="4">
        <v>44163</v>
      </c>
      <c r="C69" s="13">
        <v>0.64583333333333337</v>
      </c>
      <c r="D69" s="5" t="s">
        <v>44</v>
      </c>
      <c r="E69" s="5" t="s">
        <v>292</v>
      </c>
      <c r="F69" s="5"/>
      <c r="G69" s="5" t="s">
        <v>871</v>
      </c>
      <c r="H69" s="5" t="s">
        <v>46</v>
      </c>
      <c r="I69" s="5" t="s">
        <v>13</v>
      </c>
      <c r="J69" s="5">
        <v>42</v>
      </c>
      <c r="K69" s="5">
        <v>13</v>
      </c>
      <c r="L69" s="5">
        <v>8</v>
      </c>
      <c r="M69" s="5">
        <v>0</v>
      </c>
      <c r="N69" s="5" t="s">
        <v>68</v>
      </c>
      <c r="O69" s="5"/>
      <c r="P69" s="6"/>
      <c r="Q69" s="7">
        <f t="shared" si="21"/>
        <v>44163</v>
      </c>
      <c r="R69" s="5">
        <f t="shared" si="17"/>
        <v>2020</v>
      </c>
      <c r="S69" s="5">
        <f t="shared" si="22"/>
        <v>13</v>
      </c>
      <c r="T69" s="5" t="s">
        <v>119</v>
      </c>
      <c r="U69" s="5">
        <v>1</v>
      </c>
      <c r="V69" s="5">
        <f t="shared" si="23"/>
        <v>1</v>
      </c>
      <c r="W69" s="5" t="s">
        <v>46</v>
      </c>
      <c r="X69" s="5" t="s">
        <v>803</v>
      </c>
      <c r="Y69" s="5">
        <v>22</v>
      </c>
      <c r="Z69" s="5">
        <f t="shared" si="24"/>
        <v>1</v>
      </c>
      <c r="AA69" s="5" t="str">
        <f t="shared" si="18"/>
        <v>SEC</v>
      </c>
      <c r="AB69">
        <f t="shared" si="19"/>
        <v>1</v>
      </c>
      <c r="AC69">
        <f t="shared" si="25"/>
        <v>1</v>
      </c>
      <c r="AD69">
        <f t="shared" si="26"/>
        <v>1</v>
      </c>
      <c r="AE69">
        <f t="shared" si="27"/>
        <v>1</v>
      </c>
      <c r="AF69">
        <f t="shared" si="16"/>
        <v>42</v>
      </c>
      <c r="AG69">
        <f t="shared" si="16"/>
        <v>13</v>
      </c>
      <c r="AH69">
        <f t="shared" si="16"/>
        <v>8</v>
      </c>
      <c r="AI69">
        <f t="shared" si="16"/>
        <v>0</v>
      </c>
      <c r="AJ69">
        <f t="shared" si="15"/>
        <v>8</v>
      </c>
      <c r="AK69" s="8">
        <f t="shared" si="28"/>
        <v>1</v>
      </c>
      <c r="AL69">
        <f t="shared" si="20"/>
        <v>1</v>
      </c>
    </row>
    <row r="70" spans="1:38" ht="30" x14ac:dyDescent="0.2">
      <c r="A70" s="1">
        <v>9</v>
      </c>
      <c r="B70" s="4">
        <v>44170</v>
      </c>
      <c r="C70" s="13">
        <v>0.83333333333333337</v>
      </c>
      <c r="D70" s="5" t="s">
        <v>44</v>
      </c>
      <c r="E70" s="5" t="s">
        <v>292</v>
      </c>
      <c r="F70" s="5" t="s">
        <v>49</v>
      </c>
      <c r="G70" s="5" t="s">
        <v>383</v>
      </c>
      <c r="H70" s="5" t="s">
        <v>46</v>
      </c>
      <c r="I70" s="5" t="s">
        <v>13</v>
      </c>
      <c r="J70" s="5">
        <v>55</v>
      </c>
      <c r="K70" s="5">
        <v>17</v>
      </c>
      <c r="L70" s="5">
        <v>9</v>
      </c>
      <c r="M70" s="5">
        <v>0</v>
      </c>
      <c r="N70" s="5" t="s">
        <v>71</v>
      </c>
      <c r="O70" s="5"/>
      <c r="P70" s="6"/>
      <c r="Q70" s="7">
        <f t="shared" si="21"/>
        <v>44170</v>
      </c>
      <c r="R70" s="5">
        <f t="shared" si="17"/>
        <v>2020</v>
      </c>
      <c r="S70" s="5">
        <f t="shared" si="22"/>
        <v>14</v>
      </c>
      <c r="T70" s="5" t="s">
        <v>119</v>
      </c>
      <c r="U70" s="5">
        <v>1</v>
      </c>
      <c r="V70" s="5">
        <f t="shared" si="23"/>
        <v>1</v>
      </c>
      <c r="W70" s="5" t="s">
        <v>46</v>
      </c>
      <c r="X70" s="5" t="s">
        <v>383</v>
      </c>
      <c r="Y70" s="5"/>
      <c r="Z70" s="5">
        <f t="shared" si="24"/>
        <v>0</v>
      </c>
      <c r="AA70" s="5" t="str">
        <f t="shared" si="18"/>
        <v>SEC</v>
      </c>
      <c r="AB70">
        <f t="shared" si="19"/>
        <v>1</v>
      </c>
      <c r="AC70">
        <f t="shared" si="25"/>
        <v>1</v>
      </c>
      <c r="AD70">
        <f t="shared" si="26"/>
        <v>1</v>
      </c>
      <c r="AE70">
        <f t="shared" si="27"/>
        <v>0</v>
      </c>
      <c r="AF70">
        <f t="shared" si="16"/>
        <v>55</v>
      </c>
      <c r="AG70">
        <f t="shared" si="16"/>
        <v>17</v>
      </c>
      <c r="AH70">
        <f t="shared" si="16"/>
        <v>9</v>
      </c>
      <c r="AI70">
        <f t="shared" si="16"/>
        <v>0</v>
      </c>
      <c r="AJ70">
        <f t="shared" si="15"/>
        <v>9</v>
      </c>
      <c r="AK70" s="8">
        <f t="shared" si="28"/>
        <v>1</v>
      </c>
      <c r="AL70">
        <f t="shared" si="20"/>
        <v>1</v>
      </c>
    </row>
    <row r="71" spans="1:38" ht="30" x14ac:dyDescent="0.2">
      <c r="A71" s="1">
        <v>10</v>
      </c>
      <c r="B71" s="4">
        <v>44177</v>
      </c>
      <c r="C71" s="13">
        <v>0.5</v>
      </c>
      <c r="D71" s="5" t="s">
        <v>44</v>
      </c>
      <c r="E71" s="5" t="s">
        <v>292</v>
      </c>
      <c r="F71" s="5" t="s">
        <v>49</v>
      </c>
      <c r="G71" s="5" t="s">
        <v>651</v>
      </c>
      <c r="H71" s="5" t="s">
        <v>46</v>
      </c>
      <c r="I71" s="5" t="s">
        <v>13</v>
      </c>
      <c r="J71" s="5">
        <v>52</v>
      </c>
      <c r="K71" s="5">
        <v>3</v>
      </c>
      <c r="L71" s="5">
        <v>10</v>
      </c>
      <c r="M71" s="5">
        <v>0</v>
      </c>
      <c r="N71" s="5" t="s">
        <v>73</v>
      </c>
      <c r="O71" s="5"/>
      <c r="P71" s="6"/>
      <c r="Q71" s="7">
        <f t="shared" si="21"/>
        <v>44177</v>
      </c>
      <c r="R71" s="5">
        <f t="shared" si="17"/>
        <v>2020</v>
      </c>
      <c r="S71" s="5">
        <f t="shared" si="22"/>
        <v>15</v>
      </c>
      <c r="T71" s="5" t="s">
        <v>119</v>
      </c>
      <c r="U71" s="5">
        <v>1</v>
      </c>
      <c r="V71" s="5">
        <f t="shared" si="23"/>
        <v>1</v>
      </c>
      <c r="W71" s="5" t="s">
        <v>46</v>
      </c>
      <c r="X71" s="5" t="s">
        <v>651</v>
      </c>
      <c r="Y71" s="5"/>
      <c r="Z71" s="5">
        <f t="shared" si="24"/>
        <v>0</v>
      </c>
      <c r="AA71" s="5" t="str">
        <f t="shared" si="18"/>
        <v>SEC</v>
      </c>
      <c r="AB71">
        <f t="shared" si="19"/>
        <v>1</v>
      </c>
      <c r="AC71">
        <f t="shared" si="25"/>
        <v>1</v>
      </c>
      <c r="AD71">
        <f t="shared" si="26"/>
        <v>1</v>
      </c>
      <c r="AE71">
        <f t="shared" si="27"/>
        <v>0</v>
      </c>
      <c r="AF71">
        <f t="shared" si="16"/>
        <v>52</v>
      </c>
      <c r="AG71">
        <f t="shared" si="16"/>
        <v>3</v>
      </c>
      <c r="AH71">
        <f t="shared" si="16"/>
        <v>10</v>
      </c>
      <c r="AI71">
        <f t="shared" si="16"/>
        <v>0</v>
      </c>
      <c r="AJ71">
        <f t="shared" si="15"/>
        <v>10</v>
      </c>
      <c r="AK71" s="8">
        <f t="shared" si="28"/>
        <v>1</v>
      </c>
      <c r="AL71">
        <f t="shared" si="20"/>
        <v>1</v>
      </c>
    </row>
    <row r="72" spans="1:38" ht="60" x14ac:dyDescent="0.2">
      <c r="A72" s="1">
        <v>11</v>
      </c>
      <c r="B72" s="4">
        <v>44184</v>
      </c>
      <c r="C72" s="13">
        <v>0.83333333333333337</v>
      </c>
      <c r="D72" s="5" t="s">
        <v>44</v>
      </c>
      <c r="E72" s="5" t="s">
        <v>292</v>
      </c>
      <c r="F72" s="5" t="s">
        <v>80</v>
      </c>
      <c r="G72" s="5" t="s">
        <v>1120</v>
      </c>
      <c r="H72" s="5" t="s">
        <v>46</v>
      </c>
      <c r="I72" s="5" t="s">
        <v>13</v>
      </c>
      <c r="J72" s="5">
        <v>52</v>
      </c>
      <c r="K72" s="5">
        <v>46</v>
      </c>
      <c r="L72" s="5">
        <v>11</v>
      </c>
      <c r="M72" s="5">
        <v>0</v>
      </c>
      <c r="N72" s="5" t="s">
        <v>76</v>
      </c>
      <c r="O72" s="5" t="s">
        <v>1094</v>
      </c>
      <c r="P72" s="6"/>
      <c r="Q72" s="7">
        <f t="shared" si="21"/>
        <v>44184</v>
      </c>
      <c r="R72" s="5">
        <f t="shared" si="17"/>
        <v>2020</v>
      </c>
      <c r="S72" s="5">
        <f t="shared" si="22"/>
        <v>16</v>
      </c>
      <c r="T72" s="5" t="s">
        <v>119</v>
      </c>
      <c r="U72" s="5">
        <v>1</v>
      </c>
      <c r="V72" s="5">
        <f t="shared" si="23"/>
        <v>1</v>
      </c>
      <c r="W72" s="5" t="s">
        <v>46</v>
      </c>
      <c r="X72" s="5" t="s">
        <v>111</v>
      </c>
      <c r="Y72" s="5">
        <v>11</v>
      </c>
      <c r="Z72" s="5">
        <f t="shared" si="24"/>
        <v>1</v>
      </c>
      <c r="AA72" s="5" t="str">
        <f t="shared" si="18"/>
        <v>SEC</v>
      </c>
      <c r="AB72">
        <f t="shared" si="19"/>
        <v>1</v>
      </c>
      <c r="AC72">
        <f t="shared" si="25"/>
        <v>1</v>
      </c>
      <c r="AD72">
        <f t="shared" si="26"/>
        <v>1</v>
      </c>
      <c r="AE72">
        <f t="shared" si="27"/>
        <v>1</v>
      </c>
      <c r="AF72">
        <f t="shared" si="16"/>
        <v>52</v>
      </c>
      <c r="AG72">
        <f t="shared" si="16"/>
        <v>46</v>
      </c>
      <c r="AH72">
        <f t="shared" si="16"/>
        <v>11</v>
      </c>
      <c r="AI72">
        <f t="shared" si="16"/>
        <v>0</v>
      </c>
      <c r="AJ72">
        <f t="shared" si="15"/>
        <v>11</v>
      </c>
      <c r="AK72" s="8">
        <f t="shared" si="28"/>
        <v>1</v>
      </c>
      <c r="AL72">
        <f t="shared" si="20"/>
        <v>1</v>
      </c>
    </row>
    <row r="73" spans="1:38" ht="75" x14ac:dyDescent="0.2">
      <c r="A73" s="1">
        <v>12</v>
      </c>
      <c r="B73" s="4">
        <v>44197</v>
      </c>
      <c r="C73" s="13">
        <v>0.66666666666666663</v>
      </c>
      <c r="D73" s="5" t="s">
        <v>124</v>
      </c>
      <c r="E73" s="5" t="s">
        <v>292</v>
      </c>
      <c r="F73" s="5" t="s">
        <v>80</v>
      </c>
      <c r="G73" s="5" t="s">
        <v>244</v>
      </c>
      <c r="H73" s="5" t="s">
        <v>40</v>
      </c>
      <c r="I73" s="5" t="s">
        <v>13</v>
      </c>
      <c r="J73" s="5">
        <v>31</v>
      </c>
      <c r="K73" s="5">
        <v>14</v>
      </c>
      <c r="L73" s="5">
        <v>12</v>
      </c>
      <c r="M73" s="5">
        <v>0</v>
      </c>
      <c r="N73" s="5" t="s">
        <v>78</v>
      </c>
      <c r="O73" s="5" t="s">
        <v>293</v>
      </c>
      <c r="P73" s="6"/>
      <c r="Q73" s="7">
        <f t="shared" si="21"/>
        <v>44197</v>
      </c>
      <c r="R73" s="5">
        <f t="shared" si="17"/>
        <v>2020</v>
      </c>
      <c r="S73" s="5">
        <f t="shared" si="22"/>
        <v>18</v>
      </c>
      <c r="T73" s="5" t="s">
        <v>119</v>
      </c>
      <c r="U73" s="5">
        <v>1</v>
      </c>
      <c r="V73" s="5">
        <f t="shared" si="23"/>
        <v>1</v>
      </c>
      <c r="W73" s="5" t="s">
        <v>46</v>
      </c>
      <c r="X73" s="5" t="s">
        <v>131</v>
      </c>
      <c r="Y73" s="5">
        <v>4</v>
      </c>
      <c r="Z73" s="5">
        <f t="shared" si="24"/>
        <v>1</v>
      </c>
      <c r="AA73" s="5" t="str">
        <f t="shared" si="18"/>
        <v>ACC</v>
      </c>
      <c r="AB73">
        <f t="shared" si="19"/>
        <v>0</v>
      </c>
      <c r="AC73">
        <f t="shared" si="25"/>
        <v>1</v>
      </c>
      <c r="AD73">
        <f t="shared" si="26"/>
        <v>1</v>
      </c>
      <c r="AE73">
        <f t="shared" si="27"/>
        <v>1</v>
      </c>
      <c r="AF73">
        <f t="shared" si="16"/>
        <v>31</v>
      </c>
      <c r="AG73">
        <f t="shared" si="16"/>
        <v>14</v>
      </c>
      <c r="AH73">
        <f t="shared" si="16"/>
        <v>12</v>
      </c>
      <c r="AI73">
        <f t="shared" si="16"/>
        <v>0</v>
      </c>
      <c r="AJ73">
        <f t="shared" si="15"/>
        <v>12</v>
      </c>
      <c r="AK73" s="8">
        <f t="shared" si="28"/>
        <v>1</v>
      </c>
      <c r="AL73">
        <f t="shared" si="20"/>
        <v>1</v>
      </c>
    </row>
    <row r="74" spans="1:38" ht="165" x14ac:dyDescent="0.2">
      <c r="A74" s="1">
        <v>13</v>
      </c>
      <c r="B74" s="4">
        <v>44207</v>
      </c>
      <c r="C74" s="13">
        <v>0.83333333333333337</v>
      </c>
      <c r="D74" s="5" t="s">
        <v>90</v>
      </c>
      <c r="E74" s="5" t="s">
        <v>292</v>
      </c>
      <c r="F74" s="5" t="s">
        <v>80</v>
      </c>
      <c r="G74" s="5" t="s">
        <v>246</v>
      </c>
      <c r="H74" s="5" t="s">
        <v>86</v>
      </c>
      <c r="I74" s="5" t="s">
        <v>13</v>
      </c>
      <c r="J74" s="5">
        <v>52</v>
      </c>
      <c r="K74" s="5">
        <v>24</v>
      </c>
      <c r="L74" s="5">
        <v>13</v>
      </c>
      <c r="M74" s="5">
        <v>0</v>
      </c>
      <c r="N74" s="5" t="s">
        <v>82</v>
      </c>
      <c r="O74" s="5" t="s">
        <v>836</v>
      </c>
      <c r="P74" s="6"/>
      <c r="Q74" s="7">
        <f t="shared" si="21"/>
        <v>44207</v>
      </c>
      <c r="R74" s="5">
        <f t="shared" si="17"/>
        <v>2020</v>
      </c>
      <c r="S74" s="5">
        <f t="shared" si="22"/>
        <v>20</v>
      </c>
      <c r="T74" s="5" t="s">
        <v>119</v>
      </c>
      <c r="U74" s="5">
        <v>1</v>
      </c>
      <c r="V74" s="5">
        <f t="shared" si="23"/>
        <v>1</v>
      </c>
      <c r="W74" s="5" t="s">
        <v>46</v>
      </c>
      <c r="X74" s="5" t="s">
        <v>89</v>
      </c>
      <c r="Y74" s="5">
        <v>3</v>
      </c>
      <c r="Z74" s="5">
        <f t="shared" si="24"/>
        <v>1</v>
      </c>
      <c r="AA74" s="5" t="str">
        <f t="shared" si="18"/>
        <v>Big Ten</v>
      </c>
      <c r="AB74">
        <f t="shared" si="19"/>
        <v>0</v>
      </c>
      <c r="AC74">
        <f t="shared" si="25"/>
        <v>1</v>
      </c>
      <c r="AD74">
        <f t="shared" si="26"/>
        <v>1</v>
      </c>
      <c r="AE74">
        <f t="shared" si="27"/>
        <v>1</v>
      </c>
      <c r="AF74">
        <f t="shared" si="16"/>
        <v>52</v>
      </c>
      <c r="AG74">
        <f t="shared" si="16"/>
        <v>24</v>
      </c>
      <c r="AH74">
        <f t="shared" si="16"/>
        <v>13</v>
      </c>
      <c r="AI74">
        <f t="shared" si="16"/>
        <v>0</v>
      </c>
      <c r="AJ74">
        <f t="shared" si="15"/>
        <v>13</v>
      </c>
      <c r="AK74" s="8">
        <f t="shared" si="28"/>
        <v>1</v>
      </c>
      <c r="AL74">
        <f t="shared" si="20"/>
        <v>1</v>
      </c>
    </row>
    <row r="75" spans="1:38" ht="30" x14ac:dyDescent="0.2">
      <c r="A75" s="1">
        <v>1</v>
      </c>
      <c r="B75" s="4">
        <v>44100</v>
      </c>
      <c r="C75" s="13">
        <v>0.8125</v>
      </c>
      <c r="D75" s="5" t="s">
        <v>44</v>
      </c>
      <c r="E75" s="5" t="s">
        <v>77</v>
      </c>
      <c r="F75" s="5"/>
      <c r="G75" s="5" t="s">
        <v>1144</v>
      </c>
      <c r="H75" s="5" t="s">
        <v>46</v>
      </c>
      <c r="I75" s="5" t="s">
        <v>14</v>
      </c>
      <c r="J75" s="5">
        <v>27</v>
      </c>
      <c r="K75" s="5">
        <v>31</v>
      </c>
      <c r="L75" s="5">
        <v>0</v>
      </c>
      <c r="M75" s="5">
        <v>1</v>
      </c>
      <c r="N75" s="5" t="s">
        <v>92</v>
      </c>
      <c r="O75" s="5"/>
      <c r="P75" s="6"/>
      <c r="Q75" s="7">
        <f t="shared" si="21"/>
        <v>44100</v>
      </c>
      <c r="R75" s="5">
        <f t="shared" si="17"/>
        <v>2020</v>
      </c>
      <c r="S75" s="5">
        <f t="shared" si="22"/>
        <v>4</v>
      </c>
      <c r="T75" s="5" t="s">
        <v>77</v>
      </c>
      <c r="U75" s="5"/>
      <c r="V75" s="5">
        <f t="shared" si="23"/>
        <v>0</v>
      </c>
      <c r="W75" s="5" t="s">
        <v>46</v>
      </c>
      <c r="X75" s="5" t="s">
        <v>381</v>
      </c>
      <c r="Y75" s="5">
        <v>16</v>
      </c>
      <c r="Z75" s="5">
        <f t="shared" si="24"/>
        <v>1</v>
      </c>
      <c r="AA75" s="5" t="str">
        <f t="shared" si="18"/>
        <v>SEC</v>
      </c>
      <c r="AB75">
        <f t="shared" si="19"/>
        <v>1</v>
      </c>
      <c r="AC75">
        <f t="shared" si="25"/>
        <v>1</v>
      </c>
      <c r="AD75">
        <f t="shared" si="26"/>
        <v>1</v>
      </c>
      <c r="AE75">
        <f t="shared" si="27"/>
        <v>0</v>
      </c>
      <c r="AF75">
        <f t="shared" si="16"/>
        <v>27</v>
      </c>
      <c r="AG75">
        <f t="shared" si="16"/>
        <v>31</v>
      </c>
      <c r="AH75">
        <f t="shared" si="16"/>
        <v>0</v>
      </c>
      <c r="AI75">
        <f t="shared" si="16"/>
        <v>1</v>
      </c>
      <c r="AJ75">
        <f t="shared" si="15"/>
        <v>1</v>
      </c>
      <c r="AK75" s="8">
        <f t="shared" si="28"/>
        <v>0</v>
      </c>
      <c r="AL75">
        <f t="shared" si="20"/>
        <v>0</v>
      </c>
    </row>
    <row r="76" spans="1:38" ht="30" x14ac:dyDescent="0.2">
      <c r="A76" s="1">
        <v>2</v>
      </c>
      <c r="B76" s="4">
        <v>44107</v>
      </c>
      <c r="C76" s="13">
        <v>0.5</v>
      </c>
      <c r="D76" s="5" t="s">
        <v>44</v>
      </c>
      <c r="E76" s="5" t="s">
        <v>77</v>
      </c>
      <c r="F76" s="5" t="s">
        <v>49</v>
      </c>
      <c r="G76" s="5" t="s">
        <v>1145</v>
      </c>
      <c r="H76" s="5" t="s">
        <v>46</v>
      </c>
      <c r="I76" s="5" t="s">
        <v>14</v>
      </c>
      <c r="J76" s="5">
        <v>24</v>
      </c>
      <c r="K76" s="5">
        <v>38</v>
      </c>
      <c r="L76" s="5">
        <v>0</v>
      </c>
      <c r="M76" s="5">
        <v>2</v>
      </c>
      <c r="N76" s="5" t="s">
        <v>102</v>
      </c>
      <c r="O76" s="5"/>
      <c r="P76" s="6"/>
      <c r="Q76" s="7">
        <f t="shared" si="21"/>
        <v>44107</v>
      </c>
      <c r="R76" s="5">
        <f t="shared" si="17"/>
        <v>2020</v>
      </c>
      <c r="S76" s="5">
        <f t="shared" si="22"/>
        <v>5</v>
      </c>
      <c r="T76" s="5" t="s">
        <v>77</v>
      </c>
      <c r="U76" s="5"/>
      <c r="V76" s="5">
        <f t="shared" si="23"/>
        <v>0</v>
      </c>
      <c r="W76" s="5" t="s">
        <v>46</v>
      </c>
      <c r="X76" s="5" t="s">
        <v>111</v>
      </c>
      <c r="Y76" s="5">
        <v>3</v>
      </c>
      <c r="Z76" s="5">
        <f t="shared" si="24"/>
        <v>1</v>
      </c>
      <c r="AA76" s="5" t="str">
        <f t="shared" si="18"/>
        <v>SEC</v>
      </c>
      <c r="AB76">
        <f t="shared" si="19"/>
        <v>1</v>
      </c>
      <c r="AC76">
        <f t="shared" si="25"/>
        <v>1</v>
      </c>
      <c r="AD76">
        <f t="shared" si="26"/>
        <v>1</v>
      </c>
      <c r="AE76">
        <f t="shared" si="27"/>
        <v>0</v>
      </c>
      <c r="AF76">
        <f t="shared" si="16"/>
        <v>24</v>
      </c>
      <c r="AG76">
        <f t="shared" si="16"/>
        <v>38</v>
      </c>
      <c r="AH76">
        <f t="shared" si="16"/>
        <v>0</v>
      </c>
      <c r="AI76">
        <f t="shared" si="16"/>
        <v>2</v>
      </c>
      <c r="AJ76">
        <f t="shared" si="15"/>
        <v>2</v>
      </c>
      <c r="AK76" s="8">
        <f t="shared" si="28"/>
        <v>0</v>
      </c>
      <c r="AL76">
        <f t="shared" si="20"/>
        <v>0</v>
      </c>
    </row>
    <row r="77" spans="1:38" ht="30" x14ac:dyDescent="0.2">
      <c r="A77" s="1">
        <v>3</v>
      </c>
      <c r="B77" s="4">
        <v>44114</v>
      </c>
      <c r="C77" s="13">
        <v>0.5</v>
      </c>
      <c r="D77" s="5" t="s">
        <v>44</v>
      </c>
      <c r="E77" s="5" t="s">
        <v>77</v>
      </c>
      <c r="F77" s="5" t="s">
        <v>49</v>
      </c>
      <c r="G77" s="5" t="s">
        <v>411</v>
      </c>
      <c r="H77" s="5" t="s">
        <v>46</v>
      </c>
      <c r="I77" s="5" t="s">
        <v>13</v>
      </c>
      <c r="J77" s="5">
        <v>41</v>
      </c>
      <c r="K77" s="5">
        <v>7</v>
      </c>
      <c r="L77" s="5">
        <v>1</v>
      </c>
      <c r="M77" s="5">
        <v>2</v>
      </c>
      <c r="N77" s="5" t="s">
        <v>41</v>
      </c>
      <c r="O77" s="5"/>
      <c r="P77" s="6"/>
      <c r="Q77" s="7">
        <f t="shared" si="21"/>
        <v>44114</v>
      </c>
      <c r="R77" s="5">
        <f t="shared" si="17"/>
        <v>2020</v>
      </c>
      <c r="S77" s="5">
        <f t="shared" si="22"/>
        <v>6</v>
      </c>
      <c r="T77" s="5" t="s">
        <v>77</v>
      </c>
      <c r="U77" s="5"/>
      <c r="V77" s="5">
        <f t="shared" si="23"/>
        <v>0</v>
      </c>
      <c r="W77" s="5" t="s">
        <v>46</v>
      </c>
      <c r="X77" s="5" t="s">
        <v>411</v>
      </c>
      <c r="Y77" s="5"/>
      <c r="Z77" s="5">
        <f t="shared" si="24"/>
        <v>0</v>
      </c>
      <c r="AA77" s="5" t="str">
        <f t="shared" si="18"/>
        <v>SEC</v>
      </c>
      <c r="AB77">
        <f t="shared" si="19"/>
        <v>1</v>
      </c>
      <c r="AC77">
        <f t="shared" si="25"/>
        <v>1</v>
      </c>
      <c r="AD77">
        <f t="shared" si="26"/>
        <v>1</v>
      </c>
      <c r="AE77">
        <f t="shared" si="27"/>
        <v>0</v>
      </c>
      <c r="AF77">
        <f t="shared" si="16"/>
        <v>41</v>
      </c>
      <c r="AG77">
        <f t="shared" si="16"/>
        <v>7</v>
      </c>
      <c r="AH77">
        <f t="shared" si="16"/>
        <v>1</v>
      </c>
      <c r="AI77">
        <f t="shared" si="16"/>
        <v>2</v>
      </c>
      <c r="AJ77">
        <f t="shared" si="15"/>
        <v>3</v>
      </c>
      <c r="AK77" s="8">
        <f t="shared" si="28"/>
        <v>0.33333333333333331</v>
      </c>
      <c r="AL77">
        <f t="shared" si="20"/>
        <v>1</v>
      </c>
    </row>
    <row r="78" spans="1:38" ht="30" x14ac:dyDescent="0.2">
      <c r="A78" s="1">
        <v>4</v>
      </c>
      <c r="B78" s="4">
        <v>44121</v>
      </c>
      <c r="C78" s="13">
        <v>0.5</v>
      </c>
      <c r="D78" s="5" t="s">
        <v>44</v>
      </c>
      <c r="E78" s="5" t="s">
        <v>77</v>
      </c>
      <c r="F78" s="5"/>
      <c r="G78" s="5" t="s">
        <v>1134</v>
      </c>
      <c r="H78" s="5" t="s">
        <v>46</v>
      </c>
      <c r="I78" s="5" t="s">
        <v>13</v>
      </c>
      <c r="J78" s="5">
        <v>30</v>
      </c>
      <c r="K78" s="5">
        <v>22</v>
      </c>
      <c r="L78" s="5">
        <v>2</v>
      </c>
      <c r="M78" s="5">
        <v>2</v>
      </c>
      <c r="N78" s="5" t="s">
        <v>47</v>
      </c>
      <c r="O78" s="5"/>
      <c r="P78" s="6"/>
      <c r="Q78" s="7">
        <f t="shared" si="21"/>
        <v>44121</v>
      </c>
      <c r="R78" s="5">
        <f t="shared" si="17"/>
        <v>2020</v>
      </c>
      <c r="S78" s="5">
        <f t="shared" si="22"/>
        <v>7</v>
      </c>
      <c r="T78" s="5" t="s">
        <v>77</v>
      </c>
      <c r="U78" s="5"/>
      <c r="V78" s="5">
        <f t="shared" si="23"/>
        <v>0</v>
      </c>
      <c r="W78" s="5" t="s">
        <v>46</v>
      </c>
      <c r="X78" s="5" t="s">
        <v>803</v>
      </c>
      <c r="Y78" s="5">
        <v>14</v>
      </c>
      <c r="Z78" s="5">
        <f t="shared" si="24"/>
        <v>1</v>
      </c>
      <c r="AA78" s="5" t="str">
        <f t="shared" si="18"/>
        <v>SEC</v>
      </c>
      <c r="AB78">
        <f t="shared" si="19"/>
        <v>1</v>
      </c>
      <c r="AC78">
        <f t="shared" si="25"/>
        <v>1</v>
      </c>
      <c r="AD78">
        <f t="shared" si="26"/>
        <v>1</v>
      </c>
      <c r="AE78">
        <f t="shared" si="27"/>
        <v>0</v>
      </c>
      <c r="AF78">
        <f t="shared" si="16"/>
        <v>30</v>
      </c>
      <c r="AG78">
        <f t="shared" si="16"/>
        <v>22</v>
      </c>
      <c r="AH78">
        <f t="shared" si="16"/>
        <v>2</v>
      </c>
      <c r="AI78">
        <f t="shared" si="16"/>
        <v>2</v>
      </c>
      <c r="AJ78">
        <f t="shared" si="15"/>
        <v>4</v>
      </c>
      <c r="AK78" s="8">
        <f t="shared" si="28"/>
        <v>0.5</v>
      </c>
      <c r="AL78">
        <f t="shared" si="20"/>
        <v>1</v>
      </c>
    </row>
    <row r="79" spans="1:38" ht="30" x14ac:dyDescent="0.2">
      <c r="A79" s="1">
        <v>5</v>
      </c>
      <c r="B79" s="4">
        <v>44128</v>
      </c>
      <c r="C79" s="13">
        <v>0.79166666666666663</v>
      </c>
      <c r="D79" s="5" t="s">
        <v>44</v>
      </c>
      <c r="E79" s="5" t="s">
        <v>77</v>
      </c>
      <c r="F79" s="5" t="s">
        <v>49</v>
      </c>
      <c r="G79" s="5" t="s">
        <v>383</v>
      </c>
      <c r="H79" s="5" t="s">
        <v>46</v>
      </c>
      <c r="I79" s="5" t="s">
        <v>14</v>
      </c>
      <c r="J79" s="5">
        <v>24</v>
      </c>
      <c r="K79" s="5">
        <v>52</v>
      </c>
      <c r="L79" s="5">
        <v>2</v>
      </c>
      <c r="M79" s="5">
        <v>3</v>
      </c>
      <c r="N79" s="5" t="s">
        <v>92</v>
      </c>
      <c r="O79" s="5"/>
      <c r="P79" s="6"/>
      <c r="Q79" s="7">
        <f t="shared" si="21"/>
        <v>44128</v>
      </c>
      <c r="R79" s="5">
        <f t="shared" si="17"/>
        <v>2020</v>
      </c>
      <c r="S79" s="5">
        <f t="shared" si="22"/>
        <v>8</v>
      </c>
      <c r="T79" s="5" t="s">
        <v>77</v>
      </c>
      <c r="U79" s="5"/>
      <c r="V79" s="5">
        <f t="shared" si="23"/>
        <v>0</v>
      </c>
      <c r="W79" s="5" t="s">
        <v>46</v>
      </c>
      <c r="X79" s="5" t="s">
        <v>383</v>
      </c>
      <c r="Y79" s="5"/>
      <c r="Z79" s="5">
        <f t="shared" si="24"/>
        <v>0</v>
      </c>
      <c r="AA79" s="5" t="str">
        <f t="shared" si="18"/>
        <v>SEC</v>
      </c>
      <c r="AB79">
        <f t="shared" si="19"/>
        <v>1</v>
      </c>
      <c r="AC79">
        <f t="shared" si="25"/>
        <v>1</v>
      </c>
      <c r="AD79">
        <f t="shared" si="26"/>
        <v>1</v>
      </c>
      <c r="AE79">
        <f t="shared" si="27"/>
        <v>0</v>
      </c>
      <c r="AF79">
        <f t="shared" si="16"/>
        <v>24</v>
      </c>
      <c r="AG79">
        <f t="shared" si="16"/>
        <v>52</v>
      </c>
      <c r="AH79">
        <f t="shared" si="16"/>
        <v>2</v>
      </c>
      <c r="AI79">
        <f t="shared" si="16"/>
        <v>3</v>
      </c>
      <c r="AJ79">
        <f t="shared" si="15"/>
        <v>5</v>
      </c>
      <c r="AK79" s="8">
        <f t="shared" si="28"/>
        <v>0.4</v>
      </c>
      <c r="AL79">
        <f t="shared" si="20"/>
        <v>0</v>
      </c>
    </row>
    <row r="80" spans="1:38" ht="30" x14ac:dyDescent="0.2">
      <c r="A80" s="1">
        <v>6</v>
      </c>
      <c r="B80" s="4">
        <v>44142</v>
      </c>
      <c r="C80" s="13">
        <v>0.79166666666666663</v>
      </c>
      <c r="D80" s="5" t="s">
        <v>44</v>
      </c>
      <c r="E80" s="5" t="s">
        <v>77</v>
      </c>
      <c r="F80" s="5"/>
      <c r="G80" s="5" t="s">
        <v>1141</v>
      </c>
      <c r="H80" s="5" t="s">
        <v>46</v>
      </c>
      <c r="I80" s="5" t="s">
        <v>14</v>
      </c>
      <c r="J80" s="5">
        <v>3</v>
      </c>
      <c r="K80" s="5">
        <v>48</v>
      </c>
      <c r="L80" s="5">
        <v>2</v>
      </c>
      <c r="M80" s="5">
        <v>4</v>
      </c>
      <c r="N80" s="5" t="s">
        <v>102</v>
      </c>
      <c r="O80" s="5"/>
      <c r="P80" s="6"/>
      <c r="Q80" s="7">
        <f t="shared" si="21"/>
        <v>44142</v>
      </c>
      <c r="R80" s="5">
        <f t="shared" si="17"/>
        <v>2020</v>
      </c>
      <c r="S80" s="5">
        <f t="shared" si="22"/>
        <v>10</v>
      </c>
      <c r="T80" s="5" t="s">
        <v>77</v>
      </c>
      <c r="U80" s="5"/>
      <c r="V80" s="5">
        <f t="shared" si="23"/>
        <v>0</v>
      </c>
      <c r="W80" s="5" t="s">
        <v>46</v>
      </c>
      <c r="X80" s="5" t="s">
        <v>48</v>
      </c>
      <c r="Y80" s="5">
        <v>7</v>
      </c>
      <c r="Z80" s="5">
        <f t="shared" si="24"/>
        <v>1</v>
      </c>
      <c r="AA80" s="5" t="str">
        <f t="shared" si="18"/>
        <v>SEC</v>
      </c>
      <c r="AB80">
        <f t="shared" si="19"/>
        <v>1</v>
      </c>
      <c r="AC80">
        <f t="shared" si="25"/>
        <v>1</v>
      </c>
      <c r="AD80">
        <f t="shared" si="26"/>
        <v>1</v>
      </c>
      <c r="AE80">
        <f t="shared" si="27"/>
        <v>0</v>
      </c>
      <c r="AF80">
        <f t="shared" si="16"/>
        <v>3</v>
      </c>
      <c r="AG80">
        <f t="shared" si="16"/>
        <v>48</v>
      </c>
      <c r="AH80">
        <f t="shared" si="16"/>
        <v>2</v>
      </c>
      <c r="AI80">
        <f t="shared" si="16"/>
        <v>4</v>
      </c>
      <c r="AJ80">
        <f t="shared" si="15"/>
        <v>6</v>
      </c>
      <c r="AK80" s="8">
        <f t="shared" si="28"/>
        <v>0.33333333333333331</v>
      </c>
      <c r="AL80">
        <f t="shared" si="20"/>
        <v>0</v>
      </c>
    </row>
    <row r="81" spans="1:38" ht="30" x14ac:dyDescent="0.2">
      <c r="A81" s="1">
        <v>7</v>
      </c>
      <c r="B81" s="4">
        <v>44149</v>
      </c>
      <c r="C81" s="13">
        <v>0.8125</v>
      </c>
      <c r="D81" s="5" t="s">
        <v>44</v>
      </c>
      <c r="E81" s="5" t="s">
        <v>77</v>
      </c>
      <c r="F81" s="5" t="s">
        <v>49</v>
      </c>
      <c r="G81" s="5" t="s">
        <v>368</v>
      </c>
      <c r="H81" s="5" t="s">
        <v>46</v>
      </c>
      <c r="I81" s="5" t="s">
        <v>14</v>
      </c>
      <c r="J81" s="5">
        <v>42</v>
      </c>
      <c r="K81" s="5">
        <v>59</v>
      </c>
      <c r="L81" s="5">
        <v>2</v>
      </c>
      <c r="M81" s="5">
        <v>5</v>
      </c>
      <c r="N81" s="5" t="s">
        <v>130</v>
      </c>
      <c r="O81" s="5"/>
      <c r="P81" s="6"/>
      <c r="Q81" s="7">
        <f t="shared" si="21"/>
        <v>44149</v>
      </c>
      <c r="R81" s="5">
        <f t="shared" si="17"/>
        <v>2020</v>
      </c>
      <c r="S81" s="5">
        <f t="shared" si="22"/>
        <v>11</v>
      </c>
      <c r="T81" s="5" t="s">
        <v>77</v>
      </c>
      <c r="U81" s="5"/>
      <c r="V81" s="5">
        <f t="shared" si="23"/>
        <v>0</v>
      </c>
      <c r="W81" s="5" t="s">
        <v>46</v>
      </c>
      <c r="X81" s="5" t="s">
        <v>368</v>
      </c>
      <c r="Y81" s="5"/>
      <c r="Z81" s="5">
        <f t="shared" si="24"/>
        <v>0</v>
      </c>
      <c r="AA81" s="5" t="str">
        <f t="shared" si="18"/>
        <v>SEC</v>
      </c>
      <c r="AB81">
        <f t="shared" si="19"/>
        <v>1</v>
      </c>
      <c r="AC81">
        <f t="shared" si="25"/>
        <v>1</v>
      </c>
      <c r="AD81">
        <f t="shared" si="26"/>
        <v>1</v>
      </c>
      <c r="AE81">
        <f t="shared" si="27"/>
        <v>0</v>
      </c>
      <c r="AF81">
        <f t="shared" si="16"/>
        <v>42</v>
      </c>
      <c r="AG81">
        <f t="shared" si="16"/>
        <v>59</v>
      </c>
      <c r="AH81">
        <f t="shared" si="16"/>
        <v>2</v>
      </c>
      <c r="AI81">
        <f t="shared" si="16"/>
        <v>5</v>
      </c>
      <c r="AJ81">
        <f t="shared" si="15"/>
        <v>7</v>
      </c>
      <c r="AK81" s="8">
        <f t="shared" si="28"/>
        <v>0.2857142857142857</v>
      </c>
      <c r="AL81">
        <f t="shared" si="20"/>
        <v>0</v>
      </c>
    </row>
    <row r="82" spans="1:38" ht="30" x14ac:dyDescent="0.2">
      <c r="A82" s="1">
        <v>8</v>
      </c>
      <c r="B82" s="4">
        <v>44156</v>
      </c>
      <c r="C82" s="13">
        <v>0.8125</v>
      </c>
      <c r="D82" s="5" t="s">
        <v>44</v>
      </c>
      <c r="E82" s="5" t="s">
        <v>77</v>
      </c>
      <c r="F82" s="5"/>
      <c r="G82" s="5" t="s">
        <v>348</v>
      </c>
      <c r="H82" s="5" t="s">
        <v>46</v>
      </c>
      <c r="I82" s="5" t="s">
        <v>14</v>
      </c>
      <c r="J82" s="5">
        <v>10</v>
      </c>
      <c r="K82" s="5">
        <v>17</v>
      </c>
      <c r="L82" s="5">
        <v>2</v>
      </c>
      <c r="M82" s="5">
        <v>6</v>
      </c>
      <c r="N82" s="5" t="s">
        <v>132</v>
      </c>
      <c r="O82" s="5"/>
      <c r="P82" s="6"/>
      <c r="Q82" s="7">
        <f t="shared" si="21"/>
        <v>44156</v>
      </c>
      <c r="R82" s="5">
        <f t="shared" si="17"/>
        <v>2020</v>
      </c>
      <c r="S82" s="5">
        <f t="shared" si="22"/>
        <v>12</v>
      </c>
      <c r="T82" s="5" t="s">
        <v>77</v>
      </c>
      <c r="U82" s="5"/>
      <c r="V82" s="5">
        <f t="shared" si="23"/>
        <v>0</v>
      </c>
      <c r="W82" s="5" t="s">
        <v>46</v>
      </c>
      <c r="X82" s="5" t="s">
        <v>348</v>
      </c>
      <c r="Y82" s="5"/>
      <c r="Z82" s="5">
        <f t="shared" si="24"/>
        <v>0</v>
      </c>
      <c r="AA82" s="5" t="str">
        <f t="shared" si="18"/>
        <v>SEC</v>
      </c>
      <c r="AB82">
        <f t="shared" si="19"/>
        <v>1</v>
      </c>
      <c r="AC82">
        <f t="shared" si="25"/>
        <v>1</v>
      </c>
      <c r="AD82">
        <f t="shared" si="26"/>
        <v>1</v>
      </c>
      <c r="AE82">
        <f t="shared" si="27"/>
        <v>0</v>
      </c>
      <c r="AF82">
        <f t="shared" si="16"/>
        <v>10</v>
      </c>
      <c r="AG82">
        <f t="shared" si="16"/>
        <v>17</v>
      </c>
      <c r="AH82">
        <f t="shared" si="16"/>
        <v>2</v>
      </c>
      <c r="AI82">
        <f t="shared" si="16"/>
        <v>6</v>
      </c>
      <c r="AJ82">
        <f t="shared" si="15"/>
        <v>8</v>
      </c>
      <c r="AK82" s="8">
        <f t="shared" si="28"/>
        <v>0.25</v>
      </c>
      <c r="AL82">
        <f t="shared" si="20"/>
        <v>0</v>
      </c>
    </row>
    <row r="83" spans="1:38" ht="30" x14ac:dyDescent="0.2">
      <c r="A83" s="1">
        <v>9</v>
      </c>
      <c r="B83" s="4">
        <v>44163</v>
      </c>
      <c r="C83" s="13">
        <v>0.8125</v>
      </c>
      <c r="D83" s="5" t="s">
        <v>44</v>
      </c>
      <c r="E83" s="5" t="s">
        <v>77</v>
      </c>
      <c r="F83" s="5"/>
      <c r="G83" s="5" t="s">
        <v>1127</v>
      </c>
      <c r="H83" s="5" t="s">
        <v>46</v>
      </c>
      <c r="I83" s="5" t="s">
        <v>14</v>
      </c>
      <c r="J83" s="5">
        <v>16</v>
      </c>
      <c r="K83" s="5">
        <v>45</v>
      </c>
      <c r="L83" s="5">
        <v>2</v>
      </c>
      <c r="M83" s="5">
        <v>7</v>
      </c>
      <c r="N83" s="5" t="s">
        <v>133</v>
      </c>
      <c r="O83" s="5"/>
      <c r="P83" s="6"/>
      <c r="Q83" s="7">
        <f t="shared" si="21"/>
        <v>44163</v>
      </c>
      <c r="R83" s="5">
        <f t="shared" si="17"/>
        <v>2020</v>
      </c>
      <c r="S83" s="5">
        <f t="shared" si="22"/>
        <v>13</v>
      </c>
      <c r="T83" s="5" t="s">
        <v>77</v>
      </c>
      <c r="U83" s="5"/>
      <c r="V83" s="5">
        <f t="shared" si="23"/>
        <v>0</v>
      </c>
      <c r="W83" s="5" t="s">
        <v>46</v>
      </c>
      <c r="X83" s="5" t="s">
        <v>178</v>
      </c>
      <c r="Y83" s="5">
        <v>13</v>
      </c>
      <c r="Z83" s="5">
        <f t="shared" si="24"/>
        <v>1</v>
      </c>
      <c r="AA83" s="5" t="str">
        <f t="shared" si="18"/>
        <v>SEC</v>
      </c>
      <c r="AB83">
        <f t="shared" si="19"/>
        <v>1</v>
      </c>
      <c r="AC83">
        <f t="shared" si="25"/>
        <v>1</v>
      </c>
      <c r="AD83">
        <f t="shared" si="26"/>
        <v>1</v>
      </c>
      <c r="AE83">
        <f t="shared" si="27"/>
        <v>0</v>
      </c>
      <c r="AF83">
        <f t="shared" si="16"/>
        <v>16</v>
      </c>
      <c r="AG83">
        <f t="shared" si="16"/>
        <v>45</v>
      </c>
      <c r="AH83">
        <f t="shared" si="16"/>
        <v>2</v>
      </c>
      <c r="AI83">
        <f t="shared" si="16"/>
        <v>7</v>
      </c>
      <c r="AJ83">
        <f t="shared" si="15"/>
        <v>9</v>
      </c>
      <c r="AK83" s="8">
        <f t="shared" si="28"/>
        <v>0.22222222222222221</v>
      </c>
      <c r="AL83">
        <f t="shared" si="20"/>
        <v>0</v>
      </c>
    </row>
    <row r="84" spans="1:38" ht="30" x14ac:dyDescent="0.2">
      <c r="A84" s="1">
        <v>10</v>
      </c>
      <c r="B84" s="4">
        <v>44170</v>
      </c>
      <c r="C84" s="13">
        <v>0.8125</v>
      </c>
      <c r="D84" s="5" t="s">
        <v>44</v>
      </c>
      <c r="E84" s="5" t="s">
        <v>77</v>
      </c>
      <c r="F84" s="5" t="s">
        <v>49</v>
      </c>
      <c r="G84" s="5" t="s">
        <v>190</v>
      </c>
      <c r="H84" s="5" t="s">
        <v>46</v>
      </c>
      <c r="I84" s="5" t="s">
        <v>14</v>
      </c>
      <c r="J84" s="5">
        <v>18</v>
      </c>
      <c r="K84" s="5">
        <v>41</v>
      </c>
      <c r="L84" s="5">
        <v>2</v>
      </c>
      <c r="M84" s="5">
        <v>8</v>
      </c>
      <c r="N84" s="5" t="s">
        <v>151</v>
      </c>
      <c r="O84" s="5"/>
      <c r="P84" s="6"/>
      <c r="Q84" s="7">
        <f t="shared" si="21"/>
        <v>44170</v>
      </c>
      <c r="R84" s="5">
        <f t="shared" si="17"/>
        <v>2020</v>
      </c>
      <c r="S84" s="5">
        <f t="shared" si="22"/>
        <v>14</v>
      </c>
      <c r="T84" s="5" t="s">
        <v>77</v>
      </c>
      <c r="U84" s="5"/>
      <c r="V84" s="5">
        <f t="shared" si="23"/>
        <v>0</v>
      </c>
      <c r="W84" s="5" t="s">
        <v>46</v>
      </c>
      <c r="X84" s="5" t="s">
        <v>190</v>
      </c>
      <c r="Y84" s="5"/>
      <c r="Z84" s="5">
        <f t="shared" si="24"/>
        <v>0</v>
      </c>
      <c r="AA84" s="5" t="str">
        <f t="shared" si="18"/>
        <v>SEC</v>
      </c>
      <c r="AB84">
        <f t="shared" si="19"/>
        <v>1</v>
      </c>
      <c r="AC84">
        <f t="shared" si="25"/>
        <v>1</v>
      </c>
      <c r="AD84">
        <f t="shared" si="26"/>
        <v>1</v>
      </c>
      <c r="AE84">
        <f t="shared" si="27"/>
        <v>0</v>
      </c>
      <c r="AF84">
        <f t="shared" si="16"/>
        <v>18</v>
      </c>
      <c r="AG84">
        <f t="shared" si="16"/>
        <v>41</v>
      </c>
      <c r="AH84">
        <f t="shared" si="16"/>
        <v>2</v>
      </c>
      <c r="AI84">
        <f t="shared" si="16"/>
        <v>8</v>
      </c>
      <c r="AJ84">
        <f t="shared" si="15"/>
        <v>10</v>
      </c>
      <c r="AK84" s="8">
        <f t="shared" si="28"/>
        <v>0.2</v>
      </c>
      <c r="AL84">
        <f t="shared" si="20"/>
        <v>0</v>
      </c>
    </row>
    <row r="85" spans="1:38" ht="30" x14ac:dyDescent="0.2">
      <c r="A85" s="1">
        <v>1</v>
      </c>
      <c r="B85" s="4">
        <v>44100</v>
      </c>
      <c r="C85" s="13">
        <v>0.64583333333333337</v>
      </c>
      <c r="D85" s="5" t="s">
        <v>44</v>
      </c>
      <c r="E85" s="5" t="s">
        <v>239</v>
      </c>
      <c r="F85" s="5" t="s">
        <v>49</v>
      </c>
      <c r="G85" s="5" t="s">
        <v>574</v>
      </c>
      <c r="H85" s="5" t="s">
        <v>46</v>
      </c>
      <c r="I85" s="5" t="s">
        <v>13</v>
      </c>
      <c r="J85" s="5">
        <v>44</v>
      </c>
      <c r="K85" s="5">
        <v>34</v>
      </c>
      <c r="L85" s="5">
        <v>1</v>
      </c>
      <c r="M85" s="5">
        <v>0</v>
      </c>
      <c r="N85" s="5" t="s">
        <v>41</v>
      </c>
      <c r="O85" s="5"/>
      <c r="P85" s="6"/>
      <c r="Q85" s="7">
        <f t="shared" si="21"/>
        <v>44100</v>
      </c>
      <c r="R85" s="5">
        <f t="shared" si="17"/>
        <v>2020</v>
      </c>
      <c r="S85" s="5">
        <f t="shared" si="22"/>
        <v>4</v>
      </c>
      <c r="T85" s="5" t="s">
        <v>239</v>
      </c>
      <c r="U85" s="5"/>
      <c r="V85" s="5">
        <f t="shared" si="23"/>
        <v>0</v>
      </c>
      <c r="W85" s="5" t="s">
        <v>46</v>
      </c>
      <c r="X85" s="5" t="s">
        <v>94</v>
      </c>
      <c r="Y85" s="5">
        <v>6</v>
      </c>
      <c r="Z85" s="5">
        <f t="shared" si="24"/>
        <v>1</v>
      </c>
      <c r="AA85" s="5" t="str">
        <f t="shared" si="18"/>
        <v>SEC</v>
      </c>
      <c r="AB85">
        <f t="shared" si="19"/>
        <v>1</v>
      </c>
      <c r="AC85">
        <f t="shared" si="25"/>
        <v>1</v>
      </c>
      <c r="AD85">
        <f t="shared" si="26"/>
        <v>1</v>
      </c>
      <c r="AE85">
        <f t="shared" si="27"/>
        <v>0</v>
      </c>
      <c r="AF85">
        <f t="shared" si="16"/>
        <v>44</v>
      </c>
      <c r="AG85">
        <f t="shared" si="16"/>
        <v>34</v>
      </c>
      <c r="AH85">
        <f t="shared" si="16"/>
        <v>1</v>
      </c>
      <c r="AI85">
        <f t="shared" si="16"/>
        <v>0</v>
      </c>
      <c r="AJ85">
        <f t="shared" si="15"/>
        <v>1</v>
      </c>
      <c r="AK85" s="8">
        <f t="shared" si="28"/>
        <v>1</v>
      </c>
      <c r="AL85">
        <f t="shared" si="20"/>
        <v>1</v>
      </c>
    </row>
    <row r="86" spans="1:38" ht="45" x14ac:dyDescent="0.2">
      <c r="A86" s="1">
        <v>2</v>
      </c>
      <c r="B86" s="4">
        <v>44107</v>
      </c>
      <c r="C86" s="13">
        <v>0.8125</v>
      </c>
      <c r="D86" s="5" t="s">
        <v>44</v>
      </c>
      <c r="E86" s="5" t="s">
        <v>1142</v>
      </c>
      <c r="F86" s="5"/>
      <c r="G86" s="5" t="s">
        <v>651</v>
      </c>
      <c r="H86" s="5" t="s">
        <v>46</v>
      </c>
      <c r="I86" s="5" t="s">
        <v>14</v>
      </c>
      <c r="J86" s="5">
        <v>14</v>
      </c>
      <c r="K86" s="5">
        <v>21</v>
      </c>
      <c r="L86" s="5">
        <v>1</v>
      </c>
      <c r="M86" s="5">
        <v>1</v>
      </c>
      <c r="N86" s="5" t="s">
        <v>92</v>
      </c>
      <c r="O86" s="5"/>
      <c r="P86" s="6"/>
      <c r="Q86" s="7">
        <f t="shared" si="21"/>
        <v>44107</v>
      </c>
      <c r="R86" s="5">
        <f t="shared" si="17"/>
        <v>2020</v>
      </c>
      <c r="S86" s="5">
        <f t="shared" si="22"/>
        <v>5</v>
      </c>
      <c r="T86" s="5" t="s">
        <v>906</v>
      </c>
      <c r="U86" s="5">
        <v>16</v>
      </c>
      <c r="V86" s="5">
        <f t="shared" si="23"/>
        <v>1</v>
      </c>
      <c r="W86" s="5" t="s">
        <v>46</v>
      </c>
      <c r="X86" s="5" t="s">
        <v>651</v>
      </c>
      <c r="Y86" s="5"/>
      <c r="Z86" s="5">
        <f t="shared" si="24"/>
        <v>0</v>
      </c>
      <c r="AA86" s="5" t="str">
        <f t="shared" si="18"/>
        <v>SEC</v>
      </c>
      <c r="AB86">
        <f t="shared" si="19"/>
        <v>1</v>
      </c>
      <c r="AC86">
        <f t="shared" si="25"/>
        <v>1</v>
      </c>
      <c r="AD86">
        <f t="shared" si="26"/>
        <v>1</v>
      </c>
      <c r="AE86">
        <f t="shared" si="27"/>
        <v>0</v>
      </c>
      <c r="AF86">
        <f t="shared" si="16"/>
        <v>14</v>
      </c>
      <c r="AG86">
        <f t="shared" si="16"/>
        <v>21</v>
      </c>
      <c r="AH86">
        <f t="shared" si="16"/>
        <v>1</v>
      </c>
      <c r="AI86">
        <f t="shared" si="16"/>
        <v>1</v>
      </c>
      <c r="AJ86">
        <f t="shared" si="15"/>
        <v>2</v>
      </c>
      <c r="AK86" s="8">
        <f t="shared" si="28"/>
        <v>0.5</v>
      </c>
      <c r="AL86">
        <f t="shared" si="20"/>
        <v>0</v>
      </c>
    </row>
    <row r="87" spans="1:38" ht="30" x14ac:dyDescent="0.2">
      <c r="A87" s="1">
        <v>3</v>
      </c>
      <c r="B87" s="4">
        <v>44114</v>
      </c>
      <c r="C87" s="13">
        <v>0.8125</v>
      </c>
      <c r="D87" s="5" t="s">
        <v>44</v>
      </c>
      <c r="E87" s="5" t="s">
        <v>239</v>
      </c>
      <c r="F87" s="5" t="s">
        <v>49</v>
      </c>
      <c r="G87" s="5" t="s">
        <v>190</v>
      </c>
      <c r="H87" s="5" t="s">
        <v>46</v>
      </c>
      <c r="I87" s="5" t="s">
        <v>14</v>
      </c>
      <c r="J87" s="5">
        <v>2</v>
      </c>
      <c r="K87" s="5">
        <v>24</v>
      </c>
      <c r="L87" s="5">
        <v>1</v>
      </c>
      <c r="M87" s="5">
        <v>2</v>
      </c>
      <c r="N87" s="5" t="s">
        <v>102</v>
      </c>
      <c r="O87" s="5"/>
      <c r="P87" s="6"/>
      <c r="Q87" s="7">
        <f t="shared" si="21"/>
        <v>44114</v>
      </c>
      <c r="R87" s="5">
        <f t="shared" si="17"/>
        <v>2020</v>
      </c>
      <c r="S87" s="5">
        <f t="shared" si="22"/>
        <v>6</v>
      </c>
      <c r="T87" s="5" t="s">
        <v>239</v>
      </c>
      <c r="U87" s="5"/>
      <c r="V87" s="5">
        <f t="shared" si="23"/>
        <v>0</v>
      </c>
      <c r="W87" s="5" t="s">
        <v>46</v>
      </c>
      <c r="X87" s="5" t="s">
        <v>190</v>
      </c>
      <c r="Y87" s="5"/>
      <c r="Z87" s="5">
        <f t="shared" si="24"/>
        <v>0</v>
      </c>
      <c r="AA87" s="5" t="str">
        <f t="shared" si="18"/>
        <v>SEC</v>
      </c>
      <c r="AB87">
        <f t="shared" si="19"/>
        <v>1</v>
      </c>
      <c r="AC87">
        <f t="shared" si="25"/>
        <v>1</v>
      </c>
      <c r="AD87">
        <f t="shared" si="26"/>
        <v>1</v>
      </c>
      <c r="AE87">
        <f t="shared" si="27"/>
        <v>0</v>
      </c>
      <c r="AF87">
        <f t="shared" si="16"/>
        <v>2</v>
      </c>
      <c r="AG87">
        <f t="shared" si="16"/>
        <v>24</v>
      </c>
      <c r="AH87">
        <f t="shared" si="16"/>
        <v>1</v>
      </c>
      <c r="AI87">
        <f t="shared" si="16"/>
        <v>2</v>
      </c>
      <c r="AJ87">
        <f t="shared" si="15"/>
        <v>3</v>
      </c>
      <c r="AK87" s="8">
        <f t="shared" si="28"/>
        <v>0.33333333333333331</v>
      </c>
      <c r="AL87">
        <f t="shared" si="20"/>
        <v>0</v>
      </c>
    </row>
    <row r="88" spans="1:38" ht="30" x14ac:dyDescent="0.2">
      <c r="A88" s="1">
        <v>4</v>
      </c>
      <c r="B88" s="4">
        <v>44121</v>
      </c>
      <c r="C88" s="13">
        <v>0.66666666666666663</v>
      </c>
      <c r="D88" s="5" t="s">
        <v>44</v>
      </c>
      <c r="E88" s="5" t="s">
        <v>239</v>
      </c>
      <c r="F88" s="5"/>
      <c r="G88" s="5" t="s">
        <v>1139</v>
      </c>
      <c r="H88" s="5" t="s">
        <v>46</v>
      </c>
      <c r="I88" s="5" t="s">
        <v>14</v>
      </c>
      <c r="J88" s="5">
        <v>14</v>
      </c>
      <c r="K88" s="5">
        <v>28</v>
      </c>
      <c r="L88" s="5">
        <v>1</v>
      </c>
      <c r="M88" s="5">
        <v>3</v>
      </c>
      <c r="N88" s="5" t="s">
        <v>130</v>
      </c>
      <c r="O88" s="5"/>
      <c r="P88" s="6"/>
      <c r="Q88" s="7">
        <f t="shared" si="21"/>
        <v>44121</v>
      </c>
      <c r="R88" s="5">
        <f t="shared" si="17"/>
        <v>2020</v>
      </c>
      <c r="S88" s="5">
        <f t="shared" si="22"/>
        <v>7</v>
      </c>
      <c r="T88" s="5" t="s">
        <v>239</v>
      </c>
      <c r="U88" s="5"/>
      <c r="V88" s="5">
        <f t="shared" si="23"/>
        <v>0</v>
      </c>
      <c r="W88" s="5" t="s">
        <v>46</v>
      </c>
      <c r="X88" s="5" t="s">
        <v>48</v>
      </c>
      <c r="Y88" s="5">
        <v>11</v>
      </c>
      <c r="Z88" s="5">
        <f t="shared" si="24"/>
        <v>1</v>
      </c>
      <c r="AA88" s="5" t="str">
        <f t="shared" si="18"/>
        <v>SEC</v>
      </c>
      <c r="AB88">
        <f t="shared" si="19"/>
        <v>1</v>
      </c>
      <c r="AC88">
        <f t="shared" si="25"/>
        <v>1</v>
      </c>
      <c r="AD88">
        <f t="shared" si="26"/>
        <v>1</v>
      </c>
      <c r="AE88">
        <f t="shared" si="27"/>
        <v>0</v>
      </c>
      <c r="AF88">
        <f t="shared" si="16"/>
        <v>14</v>
      </c>
      <c r="AG88">
        <f t="shared" si="16"/>
        <v>28</v>
      </c>
      <c r="AH88">
        <f t="shared" si="16"/>
        <v>1</v>
      </c>
      <c r="AI88">
        <f t="shared" si="16"/>
        <v>3</v>
      </c>
      <c r="AJ88">
        <f t="shared" si="15"/>
        <v>4</v>
      </c>
      <c r="AK88" s="8">
        <f t="shared" si="28"/>
        <v>0.25</v>
      </c>
      <c r="AL88">
        <f t="shared" si="20"/>
        <v>0</v>
      </c>
    </row>
    <row r="89" spans="1:38" ht="30" x14ac:dyDescent="0.2">
      <c r="A89" s="1">
        <v>5</v>
      </c>
      <c r="B89" s="4">
        <v>44135</v>
      </c>
      <c r="C89" s="13">
        <v>0.79166666666666663</v>
      </c>
      <c r="D89" s="5" t="s">
        <v>44</v>
      </c>
      <c r="E89" s="5" t="s">
        <v>239</v>
      </c>
      <c r="F89" s="5" t="s">
        <v>49</v>
      </c>
      <c r="G89" s="5" t="s">
        <v>117</v>
      </c>
      <c r="H89" s="5" t="s">
        <v>46</v>
      </c>
      <c r="I89" s="5" t="s">
        <v>14</v>
      </c>
      <c r="J89" s="5">
        <v>0</v>
      </c>
      <c r="K89" s="5">
        <v>41</v>
      </c>
      <c r="L89" s="5">
        <v>1</v>
      </c>
      <c r="M89" s="5">
        <v>4</v>
      </c>
      <c r="N89" s="5" t="s">
        <v>132</v>
      </c>
      <c r="O89" s="5"/>
      <c r="P89" s="6"/>
      <c r="Q89" s="7">
        <f t="shared" si="21"/>
        <v>44135</v>
      </c>
      <c r="R89" s="5">
        <f t="shared" si="17"/>
        <v>2020</v>
      </c>
      <c r="S89" s="5">
        <f t="shared" si="22"/>
        <v>9</v>
      </c>
      <c r="T89" s="5" t="s">
        <v>239</v>
      </c>
      <c r="U89" s="5"/>
      <c r="V89" s="5">
        <f t="shared" si="23"/>
        <v>0</v>
      </c>
      <c r="W89" s="5" t="s">
        <v>46</v>
      </c>
      <c r="X89" s="5" t="s">
        <v>119</v>
      </c>
      <c r="Y89" s="5">
        <v>2</v>
      </c>
      <c r="Z89" s="5">
        <f t="shared" si="24"/>
        <v>1</v>
      </c>
      <c r="AA89" s="5" t="str">
        <f t="shared" si="18"/>
        <v>SEC</v>
      </c>
      <c r="AB89">
        <f t="shared" si="19"/>
        <v>1</v>
      </c>
      <c r="AC89">
        <f t="shared" si="25"/>
        <v>1</v>
      </c>
      <c r="AD89">
        <f t="shared" si="26"/>
        <v>1</v>
      </c>
      <c r="AE89">
        <f t="shared" si="27"/>
        <v>0</v>
      </c>
      <c r="AF89">
        <f t="shared" si="16"/>
        <v>0</v>
      </c>
      <c r="AG89">
        <f t="shared" si="16"/>
        <v>41</v>
      </c>
      <c r="AH89">
        <f t="shared" si="16"/>
        <v>1</v>
      </c>
      <c r="AI89">
        <f t="shared" si="16"/>
        <v>4</v>
      </c>
      <c r="AJ89">
        <f t="shared" si="15"/>
        <v>5</v>
      </c>
      <c r="AK89" s="8">
        <f t="shared" si="28"/>
        <v>0.2</v>
      </c>
      <c r="AL89">
        <f t="shared" si="20"/>
        <v>0</v>
      </c>
    </row>
    <row r="90" spans="1:38" ht="30" x14ac:dyDescent="0.2">
      <c r="A90" s="1">
        <v>6</v>
      </c>
      <c r="B90" s="4">
        <v>44142</v>
      </c>
      <c r="C90" s="13">
        <v>0.64583333333333337</v>
      </c>
      <c r="D90" s="5" t="s">
        <v>44</v>
      </c>
      <c r="E90" s="5" t="s">
        <v>239</v>
      </c>
      <c r="F90" s="5"/>
      <c r="G90" s="5" t="s">
        <v>411</v>
      </c>
      <c r="H90" s="5" t="s">
        <v>46</v>
      </c>
      <c r="I90" s="5" t="s">
        <v>13</v>
      </c>
      <c r="J90" s="5">
        <v>24</v>
      </c>
      <c r="K90" s="5">
        <v>17</v>
      </c>
      <c r="L90" s="5">
        <v>2</v>
      </c>
      <c r="M90" s="5">
        <v>4</v>
      </c>
      <c r="N90" s="5" t="s">
        <v>41</v>
      </c>
      <c r="O90" s="5"/>
      <c r="P90" s="6"/>
      <c r="Q90" s="7">
        <f t="shared" si="21"/>
        <v>44142</v>
      </c>
      <c r="R90" s="5">
        <f t="shared" si="17"/>
        <v>2020</v>
      </c>
      <c r="S90" s="5">
        <f t="shared" si="22"/>
        <v>10</v>
      </c>
      <c r="T90" s="5" t="s">
        <v>239</v>
      </c>
      <c r="U90" s="5"/>
      <c r="V90" s="5">
        <f t="shared" si="23"/>
        <v>0</v>
      </c>
      <c r="W90" s="5" t="s">
        <v>46</v>
      </c>
      <c r="X90" s="5" t="s">
        <v>411</v>
      </c>
      <c r="Y90" s="5"/>
      <c r="Z90" s="5">
        <f t="shared" si="24"/>
        <v>0</v>
      </c>
      <c r="AA90" s="5" t="str">
        <f t="shared" si="18"/>
        <v>SEC</v>
      </c>
      <c r="AB90">
        <f t="shared" si="19"/>
        <v>1</v>
      </c>
      <c r="AC90">
        <f t="shared" si="25"/>
        <v>1</v>
      </c>
      <c r="AD90">
        <f t="shared" si="26"/>
        <v>1</v>
      </c>
      <c r="AE90">
        <f t="shared" si="27"/>
        <v>0</v>
      </c>
      <c r="AF90">
        <f t="shared" si="16"/>
        <v>24</v>
      </c>
      <c r="AG90">
        <f t="shared" si="16"/>
        <v>17</v>
      </c>
      <c r="AH90">
        <f t="shared" si="16"/>
        <v>2</v>
      </c>
      <c r="AI90">
        <f t="shared" si="16"/>
        <v>4</v>
      </c>
      <c r="AJ90">
        <f t="shared" si="15"/>
        <v>6</v>
      </c>
      <c r="AK90" s="8">
        <f t="shared" si="28"/>
        <v>0.33333333333333331</v>
      </c>
      <c r="AL90">
        <f t="shared" si="20"/>
        <v>1</v>
      </c>
    </row>
    <row r="91" spans="1:38" ht="30" x14ac:dyDescent="0.2">
      <c r="A91" s="1">
        <v>7</v>
      </c>
      <c r="B91" s="4">
        <v>44156</v>
      </c>
      <c r="C91" s="13">
        <v>0.8125</v>
      </c>
      <c r="D91" s="5" t="s">
        <v>44</v>
      </c>
      <c r="E91" s="5" t="s">
        <v>239</v>
      </c>
      <c r="F91" s="5" t="s">
        <v>49</v>
      </c>
      <c r="G91" s="5" t="s">
        <v>1127</v>
      </c>
      <c r="H91" s="5" t="s">
        <v>46</v>
      </c>
      <c r="I91" s="5" t="s">
        <v>14</v>
      </c>
      <c r="J91" s="5">
        <v>24</v>
      </c>
      <c r="K91" s="5">
        <v>31</v>
      </c>
      <c r="L91" s="5">
        <v>2</v>
      </c>
      <c r="M91" s="5">
        <v>5</v>
      </c>
      <c r="N91" s="5" t="s">
        <v>92</v>
      </c>
      <c r="O91" s="5"/>
      <c r="P91" s="6"/>
      <c r="Q91" s="7">
        <f t="shared" si="21"/>
        <v>44156</v>
      </c>
      <c r="R91" s="5">
        <f t="shared" si="17"/>
        <v>2020</v>
      </c>
      <c r="S91" s="5">
        <f t="shared" si="22"/>
        <v>12</v>
      </c>
      <c r="T91" s="5" t="s">
        <v>239</v>
      </c>
      <c r="U91" s="5"/>
      <c r="V91" s="5">
        <f t="shared" si="23"/>
        <v>0</v>
      </c>
      <c r="W91" s="5" t="s">
        <v>46</v>
      </c>
      <c r="X91" s="5" t="s">
        <v>178</v>
      </c>
      <c r="Y91" s="5">
        <v>13</v>
      </c>
      <c r="Z91" s="5">
        <f t="shared" si="24"/>
        <v>1</v>
      </c>
      <c r="AA91" s="5" t="str">
        <f t="shared" si="18"/>
        <v>SEC</v>
      </c>
      <c r="AB91">
        <f t="shared" si="19"/>
        <v>1</v>
      </c>
      <c r="AC91">
        <f t="shared" si="25"/>
        <v>1</v>
      </c>
      <c r="AD91">
        <f t="shared" si="26"/>
        <v>1</v>
      </c>
      <c r="AE91">
        <f t="shared" si="27"/>
        <v>0</v>
      </c>
      <c r="AF91">
        <f t="shared" si="16"/>
        <v>24</v>
      </c>
      <c r="AG91">
        <f t="shared" si="16"/>
        <v>31</v>
      </c>
      <c r="AH91">
        <f t="shared" si="16"/>
        <v>2</v>
      </c>
      <c r="AI91">
        <f t="shared" si="16"/>
        <v>5</v>
      </c>
      <c r="AJ91">
        <f t="shared" si="15"/>
        <v>7</v>
      </c>
      <c r="AK91" s="8">
        <f t="shared" si="28"/>
        <v>0.2857142857142857</v>
      </c>
      <c r="AL91">
        <f t="shared" si="20"/>
        <v>0</v>
      </c>
    </row>
    <row r="92" spans="1:38" ht="30" x14ac:dyDescent="0.2">
      <c r="A92" s="1">
        <v>8</v>
      </c>
      <c r="B92" s="4">
        <v>44163</v>
      </c>
      <c r="C92" s="13">
        <v>0.66666666666666663</v>
      </c>
      <c r="D92" s="5" t="s">
        <v>44</v>
      </c>
      <c r="E92" s="5" t="s">
        <v>239</v>
      </c>
      <c r="F92" s="5" t="s">
        <v>49</v>
      </c>
      <c r="G92" s="5" t="s">
        <v>368</v>
      </c>
      <c r="H92" s="5" t="s">
        <v>46</v>
      </c>
      <c r="I92" s="5" t="s">
        <v>14</v>
      </c>
      <c r="J92" s="5">
        <v>24</v>
      </c>
      <c r="K92" s="5">
        <v>31</v>
      </c>
      <c r="L92" s="5">
        <v>2</v>
      </c>
      <c r="M92" s="5">
        <v>6</v>
      </c>
      <c r="N92" s="5" t="s">
        <v>102</v>
      </c>
      <c r="O92" s="5"/>
      <c r="P92" s="6"/>
      <c r="Q92" s="7">
        <f t="shared" si="21"/>
        <v>44163</v>
      </c>
      <c r="R92" s="5">
        <f t="shared" si="17"/>
        <v>2020</v>
      </c>
      <c r="S92" s="5">
        <f t="shared" si="22"/>
        <v>13</v>
      </c>
      <c r="T92" s="5" t="s">
        <v>239</v>
      </c>
      <c r="U92" s="5"/>
      <c r="V92" s="5">
        <f t="shared" si="23"/>
        <v>0</v>
      </c>
      <c r="W92" s="5" t="s">
        <v>46</v>
      </c>
      <c r="X92" s="5" t="s">
        <v>368</v>
      </c>
      <c r="Y92" s="5"/>
      <c r="Z92" s="5">
        <f t="shared" si="24"/>
        <v>0</v>
      </c>
      <c r="AA92" s="5" t="str">
        <f t="shared" si="18"/>
        <v>SEC</v>
      </c>
      <c r="AB92">
        <f t="shared" si="19"/>
        <v>1</v>
      </c>
      <c r="AC92">
        <f t="shared" si="25"/>
        <v>1</v>
      </c>
      <c r="AD92">
        <f t="shared" si="26"/>
        <v>1</v>
      </c>
      <c r="AE92">
        <f t="shared" si="27"/>
        <v>0</v>
      </c>
      <c r="AF92">
        <f t="shared" si="16"/>
        <v>24</v>
      </c>
      <c r="AG92">
        <f t="shared" si="16"/>
        <v>31</v>
      </c>
      <c r="AH92">
        <f t="shared" si="16"/>
        <v>2</v>
      </c>
      <c r="AI92">
        <f t="shared" si="16"/>
        <v>6</v>
      </c>
      <c r="AJ92">
        <f t="shared" si="15"/>
        <v>8</v>
      </c>
      <c r="AK92" s="8">
        <f t="shared" si="28"/>
        <v>0.25</v>
      </c>
      <c r="AL92">
        <f t="shared" si="20"/>
        <v>0</v>
      </c>
    </row>
    <row r="93" spans="1:38" ht="30" x14ac:dyDescent="0.2">
      <c r="A93" s="1">
        <v>9</v>
      </c>
      <c r="B93" s="4">
        <v>44177</v>
      </c>
      <c r="C93" s="13">
        <v>0.8125</v>
      </c>
      <c r="D93" s="5" t="s">
        <v>44</v>
      </c>
      <c r="E93" s="5" t="s">
        <v>239</v>
      </c>
      <c r="F93" s="5"/>
      <c r="G93" s="5" t="s">
        <v>841</v>
      </c>
      <c r="H93" s="5" t="s">
        <v>46</v>
      </c>
      <c r="I93" s="5" t="s">
        <v>14</v>
      </c>
      <c r="J93" s="5">
        <v>10</v>
      </c>
      <c r="K93" s="5">
        <v>24</v>
      </c>
      <c r="L93" s="5">
        <v>2</v>
      </c>
      <c r="M93" s="5">
        <v>7</v>
      </c>
      <c r="N93" s="5" t="s">
        <v>130</v>
      </c>
      <c r="O93" s="5"/>
      <c r="P93" s="6"/>
      <c r="Q93" s="7">
        <f t="shared" si="21"/>
        <v>44177</v>
      </c>
      <c r="R93" s="5">
        <f t="shared" si="17"/>
        <v>2020</v>
      </c>
      <c r="S93" s="5">
        <f t="shared" si="22"/>
        <v>15</v>
      </c>
      <c r="T93" s="5" t="s">
        <v>239</v>
      </c>
      <c r="U93" s="5"/>
      <c r="V93" s="5">
        <f t="shared" si="23"/>
        <v>0</v>
      </c>
      <c r="W93" s="5" t="s">
        <v>46</v>
      </c>
      <c r="X93" s="5" t="s">
        <v>841</v>
      </c>
      <c r="Y93" s="5"/>
      <c r="Z93" s="5">
        <f t="shared" si="24"/>
        <v>0</v>
      </c>
      <c r="AA93" s="5" t="str">
        <f t="shared" si="18"/>
        <v>SEC</v>
      </c>
      <c r="AB93">
        <f t="shared" si="19"/>
        <v>1</v>
      </c>
      <c r="AC93">
        <f t="shared" si="25"/>
        <v>1</v>
      </c>
      <c r="AD93">
        <f t="shared" si="26"/>
        <v>1</v>
      </c>
      <c r="AE93">
        <f t="shared" si="27"/>
        <v>0</v>
      </c>
      <c r="AF93">
        <f t="shared" si="16"/>
        <v>10</v>
      </c>
      <c r="AG93">
        <f t="shared" si="16"/>
        <v>24</v>
      </c>
      <c r="AH93">
        <f t="shared" si="16"/>
        <v>2</v>
      </c>
      <c r="AI93">
        <f t="shared" si="16"/>
        <v>7</v>
      </c>
      <c r="AJ93">
        <f t="shared" si="15"/>
        <v>9</v>
      </c>
      <c r="AK93" s="8">
        <f t="shared" si="28"/>
        <v>0.22222222222222221</v>
      </c>
      <c r="AL93">
        <f t="shared" si="20"/>
        <v>0</v>
      </c>
    </row>
    <row r="94" spans="1:38" ht="30" x14ac:dyDescent="0.2">
      <c r="A94" s="1">
        <v>10</v>
      </c>
      <c r="B94" s="4">
        <v>44184</v>
      </c>
      <c r="C94" s="13">
        <v>0.64583333333333337</v>
      </c>
      <c r="D94" s="5" t="s">
        <v>44</v>
      </c>
      <c r="E94" s="5" t="s">
        <v>239</v>
      </c>
      <c r="F94" s="5"/>
      <c r="G94" s="5" t="s">
        <v>348</v>
      </c>
      <c r="H94" s="5" t="s">
        <v>46</v>
      </c>
      <c r="I94" s="5" t="s">
        <v>13</v>
      </c>
      <c r="J94" s="5">
        <v>51</v>
      </c>
      <c r="K94" s="5">
        <v>32</v>
      </c>
      <c r="L94" s="5">
        <v>3</v>
      </c>
      <c r="M94" s="5">
        <v>7</v>
      </c>
      <c r="N94" s="5" t="s">
        <v>41</v>
      </c>
      <c r="O94" s="5"/>
      <c r="P94" s="6"/>
      <c r="Q94" s="7">
        <f t="shared" si="21"/>
        <v>44184</v>
      </c>
      <c r="R94" s="5">
        <f t="shared" si="17"/>
        <v>2020</v>
      </c>
      <c r="S94" s="5">
        <f t="shared" si="22"/>
        <v>16</v>
      </c>
      <c r="T94" s="5" t="s">
        <v>239</v>
      </c>
      <c r="U94" s="5"/>
      <c r="V94" s="5">
        <f t="shared" si="23"/>
        <v>0</v>
      </c>
      <c r="W94" s="5" t="s">
        <v>46</v>
      </c>
      <c r="X94" s="5" t="s">
        <v>348</v>
      </c>
      <c r="Y94" s="5"/>
      <c r="Z94" s="5">
        <f t="shared" si="24"/>
        <v>0</v>
      </c>
      <c r="AA94" s="5" t="str">
        <f t="shared" si="18"/>
        <v>SEC</v>
      </c>
      <c r="AB94">
        <f t="shared" si="19"/>
        <v>1</v>
      </c>
      <c r="AC94">
        <f t="shared" si="25"/>
        <v>1</v>
      </c>
      <c r="AD94">
        <f t="shared" si="26"/>
        <v>1</v>
      </c>
      <c r="AE94">
        <f t="shared" si="27"/>
        <v>0</v>
      </c>
      <c r="AF94">
        <f t="shared" si="16"/>
        <v>51</v>
      </c>
      <c r="AG94">
        <f t="shared" si="16"/>
        <v>32</v>
      </c>
      <c r="AH94">
        <f t="shared" si="16"/>
        <v>3</v>
      </c>
      <c r="AI94">
        <f t="shared" si="16"/>
        <v>7</v>
      </c>
      <c r="AJ94">
        <f t="shared" si="15"/>
        <v>10</v>
      </c>
      <c r="AK94" s="8">
        <f t="shared" si="28"/>
        <v>0.3</v>
      </c>
      <c r="AL94">
        <f t="shared" si="20"/>
        <v>1</v>
      </c>
    </row>
    <row r="95" spans="1:38" ht="135" x14ac:dyDescent="0.2">
      <c r="A95" s="1">
        <v>11</v>
      </c>
      <c r="B95" s="4">
        <v>44196</v>
      </c>
      <c r="C95" s="13">
        <v>0.5</v>
      </c>
      <c r="D95" s="5" t="s">
        <v>37</v>
      </c>
      <c r="E95" s="5" t="s">
        <v>239</v>
      </c>
      <c r="F95" s="5" t="s">
        <v>80</v>
      </c>
      <c r="G95" s="5" t="s">
        <v>1146</v>
      </c>
      <c r="H95" s="5" t="s">
        <v>140</v>
      </c>
      <c r="I95" s="5" t="s">
        <v>13</v>
      </c>
      <c r="J95" s="5">
        <v>28</v>
      </c>
      <c r="K95" s="5">
        <v>26</v>
      </c>
      <c r="L95" s="5">
        <v>4</v>
      </c>
      <c r="M95" s="5">
        <v>7</v>
      </c>
      <c r="N95" s="5" t="s">
        <v>47</v>
      </c>
      <c r="O95" s="5" t="s">
        <v>1147</v>
      </c>
      <c r="P95" s="6"/>
      <c r="Q95" s="7">
        <f t="shared" si="21"/>
        <v>44196</v>
      </c>
      <c r="R95" s="5">
        <f t="shared" si="17"/>
        <v>2020</v>
      </c>
      <c r="S95" s="5">
        <f t="shared" si="22"/>
        <v>18</v>
      </c>
      <c r="T95" s="5" t="s">
        <v>239</v>
      </c>
      <c r="U95" s="5"/>
      <c r="V95" s="5">
        <f t="shared" si="23"/>
        <v>0</v>
      </c>
      <c r="W95" s="5" t="s">
        <v>46</v>
      </c>
      <c r="X95" s="5" t="s">
        <v>1148</v>
      </c>
      <c r="Y95" s="5">
        <v>22</v>
      </c>
      <c r="Z95" s="5">
        <f t="shared" si="24"/>
        <v>1</v>
      </c>
      <c r="AA95" s="5" t="str">
        <f t="shared" si="18"/>
        <v>American</v>
      </c>
      <c r="AB95">
        <f t="shared" si="19"/>
        <v>0</v>
      </c>
      <c r="AC95">
        <f t="shared" si="25"/>
        <v>1</v>
      </c>
      <c r="AD95">
        <f t="shared" si="26"/>
        <v>0</v>
      </c>
      <c r="AE95">
        <f t="shared" si="27"/>
        <v>0</v>
      </c>
      <c r="AF95">
        <f t="shared" si="16"/>
        <v>28</v>
      </c>
      <c r="AG95">
        <f t="shared" si="16"/>
        <v>26</v>
      </c>
      <c r="AH95">
        <f t="shared" si="16"/>
        <v>4</v>
      </c>
      <c r="AI95">
        <f t="shared" si="16"/>
        <v>7</v>
      </c>
      <c r="AJ95">
        <f t="shared" si="15"/>
        <v>11</v>
      </c>
      <c r="AK95" s="8">
        <f t="shared" si="28"/>
        <v>0.36363636363636365</v>
      </c>
      <c r="AL95">
        <f t="shared" si="20"/>
        <v>1</v>
      </c>
    </row>
    <row r="96" spans="1:38" ht="30" x14ac:dyDescent="0.2">
      <c r="A96" s="1">
        <v>1</v>
      </c>
      <c r="B96" s="4">
        <v>44100</v>
      </c>
      <c r="C96" s="13">
        <v>0.5</v>
      </c>
      <c r="D96" s="5" t="s">
        <v>44</v>
      </c>
      <c r="E96" s="5" t="s">
        <v>1133</v>
      </c>
      <c r="F96" s="5" t="s">
        <v>49</v>
      </c>
      <c r="G96" s="5" t="s">
        <v>1099</v>
      </c>
      <c r="H96" s="5" t="s">
        <v>46</v>
      </c>
      <c r="I96" s="5" t="s">
        <v>14</v>
      </c>
      <c r="J96" s="5">
        <v>13</v>
      </c>
      <c r="K96" s="5">
        <v>29</v>
      </c>
      <c r="L96" s="5">
        <v>0</v>
      </c>
      <c r="M96" s="5">
        <v>1</v>
      </c>
      <c r="N96" s="5" t="s">
        <v>92</v>
      </c>
      <c r="O96" s="5"/>
      <c r="P96" s="6"/>
      <c r="Q96" s="7">
        <f t="shared" si="21"/>
        <v>44100</v>
      </c>
      <c r="R96" s="5">
        <f t="shared" si="17"/>
        <v>2020</v>
      </c>
      <c r="S96" s="5">
        <f t="shared" si="22"/>
        <v>4</v>
      </c>
      <c r="T96" s="5" t="s">
        <v>879</v>
      </c>
      <c r="U96" s="5">
        <v>23</v>
      </c>
      <c r="V96" s="5">
        <f t="shared" si="23"/>
        <v>1</v>
      </c>
      <c r="W96" s="5" t="s">
        <v>46</v>
      </c>
      <c r="X96" s="5" t="s">
        <v>803</v>
      </c>
      <c r="Y96" s="5">
        <v>8</v>
      </c>
      <c r="Z96" s="5">
        <f t="shared" si="24"/>
        <v>1</v>
      </c>
      <c r="AA96" s="5" t="str">
        <f t="shared" si="18"/>
        <v>SEC</v>
      </c>
      <c r="AB96">
        <f t="shared" si="19"/>
        <v>1</v>
      </c>
      <c r="AC96">
        <f t="shared" si="25"/>
        <v>1</v>
      </c>
      <c r="AD96">
        <f t="shared" si="26"/>
        <v>1</v>
      </c>
      <c r="AE96">
        <f t="shared" si="27"/>
        <v>1</v>
      </c>
      <c r="AF96">
        <f t="shared" si="16"/>
        <v>13</v>
      </c>
      <c r="AG96">
        <f t="shared" si="16"/>
        <v>29</v>
      </c>
      <c r="AH96">
        <f t="shared" si="16"/>
        <v>0</v>
      </c>
      <c r="AI96">
        <f t="shared" si="16"/>
        <v>1</v>
      </c>
      <c r="AJ96">
        <f t="shared" si="15"/>
        <v>1</v>
      </c>
      <c r="AK96" s="8">
        <f t="shared" si="28"/>
        <v>0</v>
      </c>
      <c r="AL96">
        <f t="shared" si="20"/>
        <v>0</v>
      </c>
    </row>
    <row r="97" spans="1:38" x14ac:dyDescent="0.2">
      <c r="A97" s="1">
        <v>2</v>
      </c>
      <c r="B97" s="4">
        <v>44107</v>
      </c>
      <c r="C97" s="13">
        <v>0.66666666666666663</v>
      </c>
      <c r="D97" s="5" t="s">
        <v>44</v>
      </c>
      <c r="E97" s="5" t="s">
        <v>190</v>
      </c>
      <c r="F97" s="5"/>
      <c r="G97" s="5" t="s">
        <v>368</v>
      </c>
      <c r="H97" s="5" t="s">
        <v>46</v>
      </c>
      <c r="I97" s="5" t="s">
        <v>14</v>
      </c>
      <c r="J97" s="5">
        <v>41</v>
      </c>
      <c r="K97" s="5">
        <v>42</v>
      </c>
      <c r="L97" s="5">
        <v>0</v>
      </c>
      <c r="M97" s="5">
        <v>2</v>
      </c>
      <c r="N97" s="5" t="s">
        <v>102</v>
      </c>
      <c r="O97" s="5"/>
      <c r="P97" s="6"/>
      <c r="Q97" s="7">
        <f t="shared" si="21"/>
        <v>44107</v>
      </c>
      <c r="R97" s="5">
        <f t="shared" si="17"/>
        <v>2020</v>
      </c>
      <c r="S97" s="5">
        <f t="shared" si="22"/>
        <v>5</v>
      </c>
      <c r="T97" s="5" t="s">
        <v>190</v>
      </c>
      <c r="U97" s="5"/>
      <c r="V97" s="5">
        <f t="shared" si="23"/>
        <v>0</v>
      </c>
      <c r="W97" s="5" t="s">
        <v>46</v>
      </c>
      <c r="X97" s="5" t="s">
        <v>368</v>
      </c>
      <c r="Y97" s="5"/>
      <c r="Z97" s="5">
        <f t="shared" si="24"/>
        <v>0</v>
      </c>
      <c r="AA97" s="5" t="str">
        <f t="shared" si="18"/>
        <v>SEC</v>
      </c>
      <c r="AB97">
        <f t="shared" si="19"/>
        <v>1</v>
      </c>
      <c r="AC97">
        <f t="shared" si="25"/>
        <v>1</v>
      </c>
      <c r="AD97">
        <f t="shared" si="26"/>
        <v>1</v>
      </c>
      <c r="AE97">
        <f t="shared" si="27"/>
        <v>0</v>
      </c>
      <c r="AF97">
        <f t="shared" ref="AF97:AI112" si="29">J97</f>
        <v>41</v>
      </c>
      <c r="AG97">
        <f t="shared" si="29"/>
        <v>42</v>
      </c>
      <c r="AH97">
        <f t="shared" si="29"/>
        <v>0</v>
      </c>
      <c r="AI97">
        <f t="shared" si="29"/>
        <v>2</v>
      </c>
      <c r="AJ97">
        <f t="shared" si="15"/>
        <v>2</v>
      </c>
      <c r="AK97" s="8">
        <f t="shared" si="28"/>
        <v>0</v>
      </c>
      <c r="AL97">
        <f t="shared" si="20"/>
        <v>0</v>
      </c>
    </row>
    <row r="98" spans="1:38" ht="30" x14ac:dyDescent="0.2">
      <c r="A98" s="1">
        <v>3</v>
      </c>
      <c r="B98" s="4">
        <v>44114</v>
      </c>
      <c r="C98" s="13">
        <v>0.8125</v>
      </c>
      <c r="D98" s="5" t="s">
        <v>44</v>
      </c>
      <c r="E98" s="5" t="s">
        <v>190</v>
      </c>
      <c r="F98" s="5"/>
      <c r="G98" s="5" t="s">
        <v>239</v>
      </c>
      <c r="H98" s="5" t="s">
        <v>46</v>
      </c>
      <c r="I98" s="5" t="s">
        <v>13</v>
      </c>
      <c r="J98" s="5">
        <v>24</v>
      </c>
      <c r="K98" s="5">
        <v>2</v>
      </c>
      <c r="L98" s="5">
        <v>1</v>
      </c>
      <c r="M98" s="5">
        <v>2</v>
      </c>
      <c r="N98" s="5" t="s">
        <v>41</v>
      </c>
      <c r="O98" s="5"/>
      <c r="P98" s="6"/>
      <c r="Q98" s="7">
        <f t="shared" si="21"/>
        <v>44114</v>
      </c>
      <c r="R98" s="5">
        <f t="shared" si="17"/>
        <v>2020</v>
      </c>
      <c r="S98" s="5">
        <f t="shared" si="22"/>
        <v>6</v>
      </c>
      <c r="T98" s="5" t="s">
        <v>190</v>
      </c>
      <c r="U98" s="5"/>
      <c r="V98" s="5">
        <f t="shared" si="23"/>
        <v>0</v>
      </c>
      <c r="W98" s="5" t="s">
        <v>46</v>
      </c>
      <c r="X98" s="5" t="s">
        <v>239</v>
      </c>
      <c r="Y98" s="5"/>
      <c r="Z98" s="5">
        <f t="shared" si="24"/>
        <v>0</v>
      </c>
      <c r="AA98" s="5" t="str">
        <f t="shared" si="18"/>
        <v>SEC</v>
      </c>
      <c r="AB98">
        <f t="shared" si="19"/>
        <v>1</v>
      </c>
      <c r="AC98">
        <f t="shared" si="25"/>
        <v>1</v>
      </c>
      <c r="AD98">
        <f t="shared" si="26"/>
        <v>1</v>
      </c>
      <c r="AE98">
        <f t="shared" si="27"/>
        <v>0</v>
      </c>
      <c r="AF98">
        <f t="shared" si="29"/>
        <v>24</v>
      </c>
      <c r="AG98">
        <f t="shared" si="29"/>
        <v>2</v>
      </c>
      <c r="AH98">
        <f t="shared" si="29"/>
        <v>1</v>
      </c>
      <c r="AI98">
        <f t="shared" si="29"/>
        <v>2</v>
      </c>
      <c r="AJ98">
        <f t="shared" si="15"/>
        <v>3</v>
      </c>
      <c r="AK98" s="8">
        <f t="shared" si="28"/>
        <v>0.33333333333333331</v>
      </c>
      <c r="AL98">
        <f t="shared" si="20"/>
        <v>1</v>
      </c>
    </row>
    <row r="99" spans="1:38" ht="30" x14ac:dyDescent="0.2">
      <c r="A99" s="1">
        <v>4</v>
      </c>
      <c r="B99" s="4">
        <v>44121</v>
      </c>
      <c r="C99" s="13">
        <v>0.5</v>
      </c>
      <c r="D99" s="5" t="s">
        <v>44</v>
      </c>
      <c r="E99" s="5" t="s">
        <v>190</v>
      </c>
      <c r="F99" s="5" t="s">
        <v>49</v>
      </c>
      <c r="G99" s="5" t="s">
        <v>1149</v>
      </c>
      <c r="H99" s="5" t="s">
        <v>46</v>
      </c>
      <c r="I99" s="5" t="s">
        <v>13</v>
      </c>
      <c r="J99" s="5">
        <v>34</v>
      </c>
      <c r="K99" s="5">
        <v>7</v>
      </c>
      <c r="L99" s="5">
        <v>2</v>
      </c>
      <c r="M99" s="5">
        <v>2</v>
      </c>
      <c r="N99" s="5" t="s">
        <v>47</v>
      </c>
      <c r="O99" s="5"/>
      <c r="P99" s="6"/>
      <c r="Q99" s="7">
        <f t="shared" si="21"/>
        <v>44121</v>
      </c>
      <c r="R99" s="5">
        <f t="shared" si="17"/>
        <v>2020</v>
      </c>
      <c r="S99" s="5">
        <f t="shared" si="22"/>
        <v>7</v>
      </c>
      <c r="T99" s="5" t="s">
        <v>190</v>
      </c>
      <c r="U99" s="5"/>
      <c r="V99" s="5">
        <f t="shared" si="23"/>
        <v>0</v>
      </c>
      <c r="W99" s="5" t="s">
        <v>46</v>
      </c>
      <c r="X99" s="5" t="s">
        <v>381</v>
      </c>
      <c r="Y99" s="5">
        <v>18</v>
      </c>
      <c r="Z99" s="5">
        <f t="shared" si="24"/>
        <v>1</v>
      </c>
      <c r="AA99" s="5" t="str">
        <f t="shared" si="18"/>
        <v>SEC</v>
      </c>
      <c r="AB99">
        <f t="shared" si="19"/>
        <v>1</v>
      </c>
      <c r="AC99">
        <f t="shared" si="25"/>
        <v>1</v>
      </c>
      <c r="AD99">
        <f t="shared" si="26"/>
        <v>1</v>
      </c>
      <c r="AE99">
        <f t="shared" si="27"/>
        <v>0</v>
      </c>
      <c r="AF99">
        <f t="shared" si="29"/>
        <v>34</v>
      </c>
      <c r="AG99">
        <f t="shared" si="29"/>
        <v>7</v>
      </c>
      <c r="AH99">
        <f t="shared" si="29"/>
        <v>2</v>
      </c>
      <c r="AI99">
        <f t="shared" si="29"/>
        <v>2</v>
      </c>
      <c r="AJ99">
        <f t="shared" si="15"/>
        <v>4</v>
      </c>
      <c r="AK99" s="8">
        <f t="shared" si="28"/>
        <v>0.5</v>
      </c>
      <c r="AL99">
        <f t="shared" si="20"/>
        <v>1</v>
      </c>
    </row>
    <row r="100" spans="1:38" ht="90" x14ac:dyDescent="0.2">
      <c r="A100" s="1">
        <v>5</v>
      </c>
      <c r="B100" s="4">
        <v>44128</v>
      </c>
      <c r="C100" s="13">
        <v>0.66666666666666663</v>
      </c>
      <c r="D100" s="5" t="s">
        <v>44</v>
      </c>
      <c r="E100" s="5" t="s">
        <v>190</v>
      </c>
      <c r="F100" s="5" t="s">
        <v>49</v>
      </c>
      <c r="G100" s="5" t="s">
        <v>348</v>
      </c>
      <c r="H100" s="5" t="s">
        <v>46</v>
      </c>
      <c r="I100" s="5" t="s">
        <v>14</v>
      </c>
      <c r="J100" s="5">
        <v>10</v>
      </c>
      <c r="K100" s="5">
        <v>20</v>
      </c>
      <c r="L100" s="5">
        <v>2</v>
      </c>
      <c r="M100" s="5">
        <v>3</v>
      </c>
      <c r="N100" s="5" t="s">
        <v>92</v>
      </c>
      <c r="O100" s="5" t="s">
        <v>1125</v>
      </c>
      <c r="P100" s="6"/>
      <c r="Q100" s="7">
        <f t="shared" si="21"/>
        <v>44128</v>
      </c>
      <c r="R100" s="5">
        <f t="shared" si="17"/>
        <v>2020</v>
      </c>
      <c r="S100" s="5">
        <f t="shared" si="22"/>
        <v>8</v>
      </c>
      <c r="T100" s="5" t="s">
        <v>190</v>
      </c>
      <c r="U100" s="5"/>
      <c r="V100" s="5">
        <f t="shared" si="23"/>
        <v>0</v>
      </c>
      <c r="W100" s="5" t="s">
        <v>46</v>
      </c>
      <c r="X100" s="5" t="s">
        <v>348</v>
      </c>
      <c r="Y100" s="5"/>
      <c r="Z100" s="5">
        <f t="shared" si="24"/>
        <v>0</v>
      </c>
      <c r="AA100" s="5" t="str">
        <f t="shared" si="18"/>
        <v>SEC</v>
      </c>
      <c r="AB100">
        <f t="shared" si="19"/>
        <v>1</v>
      </c>
      <c r="AC100">
        <f t="shared" si="25"/>
        <v>1</v>
      </c>
      <c r="AD100">
        <f t="shared" si="26"/>
        <v>1</v>
      </c>
      <c r="AE100">
        <f t="shared" si="27"/>
        <v>0</v>
      </c>
      <c r="AF100">
        <f t="shared" si="29"/>
        <v>10</v>
      </c>
      <c r="AG100">
        <f t="shared" si="29"/>
        <v>20</v>
      </c>
      <c r="AH100">
        <f t="shared" si="29"/>
        <v>2</v>
      </c>
      <c r="AI100">
        <f t="shared" si="29"/>
        <v>3</v>
      </c>
      <c r="AJ100">
        <f t="shared" si="15"/>
        <v>5</v>
      </c>
      <c r="AK100" s="8">
        <f t="shared" si="28"/>
        <v>0.4</v>
      </c>
      <c r="AL100">
        <f t="shared" si="20"/>
        <v>0</v>
      </c>
    </row>
    <row r="101" spans="1:38" ht="60" x14ac:dyDescent="0.2">
      <c r="A101" s="1">
        <v>6</v>
      </c>
      <c r="B101" s="4">
        <v>44135</v>
      </c>
      <c r="C101" s="13">
        <v>0.5</v>
      </c>
      <c r="D101" s="5" t="s">
        <v>44</v>
      </c>
      <c r="E101" s="5" t="s">
        <v>190</v>
      </c>
      <c r="F101" s="5"/>
      <c r="G101" s="5" t="s">
        <v>302</v>
      </c>
      <c r="H101" s="5" t="s">
        <v>46</v>
      </c>
      <c r="I101" s="5" t="s">
        <v>14</v>
      </c>
      <c r="J101" s="5">
        <v>3</v>
      </c>
      <c r="K101" s="5">
        <v>14</v>
      </c>
      <c r="L101" s="5">
        <v>2</v>
      </c>
      <c r="M101" s="5">
        <v>4</v>
      </c>
      <c r="N101" s="5" t="s">
        <v>102</v>
      </c>
      <c r="O101" s="5" t="s">
        <v>238</v>
      </c>
      <c r="P101" s="6"/>
      <c r="Q101" s="7">
        <f t="shared" si="21"/>
        <v>44135</v>
      </c>
      <c r="R101" s="5">
        <f t="shared" si="17"/>
        <v>2020</v>
      </c>
      <c r="S101" s="5">
        <f t="shared" si="22"/>
        <v>9</v>
      </c>
      <c r="T101" s="5" t="s">
        <v>190</v>
      </c>
      <c r="U101" s="5"/>
      <c r="V101" s="5">
        <f t="shared" si="23"/>
        <v>0</v>
      </c>
      <c r="W101" s="5" t="s">
        <v>46</v>
      </c>
      <c r="X101" s="5" t="s">
        <v>178</v>
      </c>
      <c r="Y101" s="5">
        <v>5</v>
      </c>
      <c r="Z101" s="5">
        <f t="shared" si="24"/>
        <v>1</v>
      </c>
      <c r="AA101" s="5" t="str">
        <f t="shared" si="18"/>
        <v>SEC</v>
      </c>
      <c r="AB101">
        <f t="shared" si="19"/>
        <v>1</v>
      </c>
      <c r="AC101">
        <f t="shared" si="25"/>
        <v>1</v>
      </c>
      <c r="AD101">
        <f t="shared" si="26"/>
        <v>1</v>
      </c>
      <c r="AE101">
        <f t="shared" si="27"/>
        <v>0</v>
      </c>
      <c r="AF101">
        <f t="shared" si="29"/>
        <v>3</v>
      </c>
      <c r="AG101">
        <f t="shared" si="29"/>
        <v>14</v>
      </c>
      <c r="AH101">
        <f t="shared" si="29"/>
        <v>2</v>
      </c>
      <c r="AI101">
        <f t="shared" si="29"/>
        <v>4</v>
      </c>
      <c r="AJ101">
        <f t="shared" si="15"/>
        <v>6</v>
      </c>
      <c r="AK101" s="8">
        <f t="shared" si="28"/>
        <v>0.33333333333333331</v>
      </c>
      <c r="AL101">
        <f t="shared" si="20"/>
        <v>0</v>
      </c>
    </row>
    <row r="102" spans="1:38" x14ac:dyDescent="0.2">
      <c r="A102" s="1">
        <v>7</v>
      </c>
      <c r="B102" s="4">
        <v>44149</v>
      </c>
      <c r="C102" s="13">
        <v>0.5</v>
      </c>
      <c r="D102" s="5" t="s">
        <v>44</v>
      </c>
      <c r="E102" s="5" t="s">
        <v>190</v>
      </c>
      <c r="F102" s="5"/>
      <c r="G102" s="5" t="s">
        <v>411</v>
      </c>
      <c r="H102" s="5" t="s">
        <v>46</v>
      </c>
      <c r="I102" s="5" t="s">
        <v>13</v>
      </c>
      <c r="J102" s="5">
        <v>38</v>
      </c>
      <c r="K102" s="5">
        <v>35</v>
      </c>
      <c r="L102" s="5">
        <v>3</v>
      </c>
      <c r="M102" s="5">
        <v>4</v>
      </c>
      <c r="N102" s="5" t="s">
        <v>41</v>
      </c>
      <c r="O102" s="5"/>
      <c r="P102" s="6"/>
      <c r="Q102" s="7">
        <f t="shared" si="21"/>
        <v>44149</v>
      </c>
      <c r="R102" s="5">
        <f t="shared" si="17"/>
        <v>2020</v>
      </c>
      <c r="S102" s="5">
        <f t="shared" si="22"/>
        <v>11</v>
      </c>
      <c r="T102" s="5" t="s">
        <v>190</v>
      </c>
      <c r="U102" s="5"/>
      <c r="V102" s="5">
        <f t="shared" si="23"/>
        <v>0</v>
      </c>
      <c r="W102" s="5" t="s">
        <v>46</v>
      </c>
      <c r="X102" s="5" t="s">
        <v>411</v>
      </c>
      <c r="Y102" s="5"/>
      <c r="Z102" s="5">
        <f t="shared" si="24"/>
        <v>0</v>
      </c>
      <c r="AA102" s="5" t="str">
        <f t="shared" si="18"/>
        <v>SEC</v>
      </c>
      <c r="AB102">
        <f t="shared" si="19"/>
        <v>1</v>
      </c>
      <c r="AC102">
        <f t="shared" si="25"/>
        <v>1</v>
      </c>
      <c r="AD102">
        <f t="shared" si="26"/>
        <v>1</v>
      </c>
      <c r="AE102">
        <f t="shared" si="27"/>
        <v>0</v>
      </c>
      <c r="AF102">
        <f t="shared" si="29"/>
        <v>38</v>
      </c>
      <c r="AG102">
        <f t="shared" si="29"/>
        <v>35</v>
      </c>
      <c r="AH102">
        <f t="shared" si="29"/>
        <v>3</v>
      </c>
      <c r="AI102">
        <f t="shared" si="29"/>
        <v>4</v>
      </c>
      <c r="AJ102">
        <f t="shared" si="15"/>
        <v>7</v>
      </c>
      <c r="AK102" s="8">
        <f t="shared" si="28"/>
        <v>0.42857142857142855</v>
      </c>
      <c r="AL102">
        <f t="shared" si="20"/>
        <v>1</v>
      </c>
    </row>
    <row r="103" spans="1:38" ht="30" x14ac:dyDescent="0.2">
      <c r="A103" s="1">
        <v>8</v>
      </c>
      <c r="B103" s="4">
        <v>44156</v>
      </c>
      <c r="C103" s="13">
        <v>0.66666666666666663</v>
      </c>
      <c r="D103" s="5" t="s">
        <v>44</v>
      </c>
      <c r="E103" s="5" t="s">
        <v>190</v>
      </c>
      <c r="F103" s="5" t="s">
        <v>49</v>
      </c>
      <c r="G103" s="5" t="s">
        <v>292</v>
      </c>
      <c r="H103" s="5" t="s">
        <v>46</v>
      </c>
      <c r="I103" s="5" t="s">
        <v>14</v>
      </c>
      <c r="J103" s="5">
        <v>3</v>
      </c>
      <c r="K103" s="5">
        <v>63</v>
      </c>
      <c r="L103" s="5">
        <v>3</v>
      </c>
      <c r="M103" s="5">
        <v>5</v>
      </c>
      <c r="N103" s="5" t="s">
        <v>92</v>
      </c>
      <c r="O103" s="5"/>
      <c r="Q103" s="7">
        <f t="shared" si="21"/>
        <v>44156</v>
      </c>
      <c r="R103" s="5">
        <f t="shared" si="17"/>
        <v>2020</v>
      </c>
      <c r="S103" s="5">
        <f t="shared" si="22"/>
        <v>12</v>
      </c>
      <c r="T103" s="5" t="s">
        <v>190</v>
      </c>
      <c r="U103" s="5"/>
      <c r="V103" s="5">
        <f t="shared" si="23"/>
        <v>0</v>
      </c>
      <c r="W103" s="5" t="s">
        <v>46</v>
      </c>
      <c r="X103" s="5" t="s">
        <v>119</v>
      </c>
      <c r="Y103" s="5">
        <v>1</v>
      </c>
      <c r="Z103" s="5">
        <f t="shared" si="24"/>
        <v>1</v>
      </c>
      <c r="AA103" s="5" t="str">
        <f t="shared" si="18"/>
        <v>SEC</v>
      </c>
      <c r="AB103">
        <f t="shared" si="19"/>
        <v>1</v>
      </c>
      <c r="AC103">
        <f t="shared" si="25"/>
        <v>1</v>
      </c>
      <c r="AD103">
        <f t="shared" si="26"/>
        <v>1</v>
      </c>
      <c r="AE103">
        <f t="shared" si="27"/>
        <v>0</v>
      </c>
      <c r="AF103">
        <f t="shared" si="29"/>
        <v>3</v>
      </c>
      <c r="AG103">
        <f t="shared" si="29"/>
        <v>63</v>
      </c>
      <c r="AH103">
        <f t="shared" si="29"/>
        <v>3</v>
      </c>
      <c r="AI103">
        <f t="shared" si="29"/>
        <v>5</v>
      </c>
      <c r="AJ103">
        <f t="shared" ref="AJ103:AJ148" si="30">SUM(AH103:AI103)</f>
        <v>8</v>
      </c>
      <c r="AK103" s="8">
        <f t="shared" si="28"/>
        <v>0.375</v>
      </c>
      <c r="AL103">
        <f t="shared" si="20"/>
        <v>0</v>
      </c>
    </row>
    <row r="104" spans="1:38" x14ac:dyDescent="0.2">
      <c r="A104" s="1">
        <v>9</v>
      </c>
      <c r="B104" s="4">
        <v>44163</v>
      </c>
      <c r="C104" s="13">
        <v>0.5</v>
      </c>
      <c r="D104" s="5" t="s">
        <v>44</v>
      </c>
      <c r="E104" s="5" t="s">
        <v>190</v>
      </c>
      <c r="F104" s="5" t="s">
        <v>49</v>
      </c>
      <c r="G104" s="5" t="s">
        <v>172</v>
      </c>
      <c r="H104" s="5" t="s">
        <v>46</v>
      </c>
      <c r="I104" s="5" t="s">
        <v>14</v>
      </c>
      <c r="J104" s="5">
        <v>10</v>
      </c>
      <c r="K104" s="5">
        <v>34</v>
      </c>
      <c r="L104" s="5">
        <v>3</v>
      </c>
      <c r="M104" s="5">
        <v>6</v>
      </c>
      <c r="N104" s="5" t="s">
        <v>102</v>
      </c>
      <c r="O104" s="5"/>
      <c r="Q104" s="7">
        <f t="shared" si="21"/>
        <v>44163</v>
      </c>
      <c r="R104" s="5">
        <f t="shared" si="17"/>
        <v>2020</v>
      </c>
      <c r="S104" s="5">
        <f t="shared" si="22"/>
        <v>13</v>
      </c>
      <c r="T104" s="5" t="s">
        <v>190</v>
      </c>
      <c r="U104" s="5"/>
      <c r="V104" s="5">
        <f t="shared" si="23"/>
        <v>0</v>
      </c>
      <c r="W104" s="5" t="s">
        <v>46</v>
      </c>
      <c r="X104" s="5" t="s">
        <v>111</v>
      </c>
      <c r="Y104" s="5">
        <v>6</v>
      </c>
      <c r="Z104" s="5">
        <f t="shared" si="24"/>
        <v>1</v>
      </c>
      <c r="AA104" s="5" t="str">
        <f t="shared" si="18"/>
        <v>SEC</v>
      </c>
      <c r="AB104">
        <f t="shared" si="19"/>
        <v>1</v>
      </c>
      <c r="AC104">
        <f t="shared" si="25"/>
        <v>1</v>
      </c>
      <c r="AD104">
        <f t="shared" si="26"/>
        <v>1</v>
      </c>
      <c r="AE104">
        <f t="shared" si="27"/>
        <v>0</v>
      </c>
      <c r="AF104">
        <f t="shared" si="29"/>
        <v>10</v>
      </c>
      <c r="AG104">
        <f t="shared" si="29"/>
        <v>34</v>
      </c>
      <c r="AH104">
        <f t="shared" si="29"/>
        <v>3</v>
      </c>
      <c r="AI104">
        <f t="shared" si="29"/>
        <v>6</v>
      </c>
      <c r="AJ104">
        <f t="shared" si="30"/>
        <v>9</v>
      </c>
      <c r="AK104" s="8">
        <f t="shared" si="28"/>
        <v>0.33333333333333331</v>
      </c>
      <c r="AL104">
        <f t="shared" si="20"/>
        <v>0</v>
      </c>
    </row>
    <row r="105" spans="1:38" ht="30" x14ac:dyDescent="0.2">
      <c r="A105" s="1">
        <v>10</v>
      </c>
      <c r="B105" s="4">
        <v>44170</v>
      </c>
      <c r="C105" s="13">
        <v>0.8125</v>
      </c>
      <c r="D105" s="5" t="s">
        <v>44</v>
      </c>
      <c r="E105" s="5" t="s">
        <v>190</v>
      </c>
      <c r="F105" s="5"/>
      <c r="G105" s="5" t="s">
        <v>77</v>
      </c>
      <c r="H105" s="5" t="s">
        <v>46</v>
      </c>
      <c r="I105" s="5" t="s">
        <v>13</v>
      </c>
      <c r="J105" s="5">
        <v>41</v>
      </c>
      <c r="K105" s="5">
        <v>18</v>
      </c>
      <c r="L105" s="5">
        <v>4</v>
      </c>
      <c r="M105" s="5">
        <v>6</v>
      </c>
      <c r="N105" s="5" t="s">
        <v>41</v>
      </c>
      <c r="O105" s="5"/>
      <c r="Q105" s="7">
        <f t="shared" si="21"/>
        <v>44170</v>
      </c>
      <c r="R105" s="5">
        <f t="shared" si="17"/>
        <v>2020</v>
      </c>
      <c r="S105" s="5">
        <f t="shared" si="22"/>
        <v>14</v>
      </c>
      <c r="T105" s="5" t="s">
        <v>190</v>
      </c>
      <c r="U105" s="5"/>
      <c r="V105" s="5">
        <f t="shared" si="23"/>
        <v>0</v>
      </c>
      <c r="W105" s="5" t="s">
        <v>46</v>
      </c>
      <c r="X105" s="5" t="s">
        <v>77</v>
      </c>
      <c r="Y105" s="5"/>
      <c r="Z105" s="5">
        <f t="shared" si="24"/>
        <v>0</v>
      </c>
      <c r="AA105" s="5" t="str">
        <f t="shared" si="18"/>
        <v>SEC</v>
      </c>
      <c r="AB105">
        <f t="shared" si="19"/>
        <v>1</v>
      </c>
      <c r="AC105">
        <f t="shared" si="25"/>
        <v>1</v>
      </c>
      <c r="AD105">
        <f t="shared" si="26"/>
        <v>1</v>
      </c>
      <c r="AE105">
        <f t="shared" si="27"/>
        <v>0</v>
      </c>
      <c r="AF105">
        <f t="shared" si="29"/>
        <v>41</v>
      </c>
      <c r="AG105">
        <f t="shared" si="29"/>
        <v>18</v>
      </c>
      <c r="AH105">
        <f t="shared" si="29"/>
        <v>4</v>
      </c>
      <c r="AI105">
        <f t="shared" si="29"/>
        <v>6</v>
      </c>
      <c r="AJ105">
        <f t="shared" si="30"/>
        <v>10</v>
      </c>
      <c r="AK105" s="8">
        <f t="shared" si="28"/>
        <v>0.4</v>
      </c>
      <c r="AL105">
        <f t="shared" si="20"/>
        <v>1</v>
      </c>
    </row>
    <row r="106" spans="1:38" ht="105" x14ac:dyDescent="0.2">
      <c r="A106" s="1">
        <v>11</v>
      </c>
      <c r="B106" s="4">
        <v>44198</v>
      </c>
      <c r="C106" s="13">
        <v>0.5</v>
      </c>
      <c r="D106" s="5" t="s">
        <v>44</v>
      </c>
      <c r="E106" s="5" t="s">
        <v>190</v>
      </c>
      <c r="F106" s="5" t="s">
        <v>80</v>
      </c>
      <c r="G106" s="5" t="s">
        <v>272</v>
      </c>
      <c r="H106" s="5" t="s">
        <v>40</v>
      </c>
      <c r="I106" s="5" t="s">
        <v>13</v>
      </c>
      <c r="J106" s="5">
        <v>23</v>
      </c>
      <c r="K106" s="5">
        <v>21</v>
      </c>
      <c r="L106" s="5">
        <v>5</v>
      </c>
      <c r="M106" s="5">
        <v>6</v>
      </c>
      <c r="N106" s="5" t="s">
        <v>47</v>
      </c>
      <c r="O106" s="5" t="s">
        <v>273</v>
      </c>
      <c r="Q106" s="7">
        <f t="shared" si="21"/>
        <v>44198</v>
      </c>
      <c r="R106" s="5">
        <f t="shared" si="17"/>
        <v>2020</v>
      </c>
      <c r="S106" s="5">
        <f t="shared" si="22"/>
        <v>18</v>
      </c>
      <c r="T106" s="5" t="s">
        <v>190</v>
      </c>
      <c r="U106" s="5"/>
      <c r="V106" s="5">
        <f t="shared" si="23"/>
        <v>0</v>
      </c>
      <c r="W106" s="5" t="s">
        <v>46</v>
      </c>
      <c r="X106" s="5" t="s">
        <v>261</v>
      </c>
      <c r="Y106" s="5">
        <v>24</v>
      </c>
      <c r="Z106" s="5">
        <f t="shared" si="24"/>
        <v>1</v>
      </c>
      <c r="AA106" s="5" t="str">
        <f t="shared" si="18"/>
        <v>ACC</v>
      </c>
      <c r="AB106">
        <f t="shared" si="19"/>
        <v>0</v>
      </c>
      <c r="AC106">
        <f t="shared" si="25"/>
        <v>1</v>
      </c>
      <c r="AD106">
        <f t="shared" si="26"/>
        <v>1</v>
      </c>
      <c r="AE106">
        <f t="shared" si="27"/>
        <v>0</v>
      </c>
      <c r="AF106">
        <f t="shared" si="29"/>
        <v>23</v>
      </c>
      <c r="AG106">
        <f t="shared" si="29"/>
        <v>21</v>
      </c>
      <c r="AH106">
        <f t="shared" si="29"/>
        <v>5</v>
      </c>
      <c r="AI106">
        <f t="shared" si="29"/>
        <v>6</v>
      </c>
      <c r="AJ106">
        <f t="shared" si="30"/>
        <v>11</v>
      </c>
      <c r="AK106" s="8">
        <f t="shared" si="28"/>
        <v>0.45454545454545453</v>
      </c>
      <c r="AL106">
        <f t="shared" si="20"/>
        <v>1</v>
      </c>
    </row>
    <row r="107" spans="1:38" x14ac:dyDescent="0.2">
      <c r="A107" s="1">
        <v>1</v>
      </c>
      <c r="B107" s="4">
        <v>44100</v>
      </c>
      <c r="C107" s="13">
        <v>0.5</v>
      </c>
      <c r="D107" s="5" t="s">
        <v>44</v>
      </c>
      <c r="E107" s="5" t="s">
        <v>1143</v>
      </c>
      <c r="F107" s="5" t="s">
        <v>49</v>
      </c>
      <c r="G107" s="5" t="s">
        <v>368</v>
      </c>
      <c r="H107" s="5" t="s">
        <v>46</v>
      </c>
      <c r="I107" s="5" t="s">
        <v>13</v>
      </c>
      <c r="J107" s="5">
        <v>51</v>
      </c>
      <c r="K107" s="5">
        <v>35</v>
      </c>
      <c r="L107" s="5">
        <v>1</v>
      </c>
      <c r="M107" s="5">
        <v>0</v>
      </c>
      <c r="N107" s="5" t="s">
        <v>41</v>
      </c>
      <c r="O107" s="5"/>
      <c r="Q107" s="7">
        <f t="shared" si="21"/>
        <v>44100</v>
      </c>
      <c r="R107" s="5">
        <f t="shared" si="17"/>
        <v>2020</v>
      </c>
      <c r="S107" s="5">
        <f t="shared" si="22"/>
        <v>4</v>
      </c>
      <c r="T107" s="5" t="s">
        <v>111</v>
      </c>
      <c r="U107" s="5">
        <v>5</v>
      </c>
      <c r="V107" s="5">
        <f t="shared" si="23"/>
        <v>1</v>
      </c>
      <c r="W107" s="5" t="s">
        <v>46</v>
      </c>
      <c r="X107" s="5" t="s">
        <v>368</v>
      </c>
      <c r="Y107" s="5"/>
      <c r="Z107" s="5">
        <f t="shared" si="24"/>
        <v>0</v>
      </c>
      <c r="AA107" s="5" t="str">
        <f t="shared" si="18"/>
        <v>SEC</v>
      </c>
      <c r="AB107">
        <f t="shared" si="19"/>
        <v>1</v>
      </c>
      <c r="AC107">
        <f t="shared" si="25"/>
        <v>1</v>
      </c>
      <c r="AD107">
        <f t="shared" si="26"/>
        <v>1</v>
      </c>
      <c r="AE107">
        <f t="shared" si="27"/>
        <v>0</v>
      </c>
      <c r="AF107">
        <f t="shared" si="29"/>
        <v>51</v>
      </c>
      <c r="AG107">
        <f t="shared" si="29"/>
        <v>35</v>
      </c>
      <c r="AH107">
        <f t="shared" si="29"/>
        <v>1</v>
      </c>
      <c r="AI107">
        <f t="shared" si="29"/>
        <v>0</v>
      </c>
      <c r="AJ107">
        <f t="shared" si="30"/>
        <v>1</v>
      </c>
      <c r="AK107" s="8">
        <f t="shared" si="28"/>
        <v>1</v>
      </c>
      <c r="AL107">
        <f t="shared" si="20"/>
        <v>1</v>
      </c>
    </row>
    <row r="108" spans="1:38" ht="30" x14ac:dyDescent="0.2">
      <c r="A108" s="1">
        <v>2</v>
      </c>
      <c r="B108" s="4">
        <v>44107</v>
      </c>
      <c r="C108" s="13">
        <v>0.5</v>
      </c>
      <c r="D108" s="5" t="s">
        <v>44</v>
      </c>
      <c r="E108" s="5" t="s">
        <v>1145</v>
      </c>
      <c r="F108" s="5"/>
      <c r="G108" s="5" t="s">
        <v>77</v>
      </c>
      <c r="H108" s="5" t="s">
        <v>46</v>
      </c>
      <c r="I108" s="5" t="s">
        <v>13</v>
      </c>
      <c r="J108" s="5">
        <v>38</v>
      </c>
      <c r="K108" s="5">
        <v>24</v>
      </c>
      <c r="L108" s="5">
        <v>2</v>
      </c>
      <c r="M108" s="5">
        <v>0</v>
      </c>
      <c r="N108" s="5" t="s">
        <v>47</v>
      </c>
      <c r="O108" s="5"/>
      <c r="Q108" s="7">
        <f t="shared" si="21"/>
        <v>44107</v>
      </c>
      <c r="R108" s="5">
        <f t="shared" si="17"/>
        <v>2020</v>
      </c>
      <c r="S108" s="5">
        <f t="shared" si="22"/>
        <v>5</v>
      </c>
      <c r="T108" s="5" t="s">
        <v>111</v>
      </c>
      <c r="U108" s="5">
        <v>3</v>
      </c>
      <c r="V108" s="5">
        <f t="shared" si="23"/>
        <v>1</v>
      </c>
      <c r="W108" s="5" t="s">
        <v>46</v>
      </c>
      <c r="X108" s="5" t="s">
        <v>77</v>
      </c>
      <c r="Y108" s="5"/>
      <c r="Z108" s="5">
        <f t="shared" si="24"/>
        <v>0</v>
      </c>
      <c r="AA108" s="5" t="str">
        <f t="shared" si="18"/>
        <v>SEC</v>
      </c>
      <c r="AB108">
        <f t="shared" si="19"/>
        <v>1</v>
      </c>
      <c r="AC108">
        <f t="shared" si="25"/>
        <v>1</v>
      </c>
      <c r="AD108">
        <f t="shared" si="26"/>
        <v>1</v>
      </c>
      <c r="AE108">
        <f t="shared" si="27"/>
        <v>0</v>
      </c>
      <c r="AF108">
        <f t="shared" si="29"/>
        <v>38</v>
      </c>
      <c r="AG108">
        <f t="shared" si="29"/>
        <v>24</v>
      </c>
      <c r="AH108">
        <f t="shared" si="29"/>
        <v>2</v>
      </c>
      <c r="AI108">
        <f t="shared" si="29"/>
        <v>0</v>
      </c>
      <c r="AJ108">
        <f t="shared" si="30"/>
        <v>2</v>
      </c>
      <c r="AK108" s="8">
        <f t="shared" si="28"/>
        <v>1</v>
      </c>
      <c r="AL108">
        <f t="shared" si="20"/>
        <v>1</v>
      </c>
    </row>
    <row r="109" spans="1:38" ht="30" x14ac:dyDescent="0.2">
      <c r="A109" s="1">
        <v>3</v>
      </c>
      <c r="B109" s="4">
        <v>44114</v>
      </c>
      <c r="C109" s="13">
        <v>0.5</v>
      </c>
      <c r="D109" s="5" t="s">
        <v>44</v>
      </c>
      <c r="E109" s="5" t="s">
        <v>1138</v>
      </c>
      <c r="F109" s="5" t="s">
        <v>49</v>
      </c>
      <c r="G109" s="5" t="s">
        <v>1137</v>
      </c>
      <c r="H109" s="5" t="s">
        <v>46</v>
      </c>
      <c r="I109" s="5" t="s">
        <v>14</v>
      </c>
      <c r="J109" s="5">
        <v>38</v>
      </c>
      <c r="K109" s="5">
        <v>41</v>
      </c>
      <c r="L109" s="5">
        <v>2</v>
      </c>
      <c r="M109" s="5">
        <v>1</v>
      </c>
      <c r="N109" s="5" t="s">
        <v>92</v>
      </c>
      <c r="O109" s="5"/>
      <c r="Q109" s="7">
        <f t="shared" si="21"/>
        <v>44114</v>
      </c>
      <c r="R109" s="5">
        <f t="shared" si="17"/>
        <v>2020</v>
      </c>
      <c r="S109" s="5">
        <f t="shared" si="22"/>
        <v>6</v>
      </c>
      <c r="T109" s="5" t="s">
        <v>111</v>
      </c>
      <c r="U109" s="5">
        <v>4</v>
      </c>
      <c r="V109" s="5">
        <f t="shared" si="23"/>
        <v>1</v>
      </c>
      <c r="W109" s="5" t="s">
        <v>46</v>
      </c>
      <c r="X109" s="5" t="s">
        <v>48</v>
      </c>
      <c r="Y109" s="5">
        <v>21</v>
      </c>
      <c r="Z109" s="5">
        <f t="shared" si="24"/>
        <v>1</v>
      </c>
      <c r="AA109" s="5" t="str">
        <f t="shared" si="18"/>
        <v>SEC</v>
      </c>
      <c r="AB109">
        <f t="shared" si="19"/>
        <v>1</v>
      </c>
      <c r="AC109">
        <f t="shared" si="25"/>
        <v>1</v>
      </c>
      <c r="AD109">
        <f t="shared" si="26"/>
        <v>1</v>
      </c>
      <c r="AE109">
        <f t="shared" si="27"/>
        <v>1</v>
      </c>
      <c r="AF109">
        <f t="shared" si="29"/>
        <v>38</v>
      </c>
      <c r="AG109">
        <f t="shared" si="29"/>
        <v>41</v>
      </c>
      <c r="AH109">
        <f t="shared" si="29"/>
        <v>2</v>
      </c>
      <c r="AI109">
        <f t="shared" si="29"/>
        <v>1</v>
      </c>
      <c r="AJ109">
        <f t="shared" si="30"/>
        <v>3</v>
      </c>
      <c r="AK109" s="8">
        <f t="shared" si="28"/>
        <v>0.66666666666666663</v>
      </c>
      <c r="AL109">
        <f t="shared" si="20"/>
        <v>0</v>
      </c>
    </row>
    <row r="110" spans="1:38" ht="30" x14ac:dyDescent="0.2">
      <c r="A110" s="1">
        <v>4</v>
      </c>
      <c r="B110" s="4">
        <v>44135</v>
      </c>
      <c r="C110" s="13">
        <v>0.8125</v>
      </c>
      <c r="D110" s="5" t="s">
        <v>44</v>
      </c>
      <c r="E110" s="5" t="s">
        <v>625</v>
      </c>
      <c r="F110" s="5"/>
      <c r="G110" s="5" t="s">
        <v>348</v>
      </c>
      <c r="H110" s="5" t="s">
        <v>46</v>
      </c>
      <c r="I110" s="5" t="s">
        <v>13</v>
      </c>
      <c r="J110" s="5">
        <v>41</v>
      </c>
      <c r="K110" s="5">
        <v>17</v>
      </c>
      <c r="L110" s="5">
        <v>3</v>
      </c>
      <c r="M110" s="5">
        <v>1</v>
      </c>
      <c r="N110" s="5" t="s">
        <v>41</v>
      </c>
      <c r="O110" s="5"/>
      <c r="Q110" s="7">
        <f t="shared" si="21"/>
        <v>44135</v>
      </c>
      <c r="R110" s="5">
        <f t="shared" si="17"/>
        <v>2020</v>
      </c>
      <c r="S110" s="5">
        <f t="shared" si="22"/>
        <v>9</v>
      </c>
      <c r="T110" s="5" t="s">
        <v>111</v>
      </c>
      <c r="U110" s="5">
        <v>10</v>
      </c>
      <c r="V110" s="5">
        <f t="shared" si="23"/>
        <v>1</v>
      </c>
      <c r="W110" s="5" t="s">
        <v>46</v>
      </c>
      <c r="X110" s="5" t="s">
        <v>348</v>
      </c>
      <c r="Y110" s="5"/>
      <c r="Z110" s="5">
        <f t="shared" si="24"/>
        <v>0</v>
      </c>
      <c r="AA110" s="5" t="str">
        <f t="shared" si="18"/>
        <v>SEC</v>
      </c>
      <c r="AB110">
        <f t="shared" si="19"/>
        <v>1</v>
      </c>
      <c r="AC110">
        <f t="shared" si="25"/>
        <v>1</v>
      </c>
      <c r="AD110">
        <f t="shared" si="26"/>
        <v>1</v>
      </c>
      <c r="AE110">
        <f t="shared" si="27"/>
        <v>0</v>
      </c>
      <c r="AF110">
        <f t="shared" si="29"/>
        <v>41</v>
      </c>
      <c r="AG110">
        <f t="shared" si="29"/>
        <v>17</v>
      </c>
      <c r="AH110">
        <f t="shared" si="29"/>
        <v>3</v>
      </c>
      <c r="AI110">
        <f t="shared" si="29"/>
        <v>1</v>
      </c>
      <c r="AJ110">
        <f t="shared" si="30"/>
        <v>4</v>
      </c>
      <c r="AK110" s="8">
        <f t="shared" si="28"/>
        <v>0.75</v>
      </c>
      <c r="AL110">
        <f t="shared" si="20"/>
        <v>1</v>
      </c>
    </row>
    <row r="111" spans="1:38" ht="60" x14ac:dyDescent="0.2">
      <c r="A111" s="1">
        <v>5</v>
      </c>
      <c r="B111" s="4">
        <v>44142</v>
      </c>
      <c r="C111" s="13">
        <v>0.64583333333333337</v>
      </c>
      <c r="D111" s="5" t="s">
        <v>44</v>
      </c>
      <c r="E111" s="5" t="s">
        <v>109</v>
      </c>
      <c r="F111" s="5" t="s">
        <v>80</v>
      </c>
      <c r="G111" s="5" t="s">
        <v>302</v>
      </c>
      <c r="H111" s="5" t="s">
        <v>46</v>
      </c>
      <c r="I111" s="5" t="s">
        <v>13</v>
      </c>
      <c r="J111" s="5">
        <v>44</v>
      </c>
      <c r="K111" s="5">
        <v>28</v>
      </c>
      <c r="L111" s="5">
        <v>4</v>
      </c>
      <c r="M111" s="5">
        <v>1</v>
      </c>
      <c r="N111" s="5" t="s">
        <v>47</v>
      </c>
      <c r="O111" s="5" t="s">
        <v>1091</v>
      </c>
      <c r="Q111" s="7">
        <f t="shared" si="21"/>
        <v>44142</v>
      </c>
      <c r="R111" s="5">
        <f t="shared" si="17"/>
        <v>2020</v>
      </c>
      <c r="S111" s="5">
        <f t="shared" si="22"/>
        <v>10</v>
      </c>
      <c r="T111" s="5" t="s">
        <v>111</v>
      </c>
      <c r="U111" s="5">
        <v>8</v>
      </c>
      <c r="V111" s="5">
        <f t="shared" si="23"/>
        <v>1</v>
      </c>
      <c r="W111" s="5" t="s">
        <v>46</v>
      </c>
      <c r="X111" s="5" t="s">
        <v>178</v>
      </c>
      <c r="Y111" s="5">
        <v>5</v>
      </c>
      <c r="Z111" s="5">
        <f t="shared" si="24"/>
        <v>1</v>
      </c>
      <c r="AA111" s="5" t="str">
        <f t="shared" si="18"/>
        <v>SEC</v>
      </c>
      <c r="AB111">
        <f t="shared" si="19"/>
        <v>1</v>
      </c>
      <c r="AC111">
        <f t="shared" si="25"/>
        <v>1</v>
      </c>
      <c r="AD111">
        <f t="shared" si="26"/>
        <v>1</v>
      </c>
      <c r="AE111">
        <f t="shared" si="27"/>
        <v>1</v>
      </c>
      <c r="AF111">
        <f t="shared" si="29"/>
        <v>44</v>
      </c>
      <c r="AG111">
        <f t="shared" si="29"/>
        <v>28</v>
      </c>
      <c r="AH111">
        <f t="shared" si="29"/>
        <v>4</v>
      </c>
      <c r="AI111">
        <f t="shared" si="29"/>
        <v>1</v>
      </c>
      <c r="AJ111">
        <f t="shared" si="30"/>
        <v>5</v>
      </c>
      <c r="AK111" s="8">
        <f t="shared" si="28"/>
        <v>0.8</v>
      </c>
      <c r="AL111">
        <f t="shared" si="20"/>
        <v>1</v>
      </c>
    </row>
    <row r="112" spans="1:38" x14ac:dyDescent="0.2">
      <c r="A112" s="1">
        <v>6</v>
      </c>
      <c r="B112" s="4">
        <v>44149</v>
      </c>
      <c r="C112" s="13">
        <v>0.79166666666666663</v>
      </c>
      <c r="D112" s="5" t="s">
        <v>44</v>
      </c>
      <c r="E112" s="5" t="s">
        <v>172</v>
      </c>
      <c r="F112" s="5"/>
      <c r="G112" s="5" t="s">
        <v>651</v>
      </c>
      <c r="H112" s="5" t="s">
        <v>46</v>
      </c>
      <c r="I112" s="5" t="s">
        <v>13</v>
      </c>
      <c r="J112" s="5">
        <v>63</v>
      </c>
      <c r="K112" s="5">
        <v>35</v>
      </c>
      <c r="L112" s="5">
        <v>5</v>
      </c>
      <c r="M112" s="5">
        <v>1</v>
      </c>
      <c r="N112" s="5" t="s">
        <v>51</v>
      </c>
      <c r="O112" s="5"/>
      <c r="Q112" s="7">
        <f t="shared" si="21"/>
        <v>44149</v>
      </c>
      <c r="R112" s="5">
        <f t="shared" si="17"/>
        <v>2020</v>
      </c>
      <c r="S112" s="5">
        <f t="shared" si="22"/>
        <v>11</v>
      </c>
      <c r="T112" s="5" t="s">
        <v>111</v>
      </c>
      <c r="U112" s="5">
        <v>6</v>
      </c>
      <c r="V112" s="5">
        <f t="shared" si="23"/>
        <v>1</v>
      </c>
      <c r="W112" s="5" t="s">
        <v>46</v>
      </c>
      <c r="X112" s="5" t="s">
        <v>651</v>
      </c>
      <c r="Y112" s="5"/>
      <c r="Z112" s="5">
        <f t="shared" si="24"/>
        <v>0</v>
      </c>
      <c r="AA112" s="5" t="str">
        <f t="shared" si="18"/>
        <v>SEC</v>
      </c>
      <c r="AB112">
        <f t="shared" si="19"/>
        <v>1</v>
      </c>
      <c r="AC112">
        <f t="shared" si="25"/>
        <v>1</v>
      </c>
      <c r="AD112">
        <f t="shared" si="26"/>
        <v>1</v>
      </c>
      <c r="AE112">
        <f t="shared" si="27"/>
        <v>0</v>
      </c>
      <c r="AF112">
        <f t="shared" si="29"/>
        <v>63</v>
      </c>
      <c r="AG112">
        <f t="shared" si="29"/>
        <v>35</v>
      </c>
      <c r="AH112">
        <f t="shared" si="29"/>
        <v>5</v>
      </c>
      <c r="AI112">
        <f t="shared" si="29"/>
        <v>1</v>
      </c>
      <c r="AJ112">
        <f t="shared" si="30"/>
        <v>6</v>
      </c>
      <c r="AK112" s="8">
        <f t="shared" si="28"/>
        <v>0.83333333333333337</v>
      </c>
      <c r="AL112">
        <f t="shared" si="20"/>
        <v>1</v>
      </c>
    </row>
    <row r="113" spans="1:38" x14ac:dyDescent="0.2">
      <c r="A113" s="1">
        <v>7</v>
      </c>
      <c r="B113" s="4">
        <v>44156</v>
      </c>
      <c r="C113" s="13">
        <v>0.5</v>
      </c>
      <c r="D113" s="5" t="s">
        <v>44</v>
      </c>
      <c r="E113" s="5" t="s">
        <v>172</v>
      </c>
      <c r="F113" s="5" t="s">
        <v>49</v>
      </c>
      <c r="G113" s="5" t="s">
        <v>411</v>
      </c>
      <c r="H113" s="5" t="s">
        <v>46</v>
      </c>
      <c r="I113" s="5" t="s">
        <v>13</v>
      </c>
      <c r="J113" s="5">
        <v>38</v>
      </c>
      <c r="K113" s="5">
        <v>17</v>
      </c>
      <c r="L113" s="5">
        <v>6</v>
      </c>
      <c r="M113" s="5">
        <v>1</v>
      </c>
      <c r="N113" s="5" t="s">
        <v>55</v>
      </c>
      <c r="O113" s="5"/>
      <c r="Q113" s="7">
        <f t="shared" si="21"/>
        <v>44156</v>
      </c>
      <c r="R113" s="5">
        <f t="shared" si="17"/>
        <v>2020</v>
      </c>
      <c r="S113" s="5">
        <f t="shared" si="22"/>
        <v>12</v>
      </c>
      <c r="T113" s="5" t="s">
        <v>111</v>
      </c>
      <c r="U113" s="5">
        <v>6</v>
      </c>
      <c r="V113" s="5">
        <f t="shared" si="23"/>
        <v>1</v>
      </c>
      <c r="W113" s="5" t="s">
        <v>46</v>
      </c>
      <c r="X113" s="5" t="s">
        <v>411</v>
      </c>
      <c r="Y113" s="5"/>
      <c r="Z113" s="5">
        <f t="shared" si="24"/>
        <v>0</v>
      </c>
      <c r="AA113" s="5" t="str">
        <f t="shared" si="18"/>
        <v>SEC</v>
      </c>
      <c r="AB113">
        <f t="shared" si="19"/>
        <v>1</v>
      </c>
      <c r="AC113">
        <f t="shared" si="25"/>
        <v>1</v>
      </c>
      <c r="AD113">
        <f t="shared" si="26"/>
        <v>1</v>
      </c>
      <c r="AE113">
        <f t="shared" si="27"/>
        <v>0</v>
      </c>
      <c r="AF113">
        <f t="shared" ref="AF113:AI148" si="31">J113</f>
        <v>38</v>
      </c>
      <c r="AG113">
        <f t="shared" si="31"/>
        <v>17</v>
      </c>
      <c r="AH113">
        <f t="shared" si="31"/>
        <v>6</v>
      </c>
      <c r="AI113">
        <f t="shared" si="31"/>
        <v>1</v>
      </c>
      <c r="AJ113">
        <f t="shared" si="30"/>
        <v>7</v>
      </c>
      <c r="AK113" s="8">
        <f t="shared" si="28"/>
        <v>0.8571428571428571</v>
      </c>
      <c r="AL113">
        <f t="shared" si="20"/>
        <v>1</v>
      </c>
    </row>
    <row r="114" spans="1:38" x14ac:dyDescent="0.2">
      <c r="A114" s="1">
        <v>8</v>
      </c>
      <c r="B114" s="4">
        <v>44163</v>
      </c>
      <c r="C114" s="13">
        <v>0.5</v>
      </c>
      <c r="D114" s="5" t="s">
        <v>44</v>
      </c>
      <c r="E114" s="5" t="s">
        <v>172</v>
      </c>
      <c r="F114" s="5"/>
      <c r="G114" s="5" t="s">
        <v>190</v>
      </c>
      <c r="H114" s="5" t="s">
        <v>46</v>
      </c>
      <c r="I114" s="5" t="s">
        <v>13</v>
      </c>
      <c r="J114" s="5">
        <v>34</v>
      </c>
      <c r="K114" s="5">
        <v>10</v>
      </c>
      <c r="L114" s="5">
        <v>7</v>
      </c>
      <c r="M114" s="5">
        <v>1</v>
      </c>
      <c r="N114" s="5" t="s">
        <v>57</v>
      </c>
      <c r="O114" s="5"/>
      <c r="Q114" s="7">
        <f t="shared" si="21"/>
        <v>44163</v>
      </c>
      <c r="R114" s="5">
        <f t="shared" si="17"/>
        <v>2020</v>
      </c>
      <c r="S114" s="5">
        <f t="shared" si="22"/>
        <v>13</v>
      </c>
      <c r="T114" s="5" t="s">
        <v>111</v>
      </c>
      <c r="U114" s="5">
        <v>6</v>
      </c>
      <c r="V114" s="5">
        <f t="shared" si="23"/>
        <v>1</v>
      </c>
      <c r="W114" s="5" t="s">
        <v>46</v>
      </c>
      <c r="X114" s="5" t="s">
        <v>190</v>
      </c>
      <c r="Y114" s="5"/>
      <c r="Z114" s="5">
        <f t="shared" si="24"/>
        <v>0</v>
      </c>
      <c r="AA114" s="5" t="str">
        <f t="shared" si="18"/>
        <v>SEC</v>
      </c>
      <c r="AB114">
        <f t="shared" si="19"/>
        <v>1</v>
      </c>
      <c r="AC114">
        <f t="shared" si="25"/>
        <v>1</v>
      </c>
      <c r="AD114">
        <f t="shared" si="26"/>
        <v>1</v>
      </c>
      <c r="AE114">
        <f t="shared" si="27"/>
        <v>0</v>
      </c>
      <c r="AF114">
        <f t="shared" si="31"/>
        <v>34</v>
      </c>
      <c r="AG114">
        <f t="shared" si="31"/>
        <v>10</v>
      </c>
      <c r="AH114">
        <f t="shared" si="31"/>
        <v>7</v>
      </c>
      <c r="AI114">
        <f t="shared" si="31"/>
        <v>1</v>
      </c>
      <c r="AJ114">
        <f t="shared" si="30"/>
        <v>8</v>
      </c>
      <c r="AK114" s="8">
        <f t="shared" si="28"/>
        <v>0.875</v>
      </c>
      <c r="AL114">
        <f t="shared" si="20"/>
        <v>1</v>
      </c>
    </row>
    <row r="115" spans="1:38" ht="30" x14ac:dyDescent="0.2">
      <c r="A115" s="1">
        <v>9</v>
      </c>
      <c r="B115" s="4">
        <v>44170</v>
      </c>
      <c r="C115" s="13">
        <v>0.64583333333333337</v>
      </c>
      <c r="D115" s="5" t="s">
        <v>44</v>
      </c>
      <c r="E115" s="5" t="s">
        <v>172</v>
      </c>
      <c r="F115" s="5" t="s">
        <v>49</v>
      </c>
      <c r="G115" s="5" t="s">
        <v>361</v>
      </c>
      <c r="H115" s="5" t="s">
        <v>46</v>
      </c>
      <c r="I115" s="5" t="s">
        <v>13</v>
      </c>
      <c r="J115" s="5">
        <v>31</v>
      </c>
      <c r="K115" s="5">
        <v>19</v>
      </c>
      <c r="L115" s="5">
        <v>8</v>
      </c>
      <c r="M115" s="5">
        <v>1</v>
      </c>
      <c r="N115" s="5" t="s">
        <v>61</v>
      </c>
      <c r="O115" s="5"/>
      <c r="Q115" s="7">
        <f t="shared" si="21"/>
        <v>44170</v>
      </c>
      <c r="R115" s="5">
        <f t="shared" si="17"/>
        <v>2020</v>
      </c>
      <c r="S115" s="5">
        <f t="shared" si="22"/>
        <v>14</v>
      </c>
      <c r="T115" s="5" t="s">
        <v>111</v>
      </c>
      <c r="U115" s="5">
        <v>6</v>
      </c>
      <c r="V115" s="5">
        <f t="shared" si="23"/>
        <v>1</v>
      </c>
      <c r="W115" s="5" t="s">
        <v>46</v>
      </c>
      <c r="X115" s="5" t="s">
        <v>361</v>
      </c>
      <c r="Y115" s="5"/>
      <c r="Z115" s="5">
        <f t="shared" si="24"/>
        <v>0</v>
      </c>
      <c r="AA115" s="5" t="str">
        <f t="shared" si="18"/>
        <v>SEC</v>
      </c>
      <c r="AB115">
        <f t="shared" si="19"/>
        <v>1</v>
      </c>
      <c r="AC115">
        <f t="shared" si="25"/>
        <v>1</v>
      </c>
      <c r="AD115">
        <f t="shared" si="26"/>
        <v>1</v>
      </c>
      <c r="AE115">
        <f t="shared" si="27"/>
        <v>0</v>
      </c>
      <c r="AF115">
        <f t="shared" si="31"/>
        <v>31</v>
      </c>
      <c r="AG115">
        <f t="shared" si="31"/>
        <v>19</v>
      </c>
      <c r="AH115">
        <f t="shared" si="31"/>
        <v>8</v>
      </c>
      <c r="AI115">
        <f t="shared" si="31"/>
        <v>1</v>
      </c>
      <c r="AJ115">
        <f t="shared" si="30"/>
        <v>9</v>
      </c>
      <c r="AK115" s="8">
        <f t="shared" si="28"/>
        <v>0.88888888888888884</v>
      </c>
      <c r="AL115">
        <f t="shared" si="20"/>
        <v>1</v>
      </c>
    </row>
    <row r="116" spans="1:38" x14ac:dyDescent="0.2">
      <c r="A116" s="1">
        <v>10</v>
      </c>
      <c r="B116" s="4">
        <v>44177</v>
      </c>
      <c r="C116" s="13">
        <v>0.79166666666666663</v>
      </c>
      <c r="D116" s="5" t="s">
        <v>44</v>
      </c>
      <c r="E116" s="5" t="s">
        <v>172</v>
      </c>
      <c r="F116" s="5"/>
      <c r="G116" s="5" t="s">
        <v>383</v>
      </c>
      <c r="H116" s="5" t="s">
        <v>46</v>
      </c>
      <c r="I116" s="5" t="s">
        <v>14</v>
      </c>
      <c r="J116" s="5">
        <v>34</v>
      </c>
      <c r="K116" s="5">
        <v>37</v>
      </c>
      <c r="L116" s="5">
        <v>8</v>
      </c>
      <c r="M116" s="5">
        <v>2</v>
      </c>
      <c r="N116" s="5" t="s">
        <v>92</v>
      </c>
      <c r="O116" s="5"/>
      <c r="Q116" s="7">
        <f t="shared" si="21"/>
        <v>44177</v>
      </c>
      <c r="R116" s="5">
        <f t="shared" si="17"/>
        <v>2020</v>
      </c>
      <c r="S116" s="5">
        <f t="shared" si="22"/>
        <v>15</v>
      </c>
      <c r="T116" s="5" t="s">
        <v>111</v>
      </c>
      <c r="U116" s="5">
        <v>6</v>
      </c>
      <c r="V116" s="5">
        <f t="shared" si="23"/>
        <v>1</v>
      </c>
      <c r="W116" s="5" t="s">
        <v>46</v>
      </c>
      <c r="X116" s="5" t="s">
        <v>383</v>
      </c>
      <c r="Y116" s="5"/>
      <c r="Z116" s="5">
        <f t="shared" si="24"/>
        <v>0</v>
      </c>
      <c r="AA116" s="5" t="str">
        <f t="shared" si="18"/>
        <v>SEC</v>
      </c>
      <c r="AB116">
        <f t="shared" si="19"/>
        <v>1</v>
      </c>
      <c r="AC116">
        <f t="shared" si="25"/>
        <v>1</v>
      </c>
      <c r="AD116">
        <f t="shared" si="26"/>
        <v>1</v>
      </c>
      <c r="AE116">
        <f t="shared" si="27"/>
        <v>0</v>
      </c>
      <c r="AF116">
        <f t="shared" si="31"/>
        <v>34</v>
      </c>
      <c r="AG116">
        <f t="shared" si="31"/>
        <v>37</v>
      </c>
      <c r="AH116">
        <f t="shared" si="31"/>
        <v>8</v>
      </c>
      <c r="AI116">
        <f t="shared" si="31"/>
        <v>2</v>
      </c>
      <c r="AJ116">
        <f t="shared" si="30"/>
        <v>10</v>
      </c>
      <c r="AK116" s="8">
        <f t="shared" si="28"/>
        <v>0.8</v>
      </c>
      <c r="AL116">
        <f t="shared" si="20"/>
        <v>0</v>
      </c>
    </row>
    <row r="117" spans="1:38" ht="60" x14ac:dyDescent="0.2">
      <c r="A117" s="1">
        <v>11</v>
      </c>
      <c r="B117" s="4">
        <v>44184</v>
      </c>
      <c r="C117" s="13">
        <v>0.83333333333333337</v>
      </c>
      <c r="D117" s="5" t="s">
        <v>44</v>
      </c>
      <c r="E117" s="5" t="s">
        <v>1120</v>
      </c>
      <c r="F117" s="5" t="s">
        <v>80</v>
      </c>
      <c r="G117" s="5" t="s">
        <v>292</v>
      </c>
      <c r="H117" s="5" t="s">
        <v>46</v>
      </c>
      <c r="I117" s="5" t="s">
        <v>14</v>
      </c>
      <c r="J117" s="5">
        <v>46</v>
      </c>
      <c r="K117" s="5">
        <v>52</v>
      </c>
      <c r="L117" s="5">
        <v>8</v>
      </c>
      <c r="M117" s="5">
        <v>3</v>
      </c>
      <c r="N117" s="5" t="s">
        <v>102</v>
      </c>
      <c r="O117" s="5" t="s">
        <v>1094</v>
      </c>
      <c r="Q117" s="7">
        <f t="shared" si="21"/>
        <v>44184</v>
      </c>
      <c r="R117" s="5">
        <f t="shared" si="17"/>
        <v>2020</v>
      </c>
      <c r="S117" s="5">
        <f t="shared" si="22"/>
        <v>16</v>
      </c>
      <c r="T117" s="5" t="s">
        <v>111</v>
      </c>
      <c r="U117" s="5">
        <v>11</v>
      </c>
      <c r="V117" s="5">
        <f t="shared" si="23"/>
        <v>1</v>
      </c>
      <c r="W117" s="5" t="s">
        <v>46</v>
      </c>
      <c r="X117" s="5" t="s">
        <v>119</v>
      </c>
      <c r="Y117" s="5">
        <v>1</v>
      </c>
      <c r="Z117" s="5">
        <f t="shared" si="24"/>
        <v>1</v>
      </c>
      <c r="AA117" s="5" t="str">
        <f t="shared" si="18"/>
        <v>SEC</v>
      </c>
      <c r="AB117">
        <f t="shared" si="19"/>
        <v>1</v>
      </c>
      <c r="AC117">
        <f t="shared" si="25"/>
        <v>1</v>
      </c>
      <c r="AD117">
        <f t="shared" si="26"/>
        <v>1</v>
      </c>
      <c r="AE117">
        <f t="shared" si="27"/>
        <v>1</v>
      </c>
      <c r="AF117">
        <f t="shared" si="31"/>
        <v>46</v>
      </c>
      <c r="AG117">
        <f t="shared" si="31"/>
        <v>52</v>
      </c>
      <c r="AH117">
        <f t="shared" si="31"/>
        <v>8</v>
      </c>
      <c r="AI117">
        <f t="shared" si="31"/>
        <v>3</v>
      </c>
      <c r="AJ117">
        <f t="shared" si="30"/>
        <v>11</v>
      </c>
      <c r="AK117" s="8">
        <f t="shared" si="28"/>
        <v>0.72727272727272729</v>
      </c>
      <c r="AL117">
        <f t="shared" si="20"/>
        <v>0</v>
      </c>
    </row>
    <row r="118" spans="1:38" ht="90" x14ac:dyDescent="0.2">
      <c r="A118" s="1">
        <v>12</v>
      </c>
      <c r="B118" s="4">
        <v>44195</v>
      </c>
      <c r="C118" s="13">
        <v>0.83333333333333337</v>
      </c>
      <c r="D118" s="5" t="s">
        <v>275</v>
      </c>
      <c r="E118" s="5" t="s">
        <v>625</v>
      </c>
      <c r="F118" s="5" t="s">
        <v>80</v>
      </c>
      <c r="G118" s="5" t="s">
        <v>591</v>
      </c>
      <c r="H118" s="5" t="s">
        <v>145</v>
      </c>
      <c r="I118" s="5" t="s">
        <v>14</v>
      </c>
      <c r="J118" s="5">
        <v>20</v>
      </c>
      <c r="K118" s="5">
        <v>55</v>
      </c>
      <c r="L118" s="5">
        <v>8</v>
      </c>
      <c r="M118" s="5">
        <v>4</v>
      </c>
      <c r="N118" s="5" t="s">
        <v>130</v>
      </c>
      <c r="O118" s="5" t="s">
        <v>626</v>
      </c>
      <c r="Q118" s="7">
        <f t="shared" si="21"/>
        <v>44195</v>
      </c>
      <c r="R118" s="5">
        <f t="shared" si="17"/>
        <v>2020</v>
      </c>
      <c r="S118" s="5">
        <f t="shared" si="22"/>
        <v>18</v>
      </c>
      <c r="T118" s="5" t="s">
        <v>111</v>
      </c>
      <c r="U118" s="5">
        <v>10</v>
      </c>
      <c r="V118" s="5">
        <f t="shared" si="23"/>
        <v>1</v>
      </c>
      <c r="W118" s="5" t="s">
        <v>46</v>
      </c>
      <c r="X118" s="5" t="s">
        <v>547</v>
      </c>
      <c r="Y118" s="5">
        <v>8</v>
      </c>
      <c r="Z118" s="5">
        <f t="shared" si="24"/>
        <v>1</v>
      </c>
      <c r="AA118" s="5" t="str">
        <f t="shared" si="18"/>
        <v>Big 12</v>
      </c>
      <c r="AB118">
        <f t="shared" si="19"/>
        <v>0</v>
      </c>
      <c r="AC118">
        <f t="shared" si="25"/>
        <v>1</v>
      </c>
      <c r="AD118">
        <f t="shared" si="26"/>
        <v>1</v>
      </c>
      <c r="AE118">
        <f t="shared" si="27"/>
        <v>1</v>
      </c>
      <c r="AF118">
        <f t="shared" si="31"/>
        <v>20</v>
      </c>
      <c r="AG118">
        <f t="shared" si="31"/>
        <v>55</v>
      </c>
      <c r="AH118">
        <f t="shared" si="31"/>
        <v>8</v>
      </c>
      <c r="AI118">
        <f t="shared" si="31"/>
        <v>4</v>
      </c>
      <c r="AJ118">
        <f t="shared" si="30"/>
        <v>12</v>
      </c>
      <c r="AK118" s="8">
        <f t="shared" si="28"/>
        <v>0.66666666666666663</v>
      </c>
      <c r="AL118">
        <f t="shared" si="20"/>
        <v>0</v>
      </c>
    </row>
    <row r="119" spans="1:38" ht="30" x14ac:dyDescent="0.2">
      <c r="A119" s="1">
        <v>1</v>
      </c>
      <c r="B119" s="4">
        <v>44100</v>
      </c>
      <c r="C119" s="13">
        <v>0.64583333333333337</v>
      </c>
      <c r="D119" s="5" t="s">
        <v>44</v>
      </c>
      <c r="E119" s="5" t="s">
        <v>574</v>
      </c>
      <c r="F119" s="5"/>
      <c r="G119" s="5" t="s">
        <v>239</v>
      </c>
      <c r="H119" s="5" t="s">
        <v>46</v>
      </c>
      <c r="I119" s="5" t="s">
        <v>14</v>
      </c>
      <c r="J119" s="5">
        <v>34</v>
      </c>
      <c r="K119" s="5">
        <v>44</v>
      </c>
      <c r="L119" s="5">
        <v>0</v>
      </c>
      <c r="M119" s="5">
        <v>1</v>
      </c>
      <c r="N119" s="5" t="s">
        <v>92</v>
      </c>
      <c r="O119" s="5"/>
      <c r="Q119" s="7">
        <f t="shared" si="21"/>
        <v>44100</v>
      </c>
      <c r="R119" s="5">
        <f t="shared" si="17"/>
        <v>2020</v>
      </c>
      <c r="S119" s="5">
        <f t="shared" si="22"/>
        <v>4</v>
      </c>
      <c r="T119" s="5" t="s">
        <v>94</v>
      </c>
      <c r="U119" s="5">
        <v>6</v>
      </c>
      <c r="V119" s="5">
        <f t="shared" si="23"/>
        <v>1</v>
      </c>
      <c r="W119" s="5" t="s">
        <v>46</v>
      </c>
      <c r="X119" s="5" t="s">
        <v>239</v>
      </c>
      <c r="Y119" s="5"/>
      <c r="Z119" s="5">
        <f t="shared" si="24"/>
        <v>0</v>
      </c>
      <c r="AA119" s="5" t="str">
        <f t="shared" si="18"/>
        <v>SEC</v>
      </c>
      <c r="AB119">
        <f t="shared" si="19"/>
        <v>1</v>
      </c>
      <c r="AC119">
        <f t="shared" si="25"/>
        <v>1</v>
      </c>
      <c r="AD119">
        <f t="shared" si="26"/>
        <v>1</v>
      </c>
      <c r="AE119">
        <f t="shared" si="27"/>
        <v>0</v>
      </c>
      <c r="AF119">
        <f t="shared" si="31"/>
        <v>34</v>
      </c>
      <c r="AG119">
        <f t="shared" si="31"/>
        <v>44</v>
      </c>
      <c r="AH119">
        <f t="shared" si="31"/>
        <v>0</v>
      </c>
      <c r="AI119">
        <f t="shared" si="31"/>
        <v>1</v>
      </c>
      <c r="AJ119">
        <f t="shared" si="30"/>
        <v>1</v>
      </c>
      <c r="AK119" s="8">
        <f t="shared" si="28"/>
        <v>0</v>
      </c>
      <c r="AL119">
        <f t="shared" si="20"/>
        <v>0</v>
      </c>
    </row>
    <row r="120" spans="1:38" x14ac:dyDescent="0.2">
      <c r="A120" s="1">
        <v>2</v>
      </c>
      <c r="B120" s="4">
        <v>44107</v>
      </c>
      <c r="C120" s="13">
        <v>0.8125</v>
      </c>
      <c r="D120" s="5" t="s">
        <v>44</v>
      </c>
      <c r="E120" s="5" t="s">
        <v>1132</v>
      </c>
      <c r="F120" s="5" t="s">
        <v>49</v>
      </c>
      <c r="G120" s="5" t="s">
        <v>411</v>
      </c>
      <c r="H120" s="5" t="s">
        <v>46</v>
      </c>
      <c r="I120" s="5" t="s">
        <v>13</v>
      </c>
      <c r="J120" s="5">
        <v>41</v>
      </c>
      <c r="K120" s="5">
        <v>7</v>
      </c>
      <c r="L120" s="5">
        <v>1</v>
      </c>
      <c r="M120" s="5">
        <v>1</v>
      </c>
      <c r="N120" s="5" t="s">
        <v>41</v>
      </c>
      <c r="O120" s="5"/>
      <c r="Q120" s="7">
        <f t="shared" si="21"/>
        <v>44107</v>
      </c>
      <c r="R120" s="5">
        <f t="shared" si="17"/>
        <v>2020</v>
      </c>
      <c r="S120" s="5">
        <f t="shared" si="22"/>
        <v>5</v>
      </c>
      <c r="T120" s="5" t="s">
        <v>94</v>
      </c>
      <c r="U120" s="5">
        <v>20</v>
      </c>
      <c r="V120" s="5">
        <f t="shared" si="23"/>
        <v>1</v>
      </c>
      <c r="W120" s="5" t="s">
        <v>46</v>
      </c>
      <c r="X120" s="5" t="s">
        <v>411</v>
      </c>
      <c r="Y120" s="5"/>
      <c r="Z120" s="5">
        <f t="shared" si="24"/>
        <v>0</v>
      </c>
      <c r="AA120" s="5" t="str">
        <f t="shared" si="18"/>
        <v>SEC</v>
      </c>
      <c r="AB120">
        <f t="shared" si="19"/>
        <v>1</v>
      </c>
      <c r="AC120">
        <f t="shared" si="25"/>
        <v>1</v>
      </c>
      <c r="AD120">
        <f t="shared" si="26"/>
        <v>1</v>
      </c>
      <c r="AE120">
        <f t="shared" si="27"/>
        <v>0</v>
      </c>
      <c r="AF120">
        <f t="shared" si="31"/>
        <v>41</v>
      </c>
      <c r="AG120">
        <f t="shared" si="31"/>
        <v>7</v>
      </c>
      <c r="AH120">
        <f t="shared" si="31"/>
        <v>1</v>
      </c>
      <c r="AI120">
        <f t="shared" si="31"/>
        <v>1</v>
      </c>
      <c r="AJ120">
        <f t="shared" si="30"/>
        <v>2</v>
      </c>
      <c r="AK120" s="8">
        <f t="shared" si="28"/>
        <v>0.5</v>
      </c>
      <c r="AL120">
        <f t="shared" si="20"/>
        <v>1</v>
      </c>
    </row>
    <row r="121" spans="1:38" x14ac:dyDescent="0.2">
      <c r="A121" s="1">
        <v>3</v>
      </c>
      <c r="B121" s="4">
        <v>44114</v>
      </c>
      <c r="C121" s="13">
        <v>0.875</v>
      </c>
      <c r="D121" s="5" t="s">
        <v>44</v>
      </c>
      <c r="E121" s="5" t="s">
        <v>1150</v>
      </c>
      <c r="F121" s="5" t="s">
        <v>49</v>
      </c>
      <c r="G121" s="5" t="s">
        <v>348</v>
      </c>
      <c r="H121" s="5" t="s">
        <v>46</v>
      </c>
      <c r="I121" s="5" t="s">
        <v>14</v>
      </c>
      <c r="J121" s="5">
        <v>41</v>
      </c>
      <c r="K121" s="5">
        <v>45</v>
      </c>
      <c r="L121" s="5">
        <v>1</v>
      </c>
      <c r="M121" s="5">
        <v>2</v>
      </c>
      <c r="N121" s="5" t="s">
        <v>92</v>
      </c>
      <c r="O121" s="5"/>
      <c r="Q121" s="7">
        <f t="shared" si="21"/>
        <v>44114</v>
      </c>
      <c r="R121" s="5">
        <f t="shared" si="17"/>
        <v>2020</v>
      </c>
      <c r="S121" s="5">
        <f t="shared" si="22"/>
        <v>6</v>
      </c>
      <c r="T121" s="5" t="s">
        <v>94</v>
      </c>
      <c r="U121" s="5">
        <v>17</v>
      </c>
      <c r="V121" s="5">
        <f t="shared" si="23"/>
        <v>1</v>
      </c>
      <c r="W121" s="5" t="s">
        <v>46</v>
      </c>
      <c r="X121" s="5" t="s">
        <v>348</v>
      </c>
      <c r="Y121" s="5"/>
      <c r="Z121" s="5">
        <f t="shared" si="24"/>
        <v>0</v>
      </c>
      <c r="AA121" s="5" t="str">
        <f t="shared" si="18"/>
        <v>SEC</v>
      </c>
      <c r="AB121">
        <f t="shared" si="19"/>
        <v>1</v>
      </c>
      <c r="AC121">
        <f t="shared" si="25"/>
        <v>1</v>
      </c>
      <c r="AD121">
        <f t="shared" si="26"/>
        <v>1</v>
      </c>
      <c r="AE121">
        <f t="shared" si="27"/>
        <v>0</v>
      </c>
      <c r="AF121">
        <f t="shared" si="31"/>
        <v>41</v>
      </c>
      <c r="AG121">
        <f t="shared" si="31"/>
        <v>45</v>
      </c>
      <c r="AH121">
        <f t="shared" si="31"/>
        <v>1</v>
      </c>
      <c r="AI121">
        <f t="shared" si="31"/>
        <v>2</v>
      </c>
      <c r="AJ121">
        <f t="shared" si="30"/>
        <v>3</v>
      </c>
      <c r="AK121" s="8">
        <f t="shared" si="28"/>
        <v>0.33333333333333331</v>
      </c>
      <c r="AL121">
        <f t="shared" si="20"/>
        <v>0</v>
      </c>
    </row>
    <row r="122" spans="1:38" ht="30" x14ac:dyDescent="0.2">
      <c r="A122" s="1">
        <v>4</v>
      </c>
      <c r="B122" s="4">
        <v>44128</v>
      </c>
      <c r="C122" s="13">
        <v>0.79166666666666663</v>
      </c>
      <c r="D122" s="5" t="s">
        <v>44</v>
      </c>
      <c r="E122" s="5" t="s">
        <v>383</v>
      </c>
      <c r="F122" s="5"/>
      <c r="G122" s="5" t="s">
        <v>77</v>
      </c>
      <c r="H122" s="5" t="s">
        <v>46</v>
      </c>
      <c r="I122" s="5" t="s">
        <v>13</v>
      </c>
      <c r="J122" s="5">
        <v>52</v>
      </c>
      <c r="K122" s="5">
        <v>24</v>
      </c>
      <c r="L122" s="5">
        <v>2</v>
      </c>
      <c r="M122" s="5">
        <v>2</v>
      </c>
      <c r="N122" s="5" t="s">
        <v>41</v>
      </c>
      <c r="O122" s="5"/>
      <c r="Q122" s="7">
        <f t="shared" si="21"/>
        <v>44128</v>
      </c>
      <c r="R122" s="5">
        <f t="shared" si="17"/>
        <v>2020</v>
      </c>
      <c r="S122" s="5">
        <f t="shared" si="22"/>
        <v>8</v>
      </c>
      <c r="T122" s="5" t="s">
        <v>383</v>
      </c>
      <c r="U122" s="5"/>
      <c r="V122" s="5">
        <f t="shared" si="23"/>
        <v>0</v>
      </c>
      <c r="W122" s="5" t="s">
        <v>46</v>
      </c>
      <c r="X122" s="5" t="s">
        <v>77</v>
      </c>
      <c r="Y122" s="5"/>
      <c r="Z122" s="5">
        <f t="shared" si="24"/>
        <v>0</v>
      </c>
      <c r="AA122" s="5" t="str">
        <f t="shared" si="18"/>
        <v>SEC</v>
      </c>
      <c r="AB122">
        <f t="shared" si="19"/>
        <v>1</v>
      </c>
      <c r="AC122">
        <f t="shared" si="25"/>
        <v>1</v>
      </c>
      <c r="AD122">
        <f t="shared" si="26"/>
        <v>1</v>
      </c>
      <c r="AE122">
        <f t="shared" si="27"/>
        <v>0</v>
      </c>
      <c r="AF122">
        <f t="shared" si="31"/>
        <v>52</v>
      </c>
      <c r="AG122">
        <f t="shared" si="31"/>
        <v>24</v>
      </c>
      <c r="AH122">
        <f t="shared" si="31"/>
        <v>2</v>
      </c>
      <c r="AI122">
        <f t="shared" si="31"/>
        <v>2</v>
      </c>
      <c r="AJ122">
        <f t="shared" si="30"/>
        <v>4</v>
      </c>
      <c r="AK122" s="8">
        <f t="shared" si="28"/>
        <v>0.5</v>
      </c>
      <c r="AL122">
        <f t="shared" si="20"/>
        <v>1</v>
      </c>
    </row>
    <row r="123" spans="1:38" x14ac:dyDescent="0.2">
      <c r="A123" s="1">
        <v>5</v>
      </c>
      <c r="B123" s="4">
        <v>44135</v>
      </c>
      <c r="C123" s="13">
        <v>0.64583333333333337</v>
      </c>
      <c r="D123" s="5" t="s">
        <v>44</v>
      </c>
      <c r="E123" s="5" t="s">
        <v>383</v>
      </c>
      <c r="F123" s="5" t="s">
        <v>49</v>
      </c>
      <c r="G123" s="5" t="s">
        <v>841</v>
      </c>
      <c r="H123" s="5" t="s">
        <v>46</v>
      </c>
      <c r="I123" s="5" t="s">
        <v>14</v>
      </c>
      <c r="J123" s="5">
        <v>11</v>
      </c>
      <c r="K123" s="5">
        <v>48</v>
      </c>
      <c r="L123" s="5">
        <v>2</v>
      </c>
      <c r="M123" s="5">
        <v>3</v>
      </c>
      <c r="N123" s="5" t="s">
        <v>92</v>
      </c>
      <c r="O123" s="5"/>
      <c r="Q123" s="7">
        <f t="shared" si="21"/>
        <v>44135</v>
      </c>
      <c r="R123" s="5">
        <f t="shared" si="17"/>
        <v>2020</v>
      </c>
      <c r="S123" s="5">
        <f t="shared" si="22"/>
        <v>9</v>
      </c>
      <c r="T123" s="5" t="s">
        <v>383</v>
      </c>
      <c r="U123" s="5"/>
      <c r="V123" s="5">
        <f t="shared" si="23"/>
        <v>0</v>
      </c>
      <c r="W123" s="5" t="s">
        <v>46</v>
      </c>
      <c r="X123" s="5" t="s">
        <v>841</v>
      </c>
      <c r="Y123" s="5"/>
      <c r="Z123" s="5">
        <f t="shared" si="24"/>
        <v>0</v>
      </c>
      <c r="AA123" s="5" t="str">
        <f t="shared" si="18"/>
        <v>SEC</v>
      </c>
      <c r="AB123">
        <f t="shared" si="19"/>
        <v>1</v>
      </c>
      <c r="AC123">
        <f t="shared" si="25"/>
        <v>1</v>
      </c>
      <c r="AD123">
        <f t="shared" si="26"/>
        <v>1</v>
      </c>
      <c r="AE123">
        <f t="shared" si="27"/>
        <v>0</v>
      </c>
      <c r="AF123">
        <f t="shared" si="31"/>
        <v>11</v>
      </c>
      <c r="AG123">
        <f t="shared" si="31"/>
        <v>48</v>
      </c>
      <c r="AH123">
        <f t="shared" si="31"/>
        <v>2</v>
      </c>
      <c r="AI123">
        <f t="shared" si="31"/>
        <v>3</v>
      </c>
      <c r="AJ123">
        <f t="shared" si="30"/>
        <v>5</v>
      </c>
      <c r="AK123" s="8">
        <f t="shared" si="28"/>
        <v>0.4</v>
      </c>
      <c r="AL123">
        <f t="shared" si="20"/>
        <v>0</v>
      </c>
    </row>
    <row r="124" spans="1:38" x14ac:dyDescent="0.2">
      <c r="A124" s="1">
        <v>6</v>
      </c>
      <c r="B124" s="4">
        <v>44156</v>
      </c>
      <c r="C124" s="13">
        <v>0.5</v>
      </c>
      <c r="D124" s="5" t="s">
        <v>44</v>
      </c>
      <c r="E124" s="5" t="s">
        <v>383</v>
      </c>
      <c r="F124" s="5" t="s">
        <v>49</v>
      </c>
      <c r="G124" s="5" t="s">
        <v>651</v>
      </c>
      <c r="H124" s="5" t="s">
        <v>46</v>
      </c>
      <c r="I124" s="5" t="s">
        <v>13</v>
      </c>
      <c r="J124" s="5">
        <v>27</v>
      </c>
      <c r="K124" s="5">
        <v>24</v>
      </c>
      <c r="L124" s="5">
        <v>3</v>
      </c>
      <c r="M124" s="5">
        <v>3</v>
      </c>
      <c r="N124" s="5" t="s">
        <v>41</v>
      </c>
      <c r="O124" s="5"/>
      <c r="Q124" s="7">
        <f t="shared" si="21"/>
        <v>44156</v>
      </c>
      <c r="R124" s="5">
        <f t="shared" si="17"/>
        <v>2020</v>
      </c>
      <c r="S124" s="5">
        <f t="shared" si="22"/>
        <v>12</v>
      </c>
      <c r="T124" s="5" t="s">
        <v>383</v>
      </c>
      <c r="U124" s="5"/>
      <c r="V124" s="5">
        <f t="shared" si="23"/>
        <v>0</v>
      </c>
      <c r="W124" s="5" t="s">
        <v>46</v>
      </c>
      <c r="X124" s="5" t="s">
        <v>651</v>
      </c>
      <c r="Y124" s="5"/>
      <c r="Z124" s="5">
        <f t="shared" si="24"/>
        <v>0</v>
      </c>
      <c r="AA124" s="5" t="str">
        <f t="shared" si="18"/>
        <v>SEC</v>
      </c>
      <c r="AB124">
        <f t="shared" si="19"/>
        <v>1</v>
      </c>
      <c r="AC124">
        <f t="shared" si="25"/>
        <v>1</v>
      </c>
      <c r="AD124">
        <f t="shared" si="26"/>
        <v>1</v>
      </c>
      <c r="AE124">
        <f t="shared" si="27"/>
        <v>0</v>
      </c>
      <c r="AF124">
        <f t="shared" si="31"/>
        <v>27</v>
      </c>
      <c r="AG124">
        <f t="shared" si="31"/>
        <v>24</v>
      </c>
      <c r="AH124">
        <f t="shared" si="31"/>
        <v>3</v>
      </c>
      <c r="AI124">
        <f t="shared" si="31"/>
        <v>3</v>
      </c>
      <c r="AJ124">
        <f t="shared" si="30"/>
        <v>6</v>
      </c>
      <c r="AK124" s="8">
        <f t="shared" si="28"/>
        <v>0.5</v>
      </c>
      <c r="AL124">
        <f t="shared" si="20"/>
        <v>1</v>
      </c>
    </row>
    <row r="125" spans="1:38" ht="30" x14ac:dyDescent="0.2">
      <c r="A125" s="1">
        <v>7</v>
      </c>
      <c r="B125" s="4">
        <v>44163</v>
      </c>
      <c r="C125" s="13">
        <v>0.79166666666666663</v>
      </c>
      <c r="D125" s="5" t="s">
        <v>44</v>
      </c>
      <c r="E125" s="5" t="s">
        <v>383</v>
      </c>
      <c r="F125" s="5" t="s">
        <v>49</v>
      </c>
      <c r="G125" s="5" t="s">
        <v>265</v>
      </c>
      <c r="H125" s="5" t="s">
        <v>46</v>
      </c>
      <c r="I125" s="5" t="s">
        <v>14</v>
      </c>
      <c r="J125" s="5">
        <v>7</v>
      </c>
      <c r="K125" s="5">
        <v>20</v>
      </c>
      <c r="L125" s="5">
        <v>3</v>
      </c>
      <c r="M125" s="5">
        <v>4</v>
      </c>
      <c r="N125" s="5" t="s">
        <v>92</v>
      </c>
      <c r="O125" s="5"/>
      <c r="Q125" s="7">
        <f t="shared" si="21"/>
        <v>44163</v>
      </c>
      <c r="R125" s="5">
        <f t="shared" si="17"/>
        <v>2020</v>
      </c>
      <c r="S125" s="5">
        <f t="shared" si="22"/>
        <v>13</v>
      </c>
      <c r="T125" s="5" t="s">
        <v>383</v>
      </c>
      <c r="U125" s="5"/>
      <c r="V125" s="5">
        <f t="shared" si="23"/>
        <v>0</v>
      </c>
      <c r="W125" s="5" t="s">
        <v>46</v>
      </c>
      <c r="X125" s="5" t="s">
        <v>48</v>
      </c>
      <c r="Y125" s="5">
        <v>5</v>
      </c>
      <c r="Z125" s="5">
        <f t="shared" si="24"/>
        <v>1</v>
      </c>
      <c r="AA125" s="5" t="str">
        <f t="shared" si="18"/>
        <v>SEC</v>
      </c>
      <c r="AB125">
        <f t="shared" si="19"/>
        <v>1</v>
      </c>
      <c r="AC125">
        <f t="shared" si="25"/>
        <v>1</v>
      </c>
      <c r="AD125">
        <f t="shared" si="26"/>
        <v>1</v>
      </c>
      <c r="AE125">
        <f t="shared" si="27"/>
        <v>0</v>
      </c>
      <c r="AF125">
        <f t="shared" si="31"/>
        <v>7</v>
      </c>
      <c r="AG125">
        <f t="shared" si="31"/>
        <v>20</v>
      </c>
      <c r="AH125">
        <f t="shared" si="31"/>
        <v>3</v>
      </c>
      <c r="AI125">
        <f t="shared" si="31"/>
        <v>4</v>
      </c>
      <c r="AJ125">
        <f t="shared" si="30"/>
        <v>7</v>
      </c>
      <c r="AK125" s="8">
        <f t="shared" si="28"/>
        <v>0.42857142857142855</v>
      </c>
      <c r="AL125">
        <f t="shared" si="20"/>
        <v>0</v>
      </c>
    </row>
    <row r="126" spans="1:38" ht="30" x14ac:dyDescent="0.2">
      <c r="A126" s="1">
        <v>8</v>
      </c>
      <c r="B126" s="4">
        <v>44170</v>
      </c>
      <c r="C126" s="13">
        <v>0.83333333333333337</v>
      </c>
      <c r="D126" s="5" t="s">
        <v>44</v>
      </c>
      <c r="E126" s="5" t="s">
        <v>383</v>
      </c>
      <c r="F126" s="5"/>
      <c r="G126" s="5" t="s">
        <v>292</v>
      </c>
      <c r="H126" s="5" t="s">
        <v>46</v>
      </c>
      <c r="I126" s="5" t="s">
        <v>14</v>
      </c>
      <c r="J126" s="5">
        <v>17</v>
      </c>
      <c r="K126" s="5">
        <v>55</v>
      </c>
      <c r="L126" s="5">
        <v>3</v>
      </c>
      <c r="M126" s="5">
        <v>5</v>
      </c>
      <c r="N126" s="5" t="s">
        <v>102</v>
      </c>
      <c r="O126" s="5"/>
      <c r="Q126" s="7">
        <f t="shared" si="21"/>
        <v>44170</v>
      </c>
      <c r="R126" s="5">
        <f t="shared" si="17"/>
        <v>2020</v>
      </c>
      <c r="S126" s="5">
        <f t="shared" si="22"/>
        <v>14</v>
      </c>
      <c r="T126" s="5" t="s">
        <v>383</v>
      </c>
      <c r="U126" s="5"/>
      <c r="V126" s="5">
        <f t="shared" si="23"/>
        <v>0</v>
      </c>
      <c r="W126" s="5" t="s">
        <v>46</v>
      </c>
      <c r="X126" s="5" t="s">
        <v>119</v>
      </c>
      <c r="Y126" s="5">
        <v>1</v>
      </c>
      <c r="Z126" s="5">
        <f t="shared" si="24"/>
        <v>1</v>
      </c>
      <c r="AA126" s="5" t="str">
        <f t="shared" si="18"/>
        <v>SEC</v>
      </c>
      <c r="AB126">
        <f t="shared" si="19"/>
        <v>1</v>
      </c>
      <c r="AC126">
        <f t="shared" si="25"/>
        <v>1</v>
      </c>
      <c r="AD126">
        <f t="shared" si="26"/>
        <v>1</v>
      </c>
      <c r="AE126">
        <f t="shared" si="27"/>
        <v>0</v>
      </c>
      <c r="AF126">
        <f t="shared" si="31"/>
        <v>17</v>
      </c>
      <c r="AG126">
        <f t="shared" si="31"/>
        <v>55</v>
      </c>
      <c r="AH126">
        <f t="shared" si="31"/>
        <v>3</v>
      </c>
      <c r="AI126">
        <f t="shared" si="31"/>
        <v>5</v>
      </c>
      <c r="AJ126">
        <f t="shared" si="30"/>
        <v>8</v>
      </c>
      <c r="AK126" s="8">
        <f t="shared" si="28"/>
        <v>0.375</v>
      </c>
      <c r="AL126">
        <f t="shared" si="20"/>
        <v>0</v>
      </c>
    </row>
    <row r="127" spans="1:38" x14ac:dyDescent="0.2">
      <c r="A127" s="1">
        <v>9</v>
      </c>
      <c r="B127" s="4">
        <v>44177</v>
      </c>
      <c r="C127" s="13">
        <v>0.79166666666666663</v>
      </c>
      <c r="D127" s="5" t="s">
        <v>44</v>
      </c>
      <c r="E127" s="5" t="s">
        <v>383</v>
      </c>
      <c r="F127" s="5" t="s">
        <v>49</v>
      </c>
      <c r="G127" s="5" t="s">
        <v>172</v>
      </c>
      <c r="H127" s="5" t="s">
        <v>46</v>
      </c>
      <c r="I127" s="5" t="s">
        <v>13</v>
      </c>
      <c r="J127" s="5">
        <v>37</v>
      </c>
      <c r="K127" s="5">
        <v>34</v>
      </c>
      <c r="L127" s="5">
        <v>4</v>
      </c>
      <c r="M127" s="5">
        <v>5</v>
      </c>
      <c r="N127" s="5" t="s">
        <v>41</v>
      </c>
      <c r="O127" s="5"/>
      <c r="Q127" s="7">
        <f t="shared" si="21"/>
        <v>44177</v>
      </c>
      <c r="R127" s="5">
        <f t="shared" si="17"/>
        <v>2020</v>
      </c>
      <c r="S127" s="5">
        <f t="shared" si="22"/>
        <v>15</v>
      </c>
      <c r="T127" s="5" t="s">
        <v>383</v>
      </c>
      <c r="U127" s="5"/>
      <c r="V127" s="5">
        <f t="shared" si="23"/>
        <v>0</v>
      </c>
      <c r="W127" s="5" t="s">
        <v>46</v>
      </c>
      <c r="X127" s="5" t="s">
        <v>111</v>
      </c>
      <c r="Y127" s="5">
        <v>6</v>
      </c>
      <c r="Z127" s="5">
        <f t="shared" si="24"/>
        <v>1</v>
      </c>
      <c r="AA127" s="5" t="str">
        <f t="shared" si="18"/>
        <v>SEC</v>
      </c>
      <c r="AB127">
        <f t="shared" si="19"/>
        <v>1</v>
      </c>
      <c r="AC127">
        <f t="shared" si="25"/>
        <v>1</v>
      </c>
      <c r="AD127">
        <f t="shared" si="26"/>
        <v>1</v>
      </c>
      <c r="AE127">
        <f t="shared" si="27"/>
        <v>0</v>
      </c>
      <c r="AF127">
        <f t="shared" si="31"/>
        <v>37</v>
      </c>
      <c r="AG127">
        <f t="shared" si="31"/>
        <v>34</v>
      </c>
      <c r="AH127">
        <f t="shared" si="31"/>
        <v>4</v>
      </c>
      <c r="AI127">
        <f t="shared" si="31"/>
        <v>5</v>
      </c>
      <c r="AJ127">
        <f t="shared" si="30"/>
        <v>9</v>
      </c>
      <c r="AK127" s="8">
        <f t="shared" si="28"/>
        <v>0.44444444444444442</v>
      </c>
      <c r="AL127">
        <f t="shared" si="20"/>
        <v>1</v>
      </c>
    </row>
    <row r="128" spans="1:38" x14ac:dyDescent="0.2">
      <c r="A128" s="1">
        <v>10</v>
      </c>
      <c r="B128" s="4">
        <v>44184</v>
      </c>
      <c r="C128" s="13">
        <v>0.64583333333333337</v>
      </c>
      <c r="D128" s="5" t="s">
        <v>44</v>
      </c>
      <c r="E128" s="5" t="s">
        <v>383</v>
      </c>
      <c r="F128" s="5"/>
      <c r="G128" s="5" t="s">
        <v>368</v>
      </c>
      <c r="H128" s="5" t="s">
        <v>46</v>
      </c>
      <c r="I128" s="5" t="s">
        <v>13</v>
      </c>
      <c r="J128" s="5">
        <v>53</v>
      </c>
      <c r="K128" s="5">
        <v>48</v>
      </c>
      <c r="L128" s="5">
        <v>5</v>
      </c>
      <c r="M128" s="5">
        <v>5</v>
      </c>
      <c r="N128" s="5" t="s">
        <v>47</v>
      </c>
      <c r="O128" s="5"/>
      <c r="Q128" s="7">
        <f t="shared" si="21"/>
        <v>44184</v>
      </c>
      <c r="R128" s="5">
        <f t="shared" si="17"/>
        <v>2020</v>
      </c>
      <c r="S128" s="5">
        <f t="shared" si="22"/>
        <v>16</v>
      </c>
      <c r="T128" s="5" t="s">
        <v>383</v>
      </c>
      <c r="U128" s="5"/>
      <c r="V128" s="5">
        <f t="shared" si="23"/>
        <v>0</v>
      </c>
      <c r="W128" s="5" t="s">
        <v>46</v>
      </c>
      <c r="X128" s="5" t="s">
        <v>368</v>
      </c>
      <c r="Y128" s="5"/>
      <c r="Z128" s="5">
        <f t="shared" si="24"/>
        <v>0</v>
      </c>
      <c r="AA128" s="5" t="str">
        <f t="shared" si="18"/>
        <v>SEC</v>
      </c>
      <c r="AB128">
        <f t="shared" si="19"/>
        <v>1</v>
      </c>
      <c r="AC128">
        <f t="shared" si="25"/>
        <v>1</v>
      </c>
      <c r="AD128">
        <f t="shared" si="26"/>
        <v>1</v>
      </c>
      <c r="AE128">
        <f t="shared" si="27"/>
        <v>0</v>
      </c>
      <c r="AF128">
        <f t="shared" si="31"/>
        <v>53</v>
      </c>
      <c r="AG128">
        <f t="shared" si="31"/>
        <v>48</v>
      </c>
      <c r="AH128">
        <f t="shared" si="31"/>
        <v>5</v>
      </c>
      <c r="AI128">
        <f t="shared" si="31"/>
        <v>5</v>
      </c>
      <c r="AJ128">
        <f t="shared" si="30"/>
        <v>10</v>
      </c>
      <c r="AK128" s="8">
        <f t="shared" si="28"/>
        <v>0.5</v>
      </c>
      <c r="AL128">
        <f t="shared" si="20"/>
        <v>1</v>
      </c>
    </row>
    <row r="129" spans="1:38" ht="30" x14ac:dyDescent="0.2">
      <c r="A129" s="1">
        <v>1</v>
      </c>
      <c r="B129" s="4">
        <v>44100</v>
      </c>
      <c r="C129" s="13">
        <v>0.79166666666666663</v>
      </c>
      <c r="D129" s="5" t="s">
        <v>44</v>
      </c>
      <c r="E129" s="5" t="s">
        <v>348</v>
      </c>
      <c r="F129" s="5"/>
      <c r="G129" s="5" t="s">
        <v>117</v>
      </c>
      <c r="H129" s="5" t="s">
        <v>46</v>
      </c>
      <c r="I129" s="5" t="s">
        <v>14</v>
      </c>
      <c r="J129" s="5">
        <v>19</v>
      </c>
      <c r="K129" s="5">
        <v>38</v>
      </c>
      <c r="L129" s="5">
        <v>0</v>
      </c>
      <c r="M129" s="5">
        <v>1</v>
      </c>
      <c r="N129" s="5" t="s">
        <v>92</v>
      </c>
      <c r="O129" s="5"/>
      <c r="Q129" s="7">
        <f t="shared" si="21"/>
        <v>44100</v>
      </c>
      <c r="R129" s="5">
        <f t="shared" si="17"/>
        <v>2020</v>
      </c>
      <c r="S129" s="5">
        <f t="shared" si="22"/>
        <v>4</v>
      </c>
      <c r="T129" s="5" t="s">
        <v>348</v>
      </c>
      <c r="U129" s="5"/>
      <c r="V129" s="5">
        <f t="shared" si="23"/>
        <v>0</v>
      </c>
      <c r="W129" s="5" t="s">
        <v>46</v>
      </c>
      <c r="X129" s="5" t="s">
        <v>119</v>
      </c>
      <c r="Y129" s="5">
        <v>2</v>
      </c>
      <c r="Z129" s="5">
        <f t="shared" si="24"/>
        <v>1</v>
      </c>
      <c r="AA129" s="5" t="str">
        <f t="shared" si="18"/>
        <v>SEC</v>
      </c>
      <c r="AB129">
        <f t="shared" si="19"/>
        <v>1</v>
      </c>
      <c r="AC129">
        <f t="shared" si="25"/>
        <v>1</v>
      </c>
      <c r="AD129">
        <f t="shared" si="26"/>
        <v>1</v>
      </c>
      <c r="AE129">
        <f t="shared" si="27"/>
        <v>0</v>
      </c>
      <c r="AF129">
        <f t="shared" si="31"/>
        <v>19</v>
      </c>
      <c r="AG129">
        <f t="shared" si="31"/>
        <v>38</v>
      </c>
      <c r="AH129">
        <f t="shared" si="31"/>
        <v>0</v>
      </c>
      <c r="AI129">
        <f t="shared" si="31"/>
        <v>1</v>
      </c>
      <c r="AJ129">
        <f t="shared" si="30"/>
        <v>1</v>
      </c>
      <c r="AK129" s="8">
        <f t="shared" si="28"/>
        <v>0</v>
      </c>
      <c r="AL129">
        <f t="shared" si="20"/>
        <v>0</v>
      </c>
    </row>
    <row r="130" spans="1:38" ht="30" x14ac:dyDescent="0.2">
      <c r="A130" s="1">
        <v>2</v>
      </c>
      <c r="B130" s="4">
        <v>44107</v>
      </c>
      <c r="C130" s="13">
        <v>0.5</v>
      </c>
      <c r="D130" s="5" t="s">
        <v>44</v>
      </c>
      <c r="E130" s="5" t="s">
        <v>348</v>
      </c>
      <c r="F130" s="5" t="s">
        <v>49</v>
      </c>
      <c r="G130" s="5" t="s">
        <v>1151</v>
      </c>
      <c r="H130" s="5" t="s">
        <v>46</v>
      </c>
      <c r="I130" s="5" t="s">
        <v>14</v>
      </c>
      <c r="J130" s="5">
        <v>12</v>
      </c>
      <c r="K130" s="5">
        <v>35</v>
      </c>
      <c r="L130" s="5">
        <v>0</v>
      </c>
      <c r="M130" s="5">
        <v>2</v>
      </c>
      <c r="N130" s="5" t="s">
        <v>102</v>
      </c>
      <c r="O130" s="5"/>
      <c r="Q130" s="7">
        <f t="shared" si="21"/>
        <v>44107</v>
      </c>
      <c r="R130" s="5">
        <f t="shared" ref="R130:R148" si="32">IF(AND(B130&gt;=DATEVALUE("06/01/2019"),B130&lt;=DATEVALUE("05/31/2020")),2019,IF(AND(B130&gt;=DATEVALUE("06/01/2020"),B130&lt;=DATEVALUE("05/31/2021")),2020,IF(AND(B130&gt;=DATEVALUE("06/01/2021"),B130&lt;=DATEVALUE("05/31/2022")),2021,IF(AND(B130&gt;=DATEVALUE("06/01/2022"),B130&lt;=DATEVALUE("05/31/2023")),2022,IF(AND(B130&gt;=DATEVALUE("06/01/2023"),B130&lt;=DATEVALUE("05/31/2024")),2023,"N/A")))))</f>
        <v>2020</v>
      </c>
      <c r="S130" s="5">
        <f t="shared" si="22"/>
        <v>5</v>
      </c>
      <c r="T130" s="5" t="s">
        <v>348</v>
      </c>
      <c r="U130" s="5"/>
      <c r="V130" s="5">
        <f t="shared" si="23"/>
        <v>0</v>
      </c>
      <c r="W130" s="5" t="s">
        <v>46</v>
      </c>
      <c r="X130" s="5" t="s">
        <v>381</v>
      </c>
      <c r="Y130" s="5">
        <v>21</v>
      </c>
      <c r="Z130" s="5">
        <f t="shared" si="24"/>
        <v>1</v>
      </c>
      <c r="AA130" s="5" t="str">
        <f t="shared" ref="AA130:AA148" si="33">H130</f>
        <v>SEC</v>
      </c>
      <c r="AB130">
        <f t="shared" ref="AB130:AB148" si="34">IF(W130=AA130,1,0)</f>
        <v>1</v>
      </c>
      <c r="AC130">
        <f t="shared" si="25"/>
        <v>1</v>
      </c>
      <c r="AD130">
        <f t="shared" si="26"/>
        <v>1</v>
      </c>
      <c r="AE130">
        <f t="shared" si="27"/>
        <v>0</v>
      </c>
      <c r="AF130">
        <f t="shared" si="31"/>
        <v>12</v>
      </c>
      <c r="AG130">
        <f t="shared" si="31"/>
        <v>35</v>
      </c>
      <c r="AH130">
        <f t="shared" si="31"/>
        <v>0</v>
      </c>
      <c r="AI130">
        <f t="shared" si="31"/>
        <v>2</v>
      </c>
      <c r="AJ130">
        <f t="shared" si="30"/>
        <v>2</v>
      </c>
      <c r="AK130" s="8">
        <f t="shared" si="28"/>
        <v>0</v>
      </c>
      <c r="AL130">
        <f t="shared" ref="AL130:AL148" si="35">IF(I130="W",1,0)</f>
        <v>0</v>
      </c>
    </row>
    <row r="131" spans="1:38" x14ac:dyDescent="0.2">
      <c r="A131" s="1">
        <v>3</v>
      </c>
      <c r="B131" s="4">
        <v>44114</v>
      </c>
      <c r="C131" s="13">
        <v>0.875</v>
      </c>
      <c r="D131" s="5" t="s">
        <v>44</v>
      </c>
      <c r="E131" s="5" t="s">
        <v>348</v>
      </c>
      <c r="F131" s="5"/>
      <c r="G131" s="5" t="s">
        <v>1150</v>
      </c>
      <c r="H131" s="5" t="s">
        <v>46</v>
      </c>
      <c r="I131" s="5" t="s">
        <v>13</v>
      </c>
      <c r="J131" s="5">
        <v>45</v>
      </c>
      <c r="K131" s="5">
        <v>41</v>
      </c>
      <c r="L131" s="5">
        <v>1</v>
      </c>
      <c r="M131" s="5">
        <v>2</v>
      </c>
      <c r="N131" s="5" t="s">
        <v>41</v>
      </c>
      <c r="O131" s="5"/>
      <c r="Q131" s="7">
        <f t="shared" ref="Q131:Q148" si="36">B131</f>
        <v>44114</v>
      </c>
      <c r="R131" s="5">
        <f t="shared" si="32"/>
        <v>2020</v>
      </c>
      <c r="S131" s="5">
        <f t="shared" ref="S131:S148" si="37">IF(AND(B131&gt;=DATEVALUE("08/25/2020"),B131&lt;=DATEVALUE("09/07/2020")),1,IF(AND(B131&gt;=DATEVALUE("09/08/2020"),B131&lt;=DATEVALUE("09/14/2020")),2,IF(AND(B131&gt;=DATEVALUE("09/15/2020"),B131&lt;=DATEVALUE("09/21/2020")),3,IF(AND(B131&gt;=DATEVALUE("09/22/2020"),B131&lt;=DATEVALUE("09/28/2020")),4,IF(AND(B131&gt;=DATEVALUE("09/29/2020"),B131&lt;=DATEVALUE("10/05/2020")),5,IF(AND(B131&gt;=DATEVALUE("10/06/2020"),B131&lt;=DATEVALUE("10/12/2020")),6,IF(AND(B131&gt;=DATEVALUE("10/13/2020"),B131&lt;=DATEVALUE("10/19/2020")),7,IF(AND(B131&gt;=DATEVALUE("10/20/2020"),B131&lt;=DATEVALUE("10/26/2020")),8,IF(AND(B131&gt;=DATEVALUE("10/27/2020"),B131&lt;=DATEVALUE("11/02/2020")),9,IF(AND(B131&gt;=DATEVALUE("11/03/2020"),B131&lt;=DATEVALUE("11/09/2020")),10,IF(AND(B131&gt;=DATEVALUE("11/10/2020"),B131&lt;=DATEVALUE("11/16/2020")),11,IF(AND(B131&gt;=DATEVALUE("11/17/2020"),B131&lt;=DATEVALUE("11/23/2020")),12,IF(AND(B131&gt;=DATEVALUE("11/24/2020"),B131&lt;=DATEVALUE("11/30/2020")),13,IF(AND(B131&gt;=DATEVALUE("12/01/2020"),B131&lt;=DATEVALUE("12/07/2020")),14,IF(AND(B131&gt;=DATEVALUE("12/08/2020"),B131&lt;=DATEVALUE("12/14/2020")),15,IF(AND(B131&gt;=DATEVALUE("12/15/2020"),B131&lt;=DATEVALUE("12/20/2020")),16,IF(AND(B131&gt;=DATEVALUE("12/21/2020"),B131&lt;=DATEVALUE("12/27/2020")),17,IF(AND(B131&gt;=DATEVALUE("12/28/2020"),B131&lt;=DATEVALUE("01/03/2021")),18,IF(AND(B131&gt;=DATEVALUE("01/04/2021"),B131&lt;=DATEVALUE("01/10/2021")),19,IF(AND(B131&gt;=DATEVALUE("01/11/2021"),B131&lt;=DATEVALUE("01/17/2021")),20,IF(AND(B131&gt;=DATEVALUE("01/18/2021"),B131&lt;=DATEVALUE("01/24/2021")),21,"Bye")))))))))))))))))))))</f>
        <v>6</v>
      </c>
      <c r="T131" s="5" t="s">
        <v>348</v>
      </c>
      <c r="U131" s="5"/>
      <c r="V131" s="5">
        <f t="shared" ref="V131:V148" si="38">IF(U131&gt;0,1,0)</f>
        <v>0</v>
      </c>
      <c r="W131" s="5" t="s">
        <v>46</v>
      </c>
      <c r="X131" s="5" t="s">
        <v>94</v>
      </c>
      <c r="Y131" s="5">
        <v>17</v>
      </c>
      <c r="Z131" s="5">
        <f t="shared" ref="Z131:Z148" si="39">IF(Y131&gt;0,1,0)</f>
        <v>1</v>
      </c>
      <c r="AA131" s="5" t="str">
        <f t="shared" si="33"/>
        <v>SEC</v>
      </c>
      <c r="AB131">
        <f t="shared" si="34"/>
        <v>1</v>
      </c>
      <c r="AC131">
        <f t="shared" ref="AC131:AC148" si="40">IF(AA131="Non-Major",0,1)</f>
        <v>1</v>
      </c>
      <c r="AD131">
        <f t="shared" ref="AD131:AD148" si="41">IF(OR(AA131="ACC",AA131="Big Ten",AA131="Big 12", AA131="Pac-12",AA131="SEC"),1,0)</f>
        <v>1</v>
      </c>
      <c r="AE131">
        <f t="shared" ref="AE131:AE148" si="42">IF(AND(Z131=1,V131=1),1,0)</f>
        <v>0</v>
      </c>
      <c r="AF131">
        <f t="shared" si="31"/>
        <v>45</v>
      </c>
      <c r="AG131">
        <f t="shared" si="31"/>
        <v>41</v>
      </c>
      <c r="AH131">
        <f t="shared" si="31"/>
        <v>1</v>
      </c>
      <c r="AI131">
        <f t="shared" si="31"/>
        <v>2</v>
      </c>
      <c r="AJ131">
        <f t="shared" si="30"/>
        <v>3</v>
      </c>
      <c r="AK131" s="8">
        <f t="shared" ref="AK131:AK148" si="43">AH131/(AH131+AI131)</f>
        <v>0.33333333333333331</v>
      </c>
      <c r="AL131">
        <f t="shared" si="35"/>
        <v>1</v>
      </c>
    </row>
    <row r="132" spans="1:38" ht="90" x14ac:dyDescent="0.2">
      <c r="A132" s="1">
        <v>4</v>
      </c>
      <c r="B132" s="4">
        <v>44128</v>
      </c>
      <c r="C132" s="13">
        <v>0.66666666666666663</v>
      </c>
      <c r="D132" s="5" t="s">
        <v>44</v>
      </c>
      <c r="E132" s="5" t="s">
        <v>348</v>
      </c>
      <c r="F132" s="5"/>
      <c r="G132" s="5" t="s">
        <v>190</v>
      </c>
      <c r="H132" s="5" t="s">
        <v>46</v>
      </c>
      <c r="I132" s="5" t="s">
        <v>13</v>
      </c>
      <c r="J132" s="5">
        <v>20</v>
      </c>
      <c r="K132" s="5">
        <v>10</v>
      </c>
      <c r="L132" s="5">
        <v>2</v>
      </c>
      <c r="M132" s="5">
        <v>2</v>
      </c>
      <c r="N132" s="5" t="s">
        <v>47</v>
      </c>
      <c r="O132" s="5" t="s">
        <v>1125</v>
      </c>
      <c r="Q132" s="7">
        <f t="shared" si="36"/>
        <v>44128</v>
      </c>
      <c r="R132" s="5">
        <f t="shared" si="32"/>
        <v>2020</v>
      </c>
      <c r="S132" s="5">
        <f t="shared" si="37"/>
        <v>8</v>
      </c>
      <c r="T132" s="5" t="s">
        <v>348</v>
      </c>
      <c r="U132" s="5"/>
      <c r="V132" s="5">
        <f t="shared" si="38"/>
        <v>0</v>
      </c>
      <c r="W132" s="5" t="s">
        <v>46</v>
      </c>
      <c r="X132" s="5" t="s">
        <v>190</v>
      </c>
      <c r="Y132" s="5"/>
      <c r="Z132" s="5">
        <f t="shared" si="39"/>
        <v>0</v>
      </c>
      <c r="AA132" s="5" t="str">
        <f t="shared" si="33"/>
        <v>SEC</v>
      </c>
      <c r="AB132">
        <f t="shared" si="34"/>
        <v>1</v>
      </c>
      <c r="AC132">
        <f t="shared" si="40"/>
        <v>1</v>
      </c>
      <c r="AD132">
        <f t="shared" si="41"/>
        <v>1</v>
      </c>
      <c r="AE132">
        <f t="shared" si="42"/>
        <v>0</v>
      </c>
      <c r="AF132">
        <f t="shared" si="31"/>
        <v>20</v>
      </c>
      <c r="AG132">
        <f t="shared" si="31"/>
        <v>10</v>
      </c>
      <c r="AH132">
        <f t="shared" si="31"/>
        <v>2</v>
      </c>
      <c r="AI132">
        <f t="shared" si="31"/>
        <v>2</v>
      </c>
      <c r="AJ132">
        <f t="shared" si="30"/>
        <v>4</v>
      </c>
      <c r="AK132" s="8">
        <f t="shared" si="43"/>
        <v>0.5</v>
      </c>
      <c r="AL132">
        <f t="shared" si="35"/>
        <v>1</v>
      </c>
    </row>
    <row r="133" spans="1:38" ht="30" x14ac:dyDescent="0.2">
      <c r="A133" s="1">
        <v>5</v>
      </c>
      <c r="B133" s="4">
        <v>44135</v>
      </c>
      <c r="C133" s="13">
        <v>0.8125</v>
      </c>
      <c r="D133" s="5" t="s">
        <v>44</v>
      </c>
      <c r="E133" s="5" t="s">
        <v>348</v>
      </c>
      <c r="F133" s="5" t="s">
        <v>49</v>
      </c>
      <c r="G133" s="5" t="s">
        <v>625</v>
      </c>
      <c r="H133" s="5" t="s">
        <v>46</v>
      </c>
      <c r="I133" s="5" t="s">
        <v>14</v>
      </c>
      <c r="J133" s="5">
        <v>17</v>
      </c>
      <c r="K133" s="5">
        <v>41</v>
      </c>
      <c r="L133" s="5">
        <v>2</v>
      </c>
      <c r="M133" s="5">
        <v>3</v>
      </c>
      <c r="N133" s="5" t="s">
        <v>92</v>
      </c>
      <c r="O133" s="5"/>
      <c r="Q133" s="7">
        <f t="shared" si="36"/>
        <v>44135</v>
      </c>
      <c r="R133" s="5">
        <f t="shared" si="32"/>
        <v>2020</v>
      </c>
      <c r="S133" s="5">
        <f t="shared" si="37"/>
        <v>9</v>
      </c>
      <c r="T133" s="5" t="s">
        <v>348</v>
      </c>
      <c r="U133" s="5"/>
      <c r="V133" s="5">
        <f t="shared" si="38"/>
        <v>0</v>
      </c>
      <c r="W133" s="5" t="s">
        <v>46</v>
      </c>
      <c r="X133" s="5" t="s">
        <v>111</v>
      </c>
      <c r="Y133" s="5">
        <v>10</v>
      </c>
      <c r="Z133" s="5">
        <f t="shared" si="39"/>
        <v>1</v>
      </c>
      <c r="AA133" s="5" t="str">
        <f t="shared" si="33"/>
        <v>SEC</v>
      </c>
      <c r="AB133">
        <f t="shared" si="34"/>
        <v>1</v>
      </c>
      <c r="AC133">
        <f t="shared" si="40"/>
        <v>1</v>
      </c>
      <c r="AD133">
        <f t="shared" si="41"/>
        <v>1</v>
      </c>
      <c r="AE133">
        <f t="shared" si="42"/>
        <v>0</v>
      </c>
      <c r="AF133">
        <f t="shared" si="31"/>
        <v>17</v>
      </c>
      <c r="AG133">
        <f t="shared" si="31"/>
        <v>41</v>
      </c>
      <c r="AH133">
        <f t="shared" si="31"/>
        <v>2</v>
      </c>
      <c r="AI133">
        <f t="shared" si="31"/>
        <v>3</v>
      </c>
      <c r="AJ133">
        <f t="shared" si="30"/>
        <v>5</v>
      </c>
      <c r="AK133" s="8">
        <f t="shared" si="43"/>
        <v>0.4</v>
      </c>
      <c r="AL133">
        <f t="shared" si="35"/>
        <v>0</v>
      </c>
    </row>
    <row r="134" spans="1:38" ht="30" x14ac:dyDescent="0.2">
      <c r="A134" s="1">
        <v>6</v>
      </c>
      <c r="B134" s="4">
        <v>44156</v>
      </c>
      <c r="C134" s="13">
        <v>0.8125</v>
      </c>
      <c r="D134" s="5" t="s">
        <v>44</v>
      </c>
      <c r="E134" s="5" t="s">
        <v>348</v>
      </c>
      <c r="F134" s="5" t="s">
        <v>49</v>
      </c>
      <c r="G134" s="5" t="s">
        <v>77</v>
      </c>
      <c r="H134" s="5" t="s">
        <v>46</v>
      </c>
      <c r="I134" s="5" t="s">
        <v>13</v>
      </c>
      <c r="J134" s="5">
        <v>17</v>
      </c>
      <c r="K134" s="5">
        <v>10</v>
      </c>
      <c r="L134" s="5">
        <v>3</v>
      </c>
      <c r="M134" s="5">
        <v>3</v>
      </c>
      <c r="N134" s="5" t="s">
        <v>41</v>
      </c>
      <c r="O134" s="5"/>
      <c r="Q134" s="7">
        <f t="shared" si="36"/>
        <v>44156</v>
      </c>
      <c r="R134" s="5">
        <f t="shared" si="32"/>
        <v>2020</v>
      </c>
      <c r="S134" s="5">
        <f t="shared" si="37"/>
        <v>12</v>
      </c>
      <c r="T134" s="5" t="s">
        <v>348</v>
      </c>
      <c r="U134" s="5"/>
      <c r="V134" s="5">
        <f t="shared" si="38"/>
        <v>0</v>
      </c>
      <c r="W134" s="5" t="s">
        <v>46</v>
      </c>
      <c r="X134" s="5" t="s">
        <v>77</v>
      </c>
      <c r="Y134" s="5"/>
      <c r="Z134" s="5">
        <f t="shared" si="39"/>
        <v>0</v>
      </c>
      <c r="AA134" s="5" t="str">
        <f t="shared" si="33"/>
        <v>SEC</v>
      </c>
      <c r="AB134">
        <f t="shared" si="34"/>
        <v>1</v>
      </c>
      <c r="AC134">
        <f t="shared" si="40"/>
        <v>1</v>
      </c>
      <c r="AD134">
        <f t="shared" si="41"/>
        <v>1</v>
      </c>
      <c r="AE134">
        <f t="shared" si="42"/>
        <v>0</v>
      </c>
      <c r="AF134">
        <f t="shared" si="31"/>
        <v>17</v>
      </c>
      <c r="AG134">
        <f t="shared" si="31"/>
        <v>10</v>
      </c>
      <c r="AH134">
        <f t="shared" si="31"/>
        <v>3</v>
      </c>
      <c r="AI134">
        <f t="shared" si="31"/>
        <v>3</v>
      </c>
      <c r="AJ134">
        <f t="shared" si="30"/>
        <v>6</v>
      </c>
      <c r="AK134" s="8">
        <f t="shared" si="43"/>
        <v>0.5</v>
      </c>
      <c r="AL134">
        <f t="shared" si="35"/>
        <v>1</v>
      </c>
    </row>
    <row r="135" spans="1:38" x14ac:dyDescent="0.2">
      <c r="A135" s="1">
        <v>7</v>
      </c>
      <c r="B135" s="4">
        <v>44163</v>
      </c>
      <c r="C135" s="13">
        <v>0.5</v>
      </c>
      <c r="D135" s="5" t="s">
        <v>44</v>
      </c>
      <c r="E135" s="5" t="s">
        <v>348</v>
      </c>
      <c r="F135" s="5"/>
      <c r="G135" s="5" t="s">
        <v>411</v>
      </c>
      <c r="H135" s="5" t="s">
        <v>46</v>
      </c>
      <c r="I135" s="5" t="s">
        <v>13</v>
      </c>
      <c r="J135" s="5">
        <v>41</v>
      </c>
      <c r="K135" s="5">
        <v>0</v>
      </c>
      <c r="L135" s="5">
        <v>4</v>
      </c>
      <c r="M135" s="5">
        <v>3</v>
      </c>
      <c r="N135" s="5" t="s">
        <v>47</v>
      </c>
      <c r="O135" s="5"/>
      <c r="Q135" s="7">
        <f t="shared" si="36"/>
        <v>44163</v>
      </c>
      <c r="R135" s="5">
        <f t="shared" si="32"/>
        <v>2020</v>
      </c>
      <c r="S135" s="5">
        <f t="shared" si="37"/>
        <v>13</v>
      </c>
      <c r="T135" s="5" t="s">
        <v>348</v>
      </c>
      <c r="U135" s="5"/>
      <c r="V135" s="5">
        <f t="shared" si="38"/>
        <v>0</v>
      </c>
      <c r="W135" s="5" t="s">
        <v>46</v>
      </c>
      <c r="X135" s="5" t="s">
        <v>411</v>
      </c>
      <c r="Y135" s="5"/>
      <c r="Z135" s="5">
        <f t="shared" si="39"/>
        <v>0</v>
      </c>
      <c r="AA135" s="5" t="str">
        <f t="shared" si="33"/>
        <v>SEC</v>
      </c>
      <c r="AB135">
        <f t="shared" si="34"/>
        <v>1</v>
      </c>
      <c r="AC135">
        <f t="shared" si="40"/>
        <v>1</v>
      </c>
      <c r="AD135">
        <f t="shared" si="41"/>
        <v>1</v>
      </c>
      <c r="AE135">
        <f t="shared" si="42"/>
        <v>0</v>
      </c>
      <c r="AF135">
        <f t="shared" si="31"/>
        <v>41</v>
      </c>
      <c r="AG135">
        <f t="shared" si="31"/>
        <v>0</v>
      </c>
      <c r="AH135">
        <f t="shared" si="31"/>
        <v>4</v>
      </c>
      <c r="AI135">
        <f t="shared" si="31"/>
        <v>3</v>
      </c>
      <c r="AJ135">
        <f t="shared" si="30"/>
        <v>7</v>
      </c>
      <c r="AK135" s="8">
        <f t="shared" si="43"/>
        <v>0.5714285714285714</v>
      </c>
      <c r="AL135">
        <f t="shared" si="35"/>
        <v>1</v>
      </c>
    </row>
    <row r="136" spans="1:38" ht="90" x14ac:dyDescent="0.2">
      <c r="A136" s="1">
        <v>8</v>
      </c>
      <c r="B136" s="4">
        <v>44170</v>
      </c>
      <c r="C136" s="13">
        <v>0.5</v>
      </c>
      <c r="D136" s="5" t="s">
        <v>44</v>
      </c>
      <c r="E136" s="5" t="s">
        <v>348</v>
      </c>
      <c r="F136" s="5"/>
      <c r="G136" s="5" t="s">
        <v>651</v>
      </c>
      <c r="H136" s="5" t="s">
        <v>46</v>
      </c>
      <c r="I136" s="5" t="s">
        <v>13</v>
      </c>
      <c r="J136" s="5">
        <v>50</v>
      </c>
      <c r="K136" s="5">
        <v>48</v>
      </c>
      <c r="L136" s="5">
        <v>5</v>
      </c>
      <c r="M136" s="5">
        <v>3</v>
      </c>
      <c r="N136" s="5" t="s">
        <v>51</v>
      </c>
      <c r="O136" s="5" t="s">
        <v>1125</v>
      </c>
      <c r="Q136" s="7">
        <f t="shared" si="36"/>
        <v>44170</v>
      </c>
      <c r="R136" s="5">
        <f t="shared" si="32"/>
        <v>2020</v>
      </c>
      <c r="S136" s="5">
        <f t="shared" si="37"/>
        <v>14</v>
      </c>
      <c r="T136" s="5" t="s">
        <v>348</v>
      </c>
      <c r="U136" s="5"/>
      <c r="V136" s="5">
        <f t="shared" si="38"/>
        <v>0</v>
      </c>
      <c r="W136" s="5" t="s">
        <v>46</v>
      </c>
      <c r="X136" s="5" t="s">
        <v>651</v>
      </c>
      <c r="Y136" s="5"/>
      <c r="Z136" s="5">
        <f t="shared" si="39"/>
        <v>0</v>
      </c>
      <c r="AA136" s="5" t="str">
        <f t="shared" si="33"/>
        <v>SEC</v>
      </c>
      <c r="AB136">
        <f t="shared" si="34"/>
        <v>1</v>
      </c>
      <c r="AC136">
        <f t="shared" si="40"/>
        <v>1</v>
      </c>
      <c r="AD136">
        <f t="shared" si="41"/>
        <v>1</v>
      </c>
      <c r="AE136">
        <f t="shared" si="42"/>
        <v>0</v>
      </c>
      <c r="AF136">
        <f t="shared" si="31"/>
        <v>50</v>
      </c>
      <c r="AG136">
        <f t="shared" si="31"/>
        <v>48</v>
      </c>
      <c r="AH136">
        <f t="shared" si="31"/>
        <v>5</v>
      </c>
      <c r="AI136">
        <f t="shared" si="31"/>
        <v>3</v>
      </c>
      <c r="AJ136">
        <f t="shared" si="30"/>
        <v>8</v>
      </c>
      <c r="AK136" s="8">
        <f t="shared" si="43"/>
        <v>0.625</v>
      </c>
      <c r="AL136">
        <f t="shared" si="35"/>
        <v>1</v>
      </c>
    </row>
    <row r="137" spans="1:38" ht="30" x14ac:dyDescent="0.2">
      <c r="A137" s="1">
        <v>9</v>
      </c>
      <c r="B137" s="4">
        <v>44177</v>
      </c>
      <c r="C137" s="13">
        <v>0.5</v>
      </c>
      <c r="D137" s="5" t="s">
        <v>44</v>
      </c>
      <c r="E137" s="5" t="s">
        <v>348</v>
      </c>
      <c r="F137" s="5"/>
      <c r="G137" s="5" t="s">
        <v>1128</v>
      </c>
      <c r="H137" s="5" t="s">
        <v>46</v>
      </c>
      <c r="I137" s="5" t="s">
        <v>14</v>
      </c>
      <c r="J137" s="5">
        <v>14</v>
      </c>
      <c r="K137" s="5">
        <v>49</v>
      </c>
      <c r="L137" s="5">
        <v>5</v>
      </c>
      <c r="M137" s="5">
        <v>4</v>
      </c>
      <c r="N137" s="5" t="s">
        <v>92</v>
      </c>
      <c r="O137" s="5"/>
      <c r="Q137" s="7">
        <f t="shared" si="36"/>
        <v>44177</v>
      </c>
      <c r="R137" s="5">
        <f t="shared" si="32"/>
        <v>2020</v>
      </c>
      <c r="S137" s="5">
        <f t="shared" si="37"/>
        <v>15</v>
      </c>
      <c r="T137" s="5" t="s">
        <v>348</v>
      </c>
      <c r="U137" s="5"/>
      <c r="V137" s="5">
        <f t="shared" si="38"/>
        <v>0</v>
      </c>
      <c r="W137" s="5" t="s">
        <v>46</v>
      </c>
      <c r="X137" s="5" t="s">
        <v>178</v>
      </c>
      <c r="Y137" s="5">
        <v>12</v>
      </c>
      <c r="Z137" s="5">
        <f t="shared" si="39"/>
        <v>1</v>
      </c>
      <c r="AA137" s="5" t="str">
        <f t="shared" si="33"/>
        <v>SEC</v>
      </c>
      <c r="AB137">
        <f t="shared" si="34"/>
        <v>1</v>
      </c>
      <c r="AC137">
        <f t="shared" si="40"/>
        <v>1</v>
      </c>
      <c r="AD137">
        <f t="shared" si="41"/>
        <v>1</v>
      </c>
      <c r="AE137">
        <f t="shared" si="42"/>
        <v>0</v>
      </c>
      <c r="AF137">
        <f t="shared" si="31"/>
        <v>14</v>
      </c>
      <c r="AG137">
        <f t="shared" si="31"/>
        <v>49</v>
      </c>
      <c r="AH137">
        <f t="shared" si="31"/>
        <v>5</v>
      </c>
      <c r="AI137">
        <f t="shared" si="31"/>
        <v>4</v>
      </c>
      <c r="AJ137">
        <f t="shared" si="30"/>
        <v>9</v>
      </c>
      <c r="AK137" s="8">
        <f t="shared" si="43"/>
        <v>0.55555555555555558</v>
      </c>
      <c r="AL137">
        <f t="shared" si="35"/>
        <v>0</v>
      </c>
    </row>
    <row r="138" spans="1:38" ht="30" x14ac:dyDescent="0.2">
      <c r="A138" s="1">
        <v>10</v>
      </c>
      <c r="B138" s="4">
        <v>44184</v>
      </c>
      <c r="C138" s="13">
        <v>0.64583333333333337</v>
      </c>
      <c r="D138" s="5" t="s">
        <v>44</v>
      </c>
      <c r="E138" s="5" t="s">
        <v>348</v>
      </c>
      <c r="F138" s="5" t="s">
        <v>49</v>
      </c>
      <c r="G138" s="5" t="s">
        <v>239</v>
      </c>
      <c r="H138" s="5" t="s">
        <v>46</v>
      </c>
      <c r="I138" s="5" t="s">
        <v>14</v>
      </c>
      <c r="J138" s="5">
        <v>32</v>
      </c>
      <c r="K138" s="5">
        <v>51</v>
      </c>
      <c r="L138" s="5">
        <v>5</v>
      </c>
      <c r="M138" s="5">
        <v>5</v>
      </c>
      <c r="N138" s="5" t="s">
        <v>102</v>
      </c>
      <c r="O138" s="5"/>
      <c r="Q138" s="7">
        <f t="shared" si="36"/>
        <v>44184</v>
      </c>
      <c r="R138" s="5">
        <f t="shared" si="32"/>
        <v>2020</v>
      </c>
      <c r="S138" s="5">
        <f t="shared" si="37"/>
        <v>16</v>
      </c>
      <c r="T138" s="5" t="s">
        <v>348</v>
      </c>
      <c r="U138" s="5"/>
      <c r="V138" s="5">
        <f t="shared" si="38"/>
        <v>0</v>
      </c>
      <c r="W138" s="5" t="s">
        <v>46</v>
      </c>
      <c r="X138" s="5" t="s">
        <v>239</v>
      </c>
      <c r="Y138" s="5"/>
      <c r="Z138" s="5">
        <f t="shared" si="39"/>
        <v>0</v>
      </c>
      <c r="AA138" s="5" t="str">
        <f t="shared" si="33"/>
        <v>SEC</v>
      </c>
      <c r="AB138">
        <f t="shared" si="34"/>
        <v>1</v>
      </c>
      <c r="AC138">
        <f t="shared" si="40"/>
        <v>1</v>
      </c>
      <c r="AD138">
        <f t="shared" si="41"/>
        <v>1</v>
      </c>
      <c r="AE138">
        <f t="shared" si="42"/>
        <v>0</v>
      </c>
      <c r="AF138">
        <f t="shared" si="31"/>
        <v>32</v>
      </c>
      <c r="AG138">
        <f t="shared" si="31"/>
        <v>51</v>
      </c>
      <c r="AH138">
        <f t="shared" si="31"/>
        <v>5</v>
      </c>
      <c r="AI138">
        <f t="shared" si="31"/>
        <v>5</v>
      </c>
      <c r="AJ138">
        <f t="shared" si="30"/>
        <v>10</v>
      </c>
      <c r="AK138" s="8">
        <f t="shared" si="43"/>
        <v>0.5</v>
      </c>
      <c r="AL138">
        <f t="shared" si="35"/>
        <v>0</v>
      </c>
    </row>
    <row r="139" spans="1:38" ht="30" x14ac:dyDescent="0.2">
      <c r="A139" s="1">
        <v>1</v>
      </c>
      <c r="B139" s="4">
        <v>44100</v>
      </c>
      <c r="C139" s="13">
        <v>0.8125</v>
      </c>
      <c r="D139" s="5" t="s">
        <v>44</v>
      </c>
      <c r="E139" s="5" t="s">
        <v>1144</v>
      </c>
      <c r="F139" s="5" t="s">
        <v>49</v>
      </c>
      <c r="G139" s="5" t="s">
        <v>77</v>
      </c>
      <c r="H139" s="5" t="s">
        <v>46</v>
      </c>
      <c r="I139" s="5" t="s">
        <v>13</v>
      </c>
      <c r="J139" s="5">
        <v>31</v>
      </c>
      <c r="K139" s="5">
        <v>27</v>
      </c>
      <c r="L139" s="5">
        <v>1</v>
      </c>
      <c r="M139" s="5">
        <v>0</v>
      </c>
      <c r="N139" s="5" t="s">
        <v>41</v>
      </c>
      <c r="O139" s="5"/>
      <c r="Q139" s="7">
        <f t="shared" si="36"/>
        <v>44100</v>
      </c>
      <c r="R139" s="5">
        <f t="shared" si="32"/>
        <v>2020</v>
      </c>
      <c r="S139" s="5">
        <f t="shared" si="37"/>
        <v>4</v>
      </c>
      <c r="T139" s="5" t="s">
        <v>381</v>
      </c>
      <c r="U139" s="5">
        <v>16</v>
      </c>
      <c r="V139" s="5">
        <f t="shared" si="38"/>
        <v>1</v>
      </c>
      <c r="W139" s="5" t="s">
        <v>46</v>
      </c>
      <c r="X139" s="5" t="s">
        <v>77</v>
      </c>
      <c r="Y139" s="5"/>
      <c r="Z139" s="5">
        <f t="shared" si="39"/>
        <v>0</v>
      </c>
      <c r="AA139" s="5" t="str">
        <f t="shared" si="33"/>
        <v>SEC</v>
      </c>
      <c r="AB139">
        <f t="shared" si="34"/>
        <v>1</v>
      </c>
      <c r="AC139">
        <f t="shared" si="40"/>
        <v>1</v>
      </c>
      <c r="AD139">
        <f t="shared" si="41"/>
        <v>1</v>
      </c>
      <c r="AE139">
        <f t="shared" si="42"/>
        <v>0</v>
      </c>
      <c r="AF139">
        <f t="shared" si="31"/>
        <v>31</v>
      </c>
      <c r="AG139">
        <f t="shared" si="31"/>
        <v>27</v>
      </c>
      <c r="AH139">
        <f t="shared" si="31"/>
        <v>1</v>
      </c>
      <c r="AI139">
        <f t="shared" si="31"/>
        <v>0</v>
      </c>
      <c r="AJ139">
        <f t="shared" si="30"/>
        <v>1</v>
      </c>
      <c r="AK139" s="8">
        <f t="shared" si="43"/>
        <v>1</v>
      </c>
      <c r="AL139">
        <f t="shared" si="35"/>
        <v>1</v>
      </c>
    </row>
    <row r="140" spans="1:38" ht="30" x14ac:dyDescent="0.2">
      <c r="A140" s="1">
        <v>2</v>
      </c>
      <c r="B140" s="4">
        <v>44107</v>
      </c>
      <c r="C140" s="13">
        <v>0.5</v>
      </c>
      <c r="D140" s="5" t="s">
        <v>44</v>
      </c>
      <c r="E140" s="5" t="s">
        <v>1151</v>
      </c>
      <c r="F140" s="5"/>
      <c r="G140" s="5" t="s">
        <v>348</v>
      </c>
      <c r="H140" s="5" t="s">
        <v>46</v>
      </c>
      <c r="I140" s="5" t="s">
        <v>13</v>
      </c>
      <c r="J140" s="5">
        <v>35</v>
      </c>
      <c r="K140" s="5">
        <v>12</v>
      </c>
      <c r="L140" s="5">
        <v>2</v>
      </c>
      <c r="M140" s="5">
        <v>0</v>
      </c>
      <c r="N140" s="5" t="s">
        <v>47</v>
      </c>
      <c r="O140" s="5"/>
      <c r="Q140" s="7">
        <f t="shared" si="36"/>
        <v>44107</v>
      </c>
      <c r="R140" s="5">
        <f t="shared" si="32"/>
        <v>2020</v>
      </c>
      <c r="S140" s="5">
        <f t="shared" si="37"/>
        <v>5</v>
      </c>
      <c r="T140" s="5" t="s">
        <v>381</v>
      </c>
      <c r="U140" s="5">
        <v>21</v>
      </c>
      <c r="V140" s="5">
        <f t="shared" si="38"/>
        <v>1</v>
      </c>
      <c r="W140" s="5" t="s">
        <v>46</v>
      </c>
      <c r="X140" s="5" t="s">
        <v>348</v>
      </c>
      <c r="Y140" s="5"/>
      <c r="Z140" s="5">
        <f t="shared" si="39"/>
        <v>0</v>
      </c>
      <c r="AA140" s="5" t="str">
        <f t="shared" si="33"/>
        <v>SEC</v>
      </c>
      <c r="AB140">
        <f t="shared" si="34"/>
        <v>1</v>
      </c>
      <c r="AC140">
        <f t="shared" si="40"/>
        <v>1</v>
      </c>
      <c r="AD140">
        <f t="shared" si="41"/>
        <v>1</v>
      </c>
      <c r="AE140">
        <f t="shared" si="42"/>
        <v>0</v>
      </c>
      <c r="AF140">
        <f t="shared" si="31"/>
        <v>35</v>
      </c>
      <c r="AG140">
        <f t="shared" si="31"/>
        <v>12</v>
      </c>
      <c r="AH140">
        <f t="shared" si="31"/>
        <v>2</v>
      </c>
      <c r="AI140">
        <f t="shared" si="31"/>
        <v>0</v>
      </c>
      <c r="AJ140">
        <f t="shared" si="30"/>
        <v>2</v>
      </c>
      <c r="AK140" s="8">
        <f t="shared" si="43"/>
        <v>1</v>
      </c>
      <c r="AL140">
        <f t="shared" si="35"/>
        <v>1</v>
      </c>
    </row>
    <row r="141" spans="1:38" ht="30" x14ac:dyDescent="0.2">
      <c r="A141" s="1">
        <v>3</v>
      </c>
      <c r="B141" s="4">
        <v>44114</v>
      </c>
      <c r="C141" s="13">
        <v>0.64583333333333337</v>
      </c>
      <c r="D141" s="5" t="s">
        <v>44</v>
      </c>
      <c r="E141" s="5" t="s">
        <v>1126</v>
      </c>
      <c r="F141" s="5" t="s">
        <v>49</v>
      </c>
      <c r="G141" s="5" t="s">
        <v>203</v>
      </c>
      <c r="H141" s="5" t="s">
        <v>46</v>
      </c>
      <c r="I141" s="5" t="s">
        <v>14</v>
      </c>
      <c r="J141" s="5">
        <v>21</v>
      </c>
      <c r="K141" s="5">
        <v>44</v>
      </c>
      <c r="L141" s="5">
        <v>2</v>
      </c>
      <c r="M141" s="5">
        <v>1</v>
      </c>
      <c r="N141" s="5" t="s">
        <v>92</v>
      </c>
      <c r="O141" s="5"/>
      <c r="Q141" s="7">
        <f t="shared" si="36"/>
        <v>44114</v>
      </c>
      <c r="R141" s="5">
        <f t="shared" si="32"/>
        <v>2020</v>
      </c>
      <c r="S141" s="5">
        <f t="shared" si="37"/>
        <v>6</v>
      </c>
      <c r="T141" s="5" t="s">
        <v>381</v>
      </c>
      <c r="U141" s="5">
        <v>14</v>
      </c>
      <c r="V141" s="5">
        <f t="shared" si="38"/>
        <v>1</v>
      </c>
      <c r="W141" s="5" t="s">
        <v>46</v>
      </c>
      <c r="X141" s="5" t="s">
        <v>178</v>
      </c>
      <c r="Y141" s="5">
        <v>3</v>
      </c>
      <c r="Z141" s="5">
        <f t="shared" si="39"/>
        <v>1</v>
      </c>
      <c r="AA141" s="5" t="str">
        <f t="shared" si="33"/>
        <v>SEC</v>
      </c>
      <c r="AB141">
        <f t="shared" si="34"/>
        <v>1</v>
      </c>
      <c r="AC141">
        <f t="shared" si="40"/>
        <v>1</v>
      </c>
      <c r="AD141">
        <f t="shared" si="41"/>
        <v>1</v>
      </c>
      <c r="AE141">
        <f t="shared" si="42"/>
        <v>1</v>
      </c>
      <c r="AF141">
        <f t="shared" si="31"/>
        <v>21</v>
      </c>
      <c r="AG141">
        <f t="shared" si="31"/>
        <v>44</v>
      </c>
      <c r="AH141">
        <f t="shared" si="31"/>
        <v>2</v>
      </c>
      <c r="AI141">
        <f t="shared" si="31"/>
        <v>1</v>
      </c>
      <c r="AJ141">
        <f t="shared" si="30"/>
        <v>3</v>
      </c>
      <c r="AK141" s="8">
        <f t="shared" si="43"/>
        <v>0.66666666666666663</v>
      </c>
      <c r="AL141">
        <f t="shared" si="35"/>
        <v>0</v>
      </c>
    </row>
    <row r="142" spans="1:38" ht="30" x14ac:dyDescent="0.2">
      <c r="A142" s="1">
        <v>4</v>
      </c>
      <c r="B142" s="4">
        <v>44121</v>
      </c>
      <c r="C142" s="13">
        <v>0.5</v>
      </c>
      <c r="D142" s="5" t="s">
        <v>44</v>
      </c>
      <c r="E142" s="5" t="s">
        <v>1149</v>
      </c>
      <c r="F142" s="5"/>
      <c r="G142" s="5" t="s">
        <v>190</v>
      </c>
      <c r="H142" s="5" t="s">
        <v>46</v>
      </c>
      <c r="I142" s="5" t="s">
        <v>14</v>
      </c>
      <c r="J142" s="5">
        <v>7</v>
      </c>
      <c r="K142" s="5">
        <v>34</v>
      </c>
      <c r="L142" s="5">
        <v>2</v>
      </c>
      <c r="M142" s="5">
        <v>2</v>
      </c>
      <c r="N142" s="5" t="s">
        <v>102</v>
      </c>
      <c r="O142" s="5"/>
      <c r="Q142" s="7">
        <f t="shared" si="36"/>
        <v>44121</v>
      </c>
      <c r="R142" s="5">
        <f t="shared" si="32"/>
        <v>2020</v>
      </c>
      <c r="S142" s="5">
        <f t="shared" si="37"/>
        <v>7</v>
      </c>
      <c r="T142" s="5" t="s">
        <v>381</v>
      </c>
      <c r="U142" s="5">
        <v>18</v>
      </c>
      <c r="V142" s="5">
        <f t="shared" si="38"/>
        <v>1</v>
      </c>
      <c r="W142" s="5" t="s">
        <v>46</v>
      </c>
      <c r="X142" s="5" t="s">
        <v>190</v>
      </c>
      <c r="Y142" s="5"/>
      <c r="Z142" s="5">
        <f t="shared" si="39"/>
        <v>0</v>
      </c>
      <c r="AA142" s="5" t="str">
        <f t="shared" si="33"/>
        <v>SEC</v>
      </c>
      <c r="AB142">
        <f t="shared" si="34"/>
        <v>1</v>
      </c>
      <c r="AC142">
        <f t="shared" si="40"/>
        <v>1</v>
      </c>
      <c r="AD142">
        <f t="shared" si="41"/>
        <v>1</v>
      </c>
      <c r="AE142">
        <f t="shared" si="42"/>
        <v>0</v>
      </c>
      <c r="AF142">
        <f t="shared" si="31"/>
        <v>7</v>
      </c>
      <c r="AG142">
        <f t="shared" si="31"/>
        <v>34</v>
      </c>
      <c r="AH142">
        <f t="shared" si="31"/>
        <v>2</v>
      </c>
      <c r="AI142">
        <f t="shared" si="31"/>
        <v>2</v>
      </c>
      <c r="AJ142">
        <f t="shared" si="30"/>
        <v>4</v>
      </c>
      <c r="AK142" s="8">
        <f t="shared" si="43"/>
        <v>0.5</v>
      </c>
      <c r="AL142">
        <f t="shared" si="35"/>
        <v>0</v>
      </c>
    </row>
    <row r="143" spans="1:38" ht="30" x14ac:dyDescent="0.2">
      <c r="A143" s="1">
        <v>5</v>
      </c>
      <c r="B143" s="4">
        <v>44128</v>
      </c>
      <c r="C143" s="13">
        <v>0.64583333333333337</v>
      </c>
      <c r="D143" s="5" t="s">
        <v>44</v>
      </c>
      <c r="E143" s="5" t="s">
        <v>361</v>
      </c>
      <c r="F143" s="5"/>
      <c r="G143" s="5" t="s">
        <v>117</v>
      </c>
      <c r="H143" s="5" t="s">
        <v>46</v>
      </c>
      <c r="I143" s="5" t="s">
        <v>14</v>
      </c>
      <c r="J143" s="5">
        <v>17</v>
      </c>
      <c r="K143" s="5">
        <v>48</v>
      </c>
      <c r="L143" s="5">
        <v>2</v>
      </c>
      <c r="M143" s="5">
        <v>3</v>
      </c>
      <c r="N143" s="5" t="s">
        <v>130</v>
      </c>
      <c r="O143" s="5"/>
      <c r="Q143" s="7">
        <f t="shared" si="36"/>
        <v>44128</v>
      </c>
      <c r="R143" s="5">
        <f t="shared" si="32"/>
        <v>2020</v>
      </c>
      <c r="S143" s="5">
        <f t="shared" si="37"/>
        <v>8</v>
      </c>
      <c r="T143" s="5" t="s">
        <v>361</v>
      </c>
      <c r="U143" s="5"/>
      <c r="V143" s="5">
        <f t="shared" si="38"/>
        <v>0</v>
      </c>
      <c r="W143" s="5" t="s">
        <v>46</v>
      </c>
      <c r="X143" s="5" t="s">
        <v>119</v>
      </c>
      <c r="Y143" s="5">
        <v>2</v>
      </c>
      <c r="Z143" s="5">
        <f t="shared" si="39"/>
        <v>1</v>
      </c>
      <c r="AA143" s="5" t="str">
        <f t="shared" si="33"/>
        <v>SEC</v>
      </c>
      <c r="AB143">
        <f t="shared" si="34"/>
        <v>1</v>
      </c>
      <c r="AC143">
        <f t="shared" si="40"/>
        <v>1</v>
      </c>
      <c r="AD143">
        <f t="shared" si="41"/>
        <v>1</v>
      </c>
      <c r="AE143">
        <f t="shared" si="42"/>
        <v>0</v>
      </c>
      <c r="AF143">
        <f t="shared" si="31"/>
        <v>17</v>
      </c>
      <c r="AG143">
        <f t="shared" si="31"/>
        <v>48</v>
      </c>
      <c r="AH143">
        <f t="shared" si="31"/>
        <v>2</v>
      </c>
      <c r="AI143">
        <f t="shared" si="31"/>
        <v>3</v>
      </c>
      <c r="AJ143">
        <f t="shared" si="30"/>
        <v>5</v>
      </c>
      <c r="AK143" s="8">
        <f t="shared" si="43"/>
        <v>0.4</v>
      </c>
      <c r="AL143">
        <f t="shared" si="35"/>
        <v>0</v>
      </c>
    </row>
    <row r="144" spans="1:38" ht="30" x14ac:dyDescent="0.2">
      <c r="A144" s="1">
        <v>6</v>
      </c>
      <c r="B144" s="4">
        <v>44142</v>
      </c>
      <c r="C144" s="13">
        <v>0.8125</v>
      </c>
      <c r="D144" s="5" t="s">
        <v>44</v>
      </c>
      <c r="E144" s="5" t="s">
        <v>361</v>
      </c>
      <c r="F144" s="5" t="s">
        <v>49</v>
      </c>
      <c r="G144" s="5" t="s">
        <v>651</v>
      </c>
      <c r="H144" s="5" t="s">
        <v>46</v>
      </c>
      <c r="I144" s="5" t="s">
        <v>14</v>
      </c>
      <c r="J144" s="5">
        <v>13</v>
      </c>
      <c r="K144" s="5">
        <v>24</v>
      </c>
      <c r="L144" s="5">
        <v>2</v>
      </c>
      <c r="M144" s="5">
        <v>4</v>
      </c>
      <c r="N144" s="5" t="s">
        <v>132</v>
      </c>
      <c r="O144" s="5"/>
      <c r="Q144" s="7">
        <f t="shared" si="36"/>
        <v>44142</v>
      </c>
      <c r="R144" s="5">
        <f t="shared" si="32"/>
        <v>2020</v>
      </c>
      <c r="S144" s="5">
        <f t="shared" si="37"/>
        <v>10</v>
      </c>
      <c r="T144" s="5" t="s">
        <v>361</v>
      </c>
      <c r="U144" s="5"/>
      <c r="V144" s="5">
        <f t="shared" si="38"/>
        <v>0</v>
      </c>
      <c r="W144" s="5" t="s">
        <v>46</v>
      </c>
      <c r="X144" s="5" t="s">
        <v>651</v>
      </c>
      <c r="Y144" s="5"/>
      <c r="Z144" s="5">
        <f t="shared" si="39"/>
        <v>0</v>
      </c>
      <c r="AA144" s="5" t="str">
        <f t="shared" si="33"/>
        <v>SEC</v>
      </c>
      <c r="AB144">
        <f t="shared" si="34"/>
        <v>1</v>
      </c>
      <c r="AC144">
        <f t="shared" si="40"/>
        <v>1</v>
      </c>
      <c r="AD144">
        <f t="shared" si="41"/>
        <v>1</v>
      </c>
      <c r="AE144">
        <f t="shared" si="42"/>
        <v>0</v>
      </c>
      <c r="AF144">
        <f t="shared" si="31"/>
        <v>13</v>
      </c>
      <c r="AG144">
        <f t="shared" si="31"/>
        <v>24</v>
      </c>
      <c r="AH144">
        <f t="shared" si="31"/>
        <v>2</v>
      </c>
      <c r="AI144">
        <f t="shared" si="31"/>
        <v>4</v>
      </c>
      <c r="AJ144">
        <f t="shared" si="30"/>
        <v>6</v>
      </c>
      <c r="AK144" s="8">
        <f t="shared" si="43"/>
        <v>0.33333333333333331</v>
      </c>
      <c r="AL144">
        <f t="shared" si="35"/>
        <v>0</v>
      </c>
    </row>
    <row r="145" spans="1:38" ht="30" x14ac:dyDescent="0.2">
      <c r="A145" s="1">
        <v>7</v>
      </c>
      <c r="B145" s="4">
        <v>44156</v>
      </c>
      <c r="C145" s="13">
        <v>0.79166666666666663</v>
      </c>
      <c r="D145" s="5" t="s">
        <v>44</v>
      </c>
      <c r="E145" s="5" t="s">
        <v>361</v>
      </c>
      <c r="F145" s="5" t="s">
        <v>49</v>
      </c>
      <c r="G145" s="5" t="s">
        <v>1135</v>
      </c>
      <c r="H145" s="5" t="s">
        <v>46</v>
      </c>
      <c r="I145" s="5" t="s">
        <v>14</v>
      </c>
      <c r="J145" s="5">
        <v>17</v>
      </c>
      <c r="K145" s="5">
        <v>30</v>
      </c>
      <c r="L145" s="5">
        <v>2</v>
      </c>
      <c r="M145" s="5">
        <v>5</v>
      </c>
      <c r="N145" s="5" t="s">
        <v>133</v>
      </c>
      <c r="O145" s="5"/>
      <c r="Q145" s="7">
        <f t="shared" si="36"/>
        <v>44156</v>
      </c>
      <c r="R145" s="5">
        <f t="shared" si="32"/>
        <v>2020</v>
      </c>
      <c r="S145" s="5">
        <f t="shared" si="37"/>
        <v>12</v>
      </c>
      <c r="T145" s="5" t="s">
        <v>361</v>
      </c>
      <c r="U145" s="5"/>
      <c r="V145" s="5">
        <f t="shared" si="38"/>
        <v>0</v>
      </c>
      <c r="W145" s="5" t="s">
        <v>46</v>
      </c>
      <c r="X145" s="5" t="s">
        <v>803</v>
      </c>
      <c r="Y145" s="5">
        <v>23</v>
      </c>
      <c r="Z145" s="5">
        <f t="shared" si="39"/>
        <v>1</v>
      </c>
      <c r="AA145" s="5" t="str">
        <f t="shared" si="33"/>
        <v>SEC</v>
      </c>
      <c r="AB145">
        <f t="shared" si="34"/>
        <v>1</v>
      </c>
      <c r="AC145">
        <f t="shared" si="40"/>
        <v>1</v>
      </c>
      <c r="AD145">
        <f t="shared" si="41"/>
        <v>1</v>
      </c>
      <c r="AE145">
        <f t="shared" si="42"/>
        <v>0</v>
      </c>
      <c r="AF145">
        <f t="shared" si="31"/>
        <v>17</v>
      </c>
      <c r="AG145">
        <f t="shared" si="31"/>
        <v>30</v>
      </c>
      <c r="AH145">
        <f t="shared" si="31"/>
        <v>2</v>
      </c>
      <c r="AI145">
        <f t="shared" si="31"/>
        <v>5</v>
      </c>
      <c r="AJ145">
        <f t="shared" si="30"/>
        <v>7</v>
      </c>
      <c r="AK145" s="8">
        <f t="shared" si="43"/>
        <v>0.2857142857142857</v>
      </c>
      <c r="AL145">
        <f t="shared" si="35"/>
        <v>0</v>
      </c>
    </row>
    <row r="146" spans="1:38" ht="30" x14ac:dyDescent="0.2">
      <c r="A146" s="1">
        <v>8</v>
      </c>
      <c r="B146" s="4">
        <v>44170</v>
      </c>
      <c r="C146" s="13">
        <v>0.64583333333333337</v>
      </c>
      <c r="D146" s="5" t="s">
        <v>44</v>
      </c>
      <c r="E146" s="5" t="s">
        <v>361</v>
      </c>
      <c r="F146" s="5"/>
      <c r="G146" s="5" t="s">
        <v>172</v>
      </c>
      <c r="H146" s="5" t="s">
        <v>46</v>
      </c>
      <c r="I146" s="5" t="s">
        <v>14</v>
      </c>
      <c r="J146" s="5">
        <v>19</v>
      </c>
      <c r="K146" s="5">
        <v>31</v>
      </c>
      <c r="L146" s="5">
        <v>2</v>
      </c>
      <c r="M146" s="5">
        <v>6</v>
      </c>
      <c r="N146" s="5" t="s">
        <v>151</v>
      </c>
      <c r="O146" s="5"/>
      <c r="Q146" s="7">
        <f t="shared" si="36"/>
        <v>44170</v>
      </c>
      <c r="R146" s="5">
        <f t="shared" si="32"/>
        <v>2020</v>
      </c>
      <c r="S146" s="5">
        <f t="shared" si="37"/>
        <v>14</v>
      </c>
      <c r="T146" s="5" t="s">
        <v>361</v>
      </c>
      <c r="U146" s="5"/>
      <c r="V146" s="5">
        <f t="shared" si="38"/>
        <v>0</v>
      </c>
      <c r="W146" s="5" t="s">
        <v>46</v>
      </c>
      <c r="X146" s="5" t="s">
        <v>111</v>
      </c>
      <c r="Y146" s="5">
        <v>6</v>
      </c>
      <c r="Z146" s="5">
        <f t="shared" si="39"/>
        <v>1</v>
      </c>
      <c r="AA146" s="5" t="str">
        <f t="shared" si="33"/>
        <v>SEC</v>
      </c>
      <c r="AB146">
        <f t="shared" si="34"/>
        <v>1</v>
      </c>
      <c r="AC146">
        <f t="shared" si="40"/>
        <v>1</v>
      </c>
      <c r="AD146">
        <f t="shared" si="41"/>
        <v>1</v>
      </c>
      <c r="AE146">
        <f t="shared" si="42"/>
        <v>0</v>
      </c>
      <c r="AF146">
        <f t="shared" si="31"/>
        <v>19</v>
      </c>
      <c r="AG146">
        <f t="shared" si="31"/>
        <v>31</v>
      </c>
      <c r="AH146">
        <f t="shared" si="31"/>
        <v>2</v>
      </c>
      <c r="AI146">
        <f t="shared" si="31"/>
        <v>6</v>
      </c>
      <c r="AJ146">
        <f t="shared" si="30"/>
        <v>8</v>
      </c>
      <c r="AK146" s="8">
        <f t="shared" si="43"/>
        <v>0.25</v>
      </c>
      <c r="AL146">
        <f t="shared" si="35"/>
        <v>0</v>
      </c>
    </row>
    <row r="147" spans="1:38" ht="30" x14ac:dyDescent="0.2">
      <c r="A147" s="1">
        <v>9</v>
      </c>
      <c r="B147" s="4">
        <v>44177</v>
      </c>
      <c r="C147" s="13">
        <v>0.66666666666666663</v>
      </c>
      <c r="D147" s="5" t="s">
        <v>44</v>
      </c>
      <c r="E147" s="5" t="s">
        <v>361</v>
      </c>
      <c r="F147" s="5" t="s">
        <v>49</v>
      </c>
      <c r="G147" s="5" t="s">
        <v>411</v>
      </c>
      <c r="H147" s="5" t="s">
        <v>46</v>
      </c>
      <c r="I147" s="5" t="s">
        <v>13</v>
      </c>
      <c r="J147" s="5">
        <v>42</v>
      </c>
      <c r="K147" s="5">
        <v>17</v>
      </c>
      <c r="L147" s="5">
        <v>3</v>
      </c>
      <c r="M147" s="5">
        <v>6</v>
      </c>
      <c r="N147" s="5" t="s">
        <v>41</v>
      </c>
      <c r="O147" s="5"/>
      <c r="Q147" s="7">
        <f t="shared" si="36"/>
        <v>44177</v>
      </c>
      <c r="R147" s="5">
        <f t="shared" si="32"/>
        <v>2020</v>
      </c>
      <c r="S147" s="5">
        <f t="shared" si="37"/>
        <v>15</v>
      </c>
      <c r="T147" s="5" t="s">
        <v>361</v>
      </c>
      <c r="U147" s="5"/>
      <c r="V147" s="5">
        <f t="shared" si="38"/>
        <v>0</v>
      </c>
      <c r="W147" s="5" t="s">
        <v>46</v>
      </c>
      <c r="X147" s="5" t="s">
        <v>411</v>
      </c>
      <c r="Y147" s="5"/>
      <c r="Z147" s="5">
        <f t="shared" si="39"/>
        <v>0</v>
      </c>
      <c r="AA147" s="5" t="str">
        <f t="shared" si="33"/>
        <v>SEC</v>
      </c>
      <c r="AB147">
        <f t="shared" si="34"/>
        <v>1</v>
      </c>
      <c r="AC147">
        <f t="shared" si="40"/>
        <v>1</v>
      </c>
      <c r="AD147">
        <f t="shared" si="41"/>
        <v>1</v>
      </c>
      <c r="AE147">
        <f t="shared" si="42"/>
        <v>0</v>
      </c>
      <c r="AF147">
        <f t="shared" si="31"/>
        <v>42</v>
      </c>
      <c r="AG147">
        <f t="shared" si="31"/>
        <v>17</v>
      </c>
      <c r="AH147">
        <f t="shared" si="31"/>
        <v>3</v>
      </c>
      <c r="AI147">
        <f t="shared" si="31"/>
        <v>6</v>
      </c>
      <c r="AJ147">
        <f t="shared" si="30"/>
        <v>9</v>
      </c>
      <c r="AK147" s="8">
        <f t="shared" si="43"/>
        <v>0.33333333333333331</v>
      </c>
      <c r="AL147">
        <f t="shared" si="35"/>
        <v>1</v>
      </c>
    </row>
    <row r="148" spans="1:38" ht="30" x14ac:dyDescent="0.2">
      <c r="A148" s="1">
        <v>10</v>
      </c>
      <c r="B148" s="4">
        <v>44184</v>
      </c>
      <c r="C148" s="13">
        <v>0.5</v>
      </c>
      <c r="D148" s="5" t="s">
        <v>44</v>
      </c>
      <c r="E148" s="5" t="s">
        <v>361</v>
      </c>
      <c r="F148" s="5"/>
      <c r="G148" s="5" t="s">
        <v>265</v>
      </c>
      <c r="H148" s="5" t="s">
        <v>46</v>
      </c>
      <c r="I148" s="5" t="s">
        <v>14</v>
      </c>
      <c r="J148" s="5">
        <v>13</v>
      </c>
      <c r="K148" s="5">
        <v>34</v>
      </c>
      <c r="L148" s="5">
        <v>3</v>
      </c>
      <c r="M148" s="5">
        <v>7</v>
      </c>
      <c r="N148" s="5" t="s">
        <v>92</v>
      </c>
      <c r="O148" s="5"/>
      <c r="Q148" s="7">
        <f t="shared" si="36"/>
        <v>44184</v>
      </c>
      <c r="R148" s="5">
        <f t="shared" si="32"/>
        <v>2020</v>
      </c>
      <c r="S148" s="5">
        <f t="shared" si="37"/>
        <v>16</v>
      </c>
      <c r="T148" s="5" t="s">
        <v>361</v>
      </c>
      <c r="U148" s="5"/>
      <c r="V148" s="5">
        <f t="shared" si="38"/>
        <v>0</v>
      </c>
      <c r="W148" s="5" t="s">
        <v>46</v>
      </c>
      <c r="X148" s="5" t="s">
        <v>48</v>
      </c>
      <c r="Y148" s="5">
        <v>5</v>
      </c>
      <c r="Z148" s="5">
        <f t="shared" si="39"/>
        <v>1</v>
      </c>
      <c r="AA148" s="5" t="str">
        <f t="shared" si="33"/>
        <v>SEC</v>
      </c>
      <c r="AB148">
        <f t="shared" si="34"/>
        <v>1</v>
      </c>
      <c r="AC148">
        <f t="shared" si="40"/>
        <v>1</v>
      </c>
      <c r="AD148">
        <f t="shared" si="41"/>
        <v>1</v>
      </c>
      <c r="AE148">
        <f t="shared" si="42"/>
        <v>0</v>
      </c>
      <c r="AF148">
        <f t="shared" si="31"/>
        <v>13</v>
      </c>
      <c r="AG148">
        <f t="shared" si="31"/>
        <v>34</v>
      </c>
      <c r="AH148">
        <f t="shared" si="31"/>
        <v>3</v>
      </c>
      <c r="AI148">
        <f t="shared" si="31"/>
        <v>7</v>
      </c>
      <c r="AJ148">
        <f t="shared" si="30"/>
        <v>10</v>
      </c>
      <c r="AK148" s="8">
        <f t="shared" si="43"/>
        <v>0.3</v>
      </c>
      <c r="AL148">
        <f t="shared" si="35"/>
        <v>0</v>
      </c>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L204"/>
  <sheetViews>
    <sheetView workbookViewId="0">
      <selection activeCell="M9" sqref="M9"/>
    </sheetView>
  </sheetViews>
  <sheetFormatPr baseColWidth="10" defaultColWidth="8.83203125" defaultRowHeight="15" x14ac:dyDescent="0.2"/>
  <cols>
    <col min="16" max="16" width="8.83203125" style="10"/>
    <col min="30" max="30" width="10.33203125" customWidth="1"/>
  </cols>
  <sheetData>
    <row r="1" spans="1:38" ht="45" x14ac:dyDescent="0.2">
      <c r="A1" s="1" t="s">
        <v>4</v>
      </c>
      <c r="B1" s="1" t="s">
        <v>5</v>
      </c>
      <c r="C1" s="1" t="s">
        <v>6</v>
      </c>
      <c r="D1" s="1" t="s">
        <v>7</v>
      </c>
      <c r="E1" s="1" t="s">
        <v>8</v>
      </c>
      <c r="F1" s="1"/>
      <c r="G1" s="1" t="s">
        <v>9</v>
      </c>
      <c r="H1" s="1" t="s">
        <v>10</v>
      </c>
      <c r="I1" s="1"/>
      <c r="J1" s="1" t="s">
        <v>11</v>
      </c>
      <c r="K1" s="1" t="s">
        <v>12</v>
      </c>
      <c r="L1" s="1" t="s">
        <v>13</v>
      </c>
      <c r="M1" s="1" t="s">
        <v>14</v>
      </c>
      <c r="N1" s="1" t="s">
        <v>15</v>
      </c>
      <c r="O1" s="1" t="s">
        <v>16</v>
      </c>
      <c r="P1" s="2"/>
      <c r="Q1" s="1" t="s">
        <v>5</v>
      </c>
      <c r="R1" s="5" t="s">
        <v>301</v>
      </c>
      <c r="S1" s="1" t="s">
        <v>241</v>
      </c>
      <c r="T1" s="1" t="s">
        <v>19</v>
      </c>
      <c r="U1" s="1" t="s">
        <v>20</v>
      </c>
      <c r="V1" s="1" t="s">
        <v>21</v>
      </c>
      <c r="W1" s="1" t="s">
        <v>22</v>
      </c>
      <c r="X1" s="1" t="s">
        <v>9</v>
      </c>
      <c r="Y1" s="1" t="s">
        <v>23</v>
      </c>
      <c r="Z1" s="1" t="s">
        <v>24</v>
      </c>
      <c r="AA1" s="1" t="s">
        <v>25</v>
      </c>
      <c r="AB1" s="1" t="s">
        <v>26</v>
      </c>
      <c r="AC1" s="1" t="s">
        <v>27</v>
      </c>
      <c r="AD1" s="1" t="s">
        <v>28</v>
      </c>
      <c r="AE1" s="1" t="s">
        <v>29</v>
      </c>
      <c r="AF1" s="1" t="s">
        <v>30</v>
      </c>
      <c r="AG1" s="1" t="s">
        <v>31</v>
      </c>
      <c r="AH1" s="1" t="s">
        <v>32</v>
      </c>
      <c r="AI1" s="1" t="s">
        <v>33</v>
      </c>
      <c r="AJ1" s="1" t="s">
        <v>34</v>
      </c>
      <c r="AK1" s="1" t="s">
        <v>35</v>
      </c>
      <c r="AL1" s="1" t="s">
        <v>36</v>
      </c>
    </row>
    <row r="2" spans="1:38" ht="90" x14ac:dyDescent="0.2">
      <c r="A2" s="1">
        <v>1</v>
      </c>
      <c r="B2" s="4">
        <v>44443</v>
      </c>
      <c r="C2" s="13">
        <v>0.8125</v>
      </c>
      <c r="D2" s="5" t="s">
        <v>44</v>
      </c>
      <c r="E2" s="5" t="s">
        <v>302</v>
      </c>
      <c r="F2" s="5" t="s">
        <v>80</v>
      </c>
      <c r="G2" s="5" t="s">
        <v>62</v>
      </c>
      <c r="H2" s="5" t="s">
        <v>40</v>
      </c>
      <c r="I2" s="5" t="s">
        <v>13</v>
      </c>
      <c r="J2" s="5">
        <v>10</v>
      </c>
      <c r="K2" s="5">
        <v>3</v>
      </c>
      <c r="L2" s="5">
        <v>1</v>
      </c>
      <c r="M2" s="5">
        <v>0</v>
      </c>
      <c r="N2" s="5" t="s">
        <v>41</v>
      </c>
      <c r="O2" s="5" t="s">
        <v>134</v>
      </c>
      <c r="P2" s="6"/>
      <c r="Q2" s="4">
        <f>B2</f>
        <v>44443</v>
      </c>
      <c r="R2" s="5">
        <f t="shared" ref="R2:R65" si="0">IF(AND(B2&gt;=DATEVALUE("06/01/2019"),B2&lt;=DATEVALUE("05/31/2020")),2019,IF(AND(B2&gt;=DATEVALUE("06/01/2020"),B2&lt;=DATEVALUE("05/31/2021")),2020,IF(AND(B2&gt;=DATEVALUE("06/01/2021"),B2&lt;=DATEVALUE("05/31/2022")),2021,IF(AND(B2&gt;=DATEVALUE("06/01/2022"),B2&lt;=DATEVALUE("05/31/2023")),2022,IF(AND(B2&gt;=DATEVALUE("06/01/2023"),B2&lt;=DATEVALUE("05/31/2024")),2023,"N/A")))))</f>
        <v>2021</v>
      </c>
      <c r="S2" s="5">
        <f>IF(AND(B2&gt;=DATEVALUE("07/24/2021"),B2&lt;=DATEVALUE("09/06/2021")),1,IF(AND(B2&gt;=DATEVALUE("09/07/2021"),B2&lt;=DATEVALUE("09/13/2021")),2,IF(AND(B2&gt;=DATEVALUE("09/14/2021"),B2&lt;=DATEVALUE("09/20/2021")),3,IF(AND(B2&gt;=DATEVALUE("09/21/2021"),B2&lt;=DATEVALUE("09/27/2021")),4,IF(AND(B2&gt;=DATEVALUE("09/28/2021"),B2&lt;=DATEVALUE("10/04/2021")),5,IF(AND(B2&gt;=DATEVALUE("10/05/2021"),B2&lt;=DATEVALUE("10/11/2021")),6,IF(AND(B2&gt;=DATEVALUE("10/12/2021"),B2&lt;=DATEVALUE("10/18/2021")),7,IF(AND(B2&gt;=DATEVALUE("10/19/2021"),B2&lt;=DATEVALUE("10/25/2021")),8,IF(AND(B2&gt;=DATEVALUE("10/26/2021"),B2&lt;=DATEVALUE("11/01/2021")),9,IF(AND(B2&gt;=DATEVALUE("11/02/2021"),B2&lt;=DATEVALUE("11/08/2021")),10,IF(AND(B2&gt;=DATEVALUE("11/09/2021"),B2&lt;=DATEVALUE("11/15/2021")),11,IF(AND(B2&gt;=DATEVALUE("11/16/2021"),B2&lt;=DATEVALUE("11/22/2021")),12,IF(AND(B2&gt;=DATEVALUE("11/23/2021"),B2&lt;=DATEVALUE("11/29/2021")),13,IF(AND(B2&gt;=DATEVALUE("11/30/2021"),B2&lt;=DATEVALUE("12/06/2021")),14,IF(AND(B2&gt;=DATEVALUE("12/07/2021"),B2&lt;=DATEVALUE("12/13/2021")),15,IF(AND(B2&gt;=DATEVALUE("12/14/2021"),B2&lt;=DATEVALUE("12/20/2021")),16,IF(AND(B2&gt;=DATEVALUE("12/21/2021"),B2&lt;=DATEVALUE("12/27/2021")),17,IF(AND(B2&gt;=DATEVALUE("12/28/2021"),B2&lt;=DATEVALUE("01/03/2022")),18,IF(AND(B2&gt;=DATEVALUE("01/04/2022"),B2&lt;=DATEVALUE("01/10/2022")),19,IF(AND(B2&gt;=DATEVALUE("01/11/2022"),B2&lt;=DATEVALUE("01/17/2022")),20,"Bye"))))))))))))))))))))</f>
        <v>1</v>
      </c>
      <c r="T2" s="5" t="s">
        <v>178</v>
      </c>
      <c r="U2" s="5">
        <v>5</v>
      </c>
      <c r="V2" s="5">
        <f>IF(U2&gt;0,1,0)</f>
        <v>1</v>
      </c>
      <c r="W2" s="5" t="s">
        <v>46</v>
      </c>
      <c r="X2" s="5" t="s">
        <v>43</v>
      </c>
      <c r="Y2" s="5">
        <v>3</v>
      </c>
      <c r="Z2" s="5">
        <f>IF(Y2&gt;0,1,0)</f>
        <v>1</v>
      </c>
      <c r="AA2" s="5" t="str">
        <f t="shared" ref="AA2:AA65" si="1">H2</f>
        <v>ACC</v>
      </c>
      <c r="AB2">
        <f t="shared" ref="AB2:AB65" si="2">IF(W2=AA2,1,0)</f>
        <v>0</v>
      </c>
      <c r="AC2">
        <f>IF(AA2="Non-Major",0,1)</f>
        <v>1</v>
      </c>
      <c r="AD2">
        <f>IF(OR(AA2="ACC",AA2="Big Ten",AA2="Big 12", AA2="Pac-12",AA2="SEC"),1,0)</f>
        <v>1</v>
      </c>
      <c r="AE2">
        <f>IF(AND(Z2=1,V2=1),1,0)</f>
        <v>1</v>
      </c>
      <c r="AF2">
        <f t="shared" ref="AF2:AI33" si="3">J2</f>
        <v>10</v>
      </c>
      <c r="AG2">
        <f t="shared" si="3"/>
        <v>3</v>
      </c>
      <c r="AH2">
        <f>IF(AF2&gt;AG2,1,0)</f>
        <v>1</v>
      </c>
      <c r="AI2">
        <f>IF(AG2&gt;AF2,1,0)</f>
        <v>0</v>
      </c>
      <c r="AJ2">
        <f>SUM(AH2:AI2)</f>
        <v>1</v>
      </c>
      <c r="AK2" s="8">
        <f>AH2/(AH2+AI2)</f>
        <v>1</v>
      </c>
      <c r="AL2">
        <f t="shared" ref="AL2:AL65" si="4">IF(I2="W",1,0)</f>
        <v>1</v>
      </c>
    </row>
    <row r="3" spans="1:38" ht="30" x14ac:dyDescent="0.2">
      <c r="A3" s="1">
        <v>2</v>
      </c>
      <c r="B3" s="4">
        <v>44450</v>
      </c>
      <c r="C3" s="13">
        <v>0.64583333333333337</v>
      </c>
      <c r="D3" s="5" t="s">
        <v>44</v>
      </c>
      <c r="E3" s="5" t="s">
        <v>1152</v>
      </c>
      <c r="F3" s="5"/>
      <c r="G3" s="5" t="s">
        <v>281</v>
      </c>
      <c r="H3" s="5" t="s">
        <v>54</v>
      </c>
      <c r="I3" s="5" t="s">
        <v>13</v>
      </c>
      <c r="J3" s="5">
        <v>56</v>
      </c>
      <c r="K3" s="5">
        <v>7</v>
      </c>
      <c r="L3" s="5">
        <v>2</v>
      </c>
      <c r="M3" s="5">
        <v>0</v>
      </c>
      <c r="N3" s="5" t="s">
        <v>47</v>
      </c>
      <c r="O3" s="5"/>
      <c r="P3" s="6"/>
      <c r="Q3" s="4">
        <f t="shared" ref="Q3:Q66" si="5">B3</f>
        <v>44450</v>
      </c>
      <c r="R3" s="5">
        <f t="shared" si="0"/>
        <v>2021</v>
      </c>
      <c r="S3" s="5">
        <f t="shared" ref="S3:S66" si="6">IF(AND(B3&gt;=DATEVALUE("07/24/2021"),B3&lt;=DATEVALUE("09/06/2021")),1,IF(AND(B3&gt;=DATEVALUE("09/07/2021"),B3&lt;=DATEVALUE("09/13/2021")),2,IF(AND(B3&gt;=DATEVALUE("09/14/2021"),B3&lt;=DATEVALUE("09/20/2021")),3,IF(AND(B3&gt;=DATEVALUE("09/21/2021"),B3&lt;=DATEVALUE("09/27/2021")),4,IF(AND(B3&gt;=DATEVALUE("09/28/2021"),B3&lt;=DATEVALUE("10/04/2021")),5,IF(AND(B3&gt;=DATEVALUE("10/05/2021"),B3&lt;=DATEVALUE("10/11/2021")),6,IF(AND(B3&gt;=DATEVALUE("10/12/2021"),B3&lt;=DATEVALUE("10/18/2021")),7,IF(AND(B3&gt;=DATEVALUE("10/19/2021"),B3&lt;=DATEVALUE("10/25/2021")),8,IF(AND(B3&gt;=DATEVALUE("10/26/2021"),B3&lt;=DATEVALUE("11/01/2021")),9,IF(AND(B3&gt;=DATEVALUE("11/02/2021"),B3&lt;=DATEVALUE("11/08/2021")),10,IF(AND(B3&gt;=DATEVALUE("11/09/2021"),B3&lt;=DATEVALUE("11/15/2021")),11,IF(AND(B3&gt;=DATEVALUE("11/16/2021"),B3&lt;=DATEVALUE("11/22/2021")),12,IF(AND(B3&gt;=DATEVALUE("11/23/2021"),B3&lt;=DATEVALUE("11/29/2021")),13,IF(AND(B3&gt;=DATEVALUE("11/30/2021"),B3&lt;=DATEVALUE("12/06/2021")),14,IF(AND(B3&gt;=DATEVALUE("12/07/2021"),B3&lt;=DATEVALUE("12/13/2021")),15,IF(AND(B3&gt;=DATEVALUE("12/14/2021"),B3&lt;=DATEVALUE("12/20/2021")),16,IF(AND(B3&gt;=DATEVALUE("12/21/2021"),B3&lt;=DATEVALUE("12/27/2021")),17,IF(AND(B3&gt;=DATEVALUE("12/28/2021"),B3&lt;=DATEVALUE("01/03/2022")),18,IF(AND(B3&gt;=DATEVALUE("01/04/2022"),B3&lt;=DATEVALUE("01/10/2022")),19,IF(AND(B3&gt;=DATEVALUE("01/11/2022"),B3&lt;=DATEVALUE("01/17/2022")),20,"Bye"))))))))))))))))))))</f>
        <v>2</v>
      </c>
      <c r="T3" s="5" t="s">
        <v>178</v>
      </c>
      <c r="U3" s="5">
        <v>2</v>
      </c>
      <c r="V3" s="5">
        <f t="shared" ref="V3:V66" si="7">IF(U3&gt;0,1,0)</f>
        <v>1</v>
      </c>
      <c r="W3" s="5" t="s">
        <v>46</v>
      </c>
      <c r="X3" s="5" t="s">
        <v>281</v>
      </c>
      <c r="Y3" s="5"/>
      <c r="Z3" s="5">
        <f t="shared" ref="Z3:Z66" si="8">IF(Y3&gt;0,1,0)</f>
        <v>0</v>
      </c>
      <c r="AA3" s="5" t="str">
        <f t="shared" si="1"/>
        <v>CUSA</v>
      </c>
      <c r="AB3">
        <f t="shared" si="2"/>
        <v>0</v>
      </c>
      <c r="AC3">
        <f t="shared" ref="AC3:AC66" si="9">IF(AA3="Non-Major",0,1)</f>
        <v>1</v>
      </c>
      <c r="AD3">
        <f t="shared" ref="AD3:AD66" si="10">IF(OR(AA3="ACC",AA3="Big Ten",AA3="Big 12", AA3="Pac-12",AA3="SEC"),1,0)</f>
        <v>0</v>
      </c>
      <c r="AE3">
        <f t="shared" ref="AE3:AE66" si="11">IF(AND(Z3=1,V3=1),1,0)</f>
        <v>0</v>
      </c>
      <c r="AF3">
        <f t="shared" si="3"/>
        <v>56</v>
      </c>
      <c r="AG3">
        <f t="shared" si="3"/>
        <v>7</v>
      </c>
      <c r="AH3">
        <f t="shared" si="3"/>
        <v>2</v>
      </c>
      <c r="AI3">
        <f t="shared" si="3"/>
        <v>0</v>
      </c>
      <c r="AJ3">
        <f t="shared" ref="AJ3:AJ53" si="12">SUM(AH3:AI3)</f>
        <v>2</v>
      </c>
      <c r="AK3" s="8">
        <f t="shared" ref="AK3:AK66" si="13">AH3/(AH3+AI3)</f>
        <v>1</v>
      </c>
      <c r="AL3">
        <f t="shared" si="4"/>
        <v>1</v>
      </c>
    </row>
    <row r="4" spans="1:38" ht="30" x14ac:dyDescent="0.2">
      <c r="A4" s="1">
        <v>3</v>
      </c>
      <c r="B4" s="4">
        <v>44457</v>
      </c>
      <c r="C4" s="13">
        <v>0.79166666666666663</v>
      </c>
      <c r="D4" s="5" t="s">
        <v>44</v>
      </c>
      <c r="E4" s="5" t="s">
        <v>1152</v>
      </c>
      <c r="F4" s="5"/>
      <c r="G4" s="5" t="s">
        <v>77</v>
      </c>
      <c r="H4" s="5" t="s">
        <v>46</v>
      </c>
      <c r="I4" s="5" t="s">
        <v>13</v>
      </c>
      <c r="J4" s="5">
        <v>40</v>
      </c>
      <c r="K4" s="5">
        <v>13</v>
      </c>
      <c r="L4" s="5">
        <v>3</v>
      </c>
      <c r="M4" s="5">
        <v>0</v>
      </c>
      <c r="N4" s="5" t="s">
        <v>51</v>
      </c>
      <c r="O4" s="5"/>
      <c r="P4" s="6"/>
      <c r="Q4" s="4">
        <f t="shared" si="5"/>
        <v>44457</v>
      </c>
      <c r="R4" s="5">
        <f t="shared" si="0"/>
        <v>2021</v>
      </c>
      <c r="S4" s="5">
        <f t="shared" si="6"/>
        <v>3</v>
      </c>
      <c r="T4" s="5" t="s">
        <v>178</v>
      </c>
      <c r="U4" s="5">
        <v>2</v>
      </c>
      <c r="V4" s="5">
        <f t="shared" si="7"/>
        <v>1</v>
      </c>
      <c r="W4" s="5" t="s">
        <v>46</v>
      </c>
      <c r="X4" s="5" t="s">
        <v>77</v>
      </c>
      <c r="Y4" s="5"/>
      <c r="Z4" s="5">
        <f t="shared" si="8"/>
        <v>0</v>
      </c>
      <c r="AA4" s="5" t="str">
        <f t="shared" si="1"/>
        <v>SEC</v>
      </c>
      <c r="AB4">
        <f t="shared" si="2"/>
        <v>1</v>
      </c>
      <c r="AC4">
        <f t="shared" si="9"/>
        <v>1</v>
      </c>
      <c r="AD4">
        <f t="shared" si="10"/>
        <v>1</v>
      </c>
      <c r="AE4">
        <f t="shared" si="11"/>
        <v>0</v>
      </c>
      <c r="AF4">
        <f t="shared" si="3"/>
        <v>40</v>
      </c>
      <c r="AG4">
        <f t="shared" si="3"/>
        <v>13</v>
      </c>
      <c r="AH4">
        <f t="shared" si="3"/>
        <v>3</v>
      </c>
      <c r="AI4">
        <f t="shared" si="3"/>
        <v>0</v>
      </c>
      <c r="AJ4">
        <f t="shared" si="12"/>
        <v>3</v>
      </c>
      <c r="AK4" s="8">
        <f t="shared" si="13"/>
        <v>1</v>
      </c>
      <c r="AL4">
        <f t="shared" si="4"/>
        <v>1</v>
      </c>
    </row>
    <row r="5" spans="1:38" ht="30" x14ac:dyDescent="0.2">
      <c r="A5" s="1">
        <v>4</v>
      </c>
      <c r="B5" s="4">
        <v>44464</v>
      </c>
      <c r="C5" s="13">
        <v>0.5</v>
      </c>
      <c r="D5" s="5" t="s">
        <v>44</v>
      </c>
      <c r="E5" s="5" t="s">
        <v>1152</v>
      </c>
      <c r="F5" s="5" t="s">
        <v>49</v>
      </c>
      <c r="G5" s="5" t="s">
        <v>411</v>
      </c>
      <c r="H5" s="5" t="s">
        <v>46</v>
      </c>
      <c r="I5" s="5" t="s">
        <v>13</v>
      </c>
      <c r="J5" s="5">
        <v>62</v>
      </c>
      <c r="K5" s="5">
        <v>0</v>
      </c>
      <c r="L5" s="5">
        <v>4</v>
      </c>
      <c r="M5" s="5">
        <v>0</v>
      </c>
      <c r="N5" s="5" t="s">
        <v>55</v>
      </c>
      <c r="O5" s="5"/>
      <c r="P5" s="6"/>
      <c r="Q5" s="4">
        <f t="shared" si="5"/>
        <v>44464</v>
      </c>
      <c r="R5" s="5">
        <f t="shared" si="0"/>
        <v>2021</v>
      </c>
      <c r="S5" s="5">
        <f t="shared" si="6"/>
        <v>4</v>
      </c>
      <c r="T5" s="5" t="s">
        <v>178</v>
      </c>
      <c r="U5" s="5">
        <v>2</v>
      </c>
      <c r="V5" s="5">
        <f t="shared" si="7"/>
        <v>1</v>
      </c>
      <c r="W5" s="5" t="s">
        <v>46</v>
      </c>
      <c r="X5" s="5" t="s">
        <v>411</v>
      </c>
      <c r="Y5" s="5"/>
      <c r="Z5" s="5">
        <f t="shared" si="8"/>
        <v>0</v>
      </c>
      <c r="AA5" s="5" t="str">
        <f t="shared" si="1"/>
        <v>SEC</v>
      </c>
      <c r="AB5">
        <f t="shared" si="2"/>
        <v>1</v>
      </c>
      <c r="AC5">
        <f t="shared" si="9"/>
        <v>1</v>
      </c>
      <c r="AD5">
        <f t="shared" si="10"/>
        <v>1</v>
      </c>
      <c r="AE5">
        <f t="shared" si="11"/>
        <v>0</v>
      </c>
      <c r="AF5">
        <f t="shared" si="3"/>
        <v>62</v>
      </c>
      <c r="AG5">
        <f t="shared" si="3"/>
        <v>0</v>
      </c>
      <c r="AH5">
        <f t="shared" si="3"/>
        <v>4</v>
      </c>
      <c r="AI5">
        <f t="shared" si="3"/>
        <v>0</v>
      </c>
      <c r="AJ5">
        <f t="shared" si="12"/>
        <v>4</v>
      </c>
      <c r="AK5" s="8">
        <f t="shared" si="13"/>
        <v>1</v>
      </c>
      <c r="AL5">
        <f t="shared" si="4"/>
        <v>1</v>
      </c>
    </row>
    <row r="6" spans="1:38" ht="30" x14ac:dyDescent="0.2">
      <c r="A6" s="1">
        <v>5</v>
      </c>
      <c r="B6" s="4">
        <v>44471</v>
      </c>
      <c r="C6" s="13">
        <v>0.5</v>
      </c>
      <c r="D6" s="5" t="s">
        <v>44</v>
      </c>
      <c r="E6" s="5" t="s">
        <v>1152</v>
      </c>
      <c r="F6" s="5"/>
      <c r="G6" s="5" t="s">
        <v>1153</v>
      </c>
      <c r="H6" s="5" t="s">
        <v>46</v>
      </c>
      <c r="I6" s="5" t="s">
        <v>13</v>
      </c>
      <c r="J6" s="5">
        <v>37</v>
      </c>
      <c r="K6" s="5">
        <v>0</v>
      </c>
      <c r="L6" s="5">
        <v>5</v>
      </c>
      <c r="M6" s="5">
        <v>0</v>
      </c>
      <c r="N6" s="5" t="s">
        <v>57</v>
      </c>
      <c r="O6" s="5"/>
      <c r="P6" s="6"/>
      <c r="Q6" s="4">
        <f t="shared" si="5"/>
        <v>44471</v>
      </c>
      <c r="R6" s="5">
        <f t="shared" si="0"/>
        <v>2021</v>
      </c>
      <c r="S6" s="5">
        <f t="shared" si="6"/>
        <v>5</v>
      </c>
      <c r="T6" s="5" t="s">
        <v>178</v>
      </c>
      <c r="U6" s="5">
        <v>2</v>
      </c>
      <c r="V6" s="5">
        <f t="shared" si="7"/>
        <v>1</v>
      </c>
      <c r="W6" s="5" t="s">
        <v>46</v>
      </c>
      <c r="X6" s="5" t="s">
        <v>874</v>
      </c>
      <c r="Y6" s="5">
        <v>8</v>
      </c>
      <c r="Z6" s="5">
        <f t="shared" si="8"/>
        <v>1</v>
      </c>
      <c r="AA6" s="5" t="str">
        <f t="shared" si="1"/>
        <v>SEC</v>
      </c>
      <c r="AB6">
        <f t="shared" si="2"/>
        <v>1</v>
      </c>
      <c r="AC6">
        <f t="shared" si="9"/>
        <v>1</v>
      </c>
      <c r="AD6">
        <f t="shared" si="10"/>
        <v>1</v>
      </c>
      <c r="AE6">
        <f t="shared" si="11"/>
        <v>1</v>
      </c>
      <c r="AF6">
        <f t="shared" si="3"/>
        <v>37</v>
      </c>
      <c r="AG6">
        <f t="shared" si="3"/>
        <v>0</v>
      </c>
      <c r="AH6">
        <f t="shared" si="3"/>
        <v>5</v>
      </c>
      <c r="AI6">
        <f t="shared" si="3"/>
        <v>0</v>
      </c>
      <c r="AJ6">
        <f t="shared" si="12"/>
        <v>5</v>
      </c>
      <c r="AK6" s="8">
        <f t="shared" si="13"/>
        <v>1</v>
      </c>
      <c r="AL6">
        <f t="shared" si="4"/>
        <v>1</v>
      </c>
    </row>
    <row r="7" spans="1:38" ht="30" x14ac:dyDescent="0.2">
      <c r="A7" s="1">
        <v>6</v>
      </c>
      <c r="B7" s="4">
        <v>44478</v>
      </c>
      <c r="C7" s="13">
        <v>0.64583333333333337</v>
      </c>
      <c r="D7" s="5" t="s">
        <v>44</v>
      </c>
      <c r="E7" s="5" t="s">
        <v>1152</v>
      </c>
      <c r="F7" s="5" t="s">
        <v>49</v>
      </c>
      <c r="G7" s="5" t="s">
        <v>1154</v>
      </c>
      <c r="H7" s="5" t="s">
        <v>46</v>
      </c>
      <c r="I7" s="5" t="s">
        <v>13</v>
      </c>
      <c r="J7" s="5">
        <v>34</v>
      </c>
      <c r="K7" s="5">
        <v>10</v>
      </c>
      <c r="L7" s="5">
        <v>6</v>
      </c>
      <c r="M7" s="5">
        <v>0</v>
      </c>
      <c r="N7" s="5" t="s">
        <v>61</v>
      </c>
      <c r="O7" s="5"/>
      <c r="P7" s="6"/>
      <c r="Q7" s="4">
        <f t="shared" si="5"/>
        <v>44478</v>
      </c>
      <c r="R7" s="5">
        <f t="shared" si="0"/>
        <v>2021</v>
      </c>
      <c r="S7" s="5">
        <f t="shared" si="6"/>
        <v>6</v>
      </c>
      <c r="T7" s="5" t="s">
        <v>178</v>
      </c>
      <c r="U7" s="5">
        <v>2</v>
      </c>
      <c r="V7" s="5">
        <f t="shared" si="7"/>
        <v>1</v>
      </c>
      <c r="W7" s="5" t="s">
        <v>46</v>
      </c>
      <c r="X7" s="5" t="s">
        <v>803</v>
      </c>
      <c r="Y7" s="5">
        <v>18</v>
      </c>
      <c r="Z7" s="5">
        <f t="shared" si="8"/>
        <v>1</v>
      </c>
      <c r="AA7" s="5" t="str">
        <f t="shared" si="1"/>
        <v>SEC</v>
      </c>
      <c r="AB7">
        <f t="shared" si="2"/>
        <v>1</v>
      </c>
      <c r="AC7">
        <f t="shared" si="9"/>
        <v>1</v>
      </c>
      <c r="AD7">
        <f t="shared" si="10"/>
        <v>1</v>
      </c>
      <c r="AE7">
        <f t="shared" si="11"/>
        <v>1</v>
      </c>
      <c r="AF7">
        <f t="shared" si="3"/>
        <v>34</v>
      </c>
      <c r="AG7">
        <f t="shared" si="3"/>
        <v>10</v>
      </c>
      <c r="AH7">
        <f t="shared" si="3"/>
        <v>6</v>
      </c>
      <c r="AI7">
        <f t="shared" si="3"/>
        <v>0</v>
      </c>
      <c r="AJ7">
        <f t="shared" si="12"/>
        <v>6</v>
      </c>
      <c r="AK7" s="8">
        <f t="shared" si="13"/>
        <v>1</v>
      </c>
      <c r="AL7">
        <f t="shared" si="4"/>
        <v>1</v>
      </c>
    </row>
    <row r="8" spans="1:38" ht="30" x14ac:dyDescent="0.2">
      <c r="A8" s="1">
        <v>7</v>
      </c>
      <c r="B8" s="4">
        <v>44485</v>
      </c>
      <c r="C8" s="13">
        <v>0.64583333333333337</v>
      </c>
      <c r="D8" s="5" t="s">
        <v>44</v>
      </c>
      <c r="E8" s="5" t="s">
        <v>341</v>
      </c>
      <c r="F8" s="5"/>
      <c r="G8" s="5" t="s">
        <v>1155</v>
      </c>
      <c r="H8" s="5" t="s">
        <v>46</v>
      </c>
      <c r="I8" s="5" t="s">
        <v>13</v>
      </c>
      <c r="J8" s="5">
        <v>30</v>
      </c>
      <c r="K8" s="5">
        <v>13</v>
      </c>
      <c r="L8" s="5">
        <v>7</v>
      </c>
      <c r="M8" s="5">
        <v>0</v>
      </c>
      <c r="N8" s="5" t="s">
        <v>64</v>
      </c>
      <c r="O8" s="5"/>
      <c r="P8" s="6"/>
      <c r="Q8" s="4">
        <f t="shared" si="5"/>
        <v>44485</v>
      </c>
      <c r="R8" s="5">
        <f t="shared" si="0"/>
        <v>2021</v>
      </c>
      <c r="S8" s="5">
        <f t="shared" si="6"/>
        <v>7</v>
      </c>
      <c r="T8" s="5" t="s">
        <v>178</v>
      </c>
      <c r="U8" s="5">
        <v>1</v>
      </c>
      <c r="V8" s="5">
        <f t="shared" si="7"/>
        <v>1</v>
      </c>
      <c r="W8" s="5" t="s">
        <v>46</v>
      </c>
      <c r="X8" s="5" t="s">
        <v>879</v>
      </c>
      <c r="Y8" s="5">
        <v>11</v>
      </c>
      <c r="Z8" s="5">
        <f t="shared" si="8"/>
        <v>1</v>
      </c>
      <c r="AA8" s="5" t="str">
        <f t="shared" si="1"/>
        <v>SEC</v>
      </c>
      <c r="AB8">
        <f t="shared" si="2"/>
        <v>1</v>
      </c>
      <c r="AC8">
        <f t="shared" si="9"/>
        <v>1</v>
      </c>
      <c r="AD8">
        <f t="shared" si="10"/>
        <v>1</v>
      </c>
      <c r="AE8">
        <f t="shared" si="11"/>
        <v>1</v>
      </c>
      <c r="AF8">
        <f t="shared" si="3"/>
        <v>30</v>
      </c>
      <c r="AG8">
        <f t="shared" si="3"/>
        <v>13</v>
      </c>
      <c r="AH8">
        <f t="shared" si="3"/>
        <v>7</v>
      </c>
      <c r="AI8">
        <f t="shared" si="3"/>
        <v>0</v>
      </c>
      <c r="AJ8">
        <f t="shared" si="12"/>
        <v>7</v>
      </c>
      <c r="AK8" s="8">
        <f t="shared" si="13"/>
        <v>1</v>
      </c>
      <c r="AL8">
        <f t="shared" si="4"/>
        <v>1</v>
      </c>
    </row>
    <row r="9" spans="1:38" ht="60" x14ac:dyDescent="0.2">
      <c r="A9" s="1">
        <v>8</v>
      </c>
      <c r="B9" s="4">
        <v>44499</v>
      </c>
      <c r="C9" s="13">
        <v>0.64583333333333337</v>
      </c>
      <c r="D9" s="5" t="s">
        <v>44</v>
      </c>
      <c r="E9" s="5" t="s">
        <v>341</v>
      </c>
      <c r="F9" s="5" t="s">
        <v>80</v>
      </c>
      <c r="G9" s="5" t="s">
        <v>314</v>
      </c>
      <c r="H9" s="5" t="s">
        <v>46</v>
      </c>
      <c r="I9" s="5" t="s">
        <v>13</v>
      </c>
      <c r="J9" s="5">
        <v>34</v>
      </c>
      <c r="K9" s="5">
        <v>7</v>
      </c>
      <c r="L9" s="5">
        <v>8</v>
      </c>
      <c r="M9" s="5">
        <v>0</v>
      </c>
      <c r="N9" s="5" t="s">
        <v>68</v>
      </c>
      <c r="O9" s="5" t="s">
        <v>1091</v>
      </c>
      <c r="P9" s="6"/>
      <c r="Q9" s="4">
        <f t="shared" si="5"/>
        <v>44499</v>
      </c>
      <c r="R9" s="5">
        <f t="shared" si="0"/>
        <v>2021</v>
      </c>
      <c r="S9" s="5">
        <f t="shared" si="6"/>
        <v>9</v>
      </c>
      <c r="T9" s="5" t="s">
        <v>178</v>
      </c>
      <c r="U9" s="5">
        <v>1</v>
      </c>
      <c r="V9" s="5">
        <f t="shared" si="7"/>
        <v>1</v>
      </c>
      <c r="W9" s="5" t="s">
        <v>46</v>
      </c>
      <c r="X9" s="5" t="s">
        <v>314</v>
      </c>
      <c r="Y9" s="5"/>
      <c r="Z9" s="5">
        <f t="shared" si="8"/>
        <v>0</v>
      </c>
      <c r="AA9" s="5" t="str">
        <f t="shared" si="1"/>
        <v>SEC</v>
      </c>
      <c r="AB9">
        <f t="shared" si="2"/>
        <v>1</v>
      </c>
      <c r="AC9">
        <f t="shared" si="9"/>
        <v>1</v>
      </c>
      <c r="AD9">
        <f t="shared" si="10"/>
        <v>1</v>
      </c>
      <c r="AE9">
        <f t="shared" si="11"/>
        <v>0</v>
      </c>
      <c r="AF9">
        <f t="shared" si="3"/>
        <v>34</v>
      </c>
      <c r="AG9">
        <f t="shared" si="3"/>
        <v>7</v>
      </c>
      <c r="AH9">
        <f t="shared" si="3"/>
        <v>8</v>
      </c>
      <c r="AI9">
        <f t="shared" si="3"/>
        <v>0</v>
      </c>
      <c r="AJ9">
        <f t="shared" si="12"/>
        <v>8</v>
      </c>
      <c r="AK9" s="8">
        <f t="shared" si="13"/>
        <v>1</v>
      </c>
      <c r="AL9">
        <f t="shared" si="4"/>
        <v>1</v>
      </c>
    </row>
    <row r="10" spans="1:38" ht="30" x14ac:dyDescent="0.2">
      <c r="A10" s="1">
        <v>9</v>
      </c>
      <c r="B10" s="4">
        <v>44506</v>
      </c>
      <c r="C10" s="13">
        <v>0.5</v>
      </c>
      <c r="D10" s="5" t="s">
        <v>44</v>
      </c>
      <c r="E10" s="5" t="s">
        <v>341</v>
      </c>
      <c r="F10" s="5"/>
      <c r="G10" s="5" t="s">
        <v>348</v>
      </c>
      <c r="H10" s="5" t="s">
        <v>46</v>
      </c>
      <c r="I10" s="5" t="s">
        <v>13</v>
      </c>
      <c r="J10" s="5">
        <v>43</v>
      </c>
      <c r="K10" s="5">
        <v>6</v>
      </c>
      <c r="L10" s="5">
        <v>9</v>
      </c>
      <c r="M10" s="5">
        <v>0</v>
      </c>
      <c r="N10" s="5" t="s">
        <v>71</v>
      </c>
      <c r="O10" s="5"/>
      <c r="P10" s="6"/>
      <c r="Q10" s="4">
        <f t="shared" si="5"/>
        <v>44506</v>
      </c>
      <c r="R10" s="5">
        <f t="shared" si="0"/>
        <v>2021</v>
      </c>
      <c r="S10" s="5">
        <f t="shared" si="6"/>
        <v>10</v>
      </c>
      <c r="T10" s="5" t="s">
        <v>178</v>
      </c>
      <c r="U10" s="5">
        <v>1</v>
      </c>
      <c r="V10" s="5">
        <f t="shared" si="7"/>
        <v>1</v>
      </c>
      <c r="W10" s="5" t="s">
        <v>46</v>
      </c>
      <c r="X10" s="5" t="s">
        <v>348</v>
      </c>
      <c r="Y10" s="5"/>
      <c r="Z10" s="5">
        <f t="shared" si="8"/>
        <v>0</v>
      </c>
      <c r="AA10" s="5" t="str">
        <f t="shared" si="1"/>
        <v>SEC</v>
      </c>
      <c r="AB10">
        <f t="shared" si="2"/>
        <v>1</v>
      </c>
      <c r="AC10">
        <f t="shared" si="9"/>
        <v>1</v>
      </c>
      <c r="AD10">
        <f t="shared" si="10"/>
        <v>1</v>
      </c>
      <c r="AE10">
        <f t="shared" si="11"/>
        <v>0</v>
      </c>
      <c r="AF10">
        <f t="shared" si="3"/>
        <v>43</v>
      </c>
      <c r="AG10">
        <f t="shared" si="3"/>
        <v>6</v>
      </c>
      <c r="AH10">
        <f t="shared" si="3"/>
        <v>9</v>
      </c>
      <c r="AI10">
        <f t="shared" si="3"/>
        <v>0</v>
      </c>
      <c r="AJ10">
        <f t="shared" si="12"/>
        <v>9</v>
      </c>
      <c r="AK10" s="8">
        <f t="shared" si="13"/>
        <v>1</v>
      </c>
      <c r="AL10">
        <f t="shared" si="4"/>
        <v>1</v>
      </c>
    </row>
    <row r="11" spans="1:38" ht="30" x14ac:dyDescent="0.2">
      <c r="A11" s="1">
        <v>10</v>
      </c>
      <c r="B11" s="4">
        <v>44513</v>
      </c>
      <c r="C11" s="13">
        <v>0.64583333333333337</v>
      </c>
      <c r="D11" s="5" t="s">
        <v>44</v>
      </c>
      <c r="E11" s="5" t="s">
        <v>341</v>
      </c>
      <c r="F11" s="5" t="s">
        <v>49</v>
      </c>
      <c r="G11" s="5" t="s">
        <v>361</v>
      </c>
      <c r="H11" s="5" t="s">
        <v>46</v>
      </c>
      <c r="I11" s="5" t="s">
        <v>13</v>
      </c>
      <c r="J11" s="5">
        <v>41</v>
      </c>
      <c r="K11" s="5">
        <v>17</v>
      </c>
      <c r="L11" s="5">
        <v>10</v>
      </c>
      <c r="M11" s="5">
        <v>0</v>
      </c>
      <c r="N11" s="5" t="s">
        <v>73</v>
      </c>
      <c r="O11" s="5"/>
      <c r="P11" s="6"/>
      <c r="Q11" s="4">
        <f t="shared" si="5"/>
        <v>44513</v>
      </c>
      <c r="R11" s="5">
        <f t="shared" si="0"/>
        <v>2021</v>
      </c>
      <c r="S11" s="5">
        <f t="shared" si="6"/>
        <v>11</v>
      </c>
      <c r="T11" s="5" t="s">
        <v>178</v>
      </c>
      <c r="U11" s="5">
        <v>1</v>
      </c>
      <c r="V11" s="5">
        <f t="shared" si="7"/>
        <v>1</v>
      </c>
      <c r="W11" s="5" t="s">
        <v>46</v>
      </c>
      <c r="X11" s="5" t="s">
        <v>361</v>
      </c>
      <c r="Y11" s="5"/>
      <c r="Z11" s="5">
        <f t="shared" si="8"/>
        <v>0</v>
      </c>
      <c r="AA11" s="5" t="str">
        <f t="shared" si="1"/>
        <v>SEC</v>
      </c>
      <c r="AB11">
        <f t="shared" si="2"/>
        <v>1</v>
      </c>
      <c r="AC11">
        <f t="shared" si="9"/>
        <v>1</v>
      </c>
      <c r="AD11">
        <f t="shared" si="10"/>
        <v>1</v>
      </c>
      <c r="AE11">
        <f t="shared" si="11"/>
        <v>0</v>
      </c>
      <c r="AF11">
        <f t="shared" si="3"/>
        <v>41</v>
      </c>
      <c r="AG11">
        <f t="shared" si="3"/>
        <v>17</v>
      </c>
      <c r="AH11">
        <f t="shared" si="3"/>
        <v>10</v>
      </c>
      <c r="AI11">
        <f t="shared" si="3"/>
        <v>0</v>
      </c>
      <c r="AJ11">
        <f t="shared" si="12"/>
        <v>10</v>
      </c>
      <c r="AK11" s="8">
        <f>AH11/(AH11+AI11)</f>
        <v>1</v>
      </c>
      <c r="AL11">
        <f t="shared" si="4"/>
        <v>1</v>
      </c>
    </row>
    <row r="12" spans="1:38" ht="45" x14ac:dyDescent="0.2">
      <c r="A12" s="1">
        <v>11</v>
      </c>
      <c r="B12" s="4">
        <v>44520</v>
      </c>
      <c r="C12" s="13">
        <v>0.5</v>
      </c>
      <c r="D12" s="5" t="s">
        <v>44</v>
      </c>
      <c r="E12" s="5" t="s">
        <v>341</v>
      </c>
      <c r="F12" s="5"/>
      <c r="G12" s="5" t="s">
        <v>402</v>
      </c>
      <c r="H12" s="5" t="s">
        <v>70</v>
      </c>
      <c r="I12" s="5" t="s">
        <v>13</v>
      </c>
      <c r="J12" s="5">
        <v>56</v>
      </c>
      <c r="K12" s="5">
        <v>7</v>
      </c>
      <c r="L12" s="5">
        <v>11</v>
      </c>
      <c r="M12" s="5">
        <v>0</v>
      </c>
      <c r="N12" s="5" t="s">
        <v>76</v>
      </c>
      <c r="O12" s="5"/>
      <c r="P12" s="6"/>
      <c r="Q12" s="4">
        <f t="shared" si="5"/>
        <v>44520</v>
      </c>
      <c r="R12" s="5">
        <f t="shared" si="0"/>
        <v>2021</v>
      </c>
      <c r="S12" s="5">
        <f t="shared" si="6"/>
        <v>12</v>
      </c>
      <c r="T12" s="5" t="s">
        <v>178</v>
      </c>
      <c r="U12" s="5">
        <v>1</v>
      </c>
      <c r="V12" s="5">
        <f t="shared" si="7"/>
        <v>1</v>
      </c>
      <c r="W12" s="5" t="s">
        <v>46</v>
      </c>
      <c r="X12" s="5" t="s">
        <v>402</v>
      </c>
      <c r="Y12" s="5"/>
      <c r="Z12" s="5">
        <f t="shared" si="8"/>
        <v>0</v>
      </c>
      <c r="AA12" s="5" t="str">
        <f t="shared" si="1"/>
        <v>Non-Major</v>
      </c>
      <c r="AB12">
        <f t="shared" si="2"/>
        <v>0</v>
      </c>
      <c r="AC12">
        <f t="shared" si="9"/>
        <v>0</v>
      </c>
      <c r="AD12">
        <f t="shared" si="10"/>
        <v>0</v>
      </c>
      <c r="AE12">
        <f t="shared" si="11"/>
        <v>0</v>
      </c>
      <c r="AF12">
        <f t="shared" si="3"/>
        <v>56</v>
      </c>
      <c r="AG12">
        <f t="shared" si="3"/>
        <v>7</v>
      </c>
      <c r="AH12">
        <f t="shared" si="3"/>
        <v>11</v>
      </c>
      <c r="AI12">
        <f t="shared" si="3"/>
        <v>0</v>
      </c>
      <c r="AJ12">
        <f t="shared" si="12"/>
        <v>11</v>
      </c>
      <c r="AK12" s="8">
        <f t="shared" si="13"/>
        <v>1</v>
      </c>
      <c r="AL12">
        <f t="shared" si="4"/>
        <v>1</v>
      </c>
    </row>
    <row r="13" spans="1:38" ht="30" x14ac:dyDescent="0.2">
      <c r="A13" s="1">
        <v>12</v>
      </c>
      <c r="B13" s="4">
        <v>44527</v>
      </c>
      <c r="C13" s="13">
        <v>0.5</v>
      </c>
      <c r="D13" s="5" t="s">
        <v>44</v>
      </c>
      <c r="E13" s="5" t="s">
        <v>341</v>
      </c>
      <c r="F13" s="5" t="s">
        <v>49</v>
      </c>
      <c r="G13" s="5" t="s">
        <v>39</v>
      </c>
      <c r="H13" s="5" t="s">
        <v>40</v>
      </c>
      <c r="I13" s="5" t="s">
        <v>13</v>
      </c>
      <c r="J13" s="5">
        <v>45</v>
      </c>
      <c r="K13" s="5">
        <v>0</v>
      </c>
      <c r="L13" s="5">
        <v>12</v>
      </c>
      <c r="M13" s="5">
        <v>0</v>
      </c>
      <c r="N13" s="5" t="s">
        <v>78</v>
      </c>
      <c r="O13" s="5"/>
      <c r="P13" s="6"/>
      <c r="Q13" s="4">
        <f t="shared" si="5"/>
        <v>44527</v>
      </c>
      <c r="R13" s="5">
        <f t="shared" si="0"/>
        <v>2021</v>
      </c>
      <c r="S13" s="5">
        <f t="shared" si="6"/>
        <v>13</v>
      </c>
      <c r="T13" s="5" t="s">
        <v>178</v>
      </c>
      <c r="U13" s="5">
        <v>1</v>
      </c>
      <c r="V13" s="5">
        <f t="shared" si="7"/>
        <v>1</v>
      </c>
      <c r="W13" s="5" t="s">
        <v>46</v>
      </c>
      <c r="X13" s="5" t="s">
        <v>39</v>
      </c>
      <c r="Y13" s="5"/>
      <c r="Z13" s="5">
        <f t="shared" si="8"/>
        <v>0</v>
      </c>
      <c r="AA13" s="5" t="str">
        <f t="shared" si="1"/>
        <v>ACC</v>
      </c>
      <c r="AB13">
        <f t="shared" si="2"/>
        <v>0</v>
      </c>
      <c r="AC13">
        <f t="shared" si="9"/>
        <v>1</v>
      </c>
      <c r="AD13">
        <f t="shared" si="10"/>
        <v>1</v>
      </c>
      <c r="AE13">
        <f t="shared" si="11"/>
        <v>0</v>
      </c>
      <c r="AF13">
        <f t="shared" si="3"/>
        <v>45</v>
      </c>
      <c r="AG13">
        <f t="shared" si="3"/>
        <v>0</v>
      </c>
      <c r="AH13">
        <f t="shared" si="3"/>
        <v>12</v>
      </c>
      <c r="AI13">
        <f t="shared" si="3"/>
        <v>0</v>
      </c>
      <c r="AJ13">
        <f t="shared" si="12"/>
        <v>12</v>
      </c>
      <c r="AK13" s="8">
        <f t="shared" si="13"/>
        <v>1</v>
      </c>
      <c r="AL13">
        <f t="shared" si="4"/>
        <v>1</v>
      </c>
    </row>
    <row r="14" spans="1:38" ht="60" x14ac:dyDescent="0.2">
      <c r="A14" s="1">
        <v>13</v>
      </c>
      <c r="B14" s="4">
        <v>44534</v>
      </c>
      <c r="C14" s="13">
        <v>0.66666666666666663</v>
      </c>
      <c r="D14" s="5" t="s">
        <v>44</v>
      </c>
      <c r="E14" s="5" t="s">
        <v>341</v>
      </c>
      <c r="F14" s="5" t="s">
        <v>80</v>
      </c>
      <c r="G14" s="5" t="s">
        <v>1116</v>
      </c>
      <c r="H14" s="5" t="s">
        <v>46</v>
      </c>
      <c r="I14" s="5" t="s">
        <v>14</v>
      </c>
      <c r="J14" s="5">
        <v>24</v>
      </c>
      <c r="K14" s="5">
        <v>41</v>
      </c>
      <c r="L14" s="5">
        <v>12</v>
      </c>
      <c r="M14" s="5">
        <v>1</v>
      </c>
      <c r="N14" s="5" t="s">
        <v>92</v>
      </c>
      <c r="O14" s="5" t="s">
        <v>1094</v>
      </c>
      <c r="P14" s="6"/>
      <c r="Q14" s="4">
        <f t="shared" si="5"/>
        <v>44534</v>
      </c>
      <c r="R14" s="5">
        <f t="shared" si="0"/>
        <v>2021</v>
      </c>
      <c r="S14" s="5">
        <f t="shared" si="6"/>
        <v>14</v>
      </c>
      <c r="T14" s="5" t="s">
        <v>178</v>
      </c>
      <c r="U14" s="5">
        <v>1</v>
      </c>
      <c r="V14" s="5">
        <f t="shared" si="7"/>
        <v>1</v>
      </c>
      <c r="W14" s="5" t="s">
        <v>46</v>
      </c>
      <c r="X14" s="5" t="s">
        <v>119</v>
      </c>
      <c r="Y14" s="5">
        <v>4</v>
      </c>
      <c r="Z14" s="5">
        <f t="shared" si="8"/>
        <v>1</v>
      </c>
      <c r="AA14" s="5" t="str">
        <f t="shared" si="1"/>
        <v>SEC</v>
      </c>
      <c r="AB14">
        <f t="shared" si="2"/>
        <v>1</v>
      </c>
      <c r="AC14">
        <f t="shared" si="9"/>
        <v>1</v>
      </c>
      <c r="AD14">
        <f t="shared" si="10"/>
        <v>1</v>
      </c>
      <c r="AE14">
        <f t="shared" si="11"/>
        <v>1</v>
      </c>
      <c r="AF14">
        <f t="shared" si="3"/>
        <v>24</v>
      </c>
      <c r="AG14">
        <f t="shared" si="3"/>
        <v>41</v>
      </c>
      <c r="AH14">
        <f t="shared" si="3"/>
        <v>12</v>
      </c>
      <c r="AI14">
        <f t="shared" si="3"/>
        <v>1</v>
      </c>
      <c r="AJ14">
        <f t="shared" si="12"/>
        <v>13</v>
      </c>
      <c r="AK14" s="8">
        <f t="shared" si="13"/>
        <v>0.92307692307692313</v>
      </c>
      <c r="AL14">
        <f t="shared" si="4"/>
        <v>0</v>
      </c>
    </row>
    <row r="15" spans="1:38" ht="120" x14ac:dyDescent="0.2">
      <c r="A15" s="1">
        <v>14</v>
      </c>
      <c r="B15" s="4">
        <v>44561</v>
      </c>
      <c r="C15" s="13">
        <v>0.8125</v>
      </c>
      <c r="D15" s="5" t="s">
        <v>124</v>
      </c>
      <c r="E15" s="5" t="s">
        <v>203</v>
      </c>
      <c r="F15" s="5" t="s">
        <v>80</v>
      </c>
      <c r="G15" s="5" t="s">
        <v>697</v>
      </c>
      <c r="H15" s="5" t="s">
        <v>86</v>
      </c>
      <c r="I15" s="5" t="s">
        <v>13</v>
      </c>
      <c r="J15" s="5">
        <v>34</v>
      </c>
      <c r="K15" s="5">
        <v>11</v>
      </c>
      <c r="L15" s="5">
        <v>13</v>
      </c>
      <c r="M15" s="5">
        <v>1</v>
      </c>
      <c r="N15" s="5" t="s">
        <v>41</v>
      </c>
      <c r="O15" s="5" t="s">
        <v>173</v>
      </c>
      <c r="P15" s="6"/>
      <c r="Q15" s="4">
        <f t="shared" si="5"/>
        <v>44561</v>
      </c>
      <c r="R15" s="5">
        <f t="shared" si="0"/>
        <v>2021</v>
      </c>
      <c r="S15" s="5">
        <f t="shared" si="6"/>
        <v>18</v>
      </c>
      <c r="T15" s="5" t="s">
        <v>178</v>
      </c>
      <c r="U15" s="5">
        <v>3</v>
      </c>
      <c r="V15" s="5">
        <f t="shared" si="7"/>
        <v>1</v>
      </c>
      <c r="W15" s="5" t="s">
        <v>46</v>
      </c>
      <c r="X15" s="5" t="s">
        <v>210</v>
      </c>
      <c r="Y15" s="5">
        <v>2</v>
      </c>
      <c r="Z15" s="5">
        <f t="shared" si="8"/>
        <v>1</v>
      </c>
      <c r="AA15" s="5" t="str">
        <f t="shared" si="1"/>
        <v>Big Ten</v>
      </c>
      <c r="AB15">
        <f t="shared" si="2"/>
        <v>0</v>
      </c>
      <c r="AC15">
        <f t="shared" si="9"/>
        <v>1</v>
      </c>
      <c r="AD15">
        <f t="shared" si="10"/>
        <v>1</v>
      </c>
      <c r="AE15">
        <f t="shared" si="11"/>
        <v>1</v>
      </c>
      <c r="AF15">
        <f t="shared" si="3"/>
        <v>34</v>
      </c>
      <c r="AG15">
        <f t="shared" si="3"/>
        <v>11</v>
      </c>
      <c r="AH15">
        <f t="shared" si="3"/>
        <v>13</v>
      </c>
      <c r="AI15">
        <f t="shared" si="3"/>
        <v>1</v>
      </c>
      <c r="AJ15">
        <f t="shared" si="12"/>
        <v>14</v>
      </c>
      <c r="AK15" s="8">
        <f t="shared" si="13"/>
        <v>0.9285714285714286</v>
      </c>
      <c r="AL15">
        <f t="shared" si="4"/>
        <v>1</v>
      </c>
    </row>
    <row r="16" spans="1:38" ht="165" x14ac:dyDescent="0.2">
      <c r="A16" s="1">
        <v>15</v>
      </c>
      <c r="B16" s="4">
        <v>44571</v>
      </c>
      <c r="C16" s="13">
        <v>0.83333333333333337</v>
      </c>
      <c r="D16" s="5" t="s">
        <v>90</v>
      </c>
      <c r="E16" s="5" t="s">
        <v>203</v>
      </c>
      <c r="F16" s="5" t="s">
        <v>80</v>
      </c>
      <c r="G16" s="5" t="s">
        <v>292</v>
      </c>
      <c r="H16" s="5" t="s">
        <v>46</v>
      </c>
      <c r="I16" s="5" t="s">
        <v>13</v>
      </c>
      <c r="J16" s="5">
        <v>33</v>
      </c>
      <c r="K16" s="5">
        <v>18</v>
      </c>
      <c r="L16" s="5">
        <v>14</v>
      </c>
      <c r="M16" s="5">
        <v>1</v>
      </c>
      <c r="N16" s="5" t="s">
        <v>47</v>
      </c>
      <c r="O16" s="5" t="s">
        <v>1156</v>
      </c>
      <c r="P16" s="6"/>
      <c r="Q16" s="4">
        <f t="shared" si="5"/>
        <v>44571</v>
      </c>
      <c r="R16" s="5">
        <f t="shared" si="0"/>
        <v>2021</v>
      </c>
      <c r="S16" s="5">
        <f t="shared" si="6"/>
        <v>19</v>
      </c>
      <c r="T16" s="5" t="s">
        <v>178</v>
      </c>
      <c r="U16" s="5">
        <v>3</v>
      </c>
      <c r="V16" s="5">
        <f t="shared" si="7"/>
        <v>1</v>
      </c>
      <c r="W16" s="5" t="s">
        <v>46</v>
      </c>
      <c r="X16" s="5" t="s">
        <v>119</v>
      </c>
      <c r="Y16" s="5">
        <v>1</v>
      </c>
      <c r="Z16" s="5">
        <f t="shared" si="8"/>
        <v>1</v>
      </c>
      <c r="AA16" s="5" t="str">
        <f t="shared" si="1"/>
        <v>SEC</v>
      </c>
      <c r="AB16">
        <f t="shared" si="2"/>
        <v>1</v>
      </c>
      <c r="AC16">
        <f t="shared" si="9"/>
        <v>1</v>
      </c>
      <c r="AD16">
        <f t="shared" si="10"/>
        <v>1</v>
      </c>
      <c r="AE16">
        <f t="shared" si="11"/>
        <v>1</v>
      </c>
      <c r="AF16">
        <f t="shared" si="3"/>
        <v>33</v>
      </c>
      <c r="AG16">
        <f t="shared" si="3"/>
        <v>18</v>
      </c>
      <c r="AH16">
        <f t="shared" si="3"/>
        <v>14</v>
      </c>
      <c r="AI16">
        <f t="shared" si="3"/>
        <v>1</v>
      </c>
      <c r="AJ16">
        <f t="shared" si="12"/>
        <v>15</v>
      </c>
      <c r="AK16" s="8">
        <f t="shared" si="13"/>
        <v>0.93333333333333335</v>
      </c>
      <c r="AL16">
        <f t="shared" si="4"/>
        <v>1</v>
      </c>
    </row>
    <row r="17" spans="1:38" ht="45" x14ac:dyDescent="0.2">
      <c r="A17" s="1">
        <v>1</v>
      </c>
      <c r="B17" s="4">
        <v>44443</v>
      </c>
      <c r="C17" s="13">
        <v>0.83333333333333337</v>
      </c>
      <c r="D17" s="5" t="s">
        <v>44</v>
      </c>
      <c r="E17" s="5" t="s">
        <v>411</v>
      </c>
      <c r="F17" s="5"/>
      <c r="G17" s="5" t="s">
        <v>1097</v>
      </c>
      <c r="H17" s="5" t="s">
        <v>70</v>
      </c>
      <c r="I17" s="5" t="s">
        <v>14</v>
      </c>
      <c r="J17" s="5">
        <v>3</v>
      </c>
      <c r="K17" s="5">
        <v>23</v>
      </c>
      <c r="L17" s="5">
        <v>0</v>
      </c>
      <c r="M17" s="5">
        <v>1</v>
      </c>
      <c r="N17" s="5" t="s">
        <v>92</v>
      </c>
      <c r="O17" s="5"/>
      <c r="P17" s="6"/>
      <c r="Q17" s="4">
        <f t="shared" si="5"/>
        <v>44443</v>
      </c>
      <c r="R17" s="5">
        <f t="shared" si="0"/>
        <v>2021</v>
      </c>
      <c r="S17" s="5">
        <f t="shared" si="6"/>
        <v>1</v>
      </c>
      <c r="T17" s="5" t="s">
        <v>411</v>
      </c>
      <c r="U17" s="5"/>
      <c r="V17" s="5">
        <f t="shared" si="7"/>
        <v>0</v>
      </c>
      <c r="W17" s="5" t="s">
        <v>46</v>
      </c>
      <c r="X17" s="5" t="s">
        <v>1097</v>
      </c>
      <c r="Y17" s="5"/>
      <c r="Z17" s="5">
        <f t="shared" si="8"/>
        <v>0</v>
      </c>
      <c r="AA17" s="5" t="str">
        <f t="shared" si="1"/>
        <v>Non-Major</v>
      </c>
      <c r="AB17">
        <f t="shared" si="2"/>
        <v>0</v>
      </c>
      <c r="AC17">
        <f t="shared" si="9"/>
        <v>0</v>
      </c>
      <c r="AD17">
        <f t="shared" si="10"/>
        <v>0</v>
      </c>
      <c r="AE17">
        <f t="shared" si="11"/>
        <v>0</v>
      </c>
      <c r="AF17">
        <f t="shared" si="3"/>
        <v>3</v>
      </c>
      <c r="AG17">
        <f t="shared" si="3"/>
        <v>23</v>
      </c>
      <c r="AH17">
        <f t="shared" si="3"/>
        <v>0</v>
      </c>
      <c r="AI17">
        <f t="shared" si="3"/>
        <v>1</v>
      </c>
      <c r="AJ17">
        <f t="shared" si="12"/>
        <v>1</v>
      </c>
      <c r="AK17" s="8">
        <f t="shared" si="13"/>
        <v>0</v>
      </c>
      <c r="AL17">
        <f t="shared" si="4"/>
        <v>0</v>
      </c>
    </row>
    <row r="18" spans="1:38" ht="30" x14ac:dyDescent="0.2">
      <c r="A18" s="1">
        <v>2</v>
      </c>
      <c r="B18" s="4">
        <v>44450</v>
      </c>
      <c r="C18" s="13">
        <v>0.91666666666666663</v>
      </c>
      <c r="D18" s="5" t="s">
        <v>44</v>
      </c>
      <c r="E18" s="5" t="s">
        <v>411</v>
      </c>
      <c r="F18" s="5" t="s">
        <v>49</v>
      </c>
      <c r="G18" s="5" t="s">
        <v>875</v>
      </c>
      <c r="H18" s="5" t="s">
        <v>96</v>
      </c>
      <c r="I18" s="5" t="s">
        <v>13</v>
      </c>
      <c r="J18" s="5">
        <v>24</v>
      </c>
      <c r="K18" s="5">
        <v>21</v>
      </c>
      <c r="L18" s="5">
        <v>1</v>
      </c>
      <c r="M18" s="5">
        <v>1</v>
      </c>
      <c r="N18" s="5" t="s">
        <v>41</v>
      </c>
      <c r="O18" s="5"/>
      <c r="P18" s="6"/>
      <c r="Q18" s="4">
        <f t="shared" si="5"/>
        <v>44450</v>
      </c>
      <c r="R18" s="5">
        <f t="shared" si="0"/>
        <v>2021</v>
      </c>
      <c r="S18" s="5">
        <f t="shared" si="6"/>
        <v>2</v>
      </c>
      <c r="T18" s="5" t="s">
        <v>411</v>
      </c>
      <c r="U18" s="5"/>
      <c r="V18" s="5">
        <f t="shared" si="7"/>
        <v>0</v>
      </c>
      <c r="W18" s="5" t="s">
        <v>46</v>
      </c>
      <c r="X18" s="5" t="s">
        <v>875</v>
      </c>
      <c r="Y18" s="5"/>
      <c r="Z18" s="5">
        <f t="shared" si="8"/>
        <v>0</v>
      </c>
      <c r="AA18" s="5" t="str">
        <f t="shared" si="1"/>
        <v>MWC</v>
      </c>
      <c r="AB18">
        <f t="shared" si="2"/>
        <v>0</v>
      </c>
      <c r="AC18">
        <f t="shared" si="9"/>
        <v>1</v>
      </c>
      <c r="AD18">
        <f t="shared" si="10"/>
        <v>0</v>
      </c>
      <c r="AE18">
        <f t="shared" si="11"/>
        <v>0</v>
      </c>
      <c r="AF18">
        <f t="shared" si="3"/>
        <v>24</v>
      </c>
      <c r="AG18">
        <f t="shared" si="3"/>
        <v>21</v>
      </c>
      <c r="AH18">
        <f t="shared" si="3"/>
        <v>1</v>
      </c>
      <c r="AI18">
        <f t="shared" si="3"/>
        <v>1</v>
      </c>
      <c r="AJ18">
        <f t="shared" si="12"/>
        <v>2</v>
      </c>
      <c r="AK18" s="8">
        <f t="shared" si="13"/>
        <v>0.5</v>
      </c>
      <c r="AL18">
        <f t="shared" si="4"/>
        <v>1</v>
      </c>
    </row>
    <row r="19" spans="1:38" x14ac:dyDescent="0.2">
      <c r="A19" s="1">
        <v>3</v>
      </c>
      <c r="B19" s="4">
        <v>44457</v>
      </c>
      <c r="C19" s="13">
        <v>0.83333333333333337</v>
      </c>
      <c r="D19" s="5" t="s">
        <v>44</v>
      </c>
      <c r="E19" s="5" t="s">
        <v>411</v>
      </c>
      <c r="F19" s="5"/>
      <c r="G19" s="5" t="s">
        <v>213</v>
      </c>
      <c r="H19" s="5" t="s">
        <v>114</v>
      </c>
      <c r="I19" s="5" t="s">
        <v>14</v>
      </c>
      <c r="J19" s="5">
        <v>23</v>
      </c>
      <c r="K19" s="5">
        <v>41</v>
      </c>
      <c r="L19" s="5">
        <v>1</v>
      </c>
      <c r="M19" s="5">
        <v>2</v>
      </c>
      <c r="N19" s="5" t="s">
        <v>92</v>
      </c>
      <c r="O19" s="5"/>
      <c r="P19" s="6"/>
      <c r="Q19" s="4">
        <f t="shared" si="5"/>
        <v>44457</v>
      </c>
      <c r="R19" s="5">
        <f t="shared" si="0"/>
        <v>2021</v>
      </c>
      <c r="S19" s="5">
        <f t="shared" si="6"/>
        <v>3</v>
      </c>
      <c r="T19" s="5" t="s">
        <v>411</v>
      </c>
      <c r="U19" s="5"/>
      <c r="V19" s="5">
        <f t="shared" si="7"/>
        <v>0</v>
      </c>
      <c r="W19" s="5" t="s">
        <v>46</v>
      </c>
      <c r="X19" s="5" t="s">
        <v>213</v>
      </c>
      <c r="Y19" s="5"/>
      <c r="Z19" s="5">
        <f t="shared" si="8"/>
        <v>0</v>
      </c>
      <c r="AA19" s="5" t="str">
        <f t="shared" si="1"/>
        <v>Pac-12</v>
      </c>
      <c r="AB19">
        <f t="shared" si="2"/>
        <v>0</v>
      </c>
      <c r="AC19">
        <f t="shared" si="9"/>
        <v>1</v>
      </c>
      <c r="AD19">
        <f t="shared" si="10"/>
        <v>1</v>
      </c>
      <c r="AE19">
        <f t="shared" si="11"/>
        <v>0</v>
      </c>
      <c r="AF19">
        <f t="shared" si="3"/>
        <v>23</v>
      </c>
      <c r="AG19">
        <f t="shared" si="3"/>
        <v>41</v>
      </c>
      <c r="AH19">
        <f t="shared" si="3"/>
        <v>1</v>
      </c>
      <c r="AI19">
        <f t="shared" si="3"/>
        <v>2</v>
      </c>
      <c r="AJ19">
        <f t="shared" si="12"/>
        <v>3</v>
      </c>
      <c r="AK19" s="8">
        <f t="shared" si="13"/>
        <v>0.33333333333333331</v>
      </c>
      <c r="AL19">
        <f t="shared" si="4"/>
        <v>0</v>
      </c>
    </row>
    <row r="20" spans="1:38" ht="30" x14ac:dyDescent="0.2">
      <c r="A20" s="1">
        <v>4</v>
      </c>
      <c r="B20" s="4">
        <v>44464</v>
      </c>
      <c r="C20" s="13">
        <v>0.5</v>
      </c>
      <c r="D20" s="5" t="s">
        <v>44</v>
      </c>
      <c r="E20" s="5" t="s">
        <v>411</v>
      </c>
      <c r="F20" s="5"/>
      <c r="G20" s="5" t="s">
        <v>1152</v>
      </c>
      <c r="H20" s="5" t="s">
        <v>46</v>
      </c>
      <c r="I20" s="5" t="s">
        <v>14</v>
      </c>
      <c r="J20" s="5">
        <v>0</v>
      </c>
      <c r="K20" s="5">
        <v>62</v>
      </c>
      <c r="L20" s="5">
        <v>1</v>
      </c>
      <c r="M20" s="5">
        <v>3</v>
      </c>
      <c r="N20" s="5" t="s">
        <v>102</v>
      </c>
      <c r="O20" s="5"/>
      <c r="P20" s="6"/>
      <c r="Q20" s="4">
        <f t="shared" si="5"/>
        <v>44464</v>
      </c>
      <c r="R20" s="5">
        <f t="shared" si="0"/>
        <v>2021</v>
      </c>
      <c r="S20" s="5">
        <f t="shared" si="6"/>
        <v>4</v>
      </c>
      <c r="T20" s="5" t="s">
        <v>411</v>
      </c>
      <c r="U20" s="5"/>
      <c r="V20" s="5">
        <f t="shared" si="7"/>
        <v>0</v>
      </c>
      <c r="W20" s="5" t="s">
        <v>46</v>
      </c>
      <c r="X20" s="5" t="s">
        <v>178</v>
      </c>
      <c r="Y20" s="5">
        <v>2</v>
      </c>
      <c r="Z20" s="5">
        <f t="shared" si="8"/>
        <v>1</v>
      </c>
      <c r="AA20" s="5" t="str">
        <f t="shared" si="1"/>
        <v>SEC</v>
      </c>
      <c r="AB20">
        <f t="shared" si="2"/>
        <v>1</v>
      </c>
      <c r="AC20">
        <f t="shared" si="9"/>
        <v>1</v>
      </c>
      <c r="AD20">
        <f t="shared" si="10"/>
        <v>1</v>
      </c>
      <c r="AE20">
        <f t="shared" si="11"/>
        <v>0</v>
      </c>
      <c r="AF20">
        <f t="shared" si="3"/>
        <v>0</v>
      </c>
      <c r="AG20">
        <f t="shared" si="3"/>
        <v>62</v>
      </c>
      <c r="AH20">
        <f t="shared" si="3"/>
        <v>1</v>
      </c>
      <c r="AI20">
        <f t="shared" si="3"/>
        <v>3</v>
      </c>
      <c r="AJ20">
        <f t="shared" si="12"/>
        <v>4</v>
      </c>
      <c r="AK20" s="8">
        <f t="shared" si="13"/>
        <v>0.25</v>
      </c>
      <c r="AL20">
        <f t="shared" si="4"/>
        <v>0</v>
      </c>
    </row>
    <row r="21" spans="1:38" ht="30" x14ac:dyDescent="0.2">
      <c r="A21" s="1">
        <v>5</v>
      </c>
      <c r="B21" s="4">
        <v>44471</v>
      </c>
      <c r="C21" s="13">
        <v>0.8125</v>
      </c>
      <c r="D21" s="5" t="s">
        <v>44</v>
      </c>
      <c r="E21" s="5" t="s">
        <v>411</v>
      </c>
      <c r="F21" s="5"/>
      <c r="G21" s="5" t="s">
        <v>308</v>
      </c>
      <c r="H21" s="5" t="s">
        <v>169</v>
      </c>
      <c r="I21" s="5" t="s">
        <v>13</v>
      </c>
      <c r="J21" s="5">
        <v>30</v>
      </c>
      <c r="K21" s="5">
        <v>28</v>
      </c>
      <c r="L21" s="5">
        <v>2</v>
      </c>
      <c r="M21" s="5">
        <v>3</v>
      </c>
      <c r="N21" s="5" t="s">
        <v>41</v>
      </c>
      <c r="O21" s="5"/>
      <c r="P21" s="6"/>
      <c r="Q21" s="4">
        <f t="shared" si="5"/>
        <v>44471</v>
      </c>
      <c r="R21" s="5">
        <f t="shared" si="0"/>
        <v>2021</v>
      </c>
      <c r="S21" s="5">
        <f t="shared" si="6"/>
        <v>5</v>
      </c>
      <c r="T21" s="5" t="s">
        <v>411</v>
      </c>
      <c r="U21" s="5"/>
      <c r="V21" s="5">
        <f t="shared" si="7"/>
        <v>0</v>
      </c>
      <c r="W21" s="5" t="s">
        <v>46</v>
      </c>
      <c r="X21" s="5" t="s">
        <v>308</v>
      </c>
      <c r="Y21" s="5"/>
      <c r="Z21" s="5">
        <f t="shared" si="8"/>
        <v>0</v>
      </c>
      <c r="AA21" s="5" t="str">
        <f t="shared" si="1"/>
        <v>Ind</v>
      </c>
      <c r="AB21">
        <f t="shared" si="2"/>
        <v>0</v>
      </c>
      <c r="AC21">
        <f t="shared" si="9"/>
        <v>1</v>
      </c>
      <c r="AD21">
        <f t="shared" si="10"/>
        <v>0</v>
      </c>
      <c r="AE21">
        <f t="shared" si="11"/>
        <v>0</v>
      </c>
      <c r="AF21">
        <f t="shared" si="3"/>
        <v>30</v>
      </c>
      <c r="AG21">
        <f t="shared" si="3"/>
        <v>28</v>
      </c>
      <c r="AH21">
        <f t="shared" si="3"/>
        <v>2</v>
      </c>
      <c r="AI21">
        <f t="shared" si="3"/>
        <v>3</v>
      </c>
      <c r="AJ21">
        <f t="shared" si="12"/>
        <v>5</v>
      </c>
      <c r="AK21" s="8">
        <f t="shared" si="13"/>
        <v>0.4</v>
      </c>
      <c r="AL21">
        <f t="shared" si="4"/>
        <v>1</v>
      </c>
    </row>
    <row r="22" spans="1:38" ht="30" x14ac:dyDescent="0.2">
      <c r="A22" s="1">
        <v>6</v>
      </c>
      <c r="B22" s="4">
        <v>44478</v>
      </c>
      <c r="C22" s="13">
        <v>0.5</v>
      </c>
      <c r="D22" s="5" t="s">
        <v>44</v>
      </c>
      <c r="E22" s="5" t="s">
        <v>411</v>
      </c>
      <c r="F22" s="5" t="s">
        <v>49</v>
      </c>
      <c r="G22" s="5" t="s">
        <v>1157</v>
      </c>
      <c r="H22" s="5" t="s">
        <v>46</v>
      </c>
      <c r="I22" s="5" t="s">
        <v>14</v>
      </c>
      <c r="J22" s="5">
        <v>0</v>
      </c>
      <c r="K22" s="5">
        <v>42</v>
      </c>
      <c r="L22" s="5">
        <v>2</v>
      </c>
      <c r="M22" s="5">
        <v>4</v>
      </c>
      <c r="N22" s="5" t="s">
        <v>92</v>
      </c>
      <c r="O22" s="5"/>
      <c r="P22" s="6"/>
      <c r="Q22" s="4">
        <f t="shared" si="5"/>
        <v>44478</v>
      </c>
      <c r="R22" s="5">
        <f t="shared" si="0"/>
        <v>2021</v>
      </c>
      <c r="S22" s="5">
        <f t="shared" si="6"/>
        <v>6</v>
      </c>
      <c r="T22" s="5" t="s">
        <v>411</v>
      </c>
      <c r="U22" s="5"/>
      <c r="V22" s="5">
        <f t="shared" si="7"/>
        <v>0</v>
      </c>
      <c r="W22" s="5" t="s">
        <v>46</v>
      </c>
      <c r="X22" s="5" t="s">
        <v>111</v>
      </c>
      <c r="Y22" s="5">
        <v>20</v>
      </c>
      <c r="Z22" s="5">
        <f t="shared" si="8"/>
        <v>1</v>
      </c>
      <c r="AA22" s="5" t="str">
        <f t="shared" si="1"/>
        <v>SEC</v>
      </c>
      <c r="AB22">
        <f t="shared" si="2"/>
        <v>1</v>
      </c>
      <c r="AC22">
        <f t="shared" si="9"/>
        <v>1</v>
      </c>
      <c r="AD22">
        <f t="shared" si="10"/>
        <v>1</v>
      </c>
      <c r="AE22">
        <f t="shared" si="11"/>
        <v>0</v>
      </c>
      <c r="AF22">
        <f t="shared" si="3"/>
        <v>0</v>
      </c>
      <c r="AG22">
        <f t="shared" si="3"/>
        <v>42</v>
      </c>
      <c r="AH22">
        <f t="shared" si="3"/>
        <v>2</v>
      </c>
      <c r="AI22">
        <f t="shared" si="3"/>
        <v>4</v>
      </c>
      <c r="AJ22">
        <f t="shared" si="12"/>
        <v>6</v>
      </c>
      <c r="AK22" s="8">
        <f t="shared" si="13"/>
        <v>0.33333333333333331</v>
      </c>
      <c r="AL22">
        <f t="shared" si="4"/>
        <v>0</v>
      </c>
    </row>
    <row r="23" spans="1:38" ht="30" x14ac:dyDescent="0.2">
      <c r="A23" s="1">
        <v>7</v>
      </c>
      <c r="B23" s="4">
        <v>44485</v>
      </c>
      <c r="C23" s="13">
        <v>0.66666666666666663</v>
      </c>
      <c r="D23" s="5" t="s">
        <v>44</v>
      </c>
      <c r="E23" s="5" t="s">
        <v>411</v>
      </c>
      <c r="F23" s="5" t="s">
        <v>49</v>
      </c>
      <c r="G23" s="5" t="s">
        <v>77</v>
      </c>
      <c r="H23" s="5" t="s">
        <v>46</v>
      </c>
      <c r="I23" s="5" t="s">
        <v>14</v>
      </c>
      <c r="J23" s="5">
        <v>20</v>
      </c>
      <c r="K23" s="5">
        <v>21</v>
      </c>
      <c r="L23" s="5">
        <v>2</v>
      </c>
      <c r="M23" s="5">
        <v>5</v>
      </c>
      <c r="N23" s="5" t="s">
        <v>102</v>
      </c>
      <c r="O23" s="5"/>
      <c r="P23" s="6"/>
      <c r="Q23" s="4">
        <f t="shared" si="5"/>
        <v>44485</v>
      </c>
      <c r="R23" s="5">
        <f t="shared" si="0"/>
        <v>2021</v>
      </c>
      <c r="S23" s="5">
        <f t="shared" si="6"/>
        <v>7</v>
      </c>
      <c r="T23" s="5" t="s">
        <v>411</v>
      </c>
      <c r="U23" s="5"/>
      <c r="V23" s="5">
        <f t="shared" si="7"/>
        <v>0</v>
      </c>
      <c r="W23" s="5" t="s">
        <v>46</v>
      </c>
      <c r="X23" s="5" t="s">
        <v>77</v>
      </c>
      <c r="Y23" s="5"/>
      <c r="Z23" s="5">
        <f t="shared" si="8"/>
        <v>0</v>
      </c>
      <c r="AA23" s="5" t="str">
        <f t="shared" si="1"/>
        <v>SEC</v>
      </c>
      <c r="AB23">
        <f t="shared" si="2"/>
        <v>1</v>
      </c>
      <c r="AC23">
        <f t="shared" si="9"/>
        <v>1</v>
      </c>
      <c r="AD23">
        <f t="shared" si="10"/>
        <v>1</v>
      </c>
      <c r="AE23">
        <f t="shared" si="11"/>
        <v>0</v>
      </c>
      <c r="AF23">
        <f t="shared" si="3"/>
        <v>20</v>
      </c>
      <c r="AG23">
        <f t="shared" si="3"/>
        <v>21</v>
      </c>
      <c r="AH23">
        <f t="shared" si="3"/>
        <v>2</v>
      </c>
      <c r="AI23">
        <f t="shared" si="3"/>
        <v>5</v>
      </c>
      <c r="AJ23">
        <f t="shared" si="12"/>
        <v>7</v>
      </c>
      <c r="AK23" s="8">
        <f t="shared" si="13"/>
        <v>0.2857142857142857</v>
      </c>
      <c r="AL23">
        <f t="shared" si="4"/>
        <v>0</v>
      </c>
    </row>
    <row r="24" spans="1:38" ht="30" x14ac:dyDescent="0.2">
      <c r="A24" s="1">
        <v>8</v>
      </c>
      <c r="B24" s="4">
        <v>44492</v>
      </c>
      <c r="C24" s="13">
        <v>0.66666666666666663</v>
      </c>
      <c r="D24" s="5" t="s">
        <v>44</v>
      </c>
      <c r="E24" s="5" t="s">
        <v>411</v>
      </c>
      <c r="F24" s="5"/>
      <c r="G24" s="5" t="s">
        <v>239</v>
      </c>
      <c r="H24" s="5" t="s">
        <v>46</v>
      </c>
      <c r="I24" s="5" t="s">
        <v>14</v>
      </c>
      <c r="J24" s="5">
        <v>6</v>
      </c>
      <c r="K24" s="5">
        <v>45</v>
      </c>
      <c r="L24" s="5">
        <v>2</v>
      </c>
      <c r="M24" s="5">
        <v>6</v>
      </c>
      <c r="N24" s="5" t="s">
        <v>130</v>
      </c>
      <c r="O24" s="5"/>
      <c r="P24" s="6"/>
      <c r="Q24" s="4">
        <f t="shared" si="5"/>
        <v>44492</v>
      </c>
      <c r="R24" s="5">
        <f t="shared" si="0"/>
        <v>2021</v>
      </c>
      <c r="S24" s="5">
        <f t="shared" si="6"/>
        <v>8</v>
      </c>
      <c r="T24" s="5" t="s">
        <v>411</v>
      </c>
      <c r="U24" s="5"/>
      <c r="V24" s="5">
        <f t="shared" si="7"/>
        <v>0</v>
      </c>
      <c r="W24" s="5" t="s">
        <v>46</v>
      </c>
      <c r="X24" s="5" t="s">
        <v>239</v>
      </c>
      <c r="Y24" s="5"/>
      <c r="Z24" s="5">
        <f t="shared" si="8"/>
        <v>0</v>
      </c>
      <c r="AA24" s="5" t="str">
        <f t="shared" si="1"/>
        <v>SEC</v>
      </c>
      <c r="AB24">
        <f t="shared" si="2"/>
        <v>1</v>
      </c>
      <c r="AC24">
        <f t="shared" si="9"/>
        <v>1</v>
      </c>
      <c r="AD24">
        <f t="shared" si="10"/>
        <v>1</v>
      </c>
      <c r="AE24">
        <f t="shared" si="11"/>
        <v>0</v>
      </c>
      <c r="AF24">
        <f t="shared" si="3"/>
        <v>6</v>
      </c>
      <c r="AG24">
        <f t="shared" si="3"/>
        <v>45</v>
      </c>
      <c r="AH24">
        <f t="shared" si="3"/>
        <v>2</v>
      </c>
      <c r="AI24">
        <f t="shared" si="3"/>
        <v>6</v>
      </c>
      <c r="AJ24">
        <f t="shared" si="12"/>
        <v>8</v>
      </c>
      <c r="AK24" s="8">
        <f t="shared" si="13"/>
        <v>0.25</v>
      </c>
      <c r="AL24">
        <f t="shared" si="4"/>
        <v>0</v>
      </c>
    </row>
    <row r="25" spans="1:38" x14ac:dyDescent="0.2">
      <c r="A25" s="1">
        <v>9</v>
      </c>
      <c r="B25" s="4">
        <v>44499</v>
      </c>
      <c r="C25" s="13">
        <v>0.625</v>
      </c>
      <c r="D25" s="5" t="s">
        <v>44</v>
      </c>
      <c r="E25" s="5" t="s">
        <v>411</v>
      </c>
      <c r="F25" s="5"/>
      <c r="G25" s="5" t="s">
        <v>348</v>
      </c>
      <c r="H25" s="5" t="s">
        <v>46</v>
      </c>
      <c r="I25" s="5" t="s">
        <v>14</v>
      </c>
      <c r="J25" s="5">
        <v>28</v>
      </c>
      <c r="K25" s="5">
        <v>37</v>
      </c>
      <c r="L25" s="5">
        <v>2</v>
      </c>
      <c r="M25" s="5">
        <v>7</v>
      </c>
      <c r="N25" s="5" t="s">
        <v>132</v>
      </c>
      <c r="O25" s="5"/>
      <c r="P25" s="6"/>
      <c r="Q25" s="4">
        <f t="shared" si="5"/>
        <v>44499</v>
      </c>
      <c r="R25" s="5">
        <f t="shared" si="0"/>
        <v>2021</v>
      </c>
      <c r="S25" s="5">
        <f t="shared" si="6"/>
        <v>9</v>
      </c>
      <c r="T25" s="5" t="s">
        <v>411</v>
      </c>
      <c r="U25" s="5"/>
      <c r="V25" s="5">
        <f t="shared" si="7"/>
        <v>0</v>
      </c>
      <c r="W25" s="5" t="s">
        <v>46</v>
      </c>
      <c r="X25" s="5" t="s">
        <v>348</v>
      </c>
      <c r="Y25" s="5"/>
      <c r="Z25" s="5">
        <f t="shared" si="8"/>
        <v>0</v>
      </c>
      <c r="AA25" s="5" t="str">
        <f t="shared" si="1"/>
        <v>SEC</v>
      </c>
      <c r="AB25">
        <f t="shared" si="2"/>
        <v>1</v>
      </c>
      <c r="AC25">
        <f t="shared" si="9"/>
        <v>1</v>
      </c>
      <c r="AD25">
        <f t="shared" si="10"/>
        <v>1</v>
      </c>
      <c r="AE25">
        <f t="shared" si="11"/>
        <v>0</v>
      </c>
      <c r="AF25">
        <f t="shared" si="3"/>
        <v>28</v>
      </c>
      <c r="AG25">
        <f t="shared" si="3"/>
        <v>37</v>
      </c>
      <c r="AH25">
        <f t="shared" si="3"/>
        <v>2</v>
      </c>
      <c r="AI25">
        <f t="shared" si="3"/>
        <v>7</v>
      </c>
      <c r="AJ25">
        <f t="shared" si="12"/>
        <v>9</v>
      </c>
      <c r="AK25" s="8">
        <f t="shared" si="13"/>
        <v>0.22222222222222221</v>
      </c>
      <c r="AL25">
        <f t="shared" si="4"/>
        <v>0</v>
      </c>
    </row>
    <row r="26" spans="1:38" x14ac:dyDescent="0.2">
      <c r="A26" s="1">
        <v>10</v>
      </c>
      <c r="B26" s="4">
        <v>44513</v>
      </c>
      <c r="C26" s="13">
        <v>0.79166666666666663</v>
      </c>
      <c r="D26" s="5" t="s">
        <v>44</v>
      </c>
      <c r="E26" s="5" t="s">
        <v>411</v>
      </c>
      <c r="F26" s="5"/>
      <c r="G26" s="5" t="s">
        <v>190</v>
      </c>
      <c r="H26" s="5" t="s">
        <v>46</v>
      </c>
      <c r="I26" s="5" t="s">
        <v>14</v>
      </c>
      <c r="J26" s="5">
        <v>17</v>
      </c>
      <c r="K26" s="5">
        <v>34</v>
      </c>
      <c r="L26" s="5">
        <v>2</v>
      </c>
      <c r="M26" s="5">
        <v>8</v>
      </c>
      <c r="N26" s="5" t="s">
        <v>133</v>
      </c>
      <c r="O26" s="5"/>
      <c r="P26" s="6"/>
      <c r="Q26" s="4">
        <f t="shared" si="5"/>
        <v>44513</v>
      </c>
      <c r="R26" s="5">
        <f t="shared" si="0"/>
        <v>2021</v>
      </c>
      <c r="S26" s="5">
        <f t="shared" si="6"/>
        <v>11</v>
      </c>
      <c r="T26" s="5" t="s">
        <v>411</v>
      </c>
      <c r="U26" s="5"/>
      <c r="V26" s="5">
        <f t="shared" si="7"/>
        <v>0</v>
      </c>
      <c r="W26" s="5" t="s">
        <v>46</v>
      </c>
      <c r="X26" s="5" t="s">
        <v>190</v>
      </c>
      <c r="Y26" s="5"/>
      <c r="Z26" s="5">
        <f t="shared" si="8"/>
        <v>0</v>
      </c>
      <c r="AA26" s="5" t="str">
        <f t="shared" si="1"/>
        <v>SEC</v>
      </c>
      <c r="AB26">
        <f t="shared" si="2"/>
        <v>1</v>
      </c>
      <c r="AC26">
        <f t="shared" si="9"/>
        <v>1</v>
      </c>
      <c r="AD26">
        <f t="shared" si="10"/>
        <v>1</v>
      </c>
      <c r="AE26">
        <f t="shared" si="11"/>
        <v>0</v>
      </c>
      <c r="AF26">
        <f t="shared" si="3"/>
        <v>17</v>
      </c>
      <c r="AG26">
        <f t="shared" si="3"/>
        <v>34</v>
      </c>
      <c r="AH26">
        <f t="shared" si="3"/>
        <v>2</v>
      </c>
      <c r="AI26">
        <f t="shared" si="3"/>
        <v>8</v>
      </c>
      <c r="AJ26">
        <f t="shared" si="12"/>
        <v>10</v>
      </c>
      <c r="AK26" s="8">
        <f t="shared" si="13"/>
        <v>0.2</v>
      </c>
      <c r="AL26">
        <f t="shared" si="4"/>
        <v>0</v>
      </c>
    </row>
    <row r="27" spans="1:38" ht="30" x14ac:dyDescent="0.2">
      <c r="A27" s="1">
        <v>11</v>
      </c>
      <c r="B27" s="4">
        <v>44520</v>
      </c>
      <c r="C27" s="13">
        <v>0.8125</v>
      </c>
      <c r="D27" s="5" t="s">
        <v>44</v>
      </c>
      <c r="E27" s="5" t="s">
        <v>411</v>
      </c>
      <c r="F27" s="5" t="s">
        <v>49</v>
      </c>
      <c r="G27" s="5" t="s">
        <v>1158</v>
      </c>
      <c r="H27" s="5" t="s">
        <v>46</v>
      </c>
      <c r="I27" s="5" t="s">
        <v>14</v>
      </c>
      <c r="J27" s="5">
        <v>17</v>
      </c>
      <c r="K27" s="5">
        <v>31</v>
      </c>
      <c r="L27" s="5">
        <v>2</v>
      </c>
      <c r="M27" s="5">
        <v>9</v>
      </c>
      <c r="N27" s="5" t="s">
        <v>151</v>
      </c>
      <c r="O27" s="5"/>
      <c r="P27" s="6"/>
      <c r="Q27" s="4">
        <f t="shared" si="5"/>
        <v>44520</v>
      </c>
      <c r="R27" s="5">
        <f t="shared" si="0"/>
        <v>2021</v>
      </c>
      <c r="S27" s="5">
        <f t="shared" si="6"/>
        <v>12</v>
      </c>
      <c r="T27" s="5" t="s">
        <v>411</v>
      </c>
      <c r="U27" s="5"/>
      <c r="V27" s="5">
        <f t="shared" si="7"/>
        <v>0</v>
      </c>
      <c r="W27" s="5" t="s">
        <v>46</v>
      </c>
      <c r="X27" s="5" t="s">
        <v>415</v>
      </c>
      <c r="Y27" s="5">
        <v>10</v>
      </c>
      <c r="Z27" s="5">
        <f t="shared" si="8"/>
        <v>1</v>
      </c>
      <c r="AA27" s="5" t="str">
        <f t="shared" si="1"/>
        <v>SEC</v>
      </c>
      <c r="AB27">
        <f t="shared" si="2"/>
        <v>1</v>
      </c>
      <c r="AC27">
        <f t="shared" si="9"/>
        <v>1</v>
      </c>
      <c r="AD27">
        <f t="shared" si="10"/>
        <v>1</v>
      </c>
      <c r="AE27">
        <f t="shared" si="11"/>
        <v>0</v>
      </c>
      <c r="AF27">
        <f t="shared" si="3"/>
        <v>17</v>
      </c>
      <c r="AG27">
        <f t="shared" si="3"/>
        <v>31</v>
      </c>
      <c r="AH27">
        <f t="shared" si="3"/>
        <v>2</v>
      </c>
      <c r="AI27">
        <f t="shared" si="3"/>
        <v>9</v>
      </c>
      <c r="AJ27">
        <f t="shared" si="12"/>
        <v>11</v>
      </c>
      <c r="AK27" s="8">
        <f t="shared" si="13"/>
        <v>0.18181818181818182</v>
      </c>
      <c r="AL27">
        <f t="shared" si="4"/>
        <v>0</v>
      </c>
    </row>
    <row r="28" spans="1:38" ht="30" x14ac:dyDescent="0.2">
      <c r="A28" s="1">
        <v>12</v>
      </c>
      <c r="B28" s="4">
        <v>44527</v>
      </c>
      <c r="C28" s="13">
        <v>0.65625</v>
      </c>
      <c r="D28" s="5" t="s">
        <v>44</v>
      </c>
      <c r="E28" s="5" t="s">
        <v>411</v>
      </c>
      <c r="F28" s="5" t="s">
        <v>49</v>
      </c>
      <c r="G28" s="5" t="s">
        <v>361</v>
      </c>
      <c r="H28" s="5" t="s">
        <v>46</v>
      </c>
      <c r="I28" s="5" t="s">
        <v>14</v>
      </c>
      <c r="J28" s="5">
        <v>21</v>
      </c>
      <c r="K28" s="5">
        <v>45</v>
      </c>
      <c r="L28" s="5">
        <v>2</v>
      </c>
      <c r="M28" s="5">
        <v>10</v>
      </c>
      <c r="N28" s="5" t="s">
        <v>298</v>
      </c>
      <c r="O28" s="5"/>
      <c r="P28" s="6"/>
      <c r="Q28" s="4">
        <f t="shared" si="5"/>
        <v>44527</v>
      </c>
      <c r="R28" s="5">
        <f t="shared" si="0"/>
        <v>2021</v>
      </c>
      <c r="S28" s="5">
        <f t="shared" si="6"/>
        <v>13</v>
      </c>
      <c r="T28" s="5" t="s">
        <v>411</v>
      </c>
      <c r="U28" s="5"/>
      <c r="V28" s="5">
        <f t="shared" si="7"/>
        <v>0</v>
      </c>
      <c r="W28" s="5" t="s">
        <v>46</v>
      </c>
      <c r="X28" s="5" t="s">
        <v>361</v>
      </c>
      <c r="Y28" s="5"/>
      <c r="Z28" s="5">
        <f t="shared" si="8"/>
        <v>0</v>
      </c>
      <c r="AA28" s="5" t="str">
        <f t="shared" si="1"/>
        <v>SEC</v>
      </c>
      <c r="AB28">
        <f t="shared" si="2"/>
        <v>1</v>
      </c>
      <c r="AC28">
        <f t="shared" si="9"/>
        <v>1</v>
      </c>
      <c r="AD28">
        <f t="shared" si="10"/>
        <v>1</v>
      </c>
      <c r="AE28">
        <f t="shared" si="11"/>
        <v>0</v>
      </c>
      <c r="AF28">
        <f t="shared" si="3"/>
        <v>21</v>
      </c>
      <c r="AG28">
        <f t="shared" si="3"/>
        <v>45</v>
      </c>
      <c r="AH28">
        <f t="shared" si="3"/>
        <v>2</v>
      </c>
      <c r="AI28">
        <f t="shared" si="3"/>
        <v>10</v>
      </c>
      <c r="AJ28">
        <f t="shared" si="12"/>
        <v>12</v>
      </c>
      <c r="AK28" s="8">
        <f t="shared" si="13"/>
        <v>0.16666666666666666</v>
      </c>
      <c r="AL28">
        <f t="shared" si="4"/>
        <v>0</v>
      </c>
    </row>
    <row r="29" spans="1:38" x14ac:dyDescent="0.2">
      <c r="A29" s="1">
        <v>1</v>
      </c>
      <c r="B29" s="4">
        <v>44443</v>
      </c>
      <c r="C29" s="13">
        <v>0.79166666666666663</v>
      </c>
      <c r="D29" s="5" t="s">
        <v>44</v>
      </c>
      <c r="E29" s="5" t="s">
        <v>841</v>
      </c>
      <c r="F29" s="5"/>
      <c r="G29" s="5" t="s">
        <v>783</v>
      </c>
      <c r="H29" s="5" t="s">
        <v>148</v>
      </c>
      <c r="I29" s="5" t="s">
        <v>13</v>
      </c>
      <c r="J29" s="5">
        <v>60</v>
      </c>
      <c r="K29" s="5">
        <v>10</v>
      </c>
      <c r="L29" s="5">
        <v>1</v>
      </c>
      <c r="M29" s="5">
        <v>0</v>
      </c>
      <c r="N29" s="5" t="s">
        <v>41</v>
      </c>
      <c r="O29" s="5"/>
      <c r="P29" s="6"/>
      <c r="Q29" s="4">
        <f t="shared" si="5"/>
        <v>44443</v>
      </c>
      <c r="R29" s="5">
        <f t="shared" si="0"/>
        <v>2021</v>
      </c>
      <c r="S29" s="5">
        <f t="shared" si="6"/>
        <v>1</v>
      </c>
      <c r="T29" s="5" t="s">
        <v>841</v>
      </c>
      <c r="U29" s="5"/>
      <c r="V29" s="5">
        <f t="shared" si="7"/>
        <v>0</v>
      </c>
      <c r="W29" s="5" t="s">
        <v>46</v>
      </c>
      <c r="X29" s="5" t="s">
        <v>783</v>
      </c>
      <c r="Y29" s="5"/>
      <c r="Z29" s="5">
        <f t="shared" si="8"/>
        <v>0</v>
      </c>
      <c r="AA29" s="5" t="str">
        <f t="shared" si="1"/>
        <v>MAC</v>
      </c>
      <c r="AB29">
        <f t="shared" si="2"/>
        <v>0</v>
      </c>
      <c r="AC29">
        <f t="shared" si="9"/>
        <v>1</v>
      </c>
      <c r="AD29">
        <f t="shared" si="10"/>
        <v>0</v>
      </c>
      <c r="AE29">
        <f t="shared" si="11"/>
        <v>0</v>
      </c>
      <c r="AF29">
        <f t="shared" si="3"/>
        <v>60</v>
      </c>
      <c r="AG29">
        <f t="shared" si="3"/>
        <v>10</v>
      </c>
      <c r="AH29">
        <f t="shared" si="3"/>
        <v>1</v>
      </c>
      <c r="AI29">
        <f t="shared" si="3"/>
        <v>0</v>
      </c>
      <c r="AJ29">
        <f t="shared" si="12"/>
        <v>1</v>
      </c>
      <c r="AK29" s="8">
        <f t="shared" si="13"/>
        <v>1</v>
      </c>
      <c r="AL29">
        <f t="shared" si="4"/>
        <v>1</v>
      </c>
    </row>
    <row r="30" spans="1:38" ht="30" x14ac:dyDescent="0.2">
      <c r="A30" s="1">
        <v>2</v>
      </c>
      <c r="B30" s="4">
        <v>44450</v>
      </c>
      <c r="C30" s="13">
        <v>0.5</v>
      </c>
      <c r="D30" s="5" t="s">
        <v>44</v>
      </c>
      <c r="E30" s="5" t="s">
        <v>1159</v>
      </c>
      <c r="F30" s="5"/>
      <c r="G30" s="5" t="s">
        <v>108</v>
      </c>
      <c r="H30" s="5" t="s">
        <v>70</v>
      </c>
      <c r="I30" s="5" t="s">
        <v>13</v>
      </c>
      <c r="J30" s="5">
        <v>62</v>
      </c>
      <c r="K30" s="5">
        <v>0</v>
      </c>
      <c r="L30" s="5">
        <v>2</v>
      </c>
      <c r="M30" s="5">
        <v>0</v>
      </c>
      <c r="N30" s="5" t="s">
        <v>47</v>
      </c>
      <c r="O30" s="5"/>
      <c r="P30" s="6"/>
      <c r="Q30" s="4">
        <f t="shared" si="5"/>
        <v>44450</v>
      </c>
      <c r="R30" s="5">
        <f t="shared" si="0"/>
        <v>2021</v>
      </c>
      <c r="S30" s="5">
        <f t="shared" si="6"/>
        <v>2</v>
      </c>
      <c r="T30" s="5" t="s">
        <v>803</v>
      </c>
      <c r="U30" s="5">
        <v>25</v>
      </c>
      <c r="V30" s="5">
        <f t="shared" si="7"/>
        <v>1</v>
      </c>
      <c r="W30" s="5" t="s">
        <v>46</v>
      </c>
      <c r="X30" s="5" t="s">
        <v>108</v>
      </c>
      <c r="Y30" s="5"/>
      <c r="Z30" s="5">
        <f t="shared" si="8"/>
        <v>0</v>
      </c>
      <c r="AA30" s="5" t="str">
        <f t="shared" si="1"/>
        <v>Non-Major</v>
      </c>
      <c r="AB30">
        <f t="shared" si="2"/>
        <v>0</v>
      </c>
      <c r="AC30">
        <f t="shared" si="9"/>
        <v>0</v>
      </c>
      <c r="AD30">
        <f t="shared" si="10"/>
        <v>0</v>
      </c>
      <c r="AE30">
        <f t="shared" si="11"/>
        <v>0</v>
      </c>
      <c r="AF30">
        <f t="shared" si="3"/>
        <v>62</v>
      </c>
      <c r="AG30">
        <f t="shared" si="3"/>
        <v>0</v>
      </c>
      <c r="AH30">
        <f t="shared" si="3"/>
        <v>2</v>
      </c>
      <c r="AI30">
        <f t="shared" si="3"/>
        <v>0</v>
      </c>
      <c r="AJ30">
        <f t="shared" si="12"/>
        <v>2</v>
      </c>
      <c r="AK30" s="8">
        <f t="shared" si="13"/>
        <v>1</v>
      </c>
      <c r="AL30">
        <f t="shared" si="4"/>
        <v>1</v>
      </c>
    </row>
    <row r="31" spans="1:38" ht="30" x14ac:dyDescent="0.2">
      <c r="A31" s="1">
        <v>3</v>
      </c>
      <c r="B31" s="4">
        <v>44457</v>
      </c>
      <c r="C31" s="13">
        <v>0.8125</v>
      </c>
      <c r="D31" s="5" t="s">
        <v>44</v>
      </c>
      <c r="E31" s="5" t="s">
        <v>871</v>
      </c>
      <c r="F31" s="5" t="s">
        <v>49</v>
      </c>
      <c r="G31" s="5" t="s">
        <v>774</v>
      </c>
      <c r="H31" s="5" t="s">
        <v>86</v>
      </c>
      <c r="I31" s="5" t="s">
        <v>14</v>
      </c>
      <c r="J31" s="5">
        <v>20</v>
      </c>
      <c r="K31" s="5">
        <v>28</v>
      </c>
      <c r="L31" s="5">
        <v>2</v>
      </c>
      <c r="M31" s="5">
        <v>1</v>
      </c>
      <c r="N31" s="5" t="s">
        <v>92</v>
      </c>
      <c r="O31" s="5"/>
      <c r="P31" s="6"/>
      <c r="Q31" s="4">
        <f t="shared" si="5"/>
        <v>44457</v>
      </c>
      <c r="R31" s="5">
        <f t="shared" si="0"/>
        <v>2021</v>
      </c>
      <c r="S31" s="5">
        <f t="shared" si="6"/>
        <v>3</v>
      </c>
      <c r="T31" s="5" t="s">
        <v>803</v>
      </c>
      <c r="U31" s="5">
        <v>22</v>
      </c>
      <c r="V31" s="5">
        <f t="shared" si="7"/>
        <v>1</v>
      </c>
      <c r="W31" s="5" t="s">
        <v>46</v>
      </c>
      <c r="X31" s="5" t="s">
        <v>221</v>
      </c>
      <c r="Y31" s="5">
        <v>10</v>
      </c>
      <c r="Z31" s="5">
        <f t="shared" si="8"/>
        <v>1</v>
      </c>
      <c r="AA31" s="5" t="str">
        <f t="shared" si="1"/>
        <v>Big Ten</v>
      </c>
      <c r="AB31">
        <f t="shared" si="2"/>
        <v>0</v>
      </c>
      <c r="AC31">
        <f t="shared" si="9"/>
        <v>1</v>
      </c>
      <c r="AD31">
        <f t="shared" si="10"/>
        <v>1</v>
      </c>
      <c r="AE31">
        <f t="shared" si="11"/>
        <v>1</v>
      </c>
      <c r="AF31">
        <f t="shared" si="3"/>
        <v>20</v>
      </c>
      <c r="AG31">
        <f t="shared" si="3"/>
        <v>28</v>
      </c>
      <c r="AH31">
        <f t="shared" si="3"/>
        <v>2</v>
      </c>
      <c r="AI31">
        <f t="shared" si="3"/>
        <v>1</v>
      </c>
      <c r="AJ31">
        <f t="shared" si="12"/>
        <v>3</v>
      </c>
      <c r="AK31" s="8">
        <f t="shared" si="13"/>
        <v>0.66666666666666663</v>
      </c>
      <c r="AL31">
        <f t="shared" si="4"/>
        <v>0</v>
      </c>
    </row>
    <row r="32" spans="1:38" ht="30" x14ac:dyDescent="0.2">
      <c r="A32" s="1">
        <v>4</v>
      </c>
      <c r="B32" s="4">
        <v>44464</v>
      </c>
      <c r="C32" s="13">
        <v>0.66666666666666663</v>
      </c>
      <c r="D32" s="5" t="s">
        <v>44</v>
      </c>
      <c r="E32" s="5" t="s">
        <v>1135</v>
      </c>
      <c r="F32" s="5"/>
      <c r="G32" s="5" t="s">
        <v>318</v>
      </c>
      <c r="H32" s="5" t="s">
        <v>99</v>
      </c>
      <c r="I32" s="5" t="s">
        <v>13</v>
      </c>
      <c r="J32" s="5">
        <v>34</v>
      </c>
      <c r="K32" s="5">
        <v>24</v>
      </c>
      <c r="L32" s="5">
        <v>3</v>
      </c>
      <c r="M32" s="5">
        <v>1</v>
      </c>
      <c r="N32" s="5" t="s">
        <v>41</v>
      </c>
      <c r="O32" s="5"/>
      <c r="P32" s="6"/>
      <c r="Q32" s="4">
        <f t="shared" si="5"/>
        <v>44464</v>
      </c>
      <c r="R32" s="5">
        <f t="shared" si="0"/>
        <v>2021</v>
      </c>
      <c r="S32" s="5">
        <f t="shared" si="6"/>
        <v>4</v>
      </c>
      <c r="T32" s="5" t="s">
        <v>803</v>
      </c>
      <c r="U32" s="5">
        <v>23</v>
      </c>
      <c r="V32" s="5">
        <f t="shared" si="7"/>
        <v>1</v>
      </c>
      <c r="W32" s="5" t="s">
        <v>46</v>
      </c>
      <c r="X32" s="5" t="s">
        <v>318</v>
      </c>
      <c r="Y32" s="5"/>
      <c r="Z32" s="5">
        <f t="shared" si="8"/>
        <v>0</v>
      </c>
      <c r="AA32" s="5" t="str">
        <f t="shared" si="1"/>
        <v>Sun Belt</v>
      </c>
      <c r="AB32">
        <f t="shared" si="2"/>
        <v>0</v>
      </c>
      <c r="AC32">
        <f t="shared" si="9"/>
        <v>1</v>
      </c>
      <c r="AD32">
        <f t="shared" si="10"/>
        <v>0</v>
      </c>
      <c r="AE32">
        <f t="shared" si="11"/>
        <v>0</v>
      </c>
      <c r="AF32">
        <f t="shared" si="3"/>
        <v>34</v>
      </c>
      <c r="AG32">
        <f t="shared" si="3"/>
        <v>24</v>
      </c>
      <c r="AH32">
        <f t="shared" si="3"/>
        <v>3</v>
      </c>
      <c r="AI32">
        <f t="shared" si="3"/>
        <v>1</v>
      </c>
      <c r="AJ32">
        <f t="shared" si="12"/>
        <v>4</v>
      </c>
      <c r="AK32" s="8">
        <f t="shared" si="13"/>
        <v>0.75</v>
      </c>
      <c r="AL32">
        <f t="shared" si="4"/>
        <v>1</v>
      </c>
    </row>
    <row r="33" spans="1:38" ht="30" x14ac:dyDescent="0.2">
      <c r="A33" s="1">
        <v>5</v>
      </c>
      <c r="B33" s="4">
        <v>44471</v>
      </c>
      <c r="C33" s="13">
        <v>0.875</v>
      </c>
      <c r="D33" s="5" t="s">
        <v>44</v>
      </c>
      <c r="E33" s="5" t="s">
        <v>871</v>
      </c>
      <c r="F33" s="5" t="s">
        <v>49</v>
      </c>
      <c r="G33" s="5" t="s">
        <v>383</v>
      </c>
      <c r="H33" s="5" t="s">
        <v>46</v>
      </c>
      <c r="I33" s="5" t="s">
        <v>13</v>
      </c>
      <c r="J33" s="5">
        <v>24</v>
      </c>
      <c r="K33" s="5">
        <v>19</v>
      </c>
      <c r="L33" s="5">
        <v>4</v>
      </c>
      <c r="M33" s="5">
        <v>1</v>
      </c>
      <c r="N33" s="5" t="s">
        <v>47</v>
      </c>
      <c r="O33" s="5"/>
      <c r="P33" s="6"/>
      <c r="Q33" s="4">
        <f t="shared" si="5"/>
        <v>44471</v>
      </c>
      <c r="R33" s="5">
        <f t="shared" si="0"/>
        <v>2021</v>
      </c>
      <c r="S33" s="5">
        <f t="shared" si="6"/>
        <v>5</v>
      </c>
      <c r="T33" s="5" t="s">
        <v>803</v>
      </c>
      <c r="U33" s="5">
        <v>22</v>
      </c>
      <c r="V33" s="5">
        <f t="shared" si="7"/>
        <v>1</v>
      </c>
      <c r="W33" s="5" t="s">
        <v>46</v>
      </c>
      <c r="X33" s="5" t="s">
        <v>383</v>
      </c>
      <c r="Y33" s="5"/>
      <c r="Z33" s="5">
        <f t="shared" si="8"/>
        <v>0</v>
      </c>
      <c r="AA33" s="5" t="str">
        <f t="shared" si="1"/>
        <v>SEC</v>
      </c>
      <c r="AB33">
        <f t="shared" si="2"/>
        <v>1</v>
      </c>
      <c r="AC33">
        <f t="shared" si="9"/>
        <v>1</v>
      </c>
      <c r="AD33">
        <f t="shared" si="10"/>
        <v>1</v>
      </c>
      <c r="AE33">
        <f t="shared" si="11"/>
        <v>0</v>
      </c>
      <c r="AF33">
        <f t="shared" si="3"/>
        <v>24</v>
      </c>
      <c r="AG33">
        <f t="shared" si="3"/>
        <v>19</v>
      </c>
      <c r="AH33">
        <f t="shared" si="3"/>
        <v>4</v>
      </c>
      <c r="AI33">
        <f t="shared" si="3"/>
        <v>1</v>
      </c>
      <c r="AJ33">
        <f t="shared" si="12"/>
        <v>5</v>
      </c>
      <c r="AK33" s="8">
        <f t="shared" si="13"/>
        <v>0.8</v>
      </c>
      <c r="AL33">
        <f t="shared" si="4"/>
        <v>1</v>
      </c>
    </row>
    <row r="34" spans="1:38" ht="30" x14ac:dyDescent="0.2">
      <c r="A34" s="1">
        <v>6</v>
      </c>
      <c r="B34" s="4">
        <v>44478</v>
      </c>
      <c r="C34" s="13">
        <v>0.64583333333333337</v>
      </c>
      <c r="D34" s="5" t="s">
        <v>44</v>
      </c>
      <c r="E34" s="5" t="s">
        <v>1154</v>
      </c>
      <c r="F34" s="5"/>
      <c r="G34" s="5" t="s">
        <v>1152</v>
      </c>
      <c r="H34" s="5" t="s">
        <v>46</v>
      </c>
      <c r="I34" s="5" t="s">
        <v>14</v>
      </c>
      <c r="J34" s="5">
        <v>10</v>
      </c>
      <c r="K34" s="5">
        <v>34</v>
      </c>
      <c r="L34" s="5">
        <v>4</v>
      </c>
      <c r="M34" s="5">
        <v>2</v>
      </c>
      <c r="N34" s="5" t="s">
        <v>92</v>
      </c>
      <c r="O34" s="5"/>
      <c r="P34" s="6"/>
      <c r="Q34" s="4">
        <f t="shared" si="5"/>
        <v>44478</v>
      </c>
      <c r="R34" s="5">
        <f t="shared" si="0"/>
        <v>2021</v>
      </c>
      <c r="S34" s="5">
        <f t="shared" si="6"/>
        <v>6</v>
      </c>
      <c r="T34" s="5" t="s">
        <v>803</v>
      </c>
      <c r="U34" s="5">
        <v>18</v>
      </c>
      <c r="V34" s="5">
        <f t="shared" si="7"/>
        <v>1</v>
      </c>
      <c r="W34" s="5" t="s">
        <v>46</v>
      </c>
      <c r="X34" s="5" t="s">
        <v>178</v>
      </c>
      <c r="Y34" s="5">
        <v>2</v>
      </c>
      <c r="Z34" s="5">
        <f t="shared" si="8"/>
        <v>1</v>
      </c>
      <c r="AA34" s="5" t="str">
        <f t="shared" si="1"/>
        <v>SEC</v>
      </c>
      <c r="AB34">
        <f t="shared" si="2"/>
        <v>1</v>
      </c>
      <c r="AC34">
        <f t="shared" si="9"/>
        <v>1</v>
      </c>
      <c r="AD34">
        <f t="shared" si="10"/>
        <v>1</v>
      </c>
      <c r="AE34">
        <f t="shared" si="11"/>
        <v>1</v>
      </c>
      <c r="AF34">
        <f t="shared" ref="AF34:AI65" si="14">J34</f>
        <v>10</v>
      </c>
      <c r="AG34">
        <f t="shared" si="14"/>
        <v>34</v>
      </c>
      <c r="AH34">
        <f t="shared" si="14"/>
        <v>4</v>
      </c>
      <c r="AI34">
        <f t="shared" si="14"/>
        <v>2</v>
      </c>
      <c r="AJ34">
        <f t="shared" si="12"/>
        <v>6</v>
      </c>
      <c r="AK34" s="8">
        <f t="shared" si="13"/>
        <v>0.66666666666666663</v>
      </c>
      <c r="AL34">
        <f t="shared" si="4"/>
        <v>0</v>
      </c>
    </row>
    <row r="35" spans="1:38" ht="30" x14ac:dyDescent="0.2">
      <c r="A35" s="1">
        <v>7</v>
      </c>
      <c r="B35" s="4">
        <v>44485</v>
      </c>
      <c r="C35" s="13">
        <v>0.5</v>
      </c>
      <c r="D35" s="5" t="s">
        <v>44</v>
      </c>
      <c r="E35" s="5" t="s">
        <v>841</v>
      </c>
      <c r="F35" s="5" t="s">
        <v>49</v>
      </c>
      <c r="G35" s="5" t="s">
        <v>1160</v>
      </c>
      <c r="H35" s="5" t="s">
        <v>46</v>
      </c>
      <c r="I35" s="5" t="s">
        <v>13</v>
      </c>
      <c r="J35" s="5">
        <v>38</v>
      </c>
      <c r="K35" s="5">
        <v>23</v>
      </c>
      <c r="L35" s="5">
        <v>5</v>
      </c>
      <c r="M35" s="5">
        <v>2</v>
      </c>
      <c r="N35" s="5" t="s">
        <v>41</v>
      </c>
      <c r="O35" s="5"/>
      <c r="P35" s="6"/>
      <c r="Q35" s="4">
        <f t="shared" si="5"/>
        <v>44485</v>
      </c>
      <c r="R35" s="5">
        <f t="shared" si="0"/>
        <v>2021</v>
      </c>
      <c r="S35" s="5">
        <f t="shared" si="6"/>
        <v>7</v>
      </c>
      <c r="T35" s="5" t="s">
        <v>841</v>
      </c>
      <c r="U35" s="5"/>
      <c r="V35" s="5">
        <f t="shared" si="7"/>
        <v>0</v>
      </c>
      <c r="W35" s="5" t="s">
        <v>46</v>
      </c>
      <c r="X35" s="5" t="s">
        <v>874</v>
      </c>
      <c r="Y35" s="5">
        <v>17</v>
      </c>
      <c r="Z35" s="5">
        <f t="shared" si="8"/>
        <v>1</v>
      </c>
      <c r="AA35" s="5" t="str">
        <f t="shared" si="1"/>
        <v>SEC</v>
      </c>
      <c r="AB35">
        <f t="shared" si="2"/>
        <v>1</v>
      </c>
      <c r="AC35">
        <f t="shared" si="9"/>
        <v>1</v>
      </c>
      <c r="AD35">
        <f t="shared" si="10"/>
        <v>1</v>
      </c>
      <c r="AE35">
        <f t="shared" si="11"/>
        <v>0</v>
      </c>
      <c r="AF35">
        <f t="shared" si="14"/>
        <v>38</v>
      </c>
      <c r="AG35">
        <f t="shared" si="14"/>
        <v>23</v>
      </c>
      <c r="AH35">
        <f t="shared" si="14"/>
        <v>5</v>
      </c>
      <c r="AI35">
        <f t="shared" si="14"/>
        <v>2</v>
      </c>
      <c r="AJ35">
        <f t="shared" si="12"/>
        <v>7</v>
      </c>
      <c r="AK35" s="8">
        <f t="shared" si="13"/>
        <v>0.7142857142857143</v>
      </c>
      <c r="AL35">
        <f t="shared" si="4"/>
        <v>1</v>
      </c>
    </row>
    <row r="36" spans="1:38" ht="30" x14ac:dyDescent="0.2">
      <c r="A36" s="1">
        <v>8</v>
      </c>
      <c r="B36" s="4">
        <v>44499</v>
      </c>
      <c r="C36" s="13">
        <v>0.79166666666666663</v>
      </c>
      <c r="D36" s="5" t="s">
        <v>44</v>
      </c>
      <c r="E36" s="5" t="s">
        <v>1154</v>
      </c>
      <c r="F36" s="5"/>
      <c r="G36" s="5" t="s">
        <v>1158</v>
      </c>
      <c r="H36" s="5" t="s">
        <v>46</v>
      </c>
      <c r="I36" s="5" t="s">
        <v>13</v>
      </c>
      <c r="J36" s="5">
        <v>31</v>
      </c>
      <c r="K36" s="5">
        <v>20</v>
      </c>
      <c r="L36" s="5">
        <v>6</v>
      </c>
      <c r="M36" s="5">
        <v>2</v>
      </c>
      <c r="N36" s="5" t="s">
        <v>47</v>
      </c>
      <c r="O36" s="5"/>
      <c r="P36" s="6"/>
      <c r="Q36" s="4">
        <f t="shared" si="5"/>
        <v>44499</v>
      </c>
      <c r="R36" s="5">
        <f t="shared" si="0"/>
        <v>2021</v>
      </c>
      <c r="S36" s="5">
        <f t="shared" si="6"/>
        <v>9</v>
      </c>
      <c r="T36" s="5" t="s">
        <v>803</v>
      </c>
      <c r="U36" s="5">
        <v>18</v>
      </c>
      <c r="V36" s="5">
        <f t="shared" si="7"/>
        <v>1</v>
      </c>
      <c r="W36" s="5" t="s">
        <v>46</v>
      </c>
      <c r="X36" s="5" t="s">
        <v>415</v>
      </c>
      <c r="Y36" s="5">
        <v>10</v>
      </c>
      <c r="Z36" s="5">
        <f t="shared" si="8"/>
        <v>1</v>
      </c>
      <c r="AA36" s="5" t="str">
        <f t="shared" si="1"/>
        <v>SEC</v>
      </c>
      <c r="AB36">
        <f t="shared" si="2"/>
        <v>1</v>
      </c>
      <c r="AC36">
        <f t="shared" si="9"/>
        <v>1</v>
      </c>
      <c r="AD36">
        <f t="shared" si="10"/>
        <v>1</v>
      </c>
      <c r="AE36">
        <f t="shared" si="11"/>
        <v>1</v>
      </c>
      <c r="AF36">
        <f t="shared" si="14"/>
        <v>31</v>
      </c>
      <c r="AG36">
        <f t="shared" si="14"/>
        <v>20</v>
      </c>
      <c r="AH36">
        <f t="shared" si="14"/>
        <v>6</v>
      </c>
      <c r="AI36">
        <f t="shared" si="14"/>
        <v>2</v>
      </c>
      <c r="AJ36">
        <f t="shared" si="12"/>
        <v>8</v>
      </c>
      <c r="AK36" s="8">
        <f t="shared" si="13"/>
        <v>0.75</v>
      </c>
      <c r="AL36">
        <f t="shared" si="4"/>
        <v>1</v>
      </c>
    </row>
    <row r="37" spans="1:38" ht="30" x14ac:dyDescent="0.2">
      <c r="A37" s="1">
        <v>9</v>
      </c>
      <c r="B37" s="4">
        <v>44506</v>
      </c>
      <c r="C37" s="13">
        <v>0.64583333333333337</v>
      </c>
      <c r="D37" s="5" t="s">
        <v>44</v>
      </c>
      <c r="E37" s="5" t="s">
        <v>1161</v>
      </c>
      <c r="F37" s="5" t="s">
        <v>49</v>
      </c>
      <c r="G37" s="5" t="s">
        <v>1136</v>
      </c>
      <c r="H37" s="5" t="s">
        <v>46</v>
      </c>
      <c r="I37" s="5" t="s">
        <v>14</v>
      </c>
      <c r="J37" s="5">
        <v>3</v>
      </c>
      <c r="K37" s="5">
        <v>20</v>
      </c>
      <c r="L37" s="5">
        <v>6</v>
      </c>
      <c r="M37" s="5">
        <v>3</v>
      </c>
      <c r="N37" s="5" t="s">
        <v>92</v>
      </c>
      <c r="O37" s="5"/>
      <c r="P37" s="6"/>
      <c r="Q37" s="4">
        <f t="shared" si="5"/>
        <v>44506</v>
      </c>
      <c r="R37" s="5">
        <f t="shared" si="0"/>
        <v>2021</v>
      </c>
      <c r="S37" s="5">
        <f t="shared" si="6"/>
        <v>10</v>
      </c>
      <c r="T37" s="5" t="s">
        <v>803</v>
      </c>
      <c r="U37" s="5">
        <v>12</v>
      </c>
      <c r="V37" s="5">
        <f t="shared" si="7"/>
        <v>1</v>
      </c>
      <c r="W37" s="5" t="s">
        <v>46</v>
      </c>
      <c r="X37" s="5" t="s">
        <v>48</v>
      </c>
      <c r="Y37" s="5">
        <v>13</v>
      </c>
      <c r="Z37" s="5">
        <f t="shared" si="8"/>
        <v>1</v>
      </c>
      <c r="AA37" s="5" t="str">
        <f t="shared" si="1"/>
        <v>SEC</v>
      </c>
      <c r="AB37">
        <f t="shared" si="2"/>
        <v>1</v>
      </c>
      <c r="AC37">
        <f t="shared" si="9"/>
        <v>1</v>
      </c>
      <c r="AD37">
        <f t="shared" si="10"/>
        <v>1</v>
      </c>
      <c r="AE37">
        <f t="shared" si="11"/>
        <v>1</v>
      </c>
      <c r="AF37">
        <f t="shared" si="14"/>
        <v>3</v>
      </c>
      <c r="AG37">
        <f t="shared" si="14"/>
        <v>20</v>
      </c>
      <c r="AH37">
        <f t="shared" si="14"/>
        <v>6</v>
      </c>
      <c r="AI37">
        <f t="shared" si="14"/>
        <v>3</v>
      </c>
      <c r="AJ37">
        <f t="shared" si="12"/>
        <v>9</v>
      </c>
      <c r="AK37" s="8">
        <f t="shared" si="13"/>
        <v>0.66666666666666663</v>
      </c>
      <c r="AL37">
        <f t="shared" si="4"/>
        <v>0</v>
      </c>
    </row>
    <row r="38" spans="1:38" ht="30" x14ac:dyDescent="0.2">
      <c r="A38" s="1">
        <v>10</v>
      </c>
      <c r="B38" s="4">
        <v>44513</v>
      </c>
      <c r="C38" s="13">
        <v>0.5</v>
      </c>
      <c r="D38" s="5" t="s">
        <v>44</v>
      </c>
      <c r="E38" s="5" t="s">
        <v>961</v>
      </c>
      <c r="F38" s="5"/>
      <c r="G38" s="5" t="s">
        <v>239</v>
      </c>
      <c r="H38" s="5" t="s">
        <v>46</v>
      </c>
      <c r="I38" s="5" t="s">
        <v>14</v>
      </c>
      <c r="J38" s="5">
        <v>34</v>
      </c>
      <c r="K38" s="5">
        <v>43</v>
      </c>
      <c r="L38" s="5">
        <v>6</v>
      </c>
      <c r="M38" s="5">
        <v>4</v>
      </c>
      <c r="N38" s="5" t="s">
        <v>102</v>
      </c>
      <c r="O38" s="5"/>
      <c r="P38" s="6"/>
      <c r="Q38" s="4">
        <f t="shared" si="5"/>
        <v>44513</v>
      </c>
      <c r="R38" s="5">
        <f t="shared" si="0"/>
        <v>2021</v>
      </c>
      <c r="S38" s="5">
        <f t="shared" si="6"/>
        <v>11</v>
      </c>
      <c r="T38" s="5" t="s">
        <v>803</v>
      </c>
      <c r="U38" s="5">
        <v>16</v>
      </c>
      <c r="V38" s="5">
        <f t="shared" si="7"/>
        <v>1</v>
      </c>
      <c r="W38" s="5" t="s">
        <v>46</v>
      </c>
      <c r="X38" s="5" t="s">
        <v>239</v>
      </c>
      <c r="Y38" s="5"/>
      <c r="Z38" s="5">
        <f t="shared" si="8"/>
        <v>0</v>
      </c>
      <c r="AA38" s="5" t="str">
        <f t="shared" si="1"/>
        <v>SEC</v>
      </c>
      <c r="AB38">
        <f t="shared" si="2"/>
        <v>1</v>
      </c>
      <c r="AC38">
        <f t="shared" si="9"/>
        <v>1</v>
      </c>
      <c r="AD38">
        <f t="shared" si="10"/>
        <v>1</v>
      </c>
      <c r="AE38">
        <f t="shared" si="11"/>
        <v>0</v>
      </c>
      <c r="AF38">
        <f t="shared" si="14"/>
        <v>34</v>
      </c>
      <c r="AG38">
        <f t="shared" si="14"/>
        <v>43</v>
      </c>
      <c r="AH38">
        <f t="shared" si="14"/>
        <v>6</v>
      </c>
      <c r="AI38">
        <f t="shared" si="14"/>
        <v>4</v>
      </c>
      <c r="AJ38">
        <f t="shared" si="12"/>
        <v>10</v>
      </c>
      <c r="AK38" s="8">
        <f t="shared" si="13"/>
        <v>0.6</v>
      </c>
      <c r="AL38">
        <f t="shared" si="4"/>
        <v>0</v>
      </c>
    </row>
    <row r="39" spans="1:38" ht="30" x14ac:dyDescent="0.2">
      <c r="A39" s="1">
        <v>11</v>
      </c>
      <c r="B39" s="4">
        <v>44520</v>
      </c>
      <c r="C39" s="13">
        <v>0.79166666666666663</v>
      </c>
      <c r="D39" s="5" t="s">
        <v>44</v>
      </c>
      <c r="E39" s="5" t="s">
        <v>841</v>
      </c>
      <c r="F39" s="5" t="s">
        <v>49</v>
      </c>
      <c r="G39" s="5" t="s">
        <v>77</v>
      </c>
      <c r="H39" s="5" t="s">
        <v>46</v>
      </c>
      <c r="I39" s="5" t="s">
        <v>14</v>
      </c>
      <c r="J39" s="5">
        <v>17</v>
      </c>
      <c r="K39" s="5">
        <v>21</v>
      </c>
      <c r="L39" s="5">
        <v>6</v>
      </c>
      <c r="M39" s="5">
        <v>5</v>
      </c>
      <c r="N39" s="5" t="s">
        <v>130</v>
      </c>
      <c r="O39" s="5"/>
      <c r="P39" s="6"/>
      <c r="Q39" s="4">
        <f t="shared" si="5"/>
        <v>44520</v>
      </c>
      <c r="R39" s="5">
        <f t="shared" si="0"/>
        <v>2021</v>
      </c>
      <c r="S39" s="5">
        <f t="shared" si="6"/>
        <v>12</v>
      </c>
      <c r="T39" s="5" t="s">
        <v>841</v>
      </c>
      <c r="U39" s="5"/>
      <c r="V39" s="5">
        <f t="shared" si="7"/>
        <v>0</v>
      </c>
      <c r="W39" s="5" t="s">
        <v>46</v>
      </c>
      <c r="X39" s="5" t="s">
        <v>77</v>
      </c>
      <c r="Y39" s="5"/>
      <c r="Z39" s="5">
        <f t="shared" si="8"/>
        <v>0</v>
      </c>
      <c r="AA39" s="5" t="str">
        <f t="shared" si="1"/>
        <v>SEC</v>
      </c>
      <c r="AB39">
        <f t="shared" si="2"/>
        <v>1</v>
      </c>
      <c r="AC39">
        <f t="shared" si="9"/>
        <v>1</v>
      </c>
      <c r="AD39">
        <f t="shared" si="10"/>
        <v>1</v>
      </c>
      <c r="AE39">
        <f t="shared" si="11"/>
        <v>0</v>
      </c>
      <c r="AF39">
        <f t="shared" si="14"/>
        <v>17</v>
      </c>
      <c r="AG39">
        <f t="shared" si="14"/>
        <v>21</v>
      </c>
      <c r="AH39">
        <f t="shared" si="14"/>
        <v>6</v>
      </c>
      <c r="AI39">
        <f t="shared" si="14"/>
        <v>5</v>
      </c>
      <c r="AJ39">
        <f t="shared" si="12"/>
        <v>11</v>
      </c>
      <c r="AK39" s="8">
        <f t="shared" si="13"/>
        <v>0.54545454545454541</v>
      </c>
      <c r="AL39">
        <f t="shared" si="4"/>
        <v>0</v>
      </c>
    </row>
    <row r="40" spans="1:38" ht="30" x14ac:dyDescent="0.2">
      <c r="A40" s="1">
        <v>12</v>
      </c>
      <c r="B40" s="4">
        <v>44527</v>
      </c>
      <c r="C40" s="13">
        <v>0.64583333333333337</v>
      </c>
      <c r="D40" s="5" t="s">
        <v>44</v>
      </c>
      <c r="E40" s="5" t="s">
        <v>841</v>
      </c>
      <c r="F40" s="5"/>
      <c r="G40" s="5" t="s">
        <v>713</v>
      </c>
      <c r="H40" s="5" t="s">
        <v>46</v>
      </c>
      <c r="I40" s="5" t="s">
        <v>14</v>
      </c>
      <c r="J40" s="5">
        <v>22</v>
      </c>
      <c r="K40" s="5">
        <v>24</v>
      </c>
      <c r="L40" s="5">
        <v>6</v>
      </c>
      <c r="M40" s="5">
        <v>6</v>
      </c>
      <c r="N40" s="5" t="s">
        <v>132</v>
      </c>
      <c r="O40" s="5"/>
      <c r="P40" s="6"/>
      <c r="Q40" s="4">
        <f t="shared" si="5"/>
        <v>44527</v>
      </c>
      <c r="R40" s="5">
        <f t="shared" si="0"/>
        <v>2021</v>
      </c>
      <c r="S40" s="5">
        <f t="shared" si="6"/>
        <v>13</v>
      </c>
      <c r="T40" s="5" t="s">
        <v>841</v>
      </c>
      <c r="U40" s="5"/>
      <c r="V40" s="5">
        <f t="shared" si="7"/>
        <v>0</v>
      </c>
      <c r="W40" s="5" t="s">
        <v>46</v>
      </c>
      <c r="X40" s="5" t="s">
        <v>119</v>
      </c>
      <c r="Y40" s="5">
        <v>3</v>
      </c>
      <c r="Z40" s="5">
        <f t="shared" si="8"/>
        <v>1</v>
      </c>
      <c r="AA40" s="5" t="str">
        <f t="shared" si="1"/>
        <v>SEC</v>
      </c>
      <c r="AB40">
        <f t="shared" si="2"/>
        <v>1</v>
      </c>
      <c r="AC40">
        <f t="shared" si="9"/>
        <v>1</v>
      </c>
      <c r="AD40">
        <f t="shared" si="10"/>
        <v>1</v>
      </c>
      <c r="AE40">
        <f t="shared" si="11"/>
        <v>0</v>
      </c>
      <c r="AF40">
        <f t="shared" si="14"/>
        <v>22</v>
      </c>
      <c r="AG40">
        <f t="shared" si="14"/>
        <v>24</v>
      </c>
      <c r="AH40">
        <f t="shared" si="14"/>
        <v>6</v>
      </c>
      <c r="AI40">
        <f t="shared" si="14"/>
        <v>6</v>
      </c>
      <c r="AJ40">
        <f t="shared" si="12"/>
        <v>12</v>
      </c>
      <c r="AK40" s="8">
        <f t="shared" si="13"/>
        <v>0.5</v>
      </c>
      <c r="AL40">
        <f t="shared" si="4"/>
        <v>0</v>
      </c>
    </row>
    <row r="41" spans="1:38" ht="120" x14ac:dyDescent="0.2">
      <c r="A41" s="1">
        <v>13</v>
      </c>
      <c r="B41" s="4">
        <v>44558</v>
      </c>
      <c r="C41" s="13">
        <v>0.5</v>
      </c>
      <c r="D41" s="5" t="s">
        <v>112</v>
      </c>
      <c r="E41" s="5" t="s">
        <v>841</v>
      </c>
      <c r="F41" s="5" t="s">
        <v>80</v>
      </c>
      <c r="G41" s="5" t="s">
        <v>1162</v>
      </c>
      <c r="H41" s="5" t="s">
        <v>140</v>
      </c>
      <c r="I41" s="5" t="s">
        <v>14</v>
      </c>
      <c r="J41" s="5">
        <v>13</v>
      </c>
      <c r="K41" s="5">
        <v>17</v>
      </c>
      <c r="L41" s="5">
        <v>6</v>
      </c>
      <c r="M41" s="5">
        <v>7</v>
      </c>
      <c r="N41" s="5" t="s">
        <v>133</v>
      </c>
      <c r="O41" s="5" t="s">
        <v>1163</v>
      </c>
      <c r="P41" s="6"/>
      <c r="Q41" s="4">
        <f t="shared" si="5"/>
        <v>44558</v>
      </c>
      <c r="R41" s="5">
        <f t="shared" si="0"/>
        <v>2021</v>
      </c>
      <c r="S41" s="5">
        <f t="shared" si="6"/>
        <v>18</v>
      </c>
      <c r="T41" s="5" t="s">
        <v>841</v>
      </c>
      <c r="U41" s="5"/>
      <c r="V41" s="5">
        <f t="shared" si="7"/>
        <v>0</v>
      </c>
      <c r="W41" s="5" t="s">
        <v>46</v>
      </c>
      <c r="X41" s="5" t="s">
        <v>690</v>
      </c>
      <c r="Y41" s="5">
        <v>21</v>
      </c>
      <c r="Z41" s="5">
        <f t="shared" si="8"/>
        <v>1</v>
      </c>
      <c r="AA41" s="5" t="str">
        <f t="shared" si="1"/>
        <v>American</v>
      </c>
      <c r="AB41">
        <f t="shared" si="2"/>
        <v>0</v>
      </c>
      <c r="AC41">
        <f t="shared" si="9"/>
        <v>1</v>
      </c>
      <c r="AD41">
        <f t="shared" si="10"/>
        <v>0</v>
      </c>
      <c r="AE41">
        <f t="shared" si="11"/>
        <v>0</v>
      </c>
      <c r="AF41">
        <f t="shared" si="14"/>
        <v>13</v>
      </c>
      <c r="AG41">
        <f t="shared" si="14"/>
        <v>17</v>
      </c>
      <c r="AH41">
        <f t="shared" si="14"/>
        <v>6</v>
      </c>
      <c r="AI41">
        <f t="shared" si="14"/>
        <v>7</v>
      </c>
      <c r="AJ41">
        <f t="shared" si="12"/>
        <v>13</v>
      </c>
      <c r="AK41" s="8">
        <f t="shared" si="13"/>
        <v>0.46153846153846156</v>
      </c>
      <c r="AL41">
        <f t="shared" si="4"/>
        <v>0</v>
      </c>
    </row>
    <row r="42" spans="1:38" ht="30" x14ac:dyDescent="0.2">
      <c r="A42" s="1">
        <v>1</v>
      </c>
      <c r="B42" s="4">
        <v>44443</v>
      </c>
      <c r="C42" s="13">
        <v>0.83333333333333337</v>
      </c>
      <c r="D42" s="5" t="s">
        <v>44</v>
      </c>
      <c r="E42" s="5" t="s">
        <v>1164</v>
      </c>
      <c r="F42" s="5"/>
      <c r="G42" s="5" t="s">
        <v>692</v>
      </c>
      <c r="H42" s="5" t="s">
        <v>148</v>
      </c>
      <c r="I42" s="5" t="s">
        <v>13</v>
      </c>
      <c r="J42" s="5">
        <v>41</v>
      </c>
      <c r="K42" s="5">
        <v>10</v>
      </c>
      <c r="L42" s="5">
        <v>1</v>
      </c>
      <c r="M42" s="5">
        <v>0</v>
      </c>
      <c r="N42" s="5" t="s">
        <v>41</v>
      </c>
      <c r="O42" s="5"/>
      <c r="P42" s="6"/>
      <c r="Q42" s="4">
        <f t="shared" si="5"/>
        <v>44443</v>
      </c>
      <c r="R42" s="5">
        <f t="shared" si="0"/>
        <v>2021</v>
      </c>
      <c r="S42" s="5">
        <f t="shared" si="6"/>
        <v>1</v>
      </c>
      <c r="T42" s="5" t="s">
        <v>48</v>
      </c>
      <c r="U42" s="5">
        <v>6</v>
      </c>
      <c r="V42" s="5">
        <f t="shared" si="7"/>
        <v>1</v>
      </c>
      <c r="W42" s="5" t="s">
        <v>46</v>
      </c>
      <c r="X42" s="5" t="s">
        <v>692</v>
      </c>
      <c r="Y42" s="5"/>
      <c r="Z42" s="5">
        <f t="shared" si="8"/>
        <v>0</v>
      </c>
      <c r="AA42" s="5" t="str">
        <f t="shared" si="1"/>
        <v>MAC</v>
      </c>
      <c r="AB42">
        <f t="shared" si="2"/>
        <v>0</v>
      </c>
      <c r="AC42">
        <f t="shared" si="9"/>
        <v>1</v>
      </c>
      <c r="AD42">
        <f t="shared" si="10"/>
        <v>0</v>
      </c>
      <c r="AE42">
        <f t="shared" si="11"/>
        <v>0</v>
      </c>
      <c r="AF42">
        <f t="shared" si="14"/>
        <v>41</v>
      </c>
      <c r="AG42">
        <f t="shared" si="14"/>
        <v>10</v>
      </c>
      <c r="AH42">
        <f t="shared" si="14"/>
        <v>1</v>
      </c>
      <c r="AI42">
        <f t="shared" si="14"/>
        <v>0</v>
      </c>
      <c r="AJ42">
        <f t="shared" si="12"/>
        <v>1</v>
      </c>
      <c r="AK42" s="8">
        <f t="shared" si="13"/>
        <v>1</v>
      </c>
      <c r="AL42">
        <f t="shared" si="4"/>
        <v>1</v>
      </c>
    </row>
    <row r="43" spans="1:38" ht="75" x14ac:dyDescent="0.2">
      <c r="A43" s="1">
        <v>2</v>
      </c>
      <c r="B43" s="4">
        <v>44450</v>
      </c>
      <c r="C43" s="13">
        <v>0.64583333333333337</v>
      </c>
      <c r="D43" s="5" t="s">
        <v>44</v>
      </c>
      <c r="E43" s="5" t="s">
        <v>265</v>
      </c>
      <c r="F43" s="5" t="s">
        <v>80</v>
      </c>
      <c r="G43" s="5" t="s">
        <v>617</v>
      </c>
      <c r="H43" s="5" t="s">
        <v>114</v>
      </c>
      <c r="I43" s="5" t="s">
        <v>13</v>
      </c>
      <c r="J43" s="5">
        <v>10</v>
      </c>
      <c r="K43" s="5">
        <v>7</v>
      </c>
      <c r="L43" s="5">
        <v>2</v>
      </c>
      <c r="M43" s="5">
        <v>0</v>
      </c>
      <c r="N43" s="5" t="s">
        <v>47</v>
      </c>
      <c r="O43" s="5" t="s">
        <v>957</v>
      </c>
      <c r="Q43" s="4">
        <f t="shared" si="5"/>
        <v>44450</v>
      </c>
      <c r="R43" s="5">
        <f t="shared" si="0"/>
        <v>2021</v>
      </c>
      <c r="S43" s="5">
        <f t="shared" si="6"/>
        <v>2</v>
      </c>
      <c r="T43" s="5" t="s">
        <v>48</v>
      </c>
      <c r="U43" s="5">
        <v>5</v>
      </c>
      <c r="V43" s="5">
        <f t="shared" si="7"/>
        <v>1</v>
      </c>
      <c r="W43" s="5" t="s">
        <v>46</v>
      </c>
      <c r="X43" s="5" t="s">
        <v>617</v>
      </c>
      <c r="Y43" s="5"/>
      <c r="Z43" s="5">
        <f t="shared" si="8"/>
        <v>0</v>
      </c>
      <c r="AA43" s="5" t="str">
        <f t="shared" si="1"/>
        <v>Pac-12</v>
      </c>
      <c r="AB43">
        <f t="shared" si="2"/>
        <v>0</v>
      </c>
      <c r="AC43">
        <f t="shared" si="9"/>
        <v>1</v>
      </c>
      <c r="AD43">
        <f t="shared" si="10"/>
        <v>1</v>
      </c>
      <c r="AE43">
        <f t="shared" si="11"/>
        <v>0</v>
      </c>
      <c r="AF43">
        <f t="shared" si="14"/>
        <v>10</v>
      </c>
      <c r="AG43">
        <f t="shared" si="14"/>
        <v>7</v>
      </c>
      <c r="AH43">
        <f t="shared" si="14"/>
        <v>2</v>
      </c>
      <c r="AI43">
        <f t="shared" si="14"/>
        <v>0</v>
      </c>
      <c r="AJ43">
        <f t="shared" si="12"/>
        <v>2</v>
      </c>
      <c r="AK43" s="8">
        <f t="shared" si="13"/>
        <v>1</v>
      </c>
      <c r="AL43">
        <f t="shared" si="4"/>
        <v>1</v>
      </c>
    </row>
    <row r="44" spans="1:38" ht="30" x14ac:dyDescent="0.2">
      <c r="A44" s="1">
        <v>3</v>
      </c>
      <c r="B44" s="4">
        <v>44457</v>
      </c>
      <c r="C44" s="13">
        <v>0.5</v>
      </c>
      <c r="D44" s="5" t="s">
        <v>44</v>
      </c>
      <c r="E44" s="5" t="s">
        <v>1141</v>
      </c>
      <c r="F44" s="5"/>
      <c r="G44" s="5" t="s">
        <v>202</v>
      </c>
      <c r="H44" s="5" t="s">
        <v>96</v>
      </c>
      <c r="I44" s="5" t="s">
        <v>13</v>
      </c>
      <c r="J44" s="5">
        <v>34</v>
      </c>
      <c r="K44" s="5">
        <v>0</v>
      </c>
      <c r="L44" s="5">
        <v>3</v>
      </c>
      <c r="M44" s="5">
        <v>0</v>
      </c>
      <c r="N44" s="5" t="s">
        <v>51</v>
      </c>
      <c r="O44" s="5"/>
      <c r="Q44" s="4">
        <f t="shared" si="5"/>
        <v>44457</v>
      </c>
      <c r="R44" s="5">
        <f t="shared" si="0"/>
        <v>2021</v>
      </c>
      <c r="S44" s="5">
        <f t="shared" si="6"/>
        <v>3</v>
      </c>
      <c r="T44" s="5" t="s">
        <v>48</v>
      </c>
      <c r="U44" s="5">
        <v>7</v>
      </c>
      <c r="V44" s="5">
        <f t="shared" si="7"/>
        <v>1</v>
      </c>
      <c r="W44" s="5" t="s">
        <v>46</v>
      </c>
      <c r="X44" s="5" t="s">
        <v>202</v>
      </c>
      <c r="Y44" s="5"/>
      <c r="Z44" s="5">
        <f t="shared" si="8"/>
        <v>0</v>
      </c>
      <c r="AA44" s="5" t="str">
        <f t="shared" si="1"/>
        <v>MWC</v>
      </c>
      <c r="AB44">
        <f t="shared" si="2"/>
        <v>0</v>
      </c>
      <c r="AC44">
        <f t="shared" si="9"/>
        <v>1</v>
      </c>
      <c r="AD44">
        <f t="shared" si="10"/>
        <v>0</v>
      </c>
      <c r="AE44">
        <f t="shared" si="11"/>
        <v>0</v>
      </c>
      <c r="AF44">
        <f t="shared" si="14"/>
        <v>34</v>
      </c>
      <c r="AG44">
        <f t="shared" si="14"/>
        <v>0</v>
      </c>
      <c r="AH44">
        <f t="shared" si="14"/>
        <v>3</v>
      </c>
      <c r="AI44">
        <f t="shared" si="14"/>
        <v>0</v>
      </c>
      <c r="AJ44">
        <f t="shared" si="12"/>
        <v>3</v>
      </c>
      <c r="AK44" s="8">
        <f t="shared" si="13"/>
        <v>1</v>
      </c>
      <c r="AL44">
        <f t="shared" si="4"/>
        <v>1</v>
      </c>
    </row>
    <row r="45" spans="1:38" ht="60" x14ac:dyDescent="0.2">
      <c r="A45" s="1">
        <v>4</v>
      </c>
      <c r="B45" s="4">
        <v>44464</v>
      </c>
      <c r="C45" s="13">
        <v>0.64583333333333337</v>
      </c>
      <c r="D45" s="5" t="s">
        <v>44</v>
      </c>
      <c r="E45" s="5" t="s">
        <v>1141</v>
      </c>
      <c r="F45" s="5" t="s">
        <v>80</v>
      </c>
      <c r="G45" s="5" t="s">
        <v>1165</v>
      </c>
      <c r="H45" s="5" t="s">
        <v>46</v>
      </c>
      <c r="I45" s="5" t="s">
        <v>14</v>
      </c>
      <c r="J45" s="5">
        <v>10</v>
      </c>
      <c r="K45" s="5">
        <v>20</v>
      </c>
      <c r="L45" s="5">
        <v>3</v>
      </c>
      <c r="M45" s="5">
        <v>1</v>
      </c>
      <c r="N45" s="5" t="s">
        <v>92</v>
      </c>
      <c r="O45" s="5" t="s">
        <v>661</v>
      </c>
      <c r="Q45" s="4">
        <f t="shared" si="5"/>
        <v>44464</v>
      </c>
      <c r="R45" s="5">
        <f t="shared" si="0"/>
        <v>2021</v>
      </c>
      <c r="S45" s="5">
        <f t="shared" si="6"/>
        <v>4</v>
      </c>
      <c r="T45" s="5" t="s">
        <v>48</v>
      </c>
      <c r="U45" s="5">
        <v>7</v>
      </c>
      <c r="V45" s="5">
        <f t="shared" si="7"/>
        <v>1</v>
      </c>
      <c r="W45" s="5" t="s">
        <v>46</v>
      </c>
      <c r="X45" s="5" t="s">
        <v>874</v>
      </c>
      <c r="Y45" s="5">
        <v>16</v>
      </c>
      <c r="Z45" s="5">
        <f t="shared" si="8"/>
        <v>1</v>
      </c>
      <c r="AA45" s="5" t="str">
        <f t="shared" si="1"/>
        <v>SEC</v>
      </c>
      <c r="AB45">
        <f t="shared" si="2"/>
        <v>1</v>
      </c>
      <c r="AC45">
        <f t="shared" si="9"/>
        <v>1</v>
      </c>
      <c r="AD45">
        <f t="shared" si="10"/>
        <v>1</v>
      </c>
      <c r="AE45">
        <f t="shared" si="11"/>
        <v>1</v>
      </c>
      <c r="AF45">
        <f t="shared" si="14"/>
        <v>10</v>
      </c>
      <c r="AG45">
        <f t="shared" si="14"/>
        <v>20</v>
      </c>
      <c r="AH45">
        <f t="shared" si="14"/>
        <v>3</v>
      </c>
      <c r="AI45">
        <f t="shared" si="14"/>
        <v>1</v>
      </c>
      <c r="AJ45">
        <f t="shared" si="12"/>
        <v>4</v>
      </c>
      <c r="AK45" s="8">
        <f t="shared" si="13"/>
        <v>0.75</v>
      </c>
      <c r="AL45">
        <f t="shared" si="4"/>
        <v>0</v>
      </c>
    </row>
    <row r="46" spans="1:38" ht="30" x14ac:dyDescent="0.2">
      <c r="A46" s="1">
        <v>5</v>
      </c>
      <c r="B46" s="4">
        <v>44471</v>
      </c>
      <c r="C46" s="13">
        <v>0.79166666666666663</v>
      </c>
      <c r="D46" s="5" t="s">
        <v>44</v>
      </c>
      <c r="E46" s="5" t="s">
        <v>1166</v>
      </c>
      <c r="F46" s="5"/>
      <c r="G46" s="5" t="s">
        <v>239</v>
      </c>
      <c r="H46" s="5" t="s">
        <v>46</v>
      </c>
      <c r="I46" s="5" t="s">
        <v>14</v>
      </c>
      <c r="J46" s="5">
        <v>22</v>
      </c>
      <c r="K46" s="5">
        <v>26</v>
      </c>
      <c r="L46" s="5">
        <v>3</v>
      </c>
      <c r="M46" s="5">
        <v>2</v>
      </c>
      <c r="N46" s="5" t="s">
        <v>102</v>
      </c>
      <c r="O46" s="5"/>
      <c r="Q46" s="4">
        <f t="shared" si="5"/>
        <v>44471</v>
      </c>
      <c r="R46" s="5">
        <f t="shared" si="0"/>
        <v>2021</v>
      </c>
      <c r="S46" s="5">
        <f t="shared" si="6"/>
        <v>5</v>
      </c>
      <c r="T46" s="5" t="s">
        <v>48</v>
      </c>
      <c r="U46" s="5">
        <v>15</v>
      </c>
      <c r="V46" s="5">
        <f t="shared" si="7"/>
        <v>1</v>
      </c>
      <c r="W46" s="5" t="s">
        <v>46</v>
      </c>
      <c r="X46" s="5" t="s">
        <v>239</v>
      </c>
      <c r="Y46" s="5"/>
      <c r="Z46" s="5">
        <f t="shared" si="8"/>
        <v>0</v>
      </c>
      <c r="AA46" s="5" t="str">
        <f t="shared" si="1"/>
        <v>SEC</v>
      </c>
      <c r="AB46">
        <f t="shared" si="2"/>
        <v>1</v>
      </c>
      <c r="AC46">
        <f t="shared" si="9"/>
        <v>1</v>
      </c>
      <c r="AD46">
        <f t="shared" si="10"/>
        <v>1</v>
      </c>
      <c r="AE46">
        <f t="shared" si="11"/>
        <v>0</v>
      </c>
      <c r="AF46">
        <f t="shared" si="14"/>
        <v>22</v>
      </c>
      <c r="AG46">
        <f t="shared" si="14"/>
        <v>26</v>
      </c>
      <c r="AH46">
        <f t="shared" si="14"/>
        <v>3</v>
      </c>
      <c r="AI46">
        <f t="shared" si="14"/>
        <v>2</v>
      </c>
      <c r="AJ46">
        <f t="shared" si="12"/>
        <v>5</v>
      </c>
      <c r="AK46" s="8">
        <f t="shared" si="13"/>
        <v>0.6</v>
      </c>
      <c r="AL46">
        <f t="shared" si="4"/>
        <v>0</v>
      </c>
    </row>
    <row r="47" spans="1:38" ht="30" x14ac:dyDescent="0.2">
      <c r="A47" s="1">
        <v>6</v>
      </c>
      <c r="B47" s="4">
        <v>44478</v>
      </c>
      <c r="C47" s="13">
        <v>0.83333333333333337</v>
      </c>
      <c r="D47" s="5" t="s">
        <v>44</v>
      </c>
      <c r="E47" s="5" t="s">
        <v>571</v>
      </c>
      <c r="F47" s="5"/>
      <c r="G47" s="5" t="s">
        <v>292</v>
      </c>
      <c r="H47" s="5" t="s">
        <v>46</v>
      </c>
      <c r="I47" s="5" t="s">
        <v>13</v>
      </c>
      <c r="J47" s="5">
        <v>41</v>
      </c>
      <c r="K47" s="5">
        <v>38</v>
      </c>
      <c r="L47" s="5">
        <v>4</v>
      </c>
      <c r="M47" s="5">
        <v>2</v>
      </c>
      <c r="N47" s="5" t="s">
        <v>41</v>
      </c>
      <c r="O47" s="5"/>
      <c r="Q47" s="4">
        <f t="shared" si="5"/>
        <v>44478</v>
      </c>
      <c r="R47" s="5">
        <f t="shared" si="0"/>
        <v>2021</v>
      </c>
      <c r="S47" s="5">
        <f t="shared" si="6"/>
        <v>6</v>
      </c>
      <c r="T47" s="5" t="s">
        <v>571</v>
      </c>
      <c r="U47" s="5"/>
      <c r="V47" s="5">
        <f t="shared" si="7"/>
        <v>0</v>
      </c>
      <c r="W47" s="5" t="s">
        <v>46</v>
      </c>
      <c r="X47" s="5" t="s">
        <v>119</v>
      </c>
      <c r="Y47" s="5">
        <v>1</v>
      </c>
      <c r="Z47" s="5">
        <f t="shared" si="8"/>
        <v>1</v>
      </c>
      <c r="AA47" s="5" t="str">
        <f t="shared" si="1"/>
        <v>SEC</v>
      </c>
      <c r="AB47">
        <f t="shared" si="2"/>
        <v>1</v>
      </c>
      <c r="AC47">
        <f t="shared" si="9"/>
        <v>1</v>
      </c>
      <c r="AD47">
        <f t="shared" si="10"/>
        <v>1</v>
      </c>
      <c r="AE47">
        <f t="shared" si="11"/>
        <v>0</v>
      </c>
      <c r="AF47">
        <f t="shared" si="14"/>
        <v>41</v>
      </c>
      <c r="AG47">
        <f t="shared" si="14"/>
        <v>38</v>
      </c>
      <c r="AH47">
        <f t="shared" si="14"/>
        <v>4</v>
      </c>
      <c r="AI47">
        <f t="shared" si="14"/>
        <v>2</v>
      </c>
      <c r="AJ47">
        <f t="shared" si="12"/>
        <v>6</v>
      </c>
      <c r="AK47" s="8">
        <f t="shared" si="13"/>
        <v>0.66666666666666663</v>
      </c>
      <c r="AL47">
        <f t="shared" si="4"/>
        <v>1</v>
      </c>
    </row>
    <row r="48" spans="1:38" ht="30" x14ac:dyDescent="0.2">
      <c r="A48" s="1">
        <v>7</v>
      </c>
      <c r="B48" s="4">
        <v>44485</v>
      </c>
      <c r="C48" s="13">
        <v>0.5</v>
      </c>
      <c r="D48" s="5" t="s">
        <v>44</v>
      </c>
      <c r="E48" s="5" t="s">
        <v>1137</v>
      </c>
      <c r="F48" s="5" t="s">
        <v>49</v>
      </c>
      <c r="G48" s="5" t="s">
        <v>348</v>
      </c>
      <c r="H48" s="5" t="s">
        <v>46</v>
      </c>
      <c r="I48" s="5" t="s">
        <v>13</v>
      </c>
      <c r="J48" s="5">
        <v>35</v>
      </c>
      <c r="K48" s="5">
        <v>14</v>
      </c>
      <c r="L48" s="5">
        <v>5</v>
      </c>
      <c r="M48" s="5">
        <v>2</v>
      </c>
      <c r="N48" s="5" t="s">
        <v>47</v>
      </c>
      <c r="O48" s="5"/>
      <c r="Q48" s="4">
        <f t="shared" si="5"/>
        <v>44485</v>
      </c>
      <c r="R48" s="5">
        <f t="shared" si="0"/>
        <v>2021</v>
      </c>
      <c r="S48" s="5">
        <f t="shared" si="6"/>
        <v>7</v>
      </c>
      <c r="T48" s="5" t="s">
        <v>48</v>
      </c>
      <c r="U48" s="5">
        <v>21</v>
      </c>
      <c r="V48" s="5">
        <f t="shared" si="7"/>
        <v>1</v>
      </c>
      <c r="W48" s="5" t="s">
        <v>46</v>
      </c>
      <c r="X48" s="5" t="s">
        <v>348</v>
      </c>
      <c r="Y48" s="5"/>
      <c r="Z48" s="5">
        <f t="shared" si="8"/>
        <v>0</v>
      </c>
      <c r="AA48" s="5" t="str">
        <f t="shared" si="1"/>
        <v>SEC</v>
      </c>
      <c r="AB48">
        <f t="shared" si="2"/>
        <v>1</v>
      </c>
      <c r="AC48">
        <f t="shared" si="9"/>
        <v>1</v>
      </c>
      <c r="AD48">
        <f t="shared" si="10"/>
        <v>1</v>
      </c>
      <c r="AE48">
        <f t="shared" si="11"/>
        <v>0</v>
      </c>
      <c r="AF48">
        <f t="shared" si="14"/>
        <v>35</v>
      </c>
      <c r="AG48">
        <f t="shared" si="14"/>
        <v>14</v>
      </c>
      <c r="AH48">
        <f t="shared" si="14"/>
        <v>5</v>
      </c>
      <c r="AI48">
        <f t="shared" si="14"/>
        <v>2</v>
      </c>
      <c r="AJ48">
        <f t="shared" si="12"/>
        <v>7</v>
      </c>
      <c r="AK48" s="8">
        <f t="shared" si="13"/>
        <v>0.7142857142857143</v>
      </c>
      <c r="AL48">
        <f t="shared" si="4"/>
        <v>1</v>
      </c>
    </row>
    <row r="49" spans="1:38" ht="30" x14ac:dyDescent="0.2">
      <c r="A49" s="1">
        <v>8</v>
      </c>
      <c r="B49" s="4">
        <v>44492</v>
      </c>
      <c r="C49" s="13">
        <v>0.8125</v>
      </c>
      <c r="D49" s="5" t="s">
        <v>44</v>
      </c>
      <c r="E49" s="5" t="s">
        <v>1100</v>
      </c>
      <c r="F49" s="5"/>
      <c r="G49" s="5" t="s">
        <v>77</v>
      </c>
      <c r="H49" s="5" t="s">
        <v>46</v>
      </c>
      <c r="I49" s="5" t="s">
        <v>13</v>
      </c>
      <c r="J49" s="5">
        <v>44</v>
      </c>
      <c r="K49" s="5">
        <v>14</v>
      </c>
      <c r="L49" s="5">
        <v>6</v>
      </c>
      <c r="M49" s="5">
        <v>2</v>
      </c>
      <c r="N49" s="5" t="s">
        <v>51</v>
      </c>
      <c r="O49" s="5"/>
      <c r="Q49" s="4">
        <f t="shared" si="5"/>
        <v>44492</v>
      </c>
      <c r="R49" s="5">
        <f t="shared" si="0"/>
        <v>2021</v>
      </c>
      <c r="S49" s="5">
        <f t="shared" si="6"/>
        <v>8</v>
      </c>
      <c r="T49" s="5" t="s">
        <v>48</v>
      </c>
      <c r="U49" s="5">
        <v>17</v>
      </c>
      <c r="V49" s="5">
        <f t="shared" si="7"/>
        <v>1</v>
      </c>
      <c r="W49" s="5" t="s">
        <v>46</v>
      </c>
      <c r="X49" s="5" t="s">
        <v>77</v>
      </c>
      <c r="Y49" s="5"/>
      <c r="Z49" s="5">
        <f t="shared" si="8"/>
        <v>0</v>
      </c>
      <c r="AA49" s="5" t="str">
        <f t="shared" si="1"/>
        <v>SEC</v>
      </c>
      <c r="AB49">
        <f t="shared" si="2"/>
        <v>1</v>
      </c>
      <c r="AC49">
        <f t="shared" si="9"/>
        <v>1</v>
      </c>
      <c r="AD49">
        <f t="shared" si="10"/>
        <v>1</v>
      </c>
      <c r="AE49">
        <f t="shared" si="11"/>
        <v>0</v>
      </c>
      <c r="AF49">
        <f t="shared" si="14"/>
        <v>44</v>
      </c>
      <c r="AG49">
        <f t="shared" si="14"/>
        <v>14</v>
      </c>
      <c r="AH49">
        <f t="shared" si="14"/>
        <v>6</v>
      </c>
      <c r="AI49">
        <f t="shared" si="14"/>
        <v>2</v>
      </c>
      <c r="AJ49">
        <f t="shared" si="12"/>
        <v>8</v>
      </c>
      <c r="AK49" s="8">
        <f t="shared" si="13"/>
        <v>0.75</v>
      </c>
      <c r="AL49">
        <f t="shared" si="4"/>
        <v>1</v>
      </c>
    </row>
    <row r="50" spans="1:38" ht="30" x14ac:dyDescent="0.2">
      <c r="A50" s="1">
        <v>9</v>
      </c>
      <c r="B50" s="4">
        <v>44506</v>
      </c>
      <c r="C50" s="13">
        <v>0.64583333333333337</v>
      </c>
      <c r="D50" s="5" t="s">
        <v>44</v>
      </c>
      <c r="E50" s="5" t="s">
        <v>1136</v>
      </c>
      <c r="F50" s="5"/>
      <c r="G50" s="5" t="s">
        <v>1161</v>
      </c>
      <c r="H50" s="5" t="s">
        <v>46</v>
      </c>
      <c r="I50" s="5" t="s">
        <v>13</v>
      </c>
      <c r="J50" s="5">
        <v>20</v>
      </c>
      <c r="K50" s="5">
        <v>3</v>
      </c>
      <c r="L50" s="5">
        <v>7</v>
      </c>
      <c r="M50" s="5">
        <v>2</v>
      </c>
      <c r="N50" s="5" t="s">
        <v>55</v>
      </c>
      <c r="O50" s="5"/>
      <c r="Q50" s="4">
        <f t="shared" si="5"/>
        <v>44506</v>
      </c>
      <c r="R50" s="5">
        <f t="shared" si="0"/>
        <v>2021</v>
      </c>
      <c r="S50" s="5">
        <f t="shared" si="6"/>
        <v>10</v>
      </c>
      <c r="T50" s="5" t="s">
        <v>48</v>
      </c>
      <c r="U50" s="5">
        <v>13</v>
      </c>
      <c r="V50" s="5">
        <f t="shared" si="7"/>
        <v>1</v>
      </c>
      <c r="W50" s="5" t="s">
        <v>46</v>
      </c>
      <c r="X50" s="5" t="s">
        <v>803</v>
      </c>
      <c r="Y50" s="5">
        <v>12</v>
      </c>
      <c r="Z50" s="5">
        <f t="shared" si="8"/>
        <v>1</v>
      </c>
      <c r="AA50" s="5" t="str">
        <f t="shared" si="1"/>
        <v>SEC</v>
      </c>
      <c r="AB50">
        <f t="shared" si="2"/>
        <v>1</v>
      </c>
      <c r="AC50">
        <f t="shared" si="9"/>
        <v>1</v>
      </c>
      <c r="AD50">
        <f t="shared" si="10"/>
        <v>1</v>
      </c>
      <c r="AE50">
        <f t="shared" si="11"/>
        <v>1</v>
      </c>
      <c r="AF50">
        <f t="shared" si="14"/>
        <v>20</v>
      </c>
      <c r="AG50">
        <f t="shared" si="14"/>
        <v>3</v>
      </c>
      <c r="AH50">
        <f t="shared" si="14"/>
        <v>7</v>
      </c>
      <c r="AI50">
        <f t="shared" si="14"/>
        <v>2</v>
      </c>
      <c r="AJ50">
        <f t="shared" si="12"/>
        <v>9</v>
      </c>
      <c r="AK50" s="8">
        <f t="shared" si="13"/>
        <v>0.77777777777777779</v>
      </c>
      <c r="AL50">
        <f t="shared" si="4"/>
        <v>1</v>
      </c>
    </row>
    <row r="51" spans="1:38" ht="30" x14ac:dyDescent="0.2">
      <c r="A51" s="1">
        <v>10</v>
      </c>
      <c r="B51" s="4">
        <v>44513</v>
      </c>
      <c r="C51" s="13">
        <v>0.79166666666666663</v>
      </c>
      <c r="D51" s="5" t="s">
        <v>44</v>
      </c>
      <c r="E51" s="5" t="s">
        <v>1139</v>
      </c>
      <c r="F51" s="5" t="s">
        <v>49</v>
      </c>
      <c r="G51" s="5" t="s">
        <v>1167</v>
      </c>
      <c r="H51" s="5" t="s">
        <v>46</v>
      </c>
      <c r="I51" s="5" t="s">
        <v>14</v>
      </c>
      <c r="J51" s="5">
        <v>19</v>
      </c>
      <c r="K51" s="5">
        <v>29</v>
      </c>
      <c r="L51" s="5">
        <v>7</v>
      </c>
      <c r="M51" s="5">
        <v>3</v>
      </c>
      <c r="N51" s="5" t="s">
        <v>92</v>
      </c>
      <c r="O51" s="5"/>
      <c r="Q51" s="4">
        <f t="shared" si="5"/>
        <v>44513</v>
      </c>
      <c r="R51" s="5">
        <f t="shared" si="0"/>
        <v>2021</v>
      </c>
      <c r="S51" s="5">
        <f t="shared" si="6"/>
        <v>11</v>
      </c>
      <c r="T51" s="5" t="s">
        <v>48</v>
      </c>
      <c r="U51" s="5">
        <v>11</v>
      </c>
      <c r="V51" s="5">
        <f t="shared" si="7"/>
        <v>1</v>
      </c>
      <c r="W51" s="5" t="s">
        <v>46</v>
      </c>
      <c r="X51" s="5" t="s">
        <v>415</v>
      </c>
      <c r="Y51" s="5">
        <v>12</v>
      </c>
      <c r="Z51" s="5">
        <f t="shared" si="8"/>
        <v>1</v>
      </c>
      <c r="AA51" s="5" t="str">
        <f t="shared" si="1"/>
        <v>SEC</v>
      </c>
      <c r="AB51">
        <f t="shared" si="2"/>
        <v>1</v>
      </c>
      <c r="AC51">
        <f t="shared" si="9"/>
        <v>1</v>
      </c>
      <c r="AD51">
        <f t="shared" si="10"/>
        <v>1</v>
      </c>
      <c r="AE51">
        <f t="shared" si="11"/>
        <v>1</v>
      </c>
      <c r="AF51">
        <f t="shared" si="14"/>
        <v>19</v>
      </c>
      <c r="AG51">
        <f t="shared" si="14"/>
        <v>29</v>
      </c>
      <c r="AH51">
        <f t="shared" si="14"/>
        <v>7</v>
      </c>
      <c r="AI51">
        <f t="shared" si="14"/>
        <v>3</v>
      </c>
      <c r="AJ51">
        <f t="shared" si="12"/>
        <v>10</v>
      </c>
      <c r="AK51" s="8">
        <f t="shared" si="13"/>
        <v>0.7</v>
      </c>
      <c r="AL51">
        <f t="shared" si="4"/>
        <v>0</v>
      </c>
    </row>
    <row r="52" spans="1:38" ht="45" x14ac:dyDescent="0.2">
      <c r="A52" s="1">
        <v>11</v>
      </c>
      <c r="B52" s="4">
        <v>44520</v>
      </c>
      <c r="C52" s="13">
        <v>0.5</v>
      </c>
      <c r="D52" s="5" t="s">
        <v>44</v>
      </c>
      <c r="E52" s="5" t="s">
        <v>1108</v>
      </c>
      <c r="F52" s="5"/>
      <c r="G52" s="5" t="s">
        <v>1168</v>
      </c>
      <c r="H52" s="5" t="s">
        <v>70</v>
      </c>
      <c r="I52" s="5" t="s">
        <v>13</v>
      </c>
      <c r="J52" s="5">
        <v>52</v>
      </c>
      <c r="K52" s="5">
        <v>3</v>
      </c>
      <c r="L52" s="5">
        <v>8</v>
      </c>
      <c r="M52" s="5">
        <v>3</v>
      </c>
      <c r="N52" s="5" t="s">
        <v>41</v>
      </c>
      <c r="O52" s="5"/>
      <c r="Q52" s="4">
        <f t="shared" si="5"/>
        <v>44520</v>
      </c>
      <c r="R52" s="5">
        <f t="shared" si="0"/>
        <v>2021</v>
      </c>
      <c r="S52" s="5">
        <f t="shared" si="6"/>
        <v>12</v>
      </c>
      <c r="T52" s="5" t="s">
        <v>48</v>
      </c>
      <c r="U52" s="5">
        <v>16</v>
      </c>
      <c r="V52" s="5">
        <f t="shared" si="7"/>
        <v>1</v>
      </c>
      <c r="W52" s="5" t="s">
        <v>46</v>
      </c>
      <c r="X52" s="5" t="s">
        <v>1168</v>
      </c>
      <c r="Y52" s="5"/>
      <c r="Z52" s="5">
        <f t="shared" si="8"/>
        <v>0</v>
      </c>
      <c r="AA52" s="5" t="str">
        <f t="shared" si="1"/>
        <v>Non-Major</v>
      </c>
      <c r="AB52">
        <f t="shared" si="2"/>
        <v>0</v>
      </c>
      <c r="AC52">
        <f t="shared" si="9"/>
        <v>0</v>
      </c>
      <c r="AD52">
        <f t="shared" si="10"/>
        <v>0</v>
      </c>
      <c r="AE52">
        <f t="shared" si="11"/>
        <v>0</v>
      </c>
      <c r="AF52">
        <f t="shared" si="14"/>
        <v>52</v>
      </c>
      <c r="AG52">
        <f t="shared" si="14"/>
        <v>3</v>
      </c>
      <c r="AH52">
        <f t="shared" si="14"/>
        <v>8</v>
      </c>
      <c r="AI52">
        <f t="shared" si="14"/>
        <v>3</v>
      </c>
      <c r="AJ52">
        <f t="shared" si="12"/>
        <v>11</v>
      </c>
      <c r="AK52" s="8">
        <f t="shared" si="13"/>
        <v>0.72727272727272729</v>
      </c>
      <c r="AL52">
        <f t="shared" si="4"/>
        <v>1</v>
      </c>
    </row>
    <row r="53" spans="1:38" ht="30" x14ac:dyDescent="0.2">
      <c r="A53" s="1">
        <v>12</v>
      </c>
      <c r="B53" s="4">
        <v>44527</v>
      </c>
      <c r="C53" s="13">
        <v>0.79166666666666663</v>
      </c>
      <c r="D53" s="5" t="s">
        <v>44</v>
      </c>
      <c r="E53" s="5" t="s">
        <v>1169</v>
      </c>
      <c r="F53" s="5" t="s">
        <v>49</v>
      </c>
      <c r="G53" s="5" t="s">
        <v>383</v>
      </c>
      <c r="H53" s="5" t="s">
        <v>46</v>
      </c>
      <c r="I53" s="5" t="s">
        <v>14</v>
      </c>
      <c r="J53" s="5">
        <v>24</v>
      </c>
      <c r="K53" s="5">
        <v>27</v>
      </c>
      <c r="L53" s="5">
        <v>8</v>
      </c>
      <c r="M53" s="5">
        <v>4</v>
      </c>
      <c r="N53" s="5" t="s">
        <v>92</v>
      </c>
      <c r="O53" s="5"/>
      <c r="Q53" s="4">
        <f t="shared" si="5"/>
        <v>44527</v>
      </c>
      <c r="R53" s="5">
        <f t="shared" si="0"/>
        <v>2021</v>
      </c>
      <c r="S53" s="5">
        <f t="shared" si="6"/>
        <v>13</v>
      </c>
      <c r="T53" s="5" t="s">
        <v>48</v>
      </c>
      <c r="U53" s="5">
        <v>14</v>
      </c>
      <c r="V53" s="5">
        <f t="shared" si="7"/>
        <v>1</v>
      </c>
      <c r="W53" s="5" t="s">
        <v>46</v>
      </c>
      <c r="X53" s="5" t="s">
        <v>383</v>
      </c>
      <c r="Y53" s="5"/>
      <c r="Z53" s="5">
        <f t="shared" si="8"/>
        <v>0</v>
      </c>
      <c r="AA53" s="5" t="str">
        <f t="shared" si="1"/>
        <v>SEC</v>
      </c>
      <c r="AB53">
        <f t="shared" si="2"/>
        <v>1</v>
      </c>
      <c r="AC53">
        <f t="shared" si="9"/>
        <v>1</v>
      </c>
      <c r="AD53">
        <f t="shared" si="10"/>
        <v>1</v>
      </c>
      <c r="AE53">
        <f t="shared" si="11"/>
        <v>0</v>
      </c>
      <c r="AF53">
        <f t="shared" si="14"/>
        <v>24</v>
      </c>
      <c r="AG53">
        <f t="shared" si="14"/>
        <v>27</v>
      </c>
      <c r="AH53">
        <f t="shared" si="14"/>
        <v>8</v>
      </c>
      <c r="AI53">
        <f t="shared" si="14"/>
        <v>4</v>
      </c>
      <c r="AJ53">
        <f t="shared" si="12"/>
        <v>12</v>
      </c>
      <c r="AK53" s="8">
        <f t="shared" si="13"/>
        <v>0.66666666666666663</v>
      </c>
      <c r="AL53">
        <f t="shared" si="4"/>
        <v>0</v>
      </c>
    </row>
    <row r="54" spans="1:38" x14ac:dyDescent="0.2">
      <c r="A54" s="1">
        <v>1</v>
      </c>
      <c r="B54" s="4">
        <v>44443</v>
      </c>
      <c r="C54" s="13">
        <v>0.58333333333333337</v>
      </c>
      <c r="D54" s="5" t="s">
        <v>44</v>
      </c>
      <c r="E54" s="5" t="s">
        <v>651</v>
      </c>
      <c r="F54" s="5"/>
      <c r="G54" s="5" t="s">
        <v>153</v>
      </c>
      <c r="H54" s="5" t="s">
        <v>54</v>
      </c>
      <c r="I54" s="5" t="s">
        <v>13</v>
      </c>
      <c r="J54" s="5">
        <v>38</v>
      </c>
      <c r="K54" s="5">
        <v>17</v>
      </c>
      <c r="L54" s="5">
        <v>1</v>
      </c>
      <c r="M54" s="5">
        <v>0</v>
      </c>
      <c r="N54" s="5" t="s">
        <v>41</v>
      </c>
      <c r="O54" s="5"/>
      <c r="Q54" s="4">
        <f t="shared" si="5"/>
        <v>44443</v>
      </c>
      <c r="R54" s="5">
        <f t="shared" si="0"/>
        <v>2021</v>
      </c>
      <c r="S54" s="5">
        <f t="shared" si="6"/>
        <v>1</v>
      </c>
      <c r="T54" s="5" t="s">
        <v>651</v>
      </c>
      <c r="U54" s="5"/>
      <c r="V54" s="5">
        <f t="shared" si="7"/>
        <v>0</v>
      </c>
      <c r="W54" s="5" t="s">
        <v>46</v>
      </c>
      <c r="X54" s="5" t="s">
        <v>153</v>
      </c>
      <c r="Y54" s="5"/>
      <c r="Z54" s="5">
        <f t="shared" si="8"/>
        <v>0</v>
      </c>
      <c r="AA54" s="5" t="str">
        <f t="shared" si="1"/>
        <v>CUSA</v>
      </c>
      <c r="AB54">
        <f t="shared" si="2"/>
        <v>0</v>
      </c>
      <c r="AC54">
        <f t="shared" si="9"/>
        <v>1</v>
      </c>
      <c r="AD54">
        <f t="shared" si="10"/>
        <v>0</v>
      </c>
      <c r="AE54">
        <f t="shared" si="11"/>
        <v>0</v>
      </c>
      <c r="AF54">
        <f t="shared" si="14"/>
        <v>38</v>
      </c>
      <c r="AG54">
        <f t="shared" si="14"/>
        <v>17</v>
      </c>
      <c r="AH54">
        <f t="shared" si="14"/>
        <v>1</v>
      </c>
      <c r="AI54">
        <f t="shared" si="14"/>
        <v>0</v>
      </c>
      <c r="AJ54">
        <f t="shared" ref="AJ54:AJ94" si="15">SUM(AH54:AI54)</f>
        <v>1</v>
      </c>
      <c r="AK54" s="8">
        <f t="shared" si="13"/>
        <v>1</v>
      </c>
      <c r="AL54">
        <f t="shared" si="4"/>
        <v>1</v>
      </c>
    </row>
    <row r="55" spans="1:38" x14ac:dyDescent="0.2">
      <c r="A55" s="1">
        <v>2</v>
      </c>
      <c r="B55" s="4">
        <v>44450</v>
      </c>
      <c r="C55" s="13">
        <v>0.79166666666666663</v>
      </c>
      <c r="D55" s="5" t="s">
        <v>44</v>
      </c>
      <c r="E55" s="5" t="s">
        <v>651</v>
      </c>
      <c r="F55" s="5"/>
      <c r="G55" s="5" t="s">
        <v>576</v>
      </c>
      <c r="H55" s="5" t="s">
        <v>145</v>
      </c>
      <c r="I55" s="5" t="s">
        <v>13</v>
      </c>
      <c r="J55" s="5">
        <v>40</v>
      </c>
      <c r="K55" s="5">
        <v>21</v>
      </c>
      <c r="L55" s="5">
        <v>2</v>
      </c>
      <c r="M55" s="5">
        <v>0</v>
      </c>
      <c r="N55" s="5" t="s">
        <v>47</v>
      </c>
      <c r="O55" s="5"/>
      <c r="Q55" s="4">
        <f t="shared" si="5"/>
        <v>44450</v>
      </c>
      <c r="R55" s="5">
        <f t="shared" si="0"/>
        <v>2021</v>
      </c>
      <c r="S55" s="5">
        <f t="shared" si="6"/>
        <v>2</v>
      </c>
      <c r="T55" s="5" t="s">
        <v>651</v>
      </c>
      <c r="U55" s="5"/>
      <c r="V55" s="5">
        <f t="shared" si="7"/>
        <v>0</v>
      </c>
      <c r="W55" s="5" t="s">
        <v>46</v>
      </c>
      <c r="X55" s="5" t="s">
        <v>559</v>
      </c>
      <c r="Y55" s="5">
        <v>15</v>
      </c>
      <c r="Z55" s="5">
        <f t="shared" si="8"/>
        <v>1</v>
      </c>
      <c r="AA55" s="5" t="str">
        <f t="shared" si="1"/>
        <v>Big 12</v>
      </c>
      <c r="AB55">
        <f t="shared" si="2"/>
        <v>0</v>
      </c>
      <c r="AC55">
        <f t="shared" si="9"/>
        <v>1</v>
      </c>
      <c r="AD55">
        <f t="shared" si="10"/>
        <v>1</v>
      </c>
      <c r="AE55">
        <f t="shared" si="11"/>
        <v>0</v>
      </c>
      <c r="AF55">
        <f t="shared" si="14"/>
        <v>40</v>
      </c>
      <c r="AG55">
        <f t="shared" si="14"/>
        <v>21</v>
      </c>
      <c r="AH55">
        <f t="shared" si="14"/>
        <v>2</v>
      </c>
      <c r="AI55">
        <f t="shared" si="14"/>
        <v>0</v>
      </c>
      <c r="AJ55">
        <f t="shared" si="15"/>
        <v>2</v>
      </c>
      <c r="AK55" s="8">
        <f t="shared" si="13"/>
        <v>1</v>
      </c>
      <c r="AL55">
        <f t="shared" si="4"/>
        <v>1</v>
      </c>
    </row>
    <row r="56" spans="1:38" ht="30" x14ac:dyDescent="0.2">
      <c r="A56" s="1">
        <v>3</v>
      </c>
      <c r="B56" s="4">
        <v>44457</v>
      </c>
      <c r="C56" s="13">
        <v>0.66666666666666663</v>
      </c>
      <c r="D56" s="5" t="s">
        <v>44</v>
      </c>
      <c r="E56" s="5" t="s">
        <v>1170</v>
      </c>
      <c r="F56" s="5"/>
      <c r="G56" s="5" t="s">
        <v>797</v>
      </c>
      <c r="H56" s="5" t="s">
        <v>99</v>
      </c>
      <c r="I56" s="5" t="s">
        <v>13</v>
      </c>
      <c r="J56" s="5">
        <v>45</v>
      </c>
      <c r="K56" s="5">
        <v>10</v>
      </c>
      <c r="L56" s="5">
        <v>3</v>
      </c>
      <c r="M56" s="5">
        <v>0</v>
      </c>
      <c r="N56" s="5" t="s">
        <v>51</v>
      </c>
      <c r="O56" s="5"/>
      <c r="Q56" s="4">
        <f t="shared" si="5"/>
        <v>44457</v>
      </c>
      <c r="R56" s="5">
        <f t="shared" si="0"/>
        <v>2021</v>
      </c>
      <c r="S56" s="5">
        <f t="shared" si="6"/>
        <v>3</v>
      </c>
      <c r="T56" s="5" t="s">
        <v>874</v>
      </c>
      <c r="U56" s="5">
        <v>20</v>
      </c>
      <c r="V56" s="5">
        <f t="shared" si="7"/>
        <v>1</v>
      </c>
      <c r="W56" s="5" t="s">
        <v>46</v>
      </c>
      <c r="X56" s="5" t="s">
        <v>797</v>
      </c>
      <c r="Y56" s="5"/>
      <c r="Z56" s="5">
        <f t="shared" si="8"/>
        <v>0</v>
      </c>
      <c r="AA56" s="5" t="str">
        <f t="shared" si="1"/>
        <v>Sun Belt</v>
      </c>
      <c r="AB56">
        <f t="shared" si="2"/>
        <v>0</v>
      </c>
      <c r="AC56">
        <f t="shared" si="9"/>
        <v>1</v>
      </c>
      <c r="AD56">
        <f t="shared" si="10"/>
        <v>0</v>
      </c>
      <c r="AE56">
        <f t="shared" si="11"/>
        <v>0</v>
      </c>
      <c r="AF56">
        <f t="shared" si="14"/>
        <v>45</v>
      </c>
      <c r="AG56">
        <f t="shared" si="14"/>
        <v>10</v>
      </c>
      <c r="AH56">
        <f t="shared" si="14"/>
        <v>3</v>
      </c>
      <c r="AI56">
        <f t="shared" si="14"/>
        <v>0</v>
      </c>
      <c r="AJ56">
        <f t="shared" si="15"/>
        <v>3</v>
      </c>
      <c r="AK56" s="8">
        <f t="shared" si="13"/>
        <v>1</v>
      </c>
      <c r="AL56">
        <f t="shared" si="4"/>
        <v>1</v>
      </c>
    </row>
    <row r="57" spans="1:38" ht="60" x14ac:dyDescent="0.2">
      <c r="A57" s="1">
        <v>4</v>
      </c>
      <c r="B57" s="4">
        <v>44464</v>
      </c>
      <c r="C57" s="13">
        <v>0.64583333333333337</v>
      </c>
      <c r="D57" s="5" t="s">
        <v>44</v>
      </c>
      <c r="E57" s="5" t="s">
        <v>1165</v>
      </c>
      <c r="F57" s="5" t="s">
        <v>80</v>
      </c>
      <c r="G57" s="5" t="s">
        <v>1141</v>
      </c>
      <c r="H57" s="5" t="s">
        <v>46</v>
      </c>
      <c r="I57" s="5" t="s">
        <v>13</v>
      </c>
      <c r="J57" s="5">
        <v>20</v>
      </c>
      <c r="K57" s="5">
        <v>10</v>
      </c>
      <c r="L57" s="5">
        <v>4</v>
      </c>
      <c r="M57" s="5">
        <v>0</v>
      </c>
      <c r="N57" s="5" t="s">
        <v>55</v>
      </c>
      <c r="O57" s="5" t="s">
        <v>661</v>
      </c>
      <c r="Q57" s="4">
        <f t="shared" si="5"/>
        <v>44464</v>
      </c>
      <c r="R57" s="5">
        <f t="shared" si="0"/>
        <v>2021</v>
      </c>
      <c r="S57" s="5">
        <f t="shared" si="6"/>
        <v>4</v>
      </c>
      <c r="T57" s="5" t="s">
        <v>874</v>
      </c>
      <c r="U57" s="5">
        <v>16</v>
      </c>
      <c r="V57" s="5">
        <f t="shared" si="7"/>
        <v>1</v>
      </c>
      <c r="W57" s="5" t="s">
        <v>46</v>
      </c>
      <c r="X57" s="5" t="s">
        <v>48</v>
      </c>
      <c r="Y57" s="5">
        <v>7</v>
      </c>
      <c r="Z57" s="5">
        <f t="shared" si="8"/>
        <v>1</v>
      </c>
      <c r="AA57" s="5" t="str">
        <f t="shared" si="1"/>
        <v>SEC</v>
      </c>
      <c r="AB57">
        <f t="shared" si="2"/>
        <v>1</v>
      </c>
      <c r="AC57">
        <f t="shared" si="9"/>
        <v>1</v>
      </c>
      <c r="AD57">
        <f t="shared" si="10"/>
        <v>1</v>
      </c>
      <c r="AE57">
        <f t="shared" si="11"/>
        <v>1</v>
      </c>
      <c r="AF57">
        <f t="shared" si="14"/>
        <v>20</v>
      </c>
      <c r="AG57">
        <f t="shared" si="14"/>
        <v>10</v>
      </c>
      <c r="AH57">
        <f t="shared" si="14"/>
        <v>4</v>
      </c>
      <c r="AI57">
        <f t="shared" si="14"/>
        <v>0</v>
      </c>
      <c r="AJ57">
        <f t="shared" si="15"/>
        <v>4</v>
      </c>
      <c r="AK57" s="8">
        <f t="shared" si="13"/>
        <v>1</v>
      </c>
      <c r="AL57">
        <f t="shared" si="4"/>
        <v>1</v>
      </c>
    </row>
    <row r="58" spans="1:38" ht="30" x14ac:dyDescent="0.2">
      <c r="A58" s="1">
        <v>5</v>
      </c>
      <c r="B58" s="4">
        <v>44471</v>
      </c>
      <c r="C58" s="13">
        <v>0.5</v>
      </c>
      <c r="D58" s="5" t="s">
        <v>44</v>
      </c>
      <c r="E58" s="5" t="s">
        <v>1153</v>
      </c>
      <c r="F58" s="5" t="s">
        <v>49</v>
      </c>
      <c r="G58" s="5" t="s">
        <v>1152</v>
      </c>
      <c r="H58" s="5" t="s">
        <v>46</v>
      </c>
      <c r="I58" s="5" t="s">
        <v>14</v>
      </c>
      <c r="J58" s="5">
        <v>0</v>
      </c>
      <c r="K58" s="5">
        <v>37</v>
      </c>
      <c r="L58" s="5">
        <v>4</v>
      </c>
      <c r="M58" s="5">
        <v>1</v>
      </c>
      <c r="N58" s="5" t="s">
        <v>92</v>
      </c>
      <c r="O58" s="5"/>
      <c r="Q58" s="4">
        <f t="shared" si="5"/>
        <v>44471</v>
      </c>
      <c r="R58" s="5">
        <f t="shared" si="0"/>
        <v>2021</v>
      </c>
      <c r="S58" s="5">
        <f t="shared" si="6"/>
        <v>5</v>
      </c>
      <c r="T58" s="5" t="s">
        <v>874</v>
      </c>
      <c r="U58" s="5">
        <v>8</v>
      </c>
      <c r="V58" s="5">
        <f t="shared" si="7"/>
        <v>1</v>
      </c>
      <c r="W58" s="5" t="s">
        <v>46</v>
      </c>
      <c r="X58" s="5" t="s">
        <v>178</v>
      </c>
      <c r="Y58" s="5">
        <v>2</v>
      </c>
      <c r="Z58" s="5">
        <f t="shared" si="8"/>
        <v>1</v>
      </c>
      <c r="AA58" s="5" t="str">
        <f t="shared" si="1"/>
        <v>SEC</v>
      </c>
      <c r="AB58">
        <f t="shared" si="2"/>
        <v>1</v>
      </c>
      <c r="AC58">
        <f t="shared" si="9"/>
        <v>1</v>
      </c>
      <c r="AD58">
        <f t="shared" si="10"/>
        <v>1</v>
      </c>
      <c r="AE58">
        <f t="shared" si="11"/>
        <v>1</v>
      </c>
      <c r="AF58">
        <f t="shared" si="14"/>
        <v>0</v>
      </c>
      <c r="AG58">
        <f t="shared" si="14"/>
        <v>37</v>
      </c>
      <c r="AH58">
        <f t="shared" si="14"/>
        <v>4</v>
      </c>
      <c r="AI58">
        <f t="shared" si="14"/>
        <v>1</v>
      </c>
      <c r="AJ58">
        <f t="shared" si="15"/>
        <v>5</v>
      </c>
      <c r="AK58" s="8">
        <f t="shared" si="13"/>
        <v>0.8</v>
      </c>
      <c r="AL58">
        <f t="shared" si="4"/>
        <v>0</v>
      </c>
    </row>
    <row r="59" spans="1:38" ht="30" x14ac:dyDescent="0.2">
      <c r="A59" s="1">
        <v>6</v>
      </c>
      <c r="B59" s="4">
        <v>44478</v>
      </c>
      <c r="C59" s="13">
        <v>0.5</v>
      </c>
      <c r="D59" s="5" t="s">
        <v>44</v>
      </c>
      <c r="E59" s="5" t="s">
        <v>1171</v>
      </c>
      <c r="F59" s="5" t="s">
        <v>49</v>
      </c>
      <c r="G59" s="5" t="s">
        <v>469</v>
      </c>
      <c r="H59" s="5" t="s">
        <v>46</v>
      </c>
      <c r="I59" s="5" t="s">
        <v>14</v>
      </c>
      <c r="J59" s="5">
        <v>51</v>
      </c>
      <c r="K59" s="5">
        <v>52</v>
      </c>
      <c r="L59" s="5">
        <v>4</v>
      </c>
      <c r="M59" s="5">
        <v>2</v>
      </c>
      <c r="N59" s="5" t="s">
        <v>102</v>
      </c>
      <c r="O59" s="5"/>
      <c r="Q59" s="4">
        <f t="shared" si="5"/>
        <v>44478</v>
      </c>
      <c r="R59" s="5">
        <f t="shared" si="0"/>
        <v>2021</v>
      </c>
      <c r="S59" s="5">
        <f t="shared" si="6"/>
        <v>6</v>
      </c>
      <c r="T59" s="5" t="s">
        <v>874</v>
      </c>
      <c r="U59" s="5">
        <v>13</v>
      </c>
      <c r="V59" s="5">
        <f t="shared" si="7"/>
        <v>1</v>
      </c>
      <c r="W59" s="5" t="s">
        <v>46</v>
      </c>
      <c r="X59" s="5" t="s">
        <v>415</v>
      </c>
      <c r="Y59" s="5">
        <v>17</v>
      </c>
      <c r="Z59" s="5">
        <f t="shared" si="8"/>
        <v>1</v>
      </c>
      <c r="AA59" s="5" t="str">
        <f t="shared" si="1"/>
        <v>SEC</v>
      </c>
      <c r="AB59">
        <f t="shared" si="2"/>
        <v>1</v>
      </c>
      <c r="AC59">
        <f t="shared" si="9"/>
        <v>1</v>
      </c>
      <c r="AD59">
        <f t="shared" si="10"/>
        <v>1</v>
      </c>
      <c r="AE59">
        <f t="shared" si="11"/>
        <v>1</v>
      </c>
      <c r="AF59">
        <f t="shared" si="14"/>
        <v>51</v>
      </c>
      <c r="AG59">
        <f t="shared" si="14"/>
        <v>52</v>
      </c>
      <c r="AH59">
        <f t="shared" si="14"/>
        <v>4</v>
      </c>
      <c r="AI59">
        <f t="shared" si="14"/>
        <v>2</v>
      </c>
      <c r="AJ59">
        <f t="shared" si="15"/>
        <v>6</v>
      </c>
      <c r="AK59" s="8">
        <f t="shared" si="13"/>
        <v>0.66666666666666663</v>
      </c>
      <c r="AL59">
        <f t="shared" si="4"/>
        <v>0</v>
      </c>
    </row>
    <row r="60" spans="1:38" ht="30" x14ac:dyDescent="0.2">
      <c r="A60" s="1">
        <v>7</v>
      </c>
      <c r="B60" s="4">
        <v>44485</v>
      </c>
      <c r="C60" s="13">
        <v>0.5</v>
      </c>
      <c r="D60" s="5" t="s">
        <v>44</v>
      </c>
      <c r="E60" s="5" t="s">
        <v>1160</v>
      </c>
      <c r="F60" s="5"/>
      <c r="G60" s="5" t="s">
        <v>841</v>
      </c>
      <c r="H60" s="5" t="s">
        <v>46</v>
      </c>
      <c r="I60" s="5" t="s">
        <v>14</v>
      </c>
      <c r="J60" s="5">
        <v>23</v>
      </c>
      <c r="K60" s="5">
        <v>38</v>
      </c>
      <c r="L60" s="5">
        <v>4</v>
      </c>
      <c r="M60" s="5">
        <v>3</v>
      </c>
      <c r="N60" s="5" t="s">
        <v>130</v>
      </c>
      <c r="O60" s="5"/>
      <c r="Q60" s="4">
        <f t="shared" si="5"/>
        <v>44485</v>
      </c>
      <c r="R60" s="5">
        <f t="shared" si="0"/>
        <v>2021</v>
      </c>
      <c r="S60" s="5">
        <f t="shared" si="6"/>
        <v>7</v>
      </c>
      <c r="T60" s="5" t="s">
        <v>874</v>
      </c>
      <c r="U60" s="5">
        <v>17</v>
      </c>
      <c r="V60" s="5">
        <f t="shared" si="7"/>
        <v>1</v>
      </c>
      <c r="W60" s="5" t="s">
        <v>46</v>
      </c>
      <c r="X60" s="5" t="s">
        <v>841</v>
      </c>
      <c r="Y60" s="5"/>
      <c r="Z60" s="5">
        <f t="shared" si="8"/>
        <v>0</v>
      </c>
      <c r="AA60" s="5" t="str">
        <f t="shared" si="1"/>
        <v>SEC</v>
      </c>
      <c r="AB60">
        <f t="shared" si="2"/>
        <v>1</v>
      </c>
      <c r="AC60">
        <f t="shared" si="9"/>
        <v>1</v>
      </c>
      <c r="AD60">
        <f t="shared" si="10"/>
        <v>1</v>
      </c>
      <c r="AE60">
        <f t="shared" si="11"/>
        <v>0</v>
      </c>
      <c r="AF60">
        <f t="shared" si="14"/>
        <v>23</v>
      </c>
      <c r="AG60">
        <f t="shared" si="14"/>
        <v>38</v>
      </c>
      <c r="AH60">
        <f t="shared" si="14"/>
        <v>4</v>
      </c>
      <c r="AI60">
        <f t="shared" si="14"/>
        <v>3</v>
      </c>
      <c r="AJ60">
        <f t="shared" si="15"/>
        <v>7</v>
      </c>
      <c r="AK60" s="8">
        <f t="shared" si="13"/>
        <v>0.5714285714285714</v>
      </c>
      <c r="AL60">
        <f t="shared" si="4"/>
        <v>0</v>
      </c>
    </row>
    <row r="61" spans="1:38" ht="30" x14ac:dyDescent="0.2">
      <c r="A61" s="1">
        <v>8</v>
      </c>
      <c r="B61" s="4">
        <v>44492</v>
      </c>
      <c r="C61" s="13">
        <v>0.5</v>
      </c>
      <c r="D61" s="5" t="s">
        <v>44</v>
      </c>
      <c r="E61" s="5" t="s">
        <v>651</v>
      </c>
      <c r="F61" s="5"/>
      <c r="G61" s="5" t="s">
        <v>592</v>
      </c>
      <c r="H61" s="5" t="s">
        <v>70</v>
      </c>
      <c r="I61" s="5" t="s">
        <v>13</v>
      </c>
      <c r="J61" s="5">
        <v>45</v>
      </c>
      <c r="K61" s="5">
        <v>3</v>
      </c>
      <c r="L61" s="5">
        <v>5</v>
      </c>
      <c r="M61" s="5">
        <v>3</v>
      </c>
      <c r="N61" s="5" t="s">
        <v>41</v>
      </c>
      <c r="O61" s="5"/>
      <c r="Q61" s="4">
        <f t="shared" si="5"/>
        <v>44492</v>
      </c>
      <c r="R61" s="5">
        <f t="shared" si="0"/>
        <v>2021</v>
      </c>
      <c r="S61" s="5">
        <f t="shared" si="6"/>
        <v>8</v>
      </c>
      <c r="T61" s="5" t="s">
        <v>651</v>
      </c>
      <c r="U61" s="5"/>
      <c r="V61" s="5">
        <f t="shared" si="7"/>
        <v>0</v>
      </c>
      <c r="W61" s="5" t="s">
        <v>46</v>
      </c>
      <c r="X61" s="5" t="s">
        <v>592</v>
      </c>
      <c r="Y61" s="5"/>
      <c r="Z61" s="5">
        <f t="shared" si="8"/>
        <v>0</v>
      </c>
      <c r="AA61" s="5" t="str">
        <f t="shared" si="1"/>
        <v>Non-Major</v>
      </c>
      <c r="AB61">
        <f t="shared" si="2"/>
        <v>0</v>
      </c>
      <c r="AC61">
        <f t="shared" si="9"/>
        <v>0</v>
      </c>
      <c r="AD61">
        <f t="shared" si="10"/>
        <v>0</v>
      </c>
      <c r="AE61">
        <f t="shared" si="11"/>
        <v>0</v>
      </c>
      <c r="AF61">
        <f t="shared" si="14"/>
        <v>45</v>
      </c>
      <c r="AG61">
        <f t="shared" si="14"/>
        <v>3</v>
      </c>
      <c r="AH61">
        <f t="shared" si="14"/>
        <v>5</v>
      </c>
      <c r="AI61">
        <f t="shared" si="14"/>
        <v>3</v>
      </c>
      <c r="AJ61">
        <f t="shared" si="15"/>
        <v>8</v>
      </c>
      <c r="AK61" s="8">
        <f t="shared" si="13"/>
        <v>0.625</v>
      </c>
      <c r="AL61">
        <f t="shared" si="4"/>
        <v>1</v>
      </c>
    </row>
    <row r="62" spans="1:38" ht="30" x14ac:dyDescent="0.2">
      <c r="A62" s="1">
        <v>9</v>
      </c>
      <c r="B62" s="4">
        <v>44506</v>
      </c>
      <c r="C62" s="13">
        <v>0.66666666666666663</v>
      </c>
      <c r="D62" s="5" t="s">
        <v>44</v>
      </c>
      <c r="E62" s="5" t="s">
        <v>651</v>
      </c>
      <c r="F62" s="5"/>
      <c r="G62" s="5" t="s">
        <v>239</v>
      </c>
      <c r="H62" s="5" t="s">
        <v>46</v>
      </c>
      <c r="I62" s="5" t="s">
        <v>13</v>
      </c>
      <c r="J62" s="5">
        <v>31</v>
      </c>
      <c r="K62" s="5">
        <v>28</v>
      </c>
      <c r="L62" s="5">
        <v>6</v>
      </c>
      <c r="M62" s="5">
        <v>3</v>
      </c>
      <c r="N62" s="5" t="s">
        <v>47</v>
      </c>
      <c r="O62" s="5"/>
      <c r="Q62" s="4">
        <f t="shared" si="5"/>
        <v>44506</v>
      </c>
      <c r="R62" s="5">
        <f t="shared" si="0"/>
        <v>2021</v>
      </c>
      <c r="S62" s="5">
        <f t="shared" si="6"/>
        <v>10</v>
      </c>
      <c r="T62" s="5" t="s">
        <v>651</v>
      </c>
      <c r="U62" s="5"/>
      <c r="V62" s="5">
        <f t="shared" si="7"/>
        <v>0</v>
      </c>
      <c r="W62" s="5" t="s">
        <v>46</v>
      </c>
      <c r="X62" s="5" t="s">
        <v>239</v>
      </c>
      <c r="Y62" s="5"/>
      <c r="Z62" s="5">
        <f t="shared" si="8"/>
        <v>0</v>
      </c>
      <c r="AA62" s="5" t="str">
        <f t="shared" si="1"/>
        <v>SEC</v>
      </c>
      <c r="AB62">
        <f t="shared" si="2"/>
        <v>1</v>
      </c>
      <c r="AC62">
        <f t="shared" si="9"/>
        <v>1</v>
      </c>
      <c r="AD62">
        <f t="shared" si="10"/>
        <v>1</v>
      </c>
      <c r="AE62">
        <f t="shared" si="11"/>
        <v>0</v>
      </c>
      <c r="AF62">
        <f t="shared" si="14"/>
        <v>31</v>
      </c>
      <c r="AG62">
        <f t="shared" si="14"/>
        <v>28</v>
      </c>
      <c r="AH62">
        <f t="shared" si="14"/>
        <v>6</v>
      </c>
      <c r="AI62">
        <f t="shared" si="14"/>
        <v>3</v>
      </c>
      <c r="AJ62">
        <f t="shared" si="15"/>
        <v>9</v>
      </c>
      <c r="AK62" s="8">
        <f t="shared" si="13"/>
        <v>0.66666666666666663</v>
      </c>
      <c r="AL62">
        <f t="shared" si="4"/>
        <v>1</v>
      </c>
    </row>
    <row r="63" spans="1:38" x14ac:dyDescent="0.2">
      <c r="A63" s="1">
        <v>10</v>
      </c>
      <c r="B63" s="4">
        <v>44513</v>
      </c>
      <c r="C63" s="13">
        <v>0.8125</v>
      </c>
      <c r="D63" s="5" t="s">
        <v>44</v>
      </c>
      <c r="E63" s="5" t="s">
        <v>651</v>
      </c>
      <c r="F63" s="5" t="s">
        <v>49</v>
      </c>
      <c r="G63" s="5" t="s">
        <v>383</v>
      </c>
      <c r="H63" s="5" t="s">
        <v>46</v>
      </c>
      <c r="I63" s="5" t="s">
        <v>13</v>
      </c>
      <c r="J63" s="5">
        <v>16</v>
      </c>
      <c r="K63" s="5">
        <v>13</v>
      </c>
      <c r="L63" s="5">
        <v>7</v>
      </c>
      <c r="M63" s="5">
        <v>3</v>
      </c>
      <c r="N63" s="5" t="s">
        <v>51</v>
      </c>
      <c r="O63" s="5"/>
      <c r="Q63" s="4">
        <f t="shared" si="5"/>
        <v>44513</v>
      </c>
      <c r="R63" s="5">
        <f t="shared" si="0"/>
        <v>2021</v>
      </c>
      <c r="S63" s="5">
        <f t="shared" si="6"/>
        <v>11</v>
      </c>
      <c r="T63" s="5" t="s">
        <v>651</v>
      </c>
      <c r="U63" s="5"/>
      <c r="V63" s="5">
        <f t="shared" si="7"/>
        <v>0</v>
      </c>
      <c r="W63" s="5" t="s">
        <v>46</v>
      </c>
      <c r="X63" s="5" t="s">
        <v>383</v>
      </c>
      <c r="Y63" s="5"/>
      <c r="Z63" s="5">
        <f t="shared" si="8"/>
        <v>0</v>
      </c>
      <c r="AA63" s="5" t="str">
        <f t="shared" si="1"/>
        <v>SEC</v>
      </c>
      <c r="AB63">
        <f t="shared" si="2"/>
        <v>1</v>
      </c>
      <c r="AC63">
        <f t="shared" si="9"/>
        <v>1</v>
      </c>
      <c r="AD63">
        <f t="shared" si="10"/>
        <v>1</v>
      </c>
      <c r="AE63">
        <f t="shared" si="11"/>
        <v>0</v>
      </c>
      <c r="AF63">
        <f t="shared" si="14"/>
        <v>16</v>
      </c>
      <c r="AG63">
        <f t="shared" si="14"/>
        <v>13</v>
      </c>
      <c r="AH63">
        <f t="shared" si="14"/>
        <v>7</v>
      </c>
      <c r="AI63">
        <f t="shared" si="14"/>
        <v>3</v>
      </c>
      <c r="AJ63">
        <f t="shared" si="15"/>
        <v>10</v>
      </c>
      <c r="AK63" s="8">
        <f t="shared" si="13"/>
        <v>0.7</v>
      </c>
      <c r="AL63">
        <f t="shared" si="4"/>
        <v>1</v>
      </c>
    </row>
    <row r="64" spans="1:38" ht="30" x14ac:dyDescent="0.2">
      <c r="A64" s="1">
        <v>11</v>
      </c>
      <c r="B64" s="4">
        <v>44520</v>
      </c>
      <c r="C64" s="13">
        <v>0.64583333333333337</v>
      </c>
      <c r="D64" s="5" t="s">
        <v>44</v>
      </c>
      <c r="E64" s="5" t="s">
        <v>1172</v>
      </c>
      <c r="F64" s="5" t="s">
        <v>49</v>
      </c>
      <c r="G64" s="5" t="s">
        <v>117</v>
      </c>
      <c r="H64" s="5" t="s">
        <v>46</v>
      </c>
      <c r="I64" s="5" t="s">
        <v>14</v>
      </c>
      <c r="J64" s="5">
        <v>35</v>
      </c>
      <c r="K64" s="5">
        <v>42</v>
      </c>
      <c r="L64" s="5">
        <v>7</v>
      </c>
      <c r="M64" s="5">
        <v>4</v>
      </c>
      <c r="N64" s="5" t="s">
        <v>92</v>
      </c>
      <c r="O64" s="5"/>
      <c r="Q64" s="4">
        <f t="shared" si="5"/>
        <v>44520</v>
      </c>
      <c r="R64" s="5">
        <f t="shared" si="0"/>
        <v>2021</v>
      </c>
      <c r="S64" s="5">
        <f t="shared" si="6"/>
        <v>12</v>
      </c>
      <c r="T64" s="5" t="s">
        <v>874</v>
      </c>
      <c r="U64" s="5">
        <v>21</v>
      </c>
      <c r="V64" s="5">
        <f t="shared" si="7"/>
        <v>1</v>
      </c>
      <c r="W64" s="5" t="s">
        <v>46</v>
      </c>
      <c r="X64" s="5" t="s">
        <v>119</v>
      </c>
      <c r="Y64" s="5">
        <v>2</v>
      </c>
      <c r="Z64" s="5">
        <f t="shared" si="8"/>
        <v>1</v>
      </c>
      <c r="AA64" s="5" t="str">
        <f t="shared" si="1"/>
        <v>SEC</v>
      </c>
      <c r="AB64">
        <f t="shared" si="2"/>
        <v>1</v>
      </c>
      <c r="AC64">
        <f t="shared" si="9"/>
        <v>1</v>
      </c>
      <c r="AD64">
        <f t="shared" si="10"/>
        <v>1</v>
      </c>
      <c r="AE64">
        <f t="shared" si="11"/>
        <v>1</v>
      </c>
      <c r="AF64">
        <f t="shared" si="14"/>
        <v>35</v>
      </c>
      <c r="AG64">
        <f t="shared" si="14"/>
        <v>42</v>
      </c>
      <c r="AH64">
        <f t="shared" si="14"/>
        <v>7</v>
      </c>
      <c r="AI64">
        <f t="shared" si="14"/>
        <v>4</v>
      </c>
      <c r="AJ64">
        <f t="shared" si="15"/>
        <v>11</v>
      </c>
      <c r="AK64" s="8">
        <f t="shared" si="13"/>
        <v>0.63636363636363635</v>
      </c>
      <c r="AL64">
        <f t="shared" si="4"/>
        <v>0</v>
      </c>
    </row>
    <row r="65" spans="1:38" ht="30" x14ac:dyDescent="0.2">
      <c r="A65" s="1">
        <v>12</v>
      </c>
      <c r="B65" s="4">
        <v>44526</v>
      </c>
      <c r="C65" s="13">
        <v>0.64583333333333337</v>
      </c>
      <c r="D65" s="5" t="s">
        <v>124</v>
      </c>
      <c r="E65" s="5" t="s">
        <v>1173</v>
      </c>
      <c r="F65" s="5"/>
      <c r="G65" s="5" t="s">
        <v>348</v>
      </c>
      <c r="H65" s="5" t="s">
        <v>46</v>
      </c>
      <c r="I65" s="5" t="s">
        <v>13</v>
      </c>
      <c r="J65" s="5">
        <v>34</v>
      </c>
      <c r="K65" s="5">
        <v>17</v>
      </c>
      <c r="L65" s="5">
        <v>8</v>
      </c>
      <c r="M65" s="5">
        <v>4</v>
      </c>
      <c r="N65" s="5" t="s">
        <v>41</v>
      </c>
      <c r="O65" s="5"/>
      <c r="Q65" s="4">
        <f t="shared" si="5"/>
        <v>44526</v>
      </c>
      <c r="R65" s="5">
        <f t="shared" si="0"/>
        <v>2021</v>
      </c>
      <c r="S65" s="5">
        <f t="shared" si="6"/>
        <v>13</v>
      </c>
      <c r="T65" s="5" t="s">
        <v>874</v>
      </c>
      <c r="U65" s="5">
        <v>25</v>
      </c>
      <c r="V65" s="5">
        <f t="shared" si="7"/>
        <v>1</v>
      </c>
      <c r="W65" s="5" t="s">
        <v>46</v>
      </c>
      <c r="X65" s="5" t="s">
        <v>348</v>
      </c>
      <c r="Y65" s="5"/>
      <c r="Z65" s="5">
        <f t="shared" si="8"/>
        <v>0</v>
      </c>
      <c r="AA65" s="5" t="str">
        <f t="shared" si="1"/>
        <v>SEC</v>
      </c>
      <c r="AB65">
        <f t="shared" si="2"/>
        <v>1</v>
      </c>
      <c r="AC65">
        <f t="shared" si="9"/>
        <v>1</v>
      </c>
      <c r="AD65">
        <f t="shared" si="10"/>
        <v>1</v>
      </c>
      <c r="AE65">
        <f t="shared" si="11"/>
        <v>0</v>
      </c>
      <c r="AF65">
        <f t="shared" si="14"/>
        <v>34</v>
      </c>
      <c r="AG65">
        <f t="shared" si="14"/>
        <v>17</v>
      </c>
      <c r="AH65">
        <f t="shared" si="14"/>
        <v>8</v>
      </c>
      <c r="AI65">
        <f t="shared" si="14"/>
        <v>4</v>
      </c>
      <c r="AJ65">
        <f t="shared" si="15"/>
        <v>12</v>
      </c>
      <c r="AK65" s="8">
        <f t="shared" si="13"/>
        <v>0.66666666666666663</v>
      </c>
      <c r="AL65">
        <f t="shared" si="4"/>
        <v>1</v>
      </c>
    </row>
    <row r="66" spans="1:38" ht="105" x14ac:dyDescent="0.2">
      <c r="A66" s="1">
        <v>13</v>
      </c>
      <c r="B66" s="4">
        <v>44562</v>
      </c>
      <c r="C66" s="13">
        <v>0.5</v>
      </c>
      <c r="D66" s="5" t="s">
        <v>44</v>
      </c>
      <c r="E66" s="5" t="s">
        <v>873</v>
      </c>
      <c r="F66" s="5" t="s">
        <v>80</v>
      </c>
      <c r="G66" s="5" t="s">
        <v>827</v>
      </c>
      <c r="H66" s="5" t="s">
        <v>86</v>
      </c>
      <c r="I66" s="5" t="s">
        <v>13</v>
      </c>
      <c r="J66" s="5">
        <v>24</v>
      </c>
      <c r="K66" s="5">
        <v>10</v>
      </c>
      <c r="L66" s="5">
        <v>9</v>
      </c>
      <c r="M66" s="5">
        <v>4</v>
      </c>
      <c r="N66" s="5" t="s">
        <v>47</v>
      </c>
      <c r="O66" s="5" t="s">
        <v>802</v>
      </c>
      <c r="Q66" s="4">
        <f t="shared" si="5"/>
        <v>44562</v>
      </c>
      <c r="R66" s="5">
        <f t="shared" ref="R66:R105" si="16">IF(AND(B66&gt;=DATEVALUE("06/01/2019"),B66&lt;=DATEVALUE("05/31/2020")),2019,IF(AND(B66&gt;=DATEVALUE("06/01/2020"),B66&lt;=DATEVALUE("05/31/2021")),2020,IF(AND(B66&gt;=DATEVALUE("06/01/2021"),B66&lt;=DATEVALUE("05/31/2022")),2021,IF(AND(B66&gt;=DATEVALUE("06/01/2022"),B66&lt;=DATEVALUE("05/31/2023")),2022,IF(AND(B66&gt;=DATEVALUE("06/01/2023"),B66&lt;=DATEVALUE("05/31/2024")),2023,"N/A")))))</f>
        <v>2021</v>
      </c>
      <c r="S66" s="5">
        <f t="shared" si="6"/>
        <v>18</v>
      </c>
      <c r="T66" s="5" t="s">
        <v>874</v>
      </c>
      <c r="U66" s="5">
        <v>22</v>
      </c>
      <c r="V66" s="5">
        <f t="shared" si="7"/>
        <v>1</v>
      </c>
      <c r="W66" s="5" t="s">
        <v>46</v>
      </c>
      <c r="X66" s="5" t="s">
        <v>827</v>
      </c>
      <c r="Y66" s="5"/>
      <c r="Z66" s="5">
        <f t="shared" si="8"/>
        <v>0</v>
      </c>
      <c r="AA66" s="5" t="str">
        <f t="shared" ref="AA66:AA129" si="17">H66</f>
        <v>Big Ten</v>
      </c>
      <c r="AB66">
        <f t="shared" ref="AB66:AB129" si="18">IF(W66=AA66,1,0)</f>
        <v>0</v>
      </c>
      <c r="AC66">
        <f t="shared" si="9"/>
        <v>1</v>
      </c>
      <c r="AD66">
        <f t="shared" si="10"/>
        <v>1</v>
      </c>
      <c r="AE66">
        <f t="shared" si="11"/>
        <v>0</v>
      </c>
      <c r="AF66">
        <f t="shared" ref="AF66:AI94" si="19">J66</f>
        <v>24</v>
      </c>
      <c r="AG66">
        <f t="shared" si="19"/>
        <v>10</v>
      </c>
      <c r="AH66">
        <f t="shared" si="19"/>
        <v>9</v>
      </c>
      <c r="AI66">
        <f t="shared" si="19"/>
        <v>4</v>
      </c>
      <c r="AJ66">
        <f t="shared" si="15"/>
        <v>13</v>
      </c>
      <c r="AK66" s="8">
        <f t="shared" si="13"/>
        <v>0.69230769230769229</v>
      </c>
      <c r="AL66">
        <f t="shared" ref="AL66:AL129" si="20">IF(I66="W",1,0)</f>
        <v>1</v>
      </c>
    </row>
    <row r="67" spans="1:38" ht="75" x14ac:dyDescent="0.2">
      <c r="A67" s="1">
        <v>1</v>
      </c>
      <c r="B67" s="4">
        <v>44445</v>
      </c>
      <c r="C67" s="13">
        <v>0.83333333333333337</v>
      </c>
      <c r="D67" s="5" t="s">
        <v>90</v>
      </c>
      <c r="E67" s="5" t="s">
        <v>368</v>
      </c>
      <c r="F67" s="5" t="s">
        <v>80</v>
      </c>
      <c r="G67" s="5" t="s">
        <v>63</v>
      </c>
      <c r="H67" s="5" t="s">
        <v>40</v>
      </c>
      <c r="I67" s="5" t="s">
        <v>13</v>
      </c>
      <c r="J67" s="5">
        <v>43</v>
      </c>
      <c r="K67" s="5">
        <v>24</v>
      </c>
      <c r="L67" s="5">
        <v>1</v>
      </c>
      <c r="M67" s="5">
        <v>0</v>
      </c>
      <c r="N67" s="5" t="s">
        <v>41</v>
      </c>
      <c r="O67" s="5" t="s">
        <v>118</v>
      </c>
      <c r="Q67" s="4">
        <f t="shared" ref="Q67:Q130" si="21">B67</f>
        <v>44445</v>
      </c>
      <c r="R67" s="5">
        <f t="shared" si="16"/>
        <v>2021</v>
      </c>
      <c r="S67" s="5">
        <f t="shared" ref="S67:S130" si="22">IF(AND(B67&gt;=DATEVALUE("07/24/2021"),B67&lt;=DATEVALUE("09/06/2021")),1,IF(AND(B67&gt;=DATEVALUE("09/07/2021"),B67&lt;=DATEVALUE("09/13/2021")),2,IF(AND(B67&gt;=DATEVALUE("09/14/2021"),B67&lt;=DATEVALUE("09/20/2021")),3,IF(AND(B67&gt;=DATEVALUE("09/21/2021"),B67&lt;=DATEVALUE("09/27/2021")),4,IF(AND(B67&gt;=DATEVALUE("09/28/2021"),B67&lt;=DATEVALUE("10/04/2021")),5,IF(AND(B67&gt;=DATEVALUE("10/05/2021"),B67&lt;=DATEVALUE("10/11/2021")),6,IF(AND(B67&gt;=DATEVALUE("10/12/2021"),B67&lt;=DATEVALUE("10/18/2021")),7,IF(AND(B67&gt;=DATEVALUE("10/19/2021"),B67&lt;=DATEVALUE("10/25/2021")),8,IF(AND(B67&gt;=DATEVALUE("10/26/2021"),B67&lt;=DATEVALUE("11/01/2021")),9,IF(AND(B67&gt;=DATEVALUE("11/02/2021"),B67&lt;=DATEVALUE("11/08/2021")),10,IF(AND(B67&gt;=DATEVALUE("11/09/2021"),B67&lt;=DATEVALUE("11/15/2021")),11,IF(AND(B67&gt;=DATEVALUE("11/16/2021"),B67&lt;=DATEVALUE("11/22/2021")),12,IF(AND(B67&gt;=DATEVALUE("11/23/2021"),B67&lt;=DATEVALUE("11/29/2021")),13,IF(AND(B67&gt;=DATEVALUE("11/30/2021"),B67&lt;=DATEVALUE("12/06/2021")),14,IF(AND(B67&gt;=DATEVALUE("12/07/2021"),B67&lt;=DATEVALUE("12/13/2021")),15,IF(AND(B67&gt;=DATEVALUE("12/14/2021"),B67&lt;=DATEVALUE("12/20/2021")),16,IF(AND(B67&gt;=DATEVALUE("12/21/2021"),B67&lt;=DATEVALUE("12/27/2021")),17,IF(AND(B67&gt;=DATEVALUE("12/28/2021"),B67&lt;=DATEVALUE("01/03/2022")),18,IF(AND(B67&gt;=DATEVALUE("01/04/2022"),B67&lt;=DATEVALUE("01/10/2022")),19,IF(AND(B67&gt;=DATEVALUE("01/11/2022"),B67&lt;=DATEVALUE("01/17/2022")),20,"Bye"))))))))))))))))))))</f>
        <v>1</v>
      </c>
      <c r="T67" s="5" t="s">
        <v>368</v>
      </c>
      <c r="U67" s="5"/>
      <c r="V67" s="5">
        <f t="shared" ref="V67:V130" si="23">IF(U67&gt;0,1,0)</f>
        <v>0</v>
      </c>
      <c r="W67" s="5" t="s">
        <v>46</v>
      </c>
      <c r="X67" s="5" t="s">
        <v>63</v>
      </c>
      <c r="Y67" s="5"/>
      <c r="Z67" s="5">
        <f t="shared" ref="Z67:Z130" si="24">IF(Y67&gt;0,1,0)</f>
        <v>0</v>
      </c>
      <c r="AA67" s="5" t="str">
        <f t="shared" si="17"/>
        <v>ACC</v>
      </c>
      <c r="AB67">
        <f t="shared" si="18"/>
        <v>0</v>
      </c>
      <c r="AC67">
        <f t="shared" ref="AC67:AC130" si="25">IF(AA67="Non-Major",0,1)</f>
        <v>1</v>
      </c>
      <c r="AD67">
        <f t="shared" ref="AD67:AD130" si="26">IF(OR(AA67="ACC",AA67="Big Ten",AA67="Big 12", AA67="Pac-12",AA67="SEC"),1,0)</f>
        <v>1</v>
      </c>
      <c r="AE67">
        <f t="shared" ref="AE67:AE130" si="27">IF(AND(Z67=1,V67=1),1,0)</f>
        <v>0</v>
      </c>
      <c r="AF67">
        <f t="shared" si="19"/>
        <v>43</v>
      </c>
      <c r="AG67">
        <f t="shared" si="19"/>
        <v>24</v>
      </c>
      <c r="AH67">
        <f t="shared" si="19"/>
        <v>1</v>
      </c>
      <c r="AI67">
        <f t="shared" si="19"/>
        <v>0</v>
      </c>
      <c r="AJ67">
        <f t="shared" si="15"/>
        <v>1</v>
      </c>
      <c r="AK67" s="8">
        <f t="shared" ref="AK67:AK130" si="28">AH67/(AH67+AI67)</f>
        <v>1</v>
      </c>
      <c r="AL67">
        <f t="shared" si="20"/>
        <v>1</v>
      </c>
    </row>
    <row r="68" spans="1:38" ht="30" x14ac:dyDescent="0.2">
      <c r="A68" s="1">
        <v>2</v>
      </c>
      <c r="B68" s="4">
        <v>44450</v>
      </c>
      <c r="C68" s="13">
        <v>0.8125</v>
      </c>
      <c r="D68" s="5" t="s">
        <v>44</v>
      </c>
      <c r="E68" s="5" t="s">
        <v>414</v>
      </c>
      <c r="F68" s="5"/>
      <c r="G68" s="5" t="s">
        <v>294</v>
      </c>
      <c r="H68" s="5" t="s">
        <v>70</v>
      </c>
      <c r="I68" s="5" t="s">
        <v>13</v>
      </c>
      <c r="J68" s="5">
        <v>54</v>
      </c>
      <c r="K68" s="5">
        <v>17</v>
      </c>
      <c r="L68" s="5">
        <v>2</v>
      </c>
      <c r="M68" s="5">
        <v>0</v>
      </c>
      <c r="N68" s="5" t="s">
        <v>47</v>
      </c>
      <c r="O68" s="5"/>
      <c r="Q68" s="4">
        <f t="shared" si="21"/>
        <v>44450</v>
      </c>
      <c r="R68" s="5">
        <f t="shared" si="16"/>
        <v>2021</v>
      </c>
      <c r="S68" s="5">
        <f t="shared" si="22"/>
        <v>2</v>
      </c>
      <c r="T68" s="5" t="s">
        <v>415</v>
      </c>
      <c r="U68" s="5">
        <v>20</v>
      </c>
      <c r="V68" s="5">
        <f t="shared" si="23"/>
        <v>1</v>
      </c>
      <c r="W68" s="5" t="s">
        <v>46</v>
      </c>
      <c r="X68" s="5" t="s">
        <v>294</v>
      </c>
      <c r="Y68" s="5"/>
      <c r="Z68" s="5">
        <f t="shared" si="24"/>
        <v>0</v>
      </c>
      <c r="AA68" s="5" t="str">
        <f t="shared" si="17"/>
        <v>Non-Major</v>
      </c>
      <c r="AB68">
        <f t="shared" si="18"/>
        <v>0</v>
      </c>
      <c r="AC68">
        <f t="shared" si="25"/>
        <v>0</v>
      </c>
      <c r="AD68">
        <f t="shared" si="26"/>
        <v>0</v>
      </c>
      <c r="AE68">
        <f t="shared" si="27"/>
        <v>0</v>
      </c>
      <c r="AF68">
        <f t="shared" si="19"/>
        <v>54</v>
      </c>
      <c r="AG68">
        <f t="shared" si="19"/>
        <v>17</v>
      </c>
      <c r="AH68">
        <f t="shared" si="19"/>
        <v>2</v>
      </c>
      <c r="AI68">
        <f t="shared" si="19"/>
        <v>0</v>
      </c>
      <c r="AJ68">
        <f t="shared" si="15"/>
        <v>2</v>
      </c>
      <c r="AK68" s="8">
        <f t="shared" si="28"/>
        <v>1</v>
      </c>
      <c r="AL68">
        <f t="shared" si="20"/>
        <v>1</v>
      </c>
    </row>
    <row r="69" spans="1:38" ht="30" x14ac:dyDescent="0.2">
      <c r="A69" s="1">
        <v>3</v>
      </c>
      <c r="B69" s="4">
        <v>44457</v>
      </c>
      <c r="C69" s="13">
        <v>0.83333333333333337</v>
      </c>
      <c r="D69" s="5" t="s">
        <v>44</v>
      </c>
      <c r="E69" s="5" t="s">
        <v>469</v>
      </c>
      <c r="F69" s="5"/>
      <c r="G69" s="5" t="s">
        <v>658</v>
      </c>
      <c r="H69" s="5" t="s">
        <v>140</v>
      </c>
      <c r="I69" s="5" t="s">
        <v>13</v>
      </c>
      <c r="J69" s="5">
        <v>61</v>
      </c>
      <c r="K69" s="5">
        <v>21</v>
      </c>
      <c r="L69" s="5">
        <v>3</v>
      </c>
      <c r="M69" s="5">
        <v>0</v>
      </c>
      <c r="N69" s="5" t="s">
        <v>51</v>
      </c>
      <c r="O69" s="5"/>
      <c r="Q69" s="4">
        <f t="shared" si="21"/>
        <v>44457</v>
      </c>
      <c r="R69" s="5">
        <f t="shared" si="16"/>
        <v>2021</v>
      </c>
      <c r="S69" s="5">
        <f t="shared" si="22"/>
        <v>3</v>
      </c>
      <c r="T69" s="5" t="s">
        <v>415</v>
      </c>
      <c r="U69" s="5">
        <v>17</v>
      </c>
      <c r="V69" s="5">
        <f t="shared" si="23"/>
        <v>1</v>
      </c>
      <c r="W69" s="5" t="s">
        <v>46</v>
      </c>
      <c r="X69" s="5" t="s">
        <v>658</v>
      </c>
      <c r="Y69" s="5"/>
      <c r="Z69" s="5">
        <f t="shared" si="24"/>
        <v>0</v>
      </c>
      <c r="AA69" s="5" t="str">
        <f t="shared" si="17"/>
        <v>American</v>
      </c>
      <c r="AB69">
        <f t="shared" si="18"/>
        <v>0</v>
      </c>
      <c r="AC69">
        <f t="shared" si="25"/>
        <v>1</v>
      </c>
      <c r="AD69">
        <f t="shared" si="26"/>
        <v>0</v>
      </c>
      <c r="AE69">
        <f t="shared" si="27"/>
        <v>0</v>
      </c>
      <c r="AF69">
        <f t="shared" si="19"/>
        <v>61</v>
      </c>
      <c r="AG69">
        <f t="shared" si="19"/>
        <v>21</v>
      </c>
      <c r="AH69">
        <f t="shared" si="19"/>
        <v>3</v>
      </c>
      <c r="AI69">
        <f t="shared" si="19"/>
        <v>0</v>
      </c>
      <c r="AJ69">
        <f t="shared" si="15"/>
        <v>3</v>
      </c>
      <c r="AK69" s="8">
        <f t="shared" si="28"/>
        <v>1</v>
      </c>
      <c r="AL69">
        <f t="shared" si="20"/>
        <v>1</v>
      </c>
    </row>
    <row r="70" spans="1:38" ht="30" x14ac:dyDescent="0.2">
      <c r="A70" s="1">
        <v>4</v>
      </c>
      <c r="B70" s="4">
        <v>44471</v>
      </c>
      <c r="C70" s="13">
        <v>0.64583333333333337</v>
      </c>
      <c r="D70" s="5" t="s">
        <v>44</v>
      </c>
      <c r="E70" s="5" t="s">
        <v>1167</v>
      </c>
      <c r="F70" s="5" t="s">
        <v>49</v>
      </c>
      <c r="G70" s="5" t="s">
        <v>292</v>
      </c>
      <c r="H70" s="5" t="s">
        <v>46</v>
      </c>
      <c r="I70" s="5" t="s">
        <v>14</v>
      </c>
      <c r="J70" s="5">
        <v>21</v>
      </c>
      <c r="K70" s="5">
        <v>42</v>
      </c>
      <c r="L70" s="5">
        <v>3</v>
      </c>
      <c r="M70" s="5">
        <v>1</v>
      </c>
      <c r="N70" s="5" t="s">
        <v>92</v>
      </c>
      <c r="O70" s="5"/>
      <c r="Q70" s="4">
        <f t="shared" si="21"/>
        <v>44471</v>
      </c>
      <c r="R70" s="5">
        <f t="shared" si="16"/>
        <v>2021</v>
      </c>
      <c r="S70" s="5">
        <f t="shared" si="22"/>
        <v>5</v>
      </c>
      <c r="T70" s="5" t="s">
        <v>415</v>
      </c>
      <c r="U70" s="5">
        <v>12</v>
      </c>
      <c r="V70" s="5">
        <f t="shared" si="23"/>
        <v>1</v>
      </c>
      <c r="W70" s="5" t="s">
        <v>46</v>
      </c>
      <c r="X70" s="5" t="s">
        <v>119</v>
      </c>
      <c r="Y70" s="5">
        <v>1</v>
      </c>
      <c r="Z70" s="5">
        <f t="shared" si="24"/>
        <v>1</v>
      </c>
      <c r="AA70" s="5" t="str">
        <f t="shared" si="17"/>
        <v>SEC</v>
      </c>
      <c r="AB70">
        <f t="shared" si="18"/>
        <v>1</v>
      </c>
      <c r="AC70">
        <f t="shared" si="25"/>
        <v>1</v>
      </c>
      <c r="AD70">
        <f t="shared" si="26"/>
        <v>1</v>
      </c>
      <c r="AE70">
        <f t="shared" si="27"/>
        <v>1</v>
      </c>
      <c r="AF70">
        <f t="shared" si="19"/>
        <v>21</v>
      </c>
      <c r="AG70">
        <f t="shared" si="19"/>
        <v>42</v>
      </c>
      <c r="AH70">
        <f t="shared" si="19"/>
        <v>3</v>
      </c>
      <c r="AI70">
        <f t="shared" si="19"/>
        <v>1</v>
      </c>
      <c r="AJ70">
        <f t="shared" si="15"/>
        <v>4</v>
      </c>
      <c r="AK70" s="8">
        <f t="shared" si="28"/>
        <v>0.75</v>
      </c>
      <c r="AL70">
        <f t="shared" si="20"/>
        <v>0</v>
      </c>
    </row>
    <row r="71" spans="1:38" ht="30" x14ac:dyDescent="0.2">
      <c r="A71" s="1">
        <v>5</v>
      </c>
      <c r="B71" s="4">
        <v>44478</v>
      </c>
      <c r="C71" s="13">
        <v>0.5</v>
      </c>
      <c r="D71" s="5" t="s">
        <v>44</v>
      </c>
      <c r="E71" s="5" t="s">
        <v>469</v>
      </c>
      <c r="F71" s="5"/>
      <c r="G71" s="5" t="s">
        <v>1171</v>
      </c>
      <c r="H71" s="5" t="s">
        <v>46</v>
      </c>
      <c r="I71" s="5" t="s">
        <v>13</v>
      </c>
      <c r="J71" s="5">
        <v>52</v>
      </c>
      <c r="K71" s="5">
        <v>51</v>
      </c>
      <c r="L71" s="5">
        <v>4</v>
      </c>
      <c r="M71" s="5">
        <v>1</v>
      </c>
      <c r="N71" s="5" t="s">
        <v>41</v>
      </c>
      <c r="O71" s="5"/>
      <c r="Q71" s="4">
        <f t="shared" si="21"/>
        <v>44478</v>
      </c>
      <c r="R71" s="5">
        <f t="shared" si="16"/>
        <v>2021</v>
      </c>
      <c r="S71" s="5">
        <f t="shared" si="22"/>
        <v>6</v>
      </c>
      <c r="T71" s="5" t="s">
        <v>415</v>
      </c>
      <c r="U71" s="5">
        <v>17</v>
      </c>
      <c r="V71" s="5">
        <f t="shared" si="23"/>
        <v>1</v>
      </c>
      <c r="W71" s="5" t="s">
        <v>46</v>
      </c>
      <c r="X71" s="5" t="s">
        <v>874</v>
      </c>
      <c r="Y71" s="5">
        <v>13</v>
      </c>
      <c r="Z71" s="5">
        <f t="shared" si="24"/>
        <v>1</v>
      </c>
      <c r="AA71" s="5" t="str">
        <f t="shared" si="17"/>
        <v>SEC</v>
      </c>
      <c r="AB71">
        <f t="shared" si="18"/>
        <v>1</v>
      </c>
      <c r="AC71">
        <f t="shared" si="25"/>
        <v>1</v>
      </c>
      <c r="AD71">
        <f t="shared" si="26"/>
        <v>1</v>
      </c>
      <c r="AE71">
        <f t="shared" si="27"/>
        <v>1</v>
      </c>
      <c r="AF71">
        <f t="shared" si="19"/>
        <v>52</v>
      </c>
      <c r="AG71">
        <f t="shared" si="19"/>
        <v>51</v>
      </c>
      <c r="AH71">
        <f t="shared" si="19"/>
        <v>4</v>
      </c>
      <c r="AI71">
        <f t="shared" si="19"/>
        <v>1</v>
      </c>
      <c r="AJ71">
        <f t="shared" si="15"/>
        <v>5</v>
      </c>
      <c r="AK71" s="8">
        <f t="shared" si="28"/>
        <v>0.8</v>
      </c>
      <c r="AL71">
        <f t="shared" si="20"/>
        <v>1</v>
      </c>
    </row>
    <row r="72" spans="1:38" ht="30" x14ac:dyDescent="0.2">
      <c r="A72" s="1">
        <v>6</v>
      </c>
      <c r="B72" s="4">
        <v>44485</v>
      </c>
      <c r="C72" s="13">
        <v>0.8125</v>
      </c>
      <c r="D72" s="5" t="s">
        <v>44</v>
      </c>
      <c r="E72" s="5" t="s">
        <v>1174</v>
      </c>
      <c r="F72" s="5" t="s">
        <v>49</v>
      </c>
      <c r="G72" s="5" t="s">
        <v>361</v>
      </c>
      <c r="H72" s="5" t="s">
        <v>46</v>
      </c>
      <c r="I72" s="5" t="s">
        <v>13</v>
      </c>
      <c r="J72" s="5">
        <v>31</v>
      </c>
      <c r="K72" s="5">
        <v>26</v>
      </c>
      <c r="L72" s="5">
        <v>5</v>
      </c>
      <c r="M72" s="5">
        <v>1</v>
      </c>
      <c r="N72" s="5" t="s">
        <v>47</v>
      </c>
      <c r="O72" s="5"/>
      <c r="Q72" s="4">
        <f t="shared" si="21"/>
        <v>44485</v>
      </c>
      <c r="R72" s="5">
        <f t="shared" si="16"/>
        <v>2021</v>
      </c>
      <c r="S72" s="5">
        <f t="shared" si="22"/>
        <v>7</v>
      </c>
      <c r="T72" s="5" t="s">
        <v>415</v>
      </c>
      <c r="U72" s="5">
        <v>13</v>
      </c>
      <c r="V72" s="5">
        <f t="shared" si="23"/>
        <v>1</v>
      </c>
      <c r="W72" s="5" t="s">
        <v>46</v>
      </c>
      <c r="X72" s="5" t="s">
        <v>361</v>
      </c>
      <c r="Y72" s="5"/>
      <c r="Z72" s="5">
        <f t="shared" si="24"/>
        <v>0</v>
      </c>
      <c r="AA72" s="5" t="str">
        <f t="shared" si="17"/>
        <v>SEC</v>
      </c>
      <c r="AB72">
        <f t="shared" si="18"/>
        <v>1</v>
      </c>
      <c r="AC72">
        <f t="shared" si="25"/>
        <v>1</v>
      </c>
      <c r="AD72">
        <f t="shared" si="26"/>
        <v>1</v>
      </c>
      <c r="AE72">
        <f t="shared" si="27"/>
        <v>0</v>
      </c>
      <c r="AF72">
        <f t="shared" si="19"/>
        <v>31</v>
      </c>
      <c r="AG72">
        <f t="shared" si="19"/>
        <v>26</v>
      </c>
      <c r="AH72">
        <f t="shared" si="19"/>
        <v>5</v>
      </c>
      <c r="AI72">
        <f t="shared" si="19"/>
        <v>1</v>
      </c>
      <c r="AJ72">
        <f t="shared" si="15"/>
        <v>6</v>
      </c>
      <c r="AK72" s="8">
        <f t="shared" si="28"/>
        <v>0.83333333333333337</v>
      </c>
      <c r="AL72">
        <f t="shared" si="20"/>
        <v>1</v>
      </c>
    </row>
    <row r="73" spans="1:38" ht="30" x14ac:dyDescent="0.2">
      <c r="A73" s="1">
        <v>7</v>
      </c>
      <c r="B73" s="4">
        <v>44492</v>
      </c>
      <c r="C73" s="13">
        <v>0.64583333333333337</v>
      </c>
      <c r="D73" s="5" t="s">
        <v>44</v>
      </c>
      <c r="E73" s="5" t="s">
        <v>1167</v>
      </c>
      <c r="F73" s="5"/>
      <c r="G73" s="5" t="s">
        <v>383</v>
      </c>
      <c r="H73" s="5" t="s">
        <v>46</v>
      </c>
      <c r="I73" s="5" t="s">
        <v>13</v>
      </c>
      <c r="J73" s="5">
        <v>31</v>
      </c>
      <c r="K73" s="5">
        <v>17</v>
      </c>
      <c r="L73" s="5">
        <v>6</v>
      </c>
      <c r="M73" s="5">
        <v>1</v>
      </c>
      <c r="N73" s="5" t="s">
        <v>51</v>
      </c>
      <c r="O73" s="5"/>
      <c r="Q73" s="4">
        <f t="shared" si="21"/>
        <v>44492</v>
      </c>
      <c r="R73" s="5">
        <f t="shared" si="16"/>
        <v>2021</v>
      </c>
      <c r="S73" s="5">
        <f t="shared" si="22"/>
        <v>8</v>
      </c>
      <c r="T73" s="5" t="s">
        <v>415</v>
      </c>
      <c r="U73" s="5">
        <v>12</v>
      </c>
      <c r="V73" s="5">
        <f t="shared" si="23"/>
        <v>1</v>
      </c>
      <c r="W73" s="5" t="s">
        <v>46</v>
      </c>
      <c r="X73" s="5" t="s">
        <v>383</v>
      </c>
      <c r="Y73" s="5"/>
      <c r="Z73" s="5">
        <f t="shared" si="24"/>
        <v>0</v>
      </c>
      <c r="AA73" s="5" t="str">
        <f t="shared" si="17"/>
        <v>SEC</v>
      </c>
      <c r="AB73">
        <f t="shared" si="18"/>
        <v>1</v>
      </c>
      <c r="AC73">
        <f t="shared" si="25"/>
        <v>1</v>
      </c>
      <c r="AD73">
        <f t="shared" si="26"/>
        <v>1</v>
      </c>
      <c r="AE73">
        <f t="shared" si="27"/>
        <v>0</v>
      </c>
      <c r="AF73">
        <f t="shared" si="19"/>
        <v>31</v>
      </c>
      <c r="AG73">
        <f t="shared" si="19"/>
        <v>17</v>
      </c>
      <c r="AH73">
        <f t="shared" si="19"/>
        <v>6</v>
      </c>
      <c r="AI73">
        <f t="shared" si="19"/>
        <v>1</v>
      </c>
      <c r="AJ73">
        <f t="shared" si="15"/>
        <v>7</v>
      </c>
      <c r="AK73" s="8">
        <f t="shared" si="28"/>
        <v>0.8571428571428571</v>
      </c>
      <c r="AL73">
        <f t="shared" si="20"/>
        <v>1</v>
      </c>
    </row>
    <row r="74" spans="1:38" ht="30" x14ac:dyDescent="0.2">
      <c r="A74" s="1">
        <v>8</v>
      </c>
      <c r="B74" s="4">
        <v>44499</v>
      </c>
      <c r="C74" s="13">
        <v>0.79166666666666663</v>
      </c>
      <c r="D74" s="5" t="s">
        <v>44</v>
      </c>
      <c r="E74" s="5" t="s">
        <v>1158</v>
      </c>
      <c r="F74" s="5" t="s">
        <v>49</v>
      </c>
      <c r="G74" s="5" t="s">
        <v>1154</v>
      </c>
      <c r="H74" s="5" t="s">
        <v>46</v>
      </c>
      <c r="I74" s="5" t="s">
        <v>14</v>
      </c>
      <c r="J74" s="5">
        <v>20</v>
      </c>
      <c r="K74" s="5">
        <v>31</v>
      </c>
      <c r="L74" s="5">
        <v>6</v>
      </c>
      <c r="M74" s="5">
        <v>2</v>
      </c>
      <c r="N74" s="5" t="s">
        <v>92</v>
      </c>
      <c r="O74" s="5"/>
      <c r="Q74" s="4">
        <f t="shared" si="21"/>
        <v>44499</v>
      </c>
      <c r="R74" s="5">
        <f t="shared" si="16"/>
        <v>2021</v>
      </c>
      <c r="S74" s="5">
        <f t="shared" si="22"/>
        <v>9</v>
      </c>
      <c r="T74" s="5" t="s">
        <v>415</v>
      </c>
      <c r="U74" s="5">
        <v>10</v>
      </c>
      <c r="V74" s="5">
        <f t="shared" si="23"/>
        <v>1</v>
      </c>
      <c r="W74" s="5" t="s">
        <v>46</v>
      </c>
      <c r="X74" s="5" t="s">
        <v>803</v>
      </c>
      <c r="Y74" s="5">
        <v>18</v>
      </c>
      <c r="Z74" s="5">
        <f t="shared" si="24"/>
        <v>1</v>
      </c>
      <c r="AA74" s="5" t="str">
        <f t="shared" si="17"/>
        <v>SEC</v>
      </c>
      <c r="AB74">
        <f t="shared" si="18"/>
        <v>1</v>
      </c>
      <c r="AC74">
        <f t="shared" si="25"/>
        <v>1</v>
      </c>
      <c r="AD74">
        <f t="shared" si="26"/>
        <v>1</v>
      </c>
      <c r="AE74">
        <f t="shared" si="27"/>
        <v>1</v>
      </c>
      <c r="AF74">
        <f t="shared" si="19"/>
        <v>20</v>
      </c>
      <c r="AG74">
        <f t="shared" si="19"/>
        <v>31</v>
      </c>
      <c r="AH74">
        <f t="shared" si="19"/>
        <v>6</v>
      </c>
      <c r="AI74">
        <f t="shared" si="19"/>
        <v>2</v>
      </c>
      <c r="AJ74">
        <f t="shared" si="15"/>
        <v>8</v>
      </c>
      <c r="AK74" s="8">
        <f t="shared" si="28"/>
        <v>0.75</v>
      </c>
      <c r="AL74">
        <f t="shared" si="20"/>
        <v>0</v>
      </c>
    </row>
    <row r="75" spans="1:38" ht="30" x14ac:dyDescent="0.2">
      <c r="A75" s="1">
        <v>9</v>
      </c>
      <c r="B75" s="4">
        <v>44506</v>
      </c>
      <c r="C75" s="13">
        <v>0.5</v>
      </c>
      <c r="D75" s="5" t="s">
        <v>44</v>
      </c>
      <c r="E75" s="5" t="s">
        <v>1175</v>
      </c>
      <c r="F75" s="5"/>
      <c r="G75" s="5" t="s">
        <v>168</v>
      </c>
      <c r="H75" s="5" t="s">
        <v>169</v>
      </c>
      <c r="I75" s="5" t="s">
        <v>13</v>
      </c>
      <c r="J75" s="5">
        <v>27</v>
      </c>
      <c r="K75" s="5">
        <v>14</v>
      </c>
      <c r="L75" s="5">
        <v>7</v>
      </c>
      <c r="M75" s="5">
        <v>2</v>
      </c>
      <c r="N75" s="5" t="s">
        <v>41</v>
      </c>
      <c r="O75" s="5"/>
      <c r="Q75" s="4">
        <f t="shared" si="21"/>
        <v>44506</v>
      </c>
      <c r="R75" s="5">
        <f t="shared" si="16"/>
        <v>2021</v>
      </c>
      <c r="S75" s="5">
        <f t="shared" si="22"/>
        <v>10</v>
      </c>
      <c r="T75" s="5" t="s">
        <v>415</v>
      </c>
      <c r="U75" s="5">
        <v>15</v>
      </c>
      <c r="V75" s="5">
        <f t="shared" si="23"/>
        <v>1</v>
      </c>
      <c r="W75" s="5" t="s">
        <v>46</v>
      </c>
      <c r="X75" s="5" t="s">
        <v>168</v>
      </c>
      <c r="Y75" s="5"/>
      <c r="Z75" s="5">
        <f t="shared" si="24"/>
        <v>0</v>
      </c>
      <c r="AA75" s="5" t="str">
        <f t="shared" si="17"/>
        <v>Ind</v>
      </c>
      <c r="AB75">
        <f t="shared" si="18"/>
        <v>0</v>
      </c>
      <c r="AC75">
        <f t="shared" si="25"/>
        <v>1</v>
      </c>
      <c r="AD75">
        <f t="shared" si="26"/>
        <v>0</v>
      </c>
      <c r="AE75">
        <f t="shared" si="27"/>
        <v>0</v>
      </c>
      <c r="AF75">
        <f t="shared" si="19"/>
        <v>27</v>
      </c>
      <c r="AG75">
        <f t="shared" si="19"/>
        <v>14</v>
      </c>
      <c r="AH75">
        <f t="shared" si="19"/>
        <v>7</v>
      </c>
      <c r="AI75">
        <f t="shared" si="19"/>
        <v>2</v>
      </c>
      <c r="AJ75">
        <f t="shared" si="15"/>
        <v>9</v>
      </c>
      <c r="AK75" s="8">
        <f t="shared" si="28"/>
        <v>0.77777777777777779</v>
      </c>
      <c r="AL75">
        <f t="shared" si="20"/>
        <v>1</v>
      </c>
    </row>
    <row r="76" spans="1:38" ht="30" x14ac:dyDescent="0.2">
      <c r="A76" s="1">
        <v>10</v>
      </c>
      <c r="B76" s="4">
        <v>44513</v>
      </c>
      <c r="C76" s="13">
        <v>0.79166666666666663</v>
      </c>
      <c r="D76" s="5" t="s">
        <v>44</v>
      </c>
      <c r="E76" s="5" t="s">
        <v>1167</v>
      </c>
      <c r="F76" s="5"/>
      <c r="G76" s="5" t="s">
        <v>1139</v>
      </c>
      <c r="H76" s="5" t="s">
        <v>46</v>
      </c>
      <c r="I76" s="5" t="s">
        <v>13</v>
      </c>
      <c r="J76" s="5">
        <v>29</v>
      </c>
      <c r="K76" s="5">
        <v>19</v>
      </c>
      <c r="L76" s="5">
        <v>8</v>
      </c>
      <c r="M76" s="5">
        <v>2</v>
      </c>
      <c r="N76" s="5" t="s">
        <v>47</v>
      </c>
      <c r="O76" s="5"/>
      <c r="Q76" s="4">
        <f t="shared" si="21"/>
        <v>44513</v>
      </c>
      <c r="R76" s="5">
        <f t="shared" si="16"/>
        <v>2021</v>
      </c>
      <c r="S76" s="5">
        <f t="shared" si="22"/>
        <v>11</v>
      </c>
      <c r="T76" s="5" t="s">
        <v>415</v>
      </c>
      <c r="U76" s="5">
        <v>12</v>
      </c>
      <c r="V76" s="5">
        <f t="shared" si="23"/>
        <v>1</v>
      </c>
      <c r="W76" s="5" t="s">
        <v>46</v>
      </c>
      <c r="X76" s="5" t="s">
        <v>48</v>
      </c>
      <c r="Y76" s="5">
        <v>11</v>
      </c>
      <c r="Z76" s="5">
        <f t="shared" si="24"/>
        <v>1</v>
      </c>
      <c r="AA76" s="5" t="str">
        <f t="shared" si="17"/>
        <v>SEC</v>
      </c>
      <c r="AB76">
        <f t="shared" si="18"/>
        <v>1</v>
      </c>
      <c r="AC76">
        <f t="shared" si="25"/>
        <v>1</v>
      </c>
      <c r="AD76">
        <f t="shared" si="26"/>
        <v>1</v>
      </c>
      <c r="AE76">
        <f t="shared" si="27"/>
        <v>1</v>
      </c>
      <c r="AF76">
        <f t="shared" si="19"/>
        <v>29</v>
      </c>
      <c r="AG76">
        <f t="shared" si="19"/>
        <v>19</v>
      </c>
      <c r="AH76">
        <f t="shared" si="19"/>
        <v>8</v>
      </c>
      <c r="AI76">
        <f t="shared" si="19"/>
        <v>2</v>
      </c>
      <c r="AJ76">
        <f t="shared" si="15"/>
        <v>10</v>
      </c>
      <c r="AK76" s="8">
        <f t="shared" si="28"/>
        <v>0.8</v>
      </c>
      <c r="AL76">
        <f t="shared" si="20"/>
        <v>1</v>
      </c>
    </row>
    <row r="77" spans="1:38" ht="30" x14ac:dyDescent="0.2">
      <c r="A77" s="1">
        <v>11</v>
      </c>
      <c r="B77" s="4">
        <v>44520</v>
      </c>
      <c r="C77" s="13">
        <v>0.8125</v>
      </c>
      <c r="D77" s="5" t="s">
        <v>44</v>
      </c>
      <c r="E77" s="5" t="s">
        <v>1158</v>
      </c>
      <c r="F77" s="5"/>
      <c r="G77" s="5" t="s">
        <v>411</v>
      </c>
      <c r="H77" s="5" t="s">
        <v>46</v>
      </c>
      <c r="I77" s="5" t="s">
        <v>13</v>
      </c>
      <c r="J77" s="5">
        <v>31</v>
      </c>
      <c r="K77" s="5">
        <v>17</v>
      </c>
      <c r="L77" s="5">
        <v>9</v>
      </c>
      <c r="M77" s="5">
        <v>2</v>
      </c>
      <c r="N77" s="5" t="s">
        <v>51</v>
      </c>
      <c r="O77" s="5"/>
      <c r="Q77" s="4">
        <f t="shared" si="21"/>
        <v>44520</v>
      </c>
      <c r="R77" s="5">
        <f t="shared" si="16"/>
        <v>2021</v>
      </c>
      <c r="S77" s="5">
        <f t="shared" si="22"/>
        <v>12</v>
      </c>
      <c r="T77" s="5" t="s">
        <v>415</v>
      </c>
      <c r="U77" s="5">
        <v>10</v>
      </c>
      <c r="V77" s="5">
        <f t="shared" si="23"/>
        <v>1</v>
      </c>
      <c r="W77" s="5" t="s">
        <v>46</v>
      </c>
      <c r="X77" s="5" t="s">
        <v>411</v>
      </c>
      <c r="Y77" s="5"/>
      <c r="Z77" s="5">
        <f t="shared" si="24"/>
        <v>0</v>
      </c>
      <c r="AA77" s="5" t="str">
        <f t="shared" si="17"/>
        <v>SEC</v>
      </c>
      <c r="AB77">
        <f t="shared" si="18"/>
        <v>1</v>
      </c>
      <c r="AC77">
        <f t="shared" si="25"/>
        <v>1</v>
      </c>
      <c r="AD77">
        <f t="shared" si="26"/>
        <v>1</v>
      </c>
      <c r="AE77">
        <f t="shared" si="27"/>
        <v>0</v>
      </c>
      <c r="AF77">
        <f t="shared" si="19"/>
        <v>31</v>
      </c>
      <c r="AG77">
        <f t="shared" si="19"/>
        <v>17</v>
      </c>
      <c r="AH77">
        <f t="shared" si="19"/>
        <v>9</v>
      </c>
      <c r="AI77">
        <f t="shared" si="19"/>
        <v>2</v>
      </c>
      <c r="AJ77">
        <f t="shared" si="15"/>
        <v>11</v>
      </c>
      <c r="AK77" s="8">
        <f t="shared" si="28"/>
        <v>0.81818181818181823</v>
      </c>
      <c r="AL77">
        <f t="shared" si="20"/>
        <v>1</v>
      </c>
    </row>
    <row r="78" spans="1:38" ht="30" x14ac:dyDescent="0.2">
      <c r="A78" s="1">
        <v>12</v>
      </c>
      <c r="B78" s="4">
        <v>44525</v>
      </c>
      <c r="C78" s="13">
        <v>0.8125</v>
      </c>
      <c r="D78" s="5" t="s">
        <v>37</v>
      </c>
      <c r="E78" s="5" t="s">
        <v>637</v>
      </c>
      <c r="F78" s="5" t="s">
        <v>49</v>
      </c>
      <c r="G78" s="5" t="s">
        <v>239</v>
      </c>
      <c r="H78" s="5" t="s">
        <v>46</v>
      </c>
      <c r="I78" s="5" t="s">
        <v>13</v>
      </c>
      <c r="J78" s="5">
        <v>31</v>
      </c>
      <c r="K78" s="5">
        <v>21</v>
      </c>
      <c r="L78" s="5">
        <v>10</v>
      </c>
      <c r="M78" s="5">
        <v>2</v>
      </c>
      <c r="N78" s="5" t="s">
        <v>55</v>
      </c>
      <c r="O78" s="5"/>
      <c r="Q78" s="4">
        <f t="shared" si="21"/>
        <v>44525</v>
      </c>
      <c r="R78" s="5">
        <f t="shared" si="16"/>
        <v>2021</v>
      </c>
      <c r="S78" s="5">
        <f t="shared" si="22"/>
        <v>13</v>
      </c>
      <c r="T78" s="5" t="s">
        <v>415</v>
      </c>
      <c r="U78" s="5">
        <v>8</v>
      </c>
      <c r="V78" s="5">
        <f t="shared" si="23"/>
        <v>1</v>
      </c>
      <c r="W78" s="5" t="s">
        <v>46</v>
      </c>
      <c r="X78" s="5" t="s">
        <v>239</v>
      </c>
      <c r="Y78" s="5"/>
      <c r="Z78" s="5">
        <f t="shared" si="24"/>
        <v>0</v>
      </c>
      <c r="AA78" s="5" t="str">
        <f t="shared" si="17"/>
        <v>SEC</v>
      </c>
      <c r="AB78">
        <f t="shared" si="18"/>
        <v>1</v>
      </c>
      <c r="AC78">
        <f t="shared" si="25"/>
        <v>1</v>
      </c>
      <c r="AD78">
        <f t="shared" si="26"/>
        <v>1</v>
      </c>
      <c r="AE78">
        <f t="shared" si="27"/>
        <v>0</v>
      </c>
      <c r="AF78">
        <f t="shared" si="19"/>
        <v>31</v>
      </c>
      <c r="AG78">
        <f t="shared" si="19"/>
        <v>21</v>
      </c>
      <c r="AH78">
        <f t="shared" si="19"/>
        <v>10</v>
      </c>
      <c r="AI78">
        <f t="shared" si="19"/>
        <v>2</v>
      </c>
      <c r="AJ78">
        <f t="shared" si="15"/>
        <v>12</v>
      </c>
      <c r="AK78" s="8">
        <f t="shared" si="28"/>
        <v>0.83333333333333337</v>
      </c>
      <c r="AL78">
        <f t="shared" si="20"/>
        <v>1</v>
      </c>
    </row>
    <row r="79" spans="1:38" ht="105" x14ac:dyDescent="0.2">
      <c r="A79" s="1">
        <v>13</v>
      </c>
      <c r="B79" s="4">
        <v>44562</v>
      </c>
      <c r="C79" s="13">
        <v>0.86458333333333337</v>
      </c>
      <c r="D79" s="5" t="s">
        <v>44</v>
      </c>
      <c r="E79" s="5" t="s">
        <v>637</v>
      </c>
      <c r="F79" s="5" t="s">
        <v>80</v>
      </c>
      <c r="G79" s="5" t="s">
        <v>636</v>
      </c>
      <c r="H79" s="5" t="s">
        <v>145</v>
      </c>
      <c r="I79" s="5" t="s">
        <v>14</v>
      </c>
      <c r="J79" s="5">
        <v>7</v>
      </c>
      <c r="K79" s="5">
        <v>21</v>
      </c>
      <c r="L79" s="5">
        <v>10</v>
      </c>
      <c r="M79" s="5">
        <v>3</v>
      </c>
      <c r="N79" s="5" t="s">
        <v>92</v>
      </c>
      <c r="O79" s="5" t="s">
        <v>312</v>
      </c>
      <c r="Q79" s="4">
        <f t="shared" si="21"/>
        <v>44562</v>
      </c>
      <c r="R79" s="5">
        <f t="shared" si="16"/>
        <v>2021</v>
      </c>
      <c r="S79" s="5">
        <f t="shared" si="22"/>
        <v>18</v>
      </c>
      <c r="T79" s="5" t="s">
        <v>415</v>
      </c>
      <c r="U79" s="5">
        <v>8</v>
      </c>
      <c r="V79" s="5">
        <f t="shared" si="23"/>
        <v>1</v>
      </c>
      <c r="W79" s="5" t="s">
        <v>46</v>
      </c>
      <c r="X79" s="5" t="s">
        <v>541</v>
      </c>
      <c r="Y79" s="5">
        <v>6</v>
      </c>
      <c r="Z79" s="5">
        <f t="shared" si="24"/>
        <v>1</v>
      </c>
      <c r="AA79" s="5" t="str">
        <f t="shared" si="17"/>
        <v>Big 12</v>
      </c>
      <c r="AB79">
        <f t="shared" si="18"/>
        <v>0</v>
      </c>
      <c r="AC79">
        <f t="shared" si="25"/>
        <v>1</v>
      </c>
      <c r="AD79">
        <f t="shared" si="26"/>
        <v>1</v>
      </c>
      <c r="AE79">
        <f t="shared" si="27"/>
        <v>1</v>
      </c>
      <c r="AF79">
        <f t="shared" si="19"/>
        <v>7</v>
      </c>
      <c r="AG79">
        <f t="shared" si="19"/>
        <v>21</v>
      </c>
      <c r="AH79">
        <f t="shared" si="19"/>
        <v>10</v>
      </c>
      <c r="AI79">
        <f t="shared" si="19"/>
        <v>3</v>
      </c>
      <c r="AJ79">
        <f t="shared" si="15"/>
        <v>13</v>
      </c>
      <c r="AK79" s="8">
        <f t="shared" si="28"/>
        <v>0.76923076923076927</v>
      </c>
      <c r="AL79">
        <f t="shared" si="20"/>
        <v>0</v>
      </c>
    </row>
    <row r="80" spans="1:38" ht="75" x14ac:dyDescent="0.2">
      <c r="A80" s="1">
        <v>1</v>
      </c>
      <c r="B80" s="4">
        <v>44443</v>
      </c>
      <c r="C80" s="13">
        <v>0.64583333333333337</v>
      </c>
      <c r="D80" s="5" t="s">
        <v>44</v>
      </c>
      <c r="E80" s="5" t="s">
        <v>292</v>
      </c>
      <c r="F80" s="5" t="s">
        <v>80</v>
      </c>
      <c r="G80" s="5" t="s">
        <v>342</v>
      </c>
      <c r="H80" s="5" t="s">
        <v>40</v>
      </c>
      <c r="I80" s="5" t="s">
        <v>13</v>
      </c>
      <c r="J80" s="5">
        <v>44</v>
      </c>
      <c r="K80" s="5">
        <v>13</v>
      </c>
      <c r="L80" s="5">
        <v>1</v>
      </c>
      <c r="M80" s="5">
        <v>0</v>
      </c>
      <c r="N80" s="5" t="s">
        <v>41</v>
      </c>
      <c r="O80" s="5" t="s">
        <v>118</v>
      </c>
      <c r="P80" s="6"/>
      <c r="Q80" s="4">
        <f t="shared" si="21"/>
        <v>44443</v>
      </c>
      <c r="R80" s="5">
        <f t="shared" si="16"/>
        <v>2021</v>
      </c>
      <c r="S80" s="5">
        <f t="shared" si="22"/>
        <v>1</v>
      </c>
      <c r="T80" s="5" t="s">
        <v>119</v>
      </c>
      <c r="U80" s="5">
        <v>1</v>
      </c>
      <c r="V80" s="5">
        <f t="shared" si="23"/>
        <v>1</v>
      </c>
      <c r="W80" s="5" t="s">
        <v>46</v>
      </c>
      <c r="X80" s="5" t="s">
        <v>243</v>
      </c>
      <c r="Y80" s="5">
        <v>14</v>
      </c>
      <c r="Z80" s="5">
        <f t="shared" si="24"/>
        <v>1</v>
      </c>
      <c r="AA80" s="5" t="str">
        <f t="shared" si="17"/>
        <v>ACC</v>
      </c>
      <c r="AB80">
        <f t="shared" si="18"/>
        <v>0</v>
      </c>
      <c r="AC80">
        <f t="shared" si="25"/>
        <v>1</v>
      </c>
      <c r="AD80">
        <f t="shared" si="26"/>
        <v>1</v>
      </c>
      <c r="AE80">
        <f t="shared" si="27"/>
        <v>1</v>
      </c>
      <c r="AF80">
        <f t="shared" si="19"/>
        <v>44</v>
      </c>
      <c r="AG80">
        <f t="shared" si="19"/>
        <v>13</v>
      </c>
      <c r="AH80">
        <f t="shared" si="19"/>
        <v>1</v>
      </c>
      <c r="AI80">
        <f t="shared" si="19"/>
        <v>0</v>
      </c>
      <c r="AJ80">
        <f t="shared" si="15"/>
        <v>1</v>
      </c>
      <c r="AK80" s="8">
        <f t="shared" si="28"/>
        <v>1</v>
      </c>
      <c r="AL80">
        <f t="shared" si="20"/>
        <v>1</v>
      </c>
    </row>
    <row r="81" spans="1:38" ht="30" x14ac:dyDescent="0.2">
      <c r="A81" s="1">
        <v>2</v>
      </c>
      <c r="B81" s="4">
        <v>44450</v>
      </c>
      <c r="C81" s="13">
        <v>0.66666666666666663</v>
      </c>
      <c r="D81" s="5" t="s">
        <v>44</v>
      </c>
      <c r="E81" s="5" t="s">
        <v>292</v>
      </c>
      <c r="F81" s="5"/>
      <c r="G81" s="5" t="s">
        <v>138</v>
      </c>
      <c r="H81" s="5" t="s">
        <v>70</v>
      </c>
      <c r="I81" s="5" t="s">
        <v>13</v>
      </c>
      <c r="J81" s="5">
        <v>48</v>
      </c>
      <c r="K81" s="5">
        <v>14</v>
      </c>
      <c r="L81" s="5">
        <v>2</v>
      </c>
      <c r="M81" s="5">
        <v>0</v>
      </c>
      <c r="N81" s="5" t="s">
        <v>47</v>
      </c>
      <c r="O81" s="5"/>
      <c r="P81" s="6"/>
      <c r="Q81" s="4">
        <f t="shared" si="21"/>
        <v>44450</v>
      </c>
      <c r="R81" s="5">
        <f t="shared" si="16"/>
        <v>2021</v>
      </c>
      <c r="S81" s="5">
        <f t="shared" si="22"/>
        <v>2</v>
      </c>
      <c r="T81" s="5" t="s">
        <v>119</v>
      </c>
      <c r="U81" s="5">
        <v>1</v>
      </c>
      <c r="V81" s="5">
        <f t="shared" si="23"/>
        <v>1</v>
      </c>
      <c r="W81" s="5" t="s">
        <v>46</v>
      </c>
      <c r="X81" s="5" t="s">
        <v>138</v>
      </c>
      <c r="Y81" s="5"/>
      <c r="Z81" s="5">
        <f t="shared" si="24"/>
        <v>0</v>
      </c>
      <c r="AA81" s="5" t="str">
        <f t="shared" si="17"/>
        <v>Non-Major</v>
      </c>
      <c r="AB81">
        <f t="shared" si="18"/>
        <v>0</v>
      </c>
      <c r="AC81">
        <f t="shared" si="25"/>
        <v>0</v>
      </c>
      <c r="AD81">
        <f t="shared" si="26"/>
        <v>0</v>
      </c>
      <c r="AE81">
        <f t="shared" si="27"/>
        <v>0</v>
      </c>
      <c r="AF81">
        <f t="shared" si="19"/>
        <v>48</v>
      </c>
      <c r="AG81">
        <f t="shared" si="19"/>
        <v>14</v>
      </c>
      <c r="AH81">
        <f t="shared" si="19"/>
        <v>2</v>
      </c>
      <c r="AI81">
        <f t="shared" si="19"/>
        <v>0</v>
      </c>
      <c r="AJ81">
        <f t="shared" si="15"/>
        <v>2</v>
      </c>
      <c r="AK81" s="8">
        <f t="shared" si="28"/>
        <v>1</v>
      </c>
      <c r="AL81">
        <f t="shared" si="20"/>
        <v>1</v>
      </c>
    </row>
    <row r="82" spans="1:38" ht="30" x14ac:dyDescent="0.2">
      <c r="A82" s="1">
        <v>3</v>
      </c>
      <c r="B82" s="4">
        <v>44457</v>
      </c>
      <c r="C82" s="13">
        <v>0.64583333333333337</v>
      </c>
      <c r="D82" s="5" t="s">
        <v>44</v>
      </c>
      <c r="E82" s="5" t="s">
        <v>292</v>
      </c>
      <c r="F82" s="5" t="s">
        <v>49</v>
      </c>
      <c r="G82" s="5" t="s">
        <v>1120</v>
      </c>
      <c r="H82" s="5" t="s">
        <v>46</v>
      </c>
      <c r="I82" s="5" t="s">
        <v>13</v>
      </c>
      <c r="J82" s="5">
        <v>31</v>
      </c>
      <c r="K82" s="5">
        <v>29</v>
      </c>
      <c r="L82" s="5">
        <v>3</v>
      </c>
      <c r="M82" s="5">
        <v>0</v>
      </c>
      <c r="N82" s="5" t="s">
        <v>51</v>
      </c>
      <c r="O82" s="5"/>
      <c r="P82" s="6"/>
      <c r="Q82" s="4">
        <f t="shared" si="21"/>
        <v>44457</v>
      </c>
      <c r="R82" s="5">
        <f t="shared" si="16"/>
        <v>2021</v>
      </c>
      <c r="S82" s="5">
        <f t="shared" si="22"/>
        <v>3</v>
      </c>
      <c r="T82" s="5" t="s">
        <v>119</v>
      </c>
      <c r="U82" s="5">
        <v>1</v>
      </c>
      <c r="V82" s="5">
        <f t="shared" si="23"/>
        <v>1</v>
      </c>
      <c r="W82" s="5" t="s">
        <v>46</v>
      </c>
      <c r="X82" s="5" t="s">
        <v>111</v>
      </c>
      <c r="Y82" s="5">
        <v>11</v>
      </c>
      <c r="Z82" s="5">
        <f t="shared" si="24"/>
        <v>1</v>
      </c>
      <c r="AA82" s="5" t="str">
        <f t="shared" si="17"/>
        <v>SEC</v>
      </c>
      <c r="AB82">
        <f t="shared" si="18"/>
        <v>1</v>
      </c>
      <c r="AC82">
        <f t="shared" si="25"/>
        <v>1</v>
      </c>
      <c r="AD82">
        <f t="shared" si="26"/>
        <v>1</v>
      </c>
      <c r="AE82">
        <f t="shared" si="27"/>
        <v>1</v>
      </c>
      <c r="AF82">
        <f t="shared" si="19"/>
        <v>31</v>
      </c>
      <c r="AG82">
        <f t="shared" si="19"/>
        <v>29</v>
      </c>
      <c r="AH82">
        <f t="shared" si="19"/>
        <v>3</v>
      </c>
      <c r="AI82">
        <f t="shared" si="19"/>
        <v>0</v>
      </c>
      <c r="AJ82">
        <f t="shared" si="15"/>
        <v>3</v>
      </c>
      <c r="AK82" s="8">
        <f t="shared" si="28"/>
        <v>1</v>
      </c>
      <c r="AL82">
        <f t="shared" si="20"/>
        <v>1</v>
      </c>
    </row>
    <row r="83" spans="1:38" ht="45" x14ac:dyDescent="0.2">
      <c r="A83" s="1">
        <v>4</v>
      </c>
      <c r="B83" s="4">
        <v>44464</v>
      </c>
      <c r="C83" s="13">
        <v>0.8125</v>
      </c>
      <c r="D83" s="5" t="s">
        <v>44</v>
      </c>
      <c r="E83" s="5" t="s">
        <v>292</v>
      </c>
      <c r="F83" s="5"/>
      <c r="G83" s="5" t="s">
        <v>418</v>
      </c>
      <c r="H83" s="5" t="s">
        <v>54</v>
      </c>
      <c r="I83" s="5" t="s">
        <v>13</v>
      </c>
      <c r="J83" s="5">
        <v>63</v>
      </c>
      <c r="K83" s="5">
        <v>14</v>
      </c>
      <c r="L83" s="5">
        <v>4</v>
      </c>
      <c r="M83" s="5">
        <v>0</v>
      </c>
      <c r="N83" s="5" t="s">
        <v>55</v>
      </c>
      <c r="O83" s="5"/>
      <c r="P83" s="6"/>
      <c r="Q83" s="4">
        <f t="shared" si="21"/>
        <v>44464</v>
      </c>
      <c r="R83" s="5">
        <f t="shared" si="16"/>
        <v>2021</v>
      </c>
      <c r="S83" s="5">
        <f t="shared" si="22"/>
        <v>4</v>
      </c>
      <c r="T83" s="5" t="s">
        <v>119</v>
      </c>
      <c r="U83" s="5">
        <v>1</v>
      </c>
      <c r="V83" s="5">
        <f t="shared" si="23"/>
        <v>1</v>
      </c>
      <c r="W83" s="5" t="s">
        <v>46</v>
      </c>
      <c r="X83" s="5" t="s">
        <v>418</v>
      </c>
      <c r="Y83" s="5"/>
      <c r="Z83" s="5">
        <f t="shared" si="24"/>
        <v>0</v>
      </c>
      <c r="AA83" s="5" t="str">
        <f t="shared" si="17"/>
        <v>CUSA</v>
      </c>
      <c r="AB83">
        <f t="shared" si="18"/>
        <v>0</v>
      </c>
      <c r="AC83">
        <f t="shared" si="25"/>
        <v>1</v>
      </c>
      <c r="AD83">
        <f t="shared" si="26"/>
        <v>0</v>
      </c>
      <c r="AE83">
        <f t="shared" si="27"/>
        <v>0</v>
      </c>
      <c r="AF83">
        <f t="shared" si="19"/>
        <v>63</v>
      </c>
      <c r="AG83">
        <f t="shared" si="19"/>
        <v>14</v>
      </c>
      <c r="AH83">
        <f t="shared" si="19"/>
        <v>4</v>
      </c>
      <c r="AI83">
        <f t="shared" si="19"/>
        <v>0</v>
      </c>
      <c r="AJ83">
        <f t="shared" si="15"/>
        <v>4</v>
      </c>
      <c r="AK83" s="8">
        <f t="shared" si="28"/>
        <v>1</v>
      </c>
      <c r="AL83">
        <f t="shared" si="20"/>
        <v>1</v>
      </c>
    </row>
    <row r="84" spans="1:38" ht="30" x14ac:dyDescent="0.2">
      <c r="A84" s="1">
        <v>5</v>
      </c>
      <c r="B84" s="4">
        <v>44471</v>
      </c>
      <c r="C84" s="13">
        <v>0.64583333333333337</v>
      </c>
      <c r="D84" s="5" t="s">
        <v>44</v>
      </c>
      <c r="E84" s="5" t="s">
        <v>292</v>
      </c>
      <c r="F84" s="5"/>
      <c r="G84" s="5" t="s">
        <v>1167</v>
      </c>
      <c r="H84" s="5" t="s">
        <v>46</v>
      </c>
      <c r="I84" s="5" t="s">
        <v>13</v>
      </c>
      <c r="J84" s="5">
        <v>42</v>
      </c>
      <c r="K84" s="5">
        <v>21</v>
      </c>
      <c r="L84" s="5">
        <v>5</v>
      </c>
      <c r="M84" s="5">
        <v>0</v>
      </c>
      <c r="N84" s="5" t="s">
        <v>57</v>
      </c>
      <c r="O84" s="5"/>
      <c r="P84" s="6"/>
      <c r="Q84" s="4">
        <f t="shared" si="21"/>
        <v>44471</v>
      </c>
      <c r="R84" s="5">
        <f t="shared" si="16"/>
        <v>2021</v>
      </c>
      <c r="S84" s="5">
        <f t="shared" si="22"/>
        <v>5</v>
      </c>
      <c r="T84" s="5" t="s">
        <v>119</v>
      </c>
      <c r="U84" s="5">
        <v>1</v>
      </c>
      <c r="V84" s="5">
        <f t="shared" si="23"/>
        <v>1</v>
      </c>
      <c r="W84" s="5" t="s">
        <v>46</v>
      </c>
      <c r="X84" s="5" t="s">
        <v>415</v>
      </c>
      <c r="Y84" s="5">
        <v>12</v>
      </c>
      <c r="Z84" s="5">
        <f t="shared" si="24"/>
        <v>1</v>
      </c>
      <c r="AA84" s="5" t="str">
        <f t="shared" si="17"/>
        <v>SEC</v>
      </c>
      <c r="AB84">
        <f t="shared" si="18"/>
        <v>1</v>
      </c>
      <c r="AC84">
        <f t="shared" si="25"/>
        <v>1</v>
      </c>
      <c r="AD84">
        <f t="shared" si="26"/>
        <v>1</v>
      </c>
      <c r="AE84">
        <f t="shared" si="27"/>
        <v>1</v>
      </c>
      <c r="AF84">
        <f t="shared" si="19"/>
        <v>42</v>
      </c>
      <c r="AG84">
        <f t="shared" si="19"/>
        <v>21</v>
      </c>
      <c r="AH84">
        <f t="shared" si="19"/>
        <v>5</v>
      </c>
      <c r="AI84">
        <f t="shared" si="19"/>
        <v>0</v>
      </c>
      <c r="AJ84">
        <f t="shared" si="15"/>
        <v>5</v>
      </c>
      <c r="AK84" s="8">
        <f t="shared" si="28"/>
        <v>1</v>
      </c>
      <c r="AL84">
        <f t="shared" si="20"/>
        <v>1</v>
      </c>
    </row>
    <row r="85" spans="1:38" ht="30" x14ac:dyDescent="0.2">
      <c r="A85" s="1">
        <v>6</v>
      </c>
      <c r="B85" s="4">
        <v>44478</v>
      </c>
      <c r="C85" s="13">
        <v>0.83333333333333337</v>
      </c>
      <c r="D85" s="5" t="s">
        <v>44</v>
      </c>
      <c r="E85" s="5" t="s">
        <v>292</v>
      </c>
      <c r="F85" s="5" t="s">
        <v>49</v>
      </c>
      <c r="G85" s="5" t="s">
        <v>571</v>
      </c>
      <c r="H85" s="5" t="s">
        <v>46</v>
      </c>
      <c r="I85" s="5" t="s">
        <v>14</v>
      </c>
      <c r="J85" s="5">
        <v>38</v>
      </c>
      <c r="K85" s="5">
        <v>41</v>
      </c>
      <c r="L85" s="5">
        <v>5</v>
      </c>
      <c r="M85" s="5">
        <v>1</v>
      </c>
      <c r="N85" s="5" t="s">
        <v>92</v>
      </c>
      <c r="O85" s="5"/>
      <c r="P85" s="6"/>
      <c r="Q85" s="4">
        <f t="shared" si="21"/>
        <v>44478</v>
      </c>
      <c r="R85" s="5">
        <f t="shared" si="16"/>
        <v>2021</v>
      </c>
      <c r="S85" s="5">
        <f t="shared" si="22"/>
        <v>6</v>
      </c>
      <c r="T85" s="5" t="s">
        <v>119</v>
      </c>
      <c r="U85" s="5">
        <v>1</v>
      </c>
      <c r="V85" s="5">
        <f t="shared" si="23"/>
        <v>1</v>
      </c>
      <c r="W85" s="5" t="s">
        <v>46</v>
      </c>
      <c r="X85" s="5" t="s">
        <v>571</v>
      </c>
      <c r="Y85" s="5"/>
      <c r="Z85" s="5">
        <f t="shared" si="24"/>
        <v>0</v>
      </c>
      <c r="AA85" s="5" t="str">
        <f t="shared" si="17"/>
        <v>SEC</v>
      </c>
      <c r="AB85">
        <f t="shared" si="18"/>
        <v>1</v>
      </c>
      <c r="AC85">
        <f t="shared" si="25"/>
        <v>1</v>
      </c>
      <c r="AD85">
        <f t="shared" si="26"/>
        <v>1</v>
      </c>
      <c r="AE85">
        <f t="shared" si="27"/>
        <v>0</v>
      </c>
      <c r="AF85">
        <f t="shared" si="19"/>
        <v>38</v>
      </c>
      <c r="AG85">
        <f t="shared" si="19"/>
        <v>41</v>
      </c>
      <c r="AH85">
        <f t="shared" si="19"/>
        <v>5</v>
      </c>
      <c r="AI85">
        <f t="shared" si="19"/>
        <v>1</v>
      </c>
      <c r="AJ85">
        <f t="shared" si="15"/>
        <v>6</v>
      </c>
      <c r="AK85" s="8">
        <f t="shared" si="28"/>
        <v>0.83333333333333337</v>
      </c>
      <c r="AL85">
        <f t="shared" si="20"/>
        <v>0</v>
      </c>
    </row>
    <row r="86" spans="1:38" ht="30" x14ac:dyDescent="0.2">
      <c r="A86" s="1">
        <v>7</v>
      </c>
      <c r="B86" s="4">
        <v>44485</v>
      </c>
      <c r="C86" s="13">
        <v>0.79166666666666663</v>
      </c>
      <c r="D86" s="5" t="s">
        <v>44</v>
      </c>
      <c r="E86" s="5" t="s">
        <v>701</v>
      </c>
      <c r="F86" s="5" t="s">
        <v>49</v>
      </c>
      <c r="G86" s="5" t="s">
        <v>239</v>
      </c>
      <c r="H86" s="5" t="s">
        <v>46</v>
      </c>
      <c r="I86" s="5" t="s">
        <v>13</v>
      </c>
      <c r="J86" s="5">
        <v>49</v>
      </c>
      <c r="K86" s="5">
        <v>9</v>
      </c>
      <c r="L86" s="5">
        <v>6</v>
      </c>
      <c r="M86" s="5">
        <v>1</v>
      </c>
      <c r="N86" s="5" t="s">
        <v>41</v>
      </c>
      <c r="O86" s="5"/>
      <c r="P86" s="6"/>
      <c r="Q86" s="4">
        <f t="shared" si="21"/>
        <v>44485</v>
      </c>
      <c r="R86" s="5">
        <f t="shared" si="16"/>
        <v>2021</v>
      </c>
      <c r="S86" s="5">
        <f t="shared" si="22"/>
        <v>7</v>
      </c>
      <c r="T86" s="5" t="s">
        <v>119</v>
      </c>
      <c r="U86" s="5">
        <v>5</v>
      </c>
      <c r="V86" s="5">
        <f t="shared" si="23"/>
        <v>1</v>
      </c>
      <c r="W86" s="5" t="s">
        <v>46</v>
      </c>
      <c r="X86" s="5" t="s">
        <v>239</v>
      </c>
      <c r="Y86" s="5"/>
      <c r="Z86" s="5">
        <f t="shared" si="24"/>
        <v>0</v>
      </c>
      <c r="AA86" s="5" t="str">
        <f t="shared" si="17"/>
        <v>SEC</v>
      </c>
      <c r="AB86">
        <f t="shared" si="18"/>
        <v>1</v>
      </c>
      <c r="AC86">
        <f t="shared" si="25"/>
        <v>1</v>
      </c>
      <c r="AD86">
        <f t="shared" si="26"/>
        <v>1</v>
      </c>
      <c r="AE86">
        <f t="shared" si="27"/>
        <v>0</v>
      </c>
      <c r="AF86">
        <f t="shared" si="19"/>
        <v>49</v>
      </c>
      <c r="AG86">
        <f t="shared" si="19"/>
        <v>9</v>
      </c>
      <c r="AH86">
        <f t="shared" si="19"/>
        <v>6</v>
      </c>
      <c r="AI86">
        <f t="shared" si="19"/>
        <v>1</v>
      </c>
      <c r="AJ86">
        <f t="shared" si="15"/>
        <v>7</v>
      </c>
      <c r="AK86" s="8">
        <f t="shared" si="28"/>
        <v>0.8571428571428571</v>
      </c>
      <c r="AL86">
        <f t="shared" si="20"/>
        <v>1</v>
      </c>
    </row>
    <row r="87" spans="1:38" ht="30" x14ac:dyDescent="0.2">
      <c r="A87" s="1">
        <v>8</v>
      </c>
      <c r="B87" s="4">
        <v>44492</v>
      </c>
      <c r="C87" s="13">
        <v>0.79166666666666663</v>
      </c>
      <c r="D87" s="5" t="s">
        <v>44</v>
      </c>
      <c r="E87" s="5" t="s">
        <v>1116</v>
      </c>
      <c r="F87" s="5"/>
      <c r="G87" s="5" t="s">
        <v>361</v>
      </c>
      <c r="H87" s="5" t="s">
        <v>46</v>
      </c>
      <c r="I87" s="5" t="s">
        <v>13</v>
      </c>
      <c r="J87" s="5">
        <v>52</v>
      </c>
      <c r="K87" s="5">
        <v>24</v>
      </c>
      <c r="L87" s="5">
        <v>7</v>
      </c>
      <c r="M87" s="5">
        <v>1</v>
      </c>
      <c r="N87" s="5" t="s">
        <v>47</v>
      </c>
      <c r="O87" s="5"/>
      <c r="P87" s="6"/>
      <c r="Q87" s="4">
        <f t="shared" si="21"/>
        <v>44492</v>
      </c>
      <c r="R87" s="5">
        <f t="shared" si="16"/>
        <v>2021</v>
      </c>
      <c r="S87" s="5">
        <f t="shared" si="22"/>
        <v>8</v>
      </c>
      <c r="T87" s="5" t="s">
        <v>119</v>
      </c>
      <c r="U87" s="5">
        <v>4</v>
      </c>
      <c r="V87" s="5">
        <f t="shared" si="23"/>
        <v>1</v>
      </c>
      <c r="W87" s="5" t="s">
        <v>46</v>
      </c>
      <c r="X87" s="5" t="s">
        <v>361</v>
      </c>
      <c r="Y87" s="5"/>
      <c r="Z87" s="5">
        <f t="shared" si="24"/>
        <v>0</v>
      </c>
      <c r="AA87" s="5" t="str">
        <f t="shared" si="17"/>
        <v>SEC</v>
      </c>
      <c r="AB87">
        <f t="shared" si="18"/>
        <v>1</v>
      </c>
      <c r="AC87">
        <f t="shared" si="25"/>
        <v>1</v>
      </c>
      <c r="AD87">
        <f t="shared" si="26"/>
        <v>1</v>
      </c>
      <c r="AE87">
        <f t="shared" si="27"/>
        <v>0</v>
      </c>
      <c r="AF87">
        <f t="shared" si="19"/>
        <v>52</v>
      </c>
      <c r="AG87">
        <f t="shared" si="19"/>
        <v>24</v>
      </c>
      <c r="AH87">
        <f t="shared" si="19"/>
        <v>7</v>
      </c>
      <c r="AI87">
        <f t="shared" si="19"/>
        <v>1</v>
      </c>
      <c r="AJ87">
        <f t="shared" si="15"/>
        <v>8</v>
      </c>
      <c r="AK87" s="8">
        <f t="shared" si="28"/>
        <v>0.875</v>
      </c>
      <c r="AL87">
        <f t="shared" si="20"/>
        <v>1</v>
      </c>
    </row>
    <row r="88" spans="1:38" ht="30" x14ac:dyDescent="0.2">
      <c r="A88" s="1">
        <v>9</v>
      </c>
      <c r="B88" s="4">
        <v>44506</v>
      </c>
      <c r="C88" s="13">
        <v>0.79166666666666663</v>
      </c>
      <c r="D88" s="5" t="s">
        <v>44</v>
      </c>
      <c r="E88" s="5" t="s">
        <v>713</v>
      </c>
      <c r="F88" s="5"/>
      <c r="G88" s="5" t="s">
        <v>383</v>
      </c>
      <c r="H88" s="5" t="s">
        <v>46</v>
      </c>
      <c r="I88" s="5" t="s">
        <v>13</v>
      </c>
      <c r="J88" s="5">
        <v>20</v>
      </c>
      <c r="K88" s="5">
        <v>14</v>
      </c>
      <c r="L88" s="5">
        <v>8</v>
      </c>
      <c r="M88" s="5">
        <v>1</v>
      </c>
      <c r="N88" s="5" t="s">
        <v>51</v>
      </c>
      <c r="O88" s="5"/>
      <c r="P88" s="6"/>
      <c r="Q88" s="4">
        <f t="shared" si="21"/>
        <v>44506</v>
      </c>
      <c r="R88" s="5">
        <f t="shared" si="16"/>
        <v>2021</v>
      </c>
      <c r="S88" s="5">
        <f t="shared" si="22"/>
        <v>10</v>
      </c>
      <c r="T88" s="5" t="s">
        <v>119</v>
      </c>
      <c r="U88" s="5">
        <v>3</v>
      </c>
      <c r="V88" s="5">
        <f t="shared" si="23"/>
        <v>1</v>
      </c>
      <c r="W88" s="5" t="s">
        <v>46</v>
      </c>
      <c r="X88" s="5" t="s">
        <v>383</v>
      </c>
      <c r="Y88" s="5"/>
      <c r="Z88" s="5">
        <f t="shared" si="24"/>
        <v>0</v>
      </c>
      <c r="AA88" s="5" t="str">
        <f t="shared" si="17"/>
        <v>SEC</v>
      </c>
      <c r="AB88">
        <f t="shared" si="18"/>
        <v>1</v>
      </c>
      <c r="AC88">
        <f t="shared" si="25"/>
        <v>1</v>
      </c>
      <c r="AD88">
        <f t="shared" si="26"/>
        <v>1</v>
      </c>
      <c r="AE88">
        <f t="shared" si="27"/>
        <v>0</v>
      </c>
      <c r="AF88">
        <f t="shared" si="19"/>
        <v>20</v>
      </c>
      <c r="AG88">
        <f t="shared" si="19"/>
        <v>14</v>
      </c>
      <c r="AH88">
        <f t="shared" si="19"/>
        <v>8</v>
      </c>
      <c r="AI88">
        <f t="shared" si="19"/>
        <v>1</v>
      </c>
      <c r="AJ88">
        <f t="shared" si="15"/>
        <v>9</v>
      </c>
      <c r="AK88" s="8">
        <f t="shared" si="28"/>
        <v>0.88888888888888884</v>
      </c>
      <c r="AL88">
        <f t="shared" si="20"/>
        <v>1</v>
      </c>
    </row>
    <row r="89" spans="1:38" ht="45" x14ac:dyDescent="0.2">
      <c r="A89" s="1">
        <v>10</v>
      </c>
      <c r="B89" s="4">
        <v>44513</v>
      </c>
      <c r="C89" s="13">
        <v>0.5</v>
      </c>
      <c r="D89" s="5" t="s">
        <v>44</v>
      </c>
      <c r="E89" s="5" t="s">
        <v>713</v>
      </c>
      <c r="F89" s="5"/>
      <c r="G89" s="5" t="s">
        <v>908</v>
      </c>
      <c r="H89" s="5" t="s">
        <v>169</v>
      </c>
      <c r="I89" s="5" t="s">
        <v>13</v>
      </c>
      <c r="J89" s="5">
        <v>59</v>
      </c>
      <c r="K89" s="5">
        <v>3</v>
      </c>
      <c r="L89" s="5">
        <v>9</v>
      </c>
      <c r="M89" s="5">
        <v>1</v>
      </c>
      <c r="N89" s="5" t="s">
        <v>55</v>
      </c>
      <c r="O89" s="5"/>
      <c r="P89" s="6"/>
      <c r="Q89" s="4">
        <f t="shared" si="21"/>
        <v>44513</v>
      </c>
      <c r="R89" s="5">
        <f t="shared" si="16"/>
        <v>2021</v>
      </c>
      <c r="S89" s="5">
        <f t="shared" si="22"/>
        <v>11</v>
      </c>
      <c r="T89" s="5" t="s">
        <v>119</v>
      </c>
      <c r="U89" s="5">
        <v>3</v>
      </c>
      <c r="V89" s="5">
        <f t="shared" si="23"/>
        <v>1</v>
      </c>
      <c r="W89" s="5" t="s">
        <v>46</v>
      </c>
      <c r="X89" s="5" t="s">
        <v>908</v>
      </c>
      <c r="Y89" s="5"/>
      <c r="Z89" s="5">
        <f t="shared" si="24"/>
        <v>0</v>
      </c>
      <c r="AA89" s="5" t="str">
        <f t="shared" si="17"/>
        <v>Ind</v>
      </c>
      <c r="AB89">
        <f t="shared" si="18"/>
        <v>0</v>
      </c>
      <c r="AC89">
        <f t="shared" si="25"/>
        <v>1</v>
      </c>
      <c r="AD89">
        <f t="shared" si="26"/>
        <v>0</v>
      </c>
      <c r="AE89">
        <f t="shared" si="27"/>
        <v>0</v>
      </c>
      <c r="AF89">
        <f t="shared" si="19"/>
        <v>59</v>
      </c>
      <c r="AG89">
        <f t="shared" si="19"/>
        <v>3</v>
      </c>
      <c r="AH89">
        <f t="shared" si="19"/>
        <v>9</v>
      </c>
      <c r="AI89">
        <f t="shared" si="19"/>
        <v>1</v>
      </c>
      <c r="AJ89">
        <f t="shared" si="15"/>
        <v>10</v>
      </c>
      <c r="AK89" s="8">
        <f t="shared" si="28"/>
        <v>0.9</v>
      </c>
      <c r="AL89">
        <f t="shared" si="20"/>
        <v>1</v>
      </c>
    </row>
    <row r="90" spans="1:38" ht="30" x14ac:dyDescent="0.2">
      <c r="A90" s="1">
        <v>11</v>
      </c>
      <c r="B90" s="4">
        <v>44520</v>
      </c>
      <c r="C90" s="13">
        <v>0.64583333333333337</v>
      </c>
      <c r="D90" s="5" t="s">
        <v>44</v>
      </c>
      <c r="E90" s="5" t="s">
        <v>117</v>
      </c>
      <c r="F90" s="5"/>
      <c r="G90" s="5" t="s">
        <v>1172</v>
      </c>
      <c r="H90" s="5" t="s">
        <v>46</v>
      </c>
      <c r="I90" s="5" t="s">
        <v>13</v>
      </c>
      <c r="J90" s="5">
        <v>42</v>
      </c>
      <c r="K90" s="5">
        <v>35</v>
      </c>
      <c r="L90" s="5">
        <v>10</v>
      </c>
      <c r="M90" s="5">
        <v>1</v>
      </c>
      <c r="N90" s="5" t="s">
        <v>57</v>
      </c>
      <c r="O90" s="5"/>
      <c r="P90" s="6"/>
      <c r="Q90" s="4">
        <f t="shared" si="21"/>
        <v>44520</v>
      </c>
      <c r="R90" s="5">
        <f t="shared" si="16"/>
        <v>2021</v>
      </c>
      <c r="S90" s="5">
        <f t="shared" si="22"/>
        <v>12</v>
      </c>
      <c r="T90" s="5" t="s">
        <v>119</v>
      </c>
      <c r="U90" s="5">
        <v>2</v>
      </c>
      <c r="V90" s="5">
        <f t="shared" si="23"/>
        <v>1</v>
      </c>
      <c r="W90" s="5" t="s">
        <v>46</v>
      </c>
      <c r="X90" s="5" t="s">
        <v>874</v>
      </c>
      <c r="Y90" s="5">
        <v>21</v>
      </c>
      <c r="Z90" s="5">
        <f t="shared" si="24"/>
        <v>1</v>
      </c>
      <c r="AA90" s="5" t="str">
        <f t="shared" si="17"/>
        <v>SEC</v>
      </c>
      <c r="AB90">
        <f t="shared" si="18"/>
        <v>1</v>
      </c>
      <c r="AC90">
        <f t="shared" si="25"/>
        <v>1</v>
      </c>
      <c r="AD90">
        <f t="shared" si="26"/>
        <v>1</v>
      </c>
      <c r="AE90">
        <f t="shared" si="27"/>
        <v>1</v>
      </c>
      <c r="AF90">
        <f t="shared" si="19"/>
        <v>42</v>
      </c>
      <c r="AG90">
        <f t="shared" si="19"/>
        <v>35</v>
      </c>
      <c r="AH90">
        <f t="shared" si="19"/>
        <v>10</v>
      </c>
      <c r="AI90">
        <f t="shared" si="19"/>
        <v>1</v>
      </c>
      <c r="AJ90">
        <f t="shared" si="15"/>
        <v>11</v>
      </c>
      <c r="AK90" s="8">
        <f t="shared" si="28"/>
        <v>0.90909090909090906</v>
      </c>
      <c r="AL90">
        <f t="shared" si="20"/>
        <v>1</v>
      </c>
    </row>
    <row r="91" spans="1:38" ht="30" x14ac:dyDescent="0.2">
      <c r="A91" s="1">
        <v>12</v>
      </c>
      <c r="B91" s="4">
        <v>44527</v>
      </c>
      <c r="C91" s="13">
        <v>0.64583333333333337</v>
      </c>
      <c r="D91" s="5" t="s">
        <v>44</v>
      </c>
      <c r="E91" s="5" t="s">
        <v>713</v>
      </c>
      <c r="F91" s="5" t="s">
        <v>49</v>
      </c>
      <c r="G91" s="5" t="s">
        <v>841</v>
      </c>
      <c r="H91" s="5" t="s">
        <v>46</v>
      </c>
      <c r="I91" s="5" t="s">
        <v>13</v>
      </c>
      <c r="J91" s="5">
        <v>24</v>
      </c>
      <c r="K91" s="5">
        <v>22</v>
      </c>
      <c r="L91" s="5">
        <v>11</v>
      </c>
      <c r="M91" s="5">
        <v>1</v>
      </c>
      <c r="N91" s="5" t="s">
        <v>61</v>
      </c>
      <c r="O91" s="5"/>
      <c r="P91" s="6"/>
      <c r="Q91" s="4">
        <f t="shared" si="21"/>
        <v>44527</v>
      </c>
      <c r="R91" s="5">
        <f t="shared" si="16"/>
        <v>2021</v>
      </c>
      <c r="S91" s="5">
        <f t="shared" si="22"/>
        <v>13</v>
      </c>
      <c r="T91" s="5" t="s">
        <v>119</v>
      </c>
      <c r="U91" s="5">
        <v>3</v>
      </c>
      <c r="V91" s="5">
        <f t="shared" si="23"/>
        <v>1</v>
      </c>
      <c r="W91" s="5" t="s">
        <v>46</v>
      </c>
      <c r="X91" s="5" t="s">
        <v>841</v>
      </c>
      <c r="Y91" s="5"/>
      <c r="Z91" s="5">
        <f t="shared" si="24"/>
        <v>0</v>
      </c>
      <c r="AA91" s="5" t="str">
        <f t="shared" si="17"/>
        <v>SEC</v>
      </c>
      <c r="AB91">
        <f t="shared" si="18"/>
        <v>1</v>
      </c>
      <c r="AC91">
        <f t="shared" si="25"/>
        <v>1</v>
      </c>
      <c r="AD91">
        <f t="shared" si="26"/>
        <v>1</v>
      </c>
      <c r="AE91">
        <f t="shared" si="27"/>
        <v>0</v>
      </c>
      <c r="AF91">
        <f t="shared" si="19"/>
        <v>24</v>
      </c>
      <c r="AG91">
        <f t="shared" si="19"/>
        <v>22</v>
      </c>
      <c r="AH91">
        <f t="shared" si="19"/>
        <v>11</v>
      </c>
      <c r="AI91">
        <f t="shared" si="19"/>
        <v>1</v>
      </c>
      <c r="AJ91">
        <f t="shared" si="15"/>
        <v>12</v>
      </c>
      <c r="AK91" s="8">
        <f t="shared" si="28"/>
        <v>0.91666666666666663</v>
      </c>
      <c r="AL91">
        <f t="shared" si="20"/>
        <v>1</v>
      </c>
    </row>
    <row r="92" spans="1:38" ht="60" x14ac:dyDescent="0.2">
      <c r="A92" s="1">
        <v>13</v>
      </c>
      <c r="B92" s="4">
        <v>44534</v>
      </c>
      <c r="C92" s="13">
        <v>0.66666666666666663</v>
      </c>
      <c r="D92" s="5" t="s">
        <v>44</v>
      </c>
      <c r="E92" s="5" t="s">
        <v>1116</v>
      </c>
      <c r="F92" s="5" t="s">
        <v>80</v>
      </c>
      <c r="G92" s="5" t="s">
        <v>341</v>
      </c>
      <c r="H92" s="5" t="s">
        <v>46</v>
      </c>
      <c r="I92" s="5" t="s">
        <v>13</v>
      </c>
      <c r="J92" s="5">
        <v>41</v>
      </c>
      <c r="K92" s="5">
        <v>24</v>
      </c>
      <c r="L92" s="5">
        <v>12</v>
      </c>
      <c r="M92" s="5">
        <v>1</v>
      </c>
      <c r="N92" s="5" t="s">
        <v>64</v>
      </c>
      <c r="O92" s="5" t="s">
        <v>1094</v>
      </c>
      <c r="P92" s="6"/>
      <c r="Q92" s="4">
        <f t="shared" si="21"/>
        <v>44534</v>
      </c>
      <c r="R92" s="5">
        <f t="shared" si="16"/>
        <v>2021</v>
      </c>
      <c r="S92" s="5">
        <f t="shared" si="22"/>
        <v>14</v>
      </c>
      <c r="T92" s="5" t="s">
        <v>119</v>
      </c>
      <c r="U92" s="5">
        <v>4</v>
      </c>
      <c r="V92" s="5">
        <f t="shared" si="23"/>
        <v>1</v>
      </c>
      <c r="W92" s="5" t="s">
        <v>46</v>
      </c>
      <c r="X92" s="5" t="s">
        <v>178</v>
      </c>
      <c r="Y92" s="5">
        <v>1</v>
      </c>
      <c r="Z92" s="5">
        <f t="shared" si="24"/>
        <v>1</v>
      </c>
      <c r="AA92" s="5" t="str">
        <f t="shared" si="17"/>
        <v>SEC</v>
      </c>
      <c r="AB92">
        <f t="shared" si="18"/>
        <v>1</v>
      </c>
      <c r="AC92">
        <f t="shared" si="25"/>
        <v>1</v>
      </c>
      <c r="AD92">
        <f t="shared" si="26"/>
        <v>1</v>
      </c>
      <c r="AE92">
        <f t="shared" si="27"/>
        <v>1</v>
      </c>
      <c r="AF92">
        <f t="shared" si="19"/>
        <v>41</v>
      </c>
      <c r="AG92">
        <f t="shared" si="19"/>
        <v>24</v>
      </c>
      <c r="AH92">
        <f t="shared" si="19"/>
        <v>12</v>
      </c>
      <c r="AI92">
        <f t="shared" si="19"/>
        <v>1</v>
      </c>
      <c r="AJ92">
        <f t="shared" si="15"/>
        <v>13</v>
      </c>
      <c r="AK92" s="8">
        <f t="shared" si="28"/>
        <v>0.92307692307692313</v>
      </c>
      <c r="AL92">
        <f t="shared" si="20"/>
        <v>1</v>
      </c>
    </row>
    <row r="93" spans="1:38" ht="90" x14ac:dyDescent="0.2">
      <c r="A93" s="1">
        <v>14</v>
      </c>
      <c r="B93" s="4">
        <v>44561</v>
      </c>
      <c r="C93" s="13">
        <v>0.64583333333333337</v>
      </c>
      <c r="D93" s="5" t="s">
        <v>124</v>
      </c>
      <c r="E93" s="5" t="s">
        <v>292</v>
      </c>
      <c r="F93" s="5" t="s">
        <v>80</v>
      </c>
      <c r="G93" s="5" t="s">
        <v>1176</v>
      </c>
      <c r="H93" s="5" t="s">
        <v>140</v>
      </c>
      <c r="I93" s="5" t="s">
        <v>13</v>
      </c>
      <c r="J93" s="5">
        <v>27</v>
      </c>
      <c r="K93" s="5">
        <v>6</v>
      </c>
      <c r="L93" s="5">
        <v>13</v>
      </c>
      <c r="M93" s="5">
        <v>1</v>
      </c>
      <c r="N93" s="5" t="s">
        <v>68</v>
      </c>
      <c r="O93" s="5" t="s">
        <v>626</v>
      </c>
      <c r="Q93" s="4">
        <f t="shared" si="21"/>
        <v>44561</v>
      </c>
      <c r="R93" s="5">
        <f t="shared" si="16"/>
        <v>2021</v>
      </c>
      <c r="S93" s="5">
        <f t="shared" si="22"/>
        <v>18</v>
      </c>
      <c r="T93" s="5" t="s">
        <v>119</v>
      </c>
      <c r="U93" s="5">
        <v>1</v>
      </c>
      <c r="V93" s="5">
        <f t="shared" si="23"/>
        <v>1</v>
      </c>
      <c r="W93" s="5" t="s">
        <v>46</v>
      </c>
      <c r="X93" s="5" t="s">
        <v>199</v>
      </c>
      <c r="Y93" s="5">
        <v>4</v>
      </c>
      <c r="Z93" s="5">
        <f t="shared" si="24"/>
        <v>1</v>
      </c>
      <c r="AA93" s="5" t="str">
        <f t="shared" si="17"/>
        <v>American</v>
      </c>
      <c r="AB93">
        <f t="shared" si="18"/>
        <v>0</v>
      </c>
      <c r="AC93">
        <f t="shared" si="25"/>
        <v>1</v>
      </c>
      <c r="AD93">
        <f t="shared" si="26"/>
        <v>0</v>
      </c>
      <c r="AE93">
        <f t="shared" si="27"/>
        <v>1</v>
      </c>
      <c r="AF93">
        <f t="shared" si="19"/>
        <v>27</v>
      </c>
      <c r="AG93">
        <f t="shared" si="19"/>
        <v>6</v>
      </c>
      <c r="AH93">
        <f t="shared" si="19"/>
        <v>13</v>
      </c>
      <c r="AI93">
        <f t="shared" si="19"/>
        <v>1</v>
      </c>
      <c r="AJ93">
        <f t="shared" si="15"/>
        <v>14</v>
      </c>
      <c r="AK93" s="8">
        <f t="shared" si="28"/>
        <v>0.9285714285714286</v>
      </c>
      <c r="AL93">
        <f t="shared" si="20"/>
        <v>1</v>
      </c>
    </row>
    <row r="94" spans="1:38" ht="165" x14ac:dyDescent="0.2">
      <c r="A94" s="1">
        <v>15</v>
      </c>
      <c r="B94" s="4">
        <v>44571</v>
      </c>
      <c r="C94" s="13">
        <v>0.83333333333333337</v>
      </c>
      <c r="D94" s="5" t="s">
        <v>90</v>
      </c>
      <c r="E94" s="5" t="s">
        <v>292</v>
      </c>
      <c r="F94" s="5" t="s">
        <v>80</v>
      </c>
      <c r="G94" s="5" t="s">
        <v>203</v>
      </c>
      <c r="H94" s="5" t="s">
        <v>46</v>
      </c>
      <c r="I94" s="5" t="s">
        <v>14</v>
      </c>
      <c r="J94" s="5">
        <v>18</v>
      </c>
      <c r="K94" s="5">
        <v>33</v>
      </c>
      <c r="L94" s="5">
        <v>13</v>
      </c>
      <c r="M94" s="5">
        <v>2</v>
      </c>
      <c r="N94" s="5" t="s">
        <v>92</v>
      </c>
      <c r="O94" s="5" t="s">
        <v>1156</v>
      </c>
      <c r="Q94" s="4">
        <f t="shared" si="21"/>
        <v>44571</v>
      </c>
      <c r="R94" s="5">
        <f t="shared" si="16"/>
        <v>2021</v>
      </c>
      <c r="S94" s="5">
        <f t="shared" si="22"/>
        <v>19</v>
      </c>
      <c r="T94" s="5" t="s">
        <v>119</v>
      </c>
      <c r="U94" s="5">
        <v>1</v>
      </c>
      <c r="V94" s="5">
        <f t="shared" si="23"/>
        <v>1</v>
      </c>
      <c r="W94" s="5" t="s">
        <v>46</v>
      </c>
      <c r="X94" s="5" t="s">
        <v>178</v>
      </c>
      <c r="Y94" s="5">
        <v>3</v>
      </c>
      <c r="Z94" s="5">
        <f t="shared" si="24"/>
        <v>1</v>
      </c>
      <c r="AA94" s="5" t="str">
        <f t="shared" si="17"/>
        <v>SEC</v>
      </c>
      <c r="AB94">
        <f t="shared" si="18"/>
        <v>1</v>
      </c>
      <c r="AC94">
        <f t="shared" si="25"/>
        <v>1</v>
      </c>
      <c r="AD94">
        <f t="shared" si="26"/>
        <v>1</v>
      </c>
      <c r="AE94">
        <f t="shared" si="27"/>
        <v>1</v>
      </c>
      <c r="AF94">
        <f t="shared" si="19"/>
        <v>18</v>
      </c>
      <c r="AG94">
        <f t="shared" si="19"/>
        <v>33</v>
      </c>
      <c r="AH94">
        <f t="shared" si="19"/>
        <v>13</v>
      </c>
      <c r="AI94">
        <f t="shared" si="19"/>
        <v>2</v>
      </c>
      <c r="AJ94">
        <f t="shared" si="15"/>
        <v>15</v>
      </c>
      <c r="AK94" s="8">
        <f t="shared" si="28"/>
        <v>0.8666666666666667</v>
      </c>
      <c r="AL94">
        <f t="shared" si="20"/>
        <v>0</v>
      </c>
    </row>
    <row r="95" spans="1:38" ht="30" x14ac:dyDescent="0.2">
      <c r="A95" s="1">
        <v>1</v>
      </c>
      <c r="B95" s="4">
        <v>44443</v>
      </c>
      <c r="C95" s="13">
        <v>0.79166666666666663</v>
      </c>
      <c r="D95" s="5" t="s">
        <v>44</v>
      </c>
      <c r="E95" s="5" t="s">
        <v>77</v>
      </c>
      <c r="F95" s="5"/>
      <c r="G95" s="5" t="s">
        <v>731</v>
      </c>
      <c r="H95" s="5" t="s">
        <v>70</v>
      </c>
      <c r="I95" s="5" t="s">
        <v>13</v>
      </c>
      <c r="J95" s="5">
        <v>46</v>
      </c>
      <c r="K95" s="5">
        <v>0</v>
      </c>
      <c r="L95" s="5">
        <v>1</v>
      </c>
      <c r="M95" s="5">
        <v>0</v>
      </c>
      <c r="N95" s="5" t="s">
        <v>41</v>
      </c>
      <c r="O95" s="5"/>
      <c r="Q95" s="4">
        <f t="shared" si="21"/>
        <v>44443</v>
      </c>
      <c r="R95" s="5">
        <f t="shared" si="16"/>
        <v>2021</v>
      </c>
      <c r="S95" s="5">
        <f t="shared" si="22"/>
        <v>1</v>
      </c>
      <c r="T95" s="5" t="s">
        <v>77</v>
      </c>
      <c r="U95" s="5"/>
      <c r="V95" s="5">
        <f t="shared" si="23"/>
        <v>0</v>
      </c>
      <c r="W95" s="5" t="s">
        <v>46</v>
      </c>
      <c r="X95" s="5" t="s">
        <v>731</v>
      </c>
      <c r="Z95" s="5">
        <f t="shared" si="24"/>
        <v>0</v>
      </c>
      <c r="AA95" s="5" t="str">
        <f t="shared" si="17"/>
        <v>Non-Major</v>
      </c>
      <c r="AB95">
        <f t="shared" si="18"/>
        <v>0</v>
      </c>
      <c r="AC95">
        <f t="shared" si="25"/>
        <v>0</v>
      </c>
      <c r="AD95">
        <f t="shared" si="26"/>
        <v>0</v>
      </c>
      <c r="AE95">
        <f t="shared" si="27"/>
        <v>0</v>
      </c>
      <c r="AF95">
        <f t="shared" ref="AF95:AI130" si="29">J95</f>
        <v>46</v>
      </c>
      <c r="AG95">
        <f t="shared" si="29"/>
        <v>0</v>
      </c>
      <c r="AH95">
        <f t="shared" si="29"/>
        <v>1</v>
      </c>
      <c r="AI95">
        <f t="shared" si="29"/>
        <v>0</v>
      </c>
      <c r="AJ95">
        <f t="shared" ref="AJ95:AJ158" si="30">SUM(AH95:AI95)</f>
        <v>1</v>
      </c>
      <c r="AK95" s="8">
        <f t="shared" si="28"/>
        <v>1</v>
      </c>
      <c r="AL95">
        <f t="shared" si="20"/>
        <v>1</v>
      </c>
    </row>
    <row r="96" spans="1:38" ht="30" x14ac:dyDescent="0.2">
      <c r="A96" s="1">
        <v>2</v>
      </c>
      <c r="B96" s="4">
        <v>44450</v>
      </c>
      <c r="C96" s="13">
        <v>0.5</v>
      </c>
      <c r="D96" s="5" t="s">
        <v>44</v>
      </c>
      <c r="E96" s="5" t="s">
        <v>77</v>
      </c>
      <c r="F96" s="5" t="s">
        <v>49</v>
      </c>
      <c r="G96" s="5" t="s">
        <v>142</v>
      </c>
      <c r="H96" s="5" t="s">
        <v>140</v>
      </c>
      <c r="I96" s="5" t="s">
        <v>13</v>
      </c>
      <c r="J96" s="5">
        <v>20</v>
      </c>
      <c r="K96" s="5">
        <v>17</v>
      </c>
      <c r="L96" s="5">
        <v>2</v>
      </c>
      <c r="M96" s="5">
        <v>0</v>
      </c>
      <c r="N96" s="5" t="s">
        <v>47</v>
      </c>
      <c r="O96" s="5"/>
      <c r="Q96" s="4">
        <f t="shared" si="21"/>
        <v>44450</v>
      </c>
      <c r="R96" s="5">
        <f t="shared" si="16"/>
        <v>2021</v>
      </c>
      <c r="S96" s="5">
        <f t="shared" si="22"/>
        <v>2</v>
      </c>
      <c r="T96" s="5" t="s">
        <v>77</v>
      </c>
      <c r="U96" s="5"/>
      <c r="V96" s="5">
        <f t="shared" si="23"/>
        <v>0</v>
      </c>
      <c r="W96" s="5" t="s">
        <v>46</v>
      </c>
      <c r="X96" s="5" t="s">
        <v>142</v>
      </c>
      <c r="Z96" s="5">
        <f t="shared" si="24"/>
        <v>0</v>
      </c>
      <c r="AA96" s="5" t="str">
        <f t="shared" si="17"/>
        <v>American</v>
      </c>
      <c r="AB96">
        <f t="shared" si="18"/>
        <v>0</v>
      </c>
      <c r="AC96">
        <f t="shared" si="25"/>
        <v>1</v>
      </c>
      <c r="AD96">
        <f t="shared" si="26"/>
        <v>0</v>
      </c>
      <c r="AE96">
        <f t="shared" si="27"/>
        <v>0</v>
      </c>
      <c r="AF96">
        <f t="shared" si="29"/>
        <v>20</v>
      </c>
      <c r="AG96">
        <f t="shared" si="29"/>
        <v>17</v>
      </c>
      <c r="AH96">
        <f t="shared" si="29"/>
        <v>2</v>
      </c>
      <c r="AI96">
        <f t="shared" si="29"/>
        <v>0</v>
      </c>
      <c r="AJ96">
        <f t="shared" si="30"/>
        <v>2</v>
      </c>
      <c r="AK96" s="8">
        <f t="shared" si="28"/>
        <v>1</v>
      </c>
      <c r="AL96">
        <f t="shared" si="20"/>
        <v>1</v>
      </c>
    </row>
    <row r="97" spans="1:38" ht="30" x14ac:dyDescent="0.2">
      <c r="A97" s="1">
        <v>3</v>
      </c>
      <c r="B97" s="4">
        <v>44457</v>
      </c>
      <c r="C97" s="13">
        <v>0.79166666666666663</v>
      </c>
      <c r="D97" s="5" t="s">
        <v>44</v>
      </c>
      <c r="E97" s="5" t="s">
        <v>77</v>
      </c>
      <c r="F97" s="5" t="s">
        <v>49</v>
      </c>
      <c r="G97" s="5" t="s">
        <v>1152</v>
      </c>
      <c r="H97" s="5" t="s">
        <v>46</v>
      </c>
      <c r="I97" s="5" t="s">
        <v>14</v>
      </c>
      <c r="J97" s="5">
        <v>13</v>
      </c>
      <c r="K97" s="5">
        <v>40</v>
      </c>
      <c r="L97" s="5">
        <v>2</v>
      </c>
      <c r="M97" s="5">
        <v>1</v>
      </c>
      <c r="N97" s="5" t="s">
        <v>92</v>
      </c>
      <c r="O97" s="5"/>
      <c r="Q97" s="4">
        <f t="shared" si="21"/>
        <v>44457</v>
      </c>
      <c r="R97" s="5">
        <f t="shared" si="16"/>
        <v>2021</v>
      </c>
      <c r="S97" s="5">
        <f t="shared" si="22"/>
        <v>3</v>
      </c>
      <c r="T97" s="5" t="s">
        <v>77</v>
      </c>
      <c r="U97" s="5"/>
      <c r="V97" s="5">
        <f t="shared" si="23"/>
        <v>0</v>
      </c>
      <c r="W97" s="5" t="s">
        <v>46</v>
      </c>
      <c r="X97" s="5" t="s">
        <v>178</v>
      </c>
      <c r="Y97">
        <v>2</v>
      </c>
      <c r="Z97" s="5">
        <f t="shared" si="24"/>
        <v>1</v>
      </c>
      <c r="AA97" s="5" t="str">
        <f t="shared" si="17"/>
        <v>SEC</v>
      </c>
      <c r="AB97">
        <f t="shared" si="18"/>
        <v>1</v>
      </c>
      <c r="AC97">
        <f t="shared" si="25"/>
        <v>1</v>
      </c>
      <c r="AD97">
        <f t="shared" si="26"/>
        <v>1</v>
      </c>
      <c r="AE97">
        <f t="shared" si="27"/>
        <v>0</v>
      </c>
      <c r="AF97">
        <f t="shared" si="29"/>
        <v>13</v>
      </c>
      <c r="AG97">
        <f t="shared" si="29"/>
        <v>40</v>
      </c>
      <c r="AH97">
        <f t="shared" si="29"/>
        <v>2</v>
      </c>
      <c r="AI97">
        <f t="shared" si="29"/>
        <v>1</v>
      </c>
      <c r="AJ97">
        <f t="shared" si="30"/>
        <v>3</v>
      </c>
      <c r="AK97" s="8">
        <f t="shared" si="28"/>
        <v>0.66666666666666663</v>
      </c>
      <c r="AL97">
        <f t="shared" si="20"/>
        <v>0</v>
      </c>
    </row>
    <row r="98" spans="1:38" ht="30" x14ac:dyDescent="0.2">
      <c r="A98" s="1">
        <v>4</v>
      </c>
      <c r="B98" s="4">
        <v>44464</v>
      </c>
      <c r="C98" s="13">
        <v>0.79166666666666663</v>
      </c>
      <c r="D98" s="5" t="s">
        <v>44</v>
      </c>
      <c r="E98" s="5" t="s">
        <v>77</v>
      </c>
      <c r="F98" s="5"/>
      <c r="G98" s="5" t="s">
        <v>190</v>
      </c>
      <c r="H98" s="5" t="s">
        <v>46</v>
      </c>
      <c r="I98" s="5" t="s">
        <v>14</v>
      </c>
      <c r="J98" s="5">
        <v>10</v>
      </c>
      <c r="K98" s="5">
        <v>16</v>
      </c>
      <c r="L98" s="5">
        <v>2</v>
      </c>
      <c r="M98" s="5">
        <v>2</v>
      </c>
      <c r="N98" s="5" t="s">
        <v>102</v>
      </c>
      <c r="O98" s="5"/>
      <c r="Q98" s="4">
        <f t="shared" si="21"/>
        <v>44464</v>
      </c>
      <c r="R98" s="5">
        <f t="shared" si="16"/>
        <v>2021</v>
      </c>
      <c r="S98" s="5">
        <f t="shared" si="22"/>
        <v>4</v>
      </c>
      <c r="T98" s="5" t="s">
        <v>77</v>
      </c>
      <c r="U98" s="5"/>
      <c r="V98" s="5">
        <f t="shared" si="23"/>
        <v>0</v>
      </c>
      <c r="W98" s="5" t="s">
        <v>46</v>
      </c>
      <c r="X98" s="5" t="s">
        <v>190</v>
      </c>
      <c r="Z98" s="5">
        <f t="shared" si="24"/>
        <v>0</v>
      </c>
      <c r="AA98" s="5" t="str">
        <f t="shared" si="17"/>
        <v>SEC</v>
      </c>
      <c r="AB98">
        <f t="shared" si="18"/>
        <v>1</v>
      </c>
      <c r="AC98">
        <f t="shared" si="25"/>
        <v>1</v>
      </c>
      <c r="AD98">
        <f t="shared" si="26"/>
        <v>1</v>
      </c>
      <c r="AE98">
        <f t="shared" si="27"/>
        <v>0</v>
      </c>
      <c r="AF98">
        <f t="shared" si="29"/>
        <v>10</v>
      </c>
      <c r="AG98">
        <f t="shared" si="29"/>
        <v>16</v>
      </c>
      <c r="AH98">
        <f t="shared" si="29"/>
        <v>2</v>
      </c>
      <c r="AI98">
        <f t="shared" si="29"/>
        <v>2</v>
      </c>
      <c r="AJ98">
        <f t="shared" si="30"/>
        <v>4</v>
      </c>
      <c r="AK98" s="8">
        <f t="shared" si="28"/>
        <v>0.5</v>
      </c>
      <c r="AL98">
        <f t="shared" si="20"/>
        <v>0</v>
      </c>
    </row>
    <row r="99" spans="1:38" ht="30" x14ac:dyDescent="0.2">
      <c r="A99" s="1">
        <v>5</v>
      </c>
      <c r="B99" s="4">
        <v>44471</v>
      </c>
      <c r="C99" s="13">
        <v>0.64583333333333337</v>
      </c>
      <c r="D99" s="5" t="s">
        <v>44</v>
      </c>
      <c r="E99" s="5" t="s">
        <v>77</v>
      </c>
      <c r="F99" s="5"/>
      <c r="G99" s="5" t="s">
        <v>462</v>
      </c>
      <c r="H99" s="5" t="s">
        <v>99</v>
      </c>
      <c r="I99" s="5" t="s">
        <v>13</v>
      </c>
      <c r="J99" s="5">
        <v>23</v>
      </c>
      <c r="K99" s="5">
        <v>14</v>
      </c>
      <c r="L99" s="5">
        <v>3</v>
      </c>
      <c r="M99" s="5">
        <v>2</v>
      </c>
      <c r="N99" s="5" t="s">
        <v>41</v>
      </c>
      <c r="O99" s="5"/>
      <c r="Q99" s="4">
        <f t="shared" si="21"/>
        <v>44471</v>
      </c>
      <c r="R99" s="5">
        <f t="shared" si="16"/>
        <v>2021</v>
      </c>
      <c r="S99" s="5">
        <f t="shared" si="22"/>
        <v>5</v>
      </c>
      <c r="T99" s="5" t="s">
        <v>77</v>
      </c>
      <c r="U99" s="5"/>
      <c r="V99" s="5">
        <f t="shared" si="23"/>
        <v>0</v>
      </c>
      <c r="W99" s="5" t="s">
        <v>46</v>
      </c>
      <c r="X99" s="5" t="s">
        <v>462</v>
      </c>
      <c r="Z99" s="5">
        <f t="shared" si="24"/>
        <v>0</v>
      </c>
      <c r="AA99" s="5" t="str">
        <f t="shared" si="17"/>
        <v>Sun Belt</v>
      </c>
      <c r="AB99">
        <f t="shared" si="18"/>
        <v>0</v>
      </c>
      <c r="AC99">
        <f t="shared" si="25"/>
        <v>1</v>
      </c>
      <c r="AD99">
        <f t="shared" si="26"/>
        <v>0</v>
      </c>
      <c r="AE99">
        <f t="shared" si="27"/>
        <v>0</v>
      </c>
      <c r="AF99">
        <f t="shared" si="29"/>
        <v>23</v>
      </c>
      <c r="AG99">
        <f t="shared" si="29"/>
        <v>14</v>
      </c>
      <c r="AH99">
        <f t="shared" si="29"/>
        <v>3</v>
      </c>
      <c r="AI99">
        <f t="shared" si="29"/>
        <v>2</v>
      </c>
      <c r="AJ99">
        <f t="shared" si="30"/>
        <v>5</v>
      </c>
      <c r="AK99" s="8">
        <f t="shared" si="28"/>
        <v>0.6</v>
      </c>
      <c r="AL99">
        <f t="shared" si="20"/>
        <v>1</v>
      </c>
    </row>
    <row r="100" spans="1:38" ht="30" x14ac:dyDescent="0.2">
      <c r="A100" s="1">
        <v>6</v>
      </c>
      <c r="B100" s="4">
        <v>44478</v>
      </c>
      <c r="C100" s="13">
        <v>0.5</v>
      </c>
      <c r="D100" s="5" t="s">
        <v>44</v>
      </c>
      <c r="E100" s="5" t="s">
        <v>77</v>
      </c>
      <c r="F100" s="5" t="s">
        <v>49</v>
      </c>
      <c r="G100" s="5" t="s">
        <v>361</v>
      </c>
      <c r="H100" s="5" t="s">
        <v>46</v>
      </c>
      <c r="I100" s="5" t="s">
        <v>14</v>
      </c>
      <c r="J100" s="5">
        <v>20</v>
      </c>
      <c r="K100" s="5">
        <v>45</v>
      </c>
      <c r="L100" s="5">
        <v>3</v>
      </c>
      <c r="M100" s="5">
        <v>3</v>
      </c>
      <c r="N100" s="5" t="s">
        <v>92</v>
      </c>
      <c r="O100" s="5"/>
      <c r="Q100" s="4">
        <f t="shared" si="21"/>
        <v>44478</v>
      </c>
      <c r="R100" s="5">
        <f t="shared" si="16"/>
        <v>2021</v>
      </c>
      <c r="S100" s="5">
        <f t="shared" si="22"/>
        <v>6</v>
      </c>
      <c r="T100" s="5" t="s">
        <v>77</v>
      </c>
      <c r="U100" s="5"/>
      <c r="V100" s="5">
        <f t="shared" si="23"/>
        <v>0</v>
      </c>
      <c r="W100" s="5" t="s">
        <v>46</v>
      </c>
      <c r="X100" s="5" t="s">
        <v>361</v>
      </c>
      <c r="Z100" s="5">
        <f t="shared" si="24"/>
        <v>0</v>
      </c>
      <c r="AA100" s="5" t="str">
        <f t="shared" si="17"/>
        <v>SEC</v>
      </c>
      <c r="AB100">
        <f t="shared" si="18"/>
        <v>1</v>
      </c>
      <c r="AC100">
        <f t="shared" si="25"/>
        <v>1</v>
      </c>
      <c r="AD100">
        <f t="shared" si="26"/>
        <v>1</v>
      </c>
      <c r="AE100">
        <f t="shared" si="27"/>
        <v>0</v>
      </c>
      <c r="AF100">
        <f t="shared" si="29"/>
        <v>20</v>
      </c>
      <c r="AG100">
        <f t="shared" si="29"/>
        <v>45</v>
      </c>
      <c r="AH100">
        <f t="shared" si="29"/>
        <v>3</v>
      </c>
      <c r="AI100">
        <f t="shared" si="29"/>
        <v>3</v>
      </c>
      <c r="AJ100">
        <f t="shared" si="30"/>
        <v>6</v>
      </c>
      <c r="AK100" s="8">
        <f t="shared" si="28"/>
        <v>0.5</v>
      </c>
      <c r="AL100">
        <f t="shared" si="20"/>
        <v>0</v>
      </c>
    </row>
    <row r="101" spans="1:38" ht="30" x14ac:dyDescent="0.2">
      <c r="A101" s="1">
        <v>7</v>
      </c>
      <c r="B101" s="4">
        <v>44485</v>
      </c>
      <c r="C101" s="13">
        <v>0.66666666666666663</v>
      </c>
      <c r="D101" s="5" t="s">
        <v>44</v>
      </c>
      <c r="E101" s="5" t="s">
        <v>77</v>
      </c>
      <c r="F101" s="5"/>
      <c r="G101" s="5" t="s">
        <v>411</v>
      </c>
      <c r="H101" s="5" t="s">
        <v>46</v>
      </c>
      <c r="I101" s="5" t="s">
        <v>13</v>
      </c>
      <c r="J101" s="5">
        <v>21</v>
      </c>
      <c r="K101" s="5">
        <v>20</v>
      </c>
      <c r="L101" s="5">
        <v>4</v>
      </c>
      <c r="M101" s="5">
        <v>3</v>
      </c>
      <c r="N101" s="5" t="s">
        <v>41</v>
      </c>
      <c r="O101" s="5"/>
      <c r="Q101" s="4">
        <f t="shared" si="21"/>
        <v>44485</v>
      </c>
      <c r="R101" s="5">
        <f t="shared" si="16"/>
        <v>2021</v>
      </c>
      <c r="S101" s="5">
        <f t="shared" si="22"/>
        <v>7</v>
      </c>
      <c r="T101" s="5" t="s">
        <v>77</v>
      </c>
      <c r="U101" s="5"/>
      <c r="V101" s="5">
        <f t="shared" si="23"/>
        <v>0</v>
      </c>
      <c r="W101" s="5" t="s">
        <v>46</v>
      </c>
      <c r="X101" s="5" t="s">
        <v>411</v>
      </c>
      <c r="Z101" s="5">
        <f t="shared" si="24"/>
        <v>0</v>
      </c>
      <c r="AA101" s="5" t="str">
        <f t="shared" si="17"/>
        <v>SEC</v>
      </c>
      <c r="AB101">
        <f t="shared" si="18"/>
        <v>1</v>
      </c>
      <c r="AC101">
        <f t="shared" si="25"/>
        <v>1</v>
      </c>
      <c r="AD101">
        <f t="shared" si="26"/>
        <v>1</v>
      </c>
      <c r="AE101">
        <f t="shared" si="27"/>
        <v>0</v>
      </c>
      <c r="AF101">
        <f t="shared" si="29"/>
        <v>21</v>
      </c>
      <c r="AG101">
        <f t="shared" si="29"/>
        <v>20</v>
      </c>
      <c r="AH101">
        <f t="shared" si="29"/>
        <v>4</v>
      </c>
      <c r="AI101">
        <f t="shared" si="29"/>
        <v>3</v>
      </c>
      <c r="AJ101">
        <f t="shared" si="30"/>
        <v>7</v>
      </c>
      <c r="AK101" s="8">
        <f t="shared" si="28"/>
        <v>0.5714285714285714</v>
      </c>
      <c r="AL101">
        <f t="shared" si="20"/>
        <v>1</v>
      </c>
    </row>
    <row r="102" spans="1:38" ht="30" x14ac:dyDescent="0.2">
      <c r="A102" s="1">
        <v>8</v>
      </c>
      <c r="B102" s="4">
        <v>44492</v>
      </c>
      <c r="C102" s="13">
        <v>0.8125</v>
      </c>
      <c r="D102" s="5" t="s">
        <v>44</v>
      </c>
      <c r="E102" s="5" t="s">
        <v>77</v>
      </c>
      <c r="F102" s="5" t="s">
        <v>49</v>
      </c>
      <c r="G102" s="5" t="s">
        <v>1100</v>
      </c>
      <c r="H102" s="5" t="s">
        <v>46</v>
      </c>
      <c r="I102" s="5" t="s">
        <v>14</v>
      </c>
      <c r="J102" s="5">
        <v>14</v>
      </c>
      <c r="K102" s="5">
        <v>44</v>
      </c>
      <c r="L102" s="5">
        <v>4</v>
      </c>
      <c r="M102" s="5">
        <v>4</v>
      </c>
      <c r="N102" s="5" t="s">
        <v>92</v>
      </c>
      <c r="O102" s="5"/>
      <c r="Q102" s="4">
        <f t="shared" si="21"/>
        <v>44492</v>
      </c>
      <c r="R102" s="5">
        <f t="shared" si="16"/>
        <v>2021</v>
      </c>
      <c r="S102" s="5">
        <f t="shared" si="22"/>
        <v>8</v>
      </c>
      <c r="T102" s="5" t="s">
        <v>77</v>
      </c>
      <c r="U102" s="5"/>
      <c r="V102" s="5">
        <f t="shared" si="23"/>
        <v>0</v>
      </c>
      <c r="W102" s="5" t="s">
        <v>46</v>
      </c>
      <c r="X102" s="5" t="s">
        <v>48</v>
      </c>
      <c r="Y102">
        <v>17</v>
      </c>
      <c r="Z102" s="5">
        <f t="shared" si="24"/>
        <v>1</v>
      </c>
      <c r="AA102" s="5" t="str">
        <f t="shared" si="17"/>
        <v>SEC</v>
      </c>
      <c r="AB102">
        <f t="shared" si="18"/>
        <v>1</v>
      </c>
      <c r="AC102">
        <f t="shared" si="25"/>
        <v>1</v>
      </c>
      <c r="AD102">
        <f t="shared" si="26"/>
        <v>1</v>
      </c>
      <c r="AE102">
        <f t="shared" si="27"/>
        <v>0</v>
      </c>
      <c r="AF102">
        <f t="shared" si="29"/>
        <v>14</v>
      </c>
      <c r="AG102">
        <f t="shared" si="29"/>
        <v>44</v>
      </c>
      <c r="AH102">
        <f t="shared" si="29"/>
        <v>4</v>
      </c>
      <c r="AI102">
        <f t="shared" si="29"/>
        <v>4</v>
      </c>
      <c r="AJ102">
        <f t="shared" si="30"/>
        <v>8</v>
      </c>
      <c r="AK102" s="8">
        <f t="shared" si="28"/>
        <v>0.5</v>
      </c>
      <c r="AL102">
        <f t="shared" si="20"/>
        <v>0</v>
      </c>
    </row>
    <row r="103" spans="1:38" ht="30" x14ac:dyDescent="0.2">
      <c r="A103" s="1">
        <v>9</v>
      </c>
      <c r="B103" s="4">
        <v>44506</v>
      </c>
      <c r="C103" s="13">
        <v>0.8125</v>
      </c>
      <c r="D103" s="5" t="s">
        <v>44</v>
      </c>
      <c r="E103" s="5" t="s">
        <v>77</v>
      </c>
      <c r="F103" s="5"/>
      <c r="G103" s="5" t="s">
        <v>314</v>
      </c>
      <c r="H103" s="5" t="s">
        <v>46</v>
      </c>
      <c r="I103" s="5" t="s">
        <v>13</v>
      </c>
      <c r="J103" s="5">
        <v>40</v>
      </c>
      <c r="K103" s="5">
        <v>17</v>
      </c>
      <c r="L103" s="5">
        <v>5</v>
      </c>
      <c r="M103" s="5">
        <v>4</v>
      </c>
      <c r="N103" s="5" t="s">
        <v>41</v>
      </c>
      <c r="O103" s="5"/>
      <c r="Q103" s="4">
        <f t="shared" si="21"/>
        <v>44506</v>
      </c>
      <c r="R103" s="5">
        <f t="shared" si="16"/>
        <v>2021</v>
      </c>
      <c r="S103" s="5">
        <f t="shared" si="22"/>
        <v>10</v>
      </c>
      <c r="T103" s="5" t="s">
        <v>77</v>
      </c>
      <c r="U103" s="5"/>
      <c r="V103" s="5">
        <f t="shared" si="23"/>
        <v>0</v>
      </c>
      <c r="W103" s="5" t="s">
        <v>46</v>
      </c>
      <c r="X103" s="5" t="s">
        <v>314</v>
      </c>
      <c r="Z103" s="5">
        <f t="shared" si="24"/>
        <v>0</v>
      </c>
      <c r="AA103" s="5" t="str">
        <f t="shared" si="17"/>
        <v>SEC</v>
      </c>
      <c r="AB103">
        <f t="shared" si="18"/>
        <v>1</v>
      </c>
      <c r="AC103">
        <f t="shared" si="25"/>
        <v>1</v>
      </c>
      <c r="AD103">
        <f t="shared" si="26"/>
        <v>1</v>
      </c>
      <c r="AE103">
        <f t="shared" si="27"/>
        <v>0</v>
      </c>
      <c r="AF103">
        <f t="shared" si="29"/>
        <v>40</v>
      </c>
      <c r="AG103">
        <f t="shared" si="29"/>
        <v>17</v>
      </c>
      <c r="AH103">
        <f t="shared" si="29"/>
        <v>5</v>
      </c>
      <c r="AI103">
        <f t="shared" si="29"/>
        <v>4</v>
      </c>
      <c r="AJ103">
        <f t="shared" si="30"/>
        <v>9</v>
      </c>
      <c r="AK103" s="8">
        <f t="shared" si="28"/>
        <v>0.55555555555555558</v>
      </c>
      <c r="AL103">
        <f t="shared" si="20"/>
        <v>1</v>
      </c>
    </row>
    <row r="104" spans="1:38" ht="30" x14ac:dyDescent="0.2">
      <c r="A104" s="1">
        <v>10</v>
      </c>
      <c r="B104" s="4">
        <v>44513</v>
      </c>
      <c r="C104" s="13">
        <v>0.66666666666666663</v>
      </c>
      <c r="D104" s="5" t="s">
        <v>44</v>
      </c>
      <c r="E104" s="5" t="s">
        <v>77</v>
      </c>
      <c r="F104" s="5" t="s">
        <v>49</v>
      </c>
      <c r="G104" s="5" t="s">
        <v>348</v>
      </c>
      <c r="H104" s="5" t="s">
        <v>46</v>
      </c>
      <c r="I104" s="5" t="s">
        <v>14</v>
      </c>
      <c r="J104" s="5">
        <v>28</v>
      </c>
      <c r="K104" s="5">
        <v>31</v>
      </c>
      <c r="L104" s="5">
        <v>5</v>
      </c>
      <c r="M104" s="5">
        <v>5</v>
      </c>
      <c r="N104" s="5" t="s">
        <v>92</v>
      </c>
      <c r="O104" s="5"/>
      <c r="Q104" s="4">
        <f t="shared" si="21"/>
        <v>44513</v>
      </c>
      <c r="R104" s="5">
        <f t="shared" si="16"/>
        <v>2021</v>
      </c>
      <c r="S104" s="5">
        <f t="shared" si="22"/>
        <v>11</v>
      </c>
      <c r="T104" s="5" t="s">
        <v>77</v>
      </c>
      <c r="U104" s="5"/>
      <c r="V104" s="5">
        <f t="shared" si="23"/>
        <v>0</v>
      </c>
      <c r="W104" s="5" t="s">
        <v>46</v>
      </c>
      <c r="X104" s="5" t="s">
        <v>348</v>
      </c>
      <c r="Z104" s="5">
        <f t="shared" si="24"/>
        <v>0</v>
      </c>
      <c r="AA104" s="5" t="str">
        <f t="shared" si="17"/>
        <v>SEC</v>
      </c>
      <c r="AB104">
        <f t="shared" si="18"/>
        <v>1</v>
      </c>
      <c r="AC104">
        <f t="shared" si="25"/>
        <v>1</v>
      </c>
      <c r="AD104">
        <f t="shared" si="26"/>
        <v>1</v>
      </c>
      <c r="AE104">
        <f t="shared" si="27"/>
        <v>0</v>
      </c>
      <c r="AF104">
        <f t="shared" si="29"/>
        <v>28</v>
      </c>
      <c r="AG104">
        <f t="shared" si="29"/>
        <v>31</v>
      </c>
      <c r="AH104">
        <f t="shared" si="29"/>
        <v>5</v>
      </c>
      <c r="AI104">
        <f t="shared" si="29"/>
        <v>5</v>
      </c>
      <c r="AJ104">
        <f t="shared" si="30"/>
        <v>10</v>
      </c>
      <c r="AK104" s="8">
        <f t="shared" si="28"/>
        <v>0.5</v>
      </c>
      <c r="AL104">
        <f t="shared" si="20"/>
        <v>0</v>
      </c>
    </row>
    <row r="105" spans="1:38" ht="30" x14ac:dyDescent="0.2">
      <c r="A105" s="1">
        <v>11</v>
      </c>
      <c r="B105" s="4">
        <v>44520</v>
      </c>
      <c r="C105" s="13">
        <v>0.79166666666666663</v>
      </c>
      <c r="D105" s="5" t="s">
        <v>44</v>
      </c>
      <c r="E105" s="5" t="s">
        <v>77</v>
      </c>
      <c r="F105" s="5"/>
      <c r="G105" s="5" t="s">
        <v>841</v>
      </c>
      <c r="H105" s="5" t="s">
        <v>46</v>
      </c>
      <c r="I105" s="5" t="s">
        <v>13</v>
      </c>
      <c r="J105" s="5">
        <v>21</v>
      </c>
      <c r="K105" s="5">
        <v>17</v>
      </c>
      <c r="L105" s="5">
        <v>6</v>
      </c>
      <c r="M105" s="5">
        <v>5</v>
      </c>
      <c r="N105" s="5" t="s">
        <v>41</v>
      </c>
      <c r="O105" s="5"/>
      <c r="Q105" s="4">
        <f t="shared" si="21"/>
        <v>44520</v>
      </c>
      <c r="R105" s="5">
        <f t="shared" si="16"/>
        <v>2021</v>
      </c>
      <c r="S105" s="5">
        <f t="shared" si="22"/>
        <v>12</v>
      </c>
      <c r="T105" s="5" t="s">
        <v>77</v>
      </c>
      <c r="U105" s="5"/>
      <c r="V105" s="5">
        <f t="shared" si="23"/>
        <v>0</v>
      </c>
      <c r="W105" s="5" t="s">
        <v>46</v>
      </c>
      <c r="X105" s="5" t="s">
        <v>841</v>
      </c>
      <c r="Z105" s="5">
        <f t="shared" si="24"/>
        <v>0</v>
      </c>
      <c r="AA105" s="5" t="str">
        <f t="shared" si="17"/>
        <v>SEC</v>
      </c>
      <c r="AB105">
        <f t="shared" si="18"/>
        <v>1</v>
      </c>
      <c r="AC105">
        <f t="shared" si="25"/>
        <v>1</v>
      </c>
      <c r="AD105">
        <f t="shared" si="26"/>
        <v>1</v>
      </c>
      <c r="AE105">
        <f t="shared" si="27"/>
        <v>0</v>
      </c>
      <c r="AF105">
        <f t="shared" si="29"/>
        <v>21</v>
      </c>
      <c r="AG105">
        <f t="shared" si="29"/>
        <v>17</v>
      </c>
      <c r="AH105">
        <f t="shared" si="29"/>
        <v>6</v>
      </c>
      <c r="AI105">
        <f t="shared" si="29"/>
        <v>5</v>
      </c>
      <c r="AJ105">
        <f t="shared" si="30"/>
        <v>11</v>
      </c>
      <c r="AK105" s="8">
        <f t="shared" si="28"/>
        <v>0.54545454545454541</v>
      </c>
      <c r="AL105">
        <f t="shared" si="20"/>
        <v>1</v>
      </c>
    </row>
    <row r="106" spans="1:38" ht="30" x14ac:dyDescent="0.2">
      <c r="A106" s="1">
        <v>12</v>
      </c>
      <c r="B106" s="4">
        <v>44527</v>
      </c>
      <c r="C106" s="13">
        <v>0.8125</v>
      </c>
      <c r="D106" s="5" t="s">
        <v>44</v>
      </c>
      <c r="E106" s="5" t="s">
        <v>77</v>
      </c>
      <c r="F106" s="5"/>
      <c r="G106" s="5" t="s">
        <v>232</v>
      </c>
      <c r="H106" s="5" t="s">
        <v>40</v>
      </c>
      <c r="I106" s="5" t="s">
        <v>14</v>
      </c>
      <c r="J106" s="5">
        <v>0</v>
      </c>
      <c r="K106" s="5">
        <v>30</v>
      </c>
      <c r="L106" s="5">
        <v>6</v>
      </c>
      <c r="M106" s="5">
        <v>6</v>
      </c>
      <c r="N106" s="5" t="s">
        <v>92</v>
      </c>
      <c r="O106" s="5"/>
      <c r="P106" s="6"/>
      <c r="Q106" s="4">
        <f t="shared" si="21"/>
        <v>44527</v>
      </c>
      <c r="R106" s="5" t="str">
        <f t="shared" ref="R106:R117" si="31">IF(AND(A106&gt;=DATEVALUE("06/01/2019"),A106&lt;=DATEVALUE("05/31/2020")),2019,IF(AND(A106&gt;=DATEVALUE("06/01/2020"),A106&lt;=DATEVALUE("05/31/2021")),2020,IF(AND(A106&gt;=DATEVALUE("06/01/2021"),A106&lt;=DATEVALUE("05/31/2022")),2021,IF(AND(A106&gt;=DATEVALUE("06/01/2022"),A106&lt;=DATEVALUE("05/31/2023")),2022,IF(AND(A106&gt;=DATEVALUE("06/01/2023"),A106&lt;=DATEVALUE("05/31/2024")),2023,"N/A")))))</f>
        <v>N/A</v>
      </c>
      <c r="S106" s="5">
        <f t="shared" si="22"/>
        <v>13</v>
      </c>
      <c r="T106" s="5" t="s">
        <v>77</v>
      </c>
      <c r="U106" s="5"/>
      <c r="V106" s="5">
        <f t="shared" si="23"/>
        <v>0</v>
      </c>
      <c r="W106" s="5" t="s">
        <v>46</v>
      </c>
      <c r="X106" s="5" t="s">
        <v>232</v>
      </c>
      <c r="Z106" s="5">
        <f t="shared" si="24"/>
        <v>0</v>
      </c>
      <c r="AA106" s="5" t="str">
        <f t="shared" si="17"/>
        <v>ACC</v>
      </c>
      <c r="AB106">
        <f t="shared" si="18"/>
        <v>0</v>
      </c>
      <c r="AC106">
        <f t="shared" si="25"/>
        <v>1</v>
      </c>
      <c r="AD106">
        <f t="shared" si="26"/>
        <v>1</v>
      </c>
      <c r="AE106">
        <f t="shared" si="27"/>
        <v>0</v>
      </c>
      <c r="AF106">
        <f t="shared" si="29"/>
        <v>0</v>
      </c>
      <c r="AG106">
        <f t="shared" si="29"/>
        <v>30</v>
      </c>
      <c r="AH106">
        <f t="shared" si="29"/>
        <v>6</v>
      </c>
      <c r="AI106">
        <f t="shared" si="29"/>
        <v>6</v>
      </c>
      <c r="AJ106">
        <f t="shared" si="30"/>
        <v>12</v>
      </c>
      <c r="AK106" s="8">
        <f t="shared" si="28"/>
        <v>0.5</v>
      </c>
      <c r="AL106">
        <f t="shared" si="20"/>
        <v>0</v>
      </c>
    </row>
    <row r="107" spans="1:38" ht="135" x14ac:dyDescent="0.2">
      <c r="A107" s="1">
        <v>13</v>
      </c>
      <c r="B107" s="4">
        <v>44560</v>
      </c>
      <c r="C107" s="13">
        <v>0.47916666666666669</v>
      </c>
      <c r="D107" s="5" t="s">
        <v>37</v>
      </c>
      <c r="E107" s="5" t="s">
        <v>77</v>
      </c>
      <c r="F107" s="5" t="s">
        <v>80</v>
      </c>
      <c r="G107" s="5" t="s">
        <v>56</v>
      </c>
      <c r="H107" s="5" t="s">
        <v>40</v>
      </c>
      <c r="I107" s="5" t="s">
        <v>13</v>
      </c>
      <c r="J107" s="5">
        <v>38</v>
      </c>
      <c r="K107" s="5">
        <v>21</v>
      </c>
      <c r="L107" s="5">
        <v>7</v>
      </c>
      <c r="M107" s="5">
        <v>6</v>
      </c>
      <c r="N107" s="5" t="s">
        <v>41</v>
      </c>
      <c r="O107" s="5" t="s">
        <v>277</v>
      </c>
      <c r="P107" s="6"/>
      <c r="Q107" s="4">
        <f t="shared" si="21"/>
        <v>44560</v>
      </c>
      <c r="R107" s="5" t="str">
        <f t="shared" si="31"/>
        <v>N/A</v>
      </c>
      <c r="S107" s="5">
        <f t="shared" si="22"/>
        <v>18</v>
      </c>
      <c r="T107" s="5" t="s">
        <v>77</v>
      </c>
      <c r="U107" s="5"/>
      <c r="V107" s="5">
        <f t="shared" si="23"/>
        <v>0</v>
      </c>
      <c r="W107" s="5" t="s">
        <v>46</v>
      </c>
      <c r="X107" s="5" t="s">
        <v>56</v>
      </c>
      <c r="Z107" s="5">
        <f t="shared" si="24"/>
        <v>0</v>
      </c>
      <c r="AA107" s="5" t="str">
        <f t="shared" si="17"/>
        <v>ACC</v>
      </c>
      <c r="AB107">
        <f t="shared" si="18"/>
        <v>0</v>
      </c>
      <c r="AC107">
        <f t="shared" si="25"/>
        <v>1</v>
      </c>
      <c r="AD107">
        <f t="shared" si="26"/>
        <v>1</v>
      </c>
      <c r="AE107">
        <f t="shared" si="27"/>
        <v>0</v>
      </c>
      <c r="AF107">
        <f t="shared" si="29"/>
        <v>38</v>
      </c>
      <c r="AG107">
        <f t="shared" si="29"/>
        <v>21</v>
      </c>
      <c r="AH107">
        <f t="shared" si="29"/>
        <v>7</v>
      </c>
      <c r="AI107">
        <f t="shared" si="29"/>
        <v>6</v>
      </c>
      <c r="AJ107">
        <f t="shared" si="30"/>
        <v>13</v>
      </c>
      <c r="AK107" s="8">
        <f t="shared" si="28"/>
        <v>0.53846153846153844</v>
      </c>
      <c r="AL107">
        <f t="shared" si="20"/>
        <v>1</v>
      </c>
    </row>
    <row r="108" spans="1:38" ht="30" x14ac:dyDescent="0.2">
      <c r="A108" s="1">
        <v>1</v>
      </c>
      <c r="B108" s="4">
        <v>44443</v>
      </c>
      <c r="C108" s="13">
        <v>0.66666666666666663</v>
      </c>
      <c r="D108" s="5" t="s">
        <v>44</v>
      </c>
      <c r="E108" s="5" t="s">
        <v>239</v>
      </c>
      <c r="F108" s="5"/>
      <c r="G108" s="5" t="s">
        <v>184</v>
      </c>
      <c r="H108" s="5" t="s">
        <v>54</v>
      </c>
      <c r="I108" s="5" t="s">
        <v>13</v>
      </c>
      <c r="J108" s="5">
        <v>35</v>
      </c>
      <c r="K108" s="5">
        <v>34</v>
      </c>
      <c r="L108" s="5">
        <v>1</v>
      </c>
      <c r="M108" s="5">
        <v>0</v>
      </c>
      <c r="N108" s="5" t="s">
        <v>41</v>
      </c>
      <c r="O108" s="5"/>
      <c r="P108" s="6"/>
      <c r="Q108" s="4">
        <f t="shared" si="21"/>
        <v>44443</v>
      </c>
      <c r="R108" s="5" t="str">
        <f t="shared" si="31"/>
        <v>N/A</v>
      </c>
      <c r="S108" s="5">
        <f t="shared" si="22"/>
        <v>1</v>
      </c>
      <c r="T108" s="5" t="s">
        <v>239</v>
      </c>
      <c r="U108" s="5"/>
      <c r="V108" s="5">
        <f t="shared" si="23"/>
        <v>0</v>
      </c>
      <c r="W108" s="5" t="s">
        <v>46</v>
      </c>
      <c r="X108" s="5" t="s">
        <v>184</v>
      </c>
      <c r="Z108" s="5">
        <f t="shared" si="24"/>
        <v>0</v>
      </c>
      <c r="AA108" s="5" t="str">
        <f t="shared" si="17"/>
        <v>CUSA</v>
      </c>
      <c r="AB108">
        <f t="shared" si="18"/>
        <v>0</v>
      </c>
      <c r="AC108">
        <f t="shared" si="25"/>
        <v>1</v>
      </c>
      <c r="AD108">
        <f t="shared" si="26"/>
        <v>0</v>
      </c>
      <c r="AE108">
        <f t="shared" si="27"/>
        <v>0</v>
      </c>
      <c r="AF108">
        <f t="shared" si="29"/>
        <v>35</v>
      </c>
      <c r="AG108">
        <f t="shared" si="29"/>
        <v>34</v>
      </c>
      <c r="AH108">
        <f t="shared" si="29"/>
        <v>1</v>
      </c>
      <c r="AI108">
        <f t="shared" si="29"/>
        <v>0</v>
      </c>
      <c r="AJ108">
        <f t="shared" si="30"/>
        <v>1</v>
      </c>
      <c r="AK108" s="8">
        <f t="shared" si="28"/>
        <v>1</v>
      </c>
      <c r="AL108">
        <f t="shared" si="20"/>
        <v>1</v>
      </c>
    </row>
    <row r="109" spans="1:38" ht="45" x14ac:dyDescent="0.2">
      <c r="A109" s="1">
        <v>2</v>
      </c>
      <c r="B109" s="4">
        <v>44450</v>
      </c>
      <c r="C109" s="13">
        <v>0.79166666666666663</v>
      </c>
      <c r="D109" s="5" t="s">
        <v>44</v>
      </c>
      <c r="E109" s="5" t="s">
        <v>239</v>
      </c>
      <c r="F109" s="5"/>
      <c r="G109" s="5" t="s">
        <v>72</v>
      </c>
      <c r="H109" s="5" t="s">
        <v>40</v>
      </c>
      <c r="I109" s="5" t="s">
        <v>13</v>
      </c>
      <c r="J109" s="5">
        <v>24</v>
      </c>
      <c r="K109" s="5">
        <v>10</v>
      </c>
      <c r="L109" s="5">
        <v>2</v>
      </c>
      <c r="M109" s="5">
        <v>0</v>
      </c>
      <c r="N109" s="5" t="s">
        <v>47</v>
      </c>
      <c r="O109" s="5"/>
      <c r="P109" s="6"/>
      <c r="Q109" s="4">
        <f t="shared" si="21"/>
        <v>44450</v>
      </c>
      <c r="R109" s="5" t="str">
        <f t="shared" si="31"/>
        <v>N/A</v>
      </c>
      <c r="S109" s="5">
        <f t="shared" si="22"/>
        <v>2</v>
      </c>
      <c r="T109" s="5" t="s">
        <v>239</v>
      </c>
      <c r="U109" s="5"/>
      <c r="V109" s="5">
        <f t="shared" si="23"/>
        <v>0</v>
      </c>
      <c r="W109" s="5" t="s">
        <v>46</v>
      </c>
      <c r="X109" s="5" t="s">
        <v>72</v>
      </c>
      <c r="Z109" s="5">
        <f t="shared" si="24"/>
        <v>0</v>
      </c>
      <c r="AA109" s="5" t="str">
        <f t="shared" si="17"/>
        <v>ACC</v>
      </c>
      <c r="AB109">
        <f t="shared" si="18"/>
        <v>0</v>
      </c>
      <c r="AC109">
        <f t="shared" si="25"/>
        <v>1</v>
      </c>
      <c r="AD109">
        <f t="shared" si="26"/>
        <v>1</v>
      </c>
      <c r="AE109">
        <f t="shared" si="27"/>
        <v>0</v>
      </c>
      <c r="AF109">
        <f t="shared" si="29"/>
        <v>24</v>
      </c>
      <c r="AG109">
        <f t="shared" si="29"/>
        <v>10</v>
      </c>
      <c r="AH109">
        <f t="shared" si="29"/>
        <v>2</v>
      </c>
      <c r="AI109">
        <f t="shared" si="29"/>
        <v>0</v>
      </c>
      <c r="AJ109">
        <f t="shared" si="30"/>
        <v>2</v>
      </c>
      <c r="AK109" s="8">
        <f t="shared" si="28"/>
        <v>1</v>
      </c>
      <c r="AL109">
        <f t="shared" si="20"/>
        <v>1</v>
      </c>
    </row>
    <row r="110" spans="1:38" ht="30" x14ac:dyDescent="0.2">
      <c r="A110" s="1">
        <v>3</v>
      </c>
      <c r="B110" s="4">
        <v>44457</v>
      </c>
      <c r="C110" s="13">
        <v>0.66666666666666663</v>
      </c>
      <c r="D110" s="5" t="s">
        <v>44</v>
      </c>
      <c r="E110" s="5" t="s">
        <v>239</v>
      </c>
      <c r="F110" s="5" t="s">
        <v>49</v>
      </c>
      <c r="G110" s="5" t="s">
        <v>709</v>
      </c>
      <c r="H110" s="5" t="s">
        <v>140</v>
      </c>
      <c r="I110" s="5" t="s">
        <v>14</v>
      </c>
      <c r="J110" s="5">
        <v>29</v>
      </c>
      <c r="K110" s="5">
        <v>31</v>
      </c>
      <c r="L110" s="5">
        <v>2</v>
      </c>
      <c r="M110" s="5">
        <v>1</v>
      </c>
      <c r="N110" s="5" t="s">
        <v>92</v>
      </c>
      <c r="O110" s="5"/>
      <c r="P110" s="6"/>
      <c r="Q110" s="4">
        <f t="shared" si="21"/>
        <v>44457</v>
      </c>
      <c r="R110" s="5" t="str">
        <f t="shared" si="31"/>
        <v>N/A</v>
      </c>
      <c r="S110" s="5">
        <f t="shared" si="22"/>
        <v>3</v>
      </c>
      <c r="T110" s="5" t="s">
        <v>239</v>
      </c>
      <c r="U110" s="5"/>
      <c r="V110" s="5">
        <f t="shared" si="23"/>
        <v>0</v>
      </c>
      <c r="W110" s="5" t="s">
        <v>46</v>
      </c>
      <c r="X110" s="5" t="s">
        <v>709</v>
      </c>
      <c r="Z110" s="5">
        <f t="shared" si="24"/>
        <v>0</v>
      </c>
      <c r="AA110" s="5" t="str">
        <f t="shared" si="17"/>
        <v>American</v>
      </c>
      <c r="AB110">
        <f t="shared" si="18"/>
        <v>0</v>
      </c>
      <c r="AC110">
        <f t="shared" si="25"/>
        <v>1</v>
      </c>
      <c r="AD110">
        <f t="shared" si="26"/>
        <v>0</v>
      </c>
      <c r="AE110">
        <f t="shared" si="27"/>
        <v>0</v>
      </c>
      <c r="AF110">
        <f t="shared" si="29"/>
        <v>29</v>
      </c>
      <c r="AG110">
        <f t="shared" si="29"/>
        <v>31</v>
      </c>
      <c r="AH110">
        <f t="shared" si="29"/>
        <v>2</v>
      </c>
      <c r="AI110">
        <f t="shared" si="29"/>
        <v>1</v>
      </c>
      <c r="AJ110">
        <f t="shared" si="30"/>
        <v>3</v>
      </c>
      <c r="AK110" s="8">
        <f t="shared" si="28"/>
        <v>0.66666666666666663</v>
      </c>
      <c r="AL110">
        <f t="shared" si="20"/>
        <v>0</v>
      </c>
    </row>
    <row r="111" spans="1:38" ht="30" x14ac:dyDescent="0.2">
      <c r="A111" s="1">
        <v>4</v>
      </c>
      <c r="B111" s="4">
        <v>44464</v>
      </c>
      <c r="C111" s="13">
        <v>0.5</v>
      </c>
      <c r="D111" s="5" t="s">
        <v>44</v>
      </c>
      <c r="E111" s="5" t="s">
        <v>239</v>
      </c>
      <c r="F111" s="5"/>
      <c r="G111" s="5" t="s">
        <v>383</v>
      </c>
      <c r="H111" s="5" t="s">
        <v>46</v>
      </c>
      <c r="I111" s="5" t="s">
        <v>14</v>
      </c>
      <c r="J111" s="5">
        <v>25</v>
      </c>
      <c r="K111" s="5">
        <v>28</v>
      </c>
      <c r="L111" s="5">
        <v>2</v>
      </c>
      <c r="M111" s="5">
        <v>2</v>
      </c>
      <c r="N111" s="5" t="s">
        <v>102</v>
      </c>
      <c r="O111" s="5"/>
      <c r="P111" s="6"/>
      <c r="Q111" s="4">
        <f t="shared" si="21"/>
        <v>44464</v>
      </c>
      <c r="R111" s="5" t="str">
        <f t="shared" si="31"/>
        <v>N/A</v>
      </c>
      <c r="S111" s="5">
        <f t="shared" si="22"/>
        <v>4</v>
      </c>
      <c r="T111" s="5" t="s">
        <v>239</v>
      </c>
      <c r="U111" s="5"/>
      <c r="V111" s="5">
        <f t="shared" si="23"/>
        <v>0</v>
      </c>
      <c r="W111" s="5" t="s">
        <v>46</v>
      </c>
      <c r="X111" s="5" t="s">
        <v>383</v>
      </c>
      <c r="Z111" s="5">
        <f t="shared" si="24"/>
        <v>0</v>
      </c>
      <c r="AA111" s="5" t="str">
        <f t="shared" si="17"/>
        <v>SEC</v>
      </c>
      <c r="AB111">
        <f t="shared" si="18"/>
        <v>1</v>
      </c>
      <c r="AC111">
        <f t="shared" si="25"/>
        <v>1</v>
      </c>
      <c r="AD111">
        <f t="shared" si="26"/>
        <v>1</v>
      </c>
      <c r="AE111">
        <f t="shared" si="27"/>
        <v>0</v>
      </c>
      <c r="AF111">
        <f t="shared" si="29"/>
        <v>25</v>
      </c>
      <c r="AG111">
        <f t="shared" si="29"/>
        <v>28</v>
      </c>
      <c r="AH111">
        <f t="shared" si="29"/>
        <v>2</v>
      </c>
      <c r="AI111">
        <f t="shared" si="29"/>
        <v>2</v>
      </c>
      <c r="AJ111">
        <f t="shared" si="30"/>
        <v>4</v>
      </c>
      <c r="AK111" s="8">
        <f t="shared" si="28"/>
        <v>0.5</v>
      </c>
      <c r="AL111">
        <f t="shared" si="20"/>
        <v>0</v>
      </c>
    </row>
    <row r="112" spans="1:38" ht="30" x14ac:dyDescent="0.2">
      <c r="A112" s="1">
        <v>5</v>
      </c>
      <c r="B112" s="4">
        <v>44471</v>
      </c>
      <c r="C112" s="13">
        <v>0.79166666666666663</v>
      </c>
      <c r="D112" s="5" t="s">
        <v>44</v>
      </c>
      <c r="E112" s="5" t="s">
        <v>239</v>
      </c>
      <c r="F112" s="5" t="s">
        <v>49</v>
      </c>
      <c r="G112" s="5" t="s">
        <v>1166</v>
      </c>
      <c r="H112" s="5" t="s">
        <v>46</v>
      </c>
      <c r="I112" s="5" t="s">
        <v>13</v>
      </c>
      <c r="J112" s="5">
        <v>26</v>
      </c>
      <c r="K112" s="5">
        <v>22</v>
      </c>
      <c r="L112" s="5">
        <v>3</v>
      </c>
      <c r="M112" s="5">
        <v>2</v>
      </c>
      <c r="N112" s="5" t="s">
        <v>41</v>
      </c>
      <c r="O112" s="5"/>
      <c r="P112" s="6"/>
      <c r="Q112" s="4">
        <f t="shared" si="21"/>
        <v>44471</v>
      </c>
      <c r="R112" s="5" t="str">
        <f t="shared" si="31"/>
        <v>N/A</v>
      </c>
      <c r="S112" s="5">
        <f t="shared" si="22"/>
        <v>5</v>
      </c>
      <c r="T112" s="5" t="s">
        <v>239</v>
      </c>
      <c r="U112" s="5"/>
      <c r="V112" s="5">
        <f t="shared" si="23"/>
        <v>0</v>
      </c>
      <c r="W112" s="5" t="s">
        <v>46</v>
      </c>
      <c r="X112" s="5" t="s">
        <v>48</v>
      </c>
      <c r="Y112">
        <v>15</v>
      </c>
      <c r="Z112" s="5">
        <f t="shared" si="24"/>
        <v>1</v>
      </c>
      <c r="AA112" s="5" t="str">
        <f t="shared" si="17"/>
        <v>SEC</v>
      </c>
      <c r="AB112">
        <f t="shared" si="18"/>
        <v>1</v>
      </c>
      <c r="AC112">
        <f t="shared" si="25"/>
        <v>1</v>
      </c>
      <c r="AD112">
        <f t="shared" si="26"/>
        <v>1</v>
      </c>
      <c r="AE112">
        <f t="shared" si="27"/>
        <v>0</v>
      </c>
      <c r="AF112">
        <f t="shared" si="29"/>
        <v>26</v>
      </c>
      <c r="AG112">
        <f t="shared" si="29"/>
        <v>22</v>
      </c>
      <c r="AH112">
        <f t="shared" si="29"/>
        <v>3</v>
      </c>
      <c r="AI112">
        <f t="shared" si="29"/>
        <v>2</v>
      </c>
      <c r="AJ112">
        <f t="shared" si="30"/>
        <v>5</v>
      </c>
      <c r="AK112" s="8">
        <f t="shared" si="28"/>
        <v>0.6</v>
      </c>
      <c r="AL112">
        <f t="shared" si="20"/>
        <v>1</v>
      </c>
    </row>
    <row r="113" spans="1:38" ht="30" x14ac:dyDescent="0.2">
      <c r="A113" s="1">
        <v>6</v>
      </c>
      <c r="B113" s="4">
        <v>44485</v>
      </c>
      <c r="C113" s="13">
        <v>0.79166666666666663</v>
      </c>
      <c r="D113" s="5" t="s">
        <v>44</v>
      </c>
      <c r="E113" s="5" t="s">
        <v>239</v>
      </c>
      <c r="F113" s="5"/>
      <c r="G113" s="5" t="s">
        <v>701</v>
      </c>
      <c r="H113" s="5" t="s">
        <v>46</v>
      </c>
      <c r="I113" s="5" t="s">
        <v>14</v>
      </c>
      <c r="J113" s="5">
        <v>9</v>
      </c>
      <c r="K113" s="5">
        <v>49</v>
      </c>
      <c r="L113" s="5">
        <v>3</v>
      </c>
      <c r="M113" s="5">
        <v>3</v>
      </c>
      <c r="N113" s="5" t="s">
        <v>92</v>
      </c>
      <c r="O113" s="5"/>
      <c r="P113" s="6"/>
      <c r="Q113" s="4">
        <f t="shared" si="21"/>
        <v>44485</v>
      </c>
      <c r="R113" s="5" t="str">
        <f t="shared" si="31"/>
        <v>N/A</v>
      </c>
      <c r="S113" s="5">
        <f t="shared" si="22"/>
        <v>7</v>
      </c>
      <c r="T113" s="5" t="s">
        <v>239</v>
      </c>
      <c r="U113" s="5"/>
      <c r="V113" s="5">
        <f t="shared" si="23"/>
        <v>0</v>
      </c>
      <c r="W113" s="5" t="s">
        <v>46</v>
      </c>
      <c r="X113" s="5" t="s">
        <v>119</v>
      </c>
      <c r="Y113">
        <v>5</v>
      </c>
      <c r="Z113" s="5">
        <f t="shared" si="24"/>
        <v>1</v>
      </c>
      <c r="AA113" s="5" t="str">
        <f t="shared" si="17"/>
        <v>SEC</v>
      </c>
      <c r="AB113">
        <f t="shared" si="18"/>
        <v>1</v>
      </c>
      <c r="AC113">
        <f t="shared" si="25"/>
        <v>1</v>
      </c>
      <c r="AD113">
        <f t="shared" si="26"/>
        <v>1</v>
      </c>
      <c r="AE113">
        <f t="shared" si="27"/>
        <v>0</v>
      </c>
      <c r="AF113">
        <f t="shared" si="29"/>
        <v>9</v>
      </c>
      <c r="AG113">
        <f t="shared" si="29"/>
        <v>49</v>
      </c>
      <c r="AH113">
        <f t="shared" si="29"/>
        <v>3</v>
      </c>
      <c r="AI113">
        <f t="shared" si="29"/>
        <v>3</v>
      </c>
      <c r="AJ113">
        <f t="shared" si="30"/>
        <v>6</v>
      </c>
      <c r="AK113" s="8">
        <f t="shared" si="28"/>
        <v>0.5</v>
      </c>
      <c r="AL113">
        <f t="shared" si="20"/>
        <v>0</v>
      </c>
    </row>
    <row r="114" spans="1:38" ht="30" x14ac:dyDescent="0.2">
      <c r="A114" s="1">
        <v>7</v>
      </c>
      <c r="B114" s="4">
        <v>44492</v>
      </c>
      <c r="C114" s="13">
        <v>0.66666666666666663</v>
      </c>
      <c r="D114" s="5" t="s">
        <v>44</v>
      </c>
      <c r="E114" s="5" t="s">
        <v>239</v>
      </c>
      <c r="F114" s="5" t="s">
        <v>49</v>
      </c>
      <c r="G114" s="5" t="s">
        <v>411</v>
      </c>
      <c r="H114" s="5" t="s">
        <v>46</v>
      </c>
      <c r="I114" s="5" t="s">
        <v>13</v>
      </c>
      <c r="J114" s="5">
        <v>45</v>
      </c>
      <c r="K114" s="5">
        <v>6</v>
      </c>
      <c r="L114" s="5">
        <v>4</v>
      </c>
      <c r="M114" s="5">
        <v>3</v>
      </c>
      <c r="N114" s="5" t="s">
        <v>41</v>
      </c>
      <c r="O114" s="5"/>
      <c r="P114" s="6"/>
      <c r="Q114" s="4">
        <f t="shared" si="21"/>
        <v>44492</v>
      </c>
      <c r="R114" s="5" t="str">
        <f t="shared" si="31"/>
        <v>N/A</v>
      </c>
      <c r="S114" s="5">
        <f t="shared" si="22"/>
        <v>8</v>
      </c>
      <c r="T114" s="5" t="s">
        <v>239</v>
      </c>
      <c r="U114" s="5"/>
      <c r="V114" s="5">
        <f t="shared" si="23"/>
        <v>0</v>
      </c>
      <c r="W114" s="5" t="s">
        <v>46</v>
      </c>
      <c r="X114" s="5" t="s">
        <v>411</v>
      </c>
      <c r="Z114" s="5">
        <f t="shared" si="24"/>
        <v>0</v>
      </c>
      <c r="AA114" s="5" t="str">
        <f t="shared" si="17"/>
        <v>SEC</v>
      </c>
      <c r="AB114">
        <f t="shared" si="18"/>
        <v>1</v>
      </c>
      <c r="AC114">
        <f t="shared" si="25"/>
        <v>1</v>
      </c>
      <c r="AD114">
        <f t="shared" si="26"/>
        <v>1</v>
      </c>
      <c r="AE114">
        <f t="shared" si="27"/>
        <v>0</v>
      </c>
      <c r="AF114">
        <f t="shared" si="29"/>
        <v>45</v>
      </c>
      <c r="AG114">
        <f t="shared" si="29"/>
        <v>6</v>
      </c>
      <c r="AH114">
        <f t="shared" si="29"/>
        <v>4</v>
      </c>
      <c r="AI114">
        <f t="shared" si="29"/>
        <v>3</v>
      </c>
      <c r="AJ114">
        <f t="shared" si="30"/>
        <v>7</v>
      </c>
      <c r="AK114" s="8">
        <f t="shared" si="28"/>
        <v>0.5714285714285714</v>
      </c>
      <c r="AL114">
        <f t="shared" si="20"/>
        <v>1</v>
      </c>
    </row>
    <row r="115" spans="1:38" ht="30" x14ac:dyDescent="0.2">
      <c r="A115" s="1">
        <v>8</v>
      </c>
      <c r="B115" s="4">
        <v>44499</v>
      </c>
      <c r="C115" s="13">
        <v>0.79166666666666663</v>
      </c>
      <c r="D115" s="5" t="s">
        <v>44</v>
      </c>
      <c r="E115" s="5" t="s">
        <v>239</v>
      </c>
      <c r="F115" s="5"/>
      <c r="G115" s="5" t="s">
        <v>1177</v>
      </c>
      <c r="H115" s="5" t="s">
        <v>46</v>
      </c>
      <c r="I115" s="5" t="s">
        <v>13</v>
      </c>
      <c r="J115" s="5">
        <v>31</v>
      </c>
      <c r="K115" s="5">
        <v>17</v>
      </c>
      <c r="L115" s="5">
        <v>5</v>
      </c>
      <c r="M115" s="5">
        <v>3</v>
      </c>
      <c r="N115" s="5" t="s">
        <v>47</v>
      </c>
      <c r="O115" s="5"/>
      <c r="P115" s="6"/>
      <c r="Q115" s="4">
        <f t="shared" si="21"/>
        <v>44499</v>
      </c>
      <c r="R115" s="5" t="str">
        <f t="shared" si="31"/>
        <v>N/A</v>
      </c>
      <c r="S115" s="5">
        <f t="shared" si="22"/>
        <v>9</v>
      </c>
      <c r="T115" s="5" t="s">
        <v>239</v>
      </c>
      <c r="U115" s="5"/>
      <c r="V115" s="5">
        <f t="shared" si="23"/>
        <v>0</v>
      </c>
      <c r="W115" s="5" t="s">
        <v>46</v>
      </c>
      <c r="X115" s="5" t="s">
        <v>879</v>
      </c>
      <c r="Y115">
        <v>12</v>
      </c>
      <c r="Z115" s="5">
        <f t="shared" si="24"/>
        <v>1</v>
      </c>
      <c r="AA115" s="5" t="str">
        <f t="shared" si="17"/>
        <v>SEC</v>
      </c>
      <c r="AB115">
        <f t="shared" si="18"/>
        <v>1</v>
      </c>
      <c r="AC115">
        <f t="shared" si="25"/>
        <v>1</v>
      </c>
      <c r="AD115">
        <f t="shared" si="26"/>
        <v>1</v>
      </c>
      <c r="AE115">
        <f t="shared" si="27"/>
        <v>0</v>
      </c>
      <c r="AF115">
        <f t="shared" si="29"/>
        <v>31</v>
      </c>
      <c r="AG115">
        <f t="shared" si="29"/>
        <v>17</v>
      </c>
      <c r="AH115">
        <f t="shared" si="29"/>
        <v>5</v>
      </c>
      <c r="AI115">
        <f t="shared" si="29"/>
        <v>3</v>
      </c>
      <c r="AJ115">
        <f t="shared" si="30"/>
        <v>8</v>
      </c>
      <c r="AK115" s="8">
        <f t="shared" si="28"/>
        <v>0.625</v>
      </c>
      <c r="AL115">
        <f t="shared" si="20"/>
        <v>1</v>
      </c>
    </row>
    <row r="116" spans="1:38" ht="30" x14ac:dyDescent="0.2">
      <c r="A116" s="1">
        <v>9</v>
      </c>
      <c r="B116" s="4">
        <v>44506</v>
      </c>
      <c r="C116" s="13">
        <v>0.66666666666666663</v>
      </c>
      <c r="D116" s="5" t="s">
        <v>44</v>
      </c>
      <c r="E116" s="5" t="s">
        <v>239</v>
      </c>
      <c r="F116" s="5" t="s">
        <v>49</v>
      </c>
      <c r="G116" s="5" t="s">
        <v>651</v>
      </c>
      <c r="H116" s="5" t="s">
        <v>46</v>
      </c>
      <c r="I116" s="5" t="s">
        <v>14</v>
      </c>
      <c r="J116" s="5">
        <v>28</v>
      </c>
      <c r="K116" s="5">
        <v>31</v>
      </c>
      <c r="L116" s="5">
        <v>5</v>
      </c>
      <c r="M116" s="5">
        <v>4</v>
      </c>
      <c r="N116" s="5" t="s">
        <v>92</v>
      </c>
      <c r="O116" s="5"/>
      <c r="P116" s="6"/>
      <c r="Q116" s="4">
        <f t="shared" si="21"/>
        <v>44506</v>
      </c>
      <c r="R116" s="5" t="str">
        <f t="shared" si="31"/>
        <v>N/A</v>
      </c>
      <c r="S116" s="5">
        <f t="shared" si="22"/>
        <v>10</v>
      </c>
      <c r="T116" s="5" t="s">
        <v>239</v>
      </c>
      <c r="U116" s="5"/>
      <c r="V116" s="5">
        <f t="shared" si="23"/>
        <v>0</v>
      </c>
      <c r="W116" s="5" t="s">
        <v>46</v>
      </c>
      <c r="X116" s="5" t="s">
        <v>651</v>
      </c>
      <c r="Z116" s="5">
        <f t="shared" si="24"/>
        <v>0</v>
      </c>
      <c r="AA116" s="5" t="str">
        <f t="shared" si="17"/>
        <v>SEC</v>
      </c>
      <c r="AB116">
        <f t="shared" si="18"/>
        <v>1</v>
      </c>
      <c r="AC116">
        <f t="shared" si="25"/>
        <v>1</v>
      </c>
      <c r="AD116">
        <f t="shared" si="26"/>
        <v>1</v>
      </c>
      <c r="AE116">
        <f t="shared" si="27"/>
        <v>0</v>
      </c>
      <c r="AF116">
        <f t="shared" si="29"/>
        <v>28</v>
      </c>
      <c r="AG116">
        <f t="shared" si="29"/>
        <v>31</v>
      </c>
      <c r="AH116">
        <f t="shared" si="29"/>
        <v>5</v>
      </c>
      <c r="AI116">
        <f t="shared" si="29"/>
        <v>4</v>
      </c>
      <c r="AJ116">
        <f t="shared" si="30"/>
        <v>9</v>
      </c>
      <c r="AK116" s="8">
        <f t="shared" si="28"/>
        <v>0.55555555555555558</v>
      </c>
      <c r="AL116">
        <f t="shared" si="20"/>
        <v>0</v>
      </c>
    </row>
    <row r="117" spans="1:38" ht="30" x14ac:dyDescent="0.2">
      <c r="A117" s="1">
        <v>10</v>
      </c>
      <c r="B117" s="4">
        <v>44513</v>
      </c>
      <c r="C117" s="13">
        <v>0.5</v>
      </c>
      <c r="D117" s="5" t="s">
        <v>44</v>
      </c>
      <c r="E117" s="5" t="s">
        <v>239</v>
      </c>
      <c r="F117" s="5" t="s">
        <v>49</v>
      </c>
      <c r="G117" s="5" t="s">
        <v>961</v>
      </c>
      <c r="H117" s="5" t="s">
        <v>46</v>
      </c>
      <c r="I117" s="5" t="s">
        <v>13</v>
      </c>
      <c r="J117" s="5">
        <v>43</v>
      </c>
      <c r="K117" s="5">
        <v>34</v>
      </c>
      <c r="L117" s="5">
        <v>6</v>
      </c>
      <c r="M117" s="5">
        <v>4</v>
      </c>
      <c r="N117" s="5" t="s">
        <v>41</v>
      </c>
      <c r="O117" s="5"/>
      <c r="P117" s="6"/>
      <c r="Q117" s="4">
        <f t="shared" si="21"/>
        <v>44513</v>
      </c>
      <c r="R117" s="5" t="str">
        <f t="shared" si="31"/>
        <v>N/A</v>
      </c>
      <c r="S117" s="5">
        <f t="shared" si="22"/>
        <v>11</v>
      </c>
      <c r="T117" s="5" t="s">
        <v>239</v>
      </c>
      <c r="U117" s="5"/>
      <c r="V117" s="5">
        <f t="shared" si="23"/>
        <v>0</v>
      </c>
      <c r="W117" s="5" t="s">
        <v>46</v>
      </c>
      <c r="X117" s="5" t="s">
        <v>803</v>
      </c>
      <c r="Y117">
        <v>16</v>
      </c>
      <c r="Z117" s="5">
        <f t="shared" si="24"/>
        <v>1</v>
      </c>
      <c r="AA117" s="5" t="str">
        <f t="shared" si="17"/>
        <v>SEC</v>
      </c>
      <c r="AB117">
        <f t="shared" si="18"/>
        <v>1</v>
      </c>
      <c r="AC117">
        <f t="shared" si="25"/>
        <v>1</v>
      </c>
      <c r="AD117">
        <f t="shared" si="26"/>
        <v>1</v>
      </c>
      <c r="AE117">
        <f t="shared" si="27"/>
        <v>0</v>
      </c>
      <c r="AF117">
        <f t="shared" si="29"/>
        <v>43</v>
      </c>
      <c r="AG117">
        <f t="shared" si="29"/>
        <v>34</v>
      </c>
      <c r="AH117">
        <f t="shared" si="29"/>
        <v>6</v>
      </c>
      <c r="AI117">
        <f t="shared" si="29"/>
        <v>4</v>
      </c>
      <c r="AJ117">
        <f t="shared" si="30"/>
        <v>10</v>
      </c>
      <c r="AK117" s="8">
        <f t="shared" si="28"/>
        <v>0.6</v>
      </c>
      <c r="AL117">
        <f t="shared" si="20"/>
        <v>1</v>
      </c>
    </row>
    <row r="118" spans="1:38" ht="30" x14ac:dyDescent="0.2">
      <c r="A118" s="1">
        <v>11</v>
      </c>
      <c r="B118" s="4">
        <v>44520</v>
      </c>
      <c r="C118" s="13">
        <v>0.5</v>
      </c>
      <c r="D118" s="5" t="s">
        <v>44</v>
      </c>
      <c r="E118" s="5" t="s">
        <v>239</v>
      </c>
      <c r="F118" s="5"/>
      <c r="G118" s="5" t="s">
        <v>479</v>
      </c>
      <c r="H118" s="5" t="s">
        <v>70</v>
      </c>
      <c r="I118" s="5" t="s">
        <v>13</v>
      </c>
      <c r="J118" s="5">
        <v>55</v>
      </c>
      <c r="K118" s="5">
        <v>10</v>
      </c>
      <c r="L118" s="5">
        <v>7</v>
      </c>
      <c r="M118" s="5">
        <v>4</v>
      </c>
      <c r="N118" s="5" t="s">
        <v>47</v>
      </c>
      <c r="O118" s="5"/>
      <c r="P118" s="6"/>
      <c r="Q118" s="4">
        <f t="shared" si="21"/>
        <v>44520</v>
      </c>
      <c r="R118" s="5">
        <f t="shared" ref="R118:R181" si="32">IF(AND(B118&gt;=DATEVALUE("06/01/2019"),B118&lt;=DATEVALUE("05/31/2020")),2019,IF(AND(B118&gt;=DATEVALUE("06/01/2020"),B118&lt;=DATEVALUE("05/31/2021")),2020,IF(AND(B118&gt;=DATEVALUE("06/01/2021"),B118&lt;=DATEVALUE("05/31/2022")),2021,IF(AND(B118&gt;=DATEVALUE("06/01/2022"),B118&lt;=DATEVALUE("05/31/2023")),2022,IF(AND(B118&gt;=DATEVALUE("06/01/2023"),B118&lt;=DATEVALUE("05/31/2024")),2023,"N/A")))))</f>
        <v>2021</v>
      </c>
      <c r="S118" s="5">
        <f t="shared" si="22"/>
        <v>12</v>
      </c>
      <c r="T118" s="5" t="s">
        <v>239</v>
      </c>
      <c r="U118" s="5"/>
      <c r="V118" s="5">
        <f t="shared" si="23"/>
        <v>0</v>
      </c>
      <c r="W118" s="5" t="s">
        <v>46</v>
      </c>
      <c r="X118" s="5" t="s">
        <v>479</v>
      </c>
      <c r="Z118" s="5">
        <f t="shared" si="24"/>
        <v>0</v>
      </c>
      <c r="AA118" s="5" t="str">
        <f t="shared" si="17"/>
        <v>Non-Major</v>
      </c>
      <c r="AB118">
        <f t="shared" si="18"/>
        <v>0</v>
      </c>
      <c r="AC118">
        <f t="shared" si="25"/>
        <v>0</v>
      </c>
      <c r="AD118">
        <f t="shared" si="26"/>
        <v>0</v>
      </c>
      <c r="AE118">
        <f t="shared" si="27"/>
        <v>0</v>
      </c>
      <c r="AF118">
        <f t="shared" si="29"/>
        <v>55</v>
      </c>
      <c r="AG118">
        <f t="shared" si="29"/>
        <v>10</v>
      </c>
      <c r="AH118">
        <f t="shared" si="29"/>
        <v>7</v>
      </c>
      <c r="AI118">
        <f t="shared" si="29"/>
        <v>4</v>
      </c>
      <c r="AJ118">
        <f t="shared" si="30"/>
        <v>11</v>
      </c>
      <c r="AK118" s="8">
        <f t="shared" si="28"/>
        <v>0.63636363636363635</v>
      </c>
      <c r="AL118">
        <f t="shared" si="20"/>
        <v>1</v>
      </c>
    </row>
    <row r="119" spans="1:38" ht="30" x14ac:dyDescent="0.2">
      <c r="A119" s="1">
        <v>12</v>
      </c>
      <c r="B119" s="4">
        <v>44525</v>
      </c>
      <c r="C119" s="13">
        <v>0.8125</v>
      </c>
      <c r="D119" s="5" t="s">
        <v>37</v>
      </c>
      <c r="E119" s="5" t="s">
        <v>239</v>
      </c>
      <c r="F119" s="5"/>
      <c r="G119" s="5" t="s">
        <v>637</v>
      </c>
      <c r="H119" s="5" t="s">
        <v>46</v>
      </c>
      <c r="I119" s="5" t="s">
        <v>14</v>
      </c>
      <c r="J119" s="5">
        <v>21</v>
      </c>
      <c r="K119" s="5">
        <v>31</v>
      </c>
      <c r="L119" s="5">
        <v>7</v>
      </c>
      <c r="M119" s="5">
        <v>5</v>
      </c>
      <c r="N119" s="5" t="s">
        <v>92</v>
      </c>
      <c r="O119" s="5"/>
      <c r="P119" s="6"/>
      <c r="Q119" s="4">
        <f t="shared" si="21"/>
        <v>44525</v>
      </c>
      <c r="R119" s="5">
        <f t="shared" si="32"/>
        <v>2021</v>
      </c>
      <c r="S119" s="5">
        <f t="shared" si="22"/>
        <v>13</v>
      </c>
      <c r="T119" s="5" t="s">
        <v>239</v>
      </c>
      <c r="U119" s="5"/>
      <c r="V119" s="5">
        <f t="shared" si="23"/>
        <v>0</v>
      </c>
      <c r="W119" s="5" t="s">
        <v>46</v>
      </c>
      <c r="X119" s="5" t="s">
        <v>415</v>
      </c>
      <c r="Y119">
        <v>8</v>
      </c>
      <c r="Z119" s="5">
        <f t="shared" si="24"/>
        <v>1</v>
      </c>
      <c r="AA119" s="5" t="str">
        <f t="shared" si="17"/>
        <v>SEC</v>
      </c>
      <c r="AB119">
        <f t="shared" si="18"/>
        <v>1</v>
      </c>
      <c r="AC119">
        <f t="shared" si="25"/>
        <v>1</v>
      </c>
      <c r="AD119">
        <f t="shared" si="26"/>
        <v>1</v>
      </c>
      <c r="AE119">
        <f t="shared" si="27"/>
        <v>0</v>
      </c>
      <c r="AF119">
        <f t="shared" si="29"/>
        <v>21</v>
      </c>
      <c r="AG119">
        <f t="shared" si="29"/>
        <v>31</v>
      </c>
      <c r="AH119">
        <f t="shared" si="29"/>
        <v>7</v>
      </c>
      <c r="AI119">
        <f t="shared" si="29"/>
        <v>5</v>
      </c>
      <c r="AJ119">
        <f t="shared" si="30"/>
        <v>12</v>
      </c>
      <c r="AK119" s="8">
        <f t="shared" si="28"/>
        <v>0.58333333333333337</v>
      </c>
      <c r="AL119">
        <f t="shared" si="20"/>
        <v>0</v>
      </c>
    </row>
    <row r="120" spans="1:38" ht="135" x14ac:dyDescent="0.2">
      <c r="A120" s="1">
        <v>13</v>
      </c>
      <c r="B120" s="4">
        <v>44558</v>
      </c>
      <c r="C120" s="13">
        <v>0.78125</v>
      </c>
      <c r="D120" s="5" t="s">
        <v>112</v>
      </c>
      <c r="E120" s="5" t="s">
        <v>239</v>
      </c>
      <c r="F120" s="5" t="s">
        <v>80</v>
      </c>
      <c r="G120" s="5" t="s">
        <v>404</v>
      </c>
      <c r="H120" s="5" t="s">
        <v>145</v>
      </c>
      <c r="I120" s="5" t="s">
        <v>14</v>
      </c>
      <c r="J120" s="5">
        <v>7</v>
      </c>
      <c r="K120" s="5">
        <v>34</v>
      </c>
      <c r="L120" s="5">
        <v>7</v>
      </c>
      <c r="M120" s="5">
        <v>6</v>
      </c>
      <c r="N120" s="5" t="s">
        <v>102</v>
      </c>
      <c r="O120" s="5" t="s">
        <v>656</v>
      </c>
      <c r="P120" s="6"/>
      <c r="Q120" s="4">
        <f t="shared" si="21"/>
        <v>44558</v>
      </c>
      <c r="R120" s="5">
        <f t="shared" si="32"/>
        <v>2021</v>
      </c>
      <c r="S120" s="5">
        <f t="shared" si="22"/>
        <v>18</v>
      </c>
      <c r="T120" s="5" t="s">
        <v>239</v>
      </c>
      <c r="U120" s="5"/>
      <c r="V120" s="5">
        <f t="shared" si="23"/>
        <v>0</v>
      </c>
      <c r="W120" s="5" t="s">
        <v>46</v>
      </c>
      <c r="X120" s="5" t="s">
        <v>404</v>
      </c>
      <c r="Z120" s="5">
        <f t="shared" si="24"/>
        <v>0</v>
      </c>
      <c r="AA120" s="5" t="str">
        <f t="shared" si="17"/>
        <v>Big 12</v>
      </c>
      <c r="AB120">
        <f t="shared" si="18"/>
        <v>0</v>
      </c>
      <c r="AC120">
        <f t="shared" si="25"/>
        <v>1</v>
      </c>
      <c r="AD120">
        <f t="shared" si="26"/>
        <v>1</v>
      </c>
      <c r="AE120">
        <f t="shared" si="27"/>
        <v>0</v>
      </c>
      <c r="AF120">
        <f t="shared" si="29"/>
        <v>7</v>
      </c>
      <c r="AG120">
        <f t="shared" si="29"/>
        <v>34</v>
      </c>
      <c r="AH120">
        <f t="shared" si="29"/>
        <v>7</v>
      </c>
      <c r="AI120">
        <f t="shared" si="29"/>
        <v>6</v>
      </c>
      <c r="AJ120">
        <f t="shared" si="30"/>
        <v>13</v>
      </c>
      <c r="AK120" s="8">
        <f t="shared" si="28"/>
        <v>0.53846153846153844</v>
      </c>
      <c r="AL120">
        <f t="shared" si="20"/>
        <v>0</v>
      </c>
    </row>
    <row r="121" spans="1:38" ht="30" x14ac:dyDescent="0.2">
      <c r="A121" s="1">
        <v>1</v>
      </c>
      <c r="B121" s="4">
        <v>44443</v>
      </c>
      <c r="C121" s="13">
        <v>0.5</v>
      </c>
      <c r="D121" s="5" t="s">
        <v>44</v>
      </c>
      <c r="E121" s="5" t="s">
        <v>190</v>
      </c>
      <c r="F121" s="5"/>
      <c r="G121" s="5" t="s">
        <v>98</v>
      </c>
      <c r="H121" s="5" t="s">
        <v>99</v>
      </c>
      <c r="I121" s="5" t="s">
        <v>13</v>
      </c>
      <c r="J121" s="5">
        <v>45</v>
      </c>
      <c r="K121" s="5">
        <v>10</v>
      </c>
      <c r="L121" s="5">
        <v>1</v>
      </c>
      <c r="M121" s="5">
        <v>0</v>
      </c>
      <c r="N121" s="5" t="s">
        <v>41</v>
      </c>
      <c r="O121" s="5"/>
      <c r="P121" s="6"/>
      <c r="Q121" s="4">
        <f t="shared" si="21"/>
        <v>44443</v>
      </c>
      <c r="R121" s="5">
        <f t="shared" si="32"/>
        <v>2021</v>
      </c>
      <c r="S121" s="5">
        <f t="shared" si="22"/>
        <v>1</v>
      </c>
      <c r="T121" s="5" t="s">
        <v>190</v>
      </c>
      <c r="U121" s="5"/>
      <c r="V121" s="5">
        <f t="shared" si="23"/>
        <v>0</v>
      </c>
      <c r="W121" s="5" t="s">
        <v>46</v>
      </c>
      <c r="X121" s="5" t="s">
        <v>98</v>
      </c>
      <c r="Z121" s="5">
        <f t="shared" si="24"/>
        <v>0</v>
      </c>
      <c r="AA121" s="5" t="str">
        <f t="shared" si="17"/>
        <v>Sun Belt</v>
      </c>
      <c r="AB121">
        <f t="shared" si="18"/>
        <v>0</v>
      </c>
      <c r="AC121">
        <f t="shared" si="25"/>
        <v>1</v>
      </c>
      <c r="AD121">
        <f t="shared" si="26"/>
        <v>0</v>
      </c>
      <c r="AE121">
        <f t="shared" si="27"/>
        <v>0</v>
      </c>
      <c r="AF121">
        <f t="shared" si="29"/>
        <v>45</v>
      </c>
      <c r="AG121">
        <f t="shared" si="29"/>
        <v>10</v>
      </c>
      <c r="AH121">
        <f t="shared" si="29"/>
        <v>1</v>
      </c>
      <c r="AI121">
        <f t="shared" si="29"/>
        <v>0</v>
      </c>
      <c r="AJ121">
        <f t="shared" si="30"/>
        <v>1</v>
      </c>
      <c r="AK121" s="8">
        <f t="shared" si="28"/>
        <v>1</v>
      </c>
      <c r="AL121">
        <f t="shared" si="20"/>
        <v>1</v>
      </c>
    </row>
    <row r="122" spans="1:38" x14ac:dyDescent="0.2">
      <c r="A122" s="1">
        <v>2</v>
      </c>
      <c r="B122" s="4">
        <v>44450</v>
      </c>
      <c r="C122" s="13">
        <v>0.8125</v>
      </c>
      <c r="D122" s="5" t="s">
        <v>44</v>
      </c>
      <c r="E122" s="5" t="s">
        <v>190</v>
      </c>
      <c r="F122" s="5"/>
      <c r="G122" s="5" t="s">
        <v>348</v>
      </c>
      <c r="H122" s="5" t="s">
        <v>46</v>
      </c>
      <c r="I122" s="5" t="s">
        <v>13</v>
      </c>
      <c r="J122" s="5">
        <v>35</v>
      </c>
      <c r="K122" s="5">
        <v>28</v>
      </c>
      <c r="L122" s="5">
        <v>2</v>
      </c>
      <c r="M122" s="5">
        <v>0</v>
      </c>
      <c r="N122" s="5" t="s">
        <v>47</v>
      </c>
      <c r="O122" s="5"/>
      <c r="P122" s="6"/>
      <c r="Q122" s="4">
        <f t="shared" si="21"/>
        <v>44450</v>
      </c>
      <c r="R122" s="5">
        <f t="shared" si="32"/>
        <v>2021</v>
      </c>
      <c r="S122" s="5">
        <f t="shared" si="22"/>
        <v>2</v>
      </c>
      <c r="T122" s="5" t="s">
        <v>190</v>
      </c>
      <c r="U122" s="5"/>
      <c r="V122" s="5">
        <f t="shared" si="23"/>
        <v>0</v>
      </c>
      <c r="W122" s="5" t="s">
        <v>46</v>
      </c>
      <c r="X122" s="5" t="s">
        <v>348</v>
      </c>
      <c r="Z122" s="5">
        <f t="shared" si="24"/>
        <v>0</v>
      </c>
      <c r="AA122" s="5" t="str">
        <f t="shared" si="17"/>
        <v>SEC</v>
      </c>
      <c r="AB122">
        <f t="shared" si="18"/>
        <v>1</v>
      </c>
      <c r="AC122">
        <f t="shared" si="25"/>
        <v>1</v>
      </c>
      <c r="AD122">
        <f t="shared" si="26"/>
        <v>1</v>
      </c>
      <c r="AE122">
        <f t="shared" si="27"/>
        <v>0</v>
      </c>
      <c r="AF122">
        <f t="shared" si="29"/>
        <v>35</v>
      </c>
      <c r="AG122">
        <f t="shared" si="29"/>
        <v>28</v>
      </c>
      <c r="AH122">
        <f t="shared" si="29"/>
        <v>2</v>
      </c>
      <c r="AI122">
        <f t="shared" si="29"/>
        <v>0</v>
      </c>
      <c r="AJ122">
        <f t="shared" si="30"/>
        <v>2</v>
      </c>
      <c r="AK122" s="8">
        <f t="shared" si="28"/>
        <v>1</v>
      </c>
      <c r="AL122">
        <f t="shared" si="20"/>
        <v>1</v>
      </c>
    </row>
    <row r="123" spans="1:38" ht="30" x14ac:dyDescent="0.2">
      <c r="A123" s="1">
        <v>3</v>
      </c>
      <c r="B123" s="4">
        <v>44457</v>
      </c>
      <c r="C123" s="13">
        <v>0.5</v>
      </c>
      <c r="D123" s="5" t="s">
        <v>44</v>
      </c>
      <c r="E123" s="5" t="s">
        <v>190</v>
      </c>
      <c r="F123" s="5"/>
      <c r="G123" s="5" t="s">
        <v>900</v>
      </c>
      <c r="H123" s="5" t="s">
        <v>70</v>
      </c>
      <c r="I123" s="5" t="s">
        <v>13</v>
      </c>
      <c r="J123" s="5">
        <v>28</v>
      </c>
      <c r="K123" s="5">
        <v>23</v>
      </c>
      <c r="L123" s="5">
        <v>3</v>
      </c>
      <c r="M123" s="5">
        <v>0</v>
      </c>
      <c r="N123" s="5" t="s">
        <v>51</v>
      </c>
      <c r="O123" s="5"/>
      <c r="P123" s="6"/>
      <c r="Q123" s="4">
        <f t="shared" si="21"/>
        <v>44457</v>
      </c>
      <c r="R123" s="5">
        <f t="shared" si="32"/>
        <v>2021</v>
      </c>
      <c r="S123" s="5">
        <f t="shared" si="22"/>
        <v>3</v>
      </c>
      <c r="T123" s="5" t="s">
        <v>190</v>
      </c>
      <c r="U123" s="5"/>
      <c r="V123" s="5">
        <f t="shared" si="23"/>
        <v>0</v>
      </c>
      <c r="W123" s="5" t="s">
        <v>46</v>
      </c>
      <c r="X123" s="5" t="s">
        <v>900</v>
      </c>
      <c r="Z123" s="5">
        <f t="shared" si="24"/>
        <v>0</v>
      </c>
      <c r="AA123" s="5" t="str">
        <f t="shared" si="17"/>
        <v>Non-Major</v>
      </c>
      <c r="AB123">
        <f t="shared" si="18"/>
        <v>0</v>
      </c>
      <c r="AC123">
        <f t="shared" si="25"/>
        <v>0</v>
      </c>
      <c r="AD123">
        <f t="shared" si="26"/>
        <v>0</v>
      </c>
      <c r="AE123">
        <f t="shared" si="27"/>
        <v>0</v>
      </c>
      <c r="AF123">
        <f t="shared" si="29"/>
        <v>28</v>
      </c>
      <c r="AG123">
        <f t="shared" si="29"/>
        <v>23</v>
      </c>
      <c r="AH123">
        <f t="shared" si="29"/>
        <v>3</v>
      </c>
      <c r="AI123">
        <f t="shared" si="29"/>
        <v>0</v>
      </c>
      <c r="AJ123">
        <f t="shared" si="30"/>
        <v>3</v>
      </c>
      <c r="AK123" s="8">
        <f t="shared" si="28"/>
        <v>1</v>
      </c>
      <c r="AL123">
        <f t="shared" si="20"/>
        <v>1</v>
      </c>
    </row>
    <row r="124" spans="1:38" ht="30" x14ac:dyDescent="0.2">
      <c r="A124" s="1">
        <v>4</v>
      </c>
      <c r="B124" s="4">
        <v>44464</v>
      </c>
      <c r="C124" s="13">
        <v>0.79166666666666663</v>
      </c>
      <c r="D124" s="5" t="s">
        <v>44</v>
      </c>
      <c r="E124" s="5" t="s">
        <v>190</v>
      </c>
      <c r="F124" s="5" t="s">
        <v>49</v>
      </c>
      <c r="G124" s="5" t="s">
        <v>77</v>
      </c>
      <c r="H124" s="5" t="s">
        <v>46</v>
      </c>
      <c r="I124" s="5" t="s">
        <v>13</v>
      </c>
      <c r="J124" s="5">
        <v>16</v>
      </c>
      <c r="K124" s="5">
        <v>10</v>
      </c>
      <c r="L124" s="5">
        <v>4</v>
      </c>
      <c r="M124" s="5">
        <v>0</v>
      </c>
      <c r="N124" s="5" t="s">
        <v>55</v>
      </c>
      <c r="O124" s="5"/>
      <c r="P124" s="6"/>
      <c r="Q124" s="4">
        <f t="shared" si="21"/>
        <v>44464</v>
      </c>
      <c r="R124" s="5">
        <f t="shared" si="32"/>
        <v>2021</v>
      </c>
      <c r="S124" s="5">
        <f t="shared" si="22"/>
        <v>4</v>
      </c>
      <c r="T124" s="5" t="s">
        <v>190</v>
      </c>
      <c r="U124" s="5"/>
      <c r="V124" s="5">
        <f t="shared" si="23"/>
        <v>0</v>
      </c>
      <c r="W124" s="5" t="s">
        <v>46</v>
      </c>
      <c r="X124" s="5" t="s">
        <v>77</v>
      </c>
      <c r="Z124" s="5">
        <f t="shared" si="24"/>
        <v>0</v>
      </c>
      <c r="AA124" s="5" t="str">
        <f t="shared" si="17"/>
        <v>SEC</v>
      </c>
      <c r="AB124">
        <f t="shared" si="18"/>
        <v>1</v>
      </c>
      <c r="AC124">
        <f t="shared" si="25"/>
        <v>1</v>
      </c>
      <c r="AD124">
        <f t="shared" si="26"/>
        <v>1</v>
      </c>
      <c r="AE124">
        <f t="shared" si="27"/>
        <v>0</v>
      </c>
      <c r="AF124">
        <f t="shared" si="29"/>
        <v>16</v>
      </c>
      <c r="AG124">
        <f t="shared" si="29"/>
        <v>10</v>
      </c>
      <c r="AH124">
        <f t="shared" si="29"/>
        <v>4</v>
      </c>
      <c r="AI124">
        <f t="shared" si="29"/>
        <v>0</v>
      </c>
      <c r="AJ124">
        <f t="shared" si="30"/>
        <v>4</v>
      </c>
      <c r="AK124" s="8">
        <f t="shared" si="28"/>
        <v>1</v>
      </c>
      <c r="AL124">
        <f t="shared" si="20"/>
        <v>1</v>
      </c>
    </row>
    <row r="125" spans="1:38" ht="30" x14ac:dyDescent="0.2">
      <c r="A125" s="1">
        <v>5</v>
      </c>
      <c r="B125" s="4">
        <v>44471</v>
      </c>
      <c r="C125" s="13">
        <v>0.75</v>
      </c>
      <c r="D125" s="5" t="s">
        <v>44</v>
      </c>
      <c r="E125" s="5" t="s">
        <v>190</v>
      </c>
      <c r="F125" s="5"/>
      <c r="G125" s="5" t="s">
        <v>625</v>
      </c>
      <c r="H125" s="5" t="s">
        <v>46</v>
      </c>
      <c r="I125" s="5" t="s">
        <v>13</v>
      </c>
      <c r="J125" s="5">
        <v>20</v>
      </c>
      <c r="K125" s="5">
        <v>13</v>
      </c>
      <c r="L125" s="5">
        <v>5</v>
      </c>
      <c r="M125" s="5">
        <v>0</v>
      </c>
      <c r="N125" s="5" t="s">
        <v>57</v>
      </c>
      <c r="O125" s="5"/>
      <c r="P125" s="6"/>
      <c r="Q125" s="4">
        <f t="shared" si="21"/>
        <v>44471</v>
      </c>
      <c r="R125" s="5">
        <f t="shared" si="32"/>
        <v>2021</v>
      </c>
      <c r="S125" s="5">
        <f t="shared" si="22"/>
        <v>5</v>
      </c>
      <c r="T125" s="5" t="s">
        <v>190</v>
      </c>
      <c r="U125" s="5"/>
      <c r="V125" s="5">
        <f t="shared" si="23"/>
        <v>0</v>
      </c>
      <c r="W125" s="5" t="s">
        <v>46</v>
      </c>
      <c r="X125" s="5" t="s">
        <v>111</v>
      </c>
      <c r="Y125">
        <v>10</v>
      </c>
      <c r="Z125" s="5">
        <f t="shared" si="24"/>
        <v>1</v>
      </c>
      <c r="AA125" s="5" t="str">
        <f t="shared" si="17"/>
        <v>SEC</v>
      </c>
      <c r="AB125">
        <f t="shared" si="18"/>
        <v>1</v>
      </c>
      <c r="AC125">
        <f t="shared" si="25"/>
        <v>1</v>
      </c>
      <c r="AD125">
        <f t="shared" si="26"/>
        <v>1</v>
      </c>
      <c r="AE125">
        <f t="shared" si="27"/>
        <v>0</v>
      </c>
      <c r="AF125">
        <f t="shared" si="29"/>
        <v>20</v>
      </c>
      <c r="AG125">
        <f t="shared" si="29"/>
        <v>13</v>
      </c>
      <c r="AH125">
        <f t="shared" si="29"/>
        <v>5</v>
      </c>
      <c r="AI125">
        <f t="shared" si="29"/>
        <v>0</v>
      </c>
      <c r="AJ125">
        <f t="shared" si="30"/>
        <v>5</v>
      </c>
      <c r="AK125" s="8">
        <f t="shared" si="28"/>
        <v>1</v>
      </c>
      <c r="AL125">
        <f t="shared" si="20"/>
        <v>1</v>
      </c>
    </row>
    <row r="126" spans="1:38" ht="30" x14ac:dyDescent="0.2">
      <c r="A126" s="1">
        <v>6</v>
      </c>
      <c r="B126" s="4">
        <v>44478</v>
      </c>
      <c r="C126" s="13">
        <v>0.8125</v>
      </c>
      <c r="D126" s="5" t="s">
        <v>44</v>
      </c>
      <c r="E126" s="5" t="s">
        <v>1178</v>
      </c>
      <c r="F126" s="5"/>
      <c r="G126" s="5" t="s">
        <v>383</v>
      </c>
      <c r="H126" s="5" t="s">
        <v>46</v>
      </c>
      <c r="I126" s="5" t="s">
        <v>13</v>
      </c>
      <c r="J126" s="5">
        <v>42</v>
      </c>
      <c r="K126" s="5">
        <v>21</v>
      </c>
      <c r="L126" s="5">
        <v>6</v>
      </c>
      <c r="M126" s="5">
        <v>0</v>
      </c>
      <c r="N126" s="5" t="s">
        <v>61</v>
      </c>
      <c r="O126" s="5"/>
      <c r="P126" s="6"/>
      <c r="Q126" s="4">
        <f t="shared" si="21"/>
        <v>44478</v>
      </c>
      <c r="R126" s="5">
        <f t="shared" si="32"/>
        <v>2021</v>
      </c>
      <c r="S126" s="5">
        <f t="shared" si="22"/>
        <v>6</v>
      </c>
      <c r="T126" s="5" t="s">
        <v>879</v>
      </c>
      <c r="U126" s="5">
        <v>16</v>
      </c>
      <c r="V126" s="5">
        <f t="shared" si="23"/>
        <v>1</v>
      </c>
      <c r="W126" s="5" t="s">
        <v>46</v>
      </c>
      <c r="X126" s="5" t="s">
        <v>383</v>
      </c>
      <c r="Z126" s="5">
        <f t="shared" si="24"/>
        <v>0</v>
      </c>
      <c r="AA126" s="5" t="str">
        <f t="shared" si="17"/>
        <v>SEC</v>
      </c>
      <c r="AB126">
        <f t="shared" si="18"/>
        <v>1</v>
      </c>
      <c r="AC126">
        <f t="shared" si="25"/>
        <v>1</v>
      </c>
      <c r="AD126">
        <f t="shared" si="26"/>
        <v>1</v>
      </c>
      <c r="AE126">
        <f t="shared" si="27"/>
        <v>0</v>
      </c>
      <c r="AF126">
        <f t="shared" si="29"/>
        <v>42</v>
      </c>
      <c r="AG126">
        <f t="shared" si="29"/>
        <v>21</v>
      </c>
      <c r="AH126">
        <f t="shared" si="29"/>
        <v>6</v>
      </c>
      <c r="AI126">
        <f t="shared" si="29"/>
        <v>0</v>
      </c>
      <c r="AJ126">
        <f t="shared" si="30"/>
        <v>6</v>
      </c>
      <c r="AK126" s="8">
        <f t="shared" si="28"/>
        <v>1</v>
      </c>
      <c r="AL126">
        <f t="shared" si="20"/>
        <v>1</v>
      </c>
    </row>
    <row r="127" spans="1:38" ht="30" x14ac:dyDescent="0.2">
      <c r="A127" s="1">
        <v>7</v>
      </c>
      <c r="B127" s="4">
        <v>44485</v>
      </c>
      <c r="C127" s="13">
        <v>0.64583333333333337</v>
      </c>
      <c r="D127" s="5" t="s">
        <v>44</v>
      </c>
      <c r="E127" s="5" t="s">
        <v>1155</v>
      </c>
      <c r="F127" s="5" t="s">
        <v>49</v>
      </c>
      <c r="G127" s="5" t="s">
        <v>341</v>
      </c>
      <c r="H127" s="5" t="s">
        <v>46</v>
      </c>
      <c r="I127" s="5" t="s">
        <v>14</v>
      </c>
      <c r="J127" s="5">
        <v>13</v>
      </c>
      <c r="K127" s="5">
        <v>30</v>
      </c>
      <c r="L127" s="5">
        <v>6</v>
      </c>
      <c r="M127" s="5">
        <v>1</v>
      </c>
      <c r="N127" s="5" t="s">
        <v>92</v>
      </c>
      <c r="O127" s="5"/>
      <c r="P127" s="6"/>
      <c r="Q127" s="4">
        <f t="shared" si="21"/>
        <v>44485</v>
      </c>
      <c r="R127" s="5">
        <f t="shared" si="32"/>
        <v>2021</v>
      </c>
      <c r="S127" s="5">
        <f t="shared" si="22"/>
        <v>7</v>
      </c>
      <c r="T127" s="5" t="s">
        <v>879</v>
      </c>
      <c r="U127" s="5">
        <v>11</v>
      </c>
      <c r="V127" s="5">
        <f t="shared" si="23"/>
        <v>1</v>
      </c>
      <c r="W127" s="5" t="s">
        <v>46</v>
      </c>
      <c r="X127" s="5" t="s">
        <v>178</v>
      </c>
      <c r="Y127">
        <v>1</v>
      </c>
      <c r="Z127" s="5">
        <f t="shared" si="24"/>
        <v>1</v>
      </c>
      <c r="AA127" s="5" t="str">
        <f t="shared" si="17"/>
        <v>SEC</v>
      </c>
      <c r="AB127">
        <f t="shared" si="18"/>
        <v>1</v>
      </c>
      <c r="AC127">
        <f t="shared" si="25"/>
        <v>1</v>
      </c>
      <c r="AD127">
        <f t="shared" si="26"/>
        <v>1</v>
      </c>
      <c r="AE127">
        <f t="shared" si="27"/>
        <v>1</v>
      </c>
      <c r="AF127">
        <f t="shared" si="29"/>
        <v>13</v>
      </c>
      <c r="AG127">
        <f t="shared" si="29"/>
        <v>30</v>
      </c>
      <c r="AH127">
        <f t="shared" si="29"/>
        <v>6</v>
      </c>
      <c r="AI127">
        <f t="shared" si="29"/>
        <v>1</v>
      </c>
      <c r="AJ127">
        <f t="shared" si="30"/>
        <v>7</v>
      </c>
      <c r="AK127" s="8">
        <f t="shared" si="28"/>
        <v>0.8571428571428571</v>
      </c>
      <c r="AL127">
        <f t="shared" si="20"/>
        <v>0</v>
      </c>
    </row>
    <row r="128" spans="1:38" ht="30" x14ac:dyDescent="0.2">
      <c r="A128" s="1">
        <v>8</v>
      </c>
      <c r="B128" s="4">
        <v>44499</v>
      </c>
      <c r="C128" s="13">
        <v>0.79166666666666663</v>
      </c>
      <c r="D128" s="5" t="s">
        <v>44</v>
      </c>
      <c r="E128" s="5" t="s">
        <v>1177</v>
      </c>
      <c r="F128" s="5" t="s">
        <v>49</v>
      </c>
      <c r="G128" s="5" t="s">
        <v>239</v>
      </c>
      <c r="H128" s="5" t="s">
        <v>46</v>
      </c>
      <c r="I128" s="5" t="s">
        <v>14</v>
      </c>
      <c r="J128" s="5">
        <v>17</v>
      </c>
      <c r="K128" s="5">
        <v>31</v>
      </c>
      <c r="L128" s="5">
        <v>6</v>
      </c>
      <c r="M128" s="5">
        <v>2</v>
      </c>
      <c r="N128" s="5" t="s">
        <v>102</v>
      </c>
      <c r="O128" s="5"/>
      <c r="P128" s="6"/>
      <c r="Q128" s="4">
        <f t="shared" si="21"/>
        <v>44499</v>
      </c>
      <c r="R128" s="5">
        <f t="shared" si="32"/>
        <v>2021</v>
      </c>
      <c r="S128" s="5">
        <f t="shared" si="22"/>
        <v>9</v>
      </c>
      <c r="T128" s="5" t="s">
        <v>879</v>
      </c>
      <c r="U128" s="5">
        <v>12</v>
      </c>
      <c r="V128" s="5">
        <f t="shared" si="23"/>
        <v>1</v>
      </c>
      <c r="W128" s="5" t="s">
        <v>46</v>
      </c>
      <c r="X128" s="5" t="s">
        <v>239</v>
      </c>
      <c r="Z128" s="5">
        <f t="shared" si="24"/>
        <v>0</v>
      </c>
      <c r="AA128" s="5" t="str">
        <f t="shared" si="17"/>
        <v>SEC</v>
      </c>
      <c r="AB128">
        <f t="shared" si="18"/>
        <v>1</v>
      </c>
      <c r="AC128">
        <f t="shared" si="25"/>
        <v>1</v>
      </c>
      <c r="AD128">
        <f t="shared" si="26"/>
        <v>1</v>
      </c>
      <c r="AE128">
        <f t="shared" si="27"/>
        <v>0</v>
      </c>
      <c r="AF128">
        <f t="shared" si="29"/>
        <v>17</v>
      </c>
      <c r="AG128">
        <f t="shared" si="29"/>
        <v>31</v>
      </c>
      <c r="AH128">
        <f t="shared" si="29"/>
        <v>6</v>
      </c>
      <c r="AI128">
        <f t="shared" si="29"/>
        <v>2</v>
      </c>
      <c r="AJ128">
        <f t="shared" si="30"/>
        <v>8</v>
      </c>
      <c r="AK128" s="8">
        <f t="shared" si="28"/>
        <v>0.75</v>
      </c>
      <c r="AL128">
        <f t="shared" si="20"/>
        <v>0</v>
      </c>
    </row>
    <row r="129" spans="1:38" ht="30" x14ac:dyDescent="0.2">
      <c r="A129" s="1">
        <v>9</v>
      </c>
      <c r="B129" s="4">
        <v>44506</v>
      </c>
      <c r="C129" s="13">
        <v>0.79166666666666663</v>
      </c>
      <c r="D129" s="5" t="s">
        <v>44</v>
      </c>
      <c r="E129" s="5" t="s">
        <v>1179</v>
      </c>
      <c r="F129" s="5"/>
      <c r="G129" s="5" t="s">
        <v>361</v>
      </c>
      <c r="H129" s="5" t="s">
        <v>46</v>
      </c>
      <c r="I129" s="5" t="s">
        <v>14</v>
      </c>
      <c r="J129" s="5">
        <v>42</v>
      </c>
      <c r="K129" s="5">
        <v>45</v>
      </c>
      <c r="L129" s="5">
        <v>6</v>
      </c>
      <c r="M129" s="5">
        <v>3</v>
      </c>
      <c r="N129" s="5" t="s">
        <v>130</v>
      </c>
      <c r="O129" s="5"/>
      <c r="P129" s="6"/>
      <c r="Q129" s="4">
        <f t="shared" si="21"/>
        <v>44506</v>
      </c>
      <c r="R129" s="5">
        <f t="shared" si="32"/>
        <v>2021</v>
      </c>
      <c r="S129" s="5">
        <f t="shared" si="22"/>
        <v>10</v>
      </c>
      <c r="T129" s="5" t="s">
        <v>879</v>
      </c>
      <c r="U129" s="5">
        <v>18</v>
      </c>
      <c r="V129" s="5">
        <f t="shared" si="23"/>
        <v>1</v>
      </c>
      <c r="W129" s="5" t="s">
        <v>46</v>
      </c>
      <c r="X129" s="5" t="s">
        <v>361</v>
      </c>
      <c r="Z129" s="5">
        <f t="shared" si="24"/>
        <v>0</v>
      </c>
      <c r="AA129" s="5" t="str">
        <f t="shared" si="17"/>
        <v>SEC</v>
      </c>
      <c r="AB129">
        <f t="shared" si="18"/>
        <v>1</v>
      </c>
      <c r="AC129">
        <f t="shared" si="25"/>
        <v>1</v>
      </c>
      <c r="AD129">
        <f t="shared" si="26"/>
        <v>1</v>
      </c>
      <c r="AE129">
        <f t="shared" si="27"/>
        <v>0</v>
      </c>
      <c r="AF129">
        <f t="shared" si="29"/>
        <v>42</v>
      </c>
      <c r="AG129">
        <f t="shared" si="29"/>
        <v>45</v>
      </c>
      <c r="AH129">
        <f t="shared" si="29"/>
        <v>6</v>
      </c>
      <c r="AI129">
        <f t="shared" si="29"/>
        <v>3</v>
      </c>
      <c r="AJ129">
        <f t="shared" si="30"/>
        <v>9</v>
      </c>
      <c r="AK129" s="8">
        <f t="shared" si="28"/>
        <v>0.66666666666666663</v>
      </c>
      <c r="AL129">
        <f t="shared" si="20"/>
        <v>0</v>
      </c>
    </row>
    <row r="130" spans="1:38" x14ac:dyDescent="0.2">
      <c r="A130" s="1">
        <v>10</v>
      </c>
      <c r="B130" s="4">
        <v>44513</v>
      </c>
      <c r="C130" s="13">
        <v>0.79166666666666663</v>
      </c>
      <c r="D130" s="5" t="s">
        <v>44</v>
      </c>
      <c r="E130" s="5" t="s">
        <v>190</v>
      </c>
      <c r="F130" s="5" t="s">
        <v>49</v>
      </c>
      <c r="G130" s="5" t="s">
        <v>411</v>
      </c>
      <c r="H130" s="5" t="s">
        <v>46</v>
      </c>
      <c r="I130" s="5" t="s">
        <v>13</v>
      </c>
      <c r="J130" s="5">
        <v>34</v>
      </c>
      <c r="K130" s="5">
        <v>17</v>
      </c>
      <c r="L130" s="5">
        <v>7</v>
      </c>
      <c r="M130" s="5">
        <v>3</v>
      </c>
      <c r="N130" s="5" t="s">
        <v>41</v>
      </c>
      <c r="O130" s="5"/>
      <c r="P130" s="6"/>
      <c r="Q130" s="4">
        <f t="shared" si="21"/>
        <v>44513</v>
      </c>
      <c r="R130" s="5">
        <f t="shared" si="32"/>
        <v>2021</v>
      </c>
      <c r="S130" s="5">
        <f t="shared" si="22"/>
        <v>11</v>
      </c>
      <c r="T130" s="5" t="s">
        <v>190</v>
      </c>
      <c r="U130" s="5"/>
      <c r="V130" s="5">
        <f t="shared" si="23"/>
        <v>0</v>
      </c>
      <c r="W130" s="5" t="s">
        <v>46</v>
      </c>
      <c r="X130" s="5" t="s">
        <v>411</v>
      </c>
      <c r="Z130" s="5">
        <f t="shared" si="24"/>
        <v>0</v>
      </c>
      <c r="AA130" s="5" t="str">
        <f t="shared" ref="AA130:AA185" si="33">H130</f>
        <v>SEC</v>
      </c>
      <c r="AB130">
        <f t="shared" ref="AB130:AB185" si="34">IF(W130=AA130,1,0)</f>
        <v>1</v>
      </c>
      <c r="AC130">
        <f t="shared" si="25"/>
        <v>1</v>
      </c>
      <c r="AD130">
        <f t="shared" si="26"/>
        <v>1</v>
      </c>
      <c r="AE130">
        <f t="shared" si="27"/>
        <v>0</v>
      </c>
      <c r="AF130">
        <f t="shared" si="29"/>
        <v>34</v>
      </c>
      <c r="AG130">
        <f t="shared" si="29"/>
        <v>17</v>
      </c>
      <c r="AH130">
        <f t="shared" si="29"/>
        <v>7</v>
      </c>
      <c r="AI130">
        <f t="shared" si="29"/>
        <v>3</v>
      </c>
      <c r="AJ130">
        <f t="shared" si="30"/>
        <v>10</v>
      </c>
      <c r="AK130" s="8">
        <f t="shared" si="28"/>
        <v>0.7</v>
      </c>
      <c r="AL130">
        <f t="shared" ref="AL130:AL185" si="35">IF(I130="W",1,0)</f>
        <v>1</v>
      </c>
    </row>
    <row r="131" spans="1:38" ht="45" x14ac:dyDescent="0.2">
      <c r="A131" s="1">
        <v>11</v>
      </c>
      <c r="B131" s="4">
        <v>44520</v>
      </c>
      <c r="C131" s="13">
        <v>0.5</v>
      </c>
      <c r="D131" s="5" t="s">
        <v>44</v>
      </c>
      <c r="E131" s="5" t="s">
        <v>190</v>
      </c>
      <c r="F131" s="5"/>
      <c r="G131" s="5" t="s">
        <v>908</v>
      </c>
      <c r="H131" s="5" t="s">
        <v>169</v>
      </c>
      <c r="I131" s="5" t="s">
        <v>13</v>
      </c>
      <c r="J131" s="5">
        <v>56</v>
      </c>
      <c r="K131" s="5">
        <v>16</v>
      </c>
      <c r="L131" s="5">
        <v>8</v>
      </c>
      <c r="M131" s="5">
        <v>3</v>
      </c>
      <c r="N131" s="5" t="s">
        <v>47</v>
      </c>
      <c r="O131" s="5"/>
      <c r="Q131" s="4">
        <f t="shared" ref="Q131:Q185" si="36">B131</f>
        <v>44520</v>
      </c>
      <c r="R131" s="5">
        <f t="shared" si="32"/>
        <v>2021</v>
      </c>
      <c r="S131" s="5">
        <f t="shared" ref="S131:S185" si="37">IF(AND(B131&gt;=DATEVALUE("07/24/2021"),B131&lt;=DATEVALUE("09/06/2021")),1,IF(AND(B131&gt;=DATEVALUE("09/07/2021"),B131&lt;=DATEVALUE("09/13/2021")),2,IF(AND(B131&gt;=DATEVALUE("09/14/2021"),B131&lt;=DATEVALUE("09/20/2021")),3,IF(AND(B131&gt;=DATEVALUE("09/21/2021"),B131&lt;=DATEVALUE("09/27/2021")),4,IF(AND(B131&gt;=DATEVALUE("09/28/2021"),B131&lt;=DATEVALUE("10/04/2021")),5,IF(AND(B131&gt;=DATEVALUE("10/05/2021"),B131&lt;=DATEVALUE("10/11/2021")),6,IF(AND(B131&gt;=DATEVALUE("10/12/2021"),B131&lt;=DATEVALUE("10/18/2021")),7,IF(AND(B131&gt;=DATEVALUE("10/19/2021"),B131&lt;=DATEVALUE("10/25/2021")),8,IF(AND(B131&gt;=DATEVALUE("10/26/2021"),B131&lt;=DATEVALUE("11/01/2021")),9,IF(AND(B131&gt;=DATEVALUE("11/02/2021"),B131&lt;=DATEVALUE("11/08/2021")),10,IF(AND(B131&gt;=DATEVALUE("11/09/2021"),B131&lt;=DATEVALUE("11/15/2021")),11,IF(AND(B131&gt;=DATEVALUE("11/16/2021"),B131&lt;=DATEVALUE("11/22/2021")),12,IF(AND(B131&gt;=DATEVALUE("11/23/2021"),B131&lt;=DATEVALUE("11/29/2021")),13,IF(AND(B131&gt;=DATEVALUE("11/30/2021"),B131&lt;=DATEVALUE("12/06/2021")),14,IF(AND(B131&gt;=DATEVALUE("12/07/2021"),B131&lt;=DATEVALUE("12/13/2021")),15,IF(AND(B131&gt;=DATEVALUE("12/14/2021"),B131&lt;=DATEVALUE("12/20/2021")),16,IF(AND(B131&gt;=DATEVALUE("12/21/2021"),B131&lt;=DATEVALUE("12/27/2021")),17,IF(AND(B131&gt;=DATEVALUE("12/28/2021"),B131&lt;=DATEVALUE("01/03/2022")),18,IF(AND(B131&gt;=DATEVALUE("01/04/2022"),B131&lt;=DATEVALUE("01/10/2022")),19,IF(AND(B131&gt;=DATEVALUE("01/11/2022"),B131&lt;=DATEVALUE("01/17/2022")),20,"Bye"))))))))))))))))))))</f>
        <v>12</v>
      </c>
      <c r="T131" s="5" t="s">
        <v>190</v>
      </c>
      <c r="U131" s="5"/>
      <c r="V131" s="5">
        <f t="shared" ref="V131:V185" si="38">IF(U131&gt;0,1,0)</f>
        <v>0</v>
      </c>
      <c r="W131" s="5" t="s">
        <v>46</v>
      </c>
      <c r="X131" s="5" t="s">
        <v>908</v>
      </c>
      <c r="Z131" s="5">
        <f t="shared" ref="Z131:Z185" si="39">IF(Y131&gt;0,1,0)</f>
        <v>0</v>
      </c>
      <c r="AA131" s="5" t="str">
        <f t="shared" si="33"/>
        <v>Ind</v>
      </c>
      <c r="AB131">
        <f t="shared" si="34"/>
        <v>0</v>
      </c>
      <c r="AC131">
        <f t="shared" ref="AC131:AC185" si="40">IF(AA131="Non-Major",0,1)</f>
        <v>1</v>
      </c>
      <c r="AD131">
        <f t="shared" ref="AD131:AD185" si="41">IF(OR(AA131="ACC",AA131="Big Ten",AA131="Big 12", AA131="Pac-12",AA131="SEC"),1,0)</f>
        <v>0</v>
      </c>
      <c r="AE131">
        <f t="shared" ref="AE131:AE185" si="42">IF(AND(Z131=1,V131=1),1,0)</f>
        <v>0</v>
      </c>
      <c r="AF131">
        <f t="shared" ref="AF131:AI185" si="43">J131</f>
        <v>56</v>
      </c>
      <c r="AG131">
        <f t="shared" si="43"/>
        <v>16</v>
      </c>
      <c r="AH131">
        <f t="shared" si="43"/>
        <v>8</v>
      </c>
      <c r="AI131">
        <f t="shared" si="43"/>
        <v>3</v>
      </c>
      <c r="AJ131">
        <f t="shared" si="30"/>
        <v>11</v>
      </c>
      <c r="AK131" s="8">
        <f t="shared" ref="AK131:AK185" si="44">AH131/(AH131+AI131)</f>
        <v>0.72727272727272729</v>
      </c>
      <c r="AL131">
        <f t="shared" si="35"/>
        <v>1</v>
      </c>
    </row>
    <row r="132" spans="1:38" x14ac:dyDescent="0.2">
      <c r="A132" s="1">
        <v>12</v>
      </c>
      <c r="B132" s="4">
        <v>44527</v>
      </c>
      <c r="C132" s="13">
        <v>0.8125</v>
      </c>
      <c r="D132" s="5" t="s">
        <v>44</v>
      </c>
      <c r="E132" s="5" t="s">
        <v>190</v>
      </c>
      <c r="F132" s="5" t="s">
        <v>49</v>
      </c>
      <c r="G132" s="5" t="s">
        <v>63</v>
      </c>
      <c r="H132" s="5" t="s">
        <v>40</v>
      </c>
      <c r="I132" s="5" t="s">
        <v>13</v>
      </c>
      <c r="J132" s="5">
        <v>52</v>
      </c>
      <c r="K132" s="5">
        <v>21</v>
      </c>
      <c r="L132" s="5">
        <v>9</v>
      </c>
      <c r="M132" s="5">
        <v>3</v>
      </c>
      <c r="N132" s="5" t="s">
        <v>51</v>
      </c>
      <c r="O132" s="5"/>
      <c r="Q132" s="4">
        <f t="shared" si="36"/>
        <v>44527</v>
      </c>
      <c r="R132" s="5">
        <f t="shared" si="32"/>
        <v>2021</v>
      </c>
      <c r="S132" s="5">
        <f t="shared" si="37"/>
        <v>13</v>
      </c>
      <c r="T132" s="5" t="s">
        <v>190</v>
      </c>
      <c r="U132" s="5"/>
      <c r="V132" s="5">
        <f t="shared" si="38"/>
        <v>0</v>
      </c>
      <c r="W132" s="5" t="s">
        <v>46</v>
      </c>
      <c r="X132" s="5" t="s">
        <v>63</v>
      </c>
      <c r="Z132" s="5">
        <f t="shared" si="39"/>
        <v>0</v>
      </c>
      <c r="AA132" s="5" t="str">
        <f t="shared" si="33"/>
        <v>ACC</v>
      </c>
      <c r="AB132">
        <f t="shared" si="34"/>
        <v>0</v>
      </c>
      <c r="AC132">
        <f t="shared" si="40"/>
        <v>1</v>
      </c>
      <c r="AD132">
        <f t="shared" si="41"/>
        <v>1</v>
      </c>
      <c r="AE132">
        <f t="shared" si="42"/>
        <v>0</v>
      </c>
      <c r="AF132">
        <f t="shared" si="43"/>
        <v>52</v>
      </c>
      <c r="AG132">
        <f t="shared" si="43"/>
        <v>21</v>
      </c>
      <c r="AH132">
        <f t="shared" si="43"/>
        <v>9</v>
      </c>
      <c r="AI132">
        <f t="shared" si="43"/>
        <v>3</v>
      </c>
      <c r="AJ132">
        <f t="shared" si="30"/>
        <v>12</v>
      </c>
      <c r="AK132" s="8">
        <f t="shared" si="44"/>
        <v>0.75</v>
      </c>
      <c r="AL132">
        <f t="shared" si="35"/>
        <v>1</v>
      </c>
    </row>
    <row r="133" spans="1:38" ht="105" x14ac:dyDescent="0.2">
      <c r="A133" s="1">
        <v>13</v>
      </c>
      <c r="B133" s="4">
        <v>44562</v>
      </c>
      <c r="C133" s="13">
        <v>0.54166666666666663</v>
      </c>
      <c r="D133" s="5" t="s">
        <v>44</v>
      </c>
      <c r="E133" s="5" t="s">
        <v>878</v>
      </c>
      <c r="F133" s="5" t="s">
        <v>80</v>
      </c>
      <c r="G133" s="5" t="s">
        <v>775</v>
      </c>
      <c r="H133" s="5" t="s">
        <v>86</v>
      </c>
      <c r="I133" s="5" t="s">
        <v>13</v>
      </c>
      <c r="J133" s="5">
        <v>20</v>
      </c>
      <c r="K133" s="5">
        <v>17</v>
      </c>
      <c r="L133" s="5">
        <v>10</v>
      </c>
      <c r="M133" s="5">
        <v>3</v>
      </c>
      <c r="N133" s="5" t="s">
        <v>55</v>
      </c>
      <c r="O133" s="5" t="s">
        <v>761</v>
      </c>
      <c r="Q133" s="4">
        <f t="shared" si="36"/>
        <v>44562</v>
      </c>
      <c r="R133" s="5">
        <f t="shared" si="32"/>
        <v>2021</v>
      </c>
      <c r="S133" s="5">
        <f t="shared" si="37"/>
        <v>18</v>
      </c>
      <c r="T133" s="5" t="s">
        <v>879</v>
      </c>
      <c r="U133" s="5">
        <v>25</v>
      </c>
      <c r="V133" s="5">
        <f t="shared" si="38"/>
        <v>1</v>
      </c>
      <c r="W133" s="5" t="s">
        <v>46</v>
      </c>
      <c r="X133" s="5" t="s">
        <v>555</v>
      </c>
      <c r="Y133">
        <v>17</v>
      </c>
      <c r="Z133" s="5">
        <f t="shared" si="39"/>
        <v>1</v>
      </c>
      <c r="AA133" s="5" t="str">
        <f t="shared" si="33"/>
        <v>Big Ten</v>
      </c>
      <c r="AB133">
        <f t="shared" si="34"/>
        <v>0</v>
      </c>
      <c r="AC133">
        <f t="shared" si="40"/>
        <v>1</v>
      </c>
      <c r="AD133">
        <f t="shared" si="41"/>
        <v>1</v>
      </c>
      <c r="AE133">
        <f t="shared" si="42"/>
        <v>1</v>
      </c>
      <c r="AF133">
        <f t="shared" si="43"/>
        <v>20</v>
      </c>
      <c r="AG133">
        <f t="shared" si="43"/>
        <v>17</v>
      </c>
      <c r="AH133">
        <f t="shared" si="43"/>
        <v>10</v>
      </c>
      <c r="AI133">
        <f t="shared" si="43"/>
        <v>3</v>
      </c>
      <c r="AJ133">
        <f t="shared" si="30"/>
        <v>13</v>
      </c>
      <c r="AK133" s="8">
        <f t="shared" si="44"/>
        <v>0.76923076923076927</v>
      </c>
      <c r="AL133">
        <f t="shared" si="35"/>
        <v>1</v>
      </c>
    </row>
    <row r="134" spans="1:38" ht="30" x14ac:dyDescent="0.2">
      <c r="A134" s="1">
        <v>1</v>
      </c>
      <c r="B134" s="4">
        <v>44443</v>
      </c>
      <c r="C134" s="13">
        <v>0.8125</v>
      </c>
      <c r="D134" s="5" t="s">
        <v>44</v>
      </c>
      <c r="E134" s="5" t="s">
        <v>1180</v>
      </c>
      <c r="F134" s="5"/>
      <c r="G134" s="5" t="s">
        <v>445</v>
      </c>
      <c r="H134" s="5" t="s">
        <v>54</v>
      </c>
      <c r="I134" s="5" t="s">
        <v>13</v>
      </c>
      <c r="J134" s="5">
        <v>35</v>
      </c>
      <c r="K134" s="5">
        <v>14</v>
      </c>
      <c r="L134" s="5">
        <v>1</v>
      </c>
      <c r="M134" s="5">
        <v>0</v>
      </c>
      <c r="N134" s="5" t="s">
        <v>41</v>
      </c>
      <c r="O134" s="5"/>
      <c r="Q134" s="4">
        <f t="shared" si="36"/>
        <v>44443</v>
      </c>
      <c r="R134" s="5">
        <f t="shared" si="32"/>
        <v>2021</v>
      </c>
      <c r="S134" s="5">
        <f t="shared" si="37"/>
        <v>1</v>
      </c>
      <c r="T134" s="5" t="s">
        <v>111</v>
      </c>
      <c r="U134" s="5">
        <v>13</v>
      </c>
      <c r="V134" s="5">
        <f t="shared" si="38"/>
        <v>1</v>
      </c>
      <c r="W134" s="5" t="s">
        <v>46</v>
      </c>
      <c r="X134" s="5" t="s">
        <v>445</v>
      </c>
      <c r="Z134" s="5">
        <f t="shared" si="39"/>
        <v>0</v>
      </c>
      <c r="AA134" s="5" t="str">
        <f t="shared" si="33"/>
        <v>CUSA</v>
      </c>
      <c r="AB134">
        <f t="shared" si="34"/>
        <v>0</v>
      </c>
      <c r="AC134">
        <f t="shared" si="40"/>
        <v>1</v>
      </c>
      <c r="AD134">
        <f t="shared" si="41"/>
        <v>0</v>
      </c>
      <c r="AE134">
        <f t="shared" si="42"/>
        <v>0</v>
      </c>
      <c r="AF134">
        <f t="shared" si="43"/>
        <v>35</v>
      </c>
      <c r="AG134">
        <f t="shared" si="43"/>
        <v>14</v>
      </c>
      <c r="AH134">
        <f t="shared" si="43"/>
        <v>1</v>
      </c>
      <c r="AI134">
        <f t="shared" si="43"/>
        <v>0</v>
      </c>
      <c r="AJ134">
        <f t="shared" si="30"/>
        <v>1</v>
      </c>
      <c r="AK134" s="8">
        <f t="shared" si="44"/>
        <v>1</v>
      </c>
      <c r="AL134">
        <f t="shared" si="35"/>
        <v>1</v>
      </c>
    </row>
    <row r="135" spans="1:38" ht="30" x14ac:dyDescent="0.2">
      <c r="A135" s="1">
        <v>2</v>
      </c>
      <c r="B135" s="4">
        <v>44450</v>
      </c>
      <c r="C135" s="13">
        <v>0.54166666666666663</v>
      </c>
      <c r="D135" s="5" t="s">
        <v>44</v>
      </c>
      <c r="E135" s="5" t="s">
        <v>1180</v>
      </c>
      <c r="F135" s="5" t="s">
        <v>49</v>
      </c>
      <c r="G135" s="5" t="s">
        <v>174</v>
      </c>
      <c r="H135" s="5" t="s">
        <v>140</v>
      </c>
      <c r="I135" s="5" t="s">
        <v>13</v>
      </c>
      <c r="J135" s="5">
        <v>42</v>
      </c>
      <c r="K135" s="5">
        <v>20</v>
      </c>
      <c r="L135" s="5">
        <v>2</v>
      </c>
      <c r="M135" s="5">
        <v>0</v>
      </c>
      <c r="N135" s="5" t="s">
        <v>47</v>
      </c>
      <c r="O135" s="5"/>
      <c r="Q135" s="4">
        <f t="shared" si="36"/>
        <v>44450</v>
      </c>
      <c r="R135" s="5">
        <f t="shared" si="32"/>
        <v>2021</v>
      </c>
      <c r="S135" s="5">
        <f t="shared" si="37"/>
        <v>2</v>
      </c>
      <c r="T135" s="5" t="s">
        <v>111</v>
      </c>
      <c r="U135" s="5">
        <v>13</v>
      </c>
      <c r="V135" s="5">
        <f t="shared" si="38"/>
        <v>1</v>
      </c>
      <c r="W135" s="5" t="s">
        <v>46</v>
      </c>
      <c r="X135" s="5" t="s">
        <v>174</v>
      </c>
      <c r="Z135" s="5">
        <f t="shared" si="39"/>
        <v>0</v>
      </c>
      <c r="AA135" s="5" t="str">
        <f t="shared" si="33"/>
        <v>American</v>
      </c>
      <c r="AB135">
        <f t="shared" si="34"/>
        <v>0</v>
      </c>
      <c r="AC135">
        <f t="shared" si="40"/>
        <v>1</v>
      </c>
      <c r="AD135">
        <f t="shared" si="41"/>
        <v>0</v>
      </c>
      <c r="AE135">
        <f t="shared" si="42"/>
        <v>0</v>
      </c>
      <c r="AF135">
        <f t="shared" si="43"/>
        <v>42</v>
      </c>
      <c r="AG135">
        <f t="shared" si="43"/>
        <v>20</v>
      </c>
      <c r="AH135">
        <f t="shared" si="43"/>
        <v>2</v>
      </c>
      <c r="AI135">
        <f t="shared" si="43"/>
        <v>0</v>
      </c>
      <c r="AJ135">
        <f t="shared" si="30"/>
        <v>2</v>
      </c>
      <c r="AK135" s="8">
        <f t="shared" si="44"/>
        <v>1</v>
      </c>
      <c r="AL135">
        <f t="shared" si="35"/>
        <v>1</v>
      </c>
    </row>
    <row r="136" spans="1:38" ht="30" x14ac:dyDescent="0.2">
      <c r="A136" s="1">
        <v>3</v>
      </c>
      <c r="B136" s="4">
        <v>44457</v>
      </c>
      <c r="C136" s="13">
        <v>0.64583333333333337</v>
      </c>
      <c r="D136" s="5" t="s">
        <v>44</v>
      </c>
      <c r="E136" s="5" t="s">
        <v>1120</v>
      </c>
      <c r="F136" s="5"/>
      <c r="G136" s="5" t="s">
        <v>292</v>
      </c>
      <c r="H136" s="5" t="s">
        <v>46</v>
      </c>
      <c r="I136" s="5" t="s">
        <v>14</v>
      </c>
      <c r="J136" s="5">
        <v>29</v>
      </c>
      <c r="K136" s="5">
        <v>31</v>
      </c>
      <c r="L136" s="5">
        <v>2</v>
      </c>
      <c r="M136" s="5">
        <v>1</v>
      </c>
      <c r="N136" s="5" t="s">
        <v>92</v>
      </c>
      <c r="O136" s="5"/>
      <c r="Q136" s="4">
        <f t="shared" si="36"/>
        <v>44457</v>
      </c>
      <c r="R136" s="5">
        <f t="shared" si="32"/>
        <v>2021</v>
      </c>
      <c r="S136" s="5">
        <f t="shared" si="37"/>
        <v>3</v>
      </c>
      <c r="T136" s="5" t="s">
        <v>111</v>
      </c>
      <c r="U136" s="5">
        <v>11</v>
      </c>
      <c r="V136" s="5">
        <f t="shared" si="38"/>
        <v>1</v>
      </c>
      <c r="W136" s="5" t="s">
        <v>46</v>
      </c>
      <c r="X136" s="5" t="s">
        <v>119</v>
      </c>
      <c r="Y136">
        <v>1</v>
      </c>
      <c r="Z136" s="5">
        <f t="shared" si="39"/>
        <v>1</v>
      </c>
      <c r="AA136" s="5" t="str">
        <f t="shared" si="33"/>
        <v>SEC</v>
      </c>
      <c r="AB136">
        <f t="shared" si="34"/>
        <v>1</v>
      </c>
      <c r="AC136">
        <f t="shared" si="40"/>
        <v>1</v>
      </c>
      <c r="AD136">
        <f t="shared" si="41"/>
        <v>1</v>
      </c>
      <c r="AE136">
        <f t="shared" si="42"/>
        <v>1</v>
      </c>
      <c r="AF136">
        <f t="shared" si="43"/>
        <v>29</v>
      </c>
      <c r="AG136">
        <f t="shared" si="43"/>
        <v>31</v>
      </c>
      <c r="AH136">
        <f t="shared" si="43"/>
        <v>2</v>
      </c>
      <c r="AI136">
        <f t="shared" si="43"/>
        <v>1</v>
      </c>
      <c r="AJ136">
        <f t="shared" si="30"/>
        <v>3</v>
      </c>
      <c r="AK136" s="8">
        <f t="shared" si="44"/>
        <v>0.66666666666666663</v>
      </c>
      <c r="AL136">
        <f t="shared" si="35"/>
        <v>0</v>
      </c>
    </row>
    <row r="137" spans="1:38" ht="30" x14ac:dyDescent="0.2">
      <c r="A137" s="1">
        <v>4</v>
      </c>
      <c r="B137" s="4">
        <v>44464</v>
      </c>
      <c r="C137" s="13">
        <v>0.79166666666666663</v>
      </c>
      <c r="D137" s="5" t="s">
        <v>44</v>
      </c>
      <c r="E137" s="5" t="s">
        <v>1120</v>
      </c>
      <c r="F137" s="5"/>
      <c r="G137" s="5" t="s">
        <v>361</v>
      </c>
      <c r="H137" s="5" t="s">
        <v>46</v>
      </c>
      <c r="I137" s="5" t="s">
        <v>13</v>
      </c>
      <c r="J137" s="5">
        <v>38</v>
      </c>
      <c r="K137" s="5">
        <v>14</v>
      </c>
      <c r="L137" s="5">
        <v>3</v>
      </c>
      <c r="M137" s="5">
        <v>1</v>
      </c>
      <c r="N137" s="5" t="s">
        <v>41</v>
      </c>
      <c r="O137" s="5"/>
      <c r="Q137" s="4">
        <f t="shared" si="36"/>
        <v>44464</v>
      </c>
      <c r="R137" s="5">
        <f t="shared" si="32"/>
        <v>2021</v>
      </c>
      <c r="S137" s="5">
        <f t="shared" si="37"/>
        <v>4</v>
      </c>
      <c r="T137" s="5" t="s">
        <v>111</v>
      </c>
      <c r="U137" s="5">
        <v>11</v>
      </c>
      <c r="V137" s="5">
        <f t="shared" si="38"/>
        <v>1</v>
      </c>
      <c r="W137" s="5" t="s">
        <v>46</v>
      </c>
      <c r="X137" s="5" t="s">
        <v>361</v>
      </c>
      <c r="Z137" s="5">
        <f t="shared" si="39"/>
        <v>0</v>
      </c>
      <c r="AA137" s="5" t="str">
        <f t="shared" si="33"/>
        <v>SEC</v>
      </c>
      <c r="AB137">
        <f t="shared" si="34"/>
        <v>1</v>
      </c>
      <c r="AC137">
        <f t="shared" si="40"/>
        <v>1</v>
      </c>
      <c r="AD137">
        <f t="shared" si="41"/>
        <v>1</v>
      </c>
      <c r="AE137">
        <f t="shared" si="42"/>
        <v>0</v>
      </c>
      <c r="AF137">
        <f t="shared" si="43"/>
        <v>38</v>
      </c>
      <c r="AG137">
        <f t="shared" si="43"/>
        <v>14</v>
      </c>
      <c r="AH137">
        <f t="shared" si="43"/>
        <v>3</v>
      </c>
      <c r="AI137">
        <f t="shared" si="43"/>
        <v>1</v>
      </c>
      <c r="AJ137">
        <f t="shared" si="30"/>
        <v>4</v>
      </c>
      <c r="AK137" s="8">
        <f t="shared" si="44"/>
        <v>0.75</v>
      </c>
      <c r="AL137">
        <f t="shared" si="35"/>
        <v>1</v>
      </c>
    </row>
    <row r="138" spans="1:38" ht="30" x14ac:dyDescent="0.2">
      <c r="A138" s="1">
        <v>5</v>
      </c>
      <c r="B138" s="4">
        <v>44471</v>
      </c>
      <c r="C138" s="13">
        <v>0.75</v>
      </c>
      <c r="D138" s="5" t="s">
        <v>44</v>
      </c>
      <c r="E138" s="5" t="s">
        <v>625</v>
      </c>
      <c r="F138" s="5" t="s">
        <v>49</v>
      </c>
      <c r="G138" s="5" t="s">
        <v>190</v>
      </c>
      <c r="H138" s="5" t="s">
        <v>46</v>
      </c>
      <c r="I138" s="5" t="s">
        <v>14</v>
      </c>
      <c r="J138" s="5">
        <v>13</v>
      </c>
      <c r="K138" s="5">
        <v>20</v>
      </c>
      <c r="L138" s="5">
        <v>3</v>
      </c>
      <c r="M138" s="5">
        <v>2</v>
      </c>
      <c r="N138" s="5" t="s">
        <v>92</v>
      </c>
      <c r="O138" s="5"/>
      <c r="Q138" s="4">
        <f t="shared" si="36"/>
        <v>44471</v>
      </c>
      <c r="R138" s="5">
        <f t="shared" si="32"/>
        <v>2021</v>
      </c>
      <c r="S138" s="5">
        <f t="shared" si="37"/>
        <v>5</v>
      </c>
      <c r="T138" s="5" t="s">
        <v>111</v>
      </c>
      <c r="U138" s="5">
        <v>10</v>
      </c>
      <c r="V138" s="5">
        <f t="shared" si="38"/>
        <v>1</v>
      </c>
      <c r="W138" s="5" t="s">
        <v>46</v>
      </c>
      <c r="X138" s="5" t="s">
        <v>190</v>
      </c>
      <c r="Z138" s="5">
        <f t="shared" si="39"/>
        <v>0</v>
      </c>
      <c r="AA138" s="5" t="str">
        <f t="shared" si="33"/>
        <v>SEC</v>
      </c>
      <c r="AB138">
        <f t="shared" si="34"/>
        <v>1</v>
      </c>
      <c r="AC138">
        <f t="shared" si="40"/>
        <v>1</v>
      </c>
      <c r="AD138">
        <f t="shared" si="41"/>
        <v>1</v>
      </c>
      <c r="AE138">
        <f t="shared" si="42"/>
        <v>0</v>
      </c>
      <c r="AF138">
        <f t="shared" si="43"/>
        <v>13</v>
      </c>
      <c r="AG138">
        <f t="shared" si="43"/>
        <v>20</v>
      </c>
      <c r="AH138">
        <f t="shared" si="43"/>
        <v>3</v>
      </c>
      <c r="AI138">
        <f t="shared" si="43"/>
        <v>2</v>
      </c>
      <c r="AJ138">
        <f t="shared" si="30"/>
        <v>5</v>
      </c>
      <c r="AK138" s="8">
        <f t="shared" si="44"/>
        <v>0.6</v>
      </c>
      <c r="AL138">
        <f t="shared" si="35"/>
        <v>0</v>
      </c>
    </row>
    <row r="139" spans="1:38" ht="30" x14ac:dyDescent="0.2">
      <c r="A139" s="1">
        <v>6</v>
      </c>
      <c r="B139" s="4">
        <v>44478</v>
      </c>
      <c r="C139" s="13">
        <v>0.5</v>
      </c>
      <c r="D139" s="5" t="s">
        <v>44</v>
      </c>
      <c r="E139" s="5" t="s">
        <v>1157</v>
      </c>
      <c r="F139" s="5"/>
      <c r="G139" s="5" t="s">
        <v>411</v>
      </c>
      <c r="H139" s="5" t="s">
        <v>46</v>
      </c>
      <c r="I139" s="5" t="s">
        <v>13</v>
      </c>
      <c r="J139" s="5">
        <v>42</v>
      </c>
      <c r="K139" s="5">
        <v>0</v>
      </c>
      <c r="L139" s="5">
        <v>4</v>
      </c>
      <c r="M139" s="5">
        <v>2</v>
      </c>
      <c r="N139" s="5" t="s">
        <v>41</v>
      </c>
      <c r="O139" s="5"/>
      <c r="Q139" s="4">
        <f t="shared" si="36"/>
        <v>44478</v>
      </c>
      <c r="R139" s="5">
        <f t="shared" si="32"/>
        <v>2021</v>
      </c>
      <c r="S139" s="5">
        <f t="shared" si="37"/>
        <v>6</v>
      </c>
      <c r="T139" s="5" t="s">
        <v>111</v>
      </c>
      <c r="U139" s="5">
        <v>20</v>
      </c>
      <c r="V139" s="5">
        <f t="shared" si="38"/>
        <v>1</v>
      </c>
      <c r="W139" s="5" t="s">
        <v>46</v>
      </c>
      <c r="X139" s="5" t="s">
        <v>411</v>
      </c>
      <c r="Z139" s="5">
        <f t="shared" si="39"/>
        <v>0</v>
      </c>
      <c r="AA139" s="5" t="str">
        <f t="shared" si="33"/>
        <v>SEC</v>
      </c>
      <c r="AB139">
        <f t="shared" si="34"/>
        <v>1</v>
      </c>
      <c r="AC139">
        <f t="shared" si="40"/>
        <v>1</v>
      </c>
      <c r="AD139">
        <f t="shared" si="41"/>
        <v>1</v>
      </c>
      <c r="AE139">
        <f t="shared" si="42"/>
        <v>0</v>
      </c>
      <c r="AF139">
        <f t="shared" si="43"/>
        <v>42</v>
      </c>
      <c r="AG139">
        <f t="shared" si="43"/>
        <v>0</v>
      </c>
      <c r="AH139">
        <f t="shared" si="43"/>
        <v>4</v>
      </c>
      <c r="AI139">
        <f t="shared" si="43"/>
        <v>2</v>
      </c>
      <c r="AJ139">
        <f t="shared" si="30"/>
        <v>6</v>
      </c>
      <c r="AK139" s="8">
        <f t="shared" si="44"/>
        <v>0.66666666666666663</v>
      </c>
      <c r="AL139">
        <f t="shared" si="35"/>
        <v>1</v>
      </c>
    </row>
    <row r="140" spans="1:38" ht="30" x14ac:dyDescent="0.2">
      <c r="A140" s="1">
        <v>7</v>
      </c>
      <c r="B140" s="4">
        <v>44485</v>
      </c>
      <c r="C140" s="13">
        <v>0.5</v>
      </c>
      <c r="D140" s="5" t="s">
        <v>44</v>
      </c>
      <c r="E140" s="5" t="s">
        <v>1157</v>
      </c>
      <c r="F140" s="5" t="s">
        <v>49</v>
      </c>
      <c r="G140" s="5" t="s">
        <v>383</v>
      </c>
      <c r="H140" s="5" t="s">
        <v>46</v>
      </c>
      <c r="I140" s="5" t="s">
        <v>14</v>
      </c>
      <c r="J140" s="5">
        <v>42</v>
      </c>
      <c r="K140" s="5">
        <v>49</v>
      </c>
      <c r="L140" s="5">
        <v>4</v>
      </c>
      <c r="M140" s="5">
        <v>3</v>
      </c>
      <c r="N140" s="5" t="s">
        <v>92</v>
      </c>
      <c r="O140" s="5"/>
      <c r="Q140" s="4">
        <f t="shared" si="36"/>
        <v>44485</v>
      </c>
      <c r="R140" s="5">
        <f t="shared" si="32"/>
        <v>2021</v>
      </c>
      <c r="S140" s="5">
        <f t="shared" si="37"/>
        <v>7</v>
      </c>
      <c r="T140" s="5" t="s">
        <v>111</v>
      </c>
      <c r="U140" s="5">
        <v>20</v>
      </c>
      <c r="V140" s="5">
        <f t="shared" si="38"/>
        <v>1</v>
      </c>
      <c r="W140" s="5" t="s">
        <v>46</v>
      </c>
      <c r="X140" s="5" t="s">
        <v>383</v>
      </c>
      <c r="Z140" s="5">
        <f t="shared" si="39"/>
        <v>0</v>
      </c>
      <c r="AA140" s="5" t="str">
        <f t="shared" si="33"/>
        <v>SEC</v>
      </c>
      <c r="AB140">
        <f t="shared" si="34"/>
        <v>1</v>
      </c>
      <c r="AC140">
        <f t="shared" si="40"/>
        <v>1</v>
      </c>
      <c r="AD140">
        <f t="shared" si="41"/>
        <v>1</v>
      </c>
      <c r="AE140">
        <f t="shared" si="42"/>
        <v>0</v>
      </c>
      <c r="AF140">
        <f t="shared" si="43"/>
        <v>42</v>
      </c>
      <c r="AG140">
        <f t="shared" si="43"/>
        <v>49</v>
      </c>
      <c r="AH140">
        <f t="shared" si="43"/>
        <v>4</v>
      </c>
      <c r="AI140">
        <f t="shared" si="43"/>
        <v>3</v>
      </c>
      <c r="AJ140">
        <f t="shared" si="30"/>
        <v>7</v>
      </c>
      <c r="AK140" s="8">
        <f t="shared" si="44"/>
        <v>0.5714285714285714</v>
      </c>
      <c r="AL140">
        <f t="shared" si="35"/>
        <v>0</v>
      </c>
    </row>
    <row r="141" spans="1:38" ht="60" x14ac:dyDescent="0.2">
      <c r="A141" s="1">
        <v>8</v>
      </c>
      <c r="B141" s="4">
        <v>44499</v>
      </c>
      <c r="C141" s="13">
        <v>0.64583333333333337</v>
      </c>
      <c r="D141" s="5" t="s">
        <v>44</v>
      </c>
      <c r="E141" s="5" t="s">
        <v>314</v>
      </c>
      <c r="F141" s="5" t="s">
        <v>80</v>
      </c>
      <c r="G141" s="5" t="s">
        <v>341</v>
      </c>
      <c r="H141" s="5" t="s">
        <v>46</v>
      </c>
      <c r="I141" s="5" t="s">
        <v>14</v>
      </c>
      <c r="J141" s="5">
        <v>7</v>
      </c>
      <c r="K141" s="5">
        <v>34</v>
      </c>
      <c r="L141" s="5">
        <v>4</v>
      </c>
      <c r="M141" s="5">
        <v>4</v>
      </c>
      <c r="N141" s="5" t="s">
        <v>102</v>
      </c>
      <c r="O141" s="5" t="s">
        <v>1091</v>
      </c>
      <c r="Q141" s="4">
        <f t="shared" si="36"/>
        <v>44499</v>
      </c>
      <c r="R141" s="5">
        <f t="shared" si="32"/>
        <v>2021</v>
      </c>
      <c r="S141" s="5">
        <f t="shared" si="37"/>
        <v>9</v>
      </c>
      <c r="T141" s="5" t="s">
        <v>314</v>
      </c>
      <c r="U141" s="5"/>
      <c r="V141" s="5">
        <f t="shared" si="38"/>
        <v>0</v>
      </c>
      <c r="W141" s="5" t="s">
        <v>46</v>
      </c>
      <c r="X141" s="5" t="s">
        <v>178</v>
      </c>
      <c r="Y141">
        <v>1</v>
      </c>
      <c r="Z141" s="5">
        <f t="shared" si="39"/>
        <v>1</v>
      </c>
      <c r="AA141" s="5" t="str">
        <f t="shared" si="33"/>
        <v>SEC</v>
      </c>
      <c r="AB141">
        <f t="shared" si="34"/>
        <v>1</v>
      </c>
      <c r="AC141">
        <f t="shared" si="40"/>
        <v>1</v>
      </c>
      <c r="AD141">
        <f t="shared" si="41"/>
        <v>1</v>
      </c>
      <c r="AE141">
        <f t="shared" si="42"/>
        <v>0</v>
      </c>
      <c r="AF141">
        <f t="shared" si="43"/>
        <v>7</v>
      </c>
      <c r="AG141">
        <f t="shared" si="43"/>
        <v>34</v>
      </c>
      <c r="AH141">
        <f t="shared" si="43"/>
        <v>4</v>
      </c>
      <c r="AI141">
        <f t="shared" si="43"/>
        <v>4</v>
      </c>
      <c r="AJ141">
        <f t="shared" si="30"/>
        <v>8</v>
      </c>
      <c r="AK141" s="8">
        <f t="shared" si="44"/>
        <v>0.5</v>
      </c>
      <c r="AL141">
        <f t="shared" si="35"/>
        <v>0</v>
      </c>
    </row>
    <row r="142" spans="1:38" ht="30" x14ac:dyDescent="0.2">
      <c r="A142" s="1">
        <v>9</v>
      </c>
      <c r="B142" s="4">
        <v>44506</v>
      </c>
      <c r="C142" s="13">
        <v>0.8125</v>
      </c>
      <c r="D142" s="5" t="s">
        <v>44</v>
      </c>
      <c r="E142" s="5" t="s">
        <v>314</v>
      </c>
      <c r="F142" s="5" t="s">
        <v>49</v>
      </c>
      <c r="G142" s="5" t="s">
        <v>77</v>
      </c>
      <c r="H142" s="5" t="s">
        <v>46</v>
      </c>
      <c r="I142" s="5" t="s">
        <v>14</v>
      </c>
      <c r="J142" s="5">
        <v>17</v>
      </c>
      <c r="K142" s="5">
        <v>40</v>
      </c>
      <c r="L142" s="5">
        <v>4</v>
      </c>
      <c r="M142" s="5">
        <v>5</v>
      </c>
      <c r="N142" s="5" t="s">
        <v>130</v>
      </c>
      <c r="O142" s="5"/>
      <c r="Q142" s="4">
        <f t="shared" si="36"/>
        <v>44506</v>
      </c>
      <c r="R142" s="5">
        <f t="shared" si="32"/>
        <v>2021</v>
      </c>
      <c r="S142" s="5">
        <f t="shared" si="37"/>
        <v>10</v>
      </c>
      <c r="T142" s="5" t="s">
        <v>314</v>
      </c>
      <c r="U142" s="5"/>
      <c r="V142" s="5">
        <f t="shared" si="38"/>
        <v>0</v>
      </c>
      <c r="W142" s="5" t="s">
        <v>46</v>
      </c>
      <c r="X142" s="5" t="s">
        <v>77</v>
      </c>
      <c r="Z142" s="5">
        <f t="shared" si="39"/>
        <v>0</v>
      </c>
      <c r="AA142" s="5" t="str">
        <f t="shared" si="33"/>
        <v>SEC</v>
      </c>
      <c r="AB142">
        <f t="shared" si="34"/>
        <v>1</v>
      </c>
      <c r="AC142">
        <f t="shared" si="40"/>
        <v>1</v>
      </c>
      <c r="AD142">
        <f t="shared" si="41"/>
        <v>1</v>
      </c>
      <c r="AE142">
        <f t="shared" si="42"/>
        <v>0</v>
      </c>
      <c r="AF142">
        <f t="shared" si="43"/>
        <v>17</v>
      </c>
      <c r="AG142">
        <f t="shared" si="43"/>
        <v>40</v>
      </c>
      <c r="AH142">
        <f t="shared" si="43"/>
        <v>4</v>
      </c>
      <c r="AI142">
        <f t="shared" si="43"/>
        <v>5</v>
      </c>
      <c r="AJ142">
        <f t="shared" si="30"/>
        <v>9</v>
      </c>
      <c r="AK142" s="8">
        <f t="shared" si="44"/>
        <v>0.44444444444444442</v>
      </c>
      <c r="AL142">
        <f t="shared" si="35"/>
        <v>0</v>
      </c>
    </row>
    <row r="143" spans="1:38" ht="30" x14ac:dyDescent="0.2">
      <c r="A143" s="1">
        <v>10</v>
      </c>
      <c r="B143" s="4">
        <v>44513</v>
      </c>
      <c r="C143" s="13">
        <v>0.5</v>
      </c>
      <c r="D143" s="5" t="s">
        <v>44</v>
      </c>
      <c r="E143" s="5" t="s">
        <v>314</v>
      </c>
      <c r="F143" s="5"/>
      <c r="G143" s="5" t="s">
        <v>1107</v>
      </c>
      <c r="H143" s="5" t="s">
        <v>70</v>
      </c>
      <c r="I143" s="5" t="s">
        <v>13</v>
      </c>
      <c r="J143" s="5">
        <v>70</v>
      </c>
      <c r="K143" s="5">
        <v>52</v>
      </c>
      <c r="L143" s="5">
        <v>5</v>
      </c>
      <c r="M143" s="5">
        <v>5</v>
      </c>
      <c r="N143" s="5" t="s">
        <v>41</v>
      </c>
      <c r="O143" s="5"/>
      <c r="Q143" s="4">
        <f t="shared" si="36"/>
        <v>44513</v>
      </c>
      <c r="R143" s="5">
        <f t="shared" si="32"/>
        <v>2021</v>
      </c>
      <c r="S143" s="5">
        <f t="shared" si="37"/>
        <v>11</v>
      </c>
      <c r="T143" s="5" t="s">
        <v>314</v>
      </c>
      <c r="U143" s="5"/>
      <c r="V143" s="5">
        <f t="shared" si="38"/>
        <v>0</v>
      </c>
      <c r="W143" s="5" t="s">
        <v>46</v>
      </c>
      <c r="X143" s="5" t="s">
        <v>1107</v>
      </c>
      <c r="Z143" s="5">
        <f t="shared" si="39"/>
        <v>0</v>
      </c>
      <c r="AA143" s="5" t="str">
        <f t="shared" si="33"/>
        <v>Non-Major</v>
      </c>
      <c r="AB143">
        <f t="shared" si="34"/>
        <v>0</v>
      </c>
      <c r="AC143">
        <f t="shared" si="40"/>
        <v>0</v>
      </c>
      <c r="AD143">
        <f t="shared" si="41"/>
        <v>0</v>
      </c>
      <c r="AE143">
        <f t="shared" si="42"/>
        <v>0</v>
      </c>
      <c r="AF143">
        <f t="shared" si="43"/>
        <v>70</v>
      </c>
      <c r="AG143">
        <f t="shared" si="43"/>
        <v>52</v>
      </c>
      <c r="AH143">
        <f t="shared" si="43"/>
        <v>5</v>
      </c>
      <c r="AI143">
        <f t="shared" si="43"/>
        <v>5</v>
      </c>
      <c r="AJ143">
        <f t="shared" si="30"/>
        <v>10</v>
      </c>
      <c r="AK143" s="8">
        <f t="shared" si="44"/>
        <v>0.5</v>
      </c>
      <c r="AL143">
        <f t="shared" si="35"/>
        <v>1</v>
      </c>
    </row>
    <row r="144" spans="1:38" x14ac:dyDescent="0.2">
      <c r="A144" s="1">
        <v>11</v>
      </c>
      <c r="B144" s="4">
        <v>44520</v>
      </c>
      <c r="C144" s="13">
        <v>0.66666666666666663</v>
      </c>
      <c r="D144" s="5" t="s">
        <v>44</v>
      </c>
      <c r="E144" s="5" t="s">
        <v>314</v>
      </c>
      <c r="F144" s="5" t="s">
        <v>49</v>
      </c>
      <c r="G144" s="5" t="s">
        <v>348</v>
      </c>
      <c r="H144" s="5" t="s">
        <v>46</v>
      </c>
      <c r="I144" s="5" t="s">
        <v>14</v>
      </c>
      <c r="J144" s="5">
        <v>23</v>
      </c>
      <c r="K144" s="5">
        <v>24</v>
      </c>
      <c r="L144" s="5">
        <v>5</v>
      </c>
      <c r="M144" s="5">
        <v>6</v>
      </c>
      <c r="N144" s="5" t="s">
        <v>92</v>
      </c>
      <c r="O144" s="5"/>
      <c r="Q144" s="4">
        <f t="shared" si="36"/>
        <v>44520</v>
      </c>
      <c r="R144" s="5">
        <f t="shared" si="32"/>
        <v>2021</v>
      </c>
      <c r="S144" s="5">
        <f t="shared" si="37"/>
        <v>12</v>
      </c>
      <c r="T144" s="5" t="s">
        <v>314</v>
      </c>
      <c r="U144" s="5"/>
      <c r="V144" s="5">
        <f t="shared" si="38"/>
        <v>0</v>
      </c>
      <c r="W144" s="5" t="s">
        <v>46</v>
      </c>
      <c r="X144" s="5" t="s">
        <v>348</v>
      </c>
      <c r="Z144" s="5">
        <f t="shared" si="39"/>
        <v>0</v>
      </c>
      <c r="AA144" s="5" t="str">
        <f t="shared" si="33"/>
        <v>SEC</v>
      </c>
      <c r="AB144">
        <f t="shared" si="34"/>
        <v>1</v>
      </c>
      <c r="AC144">
        <f t="shared" si="40"/>
        <v>1</v>
      </c>
      <c r="AD144">
        <f t="shared" si="41"/>
        <v>1</v>
      </c>
      <c r="AE144">
        <f t="shared" si="42"/>
        <v>0</v>
      </c>
      <c r="AF144">
        <f t="shared" si="43"/>
        <v>23</v>
      </c>
      <c r="AG144">
        <f t="shared" si="43"/>
        <v>24</v>
      </c>
      <c r="AH144">
        <f t="shared" si="43"/>
        <v>5</v>
      </c>
      <c r="AI144">
        <f t="shared" si="43"/>
        <v>6</v>
      </c>
      <c r="AJ144">
        <f t="shared" si="30"/>
        <v>11</v>
      </c>
      <c r="AK144" s="8">
        <f t="shared" si="44"/>
        <v>0.45454545454545453</v>
      </c>
      <c r="AL144">
        <f t="shared" si="35"/>
        <v>0</v>
      </c>
    </row>
    <row r="145" spans="1:38" ht="30" x14ac:dyDescent="0.2">
      <c r="A145" s="1">
        <v>12</v>
      </c>
      <c r="B145" s="4">
        <v>44527</v>
      </c>
      <c r="C145" s="13">
        <v>0.5</v>
      </c>
      <c r="D145" s="5" t="s">
        <v>44</v>
      </c>
      <c r="E145" s="5" t="s">
        <v>314</v>
      </c>
      <c r="F145" s="5"/>
      <c r="G145" s="5" t="s">
        <v>60</v>
      </c>
      <c r="H145" s="5" t="s">
        <v>40</v>
      </c>
      <c r="I145" s="5" t="s">
        <v>13</v>
      </c>
      <c r="J145" s="5">
        <v>24</v>
      </c>
      <c r="K145" s="5">
        <v>21</v>
      </c>
      <c r="L145" s="5">
        <v>6</v>
      </c>
      <c r="M145" s="5">
        <v>6</v>
      </c>
      <c r="N145" s="5" t="s">
        <v>41</v>
      </c>
      <c r="O145" s="5"/>
      <c r="Q145" s="4">
        <f t="shared" si="36"/>
        <v>44527</v>
      </c>
      <c r="R145" s="5">
        <f t="shared" si="32"/>
        <v>2021</v>
      </c>
      <c r="S145" s="5">
        <f t="shared" si="37"/>
        <v>13</v>
      </c>
      <c r="T145" s="5" t="s">
        <v>314</v>
      </c>
      <c r="U145" s="5"/>
      <c r="V145" s="5">
        <f t="shared" si="38"/>
        <v>0</v>
      </c>
      <c r="W145" s="5" t="s">
        <v>46</v>
      </c>
      <c r="X145" s="5" t="s">
        <v>60</v>
      </c>
      <c r="Z145" s="5">
        <f t="shared" si="39"/>
        <v>0</v>
      </c>
      <c r="AA145" s="5" t="str">
        <f t="shared" si="33"/>
        <v>ACC</v>
      </c>
      <c r="AB145">
        <f t="shared" si="34"/>
        <v>0</v>
      </c>
      <c r="AC145">
        <f t="shared" si="40"/>
        <v>1</v>
      </c>
      <c r="AD145">
        <f t="shared" si="41"/>
        <v>1</v>
      </c>
      <c r="AE145">
        <f t="shared" si="42"/>
        <v>0</v>
      </c>
      <c r="AF145">
        <f t="shared" si="43"/>
        <v>24</v>
      </c>
      <c r="AG145">
        <f t="shared" si="43"/>
        <v>21</v>
      </c>
      <c r="AH145">
        <f t="shared" si="43"/>
        <v>6</v>
      </c>
      <c r="AI145">
        <f t="shared" si="43"/>
        <v>6</v>
      </c>
      <c r="AJ145">
        <f t="shared" si="30"/>
        <v>12</v>
      </c>
      <c r="AK145" s="8">
        <f t="shared" si="44"/>
        <v>0.5</v>
      </c>
      <c r="AL145">
        <f t="shared" si="35"/>
        <v>1</v>
      </c>
    </row>
    <row r="146" spans="1:38" ht="150" x14ac:dyDescent="0.2">
      <c r="A146" s="1">
        <v>13</v>
      </c>
      <c r="B146" s="4">
        <v>44553</v>
      </c>
      <c r="C146" s="13">
        <v>0.79166666666666663</v>
      </c>
      <c r="D146" s="5" t="s">
        <v>37</v>
      </c>
      <c r="E146" s="5" t="s">
        <v>314</v>
      </c>
      <c r="F146" s="5" t="s">
        <v>80</v>
      </c>
      <c r="G146" s="5" t="s">
        <v>369</v>
      </c>
      <c r="H146" s="5" t="s">
        <v>140</v>
      </c>
      <c r="I146" s="5" t="s">
        <v>14</v>
      </c>
      <c r="J146" s="5">
        <v>17</v>
      </c>
      <c r="K146" s="5">
        <v>29</v>
      </c>
      <c r="L146" s="5">
        <v>6</v>
      </c>
      <c r="M146" s="5">
        <v>7</v>
      </c>
      <c r="N146" s="5" t="s">
        <v>92</v>
      </c>
      <c r="O146" s="5" t="s">
        <v>1181</v>
      </c>
      <c r="Q146" s="4">
        <f t="shared" si="36"/>
        <v>44553</v>
      </c>
      <c r="R146" s="5">
        <f t="shared" si="32"/>
        <v>2021</v>
      </c>
      <c r="S146" s="5">
        <f t="shared" si="37"/>
        <v>17</v>
      </c>
      <c r="T146" s="5" t="s">
        <v>314</v>
      </c>
      <c r="U146" s="5"/>
      <c r="V146" s="5">
        <f t="shared" si="38"/>
        <v>0</v>
      </c>
      <c r="W146" s="5" t="s">
        <v>46</v>
      </c>
      <c r="X146" s="5" t="s">
        <v>369</v>
      </c>
      <c r="Z146" s="5">
        <f t="shared" si="39"/>
        <v>0</v>
      </c>
      <c r="AA146" s="5" t="str">
        <f t="shared" si="33"/>
        <v>American</v>
      </c>
      <c r="AB146">
        <f t="shared" si="34"/>
        <v>0</v>
      </c>
      <c r="AC146">
        <f t="shared" si="40"/>
        <v>1</v>
      </c>
      <c r="AD146">
        <f t="shared" si="41"/>
        <v>0</v>
      </c>
      <c r="AE146">
        <f t="shared" si="42"/>
        <v>0</v>
      </c>
      <c r="AF146">
        <f t="shared" si="43"/>
        <v>17</v>
      </c>
      <c r="AG146">
        <f t="shared" si="43"/>
        <v>29</v>
      </c>
      <c r="AH146">
        <f t="shared" si="43"/>
        <v>6</v>
      </c>
      <c r="AI146">
        <f t="shared" si="43"/>
        <v>7</v>
      </c>
      <c r="AJ146">
        <f t="shared" si="30"/>
        <v>13</v>
      </c>
      <c r="AK146" s="8">
        <f t="shared" si="44"/>
        <v>0.46153846153846156</v>
      </c>
      <c r="AL146">
        <f t="shared" si="35"/>
        <v>0</v>
      </c>
    </row>
    <row r="147" spans="1:38" x14ac:dyDescent="0.2">
      <c r="A147" s="1">
        <v>1</v>
      </c>
      <c r="B147" s="4">
        <v>44443</v>
      </c>
      <c r="C147" s="13">
        <v>0.85416666666666663</v>
      </c>
      <c r="D147" s="5" t="s">
        <v>44</v>
      </c>
      <c r="E147" s="5" t="s">
        <v>913</v>
      </c>
      <c r="F147" s="5" t="s">
        <v>49</v>
      </c>
      <c r="G147" s="5" t="s">
        <v>590</v>
      </c>
      <c r="H147" s="5" t="s">
        <v>114</v>
      </c>
      <c r="I147" s="5" t="s">
        <v>14</v>
      </c>
      <c r="J147" s="5">
        <v>27</v>
      </c>
      <c r="K147" s="5">
        <v>38</v>
      </c>
      <c r="L147" s="5">
        <v>0</v>
      </c>
      <c r="M147" s="5">
        <v>1</v>
      </c>
      <c r="N147" s="5" t="s">
        <v>92</v>
      </c>
      <c r="O147" s="5"/>
      <c r="Q147" s="4">
        <f t="shared" si="36"/>
        <v>44443</v>
      </c>
      <c r="R147" s="5">
        <f t="shared" si="32"/>
        <v>2021</v>
      </c>
      <c r="S147" s="5">
        <f t="shared" si="37"/>
        <v>1</v>
      </c>
      <c r="T147" s="5" t="s">
        <v>94</v>
      </c>
      <c r="U147" s="5">
        <v>16</v>
      </c>
      <c r="V147" s="5">
        <f t="shared" si="38"/>
        <v>1</v>
      </c>
      <c r="W147" s="5" t="s">
        <v>46</v>
      </c>
      <c r="X147" s="5" t="s">
        <v>590</v>
      </c>
      <c r="Z147" s="5">
        <f t="shared" si="39"/>
        <v>0</v>
      </c>
      <c r="AA147" s="5" t="str">
        <f t="shared" si="33"/>
        <v>Pac-12</v>
      </c>
      <c r="AB147">
        <f t="shared" si="34"/>
        <v>0</v>
      </c>
      <c r="AC147">
        <f t="shared" si="40"/>
        <v>1</v>
      </c>
      <c r="AD147">
        <f t="shared" si="41"/>
        <v>1</v>
      </c>
      <c r="AE147">
        <f t="shared" si="42"/>
        <v>0</v>
      </c>
      <c r="AF147">
        <f t="shared" si="43"/>
        <v>27</v>
      </c>
      <c r="AG147">
        <f t="shared" si="43"/>
        <v>38</v>
      </c>
      <c r="AH147">
        <f t="shared" si="43"/>
        <v>0</v>
      </c>
      <c r="AI147">
        <f t="shared" si="43"/>
        <v>1</v>
      </c>
      <c r="AJ147">
        <f t="shared" si="30"/>
        <v>1</v>
      </c>
      <c r="AK147" s="8">
        <f t="shared" si="44"/>
        <v>0</v>
      </c>
      <c r="AL147">
        <f t="shared" si="35"/>
        <v>0</v>
      </c>
    </row>
    <row r="148" spans="1:38" ht="30" x14ac:dyDescent="0.2">
      <c r="A148" s="1">
        <v>2</v>
      </c>
      <c r="B148" s="4">
        <v>44450</v>
      </c>
      <c r="C148" s="13">
        <v>0.83333333333333337</v>
      </c>
      <c r="D148" s="5" t="s">
        <v>44</v>
      </c>
      <c r="E148" s="5" t="s">
        <v>383</v>
      </c>
      <c r="F148" s="5"/>
      <c r="G148" s="5" t="s">
        <v>561</v>
      </c>
      <c r="H148" s="5" t="s">
        <v>70</v>
      </c>
      <c r="I148" s="5" t="s">
        <v>13</v>
      </c>
      <c r="J148" s="5">
        <v>34</v>
      </c>
      <c r="K148" s="5">
        <v>7</v>
      </c>
      <c r="L148" s="5">
        <v>1</v>
      </c>
      <c r="M148" s="5">
        <v>1</v>
      </c>
      <c r="N148" s="5" t="s">
        <v>41</v>
      </c>
      <c r="O148" s="5"/>
      <c r="Q148" s="4">
        <f t="shared" si="36"/>
        <v>44450</v>
      </c>
      <c r="R148" s="5">
        <f t="shared" si="32"/>
        <v>2021</v>
      </c>
      <c r="S148" s="5">
        <f t="shared" si="37"/>
        <v>2</v>
      </c>
      <c r="T148" s="5" t="s">
        <v>383</v>
      </c>
      <c r="U148" s="5"/>
      <c r="V148" s="5">
        <f t="shared" si="38"/>
        <v>0</v>
      </c>
      <c r="W148" s="5" t="s">
        <v>46</v>
      </c>
      <c r="X148" s="5" t="s">
        <v>561</v>
      </c>
      <c r="Z148" s="5">
        <f t="shared" si="39"/>
        <v>0</v>
      </c>
      <c r="AA148" s="5" t="str">
        <f t="shared" si="33"/>
        <v>Non-Major</v>
      </c>
      <c r="AB148">
        <f t="shared" si="34"/>
        <v>0</v>
      </c>
      <c r="AC148">
        <f t="shared" si="40"/>
        <v>0</v>
      </c>
      <c r="AD148">
        <f t="shared" si="41"/>
        <v>0</v>
      </c>
      <c r="AE148">
        <f t="shared" si="42"/>
        <v>0</v>
      </c>
      <c r="AF148">
        <f t="shared" si="43"/>
        <v>34</v>
      </c>
      <c r="AG148">
        <f t="shared" si="43"/>
        <v>7</v>
      </c>
      <c r="AH148">
        <f t="shared" si="43"/>
        <v>1</v>
      </c>
      <c r="AI148">
        <f t="shared" si="43"/>
        <v>1</v>
      </c>
      <c r="AJ148">
        <f t="shared" si="30"/>
        <v>2</v>
      </c>
      <c r="AK148" s="8">
        <f t="shared" si="44"/>
        <v>0.5</v>
      </c>
      <c r="AL148">
        <f t="shared" si="35"/>
        <v>1</v>
      </c>
    </row>
    <row r="149" spans="1:38" ht="30" x14ac:dyDescent="0.2">
      <c r="A149" s="1">
        <v>3</v>
      </c>
      <c r="B149" s="4">
        <v>44457</v>
      </c>
      <c r="C149" s="13">
        <v>0.8125</v>
      </c>
      <c r="D149" s="5" t="s">
        <v>44</v>
      </c>
      <c r="E149" s="5" t="s">
        <v>383</v>
      </c>
      <c r="F149" s="5"/>
      <c r="G149" s="5" t="s">
        <v>181</v>
      </c>
      <c r="H149" s="5" t="s">
        <v>148</v>
      </c>
      <c r="I149" s="5" t="s">
        <v>13</v>
      </c>
      <c r="J149" s="5">
        <v>49</v>
      </c>
      <c r="K149" s="5">
        <v>21</v>
      </c>
      <c r="L149" s="5">
        <v>2</v>
      </c>
      <c r="M149" s="5">
        <v>1</v>
      </c>
      <c r="N149" s="5" t="s">
        <v>47</v>
      </c>
      <c r="O149" s="5"/>
      <c r="Q149" s="4">
        <f t="shared" si="36"/>
        <v>44457</v>
      </c>
      <c r="R149" s="5">
        <f t="shared" si="32"/>
        <v>2021</v>
      </c>
      <c r="S149" s="5">
        <f t="shared" si="37"/>
        <v>3</v>
      </c>
      <c r="T149" s="5" t="s">
        <v>383</v>
      </c>
      <c r="U149" s="5"/>
      <c r="V149" s="5">
        <f t="shared" si="38"/>
        <v>0</v>
      </c>
      <c r="W149" s="5" t="s">
        <v>46</v>
      </c>
      <c r="X149" s="5" t="s">
        <v>181</v>
      </c>
      <c r="Z149" s="5">
        <f t="shared" si="39"/>
        <v>0</v>
      </c>
      <c r="AA149" s="5" t="str">
        <f t="shared" si="33"/>
        <v>MAC</v>
      </c>
      <c r="AB149">
        <f t="shared" si="34"/>
        <v>0</v>
      </c>
      <c r="AC149">
        <f t="shared" si="40"/>
        <v>1</v>
      </c>
      <c r="AD149">
        <f t="shared" si="41"/>
        <v>0</v>
      </c>
      <c r="AE149">
        <f t="shared" si="42"/>
        <v>0</v>
      </c>
      <c r="AF149">
        <f t="shared" si="43"/>
        <v>49</v>
      </c>
      <c r="AG149">
        <f t="shared" si="43"/>
        <v>21</v>
      </c>
      <c r="AH149">
        <f t="shared" si="43"/>
        <v>2</v>
      </c>
      <c r="AI149">
        <f t="shared" si="43"/>
        <v>1</v>
      </c>
      <c r="AJ149">
        <f t="shared" si="30"/>
        <v>3</v>
      </c>
      <c r="AK149" s="8">
        <f t="shared" si="44"/>
        <v>0.66666666666666663</v>
      </c>
      <c r="AL149">
        <f t="shared" si="35"/>
        <v>1</v>
      </c>
    </row>
    <row r="150" spans="1:38" ht="30" x14ac:dyDescent="0.2">
      <c r="A150" s="1">
        <v>4</v>
      </c>
      <c r="B150" s="4">
        <v>44464</v>
      </c>
      <c r="C150" s="13">
        <v>0.5</v>
      </c>
      <c r="D150" s="5" t="s">
        <v>44</v>
      </c>
      <c r="E150" s="5" t="s">
        <v>383</v>
      </c>
      <c r="F150" s="5" t="s">
        <v>49</v>
      </c>
      <c r="G150" s="5" t="s">
        <v>239</v>
      </c>
      <c r="H150" s="5" t="s">
        <v>46</v>
      </c>
      <c r="I150" s="5" t="s">
        <v>13</v>
      </c>
      <c r="J150" s="5">
        <v>28</v>
      </c>
      <c r="K150" s="5">
        <v>25</v>
      </c>
      <c r="L150" s="5">
        <v>3</v>
      </c>
      <c r="M150" s="5">
        <v>1</v>
      </c>
      <c r="N150" s="5" t="s">
        <v>51</v>
      </c>
      <c r="O150" s="5"/>
      <c r="Q150" s="4">
        <f t="shared" si="36"/>
        <v>44464</v>
      </c>
      <c r="R150" s="5">
        <f t="shared" si="32"/>
        <v>2021</v>
      </c>
      <c r="S150" s="5">
        <f t="shared" si="37"/>
        <v>4</v>
      </c>
      <c r="T150" s="5" t="s">
        <v>383</v>
      </c>
      <c r="U150" s="5"/>
      <c r="V150" s="5">
        <f t="shared" si="38"/>
        <v>0</v>
      </c>
      <c r="W150" s="5" t="s">
        <v>46</v>
      </c>
      <c r="X150" s="5" t="s">
        <v>239</v>
      </c>
      <c r="Z150" s="5">
        <f t="shared" si="39"/>
        <v>0</v>
      </c>
      <c r="AA150" s="5" t="str">
        <f t="shared" si="33"/>
        <v>SEC</v>
      </c>
      <c r="AB150">
        <f t="shared" si="34"/>
        <v>1</v>
      </c>
      <c r="AC150">
        <f t="shared" si="40"/>
        <v>1</v>
      </c>
      <c r="AD150">
        <f t="shared" si="41"/>
        <v>1</v>
      </c>
      <c r="AE150">
        <f t="shared" si="42"/>
        <v>0</v>
      </c>
      <c r="AF150">
        <f t="shared" si="43"/>
        <v>28</v>
      </c>
      <c r="AG150">
        <f t="shared" si="43"/>
        <v>25</v>
      </c>
      <c r="AH150">
        <f t="shared" si="43"/>
        <v>3</v>
      </c>
      <c r="AI150">
        <f t="shared" si="43"/>
        <v>1</v>
      </c>
      <c r="AJ150">
        <f t="shared" si="30"/>
        <v>4</v>
      </c>
      <c r="AK150" s="8">
        <f t="shared" si="44"/>
        <v>0.75</v>
      </c>
      <c r="AL150">
        <f t="shared" si="35"/>
        <v>1</v>
      </c>
    </row>
    <row r="151" spans="1:38" ht="30" x14ac:dyDescent="0.2">
      <c r="A151" s="1">
        <v>5</v>
      </c>
      <c r="B151" s="4">
        <v>44471</v>
      </c>
      <c r="C151" s="13">
        <v>0.875</v>
      </c>
      <c r="D151" s="5" t="s">
        <v>44</v>
      </c>
      <c r="E151" s="5" t="s">
        <v>383</v>
      </c>
      <c r="F151" s="5"/>
      <c r="G151" s="5" t="s">
        <v>871</v>
      </c>
      <c r="H151" s="5" t="s">
        <v>46</v>
      </c>
      <c r="I151" s="5" t="s">
        <v>14</v>
      </c>
      <c r="J151" s="5">
        <v>19</v>
      </c>
      <c r="K151" s="5">
        <v>24</v>
      </c>
      <c r="L151" s="5">
        <v>3</v>
      </c>
      <c r="M151" s="5">
        <v>2</v>
      </c>
      <c r="N151" s="5" t="s">
        <v>92</v>
      </c>
      <c r="O151" s="5"/>
      <c r="Q151" s="4">
        <f t="shared" si="36"/>
        <v>44471</v>
      </c>
      <c r="R151" s="5">
        <f t="shared" si="32"/>
        <v>2021</v>
      </c>
      <c r="S151" s="5">
        <f t="shared" si="37"/>
        <v>5</v>
      </c>
      <c r="T151" s="5" t="s">
        <v>383</v>
      </c>
      <c r="U151" s="5"/>
      <c r="V151" s="5">
        <f t="shared" si="38"/>
        <v>0</v>
      </c>
      <c r="W151" s="5" t="s">
        <v>46</v>
      </c>
      <c r="X151" s="5" t="s">
        <v>803</v>
      </c>
      <c r="Y151">
        <v>22</v>
      </c>
      <c r="Z151" s="5">
        <f t="shared" si="39"/>
        <v>1</v>
      </c>
      <c r="AA151" s="5" t="str">
        <f t="shared" si="33"/>
        <v>SEC</v>
      </c>
      <c r="AB151">
        <f t="shared" si="34"/>
        <v>1</v>
      </c>
      <c r="AC151">
        <f t="shared" si="40"/>
        <v>1</v>
      </c>
      <c r="AD151">
        <f t="shared" si="41"/>
        <v>1</v>
      </c>
      <c r="AE151">
        <f t="shared" si="42"/>
        <v>0</v>
      </c>
      <c r="AF151">
        <f t="shared" si="43"/>
        <v>19</v>
      </c>
      <c r="AG151">
        <f t="shared" si="43"/>
        <v>24</v>
      </c>
      <c r="AH151">
        <f t="shared" si="43"/>
        <v>3</v>
      </c>
      <c r="AI151">
        <f t="shared" si="43"/>
        <v>2</v>
      </c>
      <c r="AJ151">
        <f t="shared" si="30"/>
        <v>5</v>
      </c>
      <c r="AK151" s="8">
        <f t="shared" si="44"/>
        <v>0.6</v>
      </c>
      <c r="AL151">
        <f t="shared" si="35"/>
        <v>0</v>
      </c>
    </row>
    <row r="152" spans="1:38" ht="30" x14ac:dyDescent="0.2">
      <c r="A152" s="1">
        <v>6</v>
      </c>
      <c r="B152" s="4">
        <v>44478</v>
      </c>
      <c r="C152" s="13">
        <v>0.8125</v>
      </c>
      <c r="D152" s="5" t="s">
        <v>44</v>
      </c>
      <c r="E152" s="5" t="s">
        <v>383</v>
      </c>
      <c r="F152" s="5" t="s">
        <v>49</v>
      </c>
      <c r="G152" s="5" t="s">
        <v>1178</v>
      </c>
      <c r="H152" s="5" t="s">
        <v>46</v>
      </c>
      <c r="I152" s="5" t="s">
        <v>14</v>
      </c>
      <c r="J152" s="5">
        <v>21</v>
      </c>
      <c r="K152" s="5">
        <v>42</v>
      </c>
      <c r="L152" s="5">
        <v>3</v>
      </c>
      <c r="M152" s="5">
        <v>3</v>
      </c>
      <c r="N152" s="5" t="s">
        <v>102</v>
      </c>
      <c r="O152" s="5"/>
      <c r="Q152" s="4">
        <f t="shared" si="36"/>
        <v>44478</v>
      </c>
      <c r="R152" s="5">
        <f t="shared" si="32"/>
        <v>2021</v>
      </c>
      <c r="S152" s="5">
        <f t="shared" si="37"/>
        <v>6</v>
      </c>
      <c r="T152" s="5" t="s">
        <v>383</v>
      </c>
      <c r="U152" s="5"/>
      <c r="V152" s="5">
        <f t="shared" si="38"/>
        <v>0</v>
      </c>
      <c r="W152" s="5" t="s">
        <v>46</v>
      </c>
      <c r="X152" s="5" t="s">
        <v>879</v>
      </c>
      <c r="Y152">
        <v>16</v>
      </c>
      <c r="Z152" s="5">
        <f t="shared" si="39"/>
        <v>1</v>
      </c>
      <c r="AA152" s="5" t="str">
        <f t="shared" si="33"/>
        <v>SEC</v>
      </c>
      <c r="AB152">
        <f t="shared" si="34"/>
        <v>1</v>
      </c>
      <c r="AC152">
        <f t="shared" si="40"/>
        <v>1</v>
      </c>
      <c r="AD152">
        <f t="shared" si="41"/>
        <v>1</v>
      </c>
      <c r="AE152">
        <f t="shared" si="42"/>
        <v>0</v>
      </c>
      <c r="AF152">
        <f t="shared" si="43"/>
        <v>21</v>
      </c>
      <c r="AG152">
        <f t="shared" si="43"/>
        <v>42</v>
      </c>
      <c r="AH152">
        <f t="shared" si="43"/>
        <v>3</v>
      </c>
      <c r="AI152">
        <f t="shared" si="43"/>
        <v>3</v>
      </c>
      <c r="AJ152">
        <f t="shared" si="30"/>
        <v>6</v>
      </c>
      <c r="AK152" s="8">
        <f t="shared" si="44"/>
        <v>0.5</v>
      </c>
      <c r="AL152">
        <f t="shared" si="35"/>
        <v>0</v>
      </c>
    </row>
    <row r="153" spans="1:38" ht="30" x14ac:dyDescent="0.2">
      <c r="A153" s="1">
        <v>7</v>
      </c>
      <c r="B153" s="4">
        <v>44485</v>
      </c>
      <c r="C153" s="13">
        <v>0.5</v>
      </c>
      <c r="D153" s="5" t="s">
        <v>44</v>
      </c>
      <c r="E153" s="5" t="s">
        <v>383</v>
      </c>
      <c r="F153" s="5"/>
      <c r="G153" s="5" t="s">
        <v>1157</v>
      </c>
      <c r="H153" s="5" t="s">
        <v>46</v>
      </c>
      <c r="I153" s="5" t="s">
        <v>13</v>
      </c>
      <c r="J153" s="5">
        <v>49</v>
      </c>
      <c r="K153" s="5">
        <v>42</v>
      </c>
      <c r="L153" s="5">
        <v>4</v>
      </c>
      <c r="M153" s="5">
        <v>3</v>
      </c>
      <c r="N153" s="5" t="s">
        <v>41</v>
      </c>
      <c r="O153" s="5"/>
      <c r="Q153" s="4">
        <f t="shared" si="36"/>
        <v>44485</v>
      </c>
      <c r="R153" s="5">
        <f t="shared" si="32"/>
        <v>2021</v>
      </c>
      <c r="S153" s="5">
        <f t="shared" si="37"/>
        <v>7</v>
      </c>
      <c r="T153" s="5" t="s">
        <v>383</v>
      </c>
      <c r="U153" s="5"/>
      <c r="V153" s="5">
        <f t="shared" si="38"/>
        <v>0</v>
      </c>
      <c r="W153" s="5" t="s">
        <v>46</v>
      </c>
      <c r="X153" s="5" t="s">
        <v>111</v>
      </c>
      <c r="Y153">
        <v>20</v>
      </c>
      <c r="Z153" s="5">
        <f t="shared" si="39"/>
        <v>1</v>
      </c>
      <c r="AA153" s="5" t="str">
        <f t="shared" si="33"/>
        <v>SEC</v>
      </c>
      <c r="AB153">
        <f t="shared" si="34"/>
        <v>1</v>
      </c>
      <c r="AC153">
        <f t="shared" si="40"/>
        <v>1</v>
      </c>
      <c r="AD153">
        <f t="shared" si="41"/>
        <v>1</v>
      </c>
      <c r="AE153">
        <f t="shared" si="42"/>
        <v>0</v>
      </c>
      <c r="AF153">
        <f t="shared" si="43"/>
        <v>49</v>
      </c>
      <c r="AG153">
        <f t="shared" si="43"/>
        <v>42</v>
      </c>
      <c r="AH153">
        <f t="shared" si="43"/>
        <v>4</v>
      </c>
      <c r="AI153">
        <f t="shared" si="43"/>
        <v>3</v>
      </c>
      <c r="AJ153">
        <f t="shared" si="30"/>
        <v>7</v>
      </c>
      <c r="AK153" s="8">
        <f t="shared" si="44"/>
        <v>0.5714285714285714</v>
      </c>
      <c r="AL153">
        <f t="shared" si="35"/>
        <v>1</v>
      </c>
    </row>
    <row r="154" spans="1:38" ht="30" x14ac:dyDescent="0.2">
      <c r="A154" s="1">
        <v>8</v>
      </c>
      <c r="B154" s="4">
        <v>44492</v>
      </c>
      <c r="C154" s="13">
        <v>0.64583333333333337</v>
      </c>
      <c r="D154" s="5" t="s">
        <v>44</v>
      </c>
      <c r="E154" s="5" t="s">
        <v>383</v>
      </c>
      <c r="F154" s="5" t="s">
        <v>49</v>
      </c>
      <c r="G154" s="5" t="s">
        <v>1167</v>
      </c>
      <c r="H154" s="5" t="s">
        <v>46</v>
      </c>
      <c r="I154" s="5" t="s">
        <v>14</v>
      </c>
      <c r="J154" s="5">
        <v>17</v>
      </c>
      <c r="K154" s="5">
        <v>31</v>
      </c>
      <c r="L154" s="5">
        <v>4</v>
      </c>
      <c r="M154" s="5">
        <v>4</v>
      </c>
      <c r="N154" s="5" t="s">
        <v>92</v>
      </c>
      <c r="O154" s="5"/>
      <c r="Q154" s="4">
        <f t="shared" si="36"/>
        <v>44492</v>
      </c>
      <c r="R154" s="5">
        <f t="shared" si="32"/>
        <v>2021</v>
      </c>
      <c r="S154" s="5">
        <f t="shared" si="37"/>
        <v>8</v>
      </c>
      <c r="T154" s="5" t="s">
        <v>383</v>
      </c>
      <c r="U154" s="5"/>
      <c r="V154" s="5">
        <f t="shared" si="38"/>
        <v>0</v>
      </c>
      <c r="W154" s="5" t="s">
        <v>46</v>
      </c>
      <c r="X154" s="5" t="s">
        <v>415</v>
      </c>
      <c r="Y154">
        <v>12</v>
      </c>
      <c r="Z154" s="5">
        <f t="shared" si="39"/>
        <v>1</v>
      </c>
      <c r="AA154" s="5" t="str">
        <f t="shared" si="33"/>
        <v>SEC</v>
      </c>
      <c r="AB154">
        <f t="shared" si="34"/>
        <v>1</v>
      </c>
      <c r="AC154">
        <f t="shared" si="40"/>
        <v>1</v>
      </c>
      <c r="AD154">
        <f t="shared" si="41"/>
        <v>1</v>
      </c>
      <c r="AE154">
        <f t="shared" si="42"/>
        <v>0</v>
      </c>
      <c r="AF154">
        <f t="shared" si="43"/>
        <v>17</v>
      </c>
      <c r="AG154">
        <f t="shared" si="43"/>
        <v>31</v>
      </c>
      <c r="AH154">
        <f t="shared" si="43"/>
        <v>4</v>
      </c>
      <c r="AI154">
        <f t="shared" si="43"/>
        <v>4</v>
      </c>
      <c r="AJ154">
        <f t="shared" si="30"/>
        <v>8</v>
      </c>
      <c r="AK154" s="8">
        <f t="shared" si="44"/>
        <v>0.5</v>
      </c>
      <c r="AL154">
        <f t="shared" si="35"/>
        <v>0</v>
      </c>
    </row>
    <row r="155" spans="1:38" ht="30" x14ac:dyDescent="0.2">
      <c r="A155" s="1">
        <v>9</v>
      </c>
      <c r="B155" s="4">
        <v>44506</v>
      </c>
      <c r="C155" s="13">
        <v>0.79166666666666663</v>
      </c>
      <c r="D155" s="5" t="s">
        <v>44</v>
      </c>
      <c r="E155" s="5" t="s">
        <v>383</v>
      </c>
      <c r="F155" s="5" t="s">
        <v>49</v>
      </c>
      <c r="G155" s="5" t="s">
        <v>713</v>
      </c>
      <c r="H155" s="5" t="s">
        <v>46</v>
      </c>
      <c r="I155" s="5" t="s">
        <v>14</v>
      </c>
      <c r="J155" s="5">
        <v>14</v>
      </c>
      <c r="K155" s="5">
        <v>20</v>
      </c>
      <c r="L155" s="5">
        <v>4</v>
      </c>
      <c r="M155" s="5">
        <v>5</v>
      </c>
      <c r="N155" s="5" t="s">
        <v>102</v>
      </c>
      <c r="O155" s="5"/>
      <c r="Q155" s="4">
        <f t="shared" si="36"/>
        <v>44506</v>
      </c>
      <c r="R155" s="5">
        <f t="shared" si="32"/>
        <v>2021</v>
      </c>
      <c r="S155" s="5">
        <f t="shared" si="37"/>
        <v>10</v>
      </c>
      <c r="T155" s="5" t="s">
        <v>383</v>
      </c>
      <c r="U155" s="5"/>
      <c r="V155" s="5">
        <f t="shared" si="38"/>
        <v>0</v>
      </c>
      <c r="W155" s="5" t="s">
        <v>46</v>
      </c>
      <c r="X155" s="5" t="s">
        <v>119</v>
      </c>
      <c r="Y155">
        <v>3</v>
      </c>
      <c r="Z155" s="5">
        <f t="shared" si="39"/>
        <v>1</v>
      </c>
      <c r="AA155" s="5" t="str">
        <f t="shared" si="33"/>
        <v>SEC</v>
      </c>
      <c r="AB155">
        <f t="shared" si="34"/>
        <v>1</v>
      </c>
      <c r="AC155">
        <f t="shared" si="40"/>
        <v>1</v>
      </c>
      <c r="AD155">
        <f t="shared" si="41"/>
        <v>1</v>
      </c>
      <c r="AE155">
        <f t="shared" si="42"/>
        <v>0</v>
      </c>
      <c r="AF155">
        <f t="shared" si="43"/>
        <v>14</v>
      </c>
      <c r="AG155">
        <f t="shared" si="43"/>
        <v>20</v>
      </c>
      <c r="AH155">
        <f t="shared" si="43"/>
        <v>4</v>
      </c>
      <c r="AI155">
        <f t="shared" si="43"/>
        <v>5</v>
      </c>
      <c r="AJ155">
        <f t="shared" si="30"/>
        <v>9</v>
      </c>
      <c r="AK155" s="8">
        <f t="shared" si="44"/>
        <v>0.44444444444444442</v>
      </c>
      <c r="AL155">
        <f t="shared" si="35"/>
        <v>0</v>
      </c>
    </row>
    <row r="156" spans="1:38" x14ac:dyDescent="0.2">
      <c r="A156" s="1">
        <v>10</v>
      </c>
      <c r="B156" s="4">
        <v>44513</v>
      </c>
      <c r="C156" s="13">
        <v>0.8125</v>
      </c>
      <c r="D156" s="5" t="s">
        <v>44</v>
      </c>
      <c r="E156" s="5" t="s">
        <v>383</v>
      </c>
      <c r="F156" s="5"/>
      <c r="G156" s="5" t="s">
        <v>651</v>
      </c>
      <c r="H156" s="5" t="s">
        <v>46</v>
      </c>
      <c r="I156" s="5" t="s">
        <v>14</v>
      </c>
      <c r="J156" s="5">
        <v>13</v>
      </c>
      <c r="K156" s="5">
        <v>16</v>
      </c>
      <c r="L156" s="5">
        <v>4</v>
      </c>
      <c r="M156" s="5">
        <v>6</v>
      </c>
      <c r="N156" s="5" t="s">
        <v>130</v>
      </c>
      <c r="O156" s="5"/>
      <c r="Q156" s="4">
        <f t="shared" si="36"/>
        <v>44513</v>
      </c>
      <c r="R156" s="5">
        <f t="shared" si="32"/>
        <v>2021</v>
      </c>
      <c r="S156" s="5">
        <f t="shared" si="37"/>
        <v>11</v>
      </c>
      <c r="T156" s="5" t="s">
        <v>383</v>
      </c>
      <c r="U156" s="5"/>
      <c r="V156" s="5">
        <f t="shared" si="38"/>
        <v>0</v>
      </c>
      <c r="W156" s="5" t="s">
        <v>46</v>
      </c>
      <c r="X156" s="5" t="s">
        <v>651</v>
      </c>
      <c r="Z156" s="5">
        <f t="shared" si="39"/>
        <v>0</v>
      </c>
      <c r="AA156" s="5" t="str">
        <f t="shared" si="33"/>
        <v>SEC</v>
      </c>
      <c r="AB156">
        <f t="shared" si="34"/>
        <v>1</v>
      </c>
      <c r="AC156">
        <f t="shared" si="40"/>
        <v>1</v>
      </c>
      <c r="AD156">
        <f t="shared" si="41"/>
        <v>1</v>
      </c>
      <c r="AE156">
        <f t="shared" si="42"/>
        <v>0</v>
      </c>
      <c r="AF156">
        <f t="shared" si="43"/>
        <v>13</v>
      </c>
      <c r="AG156">
        <f t="shared" si="43"/>
        <v>16</v>
      </c>
      <c r="AH156">
        <f t="shared" si="43"/>
        <v>4</v>
      </c>
      <c r="AI156">
        <f t="shared" si="43"/>
        <v>6</v>
      </c>
      <c r="AJ156">
        <f t="shared" si="30"/>
        <v>10</v>
      </c>
      <c r="AK156" s="8">
        <f t="shared" si="44"/>
        <v>0.4</v>
      </c>
      <c r="AL156">
        <f t="shared" si="35"/>
        <v>0</v>
      </c>
    </row>
    <row r="157" spans="1:38" ht="30" x14ac:dyDescent="0.2">
      <c r="A157" s="1">
        <v>11</v>
      </c>
      <c r="B157" s="4">
        <v>44520</v>
      </c>
      <c r="C157" s="13">
        <v>0.875</v>
      </c>
      <c r="D157" s="5" t="s">
        <v>44</v>
      </c>
      <c r="E157" s="5" t="s">
        <v>383</v>
      </c>
      <c r="F157" s="5"/>
      <c r="G157" s="5" t="s">
        <v>98</v>
      </c>
      <c r="H157" s="5" t="s">
        <v>99</v>
      </c>
      <c r="I157" s="5" t="s">
        <v>13</v>
      </c>
      <c r="J157" s="5">
        <v>27</v>
      </c>
      <c r="K157" s="5">
        <v>14</v>
      </c>
      <c r="L157" s="5">
        <v>5</v>
      </c>
      <c r="M157" s="5">
        <v>6</v>
      </c>
      <c r="N157" s="5" t="s">
        <v>41</v>
      </c>
      <c r="O157" s="5"/>
      <c r="Q157" s="4">
        <f t="shared" si="36"/>
        <v>44520</v>
      </c>
      <c r="R157" s="5">
        <f t="shared" si="32"/>
        <v>2021</v>
      </c>
      <c r="S157" s="5">
        <f t="shared" si="37"/>
        <v>12</v>
      </c>
      <c r="T157" s="5" t="s">
        <v>383</v>
      </c>
      <c r="U157" s="5"/>
      <c r="V157" s="5">
        <f t="shared" si="38"/>
        <v>0</v>
      </c>
      <c r="W157" s="5" t="s">
        <v>46</v>
      </c>
      <c r="X157" s="5" t="s">
        <v>98</v>
      </c>
      <c r="Z157" s="5">
        <f t="shared" si="39"/>
        <v>0</v>
      </c>
      <c r="AA157" s="5" t="str">
        <f t="shared" si="33"/>
        <v>Sun Belt</v>
      </c>
      <c r="AB157">
        <f t="shared" si="34"/>
        <v>0</v>
      </c>
      <c r="AC157">
        <f t="shared" si="40"/>
        <v>1</v>
      </c>
      <c r="AD157">
        <f t="shared" si="41"/>
        <v>0</v>
      </c>
      <c r="AE157">
        <f t="shared" si="42"/>
        <v>0</v>
      </c>
      <c r="AF157">
        <f t="shared" si="43"/>
        <v>27</v>
      </c>
      <c r="AG157">
        <f t="shared" si="43"/>
        <v>14</v>
      </c>
      <c r="AH157">
        <f t="shared" si="43"/>
        <v>5</v>
      </c>
      <c r="AI157">
        <f t="shared" si="43"/>
        <v>6</v>
      </c>
      <c r="AJ157">
        <f t="shared" si="30"/>
        <v>11</v>
      </c>
      <c r="AK157" s="8">
        <f t="shared" si="44"/>
        <v>0.45454545454545453</v>
      </c>
      <c r="AL157">
        <f t="shared" si="35"/>
        <v>1</v>
      </c>
    </row>
    <row r="158" spans="1:38" ht="30" x14ac:dyDescent="0.2">
      <c r="A158" s="1">
        <v>12</v>
      </c>
      <c r="B158" s="4">
        <v>44527</v>
      </c>
      <c r="C158" s="13">
        <v>0.79166666666666663</v>
      </c>
      <c r="D158" s="5" t="s">
        <v>44</v>
      </c>
      <c r="E158" s="5" t="s">
        <v>383</v>
      </c>
      <c r="F158" s="5"/>
      <c r="G158" s="5" t="s">
        <v>1169</v>
      </c>
      <c r="H158" s="5" t="s">
        <v>46</v>
      </c>
      <c r="I158" s="5" t="s">
        <v>13</v>
      </c>
      <c r="J158" s="5">
        <v>27</v>
      </c>
      <c r="K158" s="5">
        <v>24</v>
      </c>
      <c r="L158" s="5">
        <v>6</v>
      </c>
      <c r="M158" s="5">
        <v>6</v>
      </c>
      <c r="N158" s="5" t="s">
        <v>47</v>
      </c>
      <c r="O158" s="5"/>
      <c r="Q158" s="4">
        <f t="shared" si="36"/>
        <v>44527</v>
      </c>
      <c r="R158" s="5">
        <f t="shared" si="32"/>
        <v>2021</v>
      </c>
      <c r="S158" s="5">
        <f t="shared" si="37"/>
        <v>13</v>
      </c>
      <c r="T158" s="5" t="s">
        <v>383</v>
      </c>
      <c r="U158" s="5"/>
      <c r="V158" s="5">
        <f t="shared" si="38"/>
        <v>0</v>
      </c>
      <c r="W158" s="5" t="s">
        <v>46</v>
      </c>
      <c r="X158" s="5" t="s">
        <v>48</v>
      </c>
      <c r="Y158">
        <v>14</v>
      </c>
      <c r="Z158" s="5">
        <f t="shared" si="39"/>
        <v>1</v>
      </c>
      <c r="AA158" s="5" t="str">
        <f t="shared" si="33"/>
        <v>SEC</v>
      </c>
      <c r="AB158">
        <f t="shared" si="34"/>
        <v>1</v>
      </c>
      <c r="AC158">
        <f t="shared" si="40"/>
        <v>1</v>
      </c>
      <c r="AD158">
        <f t="shared" si="41"/>
        <v>1</v>
      </c>
      <c r="AE158">
        <f t="shared" si="42"/>
        <v>0</v>
      </c>
      <c r="AF158">
        <f t="shared" si="43"/>
        <v>27</v>
      </c>
      <c r="AG158">
        <f t="shared" si="43"/>
        <v>24</v>
      </c>
      <c r="AH158">
        <f t="shared" si="43"/>
        <v>6</v>
      </c>
      <c r="AI158">
        <f t="shared" si="43"/>
        <v>6</v>
      </c>
      <c r="AJ158">
        <f t="shared" si="30"/>
        <v>12</v>
      </c>
      <c r="AK158" s="8">
        <f t="shared" si="44"/>
        <v>0.5</v>
      </c>
      <c r="AL158">
        <f t="shared" si="35"/>
        <v>1</v>
      </c>
    </row>
    <row r="159" spans="1:38" ht="90" x14ac:dyDescent="0.2">
      <c r="A159" s="1">
        <v>13</v>
      </c>
      <c r="B159" s="4">
        <v>44565</v>
      </c>
      <c r="C159" s="13">
        <v>0.875</v>
      </c>
      <c r="D159" s="5" t="s">
        <v>112</v>
      </c>
      <c r="E159" s="5" t="s">
        <v>383</v>
      </c>
      <c r="F159" s="5" t="s">
        <v>80</v>
      </c>
      <c r="G159" s="5" t="s">
        <v>465</v>
      </c>
      <c r="H159" s="5" t="s">
        <v>145</v>
      </c>
      <c r="I159" s="5" t="s">
        <v>14</v>
      </c>
      <c r="J159" s="5">
        <v>20</v>
      </c>
      <c r="K159" s="5">
        <v>42</v>
      </c>
      <c r="L159" s="5">
        <v>6</v>
      </c>
      <c r="M159" s="5">
        <v>7</v>
      </c>
      <c r="N159" s="5" t="s">
        <v>92</v>
      </c>
      <c r="O159" s="5" t="s">
        <v>349</v>
      </c>
      <c r="Q159" s="4">
        <f t="shared" si="36"/>
        <v>44565</v>
      </c>
      <c r="R159" s="5">
        <f t="shared" si="32"/>
        <v>2021</v>
      </c>
      <c r="S159" s="5">
        <f t="shared" si="37"/>
        <v>19</v>
      </c>
      <c r="T159" s="5" t="s">
        <v>383</v>
      </c>
      <c r="U159" s="5"/>
      <c r="V159" s="5">
        <f t="shared" si="38"/>
        <v>0</v>
      </c>
      <c r="W159" s="5" t="s">
        <v>46</v>
      </c>
      <c r="X159" s="5" t="s">
        <v>465</v>
      </c>
      <c r="Z159" s="5">
        <f t="shared" si="39"/>
        <v>0</v>
      </c>
      <c r="AA159" s="5" t="str">
        <f t="shared" si="33"/>
        <v>Big 12</v>
      </c>
      <c r="AB159">
        <f t="shared" si="34"/>
        <v>0</v>
      </c>
      <c r="AC159">
        <f t="shared" si="40"/>
        <v>1</v>
      </c>
      <c r="AD159">
        <f t="shared" si="41"/>
        <v>1</v>
      </c>
      <c r="AE159">
        <f t="shared" si="42"/>
        <v>0</v>
      </c>
      <c r="AF159">
        <f t="shared" si="43"/>
        <v>20</v>
      </c>
      <c r="AG159">
        <f t="shared" si="43"/>
        <v>42</v>
      </c>
      <c r="AH159">
        <f t="shared" si="43"/>
        <v>6</v>
      </c>
      <c r="AI159">
        <f t="shared" si="43"/>
        <v>7</v>
      </c>
      <c r="AJ159">
        <f t="shared" ref="AJ159:AJ185" si="45">SUM(AH159:AI159)</f>
        <v>13</v>
      </c>
      <c r="AK159" s="8">
        <f t="shared" si="44"/>
        <v>0.46153846153846156</v>
      </c>
      <c r="AL159">
        <f t="shared" si="35"/>
        <v>0</v>
      </c>
    </row>
    <row r="160" spans="1:38" ht="30" x14ac:dyDescent="0.2">
      <c r="A160" s="1">
        <v>1</v>
      </c>
      <c r="B160" s="4">
        <v>44443</v>
      </c>
      <c r="C160" s="13">
        <v>0.66666666666666663</v>
      </c>
      <c r="D160" s="5" t="s">
        <v>44</v>
      </c>
      <c r="E160" s="5" t="s">
        <v>348</v>
      </c>
      <c r="F160" s="5"/>
      <c r="G160" s="5" t="s">
        <v>181</v>
      </c>
      <c r="H160" s="5" t="s">
        <v>148</v>
      </c>
      <c r="I160" s="5" t="s">
        <v>13</v>
      </c>
      <c r="J160" s="5">
        <v>34</v>
      </c>
      <c r="K160" s="5">
        <v>24</v>
      </c>
      <c r="L160" s="5">
        <v>1</v>
      </c>
      <c r="M160" s="5">
        <v>0</v>
      </c>
      <c r="N160" s="5" t="s">
        <v>41</v>
      </c>
      <c r="O160" s="5"/>
      <c r="Q160" s="4">
        <f t="shared" si="36"/>
        <v>44443</v>
      </c>
      <c r="R160" s="5">
        <f t="shared" si="32"/>
        <v>2021</v>
      </c>
      <c r="S160" s="5">
        <f t="shared" si="37"/>
        <v>1</v>
      </c>
      <c r="T160" s="5" t="s">
        <v>348</v>
      </c>
      <c r="U160" s="5"/>
      <c r="V160" s="5">
        <f t="shared" si="38"/>
        <v>0</v>
      </c>
      <c r="W160" s="5" t="s">
        <v>46</v>
      </c>
      <c r="X160" s="5" t="s">
        <v>181</v>
      </c>
      <c r="Z160" s="5">
        <f t="shared" si="39"/>
        <v>0</v>
      </c>
      <c r="AA160" s="5" t="str">
        <f t="shared" si="33"/>
        <v>MAC</v>
      </c>
      <c r="AB160">
        <f t="shared" si="34"/>
        <v>0</v>
      </c>
      <c r="AC160">
        <f t="shared" si="40"/>
        <v>1</v>
      </c>
      <c r="AD160">
        <f t="shared" si="41"/>
        <v>0</v>
      </c>
      <c r="AE160">
        <f t="shared" si="42"/>
        <v>0</v>
      </c>
      <c r="AF160">
        <f t="shared" si="43"/>
        <v>34</v>
      </c>
      <c r="AG160">
        <f t="shared" si="43"/>
        <v>24</v>
      </c>
      <c r="AH160">
        <f t="shared" si="43"/>
        <v>1</v>
      </c>
      <c r="AI160">
        <f t="shared" si="43"/>
        <v>0</v>
      </c>
      <c r="AJ160">
        <f t="shared" si="45"/>
        <v>1</v>
      </c>
      <c r="AK160" s="8">
        <f t="shared" si="44"/>
        <v>1</v>
      </c>
      <c r="AL160">
        <f t="shared" si="35"/>
        <v>1</v>
      </c>
    </row>
    <row r="161" spans="1:38" x14ac:dyDescent="0.2">
      <c r="A161" s="1">
        <v>2</v>
      </c>
      <c r="B161" s="4">
        <v>44450</v>
      </c>
      <c r="C161" s="13">
        <v>0.8125</v>
      </c>
      <c r="D161" s="5" t="s">
        <v>44</v>
      </c>
      <c r="E161" s="5" t="s">
        <v>348</v>
      </c>
      <c r="F161" s="5" t="s">
        <v>49</v>
      </c>
      <c r="G161" s="5" t="s">
        <v>190</v>
      </c>
      <c r="H161" s="5" t="s">
        <v>46</v>
      </c>
      <c r="I161" s="5" t="s">
        <v>14</v>
      </c>
      <c r="J161" s="5">
        <v>28</v>
      </c>
      <c r="K161" s="5">
        <v>35</v>
      </c>
      <c r="L161" s="5">
        <v>1</v>
      </c>
      <c r="M161" s="5">
        <v>1</v>
      </c>
      <c r="N161" s="5" t="s">
        <v>92</v>
      </c>
      <c r="O161" s="5"/>
      <c r="Q161" s="4">
        <f t="shared" si="36"/>
        <v>44450</v>
      </c>
      <c r="R161" s="5">
        <f t="shared" si="32"/>
        <v>2021</v>
      </c>
      <c r="S161" s="5">
        <f t="shared" si="37"/>
        <v>2</v>
      </c>
      <c r="T161" s="5" t="s">
        <v>348</v>
      </c>
      <c r="U161" s="5"/>
      <c r="V161" s="5">
        <f t="shared" si="38"/>
        <v>0</v>
      </c>
      <c r="W161" s="5" t="s">
        <v>46</v>
      </c>
      <c r="X161" s="5" t="s">
        <v>190</v>
      </c>
      <c r="Z161" s="5">
        <f t="shared" si="39"/>
        <v>0</v>
      </c>
      <c r="AA161" s="5" t="str">
        <f t="shared" si="33"/>
        <v>SEC</v>
      </c>
      <c r="AB161">
        <f t="shared" si="34"/>
        <v>1</v>
      </c>
      <c r="AC161">
        <f t="shared" si="40"/>
        <v>1</v>
      </c>
      <c r="AD161">
        <f t="shared" si="41"/>
        <v>1</v>
      </c>
      <c r="AE161">
        <f t="shared" si="42"/>
        <v>0</v>
      </c>
      <c r="AF161">
        <f t="shared" si="43"/>
        <v>28</v>
      </c>
      <c r="AG161">
        <f t="shared" si="43"/>
        <v>35</v>
      </c>
      <c r="AH161">
        <f t="shared" si="43"/>
        <v>1</v>
      </c>
      <c r="AI161">
        <f t="shared" si="43"/>
        <v>1</v>
      </c>
      <c r="AJ161">
        <f t="shared" si="45"/>
        <v>2</v>
      </c>
      <c r="AK161" s="8">
        <f t="shared" si="44"/>
        <v>0.5</v>
      </c>
      <c r="AL161">
        <f t="shared" si="35"/>
        <v>0</v>
      </c>
    </row>
    <row r="162" spans="1:38" ht="45" x14ac:dyDescent="0.2">
      <c r="A162" s="1">
        <v>3</v>
      </c>
      <c r="B162" s="4">
        <v>44457</v>
      </c>
      <c r="C162" s="13">
        <v>0.5</v>
      </c>
      <c r="D162" s="5" t="s">
        <v>44</v>
      </c>
      <c r="E162" s="5" t="s">
        <v>348</v>
      </c>
      <c r="F162" s="5"/>
      <c r="G162" s="5" t="s">
        <v>671</v>
      </c>
      <c r="H162" s="5" t="s">
        <v>70</v>
      </c>
      <c r="I162" s="5" t="s">
        <v>13</v>
      </c>
      <c r="J162" s="5">
        <v>59</v>
      </c>
      <c r="K162" s="5">
        <v>28</v>
      </c>
      <c r="L162" s="5">
        <v>2</v>
      </c>
      <c r="M162" s="5">
        <v>1</v>
      </c>
      <c r="N162" s="5" t="s">
        <v>41</v>
      </c>
      <c r="O162" s="5"/>
      <c r="Q162" s="4">
        <f t="shared" si="36"/>
        <v>44457</v>
      </c>
      <c r="R162" s="5">
        <f t="shared" si="32"/>
        <v>2021</v>
      </c>
      <c r="S162" s="5">
        <f t="shared" si="37"/>
        <v>3</v>
      </c>
      <c r="T162" s="5" t="s">
        <v>348</v>
      </c>
      <c r="U162" s="5"/>
      <c r="V162" s="5">
        <f t="shared" si="38"/>
        <v>0</v>
      </c>
      <c r="W162" s="5" t="s">
        <v>46</v>
      </c>
      <c r="X162" s="5" t="s">
        <v>671</v>
      </c>
      <c r="Z162" s="5">
        <f t="shared" si="39"/>
        <v>0</v>
      </c>
      <c r="AA162" s="5" t="str">
        <f t="shared" si="33"/>
        <v>Non-Major</v>
      </c>
      <c r="AB162">
        <f t="shared" si="34"/>
        <v>0</v>
      </c>
      <c r="AC162">
        <f t="shared" si="40"/>
        <v>0</v>
      </c>
      <c r="AD162">
        <f t="shared" si="41"/>
        <v>0</v>
      </c>
      <c r="AE162">
        <f t="shared" si="42"/>
        <v>0</v>
      </c>
      <c r="AF162">
        <f t="shared" si="43"/>
        <v>59</v>
      </c>
      <c r="AG162">
        <f t="shared" si="43"/>
        <v>28</v>
      </c>
      <c r="AH162">
        <f t="shared" si="43"/>
        <v>2</v>
      </c>
      <c r="AI162">
        <f t="shared" si="43"/>
        <v>1</v>
      </c>
      <c r="AJ162">
        <f t="shared" si="45"/>
        <v>3</v>
      </c>
      <c r="AK162" s="8">
        <f t="shared" si="44"/>
        <v>0.66666666666666663</v>
      </c>
      <c r="AL162">
        <f t="shared" si="35"/>
        <v>1</v>
      </c>
    </row>
    <row r="163" spans="1:38" ht="30" x14ac:dyDescent="0.2">
      <c r="A163" s="1">
        <v>4</v>
      </c>
      <c r="B163" s="4">
        <v>44464</v>
      </c>
      <c r="C163" s="13">
        <v>0.5</v>
      </c>
      <c r="D163" s="5" t="s">
        <v>44</v>
      </c>
      <c r="E163" s="5" t="s">
        <v>348</v>
      </c>
      <c r="F163" s="5" t="s">
        <v>49</v>
      </c>
      <c r="G163" s="5" t="s">
        <v>67</v>
      </c>
      <c r="H163" s="5" t="s">
        <v>40</v>
      </c>
      <c r="I163" s="5" t="s">
        <v>14</v>
      </c>
      <c r="J163" s="5">
        <v>34</v>
      </c>
      <c r="K163" s="5">
        <v>41</v>
      </c>
      <c r="L163" s="5">
        <v>2</v>
      </c>
      <c r="M163" s="5">
        <v>2</v>
      </c>
      <c r="N163" s="5" t="s">
        <v>92</v>
      </c>
      <c r="O163" s="5"/>
      <c r="Q163" s="4">
        <f t="shared" si="36"/>
        <v>44464</v>
      </c>
      <c r="R163" s="5">
        <f t="shared" si="32"/>
        <v>2021</v>
      </c>
      <c r="S163" s="5">
        <f t="shared" si="37"/>
        <v>4</v>
      </c>
      <c r="T163" s="5" t="s">
        <v>348</v>
      </c>
      <c r="U163" s="5"/>
      <c r="V163" s="5">
        <f t="shared" si="38"/>
        <v>0</v>
      </c>
      <c r="W163" s="5" t="s">
        <v>46</v>
      </c>
      <c r="X163" s="5" t="s">
        <v>67</v>
      </c>
      <c r="Z163" s="5">
        <f t="shared" si="39"/>
        <v>0</v>
      </c>
      <c r="AA163" s="5" t="str">
        <f t="shared" si="33"/>
        <v>ACC</v>
      </c>
      <c r="AB163">
        <f t="shared" si="34"/>
        <v>0</v>
      </c>
      <c r="AC163">
        <f t="shared" si="40"/>
        <v>1</v>
      </c>
      <c r="AD163">
        <f t="shared" si="41"/>
        <v>1</v>
      </c>
      <c r="AE163">
        <f t="shared" si="42"/>
        <v>0</v>
      </c>
      <c r="AF163">
        <f t="shared" si="43"/>
        <v>34</v>
      </c>
      <c r="AG163">
        <f t="shared" si="43"/>
        <v>41</v>
      </c>
      <c r="AH163">
        <f t="shared" si="43"/>
        <v>2</v>
      </c>
      <c r="AI163">
        <f t="shared" si="43"/>
        <v>2</v>
      </c>
      <c r="AJ163">
        <f t="shared" si="45"/>
        <v>4</v>
      </c>
      <c r="AK163" s="8">
        <f t="shared" si="44"/>
        <v>0.5</v>
      </c>
      <c r="AL163">
        <f t="shared" si="35"/>
        <v>0</v>
      </c>
    </row>
    <row r="164" spans="1:38" ht="30" x14ac:dyDescent="0.2">
      <c r="A164" s="1">
        <v>5</v>
      </c>
      <c r="B164" s="4">
        <v>44471</v>
      </c>
      <c r="C164" s="13">
        <v>0.5</v>
      </c>
      <c r="D164" s="5" t="s">
        <v>44</v>
      </c>
      <c r="E164" s="5" t="s">
        <v>348</v>
      </c>
      <c r="F164" s="5"/>
      <c r="G164" s="5" t="s">
        <v>361</v>
      </c>
      <c r="H164" s="5" t="s">
        <v>46</v>
      </c>
      <c r="I164" s="5" t="s">
        <v>14</v>
      </c>
      <c r="J164" s="5">
        <v>24</v>
      </c>
      <c r="K164" s="5">
        <v>62</v>
      </c>
      <c r="L164" s="5">
        <v>2</v>
      </c>
      <c r="M164" s="5">
        <v>3</v>
      </c>
      <c r="N164" s="5" t="s">
        <v>102</v>
      </c>
      <c r="O164" s="5"/>
      <c r="Q164" s="4">
        <f t="shared" si="36"/>
        <v>44471</v>
      </c>
      <c r="R164" s="5">
        <f t="shared" si="32"/>
        <v>2021</v>
      </c>
      <c r="S164" s="5">
        <f t="shared" si="37"/>
        <v>5</v>
      </c>
      <c r="T164" s="5" t="s">
        <v>348</v>
      </c>
      <c r="U164" s="5"/>
      <c r="V164" s="5">
        <f t="shared" si="38"/>
        <v>0</v>
      </c>
      <c r="W164" s="5" t="s">
        <v>46</v>
      </c>
      <c r="X164" s="5" t="s">
        <v>361</v>
      </c>
      <c r="Z164" s="5">
        <f t="shared" si="39"/>
        <v>0</v>
      </c>
      <c r="AA164" s="5" t="str">
        <f t="shared" si="33"/>
        <v>SEC</v>
      </c>
      <c r="AB164">
        <f t="shared" si="34"/>
        <v>1</v>
      </c>
      <c r="AC164">
        <f t="shared" si="40"/>
        <v>1</v>
      </c>
      <c r="AD164">
        <f t="shared" si="41"/>
        <v>1</v>
      </c>
      <c r="AE164">
        <f t="shared" si="42"/>
        <v>0</v>
      </c>
      <c r="AF164">
        <f t="shared" si="43"/>
        <v>24</v>
      </c>
      <c r="AG164">
        <f t="shared" si="43"/>
        <v>62</v>
      </c>
      <c r="AH164">
        <f t="shared" si="43"/>
        <v>2</v>
      </c>
      <c r="AI164">
        <f t="shared" si="43"/>
        <v>3</v>
      </c>
      <c r="AJ164">
        <f t="shared" si="45"/>
        <v>5</v>
      </c>
      <c r="AK164" s="8">
        <f t="shared" si="44"/>
        <v>0.4</v>
      </c>
      <c r="AL164">
        <f t="shared" si="35"/>
        <v>0</v>
      </c>
    </row>
    <row r="165" spans="1:38" ht="30" x14ac:dyDescent="0.2">
      <c r="A165" s="1">
        <v>6</v>
      </c>
      <c r="B165" s="4">
        <v>44478</v>
      </c>
      <c r="C165" s="13">
        <v>0.66666666666666663</v>
      </c>
      <c r="D165" s="5" t="s">
        <v>44</v>
      </c>
      <c r="E165" s="5" t="s">
        <v>348</v>
      </c>
      <c r="F165" s="5"/>
      <c r="G165" s="5" t="s">
        <v>954</v>
      </c>
      <c r="H165" s="5" t="s">
        <v>54</v>
      </c>
      <c r="I165" s="5" t="s">
        <v>13</v>
      </c>
      <c r="J165" s="5">
        <v>48</v>
      </c>
      <c r="K165" s="5">
        <v>35</v>
      </c>
      <c r="L165" s="5">
        <v>3</v>
      </c>
      <c r="M165" s="5">
        <v>3</v>
      </c>
      <c r="N165" s="5" t="s">
        <v>41</v>
      </c>
      <c r="O165" s="5"/>
      <c r="Q165" s="4">
        <f t="shared" si="36"/>
        <v>44478</v>
      </c>
      <c r="R165" s="5">
        <f t="shared" si="32"/>
        <v>2021</v>
      </c>
      <c r="S165" s="5">
        <f t="shared" si="37"/>
        <v>6</v>
      </c>
      <c r="T165" s="5" t="s">
        <v>348</v>
      </c>
      <c r="U165" s="5"/>
      <c r="V165" s="5">
        <f t="shared" si="38"/>
        <v>0</v>
      </c>
      <c r="W165" s="5" t="s">
        <v>46</v>
      </c>
      <c r="X165" s="5" t="s">
        <v>954</v>
      </c>
      <c r="Z165" s="5">
        <f t="shared" si="39"/>
        <v>0</v>
      </c>
      <c r="AA165" s="5" t="str">
        <f t="shared" si="33"/>
        <v>CUSA</v>
      </c>
      <c r="AB165">
        <f t="shared" si="34"/>
        <v>0</v>
      </c>
      <c r="AC165">
        <f t="shared" si="40"/>
        <v>1</v>
      </c>
      <c r="AD165">
        <f t="shared" si="41"/>
        <v>0</v>
      </c>
      <c r="AE165">
        <f t="shared" si="42"/>
        <v>0</v>
      </c>
      <c r="AF165">
        <f t="shared" si="43"/>
        <v>48</v>
      </c>
      <c r="AG165">
        <f t="shared" si="43"/>
        <v>35</v>
      </c>
      <c r="AH165">
        <f t="shared" si="43"/>
        <v>3</v>
      </c>
      <c r="AI165">
        <f t="shared" si="43"/>
        <v>3</v>
      </c>
      <c r="AJ165">
        <f t="shared" si="45"/>
        <v>6</v>
      </c>
      <c r="AK165" s="8">
        <f t="shared" si="44"/>
        <v>0.5</v>
      </c>
      <c r="AL165">
        <f t="shared" si="35"/>
        <v>1</v>
      </c>
    </row>
    <row r="166" spans="1:38" ht="30" x14ac:dyDescent="0.2">
      <c r="A166" s="1">
        <v>7</v>
      </c>
      <c r="B166" s="4">
        <v>44485</v>
      </c>
      <c r="C166" s="13">
        <v>0.5</v>
      </c>
      <c r="D166" s="5" t="s">
        <v>44</v>
      </c>
      <c r="E166" s="5" t="s">
        <v>348</v>
      </c>
      <c r="F166" s="5"/>
      <c r="G166" s="5" t="s">
        <v>1137</v>
      </c>
      <c r="H166" s="5" t="s">
        <v>46</v>
      </c>
      <c r="I166" s="5" t="s">
        <v>14</v>
      </c>
      <c r="J166" s="5">
        <v>14</v>
      </c>
      <c r="K166" s="5">
        <v>35</v>
      </c>
      <c r="L166" s="5">
        <v>3</v>
      </c>
      <c r="M166" s="5">
        <v>4</v>
      </c>
      <c r="N166" s="5" t="s">
        <v>92</v>
      </c>
      <c r="O166" s="5"/>
      <c r="Q166" s="4">
        <f t="shared" si="36"/>
        <v>44485</v>
      </c>
      <c r="R166" s="5">
        <f t="shared" si="32"/>
        <v>2021</v>
      </c>
      <c r="S166" s="5">
        <f t="shared" si="37"/>
        <v>7</v>
      </c>
      <c r="T166" s="5" t="s">
        <v>348</v>
      </c>
      <c r="U166" s="5"/>
      <c r="V166" s="5">
        <f t="shared" si="38"/>
        <v>0</v>
      </c>
      <c r="W166" s="5" t="s">
        <v>46</v>
      </c>
      <c r="X166" s="5" t="s">
        <v>48</v>
      </c>
      <c r="Y166">
        <v>21</v>
      </c>
      <c r="Z166" s="5">
        <f t="shared" si="39"/>
        <v>1</v>
      </c>
      <c r="AA166" s="5" t="str">
        <f t="shared" si="33"/>
        <v>SEC</v>
      </c>
      <c r="AB166">
        <f t="shared" si="34"/>
        <v>1</v>
      </c>
      <c r="AC166">
        <f t="shared" si="40"/>
        <v>1</v>
      </c>
      <c r="AD166">
        <f t="shared" si="41"/>
        <v>1</v>
      </c>
      <c r="AE166">
        <f t="shared" si="42"/>
        <v>0</v>
      </c>
      <c r="AF166">
        <f t="shared" si="43"/>
        <v>14</v>
      </c>
      <c r="AG166">
        <f t="shared" si="43"/>
        <v>35</v>
      </c>
      <c r="AH166">
        <f t="shared" si="43"/>
        <v>3</v>
      </c>
      <c r="AI166">
        <f t="shared" si="43"/>
        <v>4</v>
      </c>
      <c r="AJ166">
        <f t="shared" si="45"/>
        <v>7</v>
      </c>
      <c r="AK166" s="8">
        <f t="shared" si="44"/>
        <v>0.42857142857142855</v>
      </c>
      <c r="AL166">
        <f t="shared" si="35"/>
        <v>0</v>
      </c>
    </row>
    <row r="167" spans="1:38" x14ac:dyDescent="0.2">
      <c r="A167" s="1">
        <v>8</v>
      </c>
      <c r="B167" s="4">
        <v>44499</v>
      </c>
      <c r="C167" s="13">
        <v>0.625</v>
      </c>
      <c r="D167" s="5" t="s">
        <v>44</v>
      </c>
      <c r="E167" s="5" t="s">
        <v>348</v>
      </c>
      <c r="F167" s="5" t="s">
        <v>49</v>
      </c>
      <c r="G167" s="5" t="s">
        <v>411</v>
      </c>
      <c r="H167" s="5" t="s">
        <v>46</v>
      </c>
      <c r="I167" s="5" t="s">
        <v>13</v>
      </c>
      <c r="J167" s="5">
        <v>37</v>
      </c>
      <c r="K167" s="5">
        <v>28</v>
      </c>
      <c r="L167" s="5">
        <v>4</v>
      </c>
      <c r="M167" s="5">
        <v>4</v>
      </c>
      <c r="N167" s="5" t="s">
        <v>41</v>
      </c>
      <c r="O167" s="5"/>
      <c r="Q167" s="4">
        <f t="shared" si="36"/>
        <v>44499</v>
      </c>
      <c r="R167" s="5">
        <f t="shared" si="32"/>
        <v>2021</v>
      </c>
      <c r="S167" s="5">
        <f t="shared" si="37"/>
        <v>9</v>
      </c>
      <c r="T167" s="5" t="s">
        <v>348</v>
      </c>
      <c r="U167" s="5"/>
      <c r="V167" s="5">
        <f t="shared" si="38"/>
        <v>0</v>
      </c>
      <c r="W167" s="5" t="s">
        <v>46</v>
      </c>
      <c r="X167" s="5" t="s">
        <v>411</v>
      </c>
      <c r="Z167" s="5">
        <f t="shared" si="39"/>
        <v>0</v>
      </c>
      <c r="AA167" s="5" t="str">
        <f t="shared" si="33"/>
        <v>SEC</v>
      </c>
      <c r="AB167">
        <f t="shared" si="34"/>
        <v>1</v>
      </c>
      <c r="AC167">
        <f t="shared" si="40"/>
        <v>1</v>
      </c>
      <c r="AD167">
        <f t="shared" si="41"/>
        <v>1</v>
      </c>
      <c r="AE167">
        <f t="shared" si="42"/>
        <v>0</v>
      </c>
      <c r="AF167">
        <f t="shared" si="43"/>
        <v>37</v>
      </c>
      <c r="AG167">
        <f t="shared" si="43"/>
        <v>28</v>
      </c>
      <c r="AH167">
        <f t="shared" si="43"/>
        <v>4</v>
      </c>
      <c r="AI167">
        <f t="shared" si="43"/>
        <v>4</v>
      </c>
      <c r="AJ167">
        <f t="shared" si="45"/>
        <v>8</v>
      </c>
      <c r="AK167" s="8">
        <f t="shared" si="44"/>
        <v>0.5</v>
      </c>
      <c r="AL167">
        <f t="shared" si="35"/>
        <v>1</v>
      </c>
    </row>
    <row r="168" spans="1:38" ht="30" x14ac:dyDescent="0.2">
      <c r="A168" s="1">
        <v>9</v>
      </c>
      <c r="B168" s="4">
        <v>44506</v>
      </c>
      <c r="C168" s="13">
        <v>0.5</v>
      </c>
      <c r="D168" s="5" t="s">
        <v>44</v>
      </c>
      <c r="E168" s="5" t="s">
        <v>348</v>
      </c>
      <c r="F168" s="5" t="s">
        <v>49</v>
      </c>
      <c r="G168" s="5" t="s">
        <v>341</v>
      </c>
      <c r="H168" s="5" t="s">
        <v>46</v>
      </c>
      <c r="I168" s="5" t="s">
        <v>14</v>
      </c>
      <c r="J168" s="5">
        <v>6</v>
      </c>
      <c r="K168" s="5">
        <v>43</v>
      </c>
      <c r="L168" s="5">
        <v>4</v>
      </c>
      <c r="M168" s="5">
        <v>5</v>
      </c>
      <c r="N168" s="5" t="s">
        <v>92</v>
      </c>
      <c r="O168" s="5"/>
      <c r="Q168" s="4">
        <f t="shared" si="36"/>
        <v>44506</v>
      </c>
      <c r="R168" s="5">
        <f t="shared" si="32"/>
        <v>2021</v>
      </c>
      <c r="S168" s="5">
        <f t="shared" si="37"/>
        <v>10</v>
      </c>
      <c r="T168" s="5" t="s">
        <v>348</v>
      </c>
      <c r="U168" s="5"/>
      <c r="V168" s="5">
        <f t="shared" si="38"/>
        <v>0</v>
      </c>
      <c r="W168" s="5" t="s">
        <v>46</v>
      </c>
      <c r="X168" s="5" t="s">
        <v>178</v>
      </c>
      <c r="Y168">
        <v>1</v>
      </c>
      <c r="Z168" s="5">
        <f t="shared" si="39"/>
        <v>1</v>
      </c>
      <c r="AA168" s="5" t="str">
        <f t="shared" si="33"/>
        <v>SEC</v>
      </c>
      <c r="AB168">
        <f t="shared" si="34"/>
        <v>1</v>
      </c>
      <c r="AC168">
        <f t="shared" si="40"/>
        <v>1</v>
      </c>
      <c r="AD168">
        <f t="shared" si="41"/>
        <v>1</v>
      </c>
      <c r="AE168">
        <f t="shared" si="42"/>
        <v>0</v>
      </c>
      <c r="AF168">
        <f t="shared" si="43"/>
        <v>6</v>
      </c>
      <c r="AG168">
        <f t="shared" si="43"/>
        <v>43</v>
      </c>
      <c r="AH168">
        <f t="shared" si="43"/>
        <v>4</v>
      </c>
      <c r="AI168">
        <f t="shared" si="43"/>
        <v>5</v>
      </c>
      <c r="AJ168">
        <f t="shared" si="45"/>
        <v>9</v>
      </c>
      <c r="AK168" s="8">
        <f t="shared" si="44"/>
        <v>0.44444444444444442</v>
      </c>
      <c r="AL168">
        <f t="shared" si="35"/>
        <v>0</v>
      </c>
    </row>
    <row r="169" spans="1:38" ht="30" x14ac:dyDescent="0.2">
      <c r="A169" s="1">
        <v>10</v>
      </c>
      <c r="B169" s="4">
        <v>44513</v>
      </c>
      <c r="C169" s="13">
        <v>0.66666666666666663</v>
      </c>
      <c r="D169" s="5" t="s">
        <v>44</v>
      </c>
      <c r="E169" s="5" t="s">
        <v>348</v>
      </c>
      <c r="F169" s="5"/>
      <c r="G169" s="5" t="s">
        <v>77</v>
      </c>
      <c r="H169" s="5" t="s">
        <v>46</v>
      </c>
      <c r="I169" s="5" t="s">
        <v>13</v>
      </c>
      <c r="J169" s="5">
        <v>31</v>
      </c>
      <c r="K169" s="5">
        <v>28</v>
      </c>
      <c r="L169" s="5">
        <v>5</v>
      </c>
      <c r="M169" s="5">
        <v>5</v>
      </c>
      <c r="N169" s="5" t="s">
        <v>41</v>
      </c>
      <c r="O169" s="5"/>
      <c r="Q169" s="4">
        <f t="shared" si="36"/>
        <v>44513</v>
      </c>
      <c r="R169" s="5">
        <f t="shared" si="32"/>
        <v>2021</v>
      </c>
      <c r="S169" s="5">
        <f t="shared" si="37"/>
        <v>11</v>
      </c>
      <c r="T169" s="5" t="s">
        <v>348</v>
      </c>
      <c r="U169" s="5"/>
      <c r="V169" s="5">
        <f t="shared" si="38"/>
        <v>0</v>
      </c>
      <c r="W169" s="5" t="s">
        <v>46</v>
      </c>
      <c r="X169" s="5" t="s">
        <v>77</v>
      </c>
      <c r="Z169" s="5">
        <f t="shared" si="39"/>
        <v>0</v>
      </c>
      <c r="AA169" s="5" t="str">
        <f t="shared" si="33"/>
        <v>SEC</v>
      </c>
      <c r="AB169">
        <f t="shared" si="34"/>
        <v>1</v>
      </c>
      <c r="AC169">
        <f t="shared" si="40"/>
        <v>1</v>
      </c>
      <c r="AD169">
        <f t="shared" si="41"/>
        <v>1</v>
      </c>
      <c r="AE169">
        <f t="shared" si="42"/>
        <v>0</v>
      </c>
      <c r="AF169">
        <f t="shared" si="43"/>
        <v>31</v>
      </c>
      <c r="AG169">
        <f t="shared" si="43"/>
        <v>28</v>
      </c>
      <c r="AH169">
        <f t="shared" si="43"/>
        <v>5</v>
      </c>
      <c r="AI169">
        <f t="shared" si="43"/>
        <v>5</v>
      </c>
      <c r="AJ169">
        <f t="shared" si="45"/>
        <v>10</v>
      </c>
      <c r="AK169" s="8">
        <f t="shared" si="44"/>
        <v>0.5</v>
      </c>
      <c r="AL169">
        <f t="shared" si="35"/>
        <v>1</v>
      </c>
    </row>
    <row r="170" spans="1:38" x14ac:dyDescent="0.2">
      <c r="A170" s="1">
        <v>11</v>
      </c>
      <c r="B170" s="4">
        <v>44520</v>
      </c>
      <c r="C170" s="13">
        <v>0.66666666666666663</v>
      </c>
      <c r="D170" s="5" t="s">
        <v>44</v>
      </c>
      <c r="E170" s="5" t="s">
        <v>348</v>
      </c>
      <c r="F170" s="5"/>
      <c r="G170" s="5" t="s">
        <v>314</v>
      </c>
      <c r="H170" s="5" t="s">
        <v>46</v>
      </c>
      <c r="I170" s="5" t="s">
        <v>13</v>
      </c>
      <c r="J170" s="5">
        <v>24</v>
      </c>
      <c r="K170" s="5">
        <v>23</v>
      </c>
      <c r="L170" s="5">
        <v>6</v>
      </c>
      <c r="M170" s="5">
        <v>5</v>
      </c>
      <c r="N170" s="5" t="s">
        <v>47</v>
      </c>
      <c r="O170" s="5"/>
      <c r="Q170" s="4">
        <f t="shared" si="36"/>
        <v>44520</v>
      </c>
      <c r="R170" s="5">
        <f t="shared" si="32"/>
        <v>2021</v>
      </c>
      <c r="S170" s="5">
        <f t="shared" si="37"/>
        <v>12</v>
      </c>
      <c r="T170" s="5" t="s">
        <v>348</v>
      </c>
      <c r="U170" s="5"/>
      <c r="V170" s="5">
        <f t="shared" si="38"/>
        <v>0</v>
      </c>
      <c r="W170" s="5" t="s">
        <v>46</v>
      </c>
      <c r="X170" s="5" t="s">
        <v>314</v>
      </c>
      <c r="Z170" s="5">
        <f t="shared" si="39"/>
        <v>0</v>
      </c>
      <c r="AA170" s="5" t="str">
        <f t="shared" si="33"/>
        <v>SEC</v>
      </c>
      <c r="AB170">
        <f t="shared" si="34"/>
        <v>1</v>
      </c>
      <c r="AC170">
        <f t="shared" si="40"/>
        <v>1</v>
      </c>
      <c r="AD170">
        <f t="shared" si="41"/>
        <v>1</v>
      </c>
      <c r="AE170">
        <f t="shared" si="42"/>
        <v>0</v>
      </c>
      <c r="AF170">
        <f t="shared" si="43"/>
        <v>24</v>
      </c>
      <c r="AG170">
        <f t="shared" si="43"/>
        <v>23</v>
      </c>
      <c r="AH170">
        <f t="shared" si="43"/>
        <v>6</v>
      </c>
      <c r="AI170">
        <f t="shared" si="43"/>
        <v>5</v>
      </c>
      <c r="AJ170">
        <f t="shared" si="45"/>
        <v>11</v>
      </c>
      <c r="AK170" s="8">
        <f t="shared" si="44"/>
        <v>0.54545454545454541</v>
      </c>
      <c r="AL170">
        <f t="shared" si="35"/>
        <v>1</v>
      </c>
    </row>
    <row r="171" spans="1:38" ht="30" x14ac:dyDescent="0.2">
      <c r="A171" s="1">
        <v>12</v>
      </c>
      <c r="B171" s="4">
        <v>44526</v>
      </c>
      <c r="C171" s="13">
        <v>0.64583333333333337</v>
      </c>
      <c r="D171" s="5" t="s">
        <v>124</v>
      </c>
      <c r="E171" s="5" t="s">
        <v>348</v>
      </c>
      <c r="F171" s="5" t="s">
        <v>49</v>
      </c>
      <c r="G171" s="5" t="s">
        <v>1173</v>
      </c>
      <c r="H171" s="5" t="s">
        <v>46</v>
      </c>
      <c r="I171" s="5" t="s">
        <v>14</v>
      </c>
      <c r="J171" s="5">
        <v>17</v>
      </c>
      <c r="K171" s="5">
        <v>34</v>
      </c>
      <c r="L171" s="5">
        <v>6</v>
      </c>
      <c r="M171" s="5">
        <v>6</v>
      </c>
      <c r="N171" s="5" t="s">
        <v>92</v>
      </c>
      <c r="O171" s="5"/>
      <c r="Q171" s="4">
        <f t="shared" si="36"/>
        <v>44526</v>
      </c>
      <c r="R171" s="5">
        <f t="shared" si="32"/>
        <v>2021</v>
      </c>
      <c r="S171" s="5">
        <f t="shared" si="37"/>
        <v>13</v>
      </c>
      <c r="T171" s="5" t="s">
        <v>348</v>
      </c>
      <c r="U171" s="5"/>
      <c r="V171" s="5">
        <f t="shared" si="38"/>
        <v>0</v>
      </c>
      <c r="W171" s="5" t="s">
        <v>46</v>
      </c>
      <c r="X171" s="5" t="s">
        <v>874</v>
      </c>
      <c r="Y171">
        <v>25</v>
      </c>
      <c r="Z171" s="5">
        <f t="shared" si="39"/>
        <v>1</v>
      </c>
      <c r="AA171" s="5" t="str">
        <f t="shared" si="33"/>
        <v>SEC</v>
      </c>
      <c r="AB171">
        <f t="shared" si="34"/>
        <v>1</v>
      </c>
      <c r="AC171">
        <f t="shared" si="40"/>
        <v>1</v>
      </c>
      <c r="AD171">
        <f t="shared" si="41"/>
        <v>1</v>
      </c>
      <c r="AE171">
        <f t="shared" si="42"/>
        <v>0</v>
      </c>
      <c r="AF171">
        <f t="shared" si="43"/>
        <v>17</v>
      </c>
      <c r="AG171">
        <f t="shared" si="43"/>
        <v>34</v>
      </c>
      <c r="AH171">
        <f t="shared" si="43"/>
        <v>6</v>
      </c>
      <c r="AI171">
        <f t="shared" si="43"/>
        <v>6</v>
      </c>
      <c r="AJ171">
        <f t="shared" si="45"/>
        <v>12</v>
      </c>
      <c r="AK171" s="8">
        <f t="shared" si="44"/>
        <v>0.5</v>
      </c>
      <c r="AL171">
        <f t="shared" si="35"/>
        <v>0</v>
      </c>
    </row>
    <row r="172" spans="1:38" ht="135" x14ac:dyDescent="0.2">
      <c r="A172" s="1">
        <v>13</v>
      </c>
      <c r="B172" s="4">
        <v>44552</v>
      </c>
      <c r="C172" s="13">
        <v>0.83333333333333337</v>
      </c>
      <c r="D172" s="5" t="s">
        <v>275</v>
      </c>
      <c r="E172" s="5" t="s">
        <v>348</v>
      </c>
      <c r="F172" s="5" t="s">
        <v>80</v>
      </c>
      <c r="G172" s="5" t="s">
        <v>329</v>
      </c>
      <c r="H172" s="5" t="s">
        <v>169</v>
      </c>
      <c r="I172" s="5" t="s">
        <v>14</v>
      </c>
      <c r="J172" s="5">
        <v>22</v>
      </c>
      <c r="K172" s="5">
        <v>24</v>
      </c>
      <c r="L172" s="5">
        <v>6</v>
      </c>
      <c r="M172" s="5">
        <v>7</v>
      </c>
      <c r="N172" s="5" t="s">
        <v>102</v>
      </c>
      <c r="O172" s="5" t="s">
        <v>1147</v>
      </c>
      <c r="Q172" s="4">
        <f t="shared" si="36"/>
        <v>44552</v>
      </c>
      <c r="R172" s="5">
        <f t="shared" si="32"/>
        <v>2021</v>
      </c>
      <c r="S172" s="5">
        <f t="shared" si="37"/>
        <v>17</v>
      </c>
      <c r="T172" s="5" t="s">
        <v>348</v>
      </c>
      <c r="U172" s="5"/>
      <c r="V172" s="5">
        <f t="shared" si="38"/>
        <v>0</v>
      </c>
      <c r="W172" s="5" t="s">
        <v>46</v>
      </c>
      <c r="X172" s="5" t="s">
        <v>329</v>
      </c>
      <c r="Z172" s="5">
        <f t="shared" si="39"/>
        <v>0</v>
      </c>
      <c r="AA172" s="5" t="str">
        <f t="shared" si="33"/>
        <v>Ind</v>
      </c>
      <c r="AB172">
        <f t="shared" si="34"/>
        <v>0</v>
      </c>
      <c r="AC172">
        <f t="shared" si="40"/>
        <v>1</v>
      </c>
      <c r="AD172">
        <f t="shared" si="41"/>
        <v>0</v>
      </c>
      <c r="AE172">
        <f t="shared" si="42"/>
        <v>0</v>
      </c>
      <c r="AF172">
        <f t="shared" si="43"/>
        <v>22</v>
      </c>
      <c r="AG172">
        <f t="shared" si="43"/>
        <v>24</v>
      </c>
      <c r="AH172">
        <f t="shared" si="43"/>
        <v>6</v>
      </c>
      <c r="AI172">
        <f t="shared" si="43"/>
        <v>7</v>
      </c>
      <c r="AJ172">
        <f t="shared" si="45"/>
        <v>13</v>
      </c>
      <c r="AK172" s="8">
        <f t="shared" si="44"/>
        <v>0.46153846153846156</v>
      </c>
      <c r="AL172">
        <f t="shared" si="35"/>
        <v>0</v>
      </c>
    </row>
    <row r="173" spans="1:38" ht="30" x14ac:dyDescent="0.2">
      <c r="A173" s="1">
        <v>1</v>
      </c>
      <c r="B173" s="4">
        <v>44441</v>
      </c>
      <c r="C173" s="13">
        <v>0.83333333333333337</v>
      </c>
      <c r="D173" s="5" t="s">
        <v>37</v>
      </c>
      <c r="E173" s="5" t="s">
        <v>361</v>
      </c>
      <c r="F173" s="5"/>
      <c r="G173" s="5" t="s">
        <v>205</v>
      </c>
      <c r="H173" s="5" t="s">
        <v>148</v>
      </c>
      <c r="I173" s="5" t="s">
        <v>13</v>
      </c>
      <c r="J173" s="5">
        <v>38</v>
      </c>
      <c r="K173" s="5">
        <v>6</v>
      </c>
      <c r="L173" s="5">
        <v>1</v>
      </c>
      <c r="M173" s="5">
        <v>0</v>
      </c>
      <c r="N173" s="5" t="s">
        <v>41</v>
      </c>
      <c r="O173" s="5"/>
      <c r="Q173" s="4">
        <f t="shared" si="36"/>
        <v>44441</v>
      </c>
      <c r="R173" s="5">
        <f t="shared" si="32"/>
        <v>2021</v>
      </c>
      <c r="S173" s="5">
        <f t="shared" si="37"/>
        <v>1</v>
      </c>
      <c r="T173" s="5" t="s">
        <v>361</v>
      </c>
      <c r="U173" s="5"/>
      <c r="V173" s="5">
        <f t="shared" si="38"/>
        <v>0</v>
      </c>
      <c r="W173" s="5" t="s">
        <v>46</v>
      </c>
      <c r="X173" s="5" t="s">
        <v>205</v>
      </c>
      <c r="Z173" s="5">
        <f t="shared" si="39"/>
        <v>0</v>
      </c>
      <c r="AA173" s="5" t="str">
        <f t="shared" si="33"/>
        <v>MAC</v>
      </c>
      <c r="AB173">
        <f t="shared" si="34"/>
        <v>0</v>
      </c>
      <c r="AC173">
        <f t="shared" si="40"/>
        <v>1</v>
      </c>
      <c r="AD173">
        <f t="shared" si="41"/>
        <v>0</v>
      </c>
      <c r="AE173">
        <f t="shared" si="42"/>
        <v>0</v>
      </c>
      <c r="AF173">
        <f t="shared" si="43"/>
        <v>38</v>
      </c>
      <c r="AG173">
        <f t="shared" si="43"/>
        <v>6</v>
      </c>
      <c r="AH173">
        <f t="shared" si="43"/>
        <v>1</v>
      </c>
      <c r="AI173">
        <f t="shared" si="43"/>
        <v>0</v>
      </c>
      <c r="AJ173">
        <f t="shared" si="45"/>
        <v>1</v>
      </c>
      <c r="AK173" s="8">
        <f t="shared" si="44"/>
        <v>1</v>
      </c>
      <c r="AL173">
        <f t="shared" si="35"/>
        <v>1</v>
      </c>
    </row>
    <row r="174" spans="1:38" ht="30" x14ac:dyDescent="0.2">
      <c r="A174" s="1">
        <v>2</v>
      </c>
      <c r="B174" s="4">
        <v>44450</v>
      </c>
      <c r="C174" s="13">
        <v>0.5</v>
      </c>
      <c r="D174" s="5" t="s">
        <v>44</v>
      </c>
      <c r="E174" s="5" t="s">
        <v>361</v>
      </c>
      <c r="F174" s="5"/>
      <c r="G174" s="5" t="s">
        <v>127</v>
      </c>
      <c r="H174" s="5" t="s">
        <v>40</v>
      </c>
      <c r="I174" s="5" t="s">
        <v>14</v>
      </c>
      <c r="J174" s="5">
        <v>34</v>
      </c>
      <c r="K174" s="5">
        <v>41</v>
      </c>
      <c r="L174" s="5">
        <v>1</v>
      </c>
      <c r="M174" s="5">
        <v>1</v>
      </c>
      <c r="N174" s="5" t="s">
        <v>92</v>
      </c>
      <c r="O174" s="5"/>
      <c r="Q174" s="4">
        <f t="shared" si="36"/>
        <v>44450</v>
      </c>
      <c r="R174" s="5">
        <f t="shared" si="32"/>
        <v>2021</v>
      </c>
      <c r="S174" s="5">
        <f t="shared" si="37"/>
        <v>2</v>
      </c>
      <c r="T174" s="5" t="s">
        <v>361</v>
      </c>
      <c r="U174" s="5"/>
      <c r="V174" s="5">
        <f t="shared" si="38"/>
        <v>0</v>
      </c>
      <c r="W174" s="5" t="s">
        <v>46</v>
      </c>
      <c r="X174" s="5" t="s">
        <v>127</v>
      </c>
      <c r="Z174" s="5">
        <f t="shared" si="39"/>
        <v>0</v>
      </c>
      <c r="AA174" s="5" t="str">
        <f t="shared" si="33"/>
        <v>ACC</v>
      </c>
      <c r="AB174">
        <f t="shared" si="34"/>
        <v>0</v>
      </c>
      <c r="AC174">
        <f t="shared" si="40"/>
        <v>1</v>
      </c>
      <c r="AD174">
        <f t="shared" si="41"/>
        <v>1</v>
      </c>
      <c r="AE174">
        <f t="shared" si="42"/>
        <v>0</v>
      </c>
      <c r="AF174">
        <f t="shared" si="43"/>
        <v>34</v>
      </c>
      <c r="AG174">
        <f t="shared" si="43"/>
        <v>41</v>
      </c>
      <c r="AH174">
        <f t="shared" si="43"/>
        <v>1</v>
      </c>
      <c r="AI174">
        <f t="shared" si="43"/>
        <v>1</v>
      </c>
      <c r="AJ174">
        <f t="shared" si="45"/>
        <v>2</v>
      </c>
      <c r="AK174" s="8">
        <f t="shared" si="44"/>
        <v>0.5</v>
      </c>
      <c r="AL174">
        <f t="shared" si="35"/>
        <v>0</v>
      </c>
    </row>
    <row r="175" spans="1:38" ht="30" x14ac:dyDescent="0.2">
      <c r="A175" s="1">
        <v>3</v>
      </c>
      <c r="B175" s="4">
        <v>44457</v>
      </c>
      <c r="C175" s="13">
        <v>0.5</v>
      </c>
      <c r="D175" s="5" t="s">
        <v>44</v>
      </c>
      <c r="E175" s="5" t="s">
        <v>361</v>
      </c>
      <c r="F175" s="5"/>
      <c r="G175" s="5" t="s">
        <v>681</v>
      </c>
      <c r="H175" s="5" t="s">
        <v>70</v>
      </c>
      <c r="I175" s="5" t="s">
        <v>13</v>
      </c>
      <c r="J175" s="5">
        <v>56</v>
      </c>
      <c r="K175" s="5">
        <v>0</v>
      </c>
      <c r="L175" s="5">
        <v>2</v>
      </c>
      <c r="M175" s="5">
        <v>1</v>
      </c>
      <c r="N175" s="5" t="s">
        <v>41</v>
      </c>
      <c r="O175" s="5"/>
      <c r="Q175" s="4">
        <f t="shared" si="36"/>
        <v>44457</v>
      </c>
      <c r="R175" s="5">
        <f t="shared" si="32"/>
        <v>2021</v>
      </c>
      <c r="S175" s="5">
        <f t="shared" si="37"/>
        <v>3</v>
      </c>
      <c r="T175" s="5" t="s">
        <v>361</v>
      </c>
      <c r="U175" s="5"/>
      <c r="V175" s="5">
        <f t="shared" si="38"/>
        <v>0</v>
      </c>
      <c r="W175" s="5" t="s">
        <v>46</v>
      </c>
      <c r="X175" s="5" t="s">
        <v>681</v>
      </c>
      <c r="Z175" s="5">
        <f t="shared" si="39"/>
        <v>0</v>
      </c>
      <c r="AA175" s="5" t="str">
        <f t="shared" si="33"/>
        <v>Non-Major</v>
      </c>
      <c r="AB175">
        <f t="shared" si="34"/>
        <v>0</v>
      </c>
      <c r="AC175">
        <f t="shared" si="40"/>
        <v>0</v>
      </c>
      <c r="AD175">
        <f t="shared" si="41"/>
        <v>0</v>
      </c>
      <c r="AE175">
        <f t="shared" si="42"/>
        <v>0</v>
      </c>
      <c r="AF175">
        <f t="shared" si="43"/>
        <v>56</v>
      </c>
      <c r="AG175">
        <f t="shared" si="43"/>
        <v>0</v>
      </c>
      <c r="AH175">
        <f t="shared" si="43"/>
        <v>2</v>
      </c>
      <c r="AI175">
        <f t="shared" si="43"/>
        <v>1</v>
      </c>
      <c r="AJ175">
        <f t="shared" si="45"/>
        <v>3</v>
      </c>
      <c r="AK175" s="8">
        <f t="shared" si="44"/>
        <v>0.66666666666666663</v>
      </c>
      <c r="AL175">
        <f t="shared" si="35"/>
        <v>1</v>
      </c>
    </row>
    <row r="176" spans="1:38" ht="30" x14ac:dyDescent="0.2">
      <c r="A176" s="1">
        <v>4</v>
      </c>
      <c r="B176" s="4">
        <v>44464</v>
      </c>
      <c r="C176" s="13">
        <v>0.79166666666666663</v>
      </c>
      <c r="D176" s="5" t="s">
        <v>44</v>
      </c>
      <c r="E176" s="5" t="s">
        <v>361</v>
      </c>
      <c r="F176" s="5" t="s">
        <v>49</v>
      </c>
      <c r="G176" s="5" t="s">
        <v>1120</v>
      </c>
      <c r="H176" s="5" t="s">
        <v>46</v>
      </c>
      <c r="I176" s="5" t="s">
        <v>14</v>
      </c>
      <c r="J176" s="5">
        <v>14</v>
      </c>
      <c r="K176" s="5">
        <v>38</v>
      </c>
      <c r="L176" s="5">
        <v>2</v>
      </c>
      <c r="M176" s="5">
        <v>2</v>
      </c>
      <c r="N176" s="5" t="s">
        <v>92</v>
      </c>
      <c r="O176" s="5"/>
      <c r="Q176" s="4">
        <f t="shared" si="36"/>
        <v>44464</v>
      </c>
      <c r="R176" s="5">
        <f t="shared" si="32"/>
        <v>2021</v>
      </c>
      <c r="S176" s="5">
        <f t="shared" si="37"/>
        <v>4</v>
      </c>
      <c r="T176" s="5" t="s">
        <v>361</v>
      </c>
      <c r="U176" s="5"/>
      <c r="V176" s="5">
        <f t="shared" si="38"/>
        <v>0</v>
      </c>
      <c r="W176" s="5" t="s">
        <v>46</v>
      </c>
      <c r="X176" s="5" t="s">
        <v>111</v>
      </c>
      <c r="Y176">
        <v>11</v>
      </c>
      <c r="Z176" s="5">
        <f t="shared" si="39"/>
        <v>1</v>
      </c>
      <c r="AA176" s="5" t="str">
        <f t="shared" si="33"/>
        <v>SEC</v>
      </c>
      <c r="AB176">
        <f t="shared" si="34"/>
        <v>1</v>
      </c>
      <c r="AC176">
        <f t="shared" si="40"/>
        <v>1</v>
      </c>
      <c r="AD176">
        <f t="shared" si="41"/>
        <v>1</v>
      </c>
      <c r="AE176">
        <f t="shared" si="42"/>
        <v>0</v>
      </c>
      <c r="AF176">
        <f t="shared" si="43"/>
        <v>14</v>
      </c>
      <c r="AG176">
        <f t="shared" si="43"/>
        <v>38</v>
      </c>
      <c r="AH176">
        <f t="shared" si="43"/>
        <v>2</v>
      </c>
      <c r="AI176">
        <f t="shared" si="43"/>
        <v>2</v>
      </c>
      <c r="AJ176">
        <f t="shared" si="45"/>
        <v>4</v>
      </c>
      <c r="AK176" s="8">
        <f t="shared" si="44"/>
        <v>0.5</v>
      </c>
      <c r="AL176">
        <f t="shared" si="35"/>
        <v>0</v>
      </c>
    </row>
    <row r="177" spans="1:38" ht="30" x14ac:dyDescent="0.2">
      <c r="A177" s="1">
        <v>5</v>
      </c>
      <c r="B177" s="4">
        <v>44471</v>
      </c>
      <c r="C177" s="13">
        <v>0.5</v>
      </c>
      <c r="D177" s="5" t="s">
        <v>44</v>
      </c>
      <c r="E177" s="5" t="s">
        <v>361</v>
      </c>
      <c r="F177" s="5" t="s">
        <v>49</v>
      </c>
      <c r="G177" s="5" t="s">
        <v>348</v>
      </c>
      <c r="H177" s="5" t="s">
        <v>46</v>
      </c>
      <c r="I177" s="5" t="s">
        <v>13</v>
      </c>
      <c r="J177" s="5">
        <v>62</v>
      </c>
      <c r="K177" s="5">
        <v>24</v>
      </c>
      <c r="L177" s="5">
        <v>3</v>
      </c>
      <c r="M177" s="5">
        <v>2</v>
      </c>
      <c r="N177" s="5" t="s">
        <v>41</v>
      </c>
      <c r="O177" s="5"/>
      <c r="Q177" s="4">
        <f t="shared" si="36"/>
        <v>44471</v>
      </c>
      <c r="R177" s="5">
        <f t="shared" si="32"/>
        <v>2021</v>
      </c>
      <c r="S177" s="5">
        <f t="shared" si="37"/>
        <v>5</v>
      </c>
      <c r="T177" s="5" t="s">
        <v>361</v>
      </c>
      <c r="U177" s="5"/>
      <c r="V177" s="5">
        <f t="shared" si="38"/>
        <v>0</v>
      </c>
      <c r="W177" s="5" t="s">
        <v>46</v>
      </c>
      <c r="X177" s="5" t="s">
        <v>348</v>
      </c>
      <c r="Z177" s="5">
        <f t="shared" si="39"/>
        <v>0</v>
      </c>
      <c r="AA177" s="5" t="str">
        <f t="shared" si="33"/>
        <v>SEC</v>
      </c>
      <c r="AB177">
        <f t="shared" si="34"/>
        <v>1</v>
      </c>
      <c r="AC177">
        <f t="shared" si="40"/>
        <v>1</v>
      </c>
      <c r="AD177">
        <f t="shared" si="41"/>
        <v>1</v>
      </c>
      <c r="AE177">
        <f t="shared" si="42"/>
        <v>0</v>
      </c>
      <c r="AF177">
        <f t="shared" si="43"/>
        <v>62</v>
      </c>
      <c r="AG177">
        <f t="shared" si="43"/>
        <v>24</v>
      </c>
      <c r="AH177">
        <f t="shared" si="43"/>
        <v>3</v>
      </c>
      <c r="AI177">
        <f t="shared" si="43"/>
        <v>2</v>
      </c>
      <c r="AJ177">
        <f t="shared" si="45"/>
        <v>5</v>
      </c>
      <c r="AK177" s="8">
        <f t="shared" si="44"/>
        <v>0.6</v>
      </c>
      <c r="AL177">
        <f t="shared" si="35"/>
        <v>1</v>
      </c>
    </row>
    <row r="178" spans="1:38" ht="30" x14ac:dyDescent="0.2">
      <c r="A178" s="1">
        <v>6</v>
      </c>
      <c r="B178" s="4">
        <v>44478</v>
      </c>
      <c r="C178" s="13">
        <v>0.5</v>
      </c>
      <c r="D178" s="5" t="s">
        <v>44</v>
      </c>
      <c r="E178" s="5" t="s">
        <v>361</v>
      </c>
      <c r="F178" s="5"/>
      <c r="G178" s="5" t="s">
        <v>77</v>
      </c>
      <c r="H178" s="5" t="s">
        <v>46</v>
      </c>
      <c r="I178" s="5" t="s">
        <v>13</v>
      </c>
      <c r="J178" s="5">
        <v>45</v>
      </c>
      <c r="K178" s="5">
        <v>20</v>
      </c>
      <c r="L178" s="5">
        <v>4</v>
      </c>
      <c r="M178" s="5">
        <v>2</v>
      </c>
      <c r="N178" s="5" t="s">
        <v>47</v>
      </c>
      <c r="O178" s="5"/>
      <c r="Q178" s="4">
        <f t="shared" si="36"/>
        <v>44478</v>
      </c>
      <c r="R178" s="5">
        <f t="shared" si="32"/>
        <v>2021</v>
      </c>
      <c r="S178" s="5">
        <f t="shared" si="37"/>
        <v>6</v>
      </c>
      <c r="T178" s="5" t="s">
        <v>361</v>
      </c>
      <c r="U178" s="5"/>
      <c r="V178" s="5">
        <f t="shared" si="38"/>
        <v>0</v>
      </c>
      <c r="W178" s="5" t="s">
        <v>46</v>
      </c>
      <c r="X178" s="5" t="s">
        <v>77</v>
      </c>
      <c r="Z178" s="5">
        <f t="shared" si="39"/>
        <v>0</v>
      </c>
      <c r="AA178" s="5" t="str">
        <f t="shared" si="33"/>
        <v>SEC</v>
      </c>
      <c r="AB178">
        <f t="shared" si="34"/>
        <v>1</v>
      </c>
      <c r="AC178">
        <f t="shared" si="40"/>
        <v>1</v>
      </c>
      <c r="AD178">
        <f t="shared" si="41"/>
        <v>1</v>
      </c>
      <c r="AE178">
        <f t="shared" si="42"/>
        <v>0</v>
      </c>
      <c r="AF178">
        <f t="shared" si="43"/>
        <v>45</v>
      </c>
      <c r="AG178">
        <f t="shared" si="43"/>
        <v>20</v>
      </c>
      <c r="AH178">
        <f t="shared" si="43"/>
        <v>4</v>
      </c>
      <c r="AI178">
        <f t="shared" si="43"/>
        <v>2</v>
      </c>
      <c r="AJ178">
        <f t="shared" si="45"/>
        <v>6</v>
      </c>
      <c r="AK178" s="8">
        <f t="shared" si="44"/>
        <v>0.66666666666666663</v>
      </c>
      <c r="AL178">
        <f t="shared" si="35"/>
        <v>1</v>
      </c>
    </row>
    <row r="179" spans="1:38" ht="30" x14ac:dyDescent="0.2">
      <c r="A179" s="1">
        <v>7</v>
      </c>
      <c r="B179" s="4">
        <v>44485</v>
      </c>
      <c r="C179" s="13">
        <v>0.8125</v>
      </c>
      <c r="D179" s="5" t="s">
        <v>44</v>
      </c>
      <c r="E179" s="5" t="s">
        <v>361</v>
      </c>
      <c r="F179" s="5"/>
      <c r="G179" s="5" t="s">
        <v>1174</v>
      </c>
      <c r="H179" s="5" t="s">
        <v>46</v>
      </c>
      <c r="I179" s="5" t="s">
        <v>14</v>
      </c>
      <c r="J179" s="5">
        <v>26</v>
      </c>
      <c r="K179" s="5">
        <v>31</v>
      </c>
      <c r="L179" s="5">
        <v>4</v>
      </c>
      <c r="M179" s="5">
        <v>3</v>
      </c>
      <c r="N179" s="5" t="s">
        <v>92</v>
      </c>
      <c r="O179" s="5"/>
      <c r="Q179" s="4">
        <f t="shared" si="36"/>
        <v>44485</v>
      </c>
      <c r="R179" s="5">
        <f t="shared" si="32"/>
        <v>2021</v>
      </c>
      <c r="S179" s="5">
        <f t="shared" si="37"/>
        <v>7</v>
      </c>
      <c r="T179" s="5" t="s">
        <v>361</v>
      </c>
      <c r="U179" s="5"/>
      <c r="V179" s="5">
        <f t="shared" si="38"/>
        <v>0</v>
      </c>
      <c r="W179" s="5" t="s">
        <v>46</v>
      </c>
      <c r="X179" s="5" t="s">
        <v>415</v>
      </c>
      <c r="Y179">
        <v>13</v>
      </c>
      <c r="Z179" s="5">
        <f t="shared" si="39"/>
        <v>1</v>
      </c>
      <c r="AA179" s="5" t="str">
        <f t="shared" si="33"/>
        <v>SEC</v>
      </c>
      <c r="AB179">
        <f t="shared" si="34"/>
        <v>1</v>
      </c>
      <c r="AC179">
        <f t="shared" si="40"/>
        <v>1</v>
      </c>
      <c r="AD179">
        <f t="shared" si="41"/>
        <v>1</v>
      </c>
      <c r="AE179">
        <f t="shared" si="42"/>
        <v>0</v>
      </c>
      <c r="AF179">
        <f t="shared" si="43"/>
        <v>26</v>
      </c>
      <c r="AG179">
        <f t="shared" si="43"/>
        <v>31</v>
      </c>
      <c r="AH179">
        <f t="shared" si="43"/>
        <v>4</v>
      </c>
      <c r="AI179">
        <f t="shared" si="43"/>
        <v>3</v>
      </c>
      <c r="AJ179">
        <f t="shared" si="45"/>
        <v>7</v>
      </c>
      <c r="AK179" s="8">
        <f t="shared" si="44"/>
        <v>0.5714285714285714</v>
      </c>
      <c r="AL179">
        <f t="shared" si="35"/>
        <v>0</v>
      </c>
    </row>
    <row r="180" spans="1:38" ht="30" x14ac:dyDescent="0.2">
      <c r="A180" s="1">
        <v>8</v>
      </c>
      <c r="B180" s="4">
        <v>44492</v>
      </c>
      <c r="C180" s="13">
        <v>0.79166666666666663</v>
      </c>
      <c r="D180" s="5" t="s">
        <v>44</v>
      </c>
      <c r="E180" s="5" t="s">
        <v>361</v>
      </c>
      <c r="F180" s="5" t="s">
        <v>49</v>
      </c>
      <c r="G180" s="5" t="s">
        <v>1116</v>
      </c>
      <c r="H180" s="5" t="s">
        <v>46</v>
      </c>
      <c r="I180" s="5" t="s">
        <v>14</v>
      </c>
      <c r="J180" s="5">
        <v>24</v>
      </c>
      <c r="K180" s="5">
        <v>52</v>
      </c>
      <c r="L180" s="5">
        <v>4</v>
      </c>
      <c r="M180" s="5">
        <v>4</v>
      </c>
      <c r="N180" s="5" t="s">
        <v>102</v>
      </c>
      <c r="O180" s="5"/>
      <c r="Q180" s="4">
        <f t="shared" si="36"/>
        <v>44492</v>
      </c>
      <c r="R180" s="5">
        <f t="shared" si="32"/>
        <v>2021</v>
      </c>
      <c r="S180" s="5">
        <f t="shared" si="37"/>
        <v>8</v>
      </c>
      <c r="T180" s="5" t="s">
        <v>361</v>
      </c>
      <c r="U180" s="5"/>
      <c r="V180" s="5">
        <f t="shared" si="38"/>
        <v>0</v>
      </c>
      <c r="W180" s="5" t="s">
        <v>46</v>
      </c>
      <c r="X180" s="5" t="s">
        <v>119</v>
      </c>
      <c r="Y180">
        <v>4</v>
      </c>
      <c r="Z180" s="5">
        <f t="shared" si="39"/>
        <v>1</v>
      </c>
      <c r="AA180" s="5" t="str">
        <f t="shared" si="33"/>
        <v>SEC</v>
      </c>
      <c r="AB180">
        <f t="shared" si="34"/>
        <v>1</v>
      </c>
      <c r="AC180">
        <f t="shared" si="40"/>
        <v>1</v>
      </c>
      <c r="AD180">
        <f t="shared" si="41"/>
        <v>1</v>
      </c>
      <c r="AE180">
        <f t="shared" si="42"/>
        <v>0</v>
      </c>
      <c r="AF180">
        <f t="shared" si="43"/>
        <v>24</v>
      </c>
      <c r="AG180">
        <f t="shared" si="43"/>
        <v>52</v>
      </c>
      <c r="AH180">
        <f t="shared" si="43"/>
        <v>4</v>
      </c>
      <c r="AI180">
        <f t="shared" si="43"/>
        <v>4</v>
      </c>
      <c r="AJ180">
        <f t="shared" si="45"/>
        <v>8</v>
      </c>
      <c r="AK180" s="8">
        <f t="shared" si="44"/>
        <v>0.5</v>
      </c>
      <c r="AL180">
        <f t="shared" si="35"/>
        <v>0</v>
      </c>
    </row>
    <row r="181" spans="1:38" ht="30" x14ac:dyDescent="0.2">
      <c r="A181" s="1">
        <v>9</v>
      </c>
      <c r="B181" s="4">
        <v>44506</v>
      </c>
      <c r="C181" s="13">
        <v>0.79166666666666663</v>
      </c>
      <c r="D181" s="5" t="s">
        <v>44</v>
      </c>
      <c r="E181" s="5" t="s">
        <v>361</v>
      </c>
      <c r="F181" s="5" t="s">
        <v>49</v>
      </c>
      <c r="G181" s="5" t="s">
        <v>1179</v>
      </c>
      <c r="H181" s="5" t="s">
        <v>46</v>
      </c>
      <c r="I181" s="5" t="s">
        <v>13</v>
      </c>
      <c r="J181" s="5">
        <v>45</v>
      </c>
      <c r="K181" s="5">
        <v>42</v>
      </c>
      <c r="L181" s="5">
        <v>5</v>
      </c>
      <c r="M181" s="5">
        <v>4</v>
      </c>
      <c r="N181" s="5" t="s">
        <v>41</v>
      </c>
      <c r="O181" s="5"/>
      <c r="Q181" s="4">
        <f t="shared" si="36"/>
        <v>44506</v>
      </c>
      <c r="R181" s="5">
        <f t="shared" si="32"/>
        <v>2021</v>
      </c>
      <c r="S181" s="5">
        <f t="shared" si="37"/>
        <v>10</v>
      </c>
      <c r="T181" s="5" t="s">
        <v>361</v>
      </c>
      <c r="U181" s="5"/>
      <c r="V181" s="5">
        <f t="shared" si="38"/>
        <v>0</v>
      </c>
      <c r="W181" s="5" t="s">
        <v>46</v>
      </c>
      <c r="X181" s="5" t="s">
        <v>879</v>
      </c>
      <c r="Y181">
        <v>18</v>
      </c>
      <c r="Z181" s="5">
        <f t="shared" si="39"/>
        <v>1</v>
      </c>
      <c r="AA181" s="5" t="str">
        <f t="shared" si="33"/>
        <v>SEC</v>
      </c>
      <c r="AB181">
        <f t="shared" si="34"/>
        <v>1</v>
      </c>
      <c r="AC181">
        <f t="shared" si="40"/>
        <v>1</v>
      </c>
      <c r="AD181">
        <f t="shared" si="41"/>
        <v>1</v>
      </c>
      <c r="AE181">
        <f t="shared" si="42"/>
        <v>0</v>
      </c>
      <c r="AF181">
        <f t="shared" si="43"/>
        <v>45</v>
      </c>
      <c r="AG181">
        <f t="shared" si="43"/>
        <v>42</v>
      </c>
      <c r="AH181">
        <f t="shared" si="43"/>
        <v>5</v>
      </c>
      <c r="AI181">
        <f t="shared" si="43"/>
        <v>4</v>
      </c>
      <c r="AJ181">
        <f t="shared" si="45"/>
        <v>9</v>
      </c>
      <c r="AK181" s="8">
        <f t="shared" si="44"/>
        <v>0.55555555555555558</v>
      </c>
      <c r="AL181">
        <f t="shared" si="35"/>
        <v>1</v>
      </c>
    </row>
    <row r="182" spans="1:38" ht="30" x14ac:dyDescent="0.2">
      <c r="A182" s="1">
        <v>10</v>
      </c>
      <c r="B182" s="4">
        <v>44513</v>
      </c>
      <c r="C182" s="13">
        <v>0.64583333333333337</v>
      </c>
      <c r="D182" s="5" t="s">
        <v>44</v>
      </c>
      <c r="E182" s="5" t="s">
        <v>361</v>
      </c>
      <c r="F182" s="5"/>
      <c r="G182" s="5" t="s">
        <v>341</v>
      </c>
      <c r="H182" s="5" t="s">
        <v>46</v>
      </c>
      <c r="I182" s="5" t="s">
        <v>14</v>
      </c>
      <c r="J182" s="5">
        <v>17</v>
      </c>
      <c r="K182" s="5">
        <v>41</v>
      </c>
      <c r="L182" s="5">
        <v>5</v>
      </c>
      <c r="M182" s="5">
        <v>5</v>
      </c>
      <c r="N182" s="5" t="s">
        <v>92</v>
      </c>
      <c r="O182" s="5"/>
      <c r="Q182" s="4">
        <f t="shared" si="36"/>
        <v>44513</v>
      </c>
      <c r="R182" s="5">
        <f t="shared" ref="R182:R185" si="46">IF(AND(B182&gt;=DATEVALUE("06/01/2019"),B182&lt;=DATEVALUE("05/31/2020")),2019,IF(AND(B182&gt;=DATEVALUE("06/01/2020"),B182&lt;=DATEVALUE("05/31/2021")),2020,IF(AND(B182&gt;=DATEVALUE("06/01/2021"),B182&lt;=DATEVALUE("05/31/2022")),2021,IF(AND(B182&gt;=DATEVALUE("06/01/2022"),B182&lt;=DATEVALUE("05/31/2023")),2022,IF(AND(B182&gt;=DATEVALUE("06/01/2023"),B182&lt;=DATEVALUE("05/31/2024")),2023,"N/A")))))</f>
        <v>2021</v>
      </c>
      <c r="S182" s="5">
        <f t="shared" si="37"/>
        <v>11</v>
      </c>
      <c r="T182" s="5" t="s">
        <v>361</v>
      </c>
      <c r="U182" s="5"/>
      <c r="V182" s="5">
        <f t="shared" si="38"/>
        <v>0</v>
      </c>
      <c r="W182" s="5" t="s">
        <v>46</v>
      </c>
      <c r="X182" s="5" t="s">
        <v>178</v>
      </c>
      <c r="Y182">
        <v>1</v>
      </c>
      <c r="Z182" s="5">
        <f t="shared" si="39"/>
        <v>1</v>
      </c>
      <c r="AA182" s="5" t="str">
        <f t="shared" si="33"/>
        <v>SEC</v>
      </c>
      <c r="AB182">
        <f t="shared" si="34"/>
        <v>1</v>
      </c>
      <c r="AC182">
        <f t="shared" si="40"/>
        <v>1</v>
      </c>
      <c r="AD182">
        <f t="shared" si="41"/>
        <v>1</v>
      </c>
      <c r="AE182">
        <f t="shared" si="42"/>
        <v>0</v>
      </c>
      <c r="AF182">
        <f t="shared" si="43"/>
        <v>17</v>
      </c>
      <c r="AG182">
        <f t="shared" si="43"/>
        <v>41</v>
      </c>
      <c r="AH182">
        <f t="shared" si="43"/>
        <v>5</v>
      </c>
      <c r="AI182">
        <f t="shared" si="43"/>
        <v>5</v>
      </c>
      <c r="AJ182">
        <f t="shared" si="45"/>
        <v>10</v>
      </c>
      <c r="AK182" s="8">
        <f t="shared" si="44"/>
        <v>0.5</v>
      </c>
      <c r="AL182">
        <f t="shared" si="35"/>
        <v>0</v>
      </c>
    </row>
    <row r="183" spans="1:38" ht="30" x14ac:dyDescent="0.2">
      <c r="A183" s="1">
        <v>11</v>
      </c>
      <c r="B183" s="4">
        <v>44520</v>
      </c>
      <c r="C183" s="13">
        <v>0.8125</v>
      </c>
      <c r="D183" s="5" t="s">
        <v>44</v>
      </c>
      <c r="E183" s="5" t="s">
        <v>361</v>
      </c>
      <c r="F183" s="5"/>
      <c r="G183" s="5" t="s">
        <v>711</v>
      </c>
      <c r="H183" s="5" t="s">
        <v>99</v>
      </c>
      <c r="I183" s="5" t="s">
        <v>13</v>
      </c>
      <c r="J183" s="5">
        <v>60</v>
      </c>
      <c r="K183" s="5">
        <v>14</v>
      </c>
      <c r="L183" s="5">
        <v>6</v>
      </c>
      <c r="M183" s="5">
        <v>5</v>
      </c>
      <c r="N183" s="5" t="s">
        <v>41</v>
      </c>
      <c r="O183" s="5"/>
      <c r="Q183" s="4">
        <f t="shared" si="36"/>
        <v>44520</v>
      </c>
      <c r="R183" s="5">
        <f t="shared" si="46"/>
        <v>2021</v>
      </c>
      <c r="S183" s="5">
        <f t="shared" si="37"/>
        <v>12</v>
      </c>
      <c r="T183" s="5" t="s">
        <v>361</v>
      </c>
      <c r="U183" s="5"/>
      <c r="V183" s="5">
        <f t="shared" si="38"/>
        <v>0</v>
      </c>
      <c r="W183" s="5" t="s">
        <v>46</v>
      </c>
      <c r="X183" s="5" t="s">
        <v>711</v>
      </c>
      <c r="Z183" s="5">
        <f t="shared" si="39"/>
        <v>0</v>
      </c>
      <c r="AA183" s="5" t="str">
        <f t="shared" si="33"/>
        <v>Sun Belt</v>
      </c>
      <c r="AB183">
        <f t="shared" si="34"/>
        <v>0</v>
      </c>
      <c r="AC183">
        <f t="shared" si="40"/>
        <v>1</v>
      </c>
      <c r="AD183">
        <f t="shared" si="41"/>
        <v>0</v>
      </c>
      <c r="AE183">
        <f t="shared" si="42"/>
        <v>0</v>
      </c>
      <c r="AF183">
        <f t="shared" si="43"/>
        <v>60</v>
      </c>
      <c r="AG183">
        <f t="shared" si="43"/>
        <v>14</v>
      </c>
      <c r="AH183">
        <f t="shared" si="43"/>
        <v>6</v>
      </c>
      <c r="AI183">
        <f t="shared" si="43"/>
        <v>5</v>
      </c>
      <c r="AJ183">
        <f t="shared" si="45"/>
        <v>11</v>
      </c>
      <c r="AK183" s="8">
        <f t="shared" si="44"/>
        <v>0.54545454545454541</v>
      </c>
      <c r="AL183">
        <f t="shared" si="35"/>
        <v>1</v>
      </c>
    </row>
    <row r="184" spans="1:38" ht="30" x14ac:dyDescent="0.2">
      <c r="A184" s="1">
        <v>12</v>
      </c>
      <c r="B184" s="4">
        <v>44527</v>
      </c>
      <c r="C184" s="13">
        <v>0.65625</v>
      </c>
      <c r="D184" s="5" t="s">
        <v>44</v>
      </c>
      <c r="E184" s="5" t="s">
        <v>361</v>
      </c>
      <c r="F184" s="5"/>
      <c r="G184" s="5" t="s">
        <v>411</v>
      </c>
      <c r="H184" s="5" t="s">
        <v>46</v>
      </c>
      <c r="I184" s="5" t="s">
        <v>13</v>
      </c>
      <c r="J184" s="5">
        <v>45</v>
      </c>
      <c r="K184" s="5">
        <v>21</v>
      </c>
      <c r="L184" s="5">
        <v>7</v>
      </c>
      <c r="M184" s="5">
        <v>5</v>
      </c>
      <c r="N184" s="5" t="s">
        <v>47</v>
      </c>
      <c r="O184" s="5"/>
      <c r="Q184" s="4">
        <f t="shared" si="36"/>
        <v>44527</v>
      </c>
      <c r="R184" s="5">
        <f t="shared" si="46"/>
        <v>2021</v>
      </c>
      <c r="S184" s="5">
        <f t="shared" si="37"/>
        <v>13</v>
      </c>
      <c r="T184" s="5" t="s">
        <v>361</v>
      </c>
      <c r="U184" s="5"/>
      <c r="V184" s="5">
        <f t="shared" si="38"/>
        <v>0</v>
      </c>
      <c r="W184" s="5" t="s">
        <v>46</v>
      </c>
      <c r="X184" s="5" t="s">
        <v>411</v>
      </c>
      <c r="Z184" s="5">
        <f t="shared" si="39"/>
        <v>0</v>
      </c>
      <c r="AA184" s="5" t="str">
        <f t="shared" si="33"/>
        <v>SEC</v>
      </c>
      <c r="AB184">
        <f t="shared" si="34"/>
        <v>1</v>
      </c>
      <c r="AC184">
        <f t="shared" si="40"/>
        <v>1</v>
      </c>
      <c r="AD184">
        <f t="shared" si="41"/>
        <v>1</v>
      </c>
      <c r="AE184">
        <f t="shared" si="42"/>
        <v>0</v>
      </c>
      <c r="AF184">
        <f t="shared" si="43"/>
        <v>45</v>
      </c>
      <c r="AG184">
        <f t="shared" si="43"/>
        <v>21</v>
      </c>
      <c r="AH184">
        <f t="shared" si="43"/>
        <v>7</v>
      </c>
      <c r="AI184">
        <f t="shared" si="43"/>
        <v>5</v>
      </c>
      <c r="AJ184">
        <f t="shared" si="45"/>
        <v>12</v>
      </c>
      <c r="AK184" s="8">
        <f t="shared" si="44"/>
        <v>0.58333333333333337</v>
      </c>
      <c r="AL184">
        <f t="shared" si="35"/>
        <v>1</v>
      </c>
    </row>
    <row r="185" spans="1:38" ht="105" x14ac:dyDescent="0.2">
      <c r="A185" s="1">
        <v>13</v>
      </c>
      <c r="B185" s="4">
        <v>44560</v>
      </c>
      <c r="C185" s="13">
        <v>0.625</v>
      </c>
      <c r="D185" s="5" t="s">
        <v>37</v>
      </c>
      <c r="E185" s="5" t="s">
        <v>361</v>
      </c>
      <c r="F185" s="5" t="s">
        <v>80</v>
      </c>
      <c r="G185" s="5" t="s">
        <v>352</v>
      </c>
      <c r="H185" s="5" t="s">
        <v>86</v>
      </c>
      <c r="I185" s="5" t="s">
        <v>14</v>
      </c>
      <c r="J185" s="5">
        <v>45</v>
      </c>
      <c r="K185" s="5">
        <v>48</v>
      </c>
      <c r="L185" s="5">
        <v>7</v>
      </c>
      <c r="M185" s="5">
        <v>6</v>
      </c>
      <c r="N185" s="5" t="s">
        <v>92</v>
      </c>
      <c r="O185" s="5" t="s">
        <v>240</v>
      </c>
      <c r="Q185" s="4">
        <f t="shared" si="36"/>
        <v>44560</v>
      </c>
      <c r="R185" s="5">
        <f t="shared" si="46"/>
        <v>2021</v>
      </c>
      <c r="S185" s="5">
        <f t="shared" si="37"/>
        <v>18</v>
      </c>
      <c r="T185" s="5" t="s">
        <v>361</v>
      </c>
      <c r="U185" s="5"/>
      <c r="V185" s="5">
        <f t="shared" si="38"/>
        <v>0</v>
      </c>
      <c r="W185" s="5" t="s">
        <v>46</v>
      </c>
      <c r="X185" s="5" t="s">
        <v>352</v>
      </c>
      <c r="Z185" s="5">
        <f t="shared" si="39"/>
        <v>0</v>
      </c>
      <c r="AA185" s="5" t="str">
        <f t="shared" si="33"/>
        <v>Big Ten</v>
      </c>
      <c r="AB185">
        <f t="shared" si="34"/>
        <v>0</v>
      </c>
      <c r="AC185">
        <f t="shared" si="40"/>
        <v>1</v>
      </c>
      <c r="AD185">
        <f t="shared" si="41"/>
        <v>1</v>
      </c>
      <c r="AE185">
        <f t="shared" si="42"/>
        <v>0</v>
      </c>
      <c r="AF185">
        <f t="shared" si="43"/>
        <v>45</v>
      </c>
      <c r="AG185">
        <f t="shared" si="43"/>
        <v>48</v>
      </c>
      <c r="AH185">
        <f t="shared" si="43"/>
        <v>7</v>
      </c>
      <c r="AI185">
        <f t="shared" si="43"/>
        <v>6</v>
      </c>
      <c r="AJ185">
        <f t="shared" si="45"/>
        <v>13</v>
      </c>
      <c r="AK185" s="8">
        <f t="shared" si="44"/>
        <v>0.53846153846153844</v>
      </c>
      <c r="AL185">
        <f t="shared" si="35"/>
        <v>0</v>
      </c>
    </row>
    <row r="186" spans="1:38" x14ac:dyDescent="0.2">
      <c r="P186"/>
      <c r="W186" s="5"/>
    </row>
    <row r="187" spans="1:38" x14ac:dyDescent="0.2">
      <c r="P187"/>
      <c r="W187" s="5"/>
    </row>
    <row r="188" spans="1:38" x14ac:dyDescent="0.2">
      <c r="P188"/>
      <c r="W188" s="5"/>
    </row>
    <row r="189" spans="1:38" x14ac:dyDescent="0.2">
      <c r="P189"/>
      <c r="W189" s="5"/>
    </row>
    <row r="190" spans="1:38" x14ac:dyDescent="0.2">
      <c r="P190"/>
      <c r="W190" s="5"/>
    </row>
    <row r="191" spans="1:38" x14ac:dyDescent="0.2">
      <c r="P191"/>
      <c r="W191" s="5"/>
    </row>
    <row r="192" spans="1:38" x14ac:dyDescent="0.2">
      <c r="P192"/>
      <c r="W192" s="5"/>
    </row>
    <row r="193" spans="23:23" customFormat="1" x14ac:dyDescent="0.2">
      <c r="W193" s="5"/>
    </row>
    <row r="194" spans="23:23" customFormat="1" x14ac:dyDescent="0.2">
      <c r="W194" s="5"/>
    </row>
    <row r="195" spans="23:23" customFormat="1" x14ac:dyDescent="0.2">
      <c r="W195" s="5"/>
    </row>
    <row r="196" spans="23:23" customFormat="1" x14ac:dyDescent="0.2"/>
    <row r="197" spans="23:23" customFormat="1" x14ac:dyDescent="0.2"/>
    <row r="198" spans="23:23" customFormat="1" x14ac:dyDescent="0.2"/>
    <row r="199" spans="23:23" customFormat="1" x14ac:dyDescent="0.2"/>
    <row r="200" spans="23:23" customFormat="1" x14ac:dyDescent="0.2"/>
    <row r="201" spans="23:23" customFormat="1" x14ac:dyDescent="0.2"/>
    <row r="202" spans="23:23" customFormat="1" x14ac:dyDescent="0.2"/>
    <row r="203" spans="23:23" customFormat="1" x14ac:dyDescent="0.2"/>
    <row r="204" spans="23:23" customFormat="1" x14ac:dyDescent="0.2"/>
  </sheetData>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L195"/>
  <sheetViews>
    <sheetView workbookViewId="0">
      <selection activeCell="L9" sqref="L9"/>
    </sheetView>
  </sheetViews>
  <sheetFormatPr baseColWidth="10" defaultColWidth="8.83203125" defaultRowHeight="15" x14ac:dyDescent="0.2"/>
  <cols>
    <col min="16" max="16" width="8.83203125" style="10"/>
    <col min="30" max="30" width="10.33203125" customWidth="1"/>
  </cols>
  <sheetData>
    <row r="1" spans="1:38" ht="45" x14ac:dyDescent="0.2">
      <c r="A1" s="1" t="s">
        <v>4</v>
      </c>
      <c r="B1" s="1" t="s">
        <v>5</v>
      </c>
      <c r="C1" s="1" t="s">
        <v>6</v>
      </c>
      <c r="D1" s="1" t="s">
        <v>7</v>
      </c>
      <c r="E1" s="1" t="s">
        <v>8</v>
      </c>
      <c r="F1" s="1"/>
      <c r="G1" s="1" t="s">
        <v>9</v>
      </c>
      <c r="H1" s="1" t="s">
        <v>10</v>
      </c>
      <c r="I1" s="1"/>
      <c r="J1" s="1" t="s">
        <v>11</v>
      </c>
      <c r="K1" s="1" t="s">
        <v>12</v>
      </c>
      <c r="L1" s="1" t="s">
        <v>13</v>
      </c>
      <c r="M1" s="1" t="s">
        <v>14</v>
      </c>
      <c r="N1" s="1" t="s">
        <v>15</v>
      </c>
      <c r="O1" s="1" t="s">
        <v>16</v>
      </c>
      <c r="P1" s="2"/>
      <c r="Q1" s="1" t="s">
        <v>5</v>
      </c>
      <c r="R1" s="5" t="s">
        <v>301</v>
      </c>
      <c r="S1" s="5" t="s">
        <v>241</v>
      </c>
      <c r="T1" s="1" t="s">
        <v>19</v>
      </c>
      <c r="U1" s="1" t="s">
        <v>20</v>
      </c>
      <c r="V1" s="1" t="s">
        <v>21</v>
      </c>
      <c r="W1" s="1" t="s">
        <v>22</v>
      </c>
      <c r="X1" s="1" t="s">
        <v>9</v>
      </c>
      <c r="Y1" s="1" t="s">
        <v>23</v>
      </c>
      <c r="Z1" s="1" t="s">
        <v>24</v>
      </c>
      <c r="AA1" s="1" t="s">
        <v>25</v>
      </c>
      <c r="AB1" s="1" t="s">
        <v>26</v>
      </c>
      <c r="AC1" s="1" t="s">
        <v>27</v>
      </c>
      <c r="AD1" s="1" t="s">
        <v>28</v>
      </c>
      <c r="AE1" s="1" t="s">
        <v>29</v>
      </c>
      <c r="AF1" s="1" t="s">
        <v>30</v>
      </c>
      <c r="AG1" s="1" t="s">
        <v>31</v>
      </c>
      <c r="AH1" s="1" t="s">
        <v>32</v>
      </c>
      <c r="AI1" s="1" t="s">
        <v>33</v>
      </c>
      <c r="AJ1" s="1" t="s">
        <v>34</v>
      </c>
      <c r="AK1" s="1" t="s">
        <v>35</v>
      </c>
      <c r="AL1" s="1" t="s">
        <v>36</v>
      </c>
    </row>
    <row r="2" spans="1:38" ht="30" x14ac:dyDescent="0.2">
      <c r="A2" s="1">
        <v>1</v>
      </c>
      <c r="B2" s="4">
        <v>44807</v>
      </c>
      <c r="C2" s="13">
        <v>0.64583333333333337</v>
      </c>
      <c r="D2" s="5" t="s">
        <v>44</v>
      </c>
      <c r="E2" s="5" t="s">
        <v>203</v>
      </c>
      <c r="F2" s="5" t="s">
        <v>80</v>
      </c>
      <c r="G2" s="5" t="s">
        <v>960</v>
      </c>
      <c r="H2" s="5" t="s">
        <v>114</v>
      </c>
      <c r="I2" s="5" t="s">
        <v>13</v>
      </c>
      <c r="J2" s="5">
        <v>49</v>
      </c>
      <c r="K2" s="5">
        <v>3</v>
      </c>
      <c r="L2" s="5">
        <v>1</v>
      </c>
      <c r="M2" s="5">
        <v>0</v>
      </c>
      <c r="N2" s="5" t="s">
        <v>41</v>
      </c>
      <c r="O2" s="5"/>
      <c r="P2" s="6"/>
      <c r="Q2" s="7">
        <f>B2</f>
        <v>44807</v>
      </c>
      <c r="R2" s="5">
        <f>IF(AND(B2&gt;=DATEVALUE("06/01/2019"),B2&lt;=DATEVALUE("05/31/2020")),2019,IF(AND(B2&gt;=DATEVALUE("06/01/2020"),B2&lt;=DATEVALUE("05/31/2021")),2020,IF(AND(B2&gt;=DATEVALUE("06/01/2021"),B2&lt;=DATEVALUE("05/31/2022")),2021,IF(AND(B2&gt;=DATEVALUE("06/01/2022"),B2&lt;=DATEVALUE("05/31/2023")),2022,IF(AND(B2&gt;=DATEVALUE("06/01/2023"),B2&lt;=DATEVALUE("05/31/2024")),2023,"N/A")))))</f>
        <v>2022</v>
      </c>
      <c r="S2" s="5">
        <f>IF(AND(B2&gt;=DATEVALUE("08/05/2022"),B2&lt;=DATEVALUE("09/05/2022")),1,IF(AND(B2&gt;=DATEVALUE("09/06/2022"),B2&lt;=DATEVALUE("09/12/2022")),2,IF(AND(B2&gt;=DATEVALUE("09/13/2022"),B2&lt;=DATEVALUE("09/19/2022")),3,IF(AND(B2&gt;=DATEVALUE("09/20/2022"),B2&lt;=DATEVALUE("09/26/2022")),4,IF(AND(B2&gt;=DATEVALUE("09/27/2022"),B2&lt;=DATEVALUE("10/03/2022")),5,IF(AND(B2&gt;=DATEVALUE("10/04/2022"),B2&lt;=DATEVALUE("10/10/2022")),6,IF(AND(B2&gt;=DATEVALUE("10/11/2022"),B2&lt;=DATEVALUE("10/17/2022")),7,IF(AND(B2&gt;=DATEVALUE("10/18/2022"),B2&lt;=DATEVALUE("10/24/2022")),8,IF(AND(B2&gt;=DATEVALUE("10/25/2022"),B2&lt;=DATEVALUE("10/31/2022")),9,IF(AND(B2&gt;=DATEVALUE("11/01/2022"),B2&lt;=DATEVALUE("11/07/2022")),10,IF(AND(B2&gt;=DATEVALUE("11/08/2022"),B2&lt;=DATEVALUE("11/14/2022")),11,IF(AND(B2&gt;=DATEVALUE("11/15/2022"),B2&lt;=DATEVALUE("11/21/2022")),12,IF(AND(B2&gt;=DATEVALUE("11/22/2022"),B2&lt;=DATEVALUE("11/28/2022")),13,IF(AND(B2&gt;=DATEVALUE("11/29/2022"),B2&lt;=DATEVALUE("12/05/2022")),14,IF(AND(B2&gt;=DATEVALUE("12/06/2022"),B2&lt;=DATEVALUE("12/12/2022")),15,IF(AND(B2&gt;=DATEVALUE("12/13/2022"),B2&lt;=DATEVALUE("12/19/2022")),16,IF(AND(B2&gt;=DATEVALUE("12/20/2022"),B2&lt;=DATEVALUE("12/26/2022")),17,IF(AND(B2&gt;=DATEVALUE("12/27/2022"),B2&lt;=DATEVALUE("01/02/2023")),18,IF(AND(B2&gt;=DATEVALUE("01/03/2023"),B2&lt;=DATEVALUE("01/09/2023")),19,IF(AND(B2&gt;=DATEVALUE("01/10/2023"),B2&lt;=DATEVALUE("01/16/2023")),20,"Bye"))))))))))))))))))))</f>
        <v>1</v>
      </c>
      <c r="T2" s="5" t="s">
        <v>178</v>
      </c>
      <c r="U2" s="5">
        <v>3</v>
      </c>
      <c r="V2" s="5">
        <f>IF(U2&gt;0,1,0)</f>
        <v>1</v>
      </c>
      <c r="W2" s="5" t="s">
        <v>46</v>
      </c>
      <c r="X2" s="5" t="s">
        <v>400</v>
      </c>
      <c r="Y2" s="5">
        <v>11</v>
      </c>
      <c r="Z2" s="5">
        <f>IF(Y2&gt;0,1,0)</f>
        <v>1</v>
      </c>
      <c r="AA2" s="5" t="str">
        <f t="shared" ref="AA2:AA65" si="0">H2</f>
        <v>Pac-12</v>
      </c>
      <c r="AB2">
        <f t="shared" ref="AB2:AB65" si="1">IF(W2=AA2,1,0)</f>
        <v>0</v>
      </c>
      <c r="AC2">
        <f>IF(AA2="Non-Major",0,1)</f>
        <v>1</v>
      </c>
      <c r="AD2">
        <f>IF(OR(AA2="ACC",AA2="Big Ten",AA2="Big 12", AA2="Pac-12",AA2="SEC"),1,0)</f>
        <v>1</v>
      </c>
      <c r="AE2">
        <f>IF(AND(Z2=1,V2=1),1,0)</f>
        <v>1</v>
      </c>
      <c r="AF2">
        <f t="shared" ref="AF2:AI33" si="2">J2</f>
        <v>49</v>
      </c>
      <c r="AG2">
        <f t="shared" si="2"/>
        <v>3</v>
      </c>
      <c r="AH2">
        <f>IF(AF2&gt;AG2,1,0)</f>
        <v>1</v>
      </c>
      <c r="AI2">
        <f>IF(AG2&gt;AF2,1,0)</f>
        <v>0</v>
      </c>
      <c r="AJ2">
        <f>SUM(AH2:AI2)</f>
        <v>1</v>
      </c>
      <c r="AK2" s="8">
        <f>AH2/(AH2+AI2)</f>
        <v>1</v>
      </c>
      <c r="AL2">
        <f t="shared" ref="AL2:AL65" si="3">IF(I2="W",1,0)</f>
        <v>1</v>
      </c>
    </row>
    <row r="3" spans="1:38" ht="30" x14ac:dyDescent="0.2">
      <c r="A3" s="1">
        <v>2</v>
      </c>
      <c r="B3" s="4">
        <v>44814</v>
      </c>
      <c r="C3" s="13">
        <v>0.66666666666666663</v>
      </c>
      <c r="D3" s="5" t="s">
        <v>44</v>
      </c>
      <c r="E3" s="5" t="s">
        <v>1152</v>
      </c>
      <c r="F3" s="5"/>
      <c r="G3" s="5" t="s">
        <v>1107</v>
      </c>
      <c r="H3" s="5" t="s">
        <v>70</v>
      </c>
      <c r="I3" s="5" t="s">
        <v>13</v>
      </c>
      <c r="J3" s="5">
        <v>33</v>
      </c>
      <c r="K3" s="5">
        <v>0</v>
      </c>
      <c r="L3" s="5">
        <v>2</v>
      </c>
      <c r="M3" s="5">
        <v>0</v>
      </c>
      <c r="N3" s="5" t="s">
        <v>47</v>
      </c>
      <c r="O3" s="5"/>
      <c r="P3" s="6"/>
      <c r="Q3" s="7">
        <f t="shared" ref="Q3:Q66" si="4">B3</f>
        <v>44814</v>
      </c>
      <c r="R3" s="5">
        <f t="shared" ref="R3:R66" si="5">IF(AND(B3&gt;=DATEVALUE("06/01/2019"),B3&lt;=DATEVALUE("05/31/2020")),2019,IF(AND(B3&gt;=DATEVALUE("06/01/2020"),B3&lt;=DATEVALUE("05/31/2021")),2020,IF(AND(B3&gt;=DATEVALUE("06/01/2021"),B3&lt;=DATEVALUE("05/31/2022")),2021,IF(AND(B3&gt;=DATEVALUE("06/01/2022"),B3&lt;=DATEVALUE("05/31/2023")),2022,IF(AND(B3&gt;=DATEVALUE("06/01/2023"),B3&lt;=DATEVALUE("05/31/2024")),2023,"N/A")))))</f>
        <v>2022</v>
      </c>
      <c r="S3" s="5">
        <f t="shared" ref="S3:S66" si="6">IF(AND(B3&gt;=DATEVALUE("08/05/2022"),B3&lt;=DATEVALUE("09/05/2022")),1,IF(AND(B3&gt;=DATEVALUE("09/06/2022"),B3&lt;=DATEVALUE("09/12/2022")),2,IF(AND(B3&gt;=DATEVALUE("09/13/2022"),B3&lt;=DATEVALUE("09/19/2022")),3,IF(AND(B3&gt;=DATEVALUE("09/20/2022"),B3&lt;=DATEVALUE("09/26/2022")),4,IF(AND(B3&gt;=DATEVALUE("09/27/2022"),B3&lt;=DATEVALUE("10/03/2022")),5,IF(AND(B3&gt;=DATEVALUE("10/04/2022"),B3&lt;=DATEVALUE("10/10/2022")),6,IF(AND(B3&gt;=DATEVALUE("10/11/2022"),B3&lt;=DATEVALUE("10/17/2022")),7,IF(AND(B3&gt;=DATEVALUE("10/18/2022"),B3&lt;=DATEVALUE("10/24/2022")),8,IF(AND(B3&gt;=DATEVALUE("10/25/2022"),B3&lt;=DATEVALUE("10/31/2022")),9,IF(AND(B3&gt;=DATEVALUE("11/01/2022"),B3&lt;=DATEVALUE("11/07/2022")),10,IF(AND(B3&gt;=DATEVALUE("11/08/2022"),B3&lt;=DATEVALUE("11/14/2022")),11,IF(AND(B3&gt;=DATEVALUE("11/15/2022"),B3&lt;=DATEVALUE("11/21/2022")),12,IF(AND(B3&gt;=DATEVALUE("11/22/2022"),B3&lt;=DATEVALUE("11/28/2022")),13,IF(AND(B3&gt;=DATEVALUE("11/29/2022"),B3&lt;=DATEVALUE("12/05/2022")),14,IF(AND(B3&gt;=DATEVALUE("12/06/2022"),B3&lt;=DATEVALUE("12/12/2022")),15,IF(AND(B3&gt;=DATEVALUE("12/13/2022"),B3&lt;=DATEVALUE("12/19/2022")),16,IF(AND(B3&gt;=DATEVALUE("12/20/2022"),B3&lt;=DATEVALUE("12/26/2022")),17,IF(AND(B3&gt;=DATEVALUE("12/27/2022"),B3&lt;=DATEVALUE("01/02/2023")),18,IF(AND(B3&gt;=DATEVALUE("01/03/2023"),B3&lt;=DATEVALUE("01/09/2023")),19,IF(AND(B3&gt;=DATEVALUE("01/10/2023"),B3&lt;=DATEVALUE("01/16/2023")),20,"Bye"))))))))))))))))))))</f>
        <v>2</v>
      </c>
      <c r="T3" s="5" t="s">
        <v>178</v>
      </c>
      <c r="U3" s="5">
        <v>2</v>
      </c>
      <c r="V3" s="5">
        <f t="shared" ref="V3:V66" si="7">IF(U3&gt;0,1,0)</f>
        <v>1</v>
      </c>
      <c r="W3" s="5" t="s">
        <v>46</v>
      </c>
      <c r="X3" s="5" t="s">
        <v>1107</v>
      </c>
      <c r="Y3" s="5"/>
      <c r="Z3" s="5">
        <f t="shared" ref="Z3:Z66" si="8">IF(Y3&gt;0,1,0)</f>
        <v>0</v>
      </c>
      <c r="AA3" s="5" t="str">
        <f t="shared" si="0"/>
        <v>Non-Major</v>
      </c>
      <c r="AB3">
        <f t="shared" si="1"/>
        <v>0</v>
      </c>
      <c r="AC3">
        <f t="shared" ref="AC3:AC66" si="9">IF(AA3="Non-Major",0,1)</f>
        <v>0</v>
      </c>
      <c r="AD3">
        <f t="shared" ref="AD3:AD66" si="10">IF(OR(AA3="ACC",AA3="Big Ten",AA3="Big 12", AA3="Pac-12",AA3="SEC"),1,0)</f>
        <v>0</v>
      </c>
      <c r="AE3">
        <f t="shared" ref="AE3:AE66" si="11">IF(AND(Z3=1,V3=1),1,0)</f>
        <v>0</v>
      </c>
      <c r="AF3">
        <f t="shared" si="2"/>
        <v>33</v>
      </c>
      <c r="AG3">
        <f t="shared" si="2"/>
        <v>0</v>
      </c>
      <c r="AH3">
        <f t="shared" si="2"/>
        <v>2</v>
      </c>
      <c r="AI3">
        <f t="shared" si="2"/>
        <v>0</v>
      </c>
      <c r="AJ3">
        <f t="shared" ref="AJ3:AJ47" si="12">SUM(AH3:AI3)</f>
        <v>2</v>
      </c>
      <c r="AK3" s="8">
        <f t="shared" ref="AK3:AK66" si="13">AH3/(AH3+AI3)</f>
        <v>1</v>
      </c>
      <c r="AL3">
        <f t="shared" si="3"/>
        <v>1</v>
      </c>
    </row>
    <row r="4" spans="1:38" ht="30" x14ac:dyDescent="0.2">
      <c r="A4" s="1">
        <v>3</v>
      </c>
      <c r="B4" s="4">
        <v>44821</v>
      </c>
      <c r="C4" s="13">
        <v>0.5</v>
      </c>
      <c r="D4" s="5" t="s">
        <v>44</v>
      </c>
      <c r="E4" s="5" t="s">
        <v>341</v>
      </c>
      <c r="F4" s="5" t="s">
        <v>49</v>
      </c>
      <c r="G4" s="5" t="s">
        <v>77</v>
      </c>
      <c r="H4" s="5" t="s">
        <v>46</v>
      </c>
      <c r="I4" s="5" t="s">
        <v>13</v>
      </c>
      <c r="J4" s="5">
        <v>48</v>
      </c>
      <c r="K4" s="5">
        <v>7</v>
      </c>
      <c r="L4" s="5">
        <v>3</v>
      </c>
      <c r="M4" s="5">
        <v>0</v>
      </c>
      <c r="N4" s="5" t="s">
        <v>51</v>
      </c>
      <c r="O4" s="5"/>
      <c r="P4" s="6"/>
      <c r="Q4" s="7">
        <f t="shared" si="4"/>
        <v>44821</v>
      </c>
      <c r="R4" s="5">
        <f t="shared" si="5"/>
        <v>2022</v>
      </c>
      <c r="S4" s="5">
        <f t="shared" si="6"/>
        <v>3</v>
      </c>
      <c r="T4" s="5" t="s">
        <v>178</v>
      </c>
      <c r="U4" s="5">
        <v>1</v>
      </c>
      <c r="V4" s="5">
        <f t="shared" si="7"/>
        <v>1</v>
      </c>
      <c r="W4" s="5" t="s">
        <v>46</v>
      </c>
      <c r="X4" s="5" t="s">
        <v>77</v>
      </c>
      <c r="Y4" s="5"/>
      <c r="Z4" s="5">
        <f t="shared" si="8"/>
        <v>0</v>
      </c>
      <c r="AA4" s="5" t="str">
        <f t="shared" si="0"/>
        <v>SEC</v>
      </c>
      <c r="AB4">
        <f t="shared" si="1"/>
        <v>1</v>
      </c>
      <c r="AC4">
        <f t="shared" si="9"/>
        <v>1</v>
      </c>
      <c r="AD4">
        <f t="shared" si="10"/>
        <v>1</v>
      </c>
      <c r="AE4">
        <f t="shared" si="11"/>
        <v>0</v>
      </c>
      <c r="AF4">
        <f t="shared" si="2"/>
        <v>48</v>
      </c>
      <c r="AG4">
        <f t="shared" si="2"/>
        <v>7</v>
      </c>
      <c r="AH4">
        <f t="shared" si="2"/>
        <v>3</v>
      </c>
      <c r="AI4">
        <f t="shared" si="2"/>
        <v>0</v>
      </c>
      <c r="AJ4">
        <f t="shared" si="12"/>
        <v>3</v>
      </c>
      <c r="AK4" s="8">
        <f t="shared" si="13"/>
        <v>1</v>
      </c>
      <c r="AL4">
        <f t="shared" si="3"/>
        <v>1</v>
      </c>
    </row>
    <row r="5" spans="1:38" ht="30" x14ac:dyDescent="0.2">
      <c r="A5" s="1">
        <v>4</v>
      </c>
      <c r="B5" s="4">
        <v>44828</v>
      </c>
      <c r="C5" s="13">
        <v>0.5</v>
      </c>
      <c r="D5" s="5" t="s">
        <v>44</v>
      </c>
      <c r="E5" s="5" t="s">
        <v>341</v>
      </c>
      <c r="F5" s="5"/>
      <c r="G5" s="5" t="s">
        <v>692</v>
      </c>
      <c r="H5" s="5" t="s">
        <v>148</v>
      </c>
      <c r="I5" s="5" t="s">
        <v>13</v>
      </c>
      <c r="J5" s="5">
        <v>39</v>
      </c>
      <c r="K5" s="5">
        <v>22</v>
      </c>
      <c r="L5" s="5">
        <v>4</v>
      </c>
      <c r="M5" s="5">
        <v>0</v>
      </c>
      <c r="N5" s="5" t="s">
        <v>55</v>
      </c>
      <c r="O5" s="5"/>
      <c r="P5" s="6"/>
      <c r="Q5" s="7">
        <f t="shared" si="4"/>
        <v>44828</v>
      </c>
      <c r="R5" s="5">
        <f t="shared" si="5"/>
        <v>2022</v>
      </c>
      <c r="S5" s="5">
        <f t="shared" si="6"/>
        <v>4</v>
      </c>
      <c r="T5" s="5" t="s">
        <v>178</v>
      </c>
      <c r="U5" s="5">
        <v>1</v>
      </c>
      <c r="V5" s="5">
        <f t="shared" si="7"/>
        <v>1</v>
      </c>
      <c r="W5" s="5" t="s">
        <v>46</v>
      </c>
      <c r="X5" s="5" t="s">
        <v>692</v>
      </c>
      <c r="Y5" s="5"/>
      <c r="Z5" s="5">
        <f t="shared" si="8"/>
        <v>0</v>
      </c>
      <c r="AA5" s="5" t="str">
        <f t="shared" si="0"/>
        <v>MAC</v>
      </c>
      <c r="AB5">
        <f t="shared" si="1"/>
        <v>0</v>
      </c>
      <c r="AC5">
        <f t="shared" si="9"/>
        <v>1</v>
      </c>
      <c r="AD5">
        <f t="shared" si="10"/>
        <v>0</v>
      </c>
      <c r="AE5">
        <f t="shared" si="11"/>
        <v>0</v>
      </c>
      <c r="AF5">
        <f t="shared" si="2"/>
        <v>39</v>
      </c>
      <c r="AG5">
        <f t="shared" si="2"/>
        <v>22</v>
      </c>
      <c r="AH5">
        <f t="shared" si="2"/>
        <v>4</v>
      </c>
      <c r="AI5">
        <f t="shared" si="2"/>
        <v>0</v>
      </c>
      <c r="AJ5">
        <f t="shared" si="12"/>
        <v>4</v>
      </c>
      <c r="AK5" s="8">
        <f t="shared" si="13"/>
        <v>1</v>
      </c>
      <c r="AL5">
        <f t="shared" si="3"/>
        <v>1</v>
      </c>
    </row>
    <row r="6" spans="1:38" ht="30" x14ac:dyDescent="0.2">
      <c r="A6" s="1">
        <v>5</v>
      </c>
      <c r="B6" s="4">
        <v>44835</v>
      </c>
      <c r="C6" s="13">
        <v>0.8125</v>
      </c>
      <c r="D6" s="5" t="s">
        <v>44</v>
      </c>
      <c r="E6" s="5" t="s">
        <v>341</v>
      </c>
      <c r="F6" s="5" t="s">
        <v>49</v>
      </c>
      <c r="G6" s="5" t="s">
        <v>348</v>
      </c>
      <c r="H6" s="5" t="s">
        <v>46</v>
      </c>
      <c r="I6" s="5" t="s">
        <v>13</v>
      </c>
      <c r="J6" s="5">
        <v>26</v>
      </c>
      <c r="K6" s="5">
        <v>22</v>
      </c>
      <c r="L6" s="5">
        <v>5</v>
      </c>
      <c r="M6" s="5">
        <v>0</v>
      </c>
      <c r="N6" s="5" t="s">
        <v>57</v>
      </c>
      <c r="O6" s="5"/>
      <c r="P6" s="6"/>
      <c r="Q6" s="7">
        <f t="shared" si="4"/>
        <v>44835</v>
      </c>
      <c r="R6" s="5">
        <f t="shared" si="5"/>
        <v>2022</v>
      </c>
      <c r="S6" s="5">
        <f t="shared" si="6"/>
        <v>5</v>
      </c>
      <c r="T6" s="5" t="s">
        <v>178</v>
      </c>
      <c r="U6" s="5">
        <v>1</v>
      </c>
      <c r="V6" s="5">
        <f t="shared" si="7"/>
        <v>1</v>
      </c>
      <c r="W6" s="5" t="s">
        <v>46</v>
      </c>
      <c r="X6" s="5" t="s">
        <v>348</v>
      </c>
      <c r="Y6" s="5"/>
      <c r="Z6" s="5">
        <f t="shared" si="8"/>
        <v>0</v>
      </c>
      <c r="AA6" s="5" t="str">
        <f t="shared" si="0"/>
        <v>SEC</v>
      </c>
      <c r="AB6">
        <f t="shared" si="1"/>
        <v>1</v>
      </c>
      <c r="AC6">
        <f t="shared" si="9"/>
        <v>1</v>
      </c>
      <c r="AD6">
        <f t="shared" si="10"/>
        <v>1</v>
      </c>
      <c r="AE6">
        <f t="shared" si="11"/>
        <v>0</v>
      </c>
      <c r="AF6">
        <f t="shared" si="2"/>
        <v>26</v>
      </c>
      <c r="AG6">
        <f t="shared" si="2"/>
        <v>22</v>
      </c>
      <c r="AH6">
        <f t="shared" si="2"/>
        <v>5</v>
      </c>
      <c r="AI6">
        <f t="shared" si="2"/>
        <v>0</v>
      </c>
      <c r="AJ6">
        <f t="shared" si="12"/>
        <v>5</v>
      </c>
      <c r="AK6" s="8">
        <f t="shared" si="13"/>
        <v>1</v>
      </c>
      <c r="AL6">
        <f t="shared" si="3"/>
        <v>1</v>
      </c>
    </row>
    <row r="7" spans="1:38" ht="30" x14ac:dyDescent="0.2">
      <c r="A7" s="1">
        <v>6</v>
      </c>
      <c r="B7" s="4">
        <v>44842</v>
      </c>
      <c r="C7" s="13">
        <v>0.64583333333333337</v>
      </c>
      <c r="D7" s="5" t="s">
        <v>44</v>
      </c>
      <c r="E7" s="5" t="s">
        <v>1152</v>
      </c>
      <c r="F7" s="5"/>
      <c r="G7" s="5" t="s">
        <v>841</v>
      </c>
      <c r="H7" s="5" t="s">
        <v>46</v>
      </c>
      <c r="I7" s="5" t="s">
        <v>13</v>
      </c>
      <c r="J7" s="5">
        <v>42</v>
      </c>
      <c r="K7" s="5">
        <v>10</v>
      </c>
      <c r="L7" s="5">
        <v>6</v>
      </c>
      <c r="M7" s="5">
        <v>0</v>
      </c>
      <c r="N7" s="5" t="s">
        <v>61</v>
      </c>
      <c r="O7" s="5"/>
      <c r="P7" s="6"/>
      <c r="Q7" s="7">
        <f t="shared" si="4"/>
        <v>44842</v>
      </c>
      <c r="R7" s="5">
        <f t="shared" si="5"/>
        <v>2022</v>
      </c>
      <c r="S7" s="5">
        <f t="shared" si="6"/>
        <v>6</v>
      </c>
      <c r="T7" s="5" t="s">
        <v>178</v>
      </c>
      <c r="U7" s="5">
        <v>2</v>
      </c>
      <c r="V7" s="5">
        <f t="shared" si="7"/>
        <v>1</v>
      </c>
      <c r="W7" s="5" t="s">
        <v>46</v>
      </c>
      <c r="X7" s="5" t="s">
        <v>841</v>
      </c>
      <c r="Y7" s="5"/>
      <c r="Z7" s="5">
        <f t="shared" si="8"/>
        <v>0</v>
      </c>
      <c r="AA7" s="5" t="str">
        <f t="shared" si="0"/>
        <v>SEC</v>
      </c>
      <c r="AB7">
        <f t="shared" si="1"/>
        <v>1</v>
      </c>
      <c r="AC7">
        <f t="shared" si="9"/>
        <v>1</v>
      </c>
      <c r="AD7">
        <f t="shared" si="10"/>
        <v>1</v>
      </c>
      <c r="AE7">
        <f t="shared" si="11"/>
        <v>0</v>
      </c>
      <c r="AF7">
        <f t="shared" si="2"/>
        <v>42</v>
      </c>
      <c r="AG7">
        <f t="shared" si="2"/>
        <v>10</v>
      </c>
      <c r="AH7">
        <f t="shared" si="2"/>
        <v>6</v>
      </c>
      <c r="AI7">
        <f t="shared" si="2"/>
        <v>0</v>
      </c>
      <c r="AJ7">
        <f t="shared" si="12"/>
        <v>6</v>
      </c>
      <c r="AK7" s="8">
        <f t="shared" si="13"/>
        <v>1</v>
      </c>
      <c r="AL7">
        <f t="shared" si="3"/>
        <v>1</v>
      </c>
    </row>
    <row r="8" spans="1:38" ht="30" x14ac:dyDescent="0.2">
      <c r="A8" s="1">
        <v>7</v>
      </c>
      <c r="B8" s="4">
        <v>44849</v>
      </c>
      <c r="C8" s="13">
        <v>0.64583333333333337</v>
      </c>
      <c r="D8" s="5" t="s">
        <v>44</v>
      </c>
      <c r="E8" s="5" t="s">
        <v>341</v>
      </c>
      <c r="F8" s="5"/>
      <c r="G8" s="5" t="s">
        <v>411</v>
      </c>
      <c r="H8" s="5" t="s">
        <v>46</v>
      </c>
      <c r="I8" s="5" t="s">
        <v>13</v>
      </c>
      <c r="J8" s="5">
        <v>55</v>
      </c>
      <c r="K8" s="5">
        <v>0</v>
      </c>
      <c r="L8" s="5">
        <v>7</v>
      </c>
      <c r="M8" s="5">
        <v>0</v>
      </c>
      <c r="N8" s="5" t="s">
        <v>64</v>
      </c>
      <c r="O8" s="5"/>
      <c r="P8" s="6"/>
      <c r="Q8" s="7">
        <f t="shared" si="4"/>
        <v>44849</v>
      </c>
      <c r="R8" s="5">
        <f t="shared" si="5"/>
        <v>2022</v>
      </c>
      <c r="S8" s="5">
        <f t="shared" si="6"/>
        <v>7</v>
      </c>
      <c r="T8" s="5" t="s">
        <v>178</v>
      </c>
      <c r="U8" s="5">
        <v>1</v>
      </c>
      <c r="V8" s="5">
        <f t="shared" si="7"/>
        <v>1</v>
      </c>
      <c r="W8" s="5" t="s">
        <v>46</v>
      </c>
      <c r="X8" s="5" t="s">
        <v>411</v>
      </c>
      <c r="Y8" s="5"/>
      <c r="Z8" s="5">
        <f t="shared" si="8"/>
        <v>0</v>
      </c>
      <c r="AA8" s="5" t="str">
        <f t="shared" si="0"/>
        <v>SEC</v>
      </c>
      <c r="AB8">
        <f t="shared" si="1"/>
        <v>1</v>
      </c>
      <c r="AC8">
        <f t="shared" si="9"/>
        <v>1</v>
      </c>
      <c r="AD8">
        <f t="shared" si="10"/>
        <v>1</v>
      </c>
      <c r="AE8">
        <f t="shared" si="11"/>
        <v>0</v>
      </c>
      <c r="AF8">
        <f t="shared" si="2"/>
        <v>55</v>
      </c>
      <c r="AG8">
        <f t="shared" si="2"/>
        <v>0</v>
      </c>
      <c r="AH8">
        <f t="shared" si="2"/>
        <v>7</v>
      </c>
      <c r="AI8">
        <f t="shared" si="2"/>
        <v>0</v>
      </c>
      <c r="AJ8">
        <f t="shared" si="12"/>
        <v>7</v>
      </c>
      <c r="AK8" s="8">
        <f t="shared" si="13"/>
        <v>1</v>
      </c>
      <c r="AL8">
        <f t="shared" si="3"/>
        <v>1</v>
      </c>
    </row>
    <row r="9" spans="1:38" ht="30" x14ac:dyDescent="0.2">
      <c r="A9" s="1">
        <v>8</v>
      </c>
      <c r="B9" s="4">
        <v>44863</v>
      </c>
      <c r="C9" s="13">
        <v>0.64583333333333337</v>
      </c>
      <c r="D9" s="5" t="s">
        <v>44</v>
      </c>
      <c r="E9" s="5" t="s">
        <v>341</v>
      </c>
      <c r="F9" s="5" t="s">
        <v>80</v>
      </c>
      <c r="G9" s="5" t="s">
        <v>314</v>
      </c>
      <c r="H9" s="5" t="s">
        <v>46</v>
      </c>
      <c r="I9" s="5" t="s">
        <v>13</v>
      </c>
      <c r="J9" s="5">
        <v>42</v>
      </c>
      <c r="K9" s="5">
        <v>20</v>
      </c>
      <c r="L9" s="5">
        <v>8</v>
      </c>
      <c r="M9" s="5">
        <v>0</v>
      </c>
      <c r="N9" s="5" t="s">
        <v>68</v>
      </c>
      <c r="O9" s="5"/>
      <c r="P9" s="6"/>
      <c r="Q9" s="7">
        <f t="shared" si="4"/>
        <v>44863</v>
      </c>
      <c r="R9" s="5">
        <f t="shared" si="5"/>
        <v>2022</v>
      </c>
      <c r="S9" s="5">
        <f t="shared" si="6"/>
        <v>9</v>
      </c>
      <c r="T9" s="5" t="s">
        <v>178</v>
      </c>
      <c r="U9" s="5">
        <v>1</v>
      </c>
      <c r="V9" s="5">
        <f t="shared" si="7"/>
        <v>1</v>
      </c>
      <c r="W9" s="5" t="s">
        <v>46</v>
      </c>
      <c r="X9" s="5" t="s">
        <v>314</v>
      </c>
      <c r="Y9" s="5"/>
      <c r="Z9" s="5">
        <f t="shared" si="8"/>
        <v>0</v>
      </c>
      <c r="AA9" s="5" t="str">
        <f t="shared" si="0"/>
        <v>SEC</v>
      </c>
      <c r="AB9">
        <f t="shared" si="1"/>
        <v>1</v>
      </c>
      <c r="AC9">
        <f t="shared" si="9"/>
        <v>1</v>
      </c>
      <c r="AD9">
        <f t="shared" si="10"/>
        <v>1</v>
      </c>
      <c r="AE9">
        <f t="shared" si="11"/>
        <v>0</v>
      </c>
      <c r="AF9">
        <f t="shared" si="2"/>
        <v>42</v>
      </c>
      <c r="AG9">
        <f t="shared" si="2"/>
        <v>20</v>
      </c>
      <c r="AH9">
        <f t="shared" si="2"/>
        <v>8</v>
      </c>
      <c r="AI9">
        <f t="shared" si="2"/>
        <v>0</v>
      </c>
      <c r="AJ9">
        <f t="shared" si="12"/>
        <v>8</v>
      </c>
      <c r="AK9" s="8">
        <f t="shared" si="13"/>
        <v>1</v>
      </c>
      <c r="AL9">
        <f t="shared" si="3"/>
        <v>1</v>
      </c>
    </row>
    <row r="10" spans="1:38" ht="30" x14ac:dyDescent="0.2">
      <c r="A10" s="1">
        <v>9</v>
      </c>
      <c r="B10" s="4">
        <v>44870</v>
      </c>
      <c r="C10" s="13">
        <v>0.64583333333333337</v>
      </c>
      <c r="D10" s="5" t="s">
        <v>44</v>
      </c>
      <c r="E10" s="5" t="s">
        <v>341</v>
      </c>
      <c r="F10" s="5"/>
      <c r="G10" s="5" t="s">
        <v>1182</v>
      </c>
      <c r="H10" s="5" t="s">
        <v>46</v>
      </c>
      <c r="I10" s="5" t="s">
        <v>13</v>
      </c>
      <c r="J10" s="5">
        <v>27</v>
      </c>
      <c r="K10" s="5">
        <v>13</v>
      </c>
      <c r="L10" s="5">
        <v>9</v>
      </c>
      <c r="M10" s="5">
        <v>0</v>
      </c>
      <c r="N10" s="5" t="s">
        <v>71</v>
      </c>
      <c r="O10" s="5"/>
      <c r="P10" s="6"/>
      <c r="Q10" s="7">
        <f t="shared" si="4"/>
        <v>44870</v>
      </c>
      <c r="R10" s="5">
        <f t="shared" si="5"/>
        <v>2022</v>
      </c>
      <c r="S10" s="5">
        <f t="shared" si="6"/>
        <v>10</v>
      </c>
      <c r="T10" s="5" t="s">
        <v>178</v>
      </c>
      <c r="U10" s="5">
        <v>1</v>
      </c>
      <c r="V10" s="5">
        <f t="shared" si="7"/>
        <v>1</v>
      </c>
      <c r="W10" s="5" t="s">
        <v>46</v>
      </c>
      <c r="X10" s="5" t="s">
        <v>381</v>
      </c>
      <c r="Y10" s="5">
        <v>2</v>
      </c>
      <c r="Z10" s="5">
        <f t="shared" si="8"/>
        <v>1</v>
      </c>
      <c r="AA10" s="5" t="str">
        <f t="shared" si="0"/>
        <v>SEC</v>
      </c>
      <c r="AB10">
        <f t="shared" si="1"/>
        <v>1</v>
      </c>
      <c r="AC10">
        <f t="shared" si="9"/>
        <v>1</v>
      </c>
      <c r="AD10">
        <f t="shared" si="10"/>
        <v>1</v>
      </c>
      <c r="AE10">
        <f t="shared" si="11"/>
        <v>1</v>
      </c>
      <c r="AF10">
        <f t="shared" si="2"/>
        <v>27</v>
      </c>
      <c r="AG10">
        <f t="shared" si="2"/>
        <v>13</v>
      </c>
      <c r="AH10">
        <f t="shared" si="2"/>
        <v>9</v>
      </c>
      <c r="AI10">
        <f t="shared" si="2"/>
        <v>0</v>
      </c>
      <c r="AJ10">
        <f t="shared" si="12"/>
        <v>9</v>
      </c>
      <c r="AK10" s="8">
        <f t="shared" si="13"/>
        <v>1</v>
      </c>
      <c r="AL10">
        <f t="shared" si="3"/>
        <v>1</v>
      </c>
    </row>
    <row r="11" spans="1:38" ht="30" x14ac:dyDescent="0.2">
      <c r="A11" s="1">
        <v>10</v>
      </c>
      <c r="B11" s="4">
        <v>44877</v>
      </c>
      <c r="C11" s="13">
        <v>0.79166666666666663</v>
      </c>
      <c r="D11" s="5" t="s">
        <v>44</v>
      </c>
      <c r="E11" s="5" t="s">
        <v>341</v>
      </c>
      <c r="F11" s="5" t="s">
        <v>49</v>
      </c>
      <c r="G11" s="5" t="s">
        <v>239</v>
      </c>
      <c r="H11" s="5" t="s">
        <v>46</v>
      </c>
      <c r="I11" s="5" t="s">
        <v>13</v>
      </c>
      <c r="J11" s="5">
        <v>45</v>
      </c>
      <c r="K11" s="5">
        <v>19</v>
      </c>
      <c r="L11" s="5">
        <v>10</v>
      </c>
      <c r="M11" s="5">
        <v>0</v>
      </c>
      <c r="N11" s="5" t="s">
        <v>73</v>
      </c>
      <c r="O11" s="5"/>
      <c r="P11" s="6"/>
      <c r="Q11" s="7">
        <f t="shared" si="4"/>
        <v>44877</v>
      </c>
      <c r="R11" s="5">
        <f t="shared" si="5"/>
        <v>2022</v>
      </c>
      <c r="S11" s="5">
        <f t="shared" si="6"/>
        <v>11</v>
      </c>
      <c r="T11" s="5" t="s">
        <v>178</v>
      </c>
      <c r="U11" s="5">
        <v>1</v>
      </c>
      <c r="V11" s="5">
        <f t="shared" si="7"/>
        <v>1</v>
      </c>
      <c r="W11" s="5" t="s">
        <v>46</v>
      </c>
      <c r="X11" s="5" t="s">
        <v>239</v>
      </c>
      <c r="Y11" s="5"/>
      <c r="Z11" s="5">
        <f t="shared" si="8"/>
        <v>0</v>
      </c>
      <c r="AA11" s="5" t="str">
        <f t="shared" si="0"/>
        <v>SEC</v>
      </c>
      <c r="AB11">
        <f t="shared" si="1"/>
        <v>1</v>
      </c>
      <c r="AC11">
        <f t="shared" si="9"/>
        <v>1</v>
      </c>
      <c r="AD11">
        <f t="shared" si="10"/>
        <v>1</v>
      </c>
      <c r="AE11">
        <f t="shared" si="11"/>
        <v>0</v>
      </c>
      <c r="AF11">
        <f t="shared" si="2"/>
        <v>45</v>
      </c>
      <c r="AG11">
        <f t="shared" si="2"/>
        <v>19</v>
      </c>
      <c r="AH11">
        <f t="shared" si="2"/>
        <v>10</v>
      </c>
      <c r="AI11">
        <f t="shared" si="2"/>
        <v>0</v>
      </c>
      <c r="AJ11">
        <f t="shared" si="12"/>
        <v>10</v>
      </c>
      <c r="AK11" s="8">
        <f>AH11/(AH11+AI11)</f>
        <v>1</v>
      </c>
      <c r="AL11">
        <f t="shared" si="3"/>
        <v>1</v>
      </c>
    </row>
    <row r="12" spans="1:38" ht="30" x14ac:dyDescent="0.2">
      <c r="A12" s="1">
        <v>11</v>
      </c>
      <c r="B12" s="4">
        <v>44884</v>
      </c>
      <c r="C12" s="13">
        <v>0.64583333333333337</v>
      </c>
      <c r="D12" s="5" t="s">
        <v>44</v>
      </c>
      <c r="E12" s="5" t="s">
        <v>341</v>
      </c>
      <c r="F12" s="5" t="s">
        <v>49</v>
      </c>
      <c r="G12" s="5" t="s">
        <v>190</v>
      </c>
      <c r="H12" s="5" t="s">
        <v>46</v>
      </c>
      <c r="I12" s="5" t="s">
        <v>13</v>
      </c>
      <c r="J12" s="5">
        <v>16</v>
      </c>
      <c r="K12" s="5">
        <v>6</v>
      </c>
      <c r="L12" s="5">
        <v>11</v>
      </c>
      <c r="M12" s="5">
        <v>0</v>
      </c>
      <c r="N12" s="5" t="s">
        <v>76</v>
      </c>
      <c r="O12" s="5"/>
      <c r="P12" s="6"/>
      <c r="Q12" s="7">
        <f t="shared" si="4"/>
        <v>44884</v>
      </c>
      <c r="R12" s="5">
        <f t="shared" si="5"/>
        <v>2022</v>
      </c>
      <c r="S12" s="5">
        <f t="shared" si="6"/>
        <v>12</v>
      </c>
      <c r="T12" s="5" t="s">
        <v>178</v>
      </c>
      <c r="U12" s="5">
        <v>1</v>
      </c>
      <c r="V12" s="5">
        <f t="shared" si="7"/>
        <v>1</v>
      </c>
      <c r="W12" s="5" t="s">
        <v>46</v>
      </c>
      <c r="X12" s="5" t="s">
        <v>190</v>
      </c>
      <c r="Y12" s="5"/>
      <c r="Z12" s="5">
        <f t="shared" si="8"/>
        <v>0</v>
      </c>
      <c r="AA12" s="5" t="str">
        <f t="shared" si="0"/>
        <v>SEC</v>
      </c>
      <c r="AB12">
        <f t="shared" si="1"/>
        <v>1</v>
      </c>
      <c r="AC12">
        <f t="shared" si="9"/>
        <v>1</v>
      </c>
      <c r="AD12">
        <f t="shared" si="10"/>
        <v>1</v>
      </c>
      <c r="AE12">
        <f t="shared" si="11"/>
        <v>0</v>
      </c>
      <c r="AF12">
        <f t="shared" si="2"/>
        <v>16</v>
      </c>
      <c r="AG12">
        <f t="shared" si="2"/>
        <v>6</v>
      </c>
      <c r="AH12">
        <f t="shared" si="2"/>
        <v>11</v>
      </c>
      <c r="AI12">
        <f t="shared" si="2"/>
        <v>0</v>
      </c>
      <c r="AJ12">
        <f t="shared" si="12"/>
        <v>11</v>
      </c>
      <c r="AK12" s="8">
        <f t="shared" si="13"/>
        <v>1</v>
      </c>
      <c r="AL12">
        <f t="shared" si="3"/>
        <v>1</v>
      </c>
    </row>
    <row r="13" spans="1:38" ht="30" x14ac:dyDescent="0.2">
      <c r="A13" s="1">
        <v>12</v>
      </c>
      <c r="B13" s="4">
        <v>44891</v>
      </c>
      <c r="C13" s="13">
        <v>0.5</v>
      </c>
      <c r="D13" s="5" t="s">
        <v>44</v>
      </c>
      <c r="E13" s="5" t="s">
        <v>341</v>
      </c>
      <c r="F13" s="5"/>
      <c r="G13" s="5" t="s">
        <v>39</v>
      </c>
      <c r="H13" s="5" t="s">
        <v>40</v>
      </c>
      <c r="I13" s="5" t="s">
        <v>13</v>
      </c>
      <c r="J13" s="5">
        <v>37</v>
      </c>
      <c r="K13" s="5">
        <v>14</v>
      </c>
      <c r="L13" s="5">
        <v>12</v>
      </c>
      <c r="M13" s="5">
        <v>0</v>
      </c>
      <c r="N13" s="5" t="s">
        <v>78</v>
      </c>
      <c r="O13" s="5"/>
      <c r="P13" s="6"/>
      <c r="Q13" s="7">
        <f t="shared" si="4"/>
        <v>44891</v>
      </c>
      <c r="R13" s="5">
        <f t="shared" si="5"/>
        <v>2022</v>
      </c>
      <c r="S13" s="5">
        <f t="shared" si="6"/>
        <v>13</v>
      </c>
      <c r="T13" s="5" t="s">
        <v>178</v>
      </c>
      <c r="U13" s="5">
        <v>1</v>
      </c>
      <c r="V13" s="5">
        <f t="shared" si="7"/>
        <v>1</v>
      </c>
      <c r="W13" s="5" t="s">
        <v>46</v>
      </c>
      <c r="X13" s="5" t="s">
        <v>39</v>
      </c>
      <c r="Y13" s="5"/>
      <c r="Z13" s="5">
        <f t="shared" si="8"/>
        <v>0</v>
      </c>
      <c r="AA13" s="5" t="str">
        <f t="shared" si="0"/>
        <v>ACC</v>
      </c>
      <c r="AB13">
        <f t="shared" si="1"/>
        <v>0</v>
      </c>
      <c r="AC13">
        <f t="shared" si="9"/>
        <v>1</v>
      </c>
      <c r="AD13">
        <f t="shared" si="10"/>
        <v>1</v>
      </c>
      <c r="AE13">
        <f t="shared" si="11"/>
        <v>0</v>
      </c>
      <c r="AF13">
        <f t="shared" si="2"/>
        <v>37</v>
      </c>
      <c r="AG13">
        <f t="shared" si="2"/>
        <v>14</v>
      </c>
      <c r="AH13">
        <f t="shared" si="2"/>
        <v>12</v>
      </c>
      <c r="AI13">
        <f t="shared" si="2"/>
        <v>0</v>
      </c>
      <c r="AJ13">
        <f t="shared" si="12"/>
        <v>12</v>
      </c>
      <c r="AK13" s="8">
        <f t="shared" si="13"/>
        <v>1</v>
      </c>
      <c r="AL13">
        <f t="shared" si="3"/>
        <v>1</v>
      </c>
    </row>
    <row r="14" spans="1:38" ht="60" x14ac:dyDescent="0.2">
      <c r="A14" s="1">
        <v>13</v>
      </c>
      <c r="B14" s="4">
        <v>44898</v>
      </c>
      <c r="C14" s="13">
        <v>0.66666666666666663</v>
      </c>
      <c r="D14" s="5" t="s">
        <v>44</v>
      </c>
      <c r="E14" s="5" t="s">
        <v>341</v>
      </c>
      <c r="F14" s="5" t="s">
        <v>80</v>
      </c>
      <c r="G14" s="5" t="s">
        <v>1183</v>
      </c>
      <c r="H14" s="5" t="s">
        <v>46</v>
      </c>
      <c r="I14" s="5" t="s">
        <v>13</v>
      </c>
      <c r="J14" s="5">
        <v>50</v>
      </c>
      <c r="K14" s="5">
        <v>30</v>
      </c>
      <c r="L14" s="5">
        <v>13</v>
      </c>
      <c r="M14" s="5">
        <v>0</v>
      </c>
      <c r="N14" s="5" t="s">
        <v>82</v>
      </c>
      <c r="O14" s="5" t="s">
        <v>1094</v>
      </c>
      <c r="P14" s="6"/>
      <c r="Q14" s="7">
        <f t="shared" si="4"/>
        <v>44898</v>
      </c>
      <c r="R14" s="5">
        <f t="shared" si="5"/>
        <v>2022</v>
      </c>
      <c r="S14" s="5">
        <f t="shared" si="6"/>
        <v>14</v>
      </c>
      <c r="T14" s="5" t="s">
        <v>178</v>
      </c>
      <c r="U14" s="5">
        <v>1</v>
      </c>
      <c r="V14" s="5">
        <f t="shared" si="7"/>
        <v>1</v>
      </c>
      <c r="W14" s="5" t="s">
        <v>46</v>
      </c>
      <c r="X14" s="5" t="s">
        <v>94</v>
      </c>
      <c r="Y14" s="5">
        <v>11</v>
      </c>
      <c r="Z14" s="5">
        <f t="shared" si="8"/>
        <v>1</v>
      </c>
      <c r="AA14" s="5" t="str">
        <f t="shared" si="0"/>
        <v>SEC</v>
      </c>
      <c r="AB14">
        <f t="shared" si="1"/>
        <v>1</v>
      </c>
      <c r="AC14">
        <f t="shared" si="9"/>
        <v>1</v>
      </c>
      <c r="AD14">
        <f t="shared" si="10"/>
        <v>1</v>
      </c>
      <c r="AE14">
        <f t="shared" si="11"/>
        <v>1</v>
      </c>
      <c r="AF14">
        <f t="shared" si="2"/>
        <v>50</v>
      </c>
      <c r="AG14">
        <f t="shared" si="2"/>
        <v>30</v>
      </c>
      <c r="AH14">
        <f t="shared" si="2"/>
        <v>13</v>
      </c>
      <c r="AI14">
        <f t="shared" si="2"/>
        <v>0</v>
      </c>
      <c r="AJ14">
        <f t="shared" si="12"/>
        <v>13</v>
      </c>
      <c r="AK14" s="8">
        <f t="shared" si="13"/>
        <v>1</v>
      </c>
      <c r="AL14">
        <f t="shared" si="3"/>
        <v>1</v>
      </c>
    </row>
    <row r="15" spans="1:38" ht="30" x14ac:dyDescent="0.2">
      <c r="A15" s="1">
        <v>14</v>
      </c>
      <c r="B15" s="4">
        <v>44926</v>
      </c>
      <c r="C15" s="13">
        <v>0.83333333333333337</v>
      </c>
      <c r="D15" s="5" t="s">
        <v>44</v>
      </c>
      <c r="E15" s="5" t="s">
        <v>341</v>
      </c>
      <c r="F15" s="5" t="s">
        <v>80</v>
      </c>
      <c r="G15" s="5" t="s">
        <v>765</v>
      </c>
      <c r="H15" s="5" t="s">
        <v>86</v>
      </c>
      <c r="I15" s="5" t="s">
        <v>13</v>
      </c>
      <c r="J15" s="5">
        <v>42</v>
      </c>
      <c r="K15" s="5">
        <v>41</v>
      </c>
      <c r="L15" s="5">
        <v>14</v>
      </c>
      <c r="M15" s="5">
        <v>0</v>
      </c>
      <c r="N15" s="5" t="s">
        <v>87</v>
      </c>
      <c r="O15" s="5" t="s">
        <v>897</v>
      </c>
      <c r="P15" s="6"/>
      <c r="Q15" s="7">
        <f t="shared" si="4"/>
        <v>44926</v>
      </c>
      <c r="R15" s="5">
        <f t="shared" si="5"/>
        <v>2022</v>
      </c>
      <c r="S15" s="5">
        <f t="shared" si="6"/>
        <v>18</v>
      </c>
      <c r="T15" s="5" t="s">
        <v>178</v>
      </c>
      <c r="U15" s="5">
        <v>1</v>
      </c>
      <c r="V15" s="5">
        <f t="shared" si="7"/>
        <v>1</v>
      </c>
      <c r="W15" s="5" t="s">
        <v>46</v>
      </c>
      <c r="X15" s="5" t="s">
        <v>89</v>
      </c>
      <c r="Y15" s="5">
        <v>4</v>
      </c>
      <c r="Z15" s="5">
        <f t="shared" si="8"/>
        <v>1</v>
      </c>
      <c r="AA15" s="5" t="str">
        <f t="shared" si="0"/>
        <v>Big Ten</v>
      </c>
      <c r="AB15">
        <f t="shared" si="1"/>
        <v>0</v>
      </c>
      <c r="AC15">
        <f t="shared" si="9"/>
        <v>1</v>
      </c>
      <c r="AD15">
        <f t="shared" si="10"/>
        <v>1</v>
      </c>
      <c r="AE15">
        <f t="shared" si="11"/>
        <v>1</v>
      </c>
      <c r="AF15">
        <f t="shared" si="2"/>
        <v>42</v>
      </c>
      <c r="AG15">
        <f t="shared" si="2"/>
        <v>41</v>
      </c>
      <c r="AH15">
        <f t="shared" si="2"/>
        <v>14</v>
      </c>
      <c r="AI15">
        <f t="shared" si="2"/>
        <v>0</v>
      </c>
      <c r="AJ15">
        <f t="shared" si="12"/>
        <v>14</v>
      </c>
      <c r="AK15" s="8">
        <f t="shared" si="13"/>
        <v>1</v>
      </c>
      <c r="AL15">
        <f t="shared" si="3"/>
        <v>1</v>
      </c>
    </row>
    <row r="16" spans="1:38" ht="90" x14ac:dyDescent="0.2">
      <c r="A16" s="1">
        <v>15</v>
      </c>
      <c r="B16" s="4">
        <v>44935</v>
      </c>
      <c r="C16" s="13">
        <v>0.8125</v>
      </c>
      <c r="D16" s="5" t="s">
        <v>90</v>
      </c>
      <c r="E16" s="5" t="s">
        <v>341</v>
      </c>
      <c r="F16" s="5" t="s">
        <v>80</v>
      </c>
      <c r="G16" s="5" t="s">
        <v>696</v>
      </c>
      <c r="H16" s="5" t="s">
        <v>145</v>
      </c>
      <c r="I16" s="5" t="s">
        <v>13</v>
      </c>
      <c r="J16" s="5">
        <v>65</v>
      </c>
      <c r="K16" s="5">
        <v>7</v>
      </c>
      <c r="L16" s="5">
        <v>15</v>
      </c>
      <c r="M16" s="5">
        <v>0</v>
      </c>
      <c r="N16" s="5" t="s">
        <v>918</v>
      </c>
      <c r="O16" s="5" t="s">
        <v>699</v>
      </c>
      <c r="P16" s="6"/>
      <c r="Q16" s="7">
        <f t="shared" si="4"/>
        <v>44935</v>
      </c>
      <c r="R16" s="5">
        <f t="shared" si="5"/>
        <v>2022</v>
      </c>
      <c r="S16" s="5">
        <f t="shared" si="6"/>
        <v>19</v>
      </c>
      <c r="T16" s="5" t="s">
        <v>178</v>
      </c>
      <c r="U16" s="5">
        <v>1</v>
      </c>
      <c r="V16" s="5">
        <f t="shared" si="7"/>
        <v>1</v>
      </c>
      <c r="W16" s="5" t="s">
        <v>46</v>
      </c>
      <c r="X16" s="5" t="s">
        <v>595</v>
      </c>
      <c r="Y16" s="5">
        <v>3</v>
      </c>
      <c r="Z16" s="5">
        <f t="shared" si="8"/>
        <v>1</v>
      </c>
      <c r="AA16" s="5" t="str">
        <f t="shared" si="0"/>
        <v>Big 12</v>
      </c>
      <c r="AB16">
        <f t="shared" si="1"/>
        <v>0</v>
      </c>
      <c r="AC16">
        <f t="shared" si="9"/>
        <v>1</v>
      </c>
      <c r="AD16">
        <f t="shared" si="10"/>
        <v>1</v>
      </c>
      <c r="AE16">
        <f t="shared" si="11"/>
        <v>1</v>
      </c>
      <c r="AF16">
        <f t="shared" si="2"/>
        <v>65</v>
      </c>
      <c r="AG16">
        <f t="shared" si="2"/>
        <v>7</v>
      </c>
      <c r="AH16">
        <f t="shared" si="2"/>
        <v>15</v>
      </c>
      <c r="AI16">
        <f t="shared" si="2"/>
        <v>0</v>
      </c>
      <c r="AJ16">
        <f t="shared" si="12"/>
        <v>15</v>
      </c>
      <c r="AK16" s="8">
        <f t="shared" si="13"/>
        <v>1</v>
      </c>
      <c r="AL16">
        <f t="shared" si="3"/>
        <v>1</v>
      </c>
    </row>
    <row r="17" spans="1:38" x14ac:dyDescent="0.2">
      <c r="A17" s="1">
        <v>1</v>
      </c>
      <c r="B17" s="4">
        <v>44800</v>
      </c>
      <c r="C17" s="13">
        <v>0.9375</v>
      </c>
      <c r="D17" s="5" t="s">
        <v>44</v>
      </c>
      <c r="E17" s="5" t="s">
        <v>411</v>
      </c>
      <c r="F17" s="5" t="s">
        <v>49</v>
      </c>
      <c r="G17" s="5" t="s">
        <v>890</v>
      </c>
      <c r="H17" s="5" t="s">
        <v>96</v>
      </c>
      <c r="I17" s="5" t="s">
        <v>13</v>
      </c>
      <c r="J17" s="5">
        <v>63</v>
      </c>
      <c r="K17" s="5">
        <v>10</v>
      </c>
      <c r="L17" s="5">
        <v>1</v>
      </c>
      <c r="M17" s="5">
        <v>0</v>
      </c>
      <c r="N17" s="5" t="s">
        <v>41</v>
      </c>
      <c r="O17" s="5"/>
      <c r="P17" s="6"/>
      <c r="Q17" s="7">
        <f t="shared" si="4"/>
        <v>44800</v>
      </c>
      <c r="R17" s="5">
        <f t="shared" si="5"/>
        <v>2022</v>
      </c>
      <c r="S17" s="5">
        <f t="shared" si="6"/>
        <v>1</v>
      </c>
      <c r="T17" s="5" t="s">
        <v>411</v>
      </c>
      <c r="U17" s="5"/>
      <c r="V17" s="5">
        <f t="shared" si="7"/>
        <v>0</v>
      </c>
      <c r="W17" s="5" t="s">
        <v>46</v>
      </c>
      <c r="X17" s="5" t="s">
        <v>890</v>
      </c>
      <c r="Y17" s="5"/>
      <c r="Z17" s="5">
        <f t="shared" si="8"/>
        <v>0</v>
      </c>
      <c r="AA17" s="5" t="str">
        <f t="shared" si="0"/>
        <v>MWC</v>
      </c>
      <c r="AB17">
        <f t="shared" si="1"/>
        <v>0</v>
      </c>
      <c r="AC17">
        <f t="shared" si="9"/>
        <v>1</v>
      </c>
      <c r="AD17">
        <f t="shared" si="10"/>
        <v>0</v>
      </c>
      <c r="AE17">
        <f t="shared" si="11"/>
        <v>0</v>
      </c>
      <c r="AF17">
        <f t="shared" si="2"/>
        <v>63</v>
      </c>
      <c r="AG17">
        <f t="shared" si="2"/>
        <v>10</v>
      </c>
      <c r="AH17">
        <f t="shared" si="2"/>
        <v>1</v>
      </c>
      <c r="AI17">
        <f t="shared" si="2"/>
        <v>0</v>
      </c>
      <c r="AJ17">
        <f t="shared" si="12"/>
        <v>1</v>
      </c>
      <c r="AK17" s="8">
        <f t="shared" si="13"/>
        <v>1</v>
      </c>
      <c r="AL17">
        <f t="shared" si="3"/>
        <v>1</v>
      </c>
    </row>
    <row r="18" spans="1:38" ht="30" x14ac:dyDescent="0.2">
      <c r="A18" s="1">
        <v>2</v>
      </c>
      <c r="B18" s="4">
        <v>44807</v>
      </c>
      <c r="C18" s="13">
        <v>0.79166666666666663</v>
      </c>
      <c r="D18" s="5" t="s">
        <v>44</v>
      </c>
      <c r="E18" s="5" t="s">
        <v>411</v>
      </c>
      <c r="F18" s="5"/>
      <c r="G18" s="5" t="s">
        <v>155</v>
      </c>
      <c r="H18" s="5" t="s">
        <v>70</v>
      </c>
      <c r="I18" s="5" t="s">
        <v>13</v>
      </c>
      <c r="J18" s="5">
        <v>42</v>
      </c>
      <c r="K18" s="5">
        <v>31</v>
      </c>
      <c r="L18" s="5">
        <v>2</v>
      </c>
      <c r="M18" s="5">
        <v>0</v>
      </c>
      <c r="N18" s="5" t="s">
        <v>47</v>
      </c>
      <c r="O18" s="5"/>
      <c r="P18" s="6"/>
      <c r="Q18" s="7">
        <f t="shared" si="4"/>
        <v>44807</v>
      </c>
      <c r="R18" s="5">
        <f t="shared" si="5"/>
        <v>2022</v>
      </c>
      <c r="S18" s="5">
        <f t="shared" si="6"/>
        <v>1</v>
      </c>
      <c r="T18" s="5" t="s">
        <v>411</v>
      </c>
      <c r="U18" s="5"/>
      <c r="V18" s="5">
        <f t="shared" si="7"/>
        <v>0</v>
      </c>
      <c r="W18" s="5" t="s">
        <v>46</v>
      </c>
      <c r="X18" s="5" t="s">
        <v>155</v>
      </c>
      <c r="Y18" s="5"/>
      <c r="Z18" s="5">
        <f t="shared" si="8"/>
        <v>0</v>
      </c>
      <c r="AA18" s="5" t="str">
        <f t="shared" si="0"/>
        <v>Non-Major</v>
      </c>
      <c r="AB18">
        <f t="shared" si="1"/>
        <v>0</v>
      </c>
      <c r="AC18">
        <f t="shared" si="9"/>
        <v>0</v>
      </c>
      <c r="AD18">
        <f t="shared" si="10"/>
        <v>0</v>
      </c>
      <c r="AE18">
        <f t="shared" si="11"/>
        <v>0</v>
      </c>
      <c r="AF18">
        <f t="shared" si="2"/>
        <v>42</v>
      </c>
      <c r="AG18">
        <f t="shared" si="2"/>
        <v>31</v>
      </c>
      <c r="AH18">
        <f t="shared" si="2"/>
        <v>2</v>
      </c>
      <c r="AI18">
        <f t="shared" si="2"/>
        <v>0</v>
      </c>
      <c r="AJ18">
        <f t="shared" si="12"/>
        <v>2</v>
      </c>
      <c r="AK18" s="8">
        <f t="shared" si="13"/>
        <v>1</v>
      </c>
      <c r="AL18">
        <f t="shared" si="3"/>
        <v>1</v>
      </c>
    </row>
    <row r="19" spans="1:38" ht="30" x14ac:dyDescent="0.2">
      <c r="A19" s="1">
        <v>3</v>
      </c>
      <c r="B19" s="4">
        <v>44814</v>
      </c>
      <c r="C19" s="13">
        <v>0.5</v>
      </c>
      <c r="D19" s="5" t="s">
        <v>44</v>
      </c>
      <c r="E19" s="5" t="s">
        <v>411</v>
      </c>
      <c r="F19" s="5"/>
      <c r="G19" s="5" t="s">
        <v>149</v>
      </c>
      <c r="H19" s="5" t="s">
        <v>40</v>
      </c>
      <c r="I19" s="5" t="s">
        <v>14</v>
      </c>
      <c r="J19" s="5">
        <v>25</v>
      </c>
      <c r="K19" s="5">
        <v>45</v>
      </c>
      <c r="L19" s="5">
        <v>2</v>
      </c>
      <c r="M19" s="5">
        <v>1</v>
      </c>
      <c r="N19" s="5" t="s">
        <v>92</v>
      </c>
      <c r="O19" s="5"/>
      <c r="P19" s="6"/>
      <c r="Q19" s="7">
        <f t="shared" si="4"/>
        <v>44814</v>
      </c>
      <c r="R19" s="5">
        <f t="shared" si="5"/>
        <v>2022</v>
      </c>
      <c r="S19" s="5">
        <f t="shared" si="6"/>
        <v>2</v>
      </c>
      <c r="T19" s="5" t="s">
        <v>411</v>
      </c>
      <c r="U19" s="5"/>
      <c r="V19" s="5">
        <f t="shared" si="7"/>
        <v>0</v>
      </c>
      <c r="W19" s="5" t="s">
        <v>46</v>
      </c>
      <c r="X19" s="5" t="s">
        <v>150</v>
      </c>
      <c r="Y19" s="5">
        <v>23</v>
      </c>
      <c r="Z19" s="5">
        <f t="shared" si="8"/>
        <v>1</v>
      </c>
      <c r="AA19" s="5" t="str">
        <f t="shared" si="0"/>
        <v>ACC</v>
      </c>
      <c r="AB19">
        <f t="shared" si="1"/>
        <v>0</v>
      </c>
      <c r="AC19">
        <f t="shared" si="9"/>
        <v>1</v>
      </c>
      <c r="AD19">
        <f t="shared" si="10"/>
        <v>1</v>
      </c>
      <c r="AE19">
        <f t="shared" si="11"/>
        <v>0</v>
      </c>
      <c r="AF19">
        <f t="shared" si="2"/>
        <v>25</v>
      </c>
      <c r="AG19">
        <f t="shared" si="2"/>
        <v>45</v>
      </c>
      <c r="AH19">
        <f t="shared" si="2"/>
        <v>2</v>
      </c>
      <c r="AI19">
        <f t="shared" si="2"/>
        <v>1</v>
      </c>
      <c r="AJ19">
        <f t="shared" si="12"/>
        <v>3</v>
      </c>
      <c r="AK19" s="8">
        <f t="shared" si="13"/>
        <v>0.66666666666666663</v>
      </c>
      <c r="AL19">
        <f t="shared" si="3"/>
        <v>0</v>
      </c>
    </row>
    <row r="20" spans="1:38" ht="30" x14ac:dyDescent="0.2">
      <c r="A20" s="1">
        <v>4</v>
      </c>
      <c r="B20" s="4">
        <v>44821</v>
      </c>
      <c r="C20" s="13">
        <v>0.64583333333333337</v>
      </c>
      <c r="D20" s="5" t="s">
        <v>44</v>
      </c>
      <c r="E20" s="5" t="s">
        <v>411</v>
      </c>
      <c r="F20" s="5" t="s">
        <v>49</v>
      </c>
      <c r="G20" s="5" t="s">
        <v>338</v>
      </c>
      <c r="H20" s="5" t="s">
        <v>148</v>
      </c>
      <c r="I20" s="5" t="s">
        <v>13</v>
      </c>
      <c r="J20" s="5">
        <v>38</v>
      </c>
      <c r="K20" s="5">
        <v>28</v>
      </c>
      <c r="L20" s="5">
        <v>3</v>
      </c>
      <c r="M20" s="5">
        <v>1</v>
      </c>
      <c r="N20" s="5" t="s">
        <v>41</v>
      </c>
      <c r="O20" s="5"/>
      <c r="P20" s="6"/>
      <c r="Q20" s="7">
        <f t="shared" si="4"/>
        <v>44821</v>
      </c>
      <c r="R20" s="5">
        <f t="shared" si="5"/>
        <v>2022</v>
      </c>
      <c r="S20" s="5">
        <f t="shared" si="6"/>
        <v>3</v>
      </c>
      <c r="T20" s="5" t="s">
        <v>411</v>
      </c>
      <c r="U20" s="5"/>
      <c r="V20" s="5">
        <f t="shared" si="7"/>
        <v>0</v>
      </c>
      <c r="W20" s="5" t="s">
        <v>46</v>
      </c>
      <c r="X20" s="5" t="s">
        <v>338</v>
      </c>
      <c r="Y20" s="5"/>
      <c r="Z20" s="5">
        <f t="shared" si="8"/>
        <v>0</v>
      </c>
      <c r="AA20" s="5" t="str">
        <f t="shared" si="0"/>
        <v>MAC</v>
      </c>
      <c r="AB20">
        <f t="shared" si="1"/>
        <v>0</v>
      </c>
      <c r="AC20">
        <f t="shared" si="9"/>
        <v>1</v>
      </c>
      <c r="AD20">
        <f t="shared" si="10"/>
        <v>0</v>
      </c>
      <c r="AE20">
        <f t="shared" si="11"/>
        <v>0</v>
      </c>
      <c r="AF20">
        <f t="shared" si="2"/>
        <v>38</v>
      </c>
      <c r="AG20">
        <f t="shared" si="2"/>
        <v>28</v>
      </c>
      <c r="AH20">
        <f t="shared" si="2"/>
        <v>3</v>
      </c>
      <c r="AI20">
        <f t="shared" si="2"/>
        <v>1</v>
      </c>
      <c r="AJ20">
        <f t="shared" si="12"/>
        <v>4</v>
      </c>
      <c r="AK20" s="8">
        <f t="shared" si="13"/>
        <v>0.75</v>
      </c>
      <c r="AL20">
        <f t="shared" si="3"/>
        <v>1</v>
      </c>
    </row>
    <row r="21" spans="1:38" ht="30" x14ac:dyDescent="0.2">
      <c r="A21" s="1">
        <v>5</v>
      </c>
      <c r="B21" s="4">
        <v>44828</v>
      </c>
      <c r="C21" s="13">
        <v>0.8125</v>
      </c>
      <c r="D21" s="5" t="s">
        <v>44</v>
      </c>
      <c r="E21" s="5" t="s">
        <v>411</v>
      </c>
      <c r="F21" s="5" t="s">
        <v>49</v>
      </c>
      <c r="G21" s="5" t="s">
        <v>117</v>
      </c>
      <c r="H21" s="5" t="s">
        <v>46</v>
      </c>
      <c r="I21" s="5" t="s">
        <v>14</v>
      </c>
      <c r="J21" s="5">
        <v>3</v>
      </c>
      <c r="K21" s="5">
        <v>55</v>
      </c>
      <c r="L21" s="5">
        <v>3</v>
      </c>
      <c r="M21" s="5">
        <v>2</v>
      </c>
      <c r="N21" s="5" t="s">
        <v>92</v>
      </c>
      <c r="O21" s="5"/>
      <c r="P21" s="6"/>
      <c r="Q21" s="7">
        <f t="shared" si="4"/>
        <v>44828</v>
      </c>
      <c r="R21" s="5">
        <f t="shared" si="5"/>
        <v>2022</v>
      </c>
      <c r="S21" s="5">
        <f t="shared" si="6"/>
        <v>4</v>
      </c>
      <c r="T21" s="5" t="s">
        <v>411</v>
      </c>
      <c r="U21" s="5"/>
      <c r="V21" s="5">
        <f t="shared" si="7"/>
        <v>0</v>
      </c>
      <c r="W21" s="5" t="s">
        <v>46</v>
      </c>
      <c r="X21" s="5" t="s">
        <v>119</v>
      </c>
      <c r="Y21" s="5">
        <v>2</v>
      </c>
      <c r="Z21" s="5">
        <f t="shared" si="8"/>
        <v>1</v>
      </c>
      <c r="AA21" s="5" t="str">
        <f t="shared" si="0"/>
        <v>SEC</v>
      </c>
      <c r="AB21">
        <f t="shared" si="1"/>
        <v>1</v>
      </c>
      <c r="AC21">
        <f t="shared" si="9"/>
        <v>1</v>
      </c>
      <c r="AD21">
        <f t="shared" si="10"/>
        <v>1</v>
      </c>
      <c r="AE21">
        <f t="shared" si="11"/>
        <v>0</v>
      </c>
      <c r="AF21">
        <f t="shared" si="2"/>
        <v>3</v>
      </c>
      <c r="AG21">
        <f t="shared" si="2"/>
        <v>55</v>
      </c>
      <c r="AH21">
        <f t="shared" si="2"/>
        <v>3</v>
      </c>
      <c r="AI21">
        <f t="shared" si="2"/>
        <v>2</v>
      </c>
      <c r="AJ21">
        <f t="shared" si="12"/>
        <v>5</v>
      </c>
      <c r="AK21" s="8">
        <f t="shared" si="13"/>
        <v>0.6</v>
      </c>
      <c r="AL21">
        <f t="shared" si="3"/>
        <v>0</v>
      </c>
    </row>
    <row r="22" spans="1:38" ht="30" x14ac:dyDescent="0.2">
      <c r="A22" s="1">
        <v>6</v>
      </c>
      <c r="B22" s="4">
        <v>44842</v>
      </c>
      <c r="C22" s="13">
        <v>0.66666666666666663</v>
      </c>
      <c r="D22" s="5" t="s">
        <v>44</v>
      </c>
      <c r="E22" s="5" t="s">
        <v>411</v>
      </c>
      <c r="F22" s="5"/>
      <c r="G22" s="5" t="s">
        <v>1184</v>
      </c>
      <c r="H22" s="5" t="s">
        <v>46</v>
      </c>
      <c r="I22" s="5" t="s">
        <v>14</v>
      </c>
      <c r="J22" s="5">
        <v>28</v>
      </c>
      <c r="K22" s="5">
        <v>52</v>
      </c>
      <c r="L22" s="5">
        <v>3</v>
      </c>
      <c r="M22" s="5">
        <v>3</v>
      </c>
      <c r="N22" s="5" t="s">
        <v>102</v>
      </c>
      <c r="O22" s="5"/>
      <c r="P22" s="6"/>
      <c r="Q22" s="7">
        <f t="shared" si="4"/>
        <v>44842</v>
      </c>
      <c r="R22" s="5">
        <f t="shared" si="5"/>
        <v>2022</v>
      </c>
      <c r="S22" s="5">
        <f t="shared" si="6"/>
        <v>6</v>
      </c>
      <c r="T22" s="5" t="s">
        <v>411</v>
      </c>
      <c r="U22" s="5"/>
      <c r="V22" s="5">
        <f t="shared" si="7"/>
        <v>0</v>
      </c>
      <c r="W22" s="5" t="s">
        <v>46</v>
      </c>
      <c r="X22" s="5" t="s">
        <v>415</v>
      </c>
      <c r="Y22" s="5">
        <v>9</v>
      </c>
      <c r="Z22" s="5">
        <f t="shared" si="8"/>
        <v>1</v>
      </c>
      <c r="AA22" s="5" t="str">
        <f t="shared" si="0"/>
        <v>SEC</v>
      </c>
      <c r="AB22">
        <f t="shared" si="1"/>
        <v>1</v>
      </c>
      <c r="AC22">
        <f t="shared" si="9"/>
        <v>1</v>
      </c>
      <c r="AD22">
        <f t="shared" si="10"/>
        <v>1</v>
      </c>
      <c r="AE22">
        <f t="shared" si="11"/>
        <v>0</v>
      </c>
      <c r="AF22">
        <f t="shared" si="2"/>
        <v>28</v>
      </c>
      <c r="AG22">
        <f t="shared" si="2"/>
        <v>52</v>
      </c>
      <c r="AH22">
        <f t="shared" si="2"/>
        <v>3</v>
      </c>
      <c r="AI22">
        <f t="shared" si="2"/>
        <v>3</v>
      </c>
      <c r="AJ22">
        <f t="shared" si="12"/>
        <v>6</v>
      </c>
      <c r="AK22" s="8">
        <f t="shared" si="13"/>
        <v>0.5</v>
      </c>
      <c r="AL22">
        <f t="shared" si="3"/>
        <v>0</v>
      </c>
    </row>
    <row r="23" spans="1:38" ht="30" x14ac:dyDescent="0.2">
      <c r="A23" s="1">
        <v>7</v>
      </c>
      <c r="B23" s="4">
        <v>44849</v>
      </c>
      <c r="C23" s="13">
        <v>0.64583333333333337</v>
      </c>
      <c r="D23" s="5" t="s">
        <v>44</v>
      </c>
      <c r="E23" s="5" t="s">
        <v>411</v>
      </c>
      <c r="F23" s="5" t="s">
        <v>49</v>
      </c>
      <c r="G23" s="5" t="s">
        <v>341</v>
      </c>
      <c r="H23" s="5" t="s">
        <v>46</v>
      </c>
      <c r="I23" s="5" t="s">
        <v>14</v>
      </c>
      <c r="J23" s="5">
        <v>0</v>
      </c>
      <c r="K23" s="5">
        <v>55</v>
      </c>
      <c r="L23" s="5">
        <v>3</v>
      </c>
      <c r="M23" s="5">
        <v>4</v>
      </c>
      <c r="N23" s="5" t="s">
        <v>130</v>
      </c>
      <c r="O23" s="5"/>
      <c r="P23" s="6"/>
      <c r="Q23" s="7">
        <f t="shared" si="4"/>
        <v>44849</v>
      </c>
      <c r="R23" s="5">
        <f t="shared" si="5"/>
        <v>2022</v>
      </c>
      <c r="S23" s="5">
        <f t="shared" si="6"/>
        <v>7</v>
      </c>
      <c r="T23" s="5" t="s">
        <v>411</v>
      </c>
      <c r="U23" s="5"/>
      <c r="V23" s="5">
        <f t="shared" si="7"/>
        <v>0</v>
      </c>
      <c r="W23" s="5" t="s">
        <v>46</v>
      </c>
      <c r="X23" s="5" t="s">
        <v>178</v>
      </c>
      <c r="Y23" s="5">
        <v>1</v>
      </c>
      <c r="Z23" s="5">
        <f t="shared" si="8"/>
        <v>1</v>
      </c>
      <c r="AA23" s="5" t="str">
        <f t="shared" si="0"/>
        <v>SEC</v>
      </c>
      <c r="AB23">
        <f t="shared" si="1"/>
        <v>1</v>
      </c>
      <c r="AC23">
        <f t="shared" si="9"/>
        <v>1</v>
      </c>
      <c r="AD23">
        <f t="shared" si="10"/>
        <v>1</v>
      </c>
      <c r="AE23">
        <f t="shared" si="11"/>
        <v>0</v>
      </c>
      <c r="AF23">
        <f t="shared" si="2"/>
        <v>0</v>
      </c>
      <c r="AG23">
        <f t="shared" si="2"/>
        <v>55</v>
      </c>
      <c r="AH23">
        <f t="shared" si="2"/>
        <v>3</v>
      </c>
      <c r="AI23">
        <f t="shared" si="2"/>
        <v>4</v>
      </c>
      <c r="AJ23">
        <f t="shared" si="12"/>
        <v>7</v>
      </c>
      <c r="AK23" s="8">
        <f t="shared" si="13"/>
        <v>0.42857142857142855</v>
      </c>
      <c r="AL23">
        <f t="shared" si="3"/>
        <v>0</v>
      </c>
    </row>
    <row r="24" spans="1:38" x14ac:dyDescent="0.2">
      <c r="A24" s="1">
        <v>8</v>
      </c>
      <c r="B24" s="4">
        <v>44856</v>
      </c>
      <c r="C24" s="13">
        <v>0.66666666666666663</v>
      </c>
      <c r="D24" s="5" t="s">
        <v>44</v>
      </c>
      <c r="E24" s="5" t="s">
        <v>411</v>
      </c>
      <c r="F24" s="5" t="s">
        <v>49</v>
      </c>
      <c r="G24" s="5" t="s">
        <v>348</v>
      </c>
      <c r="H24" s="5" t="s">
        <v>46</v>
      </c>
      <c r="I24" s="5" t="s">
        <v>14</v>
      </c>
      <c r="J24" s="5">
        <v>14</v>
      </c>
      <c r="K24" s="5">
        <v>17</v>
      </c>
      <c r="L24" s="5">
        <v>3</v>
      </c>
      <c r="M24" s="5">
        <v>5</v>
      </c>
      <c r="N24" s="5" t="s">
        <v>132</v>
      </c>
      <c r="O24" s="5"/>
      <c r="P24" s="6"/>
      <c r="Q24" s="7">
        <f t="shared" si="4"/>
        <v>44856</v>
      </c>
      <c r="R24" s="5">
        <f t="shared" si="5"/>
        <v>2022</v>
      </c>
      <c r="S24" s="5">
        <f t="shared" si="6"/>
        <v>8</v>
      </c>
      <c r="T24" s="5" t="s">
        <v>411</v>
      </c>
      <c r="U24" s="5"/>
      <c r="V24" s="5">
        <f t="shared" si="7"/>
        <v>0</v>
      </c>
      <c r="W24" s="5" t="s">
        <v>46</v>
      </c>
      <c r="X24" s="5" t="s">
        <v>348</v>
      </c>
      <c r="Y24" s="5"/>
      <c r="Z24" s="5">
        <f t="shared" si="8"/>
        <v>0</v>
      </c>
      <c r="AA24" s="5" t="str">
        <f t="shared" si="0"/>
        <v>SEC</v>
      </c>
      <c r="AB24">
        <f t="shared" si="1"/>
        <v>1</v>
      </c>
      <c r="AC24">
        <f t="shared" si="9"/>
        <v>1</v>
      </c>
      <c r="AD24">
        <f t="shared" si="10"/>
        <v>1</v>
      </c>
      <c r="AE24">
        <f t="shared" si="11"/>
        <v>0</v>
      </c>
      <c r="AF24">
        <f t="shared" si="2"/>
        <v>14</v>
      </c>
      <c r="AG24">
        <f t="shared" si="2"/>
        <v>17</v>
      </c>
      <c r="AH24">
        <f t="shared" si="2"/>
        <v>3</v>
      </c>
      <c r="AI24">
        <f t="shared" si="2"/>
        <v>5</v>
      </c>
      <c r="AJ24">
        <f t="shared" si="12"/>
        <v>8</v>
      </c>
      <c r="AK24" s="8">
        <f t="shared" si="13"/>
        <v>0.375</v>
      </c>
      <c r="AL24">
        <f t="shared" si="3"/>
        <v>0</v>
      </c>
    </row>
    <row r="25" spans="1:38" ht="30" x14ac:dyDescent="0.2">
      <c r="A25" s="1">
        <v>9</v>
      </c>
      <c r="B25" s="4">
        <v>44870</v>
      </c>
      <c r="C25" s="13">
        <v>0.8125</v>
      </c>
      <c r="D25" s="5" t="s">
        <v>44</v>
      </c>
      <c r="E25" s="5" t="s">
        <v>411</v>
      </c>
      <c r="F25" s="5"/>
      <c r="G25" s="5" t="s">
        <v>77</v>
      </c>
      <c r="H25" s="5" t="s">
        <v>46</v>
      </c>
      <c r="I25" s="5" t="s">
        <v>14</v>
      </c>
      <c r="J25" s="5">
        <v>27</v>
      </c>
      <c r="K25" s="5">
        <v>38</v>
      </c>
      <c r="L25" s="5">
        <v>3</v>
      </c>
      <c r="M25" s="5">
        <v>6</v>
      </c>
      <c r="N25" s="5" t="s">
        <v>133</v>
      </c>
      <c r="O25" s="5"/>
      <c r="P25" s="6"/>
      <c r="Q25" s="7">
        <f t="shared" si="4"/>
        <v>44870</v>
      </c>
      <c r="R25" s="5">
        <f t="shared" si="5"/>
        <v>2022</v>
      </c>
      <c r="S25" s="5">
        <f t="shared" si="6"/>
        <v>10</v>
      </c>
      <c r="T25" s="5" t="s">
        <v>411</v>
      </c>
      <c r="U25" s="5"/>
      <c r="V25" s="5">
        <f t="shared" si="7"/>
        <v>0</v>
      </c>
      <c r="W25" s="5" t="s">
        <v>46</v>
      </c>
      <c r="X25" s="5" t="s">
        <v>77</v>
      </c>
      <c r="Y25" s="5"/>
      <c r="Z25" s="5">
        <f t="shared" si="8"/>
        <v>0</v>
      </c>
      <c r="AA25" s="5" t="str">
        <f t="shared" si="0"/>
        <v>SEC</v>
      </c>
      <c r="AB25">
        <f t="shared" si="1"/>
        <v>1</v>
      </c>
      <c r="AC25">
        <f t="shared" si="9"/>
        <v>1</v>
      </c>
      <c r="AD25">
        <f t="shared" si="10"/>
        <v>1</v>
      </c>
      <c r="AE25">
        <f t="shared" si="11"/>
        <v>0</v>
      </c>
      <c r="AF25">
        <f t="shared" si="2"/>
        <v>27</v>
      </c>
      <c r="AG25">
        <f t="shared" si="2"/>
        <v>38</v>
      </c>
      <c r="AH25">
        <f t="shared" si="2"/>
        <v>3</v>
      </c>
      <c r="AI25">
        <f t="shared" si="2"/>
        <v>6</v>
      </c>
      <c r="AJ25">
        <f t="shared" si="12"/>
        <v>9</v>
      </c>
      <c r="AK25" s="8">
        <f t="shared" si="13"/>
        <v>0.33333333333333331</v>
      </c>
      <c r="AL25">
        <f t="shared" si="3"/>
        <v>0</v>
      </c>
    </row>
    <row r="26" spans="1:38" x14ac:dyDescent="0.2">
      <c r="A26" s="1">
        <v>10</v>
      </c>
      <c r="B26" s="4">
        <v>44877</v>
      </c>
      <c r="C26" s="13">
        <v>0.5</v>
      </c>
      <c r="D26" s="5" t="s">
        <v>44</v>
      </c>
      <c r="E26" s="5" t="s">
        <v>411</v>
      </c>
      <c r="F26" s="5" t="s">
        <v>49</v>
      </c>
      <c r="G26" s="5" t="s">
        <v>190</v>
      </c>
      <c r="H26" s="5" t="s">
        <v>46</v>
      </c>
      <c r="I26" s="5" t="s">
        <v>13</v>
      </c>
      <c r="J26" s="5">
        <v>24</v>
      </c>
      <c r="K26" s="5">
        <v>21</v>
      </c>
      <c r="L26" s="5">
        <v>4</v>
      </c>
      <c r="M26" s="5">
        <v>6</v>
      </c>
      <c r="N26" s="5" t="s">
        <v>41</v>
      </c>
      <c r="O26" s="5"/>
      <c r="P26" s="6"/>
      <c r="Q26" s="7">
        <f t="shared" si="4"/>
        <v>44877</v>
      </c>
      <c r="R26" s="5">
        <f t="shared" si="5"/>
        <v>2022</v>
      </c>
      <c r="S26" s="5">
        <f t="shared" si="6"/>
        <v>11</v>
      </c>
      <c r="T26" s="5" t="s">
        <v>411</v>
      </c>
      <c r="U26" s="5"/>
      <c r="V26" s="5">
        <f t="shared" si="7"/>
        <v>0</v>
      </c>
      <c r="W26" s="5" t="s">
        <v>46</v>
      </c>
      <c r="X26" s="5" t="s">
        <v>190</v>
      </c>
      <c r="Y26" s="5"/>
      <c r="Z26" s="5">
        <f t="shared" si="8"/>
        <v>0</v>
      </c>
      <c r="AA26" s="5" t="str">
        <f t="shared" si="0"/>
        <v>SEC</v>
      </c>
      <c r="AB26">
        <f t="shared" si="1"/>
        <v>1</v>
      </c>
      <c r="AC26">
        <f t="shared" si="9"/>
        <v>1</v>
      </c>
      <c r="AD26">
        <f t="shared" si="10"/>
        <v>1</v>
      </c>
      <c r="AE26">
        <f t="shared" si="11"/>
        <v>0</v>
      </c>
      <c r="AF26">
        <f t="shared" si="2"/>
        <v>24</v>
      </c>
      <c r="AG26">
        <f t="shared" si="2"/>
        <v>21</v>
      </c>
      <c r="AH26">
        <f t="shared" si="2"/>
        <v>4</v>
      </c>
      <c r="AI26">
        <f t="shared" si="2"/>
        <v>6</v>
      </c>
      <c r="AJ26">
        <f t="shared" si="12"/>
        <v>10</v>
      </c>
      <c r="AK26" s="8">
        <f t="shared" si="13"/>
        <v>0.4</v>
      </c>
      <c r="AL26">
        <f t="shared" si="3"/>
        <v>1</v>
      </c>
    </row>
    <row r="27" spans="1:38" x14ac:dyDescent="0.2">
      <c r="A27" s="1">
        <v>11</v>
      </c>
      <c r="B27" s="4">
        <v>44884</v>
      </c>
      <c r="C27" s="13">
        <v>0.5</v>
      </c>
      <c r="D27" s="5" t="s">
        <v>44</v>
      </c>
      <c r="E27" s="5" t="s">
        <v>411</v>
      </c>
      <c r="F27" s="5"/>
      <c r="G27" s="5" t="s">
        <v>314</v>
      </c>
      <c r="H27" s="5" t="s">
        <v>46</v>
      </c>
      <c r="I27" s="5" t="s">
        <v>13</v>
      </c>
      <c r="J27" s="5">
        <v>31</v>
      </c>
      <c r="K27" s="5">
        <v>24</v>
      </c>
      <c r="L27" s="5">
        <v>5</v>
      </c>
      <c r="M27" s="5">
        <v>6</v>
      </c>
      <c r="N27" s="5" t="s">
        <v>47</v>
      </c>
      <c r="O27" s="5"/>
      <c r="P27" s="6"/>
      <c r="Q27" s="7">
        <f t="shared" si="4"/>
        <v>44884</v>
      </c>
      <c r="R27" s="5">
        <f t="shared" si="5"/>
        <v>2022</v>
      </c>
      <c r="S27" s="5">
        <f t="shared" si="6"/>
        <v>12</v>
      </c>
      <c r="T27" s="5" t="s">
        <v>411</v>
      </c>
      <c r="U27" s="5"/>
      <c r="V27" s="5">
        <f t="shared" si="7"/>
        <v>0</v>
      </c>
      <c r="W27" s="5" t="s">
        <v>46</v>
      </c>
      <c r="X27" s="5" t="s">
        <v>314</v>
      </c>
      <c r="Y27" s="5"/>
      <c r="Z27" s="5">
        <f t="shared" si="8"/>
        <v>0</v>
      </c>
      <c r="AA27" s="5" t="str">
        <f t="shared" si="0"/>
        <v>SEC</v>
      </c>
      <c r="AB27">
        <f t="shared" si="1"/>
        <v>1</v>
      </c>
      <c r="AC27">
        <f t="shared" si="9"/>
        <v>1</v>
      </c>
      <c r="AD27">
        <f t="shared" si="10"/>
        <v>1</v>
      </c>
      <c r="AE27">
        <f t="shared" si="11"/>
        <v>0</v>
      </c>
      <c r="AF27">
        <f t="shared" si="2"/>
        <v>31</v>
      </c>
      <c r="AG27">
        <f t="shared" si="2"/>
        <v>24</v>
      </c>
      <c r="AH27">
        <f t="shared" si="2"/>
        <v>5</v>
      </c>
      <c r="AI27">
        <f t="shared" si="2"/>
        <v>6</v>
      </c>
      <c r="AJ27">
        <f t="shared" si="12"/>
        <v>11</v>
      </c>
      <c r="AK27" s="8">
        <f t="shared" si="13"/>
        <v>0.45454545454545453</v>
      </c>
      <c r="AL27">
        <f t="shared" si="3"/>
        <v>1</v>
      </c>
    </row>
    <row r="28" spans="1:38" ht="30" x14ac:dyDescent="0.2">
      <c r="A28" s="1">
        <v>12</v>
      </c>
      <c r="B28" s="4">
        <v>44891</v>
      </c>
      <c r="C28" s="13">
        <v>0.8125</v>
      </c>
      <c r="D28" s="5" t="s">
        <v>44</v>
      </c>
      <c r="E28" s="5" t="s">
        <v>411</v>
      </c>
      <c r="F28" s="5"/>
      <c r="G28" s="5" t="s">
        <v>1185</v>
      </c>
      <c r="H28" s="5" t="s">
        <v>46</v>
      </c>
      <c r="I28" s="5" t="s">
        <v>14</v>
      </c>
      <c r="J28" s="5">
        <v>0</v>
      </c>
      <c r="K28" s="5">
        <v>56</v>
      </c>
      <c r="L28" s="5">
        <v>5</v>
      </c>
      <c r="M28" s="5">
        <v>7</v>
      </c>
      <c r="N28" s="5" t="s">
        <v>92</v>
      </c>
      <c r="O28" s="5"/>
      <c r="P28" s="6"/>
      <c r="Q28" s="7">
        <f t="shared" si="4"/>
        <v>44891</v>
      </c>
      <c r="R28" s="5">
        <f t="shared" si="5"/>
        <v>2022</v>
      </c>
      <c r="S28" s="5">
        <f t="shared" si="6"/>
        <v>13</v>
      </c>
      <c r="T28" s="5" t="s">
        <v>411</v>
      </c>
      <c r="U28" s="5"/>
      <c r="V28" s="5">
        <f t="shared" si="7"/>
        <v>0</v>
      </c>
      <c r="W28" s="5" t="s">
        <v>46</v>
      </c>
      <c r="X28" s="5" t="s">
        <v>381</v>
      </c>
      <c r="Y28" s="5">
        <v>9</v>
      </c>
      <c r="Z28" s="5">
        <f t="shared" si="8"/>
        <v>1</v>
      </c>
      <c r="AA28" s="5" t="str">
        <f t="shared" si="0"/>
        <v>SEC</v>
      </c>
      <c r="AB28">
        <f t="shared" si="1"/>
        <v>1</v>
      </c>
      <c r="AC28">
        <f t="shared" si="9"/>
        <v>1</v>
      </c>
      <c r="AD28">
        <f t="shared" si="10"/>
        <v>1</v>
      </c>
      <c r="AE28">
        <f t="shared" si="11"/>
        <v>0</v>
      </c>
      <c r="AF28">
        <f t="shared" si="2"/>
        <v>0</v>
      </c>
      <c r="AG28">
        <f t="shared" si="2"/>
        <v>56</v>
      </c>
      <c r="AH28">
        <f t="shared" si="2"/>
        <v>5</v>
      </c>
      <c r="AI28">
        <f t="shared" si="2"/>
        <v>7</v>
      </c>
      <c r="AJ28">
        <f t="shared" si="12"/>
        <v>12</v>
      </c>
      <c r="AK28" s="8">
        <f t="shared" si="13"/>
        <v>0.41666666666666669</v>
      </c>
      <c r="AL28">
        <f t="shared" si="3"/>
        <v>0</v>
      </c>
    </row>
    <row r="29" spans="1:38" ht="30" x14ac:dyDescent="0.2">
      <c r="A29" s="1">
        <v>1</v>
      </c>
      <c r="B29" s="4">
        <v>44807</v>
      </c>
      <c r="C29" s="13">
        <v>0.79166666666666663</v>
      </c>
      <c r="D29" s="5" t="s">
        <v>44</v>
      </c>
      <c r="E29" s="5" t="s">
        <v>841</v>
      </c>
      <c r="F29" s="5"/>
      <c r="G29" s="5" t="s">
        <v>138</v>
      </c>
      <c r="H29" s="5" t="s">
        <v>70</v>
      </c>
      <c r="I29" s="5" t="s">
        <v>13</v>
      </c>
      <c r="J29" s="5">
        <v>42</v>
      </c>
      <c r="K29" s="5">
        <v>16</v>
      </c>
      <c r="L29" s="5">
        <v>1</v>
      </c>
      <c r="M29" s="5">
        <v>0</v>
      </c>
      <c r="N29" s="5" t="s">
        <v>41</v>
      </c>
      <c r="O29" s="5"/>
      <c r="P29" s="6"/>
      <c r="Q29" s="7">
        <f t="shared" si="4"/>
        <v>44807</v>
      </c>
      <c r="R29" s="5">
        <f t="shared" si="5"/>
        <v>2022</v>
      </c>
      <c r="S29" s="5">
        <f t="shared" si="6"/>
        <v>1</v>
      </c>
      <c r="T29" s="5" t="s">
        <v>841</v>
      </c>
      <c r="U29" s="5"/>
      <c r="V29" s="5">
        <f t="shared" si="7"/>
        <v>0</v>
      </c>
      <c r="W29" s="5" t="s">
        <v>46</v>
      </c>
      <c r="X29" s="5" t="s">
        <v>138</v>
      </c>
      <c r="Y29" s="5"/>
      <c r="Z29" s="5">
        <f t="shared" si="8"/>
        <v>0</v>
      </c>
      <c r="AA29" s="5" t="str">
        <f t="shared" si="0"/>
        <v>Non-Major</v>
      </c>
      <c r="AB29">
        <f t="shared" si="1"/>
        <v>0</v>
      </c>
      <c r="AC29">
        <f t="shared" si="9"/>
        <v>0</v>
      </c>
      <c r="AD29">
        <f t="shared" si="10"/>
        <v>0</v>
      </c>
      <c r="AE29">
        <f t="shared" si="11"/>
        <v>0</v>
      </c>
      <c r="AF29">
        <f t="shared" si="2"/>
        <v>42</v>
      </c>
      <c r="AG29">
        <f t="shared" si="2"/>
        <v>16</v>
      </c>
      <c r="AH29">
        <f t="shared" si="2"/>
        <v>1</v>
      </c>
      <c r="AI29">
        <f t="shared" si="2"/>
        <v>0</v>
      </c>
      <c r="AJ29">
        <f t="shared" si="12"/>
        <v>1</v>
      </c>
      <c r="AK29" s="8">
        <f t="shared" si="13"/>
        <v>1</v>
      </c>
      <c r="AL29">
        <f t="shared" si="3"/>
        <v>1</v>
      </c>
    </row>
    <row r="30" spans="1:38" ht="30" x14ac:dyDescent="0.2">
      <c r="A30" s="1">
        <v>2</v>
      </c>
      <c r="B30" s="4">
        <v>44814</v>
      </c>
      <c r="C30" s="13">
        <v>0.8125</v>
      </c>
      <c r="D30" s="5" t="s">
        <v>44</v>
      </c>
      <c r="E30" s="5" t="s">
        <v>841</v>
      </c>
      <c r="F30" s="5"/>
      <c r="G30" s="5" t="s">
        <v>1031</v>
      </c>
      <c r="H30" s="5" t="s">
        <v>96</v>
      </c>
      <c r="I30" s="5" t="s">
        <v>13</v>
      </c>
      <c r="J30" s="5">
        <v>24</v>
      </c>
      <c r="K30" s="5">
        <v>16</v>
      </c>
      <c r="L30" s="5">
        <v>2</v>
      </c>
      <c r="M30" s="5">
        <v>0</v>
      </c>
      <c r="N30" s="5" t="s">
        <v>47</v>
      </c>
      <c r="O30" s="5"/>
      <c r="P30" s="6"/>
      <c r="Q30" s="7">
        <f t="shared" si="4"/>
        <v>44814</v>
      </c>
      <c r="R30" s="5">
        <f t="shared" si="5"/>
        <v>2022</v>
      </c>
      <c r="S30" s="5">
        <f t="shared" si="6"/>
        <v>2</v>
      </c>
      <c r="T30" s="5" t="s">
        <v>841</v>
      </c>
      <c r="U30" s="5"/>
      <c r="V30" s="5">
        <f t="shared" si="7"/>
        <v>0</v>
      </c>
      <c r="W30" s="5" t="s">
        <v>46</v>
      </c>
      <c r="X30" s="5" t="s">
        <v>1031</v>
      </c>
      <c r="Y30" s="5"/>
      <c r="Z30" s="5">
        <f t="shared" si="8"/>
        <v>0</v>
      </c>
      <c r="AA30" s="5" t="str">
        <f t="shared" si="0"/>
        <v>MWC</v>
      </c>
      <c r="AB30">
        <f t="shared" si="1"/>
        <v>0</v>
      </c>
      <c r="AC30">
        <f t="shared" si="9"/>
        <v>1</v>
      </c>
      <c r="AD30">
        <f t="shared" si="10"/>
        <v>0</v>
      </c>
      <c r="AE30">
        <f t="shared" si="11"/>
        <v>0</v>
      </c>
      <c r="AF30">
        <f t="shared" si="2"/>
        <v>24</v>
      </c>
      <c r="AG30">
        <f t="shared" si="2"/>
        <v>16</v>
      </c>
      <c r="AH30">
        <f t="shared" si="2"/>
        <v>2</v>
      </c>
      <c r="AI30">
        <f t="shared" si="2"/>
        <v>0</v>
      </c>
      <c r="AJ30">
        <f t="shared" si="12"/>
        <v>2</v>
      </c>
      <c r="AK30" s="8">
        <f t="shared" si="13"/>
        <v>1</v>
      </c>
      <c r="AL30">
        <f t="shared" si="3"/>
        <v>1</v>
      </c>
    </row>
    <row r="31" spans="1:38" ht="30" x14ac:dyDescent="0.2">
      <c r="A31" s="1">
        <v>3</v>
      </c>
      <c r="B31" s="4">
        <v>44821</v>
      </c>
      <c r="C31" s="13">
        <v>0.64583333333333337</v>
      </c>
      <c r="D31" s="5" t="s">
        <v>44</v>
      </c>
      <c r="E31" s="5" t="s">
        <v>841</v>
      </c>
      <c r="F31" s="5"/>
      <c r="G31" s="5" t="s">
        <v>848</v>
      </c>
      <c r="H31" s="5" t="s">
        <v>86</v>
      </c>
      <c r="I31" s="5" t="s">
        <v>14</v>
      </c>
      <c r="J31" s="5">
        <v>12</v>
      </c>
      <c r="K31" s="5">
        <v>41</v>
      </c>
      <c r="L31" s="5">
        <v>2</v>
      </c>
      <c r="M31" s="5">
        <v>1</v>
      </c>
      <c r="N31" s="5" t="s">
        <v>92</v>
      </c>
      <c r="O31" s="5"/>
      <c r="P31" s="6"/>
      <c r="Q31" s="7">
        <f t="shared" si="4"/>
        <v>44821</v>
      </c>
      <c r="R31" s="5">
        <f t="shared" si="5"/>
        <v>2022</v>
      </c>
      <c r="S31" s="5">
        <f t="shared" si="6"/>
        <v>3</v>
      </c>
      <c r="T31" s="5" t="s">
        <v>841</v>
      </c>
      <c r="U31" s="5"/>
      <c r="V31" s="5">
        <f t="shared" si="7"/>
        <v>0</v>
      </c>
      <c r="W31" s="5" t="s">
        <v>46</v>
      </c>
      <c r="X31" s="5" t="s">
        <v>221</v>
      </c>
      <c r="Y31" s="5">
        <v>22</v>
      </c>
      <c r="Z31" s="5">
        <f t="shared" si="8"/>
        <v>1</v>
      </c>
      <c r="AA31" s="5" t="str">
        <f t="shared" si="0"/>
        <v>Big Ten</v>
      </c>
      <c r="AB31">
        <f t="shared" si="1"/>
        <v>0</v>
      </c>
      <c r="AC31">
        <f t="shared" si="9"/>
        <v>1</v>
      </c>
      <c r="AD31">
        <f t="shared" si="10"/>
        <v>1</v>
      </c>
      <c r="AE31">
        <f t="shared" si="11"/>
        <v>0</v>
      </c>
      <c r="AF31">
        <f t="shared" si="2"/>
        <v>12</v>
      </c>
      <c r="AG31">
        <f t="shared" si="2"/>
        <v>41</v>
      </c>
      <c r="AH31">
        <f t="shared" si="2"/>
        <v>2</v>
      </c>
      <c r="AI31">
        <f t="shared" si="2"/>
        <v>1</v>
      </c>
      <c r="AJ31">
        <f t="shared" si="12"/>
        <v>3</v>
      </c>
      <c r="AK31" s="8">
        <f t="shared" si="13"/>
        <v>0.66666666666666663</v>
      </c>
      <c r="AL31">
        <f t="shared" si="3"/>
        <v>0</v>
      </c>
    </row>
    <row r="32" spans="1:38" x14ac:dyDescent="0.2">
      <c r="A32" s="1">
        <v>4</v>
      </c>
      <c r="B32" s="4">
        <v>44828</v>
      </c>
      <c r="C32" s="13">
        <v>0.5</v>
      </c>
      <c r="D32" s="5" t="s">
        <v>44</v>
      </c>
      <c r="E32" s="5" t="s">
        <v>841</v>
      </c>
      <c r="F32" s="5"/>
      <c r="G32" s="5" t="s">
        <v>348</v>
      </c>
      <c r="H32" s="5" t="s">
        <v>46</v>
      </c>
      <c r="I32" s="5" t="s">
        <v>13</v>
      </c>
      <c r="J32" s="5">
        <v>17</v>
      </c>
      <c r="K32" s="5">
        <v>14</v>
      </c>
      <c r="L32" s="5">
        <v>3</v>
      </c>
      <c r="M32" s="5">
        <v>1</v>
      </c>
      <c r="N32" s="5" t="s">
        <v>41</v>
      </c>
      <c r="O32" s="5"/>
      <c r="P32" s="6"/>
      <c r="Q32" s="7">
        <f t="shared" si="4"/>
        <v>44828</v>
      </c>
      <c r="R32" s="5">
        <f t="shared" si="5"/>
        <v>2022</v>
      </c>
      <c r="S32" s="5">
        <f t="shared" si="6"/>
        <v>4</v>
      </c>
      <c r="T32" s="5" t="s">
        <v>841</v>
      </c>
      <c r="U32" s="5"/>
      <c r="V32" s="5">
        <f t="shared" si="7"/>
        <v>0</v>
      </c>
      <c r="W32" s="5" t="s">
        <v>46</v>
      </c>
      <c r="X32" s="5" t="s">
        <v>348</v>
      </c>
      <c r="Y32" s="5"/>
      <c r="Z32" s="5">
        <f t="shared" si="8"/>
        <v>0</v>
      </c>
      <c r="AA32" s="5" t="str">
        <f t="shared" si="0"/>
        <v>SEC</v>
      </c>
      <c r="AB32">
        <f t="shared" si="1"/>
        <v>1</v>
      </c>
      <c r="AC32">
        <f t="shared" si="9"/>
        <v>1</v>
      </c>
      <c r="AD32">
        <f t="shared" si="10"/>
        <v>1</v>
      </c>
      <c r="AE32">
        <f t="shared" si="11"/>
        <v>0</v>
      </c>
      <c r="AF32">
        <f t="shared" si="2"/>
        <v>17</v>
      </c>
      <c r="AG32">
        <f t="shared" si="2"/>
        <v>14</v>
      </c>
      <c r="AH32">
        <f t="shared" si="2"/>
        <v>3</v>
      </c>
      <c r="AI32">
        <f t="shared" si="2"/>
        <v>1</v>
      </c>
      <c r="AJ32">
        <f t="shared" si="12"/>
        <v>4</v>
      </c>
      <c r="AK32" s="8">
        <f t="shared" si="13"/>
        <v>0.75</v>
      </c>
      <c r="AL32">
        <f t="shared" si="3"/>
        <v>1</v>
      </c>
    </row>
    <row r="33" spans="1:38" x14ac:dyDescent="0.2">
      <c r="A33" s="1">
        <v>5</v>
      </c>
      <c r="B33" s="4">
        <v>44835</v>
      </c>
      <c r="C33" s="13">
        <v>0.79166666666666663</v>
      </c>
      <c r="D33" s="5" t="s">
        <v>44</v>
      </c>
      <c r="E33" s="5" t="s">
        <v>841</v>
      </c>
      <c r="F33" s="5"/>
      <c r="G33" s="5" t="s">
        <v>383</v>
      </c>
      <c r="H33" s="5" t="s">
        <v>46</v>
      </c>
      <c r="I33" s="5" t="s">
        <v>14</v>
      </c>
      <c r="J33" s="5">
        <v>17</v>
      </c>
      <c r="K33" s="5">
        <v>21</v>
      </c>
      <c r="L33" s="5">
        <v>3</v>
      </c>
      <c r="M33" s="5">
        <v>2</v>
      </c>
      <c r="N33" s="5" t="s">
        <v>92</v>
      </c>
      <c r="O33" s="5"/>
      <c r="P33" s="6"/>
      <c r="Q33" s="7">
        <f t="shared" si="4"/>
        <v>44835</v>
      </c>
      <c r="R33" s="5">
        <f t="shared" si="5"/>
        <v>2022</v>
      </c>
      <c r="S33" s="5">
        <f t="shared" si="6"/>
        <v>5</v>
      </c>
      <c r="T33" s="5" t="s">
        <v>841</v>
      </c>
      <c r="U33" s="5"/>
      <c r="V33" s="5">
        <f t="shared" si="7"/>
        <v>0</v>
      </c>
      <c r="W33" s="5" t="s">
        <v>46</v>
      </c>
      <c r="X33" s="5" t="s">
        <v>383</v>
      </c>
      <c r="Y33" s="5"/>
      <c r="Z33" s="5">
        <f t="shared" si="8"/>
        <v>0</v>
      </c>
      <c r="AA33" s="5" t="str">
        <f t="shared" si="0"/>
        <v>SEC</v>
      </c>
      <c r="AB33">
        <f t="shared" si="1"/>
        <v>1</v>
      </c>
      <c r="AC33">
        <f t="shared" si="9"/>
        <v>1</v>
      </c>
      <c r="AD33">
        <f t="shared" si="10"/>
        <v>1</v>
      </c>
      <c r="AE33">
        <f t="shared" si="11"/>
        <v>0</v>
      </c>
      <c r="AF33">
        <f t="shared" si="2"/>
        <v>17</v>
      </c>
      <c r="AG33">
        <f t="shared" si="2"/>
        <v>21</v>
      </c>
      <c r="AH33">
        <f t="shared" si="2"/>
        <v>3</v>
      </c>
      <c r="AI33">
        <f t="shared" si="2"/>
        <v>2</v>
      </c>
      <c r="AJ33">
        <f t="shared" si="12"/>
        <v>5</v>
      </c>
      <c r="AK33" s="8">
        <f t="shared" si="13"/>
        <v>0.6</v>
      </c>
      <c r="AL33">
        <f t="shared" si="3"/>
        <v>0</v>
      </c>
    </row>
    <row r="34" spans="1:38" ht="30" x14ac:dyDescent="0.2">
      <c r="A34" s="1">
        <v>6</v>
      </c>
      <c r="B34" s="4">
        <v>44842</v>
      </c>
      <c r="C34" s="13">
        <v>0.64583333333333337</v>
      </c>
      <c r="D34" s="5" t="s">
        <v>44</v>
      </c>
      <c r="E34" s="5" t="s">
        <v>841</v>
      </c>
      <c r="F34" s="5" t="s">
        <v>49</v>
      </c>
      <c r="G34" s="5" t="s">
        <v>1152</v>
      </c>
      <c r="H34" s="5" t="s">
        <v>46</v>
      </c>
      <c r="I34" s="5" t="s">
        <v>14</v>
      </c>
      <c r="J34" s="5">
        <v>10</v>
      </c>
      <c r="K34" s="5">
        <v>42</v>
      </c>
      <c r="L34" s="5">
        <v>3</v>
      </c>
      <c r="M34" s="5">
        <v>3</v>
      </c>
      <c r="N34" s="5" t="s">
        <v>102</v>
      </c>
      <c r="O34" s="5"/>
      <c r="P34" s="6"/>
      <c r="Q34" s="7">
        <f t="shared" si="4"/>
        <v>44842</v>
      </c>
      <c r="R34" s="5">
        <f t="shared" si="5"/>
        <v>2022</v>
      </c>
      <c r="S34" s="5">
        <f t="shared" si="6"/>
        <v>6</v>
      </c>
      <c r="T34" s="5" t="s">
        <v>841</v>
      </c>
      <c r="U34" s="5"/>
      <c r="V34" s="5">
        <f t="shared" si="7"/>
        <v>0</v>
      </c>
      <c r="W34" s="5" t="s">
        <v>46</v>
      </c>
      <c r="X34" s="5" t="s">
        <v>178</v>
      </c>
      <c r="Y34" s="5">
        <v>2</v>
      </c>
      <c r="Z34" s="5">
        <f t="shared" si="8"/>
        <v>1</v>
      </c>
      <c r="AA34" s="5" t="str">
        <f t="shared" si="0"/>
        <v>SEC</v>
      </c>
      <c r="AB34">
        <f t="shared" si="1"/>
        <v>1</v>
      </c>
      <c r="AC34">
        <f t="shared" si="9"/>
        <v>1</v>
      </c>
      <c r="AD34">
        <f t="shared" si="10"/>
        <v>1</v>
      </c>
      <c r="AE34">
        <f t="shared" si="11"/>
        <v>0</v>
      </c>
      <c r="AF34">
        <f t="shared" ref="AF34:AI65" si="14">J34</f>
        <v>10</v>
      </c>
      <c r="AG34">
        <f t="shared" si="14"/>
        <v>42</v>
      </c>
      <c r="AH34">
        <f t="shared" si="14"/>
        <v>3</v>
      </c>
      <c r="AI34">
        <f t="shared" si="14"/>
        <v>3</v>
      </c>
      <c r="AJ34">
        <f t="shared" si="12"/>
        <v>6</v>
      </c>
      <c r="AK34" s="8">
        <f t="shared" si="13"/>
        <v>0.5</v>
      </c>
      <c r="AL34">
        <f t="shared" si="3"/>
        <v>0</v>
      </c>
    </row>
    <row r="35" spans="1:38" ht="30" x14ac:dyDescent="0.2">
      <c r="A35" s="1">
        <v>7</v>
      </c>
      <c r="B35" s="4">
        <v>44849</v>
      </c>
      <c r="C35" s="13">
        <v>0.5</v>
      </c>
      <c r="D35" s="5" t="s">
        <v>44</v>
      </c>
      <c r="E35" s="5" t="s">
        <v>841</v>
      </c>
      <c r="F35" s="5" t="s">
        <v>49</v>
      </c>
      <c r="G35" s="5" t="s">
        <v>1184</v>
      </c>
      <c r="H35" s="5" t="s">
        <v>46</v>
      </c>
      <c r="I35" s="5" t="s">
        <v>14</v>
      </c>
      <c r="J35" s="5">
        <v>34</v>
      </c>
      <c r="K35" s="5">
        <v>48</v>
      </c>
      <c r="L35" s="5">
        <v>3</v>
      </c>
      <c r="M35" s="5">
        <v>4</v>
      </c>
      <c r="N35" s="5" t="s">
        <v>130</v>
      </c>
      <c r="O35" s="5"/>
      <c r="P35" s="6"/>
      <c r="Q35" s="7">
        <f t="shared" si="4"/>
        <v>44849</v>
      </c>
      <c r="R35" s="5">
        <f t="shared" si="5"/>
        <v>2022</v>
      </c>
      <c r="S35" s="5">
        <f t="shared" si="6"/>
        <v>7</v>
      </c>
      <c r="T35" s="5" t="s">
        <v>841</v>
      </c>
      <c r="U35" s="5"/>
      <c r="V35" s="5">
        <f t="shared" si="7"/>
        <v>0</v>
      </c>
      <c r="W35" s="5" t="s">
        <v>46</v>
      </c>
      <c r="X35" s="5" t="s">
        <v>415</v>
      </c>
      <c r="Y35" s="5">
        <v>9</v>
      </c>
      <c r="Z35" s="5">
        <f t="shared" si="8"/>
        <v>1</v>
      </c>
      <c r="AA35" s="5" t="str">
        <f t="shared" si="0"/>
        <v>SEC</v>
      </c>
      <c r="AB35">
        <f t="shared" si="1"/>
        <v>1</v>
      </c>
      <c r="AC35">
        <f t="shared" si="9"/>
        <v>1</v>
      </c>
      <c r="AD35">
        <f t="shared" si="10"/>
        <v>1</v>
      </c>
      <c r="AE35">
        <f t="shared" si="11"/>
        <v>0</v>
      </c>
      <c r="AF35">
        <f t="shared" si="14"/>
        <v>34</v>
      </c>
      <c r="AG35">
        <f t="shared" si="14"/>
        <v>48</v>
      </c>
      <c r="AH35">
        <f t="shared" si="14"/>
        <v>3</v>
      </c>
      <c r="AI35">
        <f t="shared" si="14"/>
        <v>4</v>
      </c>
      <c r="AJ35">
        <f t="shared" si="12"/>
        <v>7</v>
      </c>
      <c r="AK35" s="8">
        <f t="shared" si="13"/>
        <v>0.42857142857142855</v>
      </c>
      <c r="AL35">
        <f t="shared" si="3"/>
        <v>0</v>
      </c>
    </row>
    <row r="36" spans="1:38" x14ac:dyDescent="0.2">
      <c r="A36" s="1">
        <v>8</v>
      </c>
      <c r="B36" s="4">
        <v>44863</v>
      </c>
      <c r="C36" s="13">
        <v>0.5</v>
      </c>
      <c r="D36" s="5" t="s">
        <v>44</v>
      </c>
      <c r="E36" s="5" t="s">
        <v>841</v>
      </c>
      <c r="F36" s="5"/>
      <c r="G36" s="5" t="s">
        <v>651</v>
      </c>
      <c r="H36" s="5" t="s">
        <v>46</v>
      </c>
      <c r="I36" s="5" t="s">
        <v>14</v>
      </c>
      <c r="J36" s="5">
        <v>27</v>
      </c>
      <c r="K36" s="5">
        <v>41</v>
      </c>
      <c r="L36" s="5">
        <v>3</v>
      </c>
      <c r="M36" s="5">
        <v>5</v>
      </c>
      <c r="N36" s="5" t="s">
        <v>132</v>
      </c>
      <c r="O36" s="5"/>
      <c r="P36" s="6"/>
      <c r="Q36" s="7">
        <f t="shared" si="4"/>
        <v>44863</v>
      </c>
      <c r="R36" s="5">
        <f t="shared" si="5"/>
        <v>2022</v>
      </c>
      <c r="S36" s="5">
        <f t="shared" si="6"/>
        <v>9</v>
      </c>
      <c r="T36" s="5" t="s">
        <v>841</v>
      </c>
      <c r="U36" s="5"/>
      <c r="V36" s="5">
        <f t="shared" si="7"/>
        <v>0</v>
      </c>
      <c r="W36" s="5" t="s">
        <v>46</v>
      </c>
      <c r="X36" s="5" t="s">
        <v>651</v>
      </c>
      <c r="Y36" s="5"/>
      <c r="Z36" s="5">
        <f t="shared" si="8"/>
        <v>0</v>
      </c>
      <c r="AA36" s="5" t="str">
        <f t="shared" si="0"/>
        <v>SEC</v>
      </c>
      <c r="AB36">
        <f t="shared" si="1"/>
        <v>1</v>
      </c>
      <c r="AC36">
        <f t="shared" si="9"/>
        <v>1</v>
      </c>
      <c r="AD36">
        <f t="shared" si="10"/>
        <v>1</v>
      </c>
      <c r="AE36">
        <f t="shared" si="11"/>
        <v>0</v>
      </c>
      <c r="AF36">
        <f t="shared" si="14"/>
        <v>27</v>
      </c>
      <c r="AG36">
        <f t="shared" si="14"/>
        <v>41</v>
      </c>
      <c r="AH36">
        <f t="shared" si="14"/>
        <v>3</v>
      </c>
      <c r="AI36">
        <f t="shared" si="14"/>
        <v>5</v>
      </c>
      <c r="AJ36">
        <f t="shared" si="12"/>
        <v>8</v>
      </c>
      <c r="AK36" s="8">
        <f t="shared" si="13"/>
        <v>0.375</v>
      </c>
      <c r="AL36">
        <f t="shared" si="3"/>
        <v>0</v>
      </c>
    </row>
    <row r="37" spans="1:38" ht="30" x14ac:dyDescent="0.2">
      <c r="A37" s="1">
        <v>9</v>
      </c>
      <c r="B37" s="4">
        <v>44870</v>
      </c>
      <c r="C37" s="13">
        <v>0.8125</v>
      </c>
      <c r="D37" s="5" t="s">
        <v>44</v>
      </c>
      <c r="E37" s="5" t="s">
        <v>841</v>
      </c>
      <c r="F37" s="5" t="s">
        <v>49</v>
      </c>
      <c r="G37" s="5" t="s">
        <v>239</v>
      </c>
      <c r="H37" s="5" t="s">
        <v>46</v>
      </c>
      <c r="I37" s="5" t="s">
        <v>14</v>
      </c>
      <c r="J37" s="5">
        <v>33</v>
      </c>
      <c r="K37" s="5">
        <v>39</v>
      </c>
      <c r="L37" s="5">
        <v>3</v>
      </c>
      <c r="M37" s="5">
        <v>6</v>
      </c>
      <c r="N37" s="5" t="s">
        <v>133</v>
      </c>
      <c r="O37" s="5"/>
      <c r="P37" s="6"/>
      <c r="Q37" s="7">
        <f t="shared" si="4"/>
        <v>44870</v>
      </c>
      <c r="R37" s="5">
        <f t="shared" si="5"/>
        <v>2022</v>
      </c>
      <c r="S37" s="5">
        <f t="shared" si="6"/>
        <v>10</v>
      </c>
      <c r="T37" s="5" t="s">
        <v>841</v>
      </c>
      <c r="U37" s="5"/>
      <c r="V37" s="5">
        <f t="shared" si="7"/>
        <v>0</v>
      </c>
      <c r="W37" s="5" t="s">
        <v>46</v>
      </c>
      <c r="X37" s="5" t="s">
        <v>239</v>
      </c>
      <c r="Y37" s="5"/>
      <c r="Z37" s="5">
        <f t="shared" si="8"/>
        <v>0</v>
      </c>
      <c r="AA37" s="5" t="str">
        <f t="shared" si="0"/>
        <v>SEC</v>
      </c>
      <c r="AB37">
        <f t="shared" si="1"/>
        <v>1</v>
      </c>
      <c r="AC37">
        <f t="shared" si="9"/>
        <v>1</v>
      </c>
      <c r="AD37">
        <f t="shared" si="10"/>
        <v>1</v>
      </c>
      <c r="AE37">
        <f t="shared" si="11"/>
        <v>0</v>
      </c>
      <c r="AF37">
        <f t="shared" si="14"/>
        <v>33</v>
      </c>
      <c r="AG37">
        <f t="shared" si="14"/>
        <v>39</v>
      </c>
      <c r="AH37">
        <f t="shared" si="14"/>
        <v>3</v>
      </c>
      <c r="AI37">
        <f t="shared" si="14"/>
        <v>6</v>
      </c>
      <c r="AJ37">
        <f t="shared" si="12"/>
        <v>9</v>
      </c>
      <c r="AK37" s="8">
        <f t="shared" si="13"/>
        <v>0.33333333333333331</v>
      </c>
      <c r="AL37">
        <f t="shared" si="3"/>
        <v>0</v>
      </c>
    </row>
    <row r="38" spans="1:38" ht="30" x14ac:dyDescent="0.2">
      <c r="A38" s="1">
        <v>10</v>
      </c>
      <c r="B38" s="4">
        <v>44877</v>
      </c>
      <c r="C38" s="13">
        <v>0.8125</v>
      </c>
      <c r="D38" s="5" t="s">
        <v>44</v>
      </c>
      <c r="E38" s="5" t="s">
        <v>841</v>
      </c>
      <c r="F38" s="5"/>
      <c r="G38" s="5" t="s">
        <v>571</v>
      </c>
      <c r="H38" s="5" t="s">
        <v>46</v>
      </c>
      <c r="I38" s="5" t="s">
        <v>13</v>
      </c>
      <c r="J38" s="5">
        <v>13</v>
      </c>
      <c r="K38" s="5">
        <v>10</v>
      </c>
      <c r="L38" s="5">
        <v>4</v>
      </c>
      <c r="M38" s="5">
        <v>6</v>
      </c>
      <c r="N38" s="5" t="s">
        <v>41</v>
      </c>
      <c r="O38" s="5"/>
      <c r="P38" s="6"/>
      <c r="Q38" s="7">
        <f t="shared" si="4"/>
        <v>44877</v>
      </c>
      <c r="R38" s="5">
        <f t="shared" si="5"/>
        <v>2022</v>
      </c>
      <c r="S38" s="5">
        <f t="shared" si="6"/>
        <v>11</v>
      </c>
      <c r="T38" s="5" t="s">
        <v>841</v>
      </c>
      <c r="U38" s="5"/>
      <c r="V38" s="5">
        <f t="shared" si="7"/>
        <v>0</v>
      </c>
      <c r="W38" s="5" t="s">
        <v>46</v>
      </c>
      <c r="X38" s="5" t="s">
        <v>571</v>
      </c>
      <c r="Y38" s="5"/>
      <c r="Z38" s="5">
        <f t="shared" si="8"/>
        <v>0</v>
      </c>
      <c r="AA38" s="5" t="str">
        <f t="shared" si="0"/>
        <v>SEC</v>
      </c>
      <c r="AB38">
        <f t="shared" si="1"/>
        <v>1</v>
      </c>
      <c r="AC38">
        <f t="shared" si="9"/>
        <v>1</v>
      </c>
      <c r="AD38">
        <f t="shared" si="10"/>
        <v>1</v>
      </c>
      <c r="AE38">
        <f t="shared" si="11"/>
        <v>0</v>
      </c>
      <c r="AF38">
        <f t="shared" si="14"/>
        <v>13</v>
      </c>
      <c r="AG38">
        <f t="shared" si="14"/>
        <v>10</v>
      </c>
      <c r="AH38">
        <f t="shared" si="14"/>
        <v>4</v>
      </c>
      <c r="AI38">
        <f t="shared" si="14"/>
        <v>6</v>
      </c>
      <c r="AJ38">
        <f t="shared" si="12"/>
        <v>10</v>
      </c>
      <c r="AK38" s="8">
        <f t="shared" si="13"/>
        <v>0.4</v>
      </c>
      <c r="AL38">
        <f t="shared" si="3"/>
        <v>1</v>
      </c>
    </row>
    <row r="39" spans="1:38" ht="30" x14ac:dyDescent="0.2">
      <c r="A39" s="1">
        <v>11</v>
      </c>
      <c r="B39" s="4">
        <v>44884</v>
      </c>
      <c r="C39" s="13">
        <v>0.70833333333333337</v>
      </c>
      <c r="D39" s="5" t="s">
        <v>44</v>
      </c>
      <c r="E39" s="5" t="s">
        <v>841</v>
      </c>
      <c r="F39" s="5"/>
      <c r="G39" s="5" t="s">
        <v>236</v>
      </c>
      <c r="H39" s="5" t="s">
        <v>54</v>
      </c>
      <c r="I39" s="5" t="s">
        <v>13</v>
      </c>
      <c r="J39" s="5">
        <v>41</v>
      </c>
      <c r="K39" s="5">
        <v>17</v>
      </c>
      <c r="L39" s="5">
        <v>5</v>
      </c>
      <c r="M39" s="5">
        <v>6</v>
      </c>
      <c r="N39" s="5" t="s">
        <v>47</v>
      </c>
      <c r="O39" s="5"/>
      <c r="P39" s="6"/>
      <c r="Q39" s="7">
        <f t="shared" si="4"/>
        <v>44884</v>
      </c>
      <c r="R39" s="5">
        <f t="shared" si="5"/>
        <v>2022</v>
      </c>
      <c r="S39" s="5">
        <f t="shared" si="6"/>
        <v>12</v>
      </c>
      <c r="T39" s="5" t="s">
        <v>841</v>
      </c>
      <c r="U39" s="5"/>
      <c r="V39" s="5">
        <f t="shared" si="7"/>
        <v>0</v>
      </c>
      <c r="W39" s="5" t="s">
        <v>46</v>
      </c>
      <c r="X39" s="5" t="s">
        <v>236</v>
      </c>
      <c r="Y39" s="5"/>
      <c r="Z39" s="5">
        <f t="shared" si="8"/>
        <v>0</v>
      </c>
      <c r="AA39" s="5" t="str">
        <f t="shared" si="0"/>
        <v>CUSA</v>
      </c>
      <c r="AB39">
        <f t="shared" si="1"/>
        <v>0</v>
      </c>
      <c r="AC39">
        <f t="shared" si="9"/>
        <v>1</v>
      </c>
      <c r="AD39">
        <f t="shared" si="10"/>
        <v>0</v>
      </c>
      <c r="AE39">
        <f t="shared" si="11"/>
        <v>0</v>
      </c>
      <c r="AF39">
        <f t="shared" si="14"/>
        <v>41</v>
      </c>
      <c r="AG39">
        <f t="shared" si="14"/>
        <v>17</v>
      </c>
      <c r="AH39">
        <f t="shared" si="14"/>
        <v>5</v>
      </c>
      <c r="AI39">
        <f t="shared" si="14"/>
        <v>6</v>
      </c>
      <c r="AJ39">
        <f t="shared" si="12"/>
        <v>11</v>
      </c>
      <c r="AK39" s="8">
        <f t="shared" si="13"/>
        <v>0.45454545454545453</v>
      </c>
      <c r="AL39">
        <f t="shared" si="3"/>
        <v>1</v>
      </c>
    </row>
    <row r="40" spans="1:38" ht="30" x14ac:dyDescent="0.2">
      <c r="A40" s="1">
        <v>12</v>
      </c>
      <c r="B40" s="4">
        <v>44891</v>
      </c>
      <c r="C40" s="13">
        <v>0.64583333333333337</v>
      </c>
      <c r="D40" s="5" t="s">
        <v>44</v>
      </c>
      <c r="E40" s="5" t="s">
        <v>841</v>
      </c>
      <c r="F40" s="5" t="s">
        <v>49</v>
      </c>
      <c r="G40" s="5" t="s">
        <v>1186</v>
      </c>
      <c r="H40" s="5" t="s">
        <v>46</v>
      </c>
      <c r="I40" s="5" t="s">
        <v>14</v>
      </c>
      <c r="J40" s="5">
        <v>27</v>
      </c>
      <c r="K40" s="5">
        <v>49</v>
      </c>
      <c r="L40" s="5">
        <v>5</v>
      </c>
      <c r="M40" s="5">
        <v>7</v>
      </c>
      <c r="N40" s="5" t="s">
        <v>92</v>
      </c>
      <c r="O40" s="5"/>
      <c r="Q40" s="7">
        <f t="shared" si="4"/>
        <v>44891</v>
      </c>
      <c r="R40" s="5">
        <f t="shared" si="5"/>
        <v>2022</v>
      </c>
      <c r="S40" s="5">
        <f t="shared" si="6"/>
        <v>13</v>
      </c>
      <c r="T40" s="5" t="s">
        <v>841</v>
      </c>
      <c r="U40" s="5"/>
      <c r="V40" s="5">
        <f t="shared" si="7"/>
        <v>0</v>
      </c>
      <c r="W40" s="5" t="s">
        <v>46</v>
      </c>
      <c r="X40" s="5" t="s">
        <v>119</v>
      </c>
      <c r="Y40" s="5">
        <v>8</v>
      </c>
      <c r="Z40" s="5">
        <f t="shared" si="8"/>
        <v>1</v>
      </c>
      <c r="AA40" s="5" t="str">
        <f t="shared" si="0"/>
        <v>SEC</v>
      </c>
      <c r="AB40">
        <f t="shared" si="1"/>
        <v>1</v>
      </c>
      <c r="AC40">
        <f t="shared" si="9"/>
        <v>1</v>
      </c>
      <c r="AD40">
        <f t="shared" si="10"/>
        <v>1</v>
      </c>
      <c r="AE40">
        <f t="shared" si="11"/>
        <v>0</v>
      </c>
      <c r="AF40">
        <f t="shared" si="14"/>
        <v>27</v>
      </c>
      <c r="AG40">
        <f t="shared" si="14"/>
        <v>49</v>
      </c>
      <c r="AH40">
        <f t="shared" si="14"/>
        <v>5</v>
      </c>
      <c r="AI40">
        <f t="shared" si="14"/>
        <v>7</v>
      </c>
      <c r="AJ40">
        <f t="shared" si="12"/>
        <v>12</v>
      </c>
      <c r="AK40" s="8">
        <f t="shared" si="13"/>
        <v>0.41666666666666669</v>
      </c>
      <c r="AL40">
        <f t="shared" si="3"/>
        <v>0</v>
      </c>
    </row>
    <row r="41" spans="1:38" ht="30" x14ac:dyDescent="0.2">
      <c r="A41" s="1">
        <v>1</v>
      </c>
      <c r="B41" s="4">
        <v>44807</v>
      </c>
      <c r="C41" s="13">
        <v>0.5</v>
      </c>
      <c r="D41" s="5" t="s">
        <v>44</v>
      </c>
      <c r="E41" s="5" t="s">
        <v>1164</v>
      </c>
      <c r="F41" s="5"/>
      <c r="G41" s="5" t="s">
        <v>727</v>
      </c>
      <c r="H41" s="5" t="s">
        <v>70</v>
      </c>
      <c r="I41" s="5" t="s">
        <v>13</v>
      </c>
      <c r="J41" s="5">
        <v>31</v>
      </c>
      <c r="K41" s="5">
        <v>0</v>
      </c>
      <c r="L41" s="5">
        <v>1</v>
      </c>
      <c r="M41" s="5">
        <v>0</v>
      </c>
      <c r="N41" s="5" t="s">
        <v>41</v>
      </c>
      <c r="O41" s="5"/>
      <c r="Q41" s="7">
        <f t="shared" si="4"/>
        <v>44807</v>
      </c>
      <c r="R41" s="5">
        <f t="shared" si="5"/>
        <v>2022</v>
      </c>
      <c r="S41" s="5">
        <f t="shared" si="6"/>
        <v>1</v>
      </c>
      <c r="T41" s="5" t="s">
        <v>48</v>
      </c>
      <c r="U41" s="5">
        <v>6</v>
      </c>
      <c r="V41" s="5">
        <f t="shared" si="7"/>
        <v>1</v>
      </c>
      <c r="W41" s="5" t="s">
        <v>46</v>
      </c>
      <c r="X41" s="5" t="s">
        <v>727</v>
      </c>
      <c r="Y41" s="5"/>
      <c r="Z41" s="5">
        <f t="shared" si="8"/>
        <v>0</v>
      </c>
      <c r="AA41" s="5" t="str">
        <f t="shared" si="0"/>
        <v>Non-Major</v>
      </c>
      <c r="AB41">
        <f t="shared" si="1"/>
        <v>0</v>
      </c>
      <c r="AC41">
        <f t="shared" si="9"/>
        <v>0</v>
      </c>
      <c r="AD41">
        <f t="shared" si="10"/>
        <v>0</v>
      </c>
      <c r="AE41">
        <f t="shared" si="11"/>
        <v>0</v>
      </c>
      <c r="AF41">
        <f t="shared" si="14"/>
        <v>31</v>
      </c>
      <c r="AG41">
        <f t="shared" si="14"/>
        <v>0</v>
      </c>
      <c r="AH41">
        <f t="shared" si="14"/>
        <v>1</v>
      </c>
      <c r="AI41">
        <f t="shared" si="14"/>
        <v>0</v>
      </c>
      <c r="AJ41">
        <f t="shared" si="12"/>
        <v>1</v>
      </c>
      <c r="AK41" s="8">
        <f t="shared" si="13"/>
        <v>1</v>
      </c>
      <c r="AL41">
        <f t="shared" si="3"/>
        <v>1</v>
      </c>
    </row>
    <row r="42" spans="1:38" ht="30" x14ac:dyDescent="0.2">
      <c r="A42" s="1">
        <v>2</v>
      </c>
      <c r="B42" s="4">
        <v>44814</v>
      </c>
      <c r="C42" s="13">
        <v>0.64583333333333337</v>
      </c>
      <c r="D42" s="5" t="s">
        <v>44</v>
      </c>
      <c r="E42" s="5" t="s">
        <v>1164</v>
      </c>
      <c r="F42" s="5"/>
      <c r="G42" s="5" t="s">
        <v>135</v>
      </c>
      <c r="H42" s="5" t="s">
        <v>99</v>
      </c>
      <c r="I42" s="5" t="s">
        <v>14</v>
      </c>
      <c r="J42" s="5">
        <v>14</v>
      </c>
      <c r="K42" s="5">
        <v>17</v>
      </c>
      <c r="L42" s="5">
        <v>1</v>
      </c>
      <c r="M42" s="5">
        <v>1</v>
      </c>
      <c r="N42" s="5" t="s">
        <v>92</v>
      </c>
      <c r="O42" s="5"/>
      <c r="Q42" s="7">
        <f t="shared" si="4"/>
        <v>44814</v>
      </c>
      <c r="R42" s="5">
        <f t="shared" si="5"/>
        <v>2022</v>
      </c>
      <c r="S42" s="5">
        <f t="shared" si="6"/>
        <v>2</v>
      </c>
      <c r="T42" s="5" t="s">
        <v>48</v>
      </c>
      <c r="U42" s="5">
        <v>6</v>
      </c>
      <c r="V42" s="5">
        <f t="shared" si="7"/>
        <v>1</v>
      </c>
      <c r="W42" s="5" t="s">
        <v>46</v>
      </c>
      <c r="X42" s="5" t="s">
        <v>135</v>
      </c>
      <c r="Y42" s="5"/>
      <c r="Z42" s="5">
        <f t="shared" si="8"/>
        <v>0</v>
      </c>
      <c r="AA42" s="5" t="str">
        <f t="shared" si="0"/>
        <v>Sun Belt</v>
      </c>
      <c r="AB42">
        <f t="shared" si="1"/>
        <v>0</v>
      </c>
      <c r="AC42">
        <f t="shared" si="9"/>
        <v>1</v>
      </c>
      <c r="AD42">
        <f t="shared" si="10"/>
        <v>0</v>
      </c>
      <c r="AE42">
        <f t="shared" si="11"/>
        <v>0</v>
      </c>
      <c r="AF42">
        <f t="shared" si="14"/>
        <v>14</v>
      </c>
      <c r="AG42">
        <f t="shared" si="14"/>
        <v>17</v>
      </c>
      <c r="AH42">
        <f t="shared" si="14"/>
        <v>1</v>
      </c>
      <c r="AI42">
        <f t="shared" si="14"/>
        <v>1</v>
      </c>
      <c r="AJ42">
        <f t="shared" si="12"/>
        <v>2</v>
      </c>
      <c r="AK42" s="8">
        <f t="shared" si="13"/>
        <v>0.5</v>
      </c>
      <c r="AL42">
        <f t="shared" si="3"/>
        <v>0</v>
      </c>
    </row>
    <row r="43" spans="1:38" ht="30" x14ac:dyDescent="0.2">
      <c r="A43" s="1">
        <v>3</v>
      </c>
      <c r="B43" s="4">
        <v>44821</v>
      </c>
      <c r="C43" s="13">
        <v>0.875</v>
      </c>
      <c r="D43" s="5" t="s">
        <v>44</v>
      </c>
      <c r="E43" s="5" t="s">
        <v>419</v>
      </c>
      <c r="F43" s="5"/>
      <c r="G43" s="5" t="s">
        <v>285</v>
      </c>
      <c r="H43" s="5" t="s">
        <v>40</v>
      </c>
      <c r="I43" s="5" t="s">
        <v>13</v>
      </c>
      <c r="J43" s="5">
        <v>17</v>
      </c>
      <c r="K43" s="5">
        <v>9</v>
      </c>
      <c r="L43" s="5">
        <v>2</v>
      </c>
      <c r="M43" s="5">
        <v>1</v>
      </c>
      <c r="N43" s="5" t="s">
        <v>41</v>
      </c>
      <c r="O43" s="5"/>
      <c r="Q43" s="7">
        <f t="shared" si="4"/>
        <v>44821</v>
      </c>
      <c r="R43" s="5">
        <f t="shared" si="5"/>
        <v>2022</v>
      </c>
      <c r="S43" s="5">
        <f t="shared" si="6"/>
        <v>3</v>
      </c>
      <c r="T43" s="5" t="s">
        <v>48</v>
      </c>
      <c r="U43" s="5">
        <v>24</v>
      </c>
      <c r="V43" s="5">
        <f t="shared" si="7"/>
        <v>1</v>
      </c>
      <c r="W43" s="5" t="s">
        <v>46</v>
      </c>
      <c r="X43" s="5" t="s">
        <v>243</v>
      </c>
      <c r="Y43" s="5">
        <v>13</v>
      </c>
      <c r="Z43" s="5">
        <f t="shared" si="8"/>
        <v>1</v>
      </c>
      <c r="AA43" s="5" t="str">
        <f t="shared" si="0"/>
        <v>ACC</v>
      </c>
      <c r="AB43">
        <f t="shared" si="1"/>
        <v>0</v>
      </c>
      <c r="AC43">
        <f t="shared" si="9"/>
        <v>1</v>
      </c>
      <c r="AD43">
        <f t="shared" si="10"/>
        <v>1</v>
      </c>
      <c r="AE43">
        <f t="shared" si="11"/>
        <v>1</v>
      </c>
      <c r="AF43">
        <f t="shared" si="14"/>
        <v>17</v>
      </c>
      <c r="AG43">
        <f t="shared" si="14"/>
        <v>9</v>
      </c>
      <c r="AH43">
        <f t="shared" si="14"/>
        <v>2</v>
      </c>
      <c r="AI43">
        <f t="shared" si="14"/>
        <v>1</v>
      </c>
      <c r="AJ43">
        <f t="shared" si="12"/>
        <v>3</v>
      </c>
      <c r="AK43" s="8">
        <f t="shared" si="13"/>
        <v>0.66666666666666663</v>
      </c>
      <c r="AL43">
        <f t="shared" si="3"/>
        <v>1</v>
      </c>
    </row>
    <row r="44" spans="1:38" ht="30" x14ac:dyDescent="0.2">
      <c r="A44" s="1">
        <v>4</v>
      </c>
      <c r="B44" s="4">
        <v>44828</v>
      </c>
      <c r="C44" s="13">
        <v>0.79166666666666663</v>
      </c>
      <c r="D44" s="5" t="s">
        <v>44</v>
      </c>
      <c r="E44" s="5" t="s">
        <v>472</v>
      </c>
      <c r="F44" s="5" t="s">
        <v>80</v>
      </c>
      <c r="G44" s="5" t="s">
        <v>1187</v>
      </c>
      <c r="H44" s="5" t="s">
        <v>46</v>
      </c>
      <c r="I44" s="5" t="s">
        <v>13</v>
      </c>
      <c r="J44" s="5">
        <v>23</v>
      </c>
      <c r="K44" s="5">
        <v>21</v>
      </c>
      <c r="L44" s="5">
        <v>3</v>
      </c>
      <c r="M44" s="5">
        <v>1</v>
      </c>
      <c r="N44" s="5" t="s">
        <v>47</v>
      </c>
      <c r="O44" s="5"/>
      <c r="Q44" s="7">
        <f t="shared" si="4"/>
        <v>44828</v>
      </c>
      <c r="R44" s="5">
        <f t="shared" si="5"/>
        <v>2022</v>
      </c>
      <c r="S44" s="5">
        <f t="shared" si="6"/>
        <v>4</v>
      </c>
      <c r="T44" s="5" t="s">
        <v>48</v>
      </c>
      <c r="U44" s="5">
        <v>23</v>
      </c>
      <c r="V44" s="5">
        <f t="shared" si="7"/>
        <v>1</v>
      </c>
      <c r="W44" s="5" t="s">
        <v>46</v>
      </c>
      <c r="X44" s="5" t="s">
        <v>874</v>
      </c>
      <c r="Y44" s="5">
        <v>10</v>
      </c>
      <c r="Z44" s="5">
        <f t="shared" si="8"/>
        <v>1</v>
      </c>
      <c r="AA44" s="5" t="str">
        <f t="shared" si="0"/>
        <v>SEC</v>
      </c>
      <c r="AB44">
        <f t="shared" si="1"/>
        <v>1</v>
      </c>
      <c r="AC44">
        <f t="shared" si="9"/>
        <v>1</v>
      </c>
      <c r="AD44">
        <f t="shared" si="10"/>
        <v>1</v>
      </c>
      <c r="AE44">
        <f t="shared" si="11"/>
        <v>1</v>
      </c>
      <c r="AF44">
        <f t="shared" si="14"/>
        <v>23</v>
      </c>
      <c r="AG44">
        <f t="shared" si="14"/>
        <v>21</v>
      </c>
      <c r="AH44">
        <f t="shared" si="14"/>
        <v>3</v>
      </c>
      <c r="AI44">
        <f t="shared" si="14"/>
        <v>1</v>
      </c>
      <c r="AJ44">
        <f t="shared" si="12"/>
        <v>4</v>
      </c>
      <c r="AK44" s="8">
        <f t="shared" si="13"/>
        <v>0.75</v>
      </c>
      <c r="AL44">
        <f t="shared" si="3"/>
        <v>1</v>
      </c>
    </row>
    <row r="45" spans="1:38" ht="30" x14ac:dyDescent="0.2">
      <c r="A45" s="1">
        <v>5</v>
      </c>
      <c r="B45" s="4">
        <v>44835</v>
      </c>
      <c r="C45" s="13">
        <v>0.66666666666666663</v>
      </c>
      <c r="D45" s="5" t="s">
        <v>44</v>
      </c>
      <c r="E45" s="5" t="s">
        <v>1100</v>
      </c>
      <c r="F45" s="5" t="s">
        <v>49</v>
      </c>
      <c r="G45" s="5" t="s">
        <v>239</v>
      </c>
      <c r="H45" s="5" t="s">
        <v>46</v>
      </c>
      <c r="I45" s="5" t="s">
        <v>14</v>
      </c>
      <c r="J45" s="5">
        <v>24</v>
      </c>
      <c r="K45" s="5">
        <v>42</v>
      </c>
      <c r="L45" s="5">
        <v>3</v>
      </c>
      <c r="M45" s="5">
        <v>2</v>
      </c>
      <c r="N45" s="5" t="s">
        <v>92</v>
      </c>
      <c r="O45" s="5"/>
      <c r="Q45" s="7">
        <f t="shared" si="4"/>
        <v>44835</v>
      </c>
      <c r="R45" s="5">
        <f t="shared" si="5"/>
        <v>2022</v>
      </c>
      <c r="S45" s="5">
        <f t="shared" si="6"/>
        <v>5</v>
      </c>
      <c r="T45" s="5" t="s">
        <v>48</v>
      </c>
      <c r="U45" s="5">
        <v>17</v>
      </c>
      <c r="V45" s="5">
        <f t="shared" si="7"/>
        <v>1</v>
      </c>
      <c r="W45" s="5" t="s">
        <v>46</v>
      </c>
      <c r="X45" s="5" t="s">
        <v>239</v>
      </c>
      <c r="Y45" s="5"/>
      <c r="Z45" s="5">
        <f t="shared" si="8"/>
        <v>0</v>
      </c>
      <c r="AA45" s="5" t="str">
        <f t="shared" si="0"/>
        <v>SEC</v>
      </c>
      <c r="AB45">
        <f t="shared" si="1"/>
        <v>1</v>
      </c>
      <c r="AC45">
        <f t="shared" si="9"/>
        <v>1</v>
      </c>
      <c r="AD45">
        <f t="shared" si="10"/>
        <v>1</v>
      </c>
      <c r="AE45">
        <f t="shared" si="11"/>
        <v>0</v>
      </c>
      <c r="AF45">
        <f t="shared" si="14"/>
        <v>24</v>
      </c>
      <c r="AG45">
        <f t="shared" si="14"/>
        <v>42</v>
      </c>
      <c r="AH45">
        <f t="shared" si="14"/>
        <v>3</v>
      </c>
      <c r="AI45">
        <f t="shared" si="14"/>
        <v>2</v>
      </c>
      <c r="AJ45">
        <f t="shared" si="12"/>
        <v>5</v>
      </c>
      <c r="AK45" s="8">
        <f t="shared" si="13"/>
        <v>0.6</v>
      </c>
      <c r="AL45">
        <f t="shared" si="3"/>
        <v>0</v>
      </c>
    </row>
    <row r="46" spans="1:38" ht="30" x14ac:dyDescent="0.2">
      <c r="A46" s="1">
        <v>6</v>
      </c>
      <c r="B46" s="4">
        <v>44842</v>
      </c>
      <c r="C46" s="13">
        <v>0.83333333333333337</v>
      </c>
      <c r="D46" s="5" t="s">
        <v>44</v>
      </c>
      <c r="E46" s="5" t="s">
        <v>571</v>
      </c>
      <c r="F46" s="5" t="s">
        <v>49</v>
      </c>
      <c r="G46" s="5" t="s">
        <v>292</v>
      </c>
      <c r="H46" s="5" t="s">
        <v>46</v>
      </c>
      <c r="I46" s="5" t="s">
        <v>14</v>
      </c>
      <c r="J46" s="5">
        <v>20</v>
      </c>
      <c r="K46" s="5">
        <v>24</v>
      </c>
      <c r="L46" s="5">
        <v>3</v>
      </c>
      <c r="M46" s="5">
        <v>3</v>
      </c>
      <c r="N46" s="5" t="s">
        <v>102</v>
      </c>
      <c r="O46" s="5"/>
      <c r="Q46" s="7">
        <f t="shared" si="4"/>
        <v>44842</v>
      </c>
      <c r="R46" s="5">
        <f t="shared" si="5"/>
        <v>2022</v>
      </c>
      <c r="S46" s="5">
        <f t="shared" si="6"/>
        <v>6</v>
      </c>
      <c r="T46" s="5" t="s">
        <v>571</v>
      </c>
      <c r="U46" s="5"/>
      <c r="V46" s="5">
        <f t="shared" si="7"/>
        <v>0</v>
      </c>
      <c r="W46" s="5" t="s">
        <v>46</v>
      </c>
      <c r="X46" s="5" t="s">
        <v>119</v>
      </c>
      <c r="Y46" s="5">
        <v>1</v>
      </c>
      <c r="Z46" s="5">
        <f t="shared" si="8"/>
        <v>1</v>
      </c>
      <c r="AA46" s="5" t="str">
        <f t="shared" si="0"/>
        <v>SEC</v>
      </c>
      <c r="AB46">
        <f t="shared" si="1"/>
        <v>1</v>
      </c>
      <c r="AC46">
        <f t="shared" si="9"/>
        <v>1</v>
      </c>
      <c r="AD46">
        <f t="shared" si="10"/>
        <v>1</v>
      </c>
      <c r="AE46">
        <f t="shared" si="11"/>
        <v>0</v>
      </c>
      <c r="AF46">
        <f t="shared" si="14"/>
        <v>20</v>
      </c>
      <c r="AG46">
        <f t="shared" si="14"/>
        <v>24</v>
      </c>
      <c r="AH46">
        <f t="shared" si="14"/>
        <v>3</v>
      </c>
      <c r="AI46">
        <f t="shared" si="14"/>
        <v>3</v>
      </c>
      <c r="AJ46">
        <f t="shared" si="12"/>
        <v>6</v>
      </c>
      <c r="AK46" s="8">
        <f t="shared" si="13"/>
        <v>0.5</v>
      </c>
      <c r="AL46">
        <f t="shared" si="3"/>
        <v>0</v>
      </c>
    </row>
    <row r="47" spans="1:38" ht="30" x14ac:dyDescent="0.2">
      <c r="A47" s="1">
        <v>7</v>
      </c>
      <c r="B47" s="4">
        <v>44856</v>
      </c>
      <c r="C47" s="13">
        <v>0.8125</v>
      </c>
      <c r="D47" s="5" t="s">
        <v>44</v>
      </c>
      <c r="E47" s="5" t="s">
        <v>571</v>
      </c>
      <c r="F47" s="5" t="s">
        <v>49</v>
      </c>
      <c r="G47" s="5" t="s">
        <v>77</v>
      </c>
      <c r="H47" s="5" t="s">
        <v>46</v>
      </c>
      <c r="I47" s="5" t="s">
        <v>14</v>
      </c>
      <c r="J47" s="5">
        <v>24</v>
      </c>
      <c r="K47" s="5">
        <v>30</v>
      </c>
      <c r="L47" s="5">
        <v>3</v>
      </c>
      <c r="M47" s="5">
        <v>4</v>
      </c>
      <c r="N47" s="5" t="s">
        <v>130</v>
      </c>
      <c r="O47" s="5"/>
      <c r="Q47" s="7">
        <f t="shared" si="4"/>
        <v>44856</v>
      </c>
      <c r="R47" s="5">
        <f t="shared" si="5"/>
        <v>2022</v>
      </c>
      <c r="S47" s="5">
        <f t="shared" si="6"/>
        <v>8</v>
      </c>
      <c r="T47" s="5" t="s">
        <v>571</v>
      </c>
      <c r="U47" s="5"/>
      <c r="V47" s="5">
        <f t="shared" si="7"/>
        <v>0</v>
      </c>
      <c r="W47" s="5" t="s">
        <v>46</v>
      </c>
      <c r="X47" s="5" t="s">
        <v>77</v>
      </c>
      <c r="Y47" s="5"/>
      <c r="Z47" s="5">
        <f t="shared" si="8"/>
        <v>0</v>
      </c>
      <c r="AA47" s="5" t="str">
        <f t="shared" si="0"/>
        <v>SEC</v>
      </c>
      <c r="AB47">
        <f t="shared" si="1"/>
        <v>1</v>
      </c>
      <c r="AC47">
        <f t="shared" si="9"/>
        <v>1</v>
      </c>
      <c r="AD47">
        <f t="shared" si="10"/>
        <v>1</v>
      </c>
      <c r="AE47">
        <f t="shared" si="11"/>
        <v>0</v>
      </c>
      <c r="AF47">
        <f t="shared" si="14"/>
        <v>24</v>
      </c>
      <c r="AG47">
        <f t="shared" si="14"/>
        <v>30</v>
      </c>
      <c r="AH47">
        <f t="shared" si="14"/>
        <v>3</v>
      </c>
      <c r="AI47">
        <f t="shared" si="14"/>
        <v>4</v>
      </c>
      <c r="AJ47">
        <f t="shared" si="12"/>
        <v>7</v>
      </c>
      <c r="AK47" s="8">
        <f t="shared" si="13"/>
        <v>0.42857142857142855</v>
      </c>
      <c r="AL47">
        <f t="shared" si="3"/>
        <v>0</v>
      </c>
    </row>
    <row r="48" spans="1:38" ht="30" x14ac:dyDescent="0.2">
      <c r="A48" s="1">
        <v>8</v>
      </c>
      <c r="B48" s="4">
        <v>44863</v>
      </c>
      <c r="C48" s="13">
        <v>0.8125</v>
      </c>
      <c r="D48" s="5" t="s">
        <v>44</v>
      </c>
      <c r="E48" s="5" t="s">
        <v>571</v>
      </c>
      <c r="F48" s="5"/>
      <c r="G48" s="5" t="s">
        <v>1175</v>
      </c>
      <c r="H48" s="5" t="s">
        <v>46</v>
      </c>
      <c r="I48" s="5" t="s">
        <v>14</v>
      </c>
      <c r="J48" s="5">
        <v>28</v>
      </c>
      <c r="K48" s="5">
        <v>31</v>
      </c>
      <c r="L48" s="5">
        <v>3</v>
      </c>
      <c r="M48" s="5">
        <v>5</v>
      </c>
      <c r="N48" s="5" t="s">
        <v>132</v>
      </c>
      <c r="O48" s="5"/>
      <c r="Q48" s="7">
        <f t="shared" si="4"/>
        <v>44863</v>
      </c>
      <c r="R48" s="5">
        <f t="shared" si="5"/>
        <v>2022</v>
      </c>
      <c r="S48" s="5">
        <f t="shared" si="6"/>
        <v>9</v>
      </c>
      <c r="T48" s="5" t="s">
        <v>571</v>
      </c>
      <c r="U48" s="5"/>
      <c r="V48" s="5">
        <f t="shared" si="7"/>
        <v>0</v>
      </c>
      <c r="W48" s="5" t="s">
        <v>46</v>
      </c>
      <c r="X48" s="5" t="s">
        <v>415</v>
      </c>
      <c r="Y48" s="5">
        <v>15</v>
      </c>
      <c r="Z48" s="5">
        <f t="shared" si="8"/>
        <v>1</v>
      </c>
      <c r="AA48" s="5" t="str">
        <f t="shared" si="0"/>
        <v>SEC</v>
      </c>
      <c r="AB48">
        <f t="shared" si="1"/>
        <v>1</v>
      </c>
      <c r="AC48">
        <f t="shared" si="9"/>
        <v>1</v>
      </c>
      <c r="AD48">
        <f t="shared" si="10"/>
        <v>1</v>
      </c>
      <c r="AE48">
        <f t="shared" si="11"/>
        <v>0</v>
      </c>
      <c r="AF48">
        <f t="shared" si="14"/>
        <v>28</v>
      </c>
      <c r="AG48">
        <f t="shared" si="14"/>
        <v>31</v>
      </c>
      <c r="AH48">
        <f t="shared" si="14"/>
        <v>3</v>
      </c>
      <c r="AI48">
        <f t="shared" si="14"/>
        <v>5</v>
      </c>
      <c r="AJ48">
        <f t="shared" ref="AJ48:AJ90" si="15">SUM(AH48:AI48)</f>
        <v>8</v>
      </c>
      <c r="AK48" s="8">
        <f t="shared" si="13"/>
        <v>0.375</v>
      </c>
      <c r="AL48">
        <f t="shared" si="3"/>
        <v>0</v>
      </c>
    </row>
    <row r="49" spans="1:38" ht="30" x14ac:dyDescent="0.2">
      <c r="A49" s="1">
        <v>9</v>
      </c>
      <c r="B49" s="4">
        <v>44870</v>
      </c>
      <c r="C49" s="13">
        <v>0.5</v>
      </c>
      <c r="D49" s="5" t="s">
        <v>44</v>
      </c>
      <c r="E49" s="5" t="s">
        <v>571</v>
      </c>
      <c r="F49" s="5"/>
      <c r="G49" s="5" t="s">
        <v>314</v>
      </c>
      <c r="H49" s="5" t="s">
        <v>46</v>
      </c>
      <c r="I49" s="5" t="s">
        <v>14</v>
      </c>
      <c r="J49" s="5">
        <v>24</v>
      </c>
      <c r="K49" s="5">
        <v>41</v>
      </c>
      <c r="L49" s="5">
        <v>3</v>
      </c>
      <c r="M49" s="5">
        <v>6</v>
      </c>
      <c r="N49" s="5" t="s">
        <v>133</v>
      </c>
      <c r="O49" s="5"/>
      <c r="Q49" s="7">
        <f t="shared" si="4"/>
        <v>44870</v>
      </c>
      <c r="R49" s="5">
        <f t="shared" si="5"/>
        <v>2022</v>
      </c>
      <c r="S49" s="5">
        <f t="shared" si="6"/>
        <v>10</v>
      </c>
      <c r="T49" s="5" t="s">
        <v>571</v>
      </c>
      <c r="U49" s="5"/>
      <c r="V49" s="5">
        <f t="shared" si="7"/>
        <v>0</v>
      </c>
      <c r="W49" s="5" t="s">
        <v>46</v>
      </c>
      <c r="X49" s="5" t="s">
        <v>314</v>
      </c>
      <c r="Y49" s="5"/>
      <c r="Z49" s="5">
        <f t="shared" si="8"/>
        <v>0</v>
      </c>
      <c r="AA49" s="5" t="str">
        <f t="shared" si="0"/>
        <v>SEC</v>
      </c>
      <c r="AB49">
        <f t="shared" si="1"/>
        <v>1</v>
      </c>
      <c r="AC49">
        <f t="shared" si="9"/>
        <v>1</v>
      </c>
      <c r="AD49">
        <f t="shared" si="10"/>
        <v>1</v>
      </c>
      <c r="AE49">
        <f t="shared" si="11"/>
        <v>0</v>
      </c>
      <c r="AF49">
        <f t="shared" si="14"/>
        <v>24</v>
      </c>
      <c r="AG49">
        <f t="shared" si="14"/>
        <v>41</v>
      </c>
      <c r="AH49">
        <f t="shared" si="14"/>
        <v>3</v>
      </c>
      <c r="AI49">
        <f t="shared" si="14"/>
        <v>6</v>
      </c>
      <c r="AJ49">
        <f t="shared" si="15"/>
        <v>9</v>
      </c>
      <c r="AK49" s="8">
        <f t="shared" si="13"/>
        <v>0.33333333333333331</v>
      </c>
      <c r="AL49">
        <f t="shared" si="3"/>
        <v>0</v>
      </c>
    </row>
    <row r="50" spans="1:38" ht="30" x14ac:dyDescent="0.2">
      <c r="A50" s="1">
        <v>10</v>
      </c>
      <c r="B50" s="4">
        <v>44877</v>
      </c>
      <c r="C50" s="13">
        <v>0.8125</v>
      </c>
      <c r="D50" s="5" t="s">
        <v>44</v>
      </c>
      <c r="E50" s="5" t="s">
        <v>571</v>
      </c>
      <c r="F50" s="5" t="s">
        <v>49</v>
      </c>
      <c r="G50" s="5" t="s">
        <v>841</v>
      </c>
      <c r="H50" s="5" t="s">
        <v>46</v>
      </c>
      <c r="I50" s="5" t="s">
        <v>14</v>
      </c>
      <c r="J50" s="5">
        <v>10</v>
      </c>
      <c r="K50" s="5">
        <v>13</v>
      </c>
      <c r="L50" s="5">
        <v>3</v>
      </c>
      <c r="M50" s="5">
        <v>7</v>
      </c>
      <c r="N50" s="5" t="s">
        <v>151</v>
      </c>
      <c r="O50" s="5"/>
      <c r="Q50" s="7">
        <f t="shared" si="4"/>
        <v>44877</v>
      </c>
      <c r="R50" s="5">
        <f t="shared" si="5"/>
        <v>2022</v>
      </c>
      <c r="S50" s="5">
        <f t="shared" si="6"/>
        <v>11</v>
      </c>
      <c r="T50" s="5" t="s">
        <v>571</v>
      </c>
      <c r="U50" s="5"/>
      <c r="V50" s="5">
        <f t="shared" si="7"/>
        <v>0</v>
      </c>
      <c r="W50" s="5" t="s">
        <v>46</v>
      </c>
      <c r="X50" s="5" t="s">
        <v>841</v>
      </c>
      <c r="Y50" s="5"/>
      <c r="Z50" s="5">
        <f t="shared" si="8"/>
        <v>0</v>
      </c>
      <c r="AA50" s="5" t="str">
        <f t="shared" si="0"/>
        <v>SEC</v>
      </c>
      <c r="AB50">
        <f t="shared" si="1"/>
        <v>1</v>
      </c>
      <c r="AC50">
        <f t="shared" si="9"/>
        <v>1</v>
      </c>
      <c r="AD50">
        <f t="shared" si="10"/>
        <v>1</v>
      </c>
      <c r="AE50">
        <f t="shared" si="11"/>
        <v>0</v>
      </c>
      <c r="AF50">
        <f t="shared" si="14"/>
        <v>10</v>
      </c>
      <c r="AG50">
        <f t="shared" si="14"/>
        <v>13</v>
      </c>
      <c r="AH50">
        <f t="shared" si="14"/>
        <v>3</v>
      </c>
      <c r="AI50">
        <f t="shared" si="14"/>
        <v>7</v>
      </c>
      <c r="AJ50">
        <f t="shared" si="15"/>
        <v>10</v>
      </c>
      <c r="AK50" s="8">
        <f t="shared" si="13"/>
        <v>0.3</v>
      </c>
      <c r="AL50">
        <f t="shared" si="3"/>
        <v>0</v>
      </c>
    </row>
    <row r="51" spans="1:38" ht="30" x14ac:dyDescent="0.2">
      <c r="A51" s="1">
        <v>11</v>
      </c>
      <c r="B51" s="4">
        <v>44884</v>
      </c>
      <c r="C51" s="13">
        <v>0.54166666666666663</v>
      </c>
      <c r="D51" s="5" t="s">
        <v>44</v>
      </c>
      <c r="E51" s="5" t="s">
        <v>571</v>
      </c>
      <c r="F51" s="5"/>
      <c r="G51" s="5" t="s">
        <v>313</v>
      </c>
      <c r="H51" s="5" t="s">
        <v>169</v>
      </c>
      <c r="I51" s="5" t="s">
        <v>13</v>
      </c>
      <c r="J51" s="5">
        <v>20</v>
      </c>
      <c r="K51" s="5">
        <v>3</v>
      </c>
      <c r="L51" s="5">
        <v>4</v>
      </c>
      <c r="M51" s="5">
        <v>7</v>
      </c>
      <c r="N51" s="5" t="s">
        <v>41</v>
      </c>
      <c r="O51" s="5"/>
      <c r="Q51" s="7">
        <f t="shared" si="4"/>
        <v>44884</v>
      </c>
      <c r="R51" s="5">
        <f t="shared" si="5"/>
        <v>2022</v>
      </c>
      <c r="S51" s="5">
        <f t="shared" si="6"/>
        <v>12</v>
      </c>
      <c r="T51" s="5" t="s">
        <v>571</v>
      </c>
      <c r="U51" s="5"/>
      <c r="V51" s="5">
        <f t="shared" si="7"/>
        <v>0</v>
      </c>
      <c r="W51" s="5" t="s">
        <v>46</v>
      </c>
      <c r="X51" s="5" t="s">
        <v>313</v>
      </c>
      <c r="Y51" s="5"/>
      <c r="Z51" s="5">
        <f t="shared" si="8"/>
        <v>0</v>
      </c>
      <c r="AA51" s="5" t="str">
        <f t="shared" si="0"/>
        <v>Ind</v>
      </c>
      <c r="AB51">
        <f t="shared" si="1"/>
        <v>0</v>
      </c>
      <c r="AC51">
        <f t="shared" si="9"/>
        <v>1</v>
      </c>
      <c r="AD51">
        <f t="shared" si="10"/>
        <v>0</v>
      </c>
      <c r="AE51">
        <f t="shared" si="11"/>
        <v>0</v>
      </c>
      <c r="AF51">
        <f t="shared" si="14"/>
        <v>20</v>
      </c>
      <c r="AG51">
        <f t="shared" si="14"/>
        <v>3</v>
      </c>
      <c r="AH51">
        <f t="shared" si="14"/>
        <v>4</v>
      </c>
      <c r="AI51">
        <f t="shared" si="14"/>
        <v>7</v>
      </c>
      <c r="AJ51">
        <f t="shared" si="15"/>
        <v>11</v>
      </c>
      <c r="AK51" s="8">
        <f t="shared" si="13"/>
        <v>0.36363636363636365</v>
      </c>
      <c r="AL51">
        <f t="shared" si="3"/>
        <v>1</v>
      </c>
    </row>
    <row r="52" spans="1:38" ht="30" x14ac:dyDescent="0.2">
      <c r="A52" s="1">
        <v>12</v>
      </c>
      <c r="B52" s="4">
        <v>44891</v>
      </c>
      <c r="C52" s="13">
        <v>0.79166666666666663</v>
      </c>
      <c r="D52" s="5" t="s">
        <v>44</v>
      </c>
      <c r="E52" s="5" t="s">
        <v>571</v>
      </c>
      <c r="F52" s="5"/>
      <c r="G52" s="5" t="s">
        <v>574</v>
      </c>
      <c r="H52" s="5" t="s">
        <v>46</v>
      </c>
      <c r="I52" s="5" t="s">
        <v>13</v>
      </c>
      <c r="J52" s="5">
        <v>38</v>
      </c>
      <c r="K52" s="5">
        <v>23</v>
      </c>
      <c r="L52" s="5">
        <v>5</v>
      </c>
      <c r="M52" s="5">
        <v>7</v>
      </c>
      <c r="N52" s="5" t="s">
        <v>47</v>
      </c>
      <c r="O52" s="5"/>
      <c r="Q52" s="7">
        <f t="shared" si="4"/>
        <v>44891</v>
      </c>
      <c r="R52" s="5">
        <f t="shared" si="5"/>
        <v>2022</v>
      </c>
      <c r="S52" s="5">
        <f t="shared" si="6"/>
        <v>13</v>
      </c>
      <c r="T52" s="5" t="s">
        <v>571</v>
      </c>
      <c r="U52" s="5"/>
      <c r="V52" s="5">
        <f t="shared" si="7"/>
        <v>0</v>
      </c>
      <c r="W52" s="5" t="s">
        <v>46</v>
      </c>
      <c r="X52" s="5" t="s">
        <v>94</v>
      </c>
      <c r="Y52" s="5">
        <v>6</v>
      </c>
      <c r="Z52" s="5">
        <f t="shared" si="8"/>
        <v>1</v>
      </c>
      <c r="AA52" s="5" t="str">
        <f t="shared" si="0"/>
        <v>SEC</v>
      </c>
      <c r="AB52">
        <f t="shared" si="1"/>
        <v>1</v>
      </c>
      <c r="AC52">
        <f t="shared" si="9"/>
        <v>1</v>
      </c>
      <c r="AD52">
        <f t="shared" si="10"/>
        <v>1</v>
      </c>
      <c r="AE52">
        <f t="shared" si="11"/>
        <v>0</v>
      </c>
      <c r="AF52">
        <f t="shared" si="14"/>
        <v>38</v>
      </c>
      <c r="AG52">
        <f t="shared" si="14"/>
        <v>23</v>
      </c>
      <c r="AH52">
        <f t="shared" si="14"/>
        <v>5</v>
      </c>
      <c r="AI52">
        <f t="shared" si="14"/>
        <v>7</v>
      </c>
      <c r="AJ52">
        <f t="shared" si="15"/>
        <v>12</v>
      </c>
      <c r="AK52" s="8">
        <f t="shared" si="13"/>
        <v>0.41666666666666669</v>
      </c>
      <c r="AL52">
        <f t="shared" si="3"/>
        <v>1</v>
      </c>
    </row>
    <row r="53" spans="1:38" ht="30" x14ac:dyDescent="0.2">
      <c r="A53" s="1">
        <v>1</v>
      </c>
      <c r="B53" s="4">
        <v>44807</v>
      </c>
      <c r="C53" s="13">
        <v>0.64583333333333337</v>
      </c>
      <c r="D53" s="5" t="s">
        <v>44</v>
      </c>
      <c r="E53" s="5" t="s">
        <v>1188</v>
      </c>
      <c r="F53" s="5"/>
      <c r="G53" s="5" t="s">
        <v>197</v>
      </c>
      <c r="H53" s="5" t="s">
        <v>140</v>
      </c>
      <c r="I53" s="5" t="s">
        <v>13</v>
      </c>
      <c r="J53" s="5">
        <v>31</v>
      </c>
      <c r="K53" s="5">
        <v>24</v>
      </c>
      <c r="L53" s="5">
        <v>1</v>
      </c>
      <c r="M53" s="5">
        <v>0</v>
      </c>
      <c r="N53" s="5" t="s">
        <v>41</v>
      </c>
      <c r="O53" s="5"/>
      <c r="Q53" s="7">
        <f t="shared" si="4"/>
        <v>44807</v>
      </c>
      <c r="R53" s="5">
        <f t="shared" si="5"/>
        <v>2022</v>
      </c>
      <c r="S53" s="5">
        <f t="shared" si="6"/>
        <v>1</v>
      </c>
      <c r="T53" s="5" t="s">
        <v>874</v>
      </c>
      <c r="U53" s="5">
        <v>19</v>
      </c>
      <c r="V53" s="5">
        <f t="shared" si="7"/>
        <v>1</v>
      </c>
      <c r="W53" s="5" t="s">
        <v>46</v>
      </c>
      <c r="X53" s="5" t="s">
        <v>199</v>
      </c>
      <c r="Y53" s="5">
        <v>23</v>
      </c>
      <c r="Z53" s="5">
        <f t="shared" si="8"/>
        <v>1</v>
      </c>
      <c r="AA53" s="5" t="str">
        <f t="shared" si="0"/>
        <v>American</v>
      </c>
      <c r="AB53">
        <f t="shared" si="1"/>
        <v>0</v>
      </c>
      <c r="AC53">
        <f t="shared" si="9"/>
        <v>1</v>
      </c>
      <c r="AD53">
        <f t="shared" si="10"/>
        <v>0</v>
      </c>
      <c r="AE53">
        <f t="shared" si="11"/>
        <v>1</v>
      </c>
      <c r="AF53">
        <f t="shared" si="14"/>
        <v>31</v>
      </c>
      <c r="AG53">
        <f t="shared" si="14"/>
        <v>24</v>
      </c>
      <c r="AH53">
        <f t="shared" si="14"/>
        <v>1</v>
      </c>
      <c r="AI53">
        <f t="shared" si="14"/>
        <v>0</v>
      </c>
      <c r="AJ53">
        <f t="shared" si="15"/>
        <v>1</v>
      </c>
      <c r="AK53" s="8">
        <f t="shared" si="13"/>
        <v>1</v>
      </c>
      <c r="AL53">
        <f t="shared" si="3"/>
        <v>1</v>
      </c>
    </row>
    <row r="54" spans="1:38" ht="30" x14ac:dyDescent="0.2">
      <c r="A54" s="1">
        <v>2</v>
      </c>
      <c r="B54" s="4">
        <v>44814</v>
      </c>
      <c r="C54" s="13">
        <v>0.5</v>
      </c>
      <c r="D54" s="5" t="s">
        <v>44</v>
      </c>
      <c r="E54" s="5" t="s">
        <v>1165</v>
      </c>
      <c r="F54" s="5"/>
      <c r="G54" s="5" t="s">
        <v>77</v>
      </c>
      <c r="H54" s="5" t="s">
        <v>46</v>
      </c>
      <c r="I54" s="5" t="s">
        <v>13</v>
      </c>
      <c r="J54" s="5">
        <v>44</v>
      </c>
      <c r="K54" s="5">
        <v>30</v>
      </c>
      <c r="L54" s="5">
        <v>2</v>
      </c>
      <c r="M54" s="5">
        <v>0</v>
      </c>
      <c r="N54" s="5" t="s">
        <v>47</v>
      </c>
      <c r="O54" s="5"/>
      <c r="Q54" s="7">
        <f t="shared" si="4"/>
        <v>44814</v>
      </c>
      <c r="R54" s="5">
        <f t="shared" si="5"/>
        <v>2022</v>
      </c>
      <c r="S54" s="5">
        <f t="shared" si="6"/>
        <v>2</v>
      </c>
      <c r="T54" s="5" t="s">
        <v>874</v>
      </c>
      <c r="U54" s="5">
        <v>16</v>
      </c>
      <c r="V54" s="5">
        <f t="shared" si="7"/>
        <v>1</v>
      </c>
      <c r="W54" s="5" t="s">
        <v>46</v>
      </c>
      <c r="X54" s="5" t="s">
        <v>77</v>
      </c>
      <c r="Y54" s="5"/>
      <c r="Z54" s="5">
        <f t="shared" si="8"/>
        <v>0</v>
      </c>
      <c r="AA54" s="5" t="str">
        <f t="shared" si="0"/>
        <v>SEC</v>
      </c>
      <c r="AB54">
        <f t="shared" si="1"/>
        <v>1</v>
      </c>
      <c r="AC54">
        <f t="shared" si="9"/>
        <v>1</v>
      </c>
      <c r="AD54">
        <f t="shared" si="10"/>
        <v>1</v>
      </c>
      <c r="AE54">
        <f t="shared" si="11"/>
        <v>0</v>
      </c>
      <c r="AF54">
        <f t="shared" si="14"/>
        <v>44</v>
      </c>
      <c r="AG54">
        <f t="shared" si="14"/>
        <v>30</v>
      </c>
      <c r="AH54">
        <f t="shared" si="14"/>
        <v>2</v>
      </c>
      <c r="AI54">
        <f t="shared" si="14"/>
        <v>0</v>
      </c>
      <c r="AJ54">
        <f t="shared" si="15"/>
        <v>2</v>
      </c>
      <c r="AK54" s="8">
        <f t="shared" si="13"/>
        <v>1</v>
      </c>
      <c r="AL54">
        <f t="shared" si="3"/>
        <v>1</v>
      </c>
    </row>
    <row r="55" spans="1:38" ht="30" x14ac:dyDescent="0.2">
      <c r="A55" s="1">
        <v>3</v>
      </c>
      <c r="B55" s="4">
        <v>44821</v>
      </c>
      <c r="C55" s="13">
        <v>0.79166666666666663</v>
      </c>
      <c r="D55" s="5" t="s">
        <v>44</v>
      </c>
      <c r="E55" s="5" t="s">
        <v>1187</v>
      </c>
      <c r="F55" s="5"/>
      <c r="G55" s="5" t="s">
        <v>623</v>
      </c>
      <c r="H55" s="5" t="s">
        <v>70</v>
      </c>
      <c r="I55" s="5" t="s">
        <v>13</v>
      </c>
      <c r="J55" s="5">
        <v>38</v>
      </c>
      <c r="K55" s="5">
        <v>27</v>
      </c>
      <c r="L55" s="5">
        <v>3</v>
      </c>
      <c r="M55" s="5">
        <v>0</v>
      </c>
      <c r="N55" s="5" t="s">
        <v>51</v>
      </c>
      <c r="O55" s="5"/>
      <c r="Q55" s="7">
        <f t="shared" si="4"/>
        <v>44821</v>
      </c>
      <c r="R55" s="5">
        <f t="shared" si="5"/>
        <v>2022</v>
      </c>
      <c r="S55" s="5">
        <f t="shared" si="6"/>
        <v>3</v>
      </c>
      <c r="T55" s="5" t="s">
        <v>874</v>
      </c>
      <c r="U55" s="5">
        <v>10</v>
      </c>
      <c r="V55" s="5">
        <f t="shared" si="7"/>
        <v>1</v>
      </c>
      <c r="W55" s="5" t="s">
        <v>46</v>
      </c>
      <c r="X55" s="5" t="s">
        <v>623</v>
      </c>
      <c r="Y55" s="5"/>
      <c r="Z55" s="5">
        <f t="shared" si="8"/>
        <v>0</v>
      </c>
      <c r="AA55" s="5" t="str">
        <f t="shared" si="0"/>
        <v>Non-Major</v>
      </c>
      <c r="AB55">
        <f t="shared" si="1"/>
        <v>0</v>
      </c>
      <c r="AC55">
        <f t="shared" si="9"/>
        <v>0</v>
      </c>
      <c r="AD55">
        <f t="shared" si="10"/>
        <v>0</v>
      </c>
      <c r="AE55">
        <f t="shared" si="11"/>
        <v>0</v>
      </c>
      <c r="AF55">
        <f t="shared" si="14"/>
        <v>38</v>
      </c>
      <c r="AG55">
        <f t="shared" si="14"/>
        <v>27</v>
      </c>
      <c r="AH55">
        <f t="shared" si="14"/>
        <v>3</v>
      </c>
      <c r="AI55">
        <f t="shared" si="14"/>
        <v>0</v>
      </c>
      <c r="AJ55">
        <f t="shared" si="15"/>
        <v>3</v>
      </c>
      <c r="AK55" s="8">
        <f t="shared" si="13"/>
        <v>1</v>
      </c>
      <c r="AL55">
        <f t="shared" si="3"/>
        <v>1</v>
      </c>
    </row>
    <row r="56" spans="1:38" ht="30" x14ac:dyDescent="0.2">
      <c r="A56" s="1">
        <v>4</v>
      </c>
      <c r="B56" s="4">
        <v>44828</v>
      </c>
      <c r="C56" s="13">
        <v>0.79166666666666663</v>
      </c>
      <c r="D56" s="5" t="s">
        <v>44</v>
      </c>
      <c r="E56" s="5" t="s">
        <v>1187</v>
      </c>
      <c r="F56" s="5" t="s">
        <v>80</v>
      </c>
      <c r="G56" s="5" t="s">
        <v>472</v>
      </c>
      <c r="H56" s="5" t="s">
        <v>46</v>
      </c>
      <c r="I56" s="5" t="s">
        <v>14</v>
      </c>
      <c r="J56" s="5">
        <v>21</v>
      </c>
      <c r="K56" s="5">
        <v>23</v>
      </c>
      <c r="L56" s="5">
        <v>3</v>
      </c>
      <c r="M56" s="5">
        <v>1</v>
      </c>
      <c r="N56" s="5" t="s">
        <v>92</v>
      </c>
      <c r="O56" s="5"/>
      <c r="Q56" s="7">
        <f t="shared" si="4"/>
        <v>44828</v>
      </c>
      <c r="R56" s="5">
        <f t="shared" si="5"/>
        <v>2022</v>
      </c>
      <c r="S56" s="5">
        <f t="shared" si="6"/>
        <v>4</v>
      </c>
      <c r="T56" s="5" t="s">
        <v>874</v>
      </c>
      <c r="U56" s="5">
        <v>10</v>
      </c>
      <c r="V56" s="5">
        <f t="shared" si="7"/>
        <v>1</v>
      </c>
      <c r="W56" s="5" t="s">
        <v>46</v>
      </c>
      <c r="X56" s="5" t="s">
        <v>48</v>
      </c>
      <c r="Y56" s="5">
        <v>23</v>
      </c>
      <c r="Z56" s="5">
        <f t="shared" si="8"/>
        <v>1</v>
      </c>
      <c r="AA56" s="5" t="str">
        <f t="shared" si="0"/>
        <v>SEC</v>
      </c>
      <c r="AB56">
        <f t="shared" si="1"/>
        <v>1</v>
      </c>
      <c r="AC56">
        <f t="shared" si="9"/>
        <v>1</v>
      </c>
      <c r="AD56">
        <f t="shared" si="10"/>
        <v>1</v>
      </c>
      <c r="AE56">
        <f t="shared" si="11"/>
        <v>1</v>
      </c>
      <c r="AF56">
        <f t="shared" si="14"/>
        <v>21</v>
      </c>
      <c r="AG56">
        <f t="shared" si="14"/>
        <v>23</v>
      </c>
      <c r="AH56">
        <f t="shared" si="14"/>
        <v>3</v>
      </c>
      <c r="AI56">
        <f t="shared" si="14"/>
        <v>1</v>
      </c>
      <c r="AJ56">
        <f t="shared" si="15"/>
        <v>4</v>
      </c>
      <c r="AK56" s="8">
        <f t="shared" si="13"/>
        <v>0.75</v>
      </c>
      <c r="AL56">
        <f t="shared" si="3"/>
        <v>0</v>
      </c>
    </row>
    <row r="57" spans="1:38" ht="30" x14ac:dyDescent="0.2">
      <c r="A57" s="1">
        <v>5</v>
      </c>
      <c r="B57" s="4">
        <v>44835</v>
      </c>
      <c r="C57" s="13">
        <v>0.64583333333333337</v>
      </c>
      <c r="D57" s="5" t="s">
        <v>44</v>
      </c>
      <c r="E57" s="5" t="s">
        <v>1170</v>
      </c>
      <c r="F57" s="5"/>
      <c r="G57" s="5" t="s">
        <v>117</v>
      </c>
      <c r="H57" s="5" t="s">
        <v>46</v>
      </c>
      <c r="I57" s="5" t="s">
        <v>14</v>
      </c>
      <c r="J57" s="5">
        <v>26</v>
      </c>
      <c r="K57" s="5">
        <v>49</v>
      </c>
      <c r="L57" s="5">
        <v>3</v>
      </c>
      <c r="M57" s="5">
        <v>2</v>
      </c>
      <c r="N57" s="5" t="s">
        <v>102</v>
      </c>
      <c r="O57" s="5"/>
      <c r="Q57" s="7">
        <f t="shared" si="4"/>
        <v>44835</v>
      </c>
      <c r="R57" s="5">
        <f t="shared" si="5"/>
        <v>2022</v>
      </c>
      <c r="S57" s="5">
        <f t="shared" si="6"/>
        <v>5</v>
      </c>
      <c r="T57" s="5" t="s">
        <v>874</v>
      </c>
      <c r="U57" s="5">
        <v>20</v>
      </c>
      <c r="V57" s="5">
        <f t="shared" si="7"/>
        <v>1</v>
      </c>
      <c r="W57" s="5" t="s">
        <v>46</v>
      </c>
      <c r="X57" s="5" t="s">
        <v>119</v>
      </c>
      <c r="Y57" s="5">
        <v>2</v>
      </c>
      <c r="Z57" s="5">
        <f t="shared" si="8"/>
        <v>1</v>
      </c>
      <c r="AA57" s="5" t="str">
        <f t="shared" si="0"/>
        <v>SEC</v>
      </c>
      <c r="AB57">
        <f t="shared" si="1"/>
        <v>1</v>
      </c>
      <c r="AC57">
        <f t="shared" si="9"/>
        <v>1</v>
      </c>
      <c r="AD57">
        <f t="shared" si="10"/>
        <v>1</v>
      </c>
      <c r="AE57">
        <f t="shared" si="11"/>
        <v>1</v>
      </c>
      <c r="AF57">
        <f t="shared" si="14"/>
        <v>26</v>
      </c>
      <c r="AG57">
        <f t="shared" si="14"/>
        <v>49</v>
      </c>
      <c r="AH57">
        <f t="shared" si="14"/>
        <v>3</v>
      </c>
      <c r="AI57">
        <f t="shared" si="14"/>
        <v>2</v>
      </c>
      <c r="AJ57">
        <f t="shared" si="15"/>
        <v>5</v>
      </c>
      <c r="AK57" s="8">
        <f t="shared" si="13"/>
        <v>0.6</v>
      </c>
      <c r="AL57">
        <f t="shared" si="3"/>
        <v>0</v>
      </c>
    </row>
    <row r="58" spans="1:38" ht="45" x14ac:dyDescent="0.2">
      <c r="A58" s="1">
        <v>6</v>
      </c>
      <c r="B58" s="4">
        <v>44842</v>
      </c>
      <c r="C58" s="13">
        <v>0.5</v>
      </c>
      <c r="D58" s="5" t="s">
        <v>44</v>
      </c>
      <c r="E58" s="5" t="s">
        <v>651</v>
      </c>
      <c r="F58" s="5" t="s">
        <v>49</v>
      </c>
      <c r="G58" s="5" t="s">
        <v>1189</v>
      </c>
      <c r="H58" s="5" t="s">
        <v>46</v>
      </c>
      <c r="I58" s="5" t="s">
        <v>14</v>
      </c>
      <c r="J58" s="5">
        <v>17</v>
      </c>
      <c r="K58" s="5">
        <v>40</v>
      </c>
      <c r="L58" s="5">
        <v>3</v>
      </c>
      <c r="M58" s="5">
        <v>3</v>
      </c>
      <c r="N58" s="5" t="s">
        <v>130</v>
      </c>
      <c r="O58" s="5"/>
      <c r="Q58" s="7">
        <f t="shared" si="4"/>
        <v>44842</v>
      </c>
      <c r="R58" s="5">
        <f t="shared" si="5"/>
        <v>2022</v>
      </c>
      <c r="S58" s="5">
        <f t="shared" si="6"/>
        <v>6</v>
      </c>
      <c r="T58" s="5" t="s">
        <v>651</v>
      </c>
      <c r="U58" s="5"/>
      <c r="V58" s="5">
        <f t="shared" si="7"/>
        <v>0</v>
      </c>
      <c r="W58" s="5" t="s">
        <v>46</v>
      </c>
      <c r="X58" s="5" t="s">
        <v>906</v>
      </c>
      <c r="Y58" s="5">
        <v>23</v>
      </c>
      <c r="Z58" s="5">
        <f t="shared" si="8"/>
        <v>1</v>
      </c>
      <c r="AA58" s="5" t="str">
        <f t="shared" si="0"/>
        <v>SEC</v>
      </c>
      <c r="AB58">
        <f t="shared" si="1"/>
        <v>1</v>
      </c>
      <c r="AC58">
        <f t="shared" si="9"/>
        <v>1</v>
      </c>
      <c r="AD58">
        <f t="shared" si="10"/>
        <v>1</v>
      </c>
      <c r="AE58">
        <f t="shared" si="11"/>
        <v>0</v>
      </c>
      <c r="AF58">
        <f t="shared" si="14"/>
        <v>17</v>
      </c>
      <c r="AG58">
        <f t="shared" si="14"/>
        <v>40</v>
      </c>
      <c r="AH58">
        <f t="shared" si="14"/>
        <v>3</v>
      </c>
      <c r="AI58">
        <f t="shared" si="14"/>
        <v>3</v>
      </c>
      <c r="AJ58">
        <f t="shared" si="15"/>
        <v>6</v>
      </c>
      <c r="AK58" s="8">
        <f t="shared" si="13"/>
        <v>0.5</v>
      </c>
      <c r="AL58">
        <f t="shared" si="3"/>
        <v>0</v>
      </c>
    </row>
    <row r="59" spans="1:38" x14ac:dyDescent="0.2">
      <c r="A59" s="1">
        <v>7</v>
      </c>
      <c r="B59" s="4">
        <v>44849</v>
      </c>
      <c r="C59" s="13">
        <v>0.64583333333333337</v>
      </c>
      <c r="D59" s="5" t="s">
        <v>44</v>
      </c>
      <c r="E59" s="5" t="s">
        <v>651</v>
      </c>
      <c r="F59" s="5" t="s">
        <v>49</v>
      </c>
      <c r="G59" s="5" t="s">
        <v>707</v>
      </c>
      <c r="H59" s="5" t="s">
        <v>169</v>
      </c>
      <c r="I59" s="5" t="s">
        <v>13</v>
      </c>
      <c r="J59" s="5">
        <v>52</v>
      </c>
      <c r="K59" s="5">
        <v>35</v>
      </c>
      <c r="L59" s="5">
        <v>4</v>
      </c>
      <c r="M59" s="5">
        <v>3</v>
      </c>
      <c r="N59" s="5" t="s">
        <v>41</v>
      </c>
      <c r="O59" s="5"/>
      <c r="Q59" s="7">
        <f t="shared" si="4"/>
        <v>44849</v>
      </c>
      <c r="R59" s="5">
        <f t="shared" si="5"/>
        <v>2022</v>
      </c>
      <c r="S59" s="5">
        <f t="shared" si="6"/>
        <v>7</v>
      </c>
      <c r="T59" s="5" t="s">
        <v>651</v>
      </c>
      <c r="U59" s="5"/>
      <c r="V59" s="5">
        <f t="shared" si="7"/>
        <v>0</v>
      </c>
      <c r="W59" s="5" t="s">
        <v>46</v>
      </c>
      <c r="X59" s="5" t="s">
        <v>707</v>
      </c>
      <c r="Y59" s="5"/>
      <c r="Z59" s="5">
        <f t="shared" si="8"/>
        <v>0</v>
      </c>
      <c r="AA59" s="5" t="str">
        <f t="shared" si="0"/>
        <v>Ind</v>
      </c>
      <c r="AB59">
        <f t="shared" si="1"/>
        <v>0</v>
      </c>
      <c r="AC59">
        <f t="shared" si="9"/>
        <v>1</v>
      </c>
      <c r="AD59">
        <f t="shared" si="10"/>
        <v>0</v>
      </c>
      <c r="AE59">
        <f t="shared" si="11"/>
        <v>0</v>
      </c>
      <c r="AF59">
        <f t="shared" si="14"/>
        <v>52</v>
      </c>
      <c r="AG59">
        <f t="shared" si="14"/>
        <v>35</v>
      </c>
      <c r="AH59">
        <f t="shared" si="14"/>
        <v>4</v>
      </c>
      <c r="AI59">
        <f t="shared" si="14"/>
        <v>3</v>
      </c>
      <c r="AJ59">
        <f t="shared" si="15"/>
        <v>7</v>
      </c>
      <c r="AK59" s="8">
        <f t="shared" si="13"/>
        <v>0.5714285714285714</v>
      </c>
      <c r="AL59">
        <f t="shared" si="3"/>
        <v>1</v>
      </c>
    </row>
    <row r="60" spans="1:38" x14ac:dyDescent="0.2">
      <c r="A60" s="1">
        <v>8</v>
      </c>
      <c r="B60" s="4">
        <v>44863</v>
      </c>
      <c r="C60" s="13">
        <v>0.5</v>
      </c>
      <c r="D60" s="5" t="s">
        <v>44</v>
      </c>
      <c r="E60" s="5" t="s">
        <v>651</v>
      </c>
      <c r="F60" s="5" t="s">
        <v>49</v>
      </c>
      <c r="G60" s="5" t="s">
        <v>841</v>
      </c>
      <c r="H60" s="5" t="s">
        <v>46</v>
      </c>
      <c r="I60" s="5" t="s">
        <v>13</v>
      </c>
      <c r="J60" s="5">
        <v>41</v>
      </c>
      <c r="K60" s="5">
        <v>27</v>
      </c>
      <c r="L60" s="5">
        <v>5</v>
      </c>
      <c r="M60" s="5">
        <v>3</v>
      </c>
      <c r="N60" s="5" t="s">
        <v>47</v>
      </c>
      <c r="O60" s="5"/>
      <c r="Q60" s="7">
        <f t="shared" si="4"/>
        <v>44863</v>
      </c>
      <c r="R60" s="5">
        <f t="shared" si="5"/>
        <v>2022</v>
      </c>
      <c r="S60" s="5">
        <f t="shared" si="6"/>
        <v>9</v>
      </c>
      <c r="T60" s="5" t="s">
        <v>651</v>
      </c>
      <c r="U60" s="5"/>
      <c r="V60" s="5">
        <f t="shared" si="7"/>
        <v>0</v>
      </c>
      <c r="W60" s="5" t="s">
        <v>46</v>
      </c>
      <c r="X60" s="5" t="s">
        <v>841</v>
      </c>
      <c r="Y60" s="5"/>
      <c r="Z60" s="5">
        <f t="shared" si="8"/>
        <v>0</v>
      </c>
      <c r="AA60" s="5" t="str">
        <f t="shared" si="0"/>
        <v>SEC</v>
      </c>
      <c r="AB60">
        <f t="shared" si="1"/>
        <v>1</v>
      </c>
      <c r="AC60">
        <f t="shared" si="9"/>
        <v>1</v>
      </c>
      <c r="AD60">
        <f t="shared" si="10"/>
        <v>1</v>
      </c>
      <c r="AE60">
        <f t="shared" si="11"/>
        <v>0</v>
      </c>
      <c r="AF60">
        <f t="shared" si="14"/>
        <v>41</v>
      </c>
      <c r="AG60">
        <f t="shared" si="14"/>
        <v>27</v>
      </c>
      <c r="AH60">
        <f t="shared" si="14"/>
        <v>5</v>
      </c>
      <c r="AI60">
        <f t="shared" si="14"/>
        <v>3</v>
      </c>
      <c r="AJ60">
        <f t="shared" si="15"/>
        <v>8</v>
      </c>
      <c r="AK60" s="8">
        <f t="shared" si="13"/>
        <v>0.625</v>
      </c>
      <c r="AL60">
        <f t="shared" si="3"/>
        <v>1</v>
      </c>
    </row>
    <row r="61" spans="1:38" ht="30" x14ac:dyDescent="0.2">
      <c r="A61" s="1">
        <v>9</v>
      </c>
      <c r="B61" s="4">
        <v>44870</v>
      </c>
      <c r="C61" s="13">
        <v>0.66666666666666663</v>
      </c>
      <c r="D61" s="5" t="s">
        <v>44</v>
      </c>
      <c r="E61" s="5" t="s">
        <v>651</v>
      </c>
      <c r="F61" s="5"/>
      <c r="G61" s="5" t="s">
        <v>1190</v>
      </c>
      <c r="H61" s="5" t="s">
        <v>169</v>
      </c>
      <c r="I61" s="5" t="s">
        <v>14</v>
      </c>
      <c r="J61" s="5">
        <v>19</v>
      </c>
      <c r="K61" s="5">
        <v>21</v>
      </c>
      <c r="L61" s="5">
        <v>5</v>
      </c>
      <c r="M61" s="5">
        <v>4</v>
      </c>
      <c r="N61" s="5" t="s">
        <v>92</v>
      </c>
      <c r="O61" s="5"/>
      <c r="Q61" s="7">
        <f t="shared" si="4"/>
        <v>44870</v>
      </c>
      <c r="R61" s="5">
        <f t="shared" si="5"/>
        <v>2022</v>
      </c>
      <c r="S61" s="5">
        <f t="shared" si="6"/>
        <v>10</v>
      </c>
      <c r="T61" s="5" t="s">
        <v>651</v>
      </c>
      <c r="U61" s="5"/>
      <c r="V61" s="5">
        <f t="shared" si="7"/>
        <v>0</v>
      </c>
      <c r="W61" s="5" t="s">
        <v>46</v>
      </c>
      <c r="X61" s="5" t="s">
        <v>271</v>
      </c>
      <c r="Y61" s="5">
        <v>23</v>
      </c>
      <c r="Z61" s="5">
        <f t="shared" si="8"/>
        <v>1</v>
      </c>
      <c r="AA61" s="5" t="str">
        <f t="shared" si="0"/>
        <v>Ind</v>
      </c>
      <c r="AB61">
        <f t="shared" si="1"/>
        <v>0</v>
      </c>
      <c r="AC61">
        <f t="shared" si="9"/>
        <v>1</v>
      </c>
      <c r="AD61">
        <f t="shared" si="10"/>
        <v>0</v>
      </c>
      <c r="AE61">
        <f t="shared" si="11"/>
        <v>0</v>
      </c>
      <c r="AF61">
        <f t="shared" si="14"/>
        <v>19</v>
      </c>
      <c r="AG61">
        <f t="shared" si="14"/>
        <v>21</v>
      </c>
      <c r="AH61">
        <f t="shared" si="14"/>
        <v>5</v>
      </c>
      <c r="AI61">
        <f t="shared" si="14"/>
        <v>4</v>
      </c>
      <c r="AJ61">
        <f t="shared" si="15"/>
        <v>9</v>
      </c>
      <c r="AK61" s="8">
        <f t="shared" si="13"/>
        <v>0.55555555555555558</v>
      </c>
      <c r="AL61">
        <f t="shared" si="3"/>
        <v>0</v>
      </c>
    </row>
    <row r="62" spans="1:38" x14ac:dyDescent="0.2">
      <c r="A62" s="1">
        <v>10</v>
      </c>
      <c r="B62" s="4">
        <v>44877</v>
      </c>
      <c r="C62" s="13">
        <v>0.5</v>
      </c>
      <c r="D62" s="5" t="s">
        <v>44</v>
      </c>
      <c r="E62" s="5" t="s">
        <v>651</v>
      </c>
      <c r="F62" s="5"/>
      <c r="G62" s="5" t="s">
        <v>1191</v>
      </c>
      <c r="H62" s="5" t="s">
        <v>46</v>
      </c>
      <c r="I62" s="5" t="s">
        <v>14</v>
      </c>
      <c r="J62" s="5">
        <v>10</v>
      </c>
      <c r="K62" s="5">
        <v>13</v>
      </c>
      <c r="L62" s="5">
        <v>5</v>
      </c>
      <c r="M62" s="5">
        <v>5</v>
      </c>
      <c r="N62" s="5" t="s">
        <v>102</v>
      </c>
      <c r="O62" s="5"/>
      <c r="Q62" s="7">
        <f t="shared" si="4"/>
        <v>44877</v>
      </c>
      <c r="R62" s="5">
        <f t="shared" si="5"/>
        <v>2022</v>
      </c>
      <c r="S62" s="5">
        <f t="shared" si="6"/>
        <v>11</v>
      </c>
      <c r="T62" s="5" t="s">
        <v>651</v>
      </c>
      <c r="U62" s="5"/>
      <c r="V62" s="5">
        <f t="shared" si="7"/>
        <v>0</v>
      </c>
      <c r="W62" s="5" t="s">
        <v>46</v>
      </c>
      <c r="X62" s="5" t="s">
        <v>94</v>
      </c>
      <c r="Y62" s="5">
        <v>7</v>
      </c>
      <c r="Z62" s="5">
        <f t="shared" si="8"/>
        <v>1</v>
      </c>
      <c r="AA62" s="5" t="str">
        <f t="shared" si="0"/>
        <v>SEC</v>
      </c>
      <c r="AB62">
        <f t="shared" si="1"/>
        <v>1</v>
      </c>
      <c r="AC62">
        <f t="shared" si="9"/>
        <v>1</v>
      </c>
      <c r="AD62">
        <f t="shared" si="10"/>
        <v>1</v>
      </c>
      <c r="AE62">
        <f t="shared" si="11"/>
        <v>0</v>
      </c>
      <c r="AF62">
        <f t="shared" si="14"/>
        <v>10</v>
      </c>
      <c r="AG62">
        <f t="shared" si="14"/>
        <v>13</v>
      </c>
      <c r="AH62">
        <f t="shared" si="14"/>
        <v>5</v>
      </c>
      <c r="AI62">
        <f t="shared" si="14"/>
        <v>5</v>
      </c>
      <c r="AJ62">
        <f t="shared" si="15"/>
        <v>10</v>
      </c>
      <c r="AK62" s="8">
        <f t="shared" si="13"/>
        <v>0.5</v>
      </c>
      <c r="AL62">
        <f t="shared" si="3"/>
        <v>0</v>
      </c>
    </row>
    <row r="63" spans="1:38" ht="30" x14ac:dyDescent="0.2">
      <c r="A63" s="1">
        <v>11</v>
      </c>
      <c r="B63" s="4">
        <v>44884</v>
      </c>
      <c r="C63" s="13">
        <v>0.8125</v>
      </c>
      <c r="D63" s="5" t="s">
        <v>44</v>
      </c>
      <c r="E63" s="5" t="s">
        <v>651</v>
      </c>
      <c r="F63" s="5"/>
      <c r="G63" s="5" t="s">
        <v>1192</v>
      </c>
      <c r="H63" s="5" t="s">
        <v>46</v>
      </c>
      <c r="I63" s="5" t="s">
        <v>13</v>
      </c>
      <c r="J63" s="5">
        <v>42</v>
      </c>
      <c r="K63" s="5">
        <v>27</v>
      </c>
      <c r="L63" s="5">
        <v>6</v>
      </c>
      <c r="M63" s="5">
        <v>5</v>
      </c>
      <c r="N63" s="5" t="s">
        <v>41</v>
      </c>
      <c r="O63" s="5"/>
      <c r="Q63" s="7">
        <f t="shared" si="4"/>
        <v>44884</v>
      </c>
      <c r="R63" s="5">
        <f t="shared" si="5"/>
        <v>2022</v>
      </c>
      <c r="S63" s="5">
        <f t="shared" si="6"/>
        <v>12</v>
      </c>
      <c r="T63" s="5" t="s">
        <v>651</v>
      </c>
      <c r="U63" s="5"/>
      <c r="V63" s="5">
        <f t="shared" si="7"/>
        <v>0</v>
      </c>
      <c r="W63" s="5" t="s">
        <v>46</v>
      </c>
      <c r="X63" s="5" t="s">
        <v>415</v>
      </c>
      <c r="Y63" s="5">
        <v>14</v>
      </c>
      <c r="Z63" s="5">
        <f t="shared" si="8"/>
        <v>1</v>
      </c>
      <c r="AA63" s="5" t="str">
        <f t="shared" si="0"/>
        <v>SEC</v>
      </c>
      <c r="AB63">
        <f t="shared" si="1"/>
        <v>1</v>
      </c>
      <c r="AC63">
        <f t="shared" si="9"/>
        <v>1</v>
      </c>
      <c r="AD63">
        <f t="shared" si="10"/>
        <v>1</v>
      </c>
      <c r="AE63">
        <f t="shared" si="11"/>
        <v>0</v>
      </c>
      <c r="AF63">
        <f t="shared" si="14"/>
        <v>42</v>
      </c>
      <c r="AG63">
        <f t="shared" si="14"/>
        <v>27</v>
      </c>
      <c r="AH63">
        <f t="shared" si="14"/>
        <v>6</v>
      </c>
      <c r="AI63">
        <f t="shared" si="14"/>
        <v>5</v>
      </c>
      <c r="AJ63">
        <f t="shared" si="15"/>
        <v>11</v>
      </c>
      <c r="AK63" s="8">
        <f t="shared" si="13"/>
        <v>0.54545454545454541</v>
      </c>
      <c r="AL63">
        <f t="shared" si="3"/>
        <v>1</v>
      </c>
    </row>
    <row r="64" spans="1:38" x14ac:dyDescent="0.2">
      <c r="A64" s="1">
        <v>12</v>
      </c>
      <c r="B64" s="4">
        <v>44890</v>
      </c>
      <c r="C64" s="13">
        <v>0.64583333333333337</v>
      </c>
      <c r="D64" s="5" t="s">
        <v>124</v>
      </c>
      <c r="E64" s="5" t="s">
        <v>651</v>
      </c>
      <c r="F64" s="5" t="s">
        <v>49</v>
      </c>
      <c r="G64" s="5" t="s">
        <v>348</v>
      </c>
      <c r="H64" s="5" t="s">
        <v>46</v>
      </c>
      <c r="I64" s="5" t="s">
        <v>14</v>
      </c>
      <c r="J64" s="5">
        <v>27</v>
      </c>
      <c r="K64" s="5">
        <v>29</v>
      </c>
      <c r="L64" s="5">
        <v>6</v>
      </c>
      <c r="M64" s="5">
        <v>6</v>
      </c>
      <c r="N64" s="5" t="s">
        <v>92</v>
      </c>
      <c r="O64" s="5"/>
      <c r="Q64" s="7">
        <f t="shared" si="4"/>
        <v>44890</v>
      </c>
      <c r="R64" s="5">
        <f t="shared" si="5"/>
        <v>2022</v>
      </c>
      <c r="S64" s="5">
        <f t="shared" si="6"/>
        <v>13</v>
      </c>
      <c r="T64" s="5" t="s">
        <v>651</v>
      </c>
      <c r="U64" s="5"/>
      <c r="V64" s="5">
        <f t="shared" si="7"/>
        <v>0</v>
      </c>
      <c r="W64" s="5" t="s">
        <v>46</v>
      </c>
      <c r="X64" s="5" t="s">
        <v>348</v>
      </c>
      <c r="Y64" s="5"/>
      <c r="Z64" s="5">
        <f t="shared" si="8"/>
        <v>0</v>
      </c>
      <c r="AA64" s="5" t="str">
        <f t="shared" si="0"/>
        <v>SEC</v>
      </c>
      <c r="AB64">
        <f t="shared" si="1"/>
        <v>1</v>
      </c>
      <c r="AC64">
        <f t="shared" si="9"/>
        <v>1</v>
      </c>
      <c r="AD64">
        <f t="shared" si="10"/>
        <v>1</v>
      </c>
      <c r="AE64">
        <f t="shared" si="11"/>
        <v>0</v>
      </c>
      <c r="AF64">
        <f t="shared" si="14"/>
        <v>27</v>
      </c>
      <c r="AG64">
        <f t="shared" si="14"/>
        <v>29</v>
      </c>
      <c r="AH64">
        <f t="shared" si="14"/>
        <v>6</v>
      </c>
      <c r="AI64">
        <f t="shared" si="14"/>
        <v>6</v>
      </c>
      <c r="AJ64">
        <f t="shared" si="15"/>
        <v>12</v>
      </c>
      <c r="AK64" s="8">
        <f t="shared" si="13"/>
        <v>0.5</v>
      </c>
      <c r="AL64">
        <f t="shared" si="3"/>
        <v>0</v>
      </c>
    </row>
    <row r="65" spans="1:38" ht="30" x14ac:dyDescent="0.2">
      <c r="A65" s="1">
        <v>13</v>
      </c>
      <c r="B65" s="4">
        <v>44923</v>
      </c>
      <c r="C65" s="13">
        <v>0.72916666666666663</v>
      </c>
      <c r="D65" s="5" t="s">
        <v>275</v>
      </c>
      <c r="E65" s="5" t="s">
        <v>651</v>
      </c>
      <c r="F65" s="5" t="s">
        <v>80</v>
      </c>
      <c r="G65" s="5" t="s">
        <v>193</v>
      </c>
      <c r="H65" s="5" t="s">
        <v>145</v>
      </c>
      <c r="I65" s="5" t="s">
        <v>13</v>
      </c>
      <c r="J65" s="5">
        <v>55</v>
      </c>
      <c r="K65" s="5">
        <v>53</v>
      </c>
      <c r="L65" s="5">
        <v>7</v>
      </c>
      <c r="M65" s="5">
        <v>6</v>
      </c>
      <c r="N65" s="5" t="s">
        <v>41</v>
      </c>
      <c r="O65" s="5" t="s">
        <v>597</v>
      </c>
      <c r="Q65" s="7">
        <f t="shared" si="4"/>
        <v>44923</v>
      </c>
      <c r="R65" s="5">
        <f t="shared" si="5"/>
        <v>2022</v>
      </c>
      <c r="S65" s="5">
        <f t="shared" si="6"/>
        <v>18</v>
      </c>
      <c r="T65" s="5" t="s">
        <v>651</v>
      </c>
      <c r="U65" s="5"/>
      <c r="V65" s="5">
        <f t="shared" si="7"/>
        <v>0</v>
      </c>
      <c r="W65" s="5" t="s">
        <v>46</v>
      </c>
      <c r="X65" s="5" t="s">
        <v>193</v>
      </c>
      <c r="Y65" s="5"/>
      <c r="Z65" s="5">
        <f t="shared" si="8"/>
        <v>0</v>
      </c>
      <c r="AA65" s="5" t="str">
        <f t="shared" si="0"/>
        <v>Big 12</v>
      </c>
      <c r="AB65">
        <f t="shared" si="1"/>
        <v>0</v>
      </c>
      <c r="AC65">
        <f t="shared" si="9"/>
        <v>1</v>
      </c>
      <c r="AD65">
        <f t="shared" si="10"/>
        <v>1</v>
      </c>
      <c r="AE65">
        <f t="shared" si="11"/>
        <v>0</v>
      </c>
      <c r="AF65">
        <f t="shared" si="14"/>
        <v>55</v>
      </c>
      <c r="AG65">
        <f t="shared" si="14"/>
        <v>53</v>
      </c>
      <c r="AH65">
        <f t="shared" si="14"/>
        <v>7</v>
      </c>
      <c r="AI65">
        <f t="shared" si="14"/>
        <v>6</v>
      </c>
      <c r="AJ65">
        <f t="shared" si="15"/>
        <v>13</v>
      </c>
      <c r="AK65" s="8">
        <f t="shared" si="13"/>
        <v>0.53846153846153844</v>
      </c>
      <c r="AL65">
        <f t="shared" si="3"/>
        <v>1</v>
      </c>
    </row>
    <row r="66" spans="1:38" ht="30" x14ac:dyDescent="0.2">
      <c r="A66" s="1">
        <v>1</v>
      </c>
      <c r="B66" s="4">
        <v>44807</v>
      </c>
      <c r="C66" s="13">
        <v>0.66666666666666663</v>
      </c>
      <c r="D66" s="5" t="s">
        <v>44</v>
      </c>
      <c r="E66" s="5" t="s">
        <v>1193</v>
      </c>
      <c r="F66" s="5"/>
      <c r="G66" s="5" t="s">
        <v>462</v>
      </c>
      <c r="H66" s="5" t="s">
        <v>99</v>
      </c>
      <c r="I66" s="5" t="s">
        <v>13</v>
      </c>
      <c r="J66" s="5">
        <v>28</v>
      </c>
      <c r="K66" s="5">
        <v>10</v>
      </c>
      <c r="L66" s="5">
        <v>1</v>
      </c>
      <c r="M66" s="5">
        <v>0</v>
      </c>
      <c r="N66" s="5" t="s">
        <v>41</v>
      </c>
      <c r="O66" s="5"/>
      <c r="Q66" s="7">
        <f t="shared" si="4"/>
        <v>44807</v>
      </c>
      <c r="R66" s="5">
        <f t="shared" si="5"/>
        <v>2022</v>
      </c>
      <c r="S66" s="5">
        <f t="shared" si="6"/>
        <v>1</v>
      </c>
      <c r="T66" s="5" t="s">
        <v>415</v>
      </c>
      <c r="U66" s="5">
        <v>21</v>
      </c>
      <c r="V66" s="5">
        <f t="shared" si="7"/>
        <v>1</v>
      </c>
      <c r="W66" s="5" t="s">
        <v>46</v>
      </c>
      <c r="X66" s="5" t="s">
        <v>462</v>
      </c>
      <c r="Y66" s="5"/>
      <c r="Z66" s="5">
        <f t="shared" si="8"/>
        <v>0</v>
      </c>
      <c r="AA66" s="5" t="str">
        <f t="shared" ref="AA66:AA129" si="16">H66</f>
        <v>Sun Belt</v>
      </c>
      <c r="AB66">
        <f t="shared" ref="AB66:AB129" si="17">IF(W66=AA66,1,0)</f>
        <v>0</v>
      </c>
      <c r="AC66">
        <f t="shared" si="9"/>
        <v>1</v>
      </c>
      <c r="AD66">
        <f t="shared" si="10"/>
        <v>0</v>
      </c>
      <c r="AE66">
        <f t="shared" si="11"/>
        <v>0</v>
      </c>
      <c r="AF66">
        <f t="shared" ref="AF66:AI90" si="18">J66</f>
        <v>28</v>
      </c>
      <c r="AG66">
        <f t="shared" si="18"/>
        <v>10</v>
      </c>
      <c r="AH66">
        <f t="shared" si="18"/>
        <v>1</v>
      </c>
      <c r="AI66">
        <f t="shared" si="18"/>
        <v>0</v>
      </c>
      <c r="AJ66">
        <f t="shared" si="15"/>
        <v>1</v>
      </c>
      <c r="AK66" s="8">
        <f t="shared" si="13"/>
        <v>1</v>
      </c>
      <c r="AL66">
        <f t="shared" ref="AL66:AL129" si="19">IF(I66="W",1,0)</f>
        <v>1</v>
      </c>
    </row>
    <row r="67" spans="1:38" ht="30" x14ac:dyDescent="0.2">
      <c r="A67" s="1">
        <v>2</v>
      </c>
      <c r="B67" s="4">
        <v>44814</v>
      </c>
      <c r="C67" s="5"/>
      <c r="D67" s="5" t="s">
        <v>44</v>
      </c>
      <c r="E67" s="5" t="s">
        <v>1194</v>
      </c>
      <c r="F67" s="5"/>
      <c r="G67" s="5" t="s">
        <v>710</v>
      </c>
      <c r="H67" s="5" t="s">
        <v>70</v>
      </c>
      <c r="I67" s="5" t="s">
        <v>13</v>
      </c>
      <c r="J67" s="5">
        <v>59</v>
      </c>
      <c r="K67" s="5">
        <v>3</v>
      </c>
      <c r="L67" s="5">
        <v>2</v>
      </c>
      <c r="M67" s="5">
        <v>0</v>
      </c>
      <c r="N67" s="5" t="s">
        <v>47</v>
      </c>
      <c r="O67" s="5"/>
      <c r="Q67" s="7">
        <f t="shared" ref="Q67:Q130" si="20">B67</f>
        <v>44814</v>
      </c>
      <c r="R67" s="5">
        <f t="shared" ref="R67:R130" si="21">IF(AND(B67&gt;=DATEVALUE("06/01/2019"),B67&lt;=DATEVALUE("05/31/2020")),2019,IF(AND(B67&gt;=DATEVALUE("06/01/2020"),B67&lt;=DATEVALUE("05/31/2021")),2020,IF(AND(B67&gt;=DATEVALUE("06/01/2021"),B67&lt;=DATEVALUE("05/31/2022")),2021,IF(AND(B67&gt;=DATEVALUE("06/01/2022"),B67&lt;=DATEVALUE("05/31/2023")),2022,IF(AND(B67&gt;=DATEVALUE("06/01/2023"),B67&lt;=DATEVALUE("05/31/2024")),2023,"N/A")))))</f>
        <v>2022</v>
      </c>
      <c r="S67" s="5">
        <f t="shared" ref="S67:S130" si="22">IF(AND(B67&gt;=DATEVALUE("08/05/2022"),B67&lt;=DATEVALUE("09/05/2022")),1,IF(AND(B67&gt;=DATEVALUE("09/06/2022"),B67&lt;=DATEVALUE("09/12/2022")),2,IF(AND(B67&gt;=DATEVALUE("09/13/2022"),B67&lt;=DATEVALUE("09/19/2022")),3,IF(AND(B67&gt;=DATEVALUE("09/20/2022"),B67&lt;=DATEVALUE("09/26/2022")),4,IF(AND(B67&gt;=DATEVALUE("09/27/2022"),B67&lt;=DATEVALUE("10/03/2022")),5,IF(AND(B67&gt;=DATEVALUE("10/04/2022"),B67&lt;=DATEVALUE("10/10/2022")),6,IF(AND(B67&gt;=DATEVALUE("10/11/2022"),B67&lt;=DATEVALUE("10/17/2022")),7,IF(AND(B67&gt;=DATEVALUE("10/18/2022"),B67&lt;=DATEVALUE("10/24/2022")),8,IF(AND(B67&gt;=DATEVALUE("10/25/2022"),B67&lt;=DATEVALUE("10/31/2022")),9,IF(AND(B67&gt;=DATEVALUE("11/01/2022"),B67&lt;=DATEVALUE("11/07/2022")),10,IF(AND(B67&gt;=DATEVALUE("11/08/2022"),B67&lt;=DATEVALUE("11/14/2022")),11,IF(AND(B67&gt;=DATEVALUE("11/15/2022"),B67&lt;=DATEVALUE("11/21/2022")),12,IF(AND(B67&gt;=DATEVALUE("11/22/2022"),B67&lt;=DATEVALUE("11/28/2022")),13,IF(AND(B67&gt;=DATEVALUE("11/29/2022"),B67&lt;=DATEVALUE("12/05/2022")),14,IF(AND(B67&gt;=DATEVALUE("12/06/2022"),B67&lt;=DATEVALUE("12/12/2022")),15,IF(AND(B67&gt;=DATEVALUE("12/13/2022"),B67&lt;=DATEVALUE("12/19/2022")),16,IF(AND(B67&gt;=DATEVALUE("12/20/2022"),B67&lt;=DATEVALUE("12/26/2022")),17,IF(AND(B67&gt;=DATEVALUE("12/27/2022"),B67&lt;=DATEVALUE("01/02/2023")),18,IF(AND(B67&gt;=DATEVALUE("01/03/2023"),B67&lt;=DATEVALUE("01/09/2023")),19,IF(AND(B67&gt;=DATEVALUE("01/10/2023"),B67&lt;=DATEVALUE("01/16/2023")),20,"Bye"))))))))))))))))))))</f>
        <v>2</v>
      </c>
      <c r="T67" s="5" t="s">
        <v>415</v>
      </c>
      <c r="U67" s="5">
        <v>22</v>
      </c>
      <c r="V67" s="5">
        <f t="shared" ref="V67:V130" si="23">IF(U67&gt;0,1,0)</f>
        <v>1</v>
      </c>
      <c r="W67" s="5" t="s">
        <v>46</v>
      </c>
      <c r="X67" s="5" t="s">
        <v>710</v>
      </c>
      <c r="Y67" s="5"/>
      <c r="Z67" s="5">
        <f t="shared" ref="Z67:Z130" si="24">IF(Y67&gt;0,1,0)</f>
        <v>0</v>
      </c>
      <c r="AA67" s="5" t="str">
        <f t="shared" si="16"/>
        <v>Non-Major</v>
      </c>
      <c r="AB67">
        <f t="shared" si="17"/>
        <v>0</v>
      </c>
      <c r="AC67">
        <f t="shared" ref="AC67:AC130" si="25">IF(AA67="Non-Major",0,1)</f>
        <v>0</v>
      </c>
      <c r="AD67">
        <f t="shared" ref="AD67:AD130" si="26">IF(OR(AA67="ACC",AA67="Big Ten",AA67="Big 12", AA67="Pac-12",AA67="SEC"),1,0)</f>
        <v>0</v>
      </c>
      <c r="AE67">
        <f t="shared" ref="AE67:AE130" si="27">IF(AND(Z67=1,V67=1),1,0)</f>
        <v>0</v>
      </c>
      <c r="AF67">
        <f t="shared" si="18"/>
        <v>59</v>
      </c>
      <c r="AG67">
        <f t="shared" si="18"/>
        <v>3</v>
      </c>
      <c r="AH67">
        <f t="shared" si="18"/>
        <v>2</v>
      </c>
      <c r="AI67">
        <f t="shared" si="18"/>
        <v>0</v>
      </c>
      <c r="AJ67">
        <f t="shared" si="15"/>
        <v>2</v>
      </c>
      <c r="AK67" s="8">
        <f t="shared" ref="AK67:AK130" si="28">AH67/(AH67+AI67)</f>
        <v>1</v>
      </c>
      <c r="AL67">
        <f t="shared" si="19"/>
        <v>1</v>
      </c>
    </row>
    <row r="68" spans="1:38" ht="30" x14ac:dyDescent="0.2">
      <c r="A68" s="1">
        <v>3</v>
      </c>
      <c r="B68" s="4">
        <v>44821</v>
      </c>
      <c r="C68" s="13">
        <v>0.64583333333333337</v>
      </c>
      <c r="D68" s="5" t="s">
        <v>44</v>
      </c>
      <c r="E68" s="5" t="s">
        <v>414</v>
      </c>
      <c r="F68" s="5" t="s">
        <v>49</v>
      </c>
      <c r="G68" s="5" t="s">
        <v>39</v>
      </c>
      <c r="H68" s="5" t="s">
        <v>40</v>
      </c>
      <c r="I68" s="5" t="s">
        <v>13</v>
      </c>
      <c r="J68" s="5">
        <v>42</v>
      </c>
      <c r="K68" s="5">
        <v>0</v>
      </c>
      <c r="L68" s="5">
        <v>3</v>
      </c>
      <c r="M68" s="5">
        <v>0</v>
      </c>
      <c r="N68" s="5" t="s">
        <v>51</v>
      </c>
      <c r="O68" s="5"/>
      <c r="Q68" s="7">
        <f t="shared" si="20"/>
        <v>44821</v>
      </c>
      <c r="R68" s="5">
        <f t="shared" si="21"/>
        <v>2022</v>
      </c>
      <c r="S68" s="5">
        <f t="shared" si="22"/>
        <v>3</v>
      </c>
      <c r="T68" s="5" t="s">
        <v>415</v>
      </c>
      <c r="U68" s="5">
        <v>20</v>
      </c>
      <c r="V68" s="5">
        <f t="shared" si="23"/>
        <v>1</v>
      </c>
      <c r="W68" s="5" t="s">
        <v>46</v>
      </c>
      <c r="X68" s="5" t="s">
        <v>39</v>
      </c>
      <c r="Y68" s="5"/>
      <c r="Z68" s="5">
        <f t="shared" si="24"/>
        <v>0</v>
      </c>
      <c r="AA68" s="5" t="str">
        <f t="shared" si="16"/>
        <v>ACC</v>
      </c>
      <c r="AB68">
        <f t="shared" si="17"/>
        <v>0</v>
      </c>
      <c r="AC68">
        <f t="shared" si="25"/>
        <v>1</v>
      </c>
      <c r="AD68">
        <f t="shared" si="26"/>
        <v>1</v>
      </c>
      <c r="AE68">
        <f t="shared" si="27"/>
        <v>0</v>
      </c>
      <c r="AF68">
        <f t="shared" si="18"/>
        <v>42</v>
      </c>
      <c r="AG68">
        <f t="shared" si="18"/>
        <v>0</v>
      </c>
      <c r="AH68">
        <f t="shared" si="18"/>
        <v>3</v>
      </c>
      <c r="AI68">
        <f t="shared" si="18"/>
        <v>0</v>
      </c>
      <c r="AJ68">
        <f t="shared" si="15"/>
        <v>3</v>
      </c>
      <c r="AK68" s="8">
        <f t="shared" si="28"/>
        <v>1</v>
      </c>
      <c r="AL68">
        <f t="shared" si="19"/>
        <v>1</v>
      </c>
    </row>
    <row r="69" spans="1:38" ht="30" x14ac:dyDescent="0.2">
      <c r="A69" s="1">
        <v>4</v>
      </c>
      <c r="B69" s="4">
        <v>44828</v>
      </c>
      <c r="C69" s="13">
        <v>0.66666666666666663</v>
      </c>
      <c r="D69" s="5" t="s">
        <v>44</v>
      </c>
      <c r="E69" s="5" t="s">
        <v>1195</v>
      </c>
      <c r="F69" s="5"/>
      <c r="G69" s="5" t="s">
        <v>562</v>
      </c>
      <c r="H69" s="5" t="s">
        <v>140</v>
      </c>
      <c r="I69" s="5" t="s">
        <v>13</v>
      </c>
      <c r="J69" s="5">
        <v>35</v>
      </c>
      <c r="K69" s="5">
        <v>27</v>
      </c>
      <c r="L69" s="5">
        <v>4</v>
      </c>
      <c r="M69" s="5">
        <v>0</v>
      </c>
      <c r="N69" s="5" t="s">
        <v>55</v>
      </c>
      <c r="O69" s="5"/>
      <c r="Q69" s="7">
        <f t="shared" si="20"/>
        <v>44828</v>
      </c>
      <c r="R69" s="5">
        <f t="shared" si="21"/>
        <v>2022</v>
      </c>
      <c r="S69" s="5">
        <f t="shared" si="22"/>
        <v>4</v>
      </c>
      <c r="T69" s="5" t="s">
        <v>415</v>
      </c>
      <c r="U69" s="5">
        <v>16</v>
      </c>
      <c r="V69" s="5">
        <f t="shared" si="23"/>
        <v>1</v>
      </c>
      <c r="W69" s="5" t="s">
        <v>46</v>
      </c>
      <c r="X69" s="5" t="s">
        <v>562</v>
      </c>
      <c r="Y69" s="5"/>
      <c r="Z69" s="5">
        <f t="shared" si="24"/>
        <v>0</v>
      </c>
      <c r="AA69" s="5" t="str">
        <f t="shared" si="16"/>
        <v>American</v>
      </c>
      <c r="AB69">
        <f t="shared" si="17"/>
        <v>0</v>
      </c>
      <c r="AC69">
        <f t="shared" si="25"/>
        <v>1</v>
      </c>
      <c r="AD69">
        <f t="shared" si="26"/>
        <v>0</v>
      </c>
      <c r="AE69">
        <f t="shared" si="27"/>
        <v>0</v>
      </c>
      <c r="AF69">
        <f t="shared" si="18"/>
        <v>35</v>
      </c>
      <c r="AG69">
        <f t="shared" si="18"/>
        <v>27</v>
      </c>
      <c r="AH69">
        <f t="shared" si="18"/>
        <v>4</v>
      </c>
      <c r="AI69">
        <f t="shared" si="18"/>
        <v>0</v>
      </c>
      <c r="AJ69">
        <f t="shared" si="15"/>
        <v>4</v>
      </c>
      <c r="AK69" s="8">
        <f t="shared" si="28"/>
        <v>1</v>
      </c>
      <c r="AL69">
        <f t="shared" si="19"/>
        <v>1</v>
      </c>
    </row>
    <row r="70" spans="1:38" ht="30" x14ac:dyDescent="0.2">
      <c r="A70" s="1">
        <v>5</v>
      </c>
      <c r="B70" s="4">
        <v>44835</v>
      </c>
      <c r="C70" s="13">
        <v>0.5</v>
      </c>
      <c r="D70" s="5" t="s">
        <v>44</v>
      </c>
      <c r="E70" s="5" t="s">
        <v>1192</v>
      </c>
      <c r="F70" s="5"/>
      <c r="G70" s="5" t="s">
        <v>1196</v>
      </c>
      <c r="H70" s="5" t="s">
        <v>46</v>
      </c>
      <c r="I70" s="5" t="s">
        <v>13</v>
      </c>
      <c r="J70" s="5">
        <v>22</v>
      </c>
      <c r="K70" s="5">
        <v>19</v>
      </c>
      <c r="L70" s="5">
        <v>5</v>
      </c>
      <c r="M70" s="5">
        <v>0</v>
      </c>
      <c r="N70" s="5" t="s">
        <v>57</v>
      </c>
      <c r="O70" s="5"/>
      <c r="Q70" s="7">
        <f t="shared" si="20"/>
        <v>44835</v>
      </c>
      <c r="R70" s="5">
        <f t="shared" si="21"/>
        <v>2022</v>
      </c>
      <c r="S70" s="5">
        <f t="shared" si="22"/>
        <v>5</v>
      </c>
      <c r="T70" s="5" t="s">
        <v>415</v>
      </c>
      <c r="U70" s="5">
        <v>14</v>
      </c>
      <c r="V70" s="5">
        <f t="shared" si="23"/>
        <v>1</v>
      </c>
      <c r="W70" s="5" t="s">
        <v>46</v>
      </c>
      <c r="X70" s="5" t="s">
        <v>879</v>
      </c>
      <c r="Y70" s="5">
        <v>7</v>
      </c>
      <c r="Z70" s="5">
        <f t="shared" si="24"/>
        <v>1</v>
      </c>
      <c r="AA70" s="5" t="str">
        <f t="shared" si="16"/>
        <v>SEC</v>
      </c>
      <c r="AB70">
        <f t="shared" si="17"/>
        <v>1</v>
      </c>
      <c r="AC70">
        <f t="shared" si="25"/>
        <v>1</v>
      </c>
      <c r="AD70">
        <f t="shared" si="26"/>
        <v>1</v>
      </c>
      <c r="AE70">
        <f t="shared" si="27"/>
        <v>1</v>
      </c>
      <c r="AF70">
        <f t="shared" si="18"/>
        <v>22</v>
      </c>
      <c r="AG70">
        <f t="shared" si="18"/>
        <v>19</v>
      </c>
      <c r="AH70">
        <f t="shared" si="18"/>
        <v>5</v>
      </c>
      <c r="AI70">
        <f t="shared" si="18"/>
        <v>0</v>
      </c>
      <c r="AJ70">
        <f t="shared" si="15"/>
        <v>5</v>
      </c>
      <c r="AK70" s="8">
        <f t="shared" si="28"/>
        <v>1</v>
      </c>
      <c r="AL70">
        <f t="shared" si="19"/>
        <v>1</v>
      </c>
    </row>
    <row r="71" spans="1:38" ht="30" x14ac:dyDescent="0.2">
      <c r="A71" s="1">
        <v>6</v>
      </c>
      <c r="B71" s="4">
        <v>44842</v>
      </c>
      <c r="C71" s="13">
        <v>0.66666666666666663</v>
      </c>
      <c r="D71" s="5" t="s">
        <v>44</v>
      </c>
      <c r="E71" s="5" t="s">
        <v>1184</v>
      </c>
      <c r="F71" s="5" t="s">
        <v>49</v>
      </c>
      <c r="G71" s="5" t="s">
        <v>411</v>
      </c>
      <c r="H71" s="5" t="s">
        <v>46</v>
      </c>
      <c r="I71" s="5" t="s">
        <v>13</v>
      </c>
      <c r="J71" s="5">
        <v>52</v>
      </c>
      <c r="K71" s="5">
        <v>28</v>
      </c>
      <c r="L71" s="5">
        <v>6</v>
      </c>
      <c r="M71" s="5">
        <v>0</v>
      </c>
      <c r="N71" s="5" t="s">
        <v>61</v>
      </c>
      <c r="O71" s="5"/>
      <c r="Q71" s="7">
        <f t="shared" si="20"/>
        <v>44842</v>
      </c>
      <c r="R71" s="5">
        <f t="shared" si="21"/>
        <v>2022</v>
      </c>
      <c r="S71" s="5">
        <f t="shared" si="22"/>
        <v>6</v>
      </c>
      <c r="T71" s="5" t="s">
        <v>415</v>
      </c>
      <c r="U71" s="5">
        <v>9</v>
      </c>
      <c r="V71" s="5">
        <f t="shared" si="23"/>
        <v>1</v>
      </c>
      <c r="W71" s="5" t="s">
        <v>46</v>
      </c>
      <c r="X71" s="5" t="s">
        <v>411</v>
      </c>
      <c r="Y71" s="5"/>
      <c r="Z71" s="5">
        <f t="shared" si="24"/>
        <v>0</v>
      </c>
      <c r="AA71" s="5" t="str">
        <f t="shared" si="16"/>
        <v>SEC</v>
      </c>
      <c r="AB71">
        <f t="shared" si="17"/>
        <v>1</v>
      </c>
      <c r="AC71">
        <f t="shared" si="25"/>
        <v>1</v>
      </c>
      <c r="AD71">
        <f t="shared" si="26"/>
        <v>1</v>
      </c>
      <c r="AE71">
        <f t="shared" si="27"/>
        <v>0</v>
      </c>
      <c r="AF71">
        <f t="shared" si="18"/>
        <v>52</v>
      </c>
      <c r="AG71">
        <f t="shared" si="18"/>
        <v>28</v>
      </c>
      <c r="AH71">
        <f t="shared" si="18"/>
        <v>6</v>
      </c>
      <c r="AI71">
        <f t="shared" si="18"/>
        <v>0</v>
      </c>
      <c r="AJ71">
        <f t="shared" si="15"/>
        <v>6</v>
      </c>
      <c r="AK71" s="8">
        <f t="shared" si="28"/>
        <v>1</v>
      </c>
      <c r="AL71">
        <f t="shared" si="19"/>
        <v>1</v>
      </c>
    </row>
    <row r="72" spans="1:38" ht="30" x14ac:dyDescent="0.2">
      <c r="A72" s="1">
        <v>7</v>
      </c>
      <c r="B72" s="4">
        <v>44849</v>
      </c>
      <c r="C72" s="13">
        <v>0.5</v>
      </c>
      <c r="D72" s="5" t="s">
        <v>44</v>
      </c>
      <c r="E72" s="5" t="s">
        <v>1184</v>
      </c>
      <c r="F72" s="5"/>
      <c r="G72" s="5" t="s">
        <v>841</v>
      </c>
      <c r="H72" s="5" t="s">
        <v>46</v>
      </c>
      <c r="I72" s="5" t="s">
        <v>13</v>
      </c>
      <c r="J72" s="5">
        <v>48</v>
      </c>
      <c r="K72" s="5">
        <v>34</v>
      </c>
      <c r="L72" s="5">
        <v>7</v>
      </c>
      <c r="M72" s="5">
        <v>0</v>
      </c>
      <c r="N72" s="5" t="s">
        <v>64</v>
      </c>
      <c r="O72" s="5"/>
      <c r="Q72" s="7">
        <f t="shared" si="20"/>
        <v>44849</v>
      </c>
      <c r="R72" s="5">
        <f t="shared" si="21"/>
        <v>2022</v>
      </c>
      <c r="S72" s="5">
        <f t="shared" si="22"/>
        <v>7</v>
      </c>
      <c r="T72" s="5" t="s">
        <v>415</v>
      </c>
      <c r="U72" s="5">
        <v>9</v>
      </c>
      <c r="V72" s="5">
        <f t="shared" si="23"/>
        <v>1</v>
      </c>
      <c r="W72" s="5" t="s">
        <v>46</v>
      </c>
      <c r="X72" s="5" t="s">
        <v>841</v>
      </c>
      <c r="Y72" s="5"/>
      <c r="Z72" s="5">
        <f t="shared" si="24"/>
        <v>0</v>
      </c>
      <c r="AA72" s="5" t="str">
        <f t="shared" si="16"/>
        <v>SEC</v>
      </c>
      <c r="AB72">
        <f t="shared" si="17"/>
        <v>1</v>
      </c>
      <c r="AC72">
        <f t="shared" si="25"/>
        <v>1</v>
      </c>
      <c r="AD72">
        <f t="shared" si="26"/>
        <v>1</v>
      </c>
      <c r="AE72">
        <f t="shared" si="27"/>
        <v>0</v>
      </c>
      <c r="AF72">
        <f t="shared" si="18"/>
        <v>48</v>
      </c>
      <c r="AG72">
        <f t="shared" si="18"/>
        <v>34</v>
      </c>
      <c r="AH72">
        <f t="shared" si="18"/>
        <v>7</v>
      </c>
      <c r="AI72">
        <f t="shared" si="18"/>
        <v>0</v>
      </c>
      <c r="AJ72">
        <f t="shared" si="15"/>
        <v>7</v>
      </c>
      <c r="AK72" s="8">
        <f t="shared" si="28"/>
        <v>1</v>
      </c>
      <c r="AL72">
        <f t="shared" si="19"/>
        <v>1</v>
      </c>
    </row>
    <row r="73" spans="1:38" ht="30" x14ac:dyDescent="0.2">
      <c r="A73" s="1">
        <v>8</v>
      </c>
      <c r="B73" s="4">
        <v>44856</v>
      </c>
      <c r="C73" s="13">
        <v>0.64583333333333337</v>
      </c>
      <c r="D73" s="5" t="s">
        <v>44</v>
      </c>
      <c r="E73" s="5" t="s">
        <v>1197</v>
      </c>
      <c r="F73" s="5" t="s">
        <v>49</v>
      </c>
      <c r="G73" s="5" t="s">
        <v>383</v>
      </c>
      <c r="H73" s="5" t="s">
        <v>46</v>
      </c>
      <c r="I73" s="5" t="s">
        <v>14</v>
      </c>
      <c r="J73" s="5">
        <v>20</v>
      </c>
      <c r="K73" s="5">
        <v>45</v>
      </c>
      <c r="L73" s="5">
        <v>7</v>
      </c>
      <c r="M73" s="5">
        <v>1</v>
      </c>
      <c r="N73" s="5" t="s">
        <v>92</v>
      </c>
      <c r="O73" s="5"/>
      <c r="Q73" s="7">
        <f t="shared" si="20"/>
        <v>44856</v>
      </c>
      <c r="R73" s="5">
        <f t="shared" si="21"/>
        <v>2022</v>
      </c>
      <c r="S73" s="5">
        <f t="shared" si="22"/>
        <v>8</v>
      </c>
      <c r="T73" s="5" t="s">
        <v>415</v>
      </c>
      <c r="U73" s="5">
        <v>7</v>
      </c>
      <c r="V73" s="5">
        <f t="shared" si="23"/>
        <v>1</v>
      </c>
      <c r="W73" s="5" t="s">
        <v>46</v>
      </c>
      <c r="X73" s="5" t="s">
        <v>383</v>
      </c>
      <c r="Y73" s="5"/>
      <c r="Z73" s="5">
        <f t="shared" si="24"/>
        <v>0</v>
      </c>
      <c r="AA73" s="5" t="str">
        <f t="shared" si="16"/>
        <v>SEC</v>
      </c>
      <c r="AB73">
        <f t="shared" si="17"/>
        <v>1</v>
      </c>
      <c r="AC73">
        <f t="shared" si="25"/>
        <v>1</v>
      </c>
      <c r="AD73">
        <f t="shared" si="26"/>
        <v>1</v>
      </c>
      <c r="AE73">
        <f t="shared" si="27"/>
        <v>0</v>
      </c>
      <c r="AF73">
        <f t="shared" si="18"/>
        <v>20</v>
      </c>
      <c r="AG73">
        <f t="shared" si="18"/>
        <v>45</v>
      </c>
      <c r="AH73">
        <f t="shared" si="18"/>
        <v>7</v>
      </c>
      <c r="AI73">
        <f t="shared" si="18"/>
        <v>1</v>
      </c>
      <c r="AJ73">
        <f t="shared" si="15"/>
        <v>8</v>
      </c>
      <c r="AK73" s="8">
        <f t="shared" si="28"/>
        <v>0.875</v>
      </c>
      <c r="AL73">
        <f t="shared" si="19"/>
        <v>0</v>
      </c>
    </row>
    <row r="74" spans="1:38" ht="30" x14ac:dyDescent="0.2">
      <c r="A74" s="1">
        <v>9</v>
      </c>
      <c r="B74" s="4">
        <v>44863</v>
      </c>
      <c r="C74" s="13">
        <v>0.8125</v>
      </c>
      <c r="D74" s="5" t="s">
        <v>44</v>
      </c>
      <c r="E74" s="5" t="s">
        <v>1175</v>
      </c>
      <c r="F74" s="5" t="s">
        <v>49</v>
      </c>
      <c r="G74" s="5" t="s">
        <v>571</v>
      </c>
      <c r="H74" s="5" t="s">
        <v>46</v>
      </c>
      <c r="I74" s="5" t="s">
        <v>13</v>
      </c>
      <c r="J74" s="5">
        <v>31</v>
      </c>
      <c r="K74" s="5">
        <v>28</v>
      </c>
      <c r="L74" s="5">
        <v>8</v>
      </c>
      <c r="M74" s="5">
        <v>1</v>
      </c>
      <c r="N74" s="5" t="s">
        <v>41</v>
      </c>
      <c r="O74" s="5"/>
      <c r="Q74" s="7">
        <f t="shared" si="20"/>
        <v>44863</v>
      </c>
      <c r="R74" s="5">
        <f t="shared" si="21"/>
        <v>2022</v>
      </c>
      <c r="S74" s="5">
        <f t="shared" si="22"/>
        <v>9</v>
      </c>
      <c r="T74" s="5" t="s">
        <v>415</v>
      </c>
      <c r="U74" s="5">
        <v>15</v>
      </c>
      <c r="V74" s="5">
        <f t="shared" si="23"/>
        <v>1</v>
      </c>
      <c r="W74" s="5" t="s">
        <v>46</v>
      </c>
      <c r="X74" s="5" t="s">
        <v>571</v>
      </c>
      <c r="Y74" s="5"/>
      <c r="Z74" s="5">
        <f t="shared" si="24"/>
        <v>0</v>
      </c>
      <c r="AA74" s="5" t="str">
        <f t="shared" si="16"/>
        <v>SEC</v>
      </c>
      <c r="AB74">
        <f t="shared" si="17"/>
        <v>1</v>
      </c>
      <c r="AC74">
        <f t="shared" si="25"/>
        <v>1</v>
      </c>
      <c r="AD74">
        <f t="shared" si="26"/>
        <v>1</v>
      </c>
      <c r="AE74">
        <f t="shared" si="27"/>
        <v>0</v>
      </c>
      <c r="AF74">
        <f t="shared" si="18"/>
        <v>31</v>
      </c>
      <c r="AG74">
        <f t="shared" si="18"/>
        <v>28</v>
      </c>
      <c r="AH74">
        <f t="shared" si="18"/>
        <v>8</v>
      </c>
      <c r="AI74">
        <f t="shared" si="18"/>
        <v>1</v>
      </c>
      <c r="AJ74">
        <f t="shared" si="15"/>
        <v>9</v>
      </c>
      <c r="AK74" s="8">
        <f t="shared" si="28"/>
        <v>0.88888888888888884</v>
      </c>
      <c r="AL74">
        <f t="shared" si="19"/>
        <v>1</v>
      </c>
    </row>
    <row r="75" spans="1:38" ht="30" x14ac:dyDescent="0.2">
      <c r="A75" s="1">
        <v>10</v>
      </c>
      <c r="B75" s="4">
        <v>44877</v>
      </c>
      <c r="C75" s="13">
        <v>0.64583333333333337</v>
      </c>
      <c r="D75" s="5" t="s">
        <v>44</v>
      </c>
      <c r="E75" s="5" t="s">
        <v>923</v>
      </c>
      <c r="F75" s="5"/>
      <c r="G75" s="5" t="s">
        <v>1198</v>
      </c>
      <c r="H75" s="5" t="s">
        <v>46</v>
      </c>
      <c r="I75" s="5" t="s">
        <v>14</v>
      </c>
      <c r="J75" s="5">
        <v>24</v>
      </c>
      <c r="K75" s="5">
        <v>30</v>
      </c>
      <c r="L75" s="5">
        <v>8</v>
      </c>
      <c r="M75" s="5">
        <v>2</v>
      </c>
      <c r="N75" s="5" t="s">
        <v>92</v>
      </c>
      <c r="O75" s="5"/>
      <c r="Q75" s="7">
        <f t="shared" si="20"/>
        <v>44877</v>
      </c>
      <c r="R75" s="5">
        <f t="shared" si="21"/>
        <v>2022</v>
      </c>
      <c r="S75" s="5">
        <f t="shared" si="22"/>
        <v>11</v>
      </c>
      <c r="T75" s="5" t="s">
        <v>415</v>
      </c>
      <c r="U75" s="5">
        <v>11</v>
      </c>
      <c r="V75" s="5">
        <f t="shared" si="23"/>
        <v>1</v>
      </c>
      <c r="W75" s="5" t="s">
        <v>46</v>
      </c>
      <c r="X75" s="5" t="s">
        <v>119</v>
      </c>
      <c r="Y75" s="5">
        <v>10</v>
      </c>
      <c r="Z75" s="5">
        <f t="shared" si="24"/>
        <v>1</v>
      </c>
      <c r="AA75" s="5" t="str">
        <f t="shared" si="16"/>
        <v>SEC</v>
      </c>
      <c r="AB75">
        <f t="shared" si="17"/>
        <v>1</v>
      </c>
      <c r="AC75">
        <f t="shared" si="25"/>
        <v>1</v>
      </c>
      <c r="AD75">
        <f t="shared" si="26"/>
        <v>1</v>
      </c>
      <c r="AE75">
        <f t="shared" si="27"/>
        <v>1</v>
      </c>
      <c r="AF75">
        <f t="shared" si="18"/>
        <v>24</v>
      </c>
      <c r="AG75">
        <f t="shared" si="18"/>
        <v>30</v>
      </c>
      <c r="AH75">
        <f t="shared" si="18"/>
        <v>8</v>
      </c>
      <c r="AI75">
        <f t="shared" si="18"/>
        <v>2</v>
      </c>
      <c r="AJ75">
        <f t="shared" si="15"/>
        <v>10</v>
      </c>
      <c r="AK75" s="8">
        <f t="shared" si="28"/>
        <v>0.8</v>
      </c>
      <c r="AL75">
        <f t="shared" si="19"/>
        <v>0</v>
      </c>
    </row>
    <row r="76" spans="1:38" ht="30" x14ac:dyDescent="0.2">
      <c r="A76" s="1">
        <v>11</v>
      </c>
      <c r="B76" s="4">
        <v>44884</v>
      </c>
      <c r="C76" s="13">
        <v>0.8125</v>
      </c>
      <c r="D76" s="5" t="s">
        <v>44</v>
      </c>
      <c r="E76" s="5" t="s">
        <v>1192</v>
      </c>
      <c r="F76" s="5" t="s">
        <v>49</v>
      </c>
      <c r="G76" s="5" t="s">
        <v>651</v>
      </c>
      <c r="H76" s="5" t="s">
        <v>46</v>
      </c>
      <c r="I76" s="5" t="s">
        <v>14</v>
      </c>
      <c r="J76" s="5">
        <v>27</v>
      </c>
      <c r="K76" s="5">
        <v>42</v>
      </c>
      <c r="L76" s="5">
        <v>8</v>
      </c>
      <c r="M76" s="5">
        <v>3</v>
      </c>
      <c r="N76" s="5" t="s">
        <v>102</v>
      </c>
      <c r="O76" s="5"/>
      <c r="Q76" s="7">
        <f t="shared" si="20"/>
        <v>44884</v>
      </c>
      <c r="R76" s="5">
        <f t="shared" si="21"/>
        <v>2022</v>
      </c>
      <c r="S76" s="5">
        <f t="shared" si="22"/>
        <v>12</v>
      </c>
      <c r="T76" s="5" t="s">
        <v>415</v>
      </c>
      <c r="U76" s="5">
        <v>14</v>
      </c>
      <c r="V76" s="5">
        <f t="shared" si="23"/>
        <v>1</v>
      </c>
      <c r="W76" s="5" t="s">
        <v>46</v>
      </c>
      <c r="X76" s="5" t="s">
        <v>651</v>
      </c>
      <c r="Y76" s="5"/>
      <c r="Z76" s="5">
        <f t="shared" si="24"/>
        <v>0</v>
      </c>
      <c r="AA76" s="5" t="str">
        <f t="shared" si="16"/>
        <v>SEC</v>
      </c>
      <c r="AB76">
        <f t="shared" si="17"/>
        <v>1</v>
      </c>
      <c r="AC76">
        <f t="shared" si="25"/>
        <v>1</v>
      </c>
      <c r="AD76">
        <f t="shared" si="26"/>
        <v>1</v>
      </c>
      <c r="AE76">
        <f t="shared" si="27"/>
        <v>0</v>
      </c>
      <c r="AF76">
        <f t="shared" si="18"/>
        <v>27</v>
      </c>
      <c r="AG76">
        <f t="shared" si="18"/>
        <v>42</v>
      </c>
      <c r="AH76">
        <f t="shared" si="18"/>
        <v>8</v>
      </c>
      <c r="AI76">
        <f t="shared" si="18"/>
        <v>3</v>
      </c>
      <c r="AJ76">
        <f t="shared" si="15"/>
        <v>11</v>
      </c>
      <c r="AK76" s="8">
        <f t="shared" si="28"/>
        <v>0.72727272727272729</v>
      </c>
      <c r="AL76">
        <f t="shared" si="19"/>
        <v>0</v>
      </c>
    </row>
    <row r="77" spans="1:38" ht="30" x14ac:dyDescent="0.2">
      <c r="A77" s="1">
        <v>12</v>
      </c>
      <c r="B77" s="4">
        <v>44889</v>
      </c>
      <c r="C77" s="13">
        <v>0.79166666666666663</v>
      </c>
      <c r="D77" s="5" t="s">
        <v>37</v>
      </c>
      <c r="E77" s="5" t="s">
        <v>414</v>
      </c>
      <c r="F77" s="5"/>
      <c r="G77" s="5" t="s">
        <v>239</v>
      </c>
      <c r="H77" s="5" t="s">
        <v>46</v>
      </c>
      <c r="I77" s="5" t="s">
        <v>14</v>
      </c>
      <c r="J77" s="5">
        <v>22</v>
      </c>
      <c r="K77" s="5">
        <v>24</v>
      </c>
      <c r="L77" s="5">
        <v>8</v>
      </c>
      <c r="M77" s="5">
        <v>4</v>
      </c>
      <c r="N77" s="5" t="s">
        <v>130</v>
      </c>
      <c r="O77" s="5"/>
      <c r="Q77" s="7">
        <f t="shared" si="20"/>
        <v>44889</v>
      </c>
      <c r="R77" s="5">
        <f t="shared" si="21"/>
        <v>2022</v>
      </c>
      <c r="S77" s="5">
        <f t="shared" si="22"/>
        <v>13</v>
      </c>
      <c r="T77" s="5" t="s">
        <v>415</v>
      </c>
      <c r="U77" s="5">
        <v>20</v>
      </c>
      <c r="V77" s="5">
        <f t="shared" si="23"/>
        <v>1</v>
      </c>
      <c r="W77" s="5" t="s">
        <v>46</v>
      </c>
      <c r="X77" s="5" t="s">
        <v>239</v>
      </c>
      <c r="Y77" s="5"/>
      <c r="Z77" s="5">
        <f t="shared" si="24"/>
        <v>0</v>
      </c>
      <c r="AA77" s="5" t="str">
        <f t="shared" si="16"/>
        <v>SEC</v>
      </c>
      <c r="AB77">
        <f t="shared" si="17"/>
        <v>1</v>
      </c>
      <c r="AC77">
        <f t="shared" si="25"/>
        <v>1</v>
      </c>
      <c r="AD77">
        <f t="shared" si="26"/>
        <v>1</v>
      </c>
      <c r="AE77">
        <f t="shared" si="27"/>
        <v>0</v>
      </c>
      <c r="AF77">
        <f t="shared" si="18"/>
        <v>22</v>
      </c>
      <c r="AG77">
        <f t="shared" si="18"/>
        <v>24</v>
      </c>
      <c r="AH77">
        <f t="shared" si="18"/>
        <v>8</v>
      </c>
      <c r="AI77">
        <f t="shared" si="18"/>
        <v>4</v>
      </c>
      <c r="AJ77">
        <f t="shared" si="15"/>
        <v>12</v>
      </c>
      <c r="AK77" s="8">
        <f t="shared" si="28"/>
        <v>0.66666666666666663</v>
      </c>
      <c r="AL77">
        <f t="shared" si="19"/>
        <v>0</v>
      </c>
    </row>
    <row r="78" spans="1:38" ht="30" x14ac:dyDescent="0.2">
      <c r="A78" s="1">
        <v>13</v>
      </c>
      <c r="B78" s="4">
        <v>44923</v>
      </c>
      <c r="C78" s="13">
        <v>0.875</v>
      </c>
      <c r="D78" s="5" t="s">
        <v>275</v>
      </c>
      <c r="E78" s="5" t="s">
        <v>368</v>
      </c>
      <c r="F78" s="5" t="s">
        <v>80</v>
      </c>
      <c r="G78" s="5" t="s">
        <v>404</v>
      </c>
      <c r="H78" s="5" t="s">
        <v>145</v>
      </c>
      <c r="I78" s="5" t="s">
        <v>14</v>
      </c>
      <c r="J78" s="5">
        <v>25</v>
      </c>
      <c r="K78" s="5">
        <v>42</v>
      </c>
      <c r="L78" s="5">
        <v>8</v>
      </c>
      <c r="M78" s="5">
        <v>5</v>
      </c>
      <c r="N78" s="5" t="s">
        <v>132</v>
      </c>
      <c r="O78" s="5" t="s">
        <v>691</v>
      </c>
      <c r="P78" s="6"/>
      <c r="Q78" s="7">
        <f t="shared" si="20"/>
        <v>44923</v>
      </c>
      <c r="R78" s="5">
        <f t="shared" si="21"/>
        <v>2022</v>
      </c>
      <c r="S78" s="5">
        <f t="shared" si="22"/>
        <v>18</v>
      </c>
      <c r="T78" s="5" t="s">
        <v>368</v>
      </c>
      <c r="U78" s="5"/>
      <c r="V78" s="5">
        <f t="shared" si="23"/>
        <v>0</v>
      </c>
      <c r="W78" s="5" t="s">
        <v>46</v>
      </c>
      <c r="X78" s="5" t="s">
        <v>404</v>
      </c>
      <c r="Y78" s="5"/>
      <c r="Z78" s="5">
        <f t="shared" si="24"/>
        <v>0</v>
      </c>
      <c r="AA78" s="5" t="str">
        <f t="shared" si="16"/>
        <v>Big 12</v>
      </c>
      <c r="AB78">
        <f t="shared" si="17"/>
        <v>0</v>
      </c>
      <c r="AC78">
        <f t="shared" si="25"/>
        <v>1</v>
      </c>
      <c r="AD78">
        <f t="shared" si="26"/>
        <v>1</v>
      </c>
      <c r="AE78">
        <f t="shared" si="27"/>
        <v>0</v>
      </c>
      <c r="AF78">
        <f t="shared" si="18"/>
        <v>25</v>
      </c>
      <c r="AG78">
        <f t="shared" si="18"/>
        <v>42</v>
      </c>
      <c r="AH78">
        <f t="shared" si="18"/>
        <v>8</v>
      </c>
      <c r="AI78">
        <f t="shared" si="18"/>
        <v>5</v>
      </c>
      <c r="AJ78">
        <f t="shared" si="15"/>
        <v>13</v>
      </c>
      <c r="AK78" s="8">
        <f t="shared" si="28"/>
        <v>0.61538461538461542</v>
      </c>
      <c r="AL78">
        <f t="shared" si="19"/>
        <v>0</v>
      </c>
    </row>
    <row r="79" spans="1:38" ht="30" x14ac:dyDescent="0.2">
      <c r="A79" s="1">
        <v>1</v>
      </c>
      <c r="B79" s="4">
        <v>44807</v>
      </c>
      <c r="C79" s="13">
        <v>0.8125</v>
      </c>
      <c r="D79" s="5" t="s">
        <v>44</v>
      </c>
      <c r="E79" s="5" t="s">
        <v>292</v>
      </c>
      <c r="F79" s="5"/>
      <c r="G79" s="5" t="s">
        <v>152</v>
      </c>
      <c r="H79" s="5" t="s">
        <v>96</v>
      </c>
      <c r="I79" s="5" t="s">
        <v>13</v>
      </c>
      <c r="J79" s="5">
        <v>55</v>
      </c>
      <c r="K79" s="5">
        <v>0</v>
      </c>
      <c r="L79" s="5">
        <v>1</v>
      </c>
      <c r="M79" s="5">
        <v>0</v>
      </c>
      <c r="N79" s="5" t="s">
        <v>41</v>
      </c>
      <c r="O79" s="5"/>
      <c r="P79" s="6"/>
      <c r="Q79" s="7">
        <f t="shared" si="20"/>
        <v>44807</v>
      </c>
      <c r="R79" s="5">
        <f t="shared" si="21"/>
        <v>2022</v>
      </c>
      <c r="S79" s="5">
        <f t="shared" si="22"/>
        <v>1</v>
      </c>
      <c r="T79" s="5" t="s">
        <v>119</v>
      </c>
      <c r="U79" s="5">
        <v>1</v>
      </c>
      <c r="V79" s="5">
        <f t="shared" si="23"/>
        <v>1</v>
      </c>
      <c r="W79" s="5" t="s">
        <v>46</v>
      </c>
      <c r="X79" s="5" t="s">
        <v>152</v>
      </c>
      <c r="Y79" s="5"/>
      <c r="Z79" s="5">
        <f t="shared" si="24"/>
        <v>0</v>
      </c>
      <c r="AA79" s="5" t="str">
        <f t="shared" si="16"/>
        <v>MWC</v>
      </c>
      <c r="AB79">
        <f t="shared" si="17"/>
        <v>0</v>
      </c>
      <c r="AC79">
        <f t="shared" si="25"/>
        <v>1</v>
      </c>
      <c r="AD79">
        <f t="shared" si="26"/>
        <v>0</v>
      </c>
      <c r="AE79">
        <f t="shared" si="27"/>
        <v>0</v>
      </c>
      <c r="AF79">
        <f t="shared" si="18"/>
        <v>55</v>
      </c>
      <c r="AG79">
        <f t="shared" si="18"/>
        <v>0</v>
      </c>
      <c r="AH79">
        <f t="shared" si="18"/>
        <v>1</v>
      </c>
      <c r="AI79">
        <f t="shared" si="18"/>
        <v>0</v>
      </c>
      <c r="AJ79">
        <f t="shared" si="15"/>
        <v>1</v>
      </c>
      <c r="AK79" s="8">
        <f t="shared" si="28"/>
        <v>1</v>
      </c>
      <c r="AL79">
        <f t="shared" si="19"/>
        <v>1</v>
      </c>
    </row>
    <row r="80" spans="1:38" ht="30" x14ac:dyDescent="0.2">
      <c r="A80" s="1">
        <v>2</v>
      </c>
      <c r="B80" s="4">
        <v>44814</v>
      </c>
      <c r="C80" s="13">
        <v>0.5</v>
      </c>
      <c r="D80" s="5" t="s">
        <v>44</v>
      </c>
      <c r="E80" s="5" t="s">
        <v>292</v>
      </c>
      <c r="F80" s="5" t="s">
        <v>49</v>
      </c>
      <c r="G80" s="5" t="s">
        <v>549</v>
      </c>
      <c r="H80" s="5" t="s">
        <v>145</v>
      </c>
      <c r="I80" s="5" t="s">
        <v>13</v>
      </c>
      <c r="J80" s="5">
        <v>20</v>
      </c>
      <c r="K80" s="5">
        <v>19</v>
      </c>
      <c r="L80" s="5">
        <v>2</v>
      </c>
      <c r="M80" s="5">
        <v>0</v>
      </c>
      <c r="N80" s="5" t="s">
        <v>47</v>
      </c>
      <c r="O80" s="5"/>
      <c r="P80" s="6"/>
      <c r="Q80" s="7">
        <f t="shared" si="20"/>
        <v>44814</v>
      </c>
      <c r="R80" s="5">
        <f t="shared" si="21"/>
        <v>2022</v>
      </c>
      <c r="S80" s="5">
        <f t="shared" si="22"/>
        <v>2</v>
      </c>
      <c r="T80" s="5" t="s">
        <v>119</v>
      </c>
      <c r="U80" s="5">
        <v>1</v>
      </c>
      <c r="V80" s="5">
        <f t="shared" si="23"/>
        <v>1</v>
      </c>
      <c r="W80" s="5" t="s">
        <v>46</v>
      </c>
      <c r="X80" s="5" t="s">
        <v>549</v>
      </c>
      <c r="Y80" s="5"/>
      <c r="Z80" s="5">
        <f t="shared" si="24"/>
        <v>0</v>
      </c>
      <c r="AA80" s="5" t="str">
        <f t="shared" si="16"/>
        <v>Big 12</v>
      </c>
      <c r="AB80">
        <f t="shared" si="17"/>
        <v>0</v>
      </c>
      <c r="AC80">
        <f t="shared" si="25"/>
        <v>1</v>
      </c>
      <c r="AD80">
        <f t="shared" si="26"/>
        <v>1</v>
      </c>
      <c r="AE80">
        <f t="shared" si="27"/>
        <v>0</v>
      </c>
      <c r="AF80">
        <f t="shared" si="18"/>
        <v>20</v>
      </c>
      <c r="AG80">
        <f t="shared" si="18"/>
        <v>19</v>
      </c>
      <c r="AH80">
        <f t="shared" si="18"/>
        <v>2</v>
      </c>
      <c r="AI80">
        <f t="shared" si="18"/>
        <v>0</v>
      </c>
      <c r="AJ80">
        <f t="shared" si="15"/>
        <v>2</v>
      </c>
      <c r="AK80" s="8">
        <f t="shared" si="28"/>
        <v>1</v>
      </c>
      <c r="AL80">
        <f t="shared" si="19"/>
        <v>1</v>
      </c>
    </row>
    <row r="81" spans="1:38" ht="30" x14ac:dyDescent="0.2">
      <c r="A81" s="1">
        <v>3</v>
      </c>
      <c r="B81" s="4">
        <v>44821</v>
      </c>
      <c r="C81" s="13">
        <v>0.66666666666666663</v>
      </c>
      <c r="D81" s="5" t="s">
        <v>44</v>
      </c>
      <c r="E81" s="5" t="s">
        <v>117</v>
      </c>
      <c r="F81" s="5"/>
      <c r="G81" s="5" t="s">
        <v>98</v>
      </c>
      <c r="H81" s="5" t="s">
        <v>99</v>
      </c>
      <c r="I81" s="5" t="s">
        <v>13</v>
      </c>
      <c r="J81" s="5">
        <v>63</v>
      </c>
      <c r="K81" s="5">
        <v>7</v>
      </c>
      <c r="L81" s="5">
        <v>3</v>
      </c>
      <c r="M81" s="5">
        <v>0</v>
      </c>
      <c r="N81" s="5" t="s">
        <v>51</v>
      </c>
      <c r="O81" s="5"/>
      <c r="P81" s="6"/>
      <c r="Q81" s="7">
        <f t="shared" si="20"/>
        <v>44821</v>
      </c>
      <c r="R81" s="5">
        <f t="shared" si="21"/>
        <v>2022</v>
      </c>
      <c r="S81" s="5">
        <f t="shared" si="22"/>
        <v>3</v>
      </c>
      <c r="T81" s="5" t="s">
        <v>119</v>
      </c>
      <c r="U81" s="5">
        <v>2</v>
      </c>
      <c r="V81" s="5">
        <f t="shared" si="23"/>
        <v>1</v>
      </c>
      <c r="W81" s="5" t="s">
        <v>46</v>
      </c>
      <c r="X81" s="5" t="s">
        <v>98</v>
      </c>
      <c r="Y81" s="5"/>
      <c r="Z81" s="5">
        <f t="shared" si="24"/>
        <v>0</v>
      </c>
      <c r="AA81" s="5" t="str">
        <f t="shared" si="16"/>
        <v>Sun Belt</v>
      </c>
      <c r="AB81">
        <f t="shared" si="17"/>
        <v>0</v>
      </c>
      <c r="AC81">
        <f t="shared" si="25"/>
        <v>1</v>
      </c>
      <c r="AD81">
        <f t="shared" si="26"/>
        <v>0</v>
      </c>
      <c r="AE81">
        <f t="shared" si="27"/>
        <v>0</v>
      </c>
      <c r="AF81">
        <f t="shared" si="18"/>
        <v>63</v>
      </c>
      <c r="AG81">
        <f t="shared" si="18"/>
        <v>7</v>
      </c>
      <c r="AH81">
        <f t="shared" si="18"/>
        <v>3</v>
      </c>
      <c r="AI81">
        <f t="shared" si="18"/>
        <v>0</v>
      </c>
      <c r="AJ81">
        <f t="shared" si="15"/>
        <v>3</v>
      </c>
      <c r="AK81" s="8">
        <f t="shared" si="28"/>
        <v>1</v>
      </c>
      <c r="AL81">
        <f t="shared" si="19"/>
        <v>1</v>
      </c>
    </row>
    <row r="82" spans="1:38" ht="30" x14ac:dyDescent="0.2">
      <c r="A82" s="1">
        <v>4</v>
      </c>
      <c r="B82" s="4">
        <v>44828</v>
      </c>
      <c r="C82" s="13">
        <v>0.8125</v>
      </c>
      <c r="D82" s="5" t="s">
        <v>44</v>
      </c>
      <c r="E82" s="5" t="s">
        <v>117</v>
      </c>
      <c r="F82" s="5"/>
      <c r="G82" s="5" t="s">
        <v>411</v>
      </c>
      <c r="H82" s="5" t="s">
        <v>46</v>
      </c>
      <c r="I82" s="5" t="s">
        <v>13</v>
      </c>
      <c r="J82" s="5">
        <v>55</v>
      </c>
      <c r="K82" s="5">
        <v>3</v>
      </c>
      <c r="L82" s="5">
        <v>4</v>
      </c>
      <c r="M82" s="5">
        <v>0</v>
      </c>
      <c r="N82" s="5" t="s">
        <v>55</v>
      </c>
      <c r="O82" s="5"/>
      <c r="P82" s="6"/>
      <c r="Q82" s="7">
        <f t="shared" si="20"/>
        <v>44828</v>
      </c>
      <c r="R82" s="5">
        <f t="shared" si="21"/>
        <v>2022</v>
      </c>
      <c r="S82" s="5">
        <f t="shared" si="22"/>
        <v>4</v>
      </c>
      <c r="T82" s="5" t="s">
        <v>119</v>
      </c>
      <c r="U82" s="5">
        <v>2</v>
      </c>
      <c r="V82" s="5">
        <f t="shared" si="23"/>
        <v>1</v>
      </c>
      <c r="W82" s="5" t="s">
        <v>46</v>
      </c>
      <c r="X82" s="5" t="s">
        <v>411</v>
      </c>
      <c r="Y82" s="5"/>
      <c r="Z82" s="5">
        <f t="shared" si="24"/>
        <v>0</v>
      </c>
      <c r="AA82" s="5" t="str">
        <f t="shared" si="16"/>
        <v>SEC</v>
      </c>
      <c r="AB82">
        <f t="shared" si="17"/>
        <v>1</v>
      </c>
      <c r="AC82">
        <f t="shared" si="25"/>
        <v>1</v>
      </c>
      <c r="AD82">
        <f t="shared" si="26"/>
        <v>1</v>
      </c>
      <c r="AE82">
        <f t="shared" si="27"/>
        <v>0</v>
      </c>
      <c r="AF82">
        <f t="shared" si="18"/>
        <v>55</v>
      </c>
      <c r="AG82">
        <f t="shared" si="18"/>
        <v>3</v>
      </c>
      <c r="AH82">
        <f t="shared" si="18"/>
        <v>4</v>
      </c>
      <c r="AI82">
        <f t="shared" si="18"/>
        <v>0</v>
      </c>
      <c r="AJ82">
        <f t="shared" si="15"/>
        <v>4</v>
      </c>
      <c r="AK82" s="8">
        <f t="shared" si="28"/>
        <v>1</v>
      </c>
      <c r="AL82">
        <f t="shared" si="19"/>
        <v>1</v>
      </c>
    </row>
    <row r="83" spans="1:38" ht="30" x14ac:dyDescent="0.2">
      <c r="A83" s="1">
        <v>5</v>
      </c>
      <c r="B83" s="4">
        <v>44835</v>
      </c>
      <c r="C83" s="13">
        <v>0.64583333333333337</v>
      </c>
      <c r="D83" s="5" t="s">
        <v>44</v>
      </c>
      <c r="E83" s="5" t="s">
        <v>117</v>
      </c>
      <c r="F83" s="5" t="s">
        <v>49</v>
      </c>
      <c r="G83" s="5" t="s">
        <v>1170</v>
      </c>
      <c r="H83" s="5" t="s">
        <v>46</v>
      </c>
      <c r="I83" s="5" t="s">
        <v>13</v>
      </c>
      <c r="J83" s="5">
        <v>49</v>
      </c>
      <c r="K83" s="5">
        <v>26</v>
      </c>
      <c r="L83" s="5">
        <v>5</v>
      </c>
      <c r="M83" s="5">
        <v>0</v>
      </c>
      <c r="N83" s="5" t="s">
        <v>57</v>
      </c>
      <c r="O83" s="5"/>
      <c r="P83" s="6"/>
      <c r="Q83" s="7">
        <f t="shared" si="20"/>
        <v>44835</v>
      </c>
      <c r="R83" s="5">
        <f t="shared" si="21"/>
        <v>2022</v>
      </c>
      <c r="S83" s="5">
        <f t="shared" si="22"/>
        <v>5</v>
      </c>
      <c r="T83" s="5" t="s">
        <v>119</v>
      </c>
      <c r="U83" s="5">
        <v>2</v>
      </c>
      <c r="V83" s="5">
        <f t="shared" si="23"/>
        <v>1</v>
      </c>
      <c r="W83" s="5" t="s">
        <v>46</v>
      </c>
      <c r="X83" s="5" t="s">
        <v>874</v>
      </c>
      <c r="Y83" s="5">
        <v>20</v>
      </c>
      <c r="Z83" s="5">
        <f t="shared" si="24"/>
        <v>1</v>
      </c>
      <c r="AA83" s="5" t="str">
        <f t="shared" si="16"/>
        <v>SEC</v>
      </c>
      <c r="AB83">
        <f t="shared" si="17"/>
        <v>1</v>
      </c>
      <c r="AC83">
        <f t="shared" si="25"/>
        <v>1</v>
      </c>
      <c r="AD83">
        <f t="shared" si="26"/>
        <v>1</v>
      </c>
      <c r="AE83">
        <f t="shared" si="27"/>
        <v>1</v>
      </c>
      <c r="AF83">
        <f t="shared" si="18"/>
        <v>49</v>
      </c>
      <c r="AG83">
        <f t="shared" si="18"/>
        <v>26</v>
      </c>
      <c r="AH83">
        <f t="shared" si="18"/>
        <v>5</v>
      </c>
      <c r="AI83">
        <f t="shared" si="18"/>
        <v>0</v>
      </c>
      <c r="AJ83">
        <f t="shared" si="15"/>
        <v>5</v>
      </c>
      <c r="AK83" s="8">
        <f t="shared" si="28"/>
        <v>1</v>
      </c>
      <c r="AL83">
        <f t="shared" si="19"/>
        <v>1</v>
      </c>
    </row>
    <row r="84" spans="1:38" ht="30" x14ac:dyDescent="0.2">
      <c r="A84" s="1">
        <v>6</v>
      </c>
      <c r="B84" s="4">
        <v>44842</v>
      </c>
      <c r="C84" s="13">
        <v>0.83333333333333337</v>
      </c>
      <c r="D84" s="5" t="s">
        <v>44</v>
      </c>
      <c r="E84" s="5" t="s">
        <v>292</v>
      </c>
      <c r="F84" s="5"/>
      <c r="G84" s="5" t="s">
        <v>571</v>
      </c>
      <c r="H84" s="5" t="s">
        <v>46</v>
      </c>
      <c r="I84" s="5" t="s">
        <v>13</v>
      </c>
      <c r="J84" s="5">
        <v>24</v>
      </c>
      <c r="K84" s="5">
        <v>20</v>
      </c>
      <c r="L84" s="5">
        <v>6</v>
      </c>
      <c r="M84" s="5">
        <v>0</v>
      </c>
      <c r="N84" s="5" t="s">
        <v>61</v>
      </c>
      <c r="O84" s="5"/>
      <c r="P84" s="6"/>
      <c r="Q84" s="7">
        <f t="shared" si="20"/>
        <v>44842</v>
      </c>
      <c r="R84" s="5">
        <f t="shared" si="21"/>
        <v>2022</v>
      </c>
      <c r="S84" s="5">
        <f t="shared" si="22"/>
        <v>6</v>
      </c>
      <c r="T84" s="5" t="s">
        <v>119</v>
      </c>
      <c r="U84" s="5">
        <v>1</v>
      </c>
      <c r="V84" s="5">
        <f t="shared" si="23"/>
        <v>1</v>
      </c>
      <c r="W84" s="5" t="s">
        <v>46</v>
      </c>
      <c r="X84" s="5" t="s">
        <v>571</v>
      </c>
      <c r="Y84" s="5"/>
      <c r="Z84" s="5">
        <f t="shared" si="24"/>
        <v>0</v>
      </c>
      <c r="AA84" s="5" t="str">
        <f t="shared" si="16"/>
        <v>SEC</v>
      </c>
      <c r="AB84">
        <f t="shared" si="17"/>
        <v>1</v>
      </c>
      <c r="AC84">
        <f t="shared" si="25"/>
        <v>1</v>
      </c>
      <c r="AD84">
        <f t="shared" si="26"/>
        <v>1</v>
      </c>
      <c r="AE84">
        <f t="shared" si="27"/>
        <v>0</v>
      </c>
      <c r="AF84">
        <f t="shared" si="18"/>
        <v>24</v>
      </c>
      <c r="AG84">
        <f t="shared" si="18"/>
        <v>20</v>
      </c>
      <c r="AH84">
        <f t="shared" si="18"/>
        <v>6</v>
      </c>
      <c r="AI84">
        <f t="shared" si="18"/>
        <v>0</v>
      </c>
      <c r="AJ84">
        <f t="shared" si="15"/>
        <v>6</v>
      </c>
      <c r="AK84" s="8">
        <f t="shared" si="28"/>
        <v>1</v>
      </c>
      <c r="AL84">
        <f t="shared" si="19"/>
        <v>1</v>
      </c>
    </row>
    <row r="85" spans="1:38" ht="30" x14ac:dyDescent="0.2">
      <c r="A85" s="1">
        <v>7</v>
      </c>
      <c r="B85" s="4">
        <v>44849</v>
      </c>
      <c r="C85" s="13">
        <v>0.64583333333333337</v>
      </c>
      <c r="D85" s="5" t="s">
        <v>44</v>
      </c>
      <c r="E85" s="5" t="s">
        <v>713</v>
      </c>
      <c r="F85" s="5" t="s">
        <v>49</v>
      </c>
      <c r="G85" s="5" t="s">
        <v>379</v>
      </c>
      <c r="H85" s="5" t="s">
        <v>46</v>
      </c>
      <c r="I85" s="5" t="s">
        <v>14</v>
      </c>
      <c r="J85" s="5">
        <v>49</v>
      </c>
      <c r="K85" s="5">
        <v>52</v>
      </c>
      <c r="L85" s="5">
        <v>6</v>
      </c>
      <c r="M85" s="5">
        <v>1</v>
      </c>
      <c r="N85" s="5" t="s">
        <v>92</v>
      </c>
      <c r="O85" s="5"/>
      <c r="P85" s="6"/>
      <c r="Q85" s="7">
        <f t="shared" si="20"/>
        <v>44849</v>
      </c>
      <c r="R85" s="5">
        <f t="shared" si="21"/>
        <v>2022</v>
      </c>
      <c r="S85" s="5">
        <f t="shared" si="22"/>
        <v>7</v>
      </c>
      <c r="T85" s="5" t="s">
        <v>119</v>
      </c>
      <c r="U85" s="5">
        <v>3</v>
      </c>
      <c r="V85" s="5">
        <f t="shared" si="23"/>
        <v>1</v>
      </c>
      <c r="W85" s="5" t="s">
        <v>46</v>
      </c>
      <c r="X85" s="5" t="s">
        <v>381</v>
      </c>
      <c r="Y85" s="5">
        <v>6</v>
      </c>
      <c r="Z85" s="5">
        <f t="shared" si="24"/>
        <v>1</v>
      </c>
      <c r="AA85" s="5" t="str">
        <f t="shared" si="16"/>
        <v>SEC</v>
      </c>
      <c r="AB85">
        <f t="shared" si="17"/>
        <v>1</v>
      </c>
      <c r="AC85">
        <f t="shared" si="25"/>
        <v>1</v>
      </c>
      <c r="AD85">
        <f t="shared" si="26"/>
        <v>1</v>
      </c>
      <c r="AE85">
        <f t="shared" si="27"/>
        <v>1</v>
      </c>
      <c r="AF85">
        <f t="shared" si="18"/>
        <v>49</v>
      </c>
      <c r="AG85">
        <f t="shared" si="18"/>
        <v>52</v>
      </c>
      <c r="AH85">
        <f t="shared" si="18"/>
        <v>6</v>
      </c>
      <c r="AI85">
        <f t="shared" si="18"/>
        <v>1</v>
      </c>
      <c r="AJ85">
        <f t="shared" si="15"/>
        <v>7</v>
      </c>
      <c r="AK85" s="8">
        <f t="shared" si="28"/>
        <v>0.8571428571428571</v>
      </c>
      <c r="AL85">
        <f t="shared" si="19"/>
        <v>0</v>
      </c>
    </row>
    <row r="86" spans="1:38" ht="45" x14ac:dyDescent="0.2">
      <c r="A86" s="1">
        <v>8</v>
      </c>
      <c r="B86" s="4">
        <v>44856</v>
      </c>
      <c r="C86" s="13">
        <v>0.79166666666666663</v>
      </c>
      <c r="D86" s="5" t="s">
        <v>44</v>
      </c>
      <c r="E86" s="5" t="s">
        <v>1199</v>
      </c>
      <c r="F86" s="5"/>
      <c r="G86" s="5" t="s">
        <v>904</v>
      </c>
      <c r="H86" s="5" t="s">
        <v>46</v>
      </c>
      <c r="I86" s="5" t="s">
        <v>13</v>
      </c>
      <c r="J86" s="5">
        <v>30</v>
      </c>
      <c r="K86" s="5">
        <v>6</v>
      </c>
      <c r="L86" s="5">
        <v>7</v>
      </c>
      <c r="M86" s="5">
        <v>1</v>
      </c>
      <c r="N86" s="5" t="s">
        <v>41</v>
      </c>
      <c r="O86" s="5"/>
      <c r="P86" s="6"/>
      <c r="Q86" s="7">
        <f t="shared" si="20"/>
        <v>44856</v>
      </c>
      <c r="R86" s="5">
        <f t="shared" si="21"/>
        <v>2022</v>
      </c>
      <c r="S86" s="5">
        <f t="shared" si="22"/>
        <v>8</v>
      </c>
      <c r="T86" s="5" t="s">
        <v>119</v>
      </c>
      <c r="U86" s="5">
        <v>6</v>
      </c>
      <c r="V86" s="5">
        <f t="shared" si="23"/>
        <v>1</v>
      </c>
      <c r="W86" s="5" t="s">
        <v>46</v>
      </c>
      <c r="X86" s="5" t="s">
        <v>906</v>
      </c>
      <c r="Y86" s="5">
        <v>24</v>
      </c>
      <c r="Z86" s="5">
        <f t="shared" si="24"/>
        <v>1</v>
      </c>
      <c r="AA86" s="5" t="str">
        <f t="shared" si="16"/>
        <v>SEC</v>
      </c>
      <c r="AB86">
        <f t="shared" si="17"/>
        <v>1</v>
      </c>
      <c r="AC86">
        <f t="shared" si="25"/>
        <v>1</v>
      </c>
      <c r="AD86">
        <f t="shared" si="26"/>
        <v>1</v>
      </c>
      <c r="AE86">
        <f t="shared" si="27"/>
        <v>1</v>
      </c>
      <c r="AF86">
        <f t="shared" si="18"/>
        <v>30</v>
      </c>
      <c r="AG86">
        <f t="shared" si="18"/>
        <v>6</v>
      </c>
      <c r="AH86">
        <f t="shared" si="18"/>
        <v>7</v>
      </c>
      <c r="AI86">
        <f t="shared" si="18"/>
        <v>1</v>
      </c>
      <c r="AJ86">
        <f t="shared" si="15"/>
        <v>8</v>
      </c>
      <c r="AK86" s="8">
        <f t="shared" si="28"/>
        <v>0.875</v>
      </c>
      <c r="AL86">
        <f t="shared" si="19"/>
        <v>1</v>
      </c>
    </row>
    <row r="87" spans="1:38" ht="30" x14ac:dyDescent="0.2">
      <c r="A87" s="1">
        <v>9</v>
      </c>
      <c r="B87" s="4">
        <v>44870</v>
      </c>
      <c r="C87" s="13">
        <v>0.79166666666666663</v>
      </c>
      <c r="D87" s="5" t="s">
        <v>44</v>
      </c>
      <c r="E87" s="5" t="s">
        <v>1199</v>
      </c>
      <c r="F87" s="5" t="s">
        <v>49</v>
      </c>
      <c r="G87" s="5" t="s">
        <v>1200</v>
      </c>
      <c r="H87" s="5" t="s">
        <v>46</v>
      </c>
      <c r="I87" s="5" t="s">
        <v>14</v>
      </c>
      <c r="J87" s="5">
        <v>31</v>
      </c>
      <c r="K87" s="5">
        <v>32</v>
      </c>
      <c r="L87" s="5">
        <v>7</v>
      </c>
      <c r="M87" s="5">
        <v>2</v>
      </c>
      <c r="N87" s="5" t="s">
        <v>92</v>
      </c>
      <c r="O87" s="5"/>
      <c r="P87" s="6"/>
      <c r="Q87" s="7">
        <f t="shared" si="20"/>
        <v>44870</v>
      </c>
      <c r="R87" s="5">
        <f t="shared" si="21"/>
        <v>2022</v>
      </c>
      <c r="S87" s="5">
        <f t="shared" si="22"/>
        <v>10</v>
      </c>
      <c r="T87" s="5" t="s">
        <v>119</v>
      </c>
      <c r="U87" s="5">
        <v>6</v>
      </c>
      <c r="V87" s="5">
        <f t="shared" si="23"/>
        <v>1</v>
      </c>
      <c r="W87" s="5" t="s">
        <v>46</v>
      </c>
      <c r="X87" s="5" t="s">
        <v>94</v>
      </c>
      <c r="Y87" s="5">
        <v>15</v>
      </c>
      <c r="Z87" s="5">
        <f t="shared" si="24"/>
        <v>1</v>
      </c>
      <c r="AA87" s="5" t="str">
        <f t="shared" si="16"/>
        <v>SEC</v>
      </c>
      <c r="AB87">
        <f t="shared" si="17"/>
        <v>1</v>
      </c>
      <c r="AC87">
        <f t="shared" si="25"/>
        <v>1</v>
      </c>
      <c r="AD87">
        <f t="shared" si="26"/>
        <v>1</v>
      </c>
      <c r="AE87">
        <f t="shared" si="27"/>
        <v>1</v>
      </c>
      <c r="AF87">
        <f t="shared" si="18"/>
        <v>31</v>
      </c>
      <c r="AG87">
        <f t="shared" si="18"/>
        <v>32</v>
      </c>
      <c r="AH87">
        <f t="shared" si="18"/>
        <v>7</v>
      </c>
      <c r="AI87">
        <f t="shared" si="18"/>
        <v>2</v>
      </c>
      <c r="AJ87">
        <f t="shared" si="15"/>
        <v>9</v>
      </c>
      <c r="AK87" s="8">
        <f t="shared" si="28"/>
        <v>0.77777777777777779</v>
      </c>
      <c r="AL87">
        <f t="shared" si="19"/>
        <v>0</v>
      </c>
    </row>
    <row r="88" spans="1:38" ht="30" x14ac:dyDescent="0.2">
      <c r="A88" s="1">
        <v>10</v>
      </c>
      <c r="B88" s="4">
        <v>44877</v>
      </c>
      <c r="C88" s="13">
        <v>0.64583333333333337</v>
      </c>
      <c r="D88" s="5" t="s">
        <v>44</v>
      </c>
      <c r="E88" s="5" t="s">
        <v>1198</v>
      </c>
      <c r="F88" s="5" t="s">
        <v>49</v>
      </c>
      <c r="G88" s="5" t="s">
        <v>923</v>
      </c>
      <c r="H88" s="5" t="s">
        <v>46</v>
      </c>
      <c r="I88" s="5" t="s">
        <v>13</v>
      </c>
      <c r="J88" s="5">
        <v>30</v>
      </c>
      <c r="K88" s="5">
        <v>24</v>
      </c>
      <c r="L88" s="5">
        <v>8</v>
      </c>
      <c r="M88" s="5">
        <v>2</v>
      </c>
      <c r="N88" s="5" t="s">
        <v>41</v>
      </c>
      <c r="O88" s="5"/>
      <c r="P88" s="6"/>
      <c r="Q88" s="7">
        <f t="shared" si="20"/>
        <v>44877</v>
      </c>
      <c r="R88" s="5">
        <f t="shared" si="21"/>
        <v>2022</v>
      </c>
      <c r="S88" s="5">
        <f t="shared" si="22"/>
        <v>11</v>
      </c>
      <c r="T88" s="5" t="s">
        <v>119</v>
      </c>
      <c r="U88" s="5">
        <v>10</v>
      </c>
      <c r="V88" s="5">
        <f t="shared" si="23"/>
        <v>1</v>
      </c>
      <c r="W88" s="5" t="s">
        <v>46</v>
      </c>
      <c r="X88" s="5" t="s">
        <v>415</v>
      </c>
      <c r="Y88" s="5">
        <v>11</v>
      </c>
      <c r="Z88" s="5">
        <f t="shared" si="24"/>
        <v>1</v>
      </c>
      <c r="AA88" s="5" t="str">
        <f t="shared" si="16"/>
        <v>SEC</v>
      </c>
      <c r="AB88">
        <f t="shared" si="17"/>
        <v>1</v>
      </c>
      <c r="AC88">
        <f t="shared" si="25"/>
        <v>1</v>
      </c>
      <c r="AD88">
        <f t="shared" si="26"/>
        <v>1</v>
      </c>
      <c r="AE88">
        <f t="shared" si="27"/>
        <v>1</v>
      </c>
      <c r="AF88">
        <f t="shared" si="18"/>
        <v>30</v>
      </c>
      <c r="AG88">
        <f t="shared" si="18"/>
        <v>24</v>
      </c>
      <c r="AH88">
        <f t="shared" si="18"/>
        <v>8</v>
      </c>
      <c r="AI88">
        <f t="shared" si="18"/>
        <v>2</v>
      </c>
      <c r="AJ88">
        <f t="shared" si="15"/>
        <v>10</v>
      </c>
      <c r="AK88" s="8">
        <f t="shared" si="28"/>
        <v>0.8</v>
      </c>
      <c r="AL88">
        <f t="shared" si="19"/>
        <v>1</v>
      </c>
    </row>
    <row r="89" spans="1:38" ht="30" x14ac:dyDescent="0.2">
      <c r="A89" s="1">
        <v>11</v>
      </c>
      <c r="B89" s="4">
        <v>44884</v>
      </c>
      <c r="C89" s="13">
        <v>0.5</v>
      </c>
      <c r="D89" s="5" t="s">
        <v>44</v>
      </c>
      <c r="E89" s="5" t="s">
        <v>1186</v>
      </c>
      <c r="F89" s="5"/>
      <c r="G89" s="5" t="s">
        <v>294</v>
      </c>
      <c r="H89" s="5" t="s">
        <v>70</v>
      </c>
      <c r="I89" s="5" t="s">
        <v>13</v>
      </c>
      <c r="J89" s="5">
        <v>34</v>
      </c>
      <c r="K89" s="5">
        <v>0</v>
      </c>
      <c r="L89" s="5">
        <v>9</v>
      </c>
      <c r="M89" s="5">
        <v>2</v>
      </c>
      <c r="N89" s="5" t="s">
        <v>47</v>
      </c>
      <c r="O89" s="5"/>
      <c r="P89" s="6"/>
      <c r="Q89" s="7">
        <f t="shared" si="20"/>
        <v>44884</v>
      </c>
      <c r="R89" s="5">
        <f t="shared" si="21"/>
        <v>2022</v>
      </c>
      <c r="S89" s="5">
        <f t="shared" si="22"/>
        <v>12</v>
      </c>
      <c r="T89" s="5" t="s">
        <v>119</v>
      </c>
      <c r="U89" s="5">
        <v>8</v>
      </c>
      <c r="V89" s="5">
        <f t="shared" si="23"/>
        <v>1</v>
      </c>
      <c r="W89" s="5" t="s">
        <v>46</v>
      </c>
      <c r="X89" s="5" t="s">
        <v>294</v>
      </c>
      <c r="Y89" s="5"/>
      <c r="Z89" s="5">
        <f t="shared" si="24"/>
        <v>0</v>
      </c>
      <c r="AA89" s="5" t="str">
        <f t="shared" si="16"/>
        <v>Non-Major</v>
      </c>
      <c r="AB89">
        <f t="shared" si="17"/>
        <v>0</v>
      </c>
      <c r="AC89">
        <f t="shared" si="25"/>
        <v>0</v>
      </c>
      <c r="AD89">
        <f t="shared" si="26"/>
        <v>0</v>
      </c>
      <c r="AE89">
        <f t="shared" si="27"/>
        <v>0</v>
      </c>
      <c r="AF89">
        <f t="shared" si="18"/>
        <v>34</v>
      </c>
      <c r="AG89">
        <f t="shared" si="18"/>
        <v>0</v>
      </c>
      <c r="AH89">
        <f t="shared" si="18"/>
        <v>9</v>
      </c>
      <c r="AI89">
        <f t="shared" si="18"/>
        <v>2</v>
      </c>
      <c r="AJ89">
        <f t="shared" si="15"/>
        <v>11</v>
      </c>
      <c r="AK89" s="8">
        <f t="shared" si="28"/>
        <v>0.81818181818181823</v>
      </c>
      <c r="AL89">
        <f t="shared" si="19"/>
        <v>1</v>
      </c>
    </row>
    <row r="90" spans="1:38" ht="30" x14ac:dyDescent="0.2">
      <c r="A90" s="1">
        <v>12</v>
      </c>
      <c r="B90" s="4">
        <v>44891</v>
      </c>
      <c r="C90" s="13">
        <v>0.64583333333333337</v>
      </c>
      <c r="D90" s="5" t="s">
        <v>44</v>
      </c>
      <c r="E90" s="5" t="s">
        <v>1186</v>
      </c>
      <c r="F90" s="5"/>
      <c r="G90" s="5" t="s">
        <v>841</v>
      </c>
      <c r="H90" s="5" t="s">
        <v>46</v>
      </c>
      <c r="I90" s="5" t="s">
        <v>13</v>
      </c>
      <c r="J90" s="5">
        <v>49</v>
      </c>
      <c r="K90" s="5">
        <v>27</v>
      </c>
      <c r="L90" s="5">
        <v>10</v>
      </c>
      <c r="M90" s="5">
        <v>2</v>
      </c>
      <c r="N90" s="5" t="s">
        <v>51</v>
      </c>
      <c r="O90" s="5"/>
      <c r="P90" s="6"/>
      <c r="Q90" s="7">
        <f t="shared" si="20"/>
        <v>44891</v>
      </c>
      <c r="R90" s="5">
        <f t="shared" si="21"/>
        <v>2022</v>
      </c>
      <c r="S90" s="5">
        <f t="shared" si="22"/>
        <v>13</v>
      </c>
      <c r="T90" s="5" t="s">
        <v>119</v>
      </c>
      <c r="U90" s="5">
        <v>8</v>
      </c>
      <c r="V90" s="5">
        <f t="shared" si="23"/>
        <v>1</v>
      </c>
      <c r="W90" s="5" t="s">
        <v>46</v>
      </c>
      <c r="X90" s="5" t="s">
        <v>841</v>
      </c>
      <c r="Y90" s="5"/>
      <c r="Z90" s="5">
        <f t="shared" si="24"/>
        <v>0</v>
      </c>
      <c r="AA90" s="5" t="str">
        <f t="shared" si="16"/>
        <v>SEC</v>
      </c>
      <c r="AB90">
        <f t="shared" si="17"/>
        <v>1</v>
      </c>
      <c r="AC90">
        <f t="shared" si="25"/>
        <v>1</v>
      </c>
      <c r="AD90">
        <f t="shared" si="26"/>
        <v>1</v>
      </c>
      <c r="AE90">
        <f t="shared" si="27"/>
        <v>0</v>
      </c>
      <c r="AF90">
        <f t="shared" si="18"/>
        <v>49</v>
      </c>
      <c r="AG90">
        <f t="shared" si="18"/>
        <v>27</v>
      </c>
      <c r="AH90">
        <f t="shared" si="18"/>
        <v>10</v>
      </c>
      <c r="AI90">
        <f t="shared" si="18"/>
        <v>2</v>
      </c>
      <c r="AJ90">
        <f t="shared" si="15"/>
        <v>12</v>
      </c>
      <c r="AK90" s="8">
        <f t="shared" si="28"/>
        <v>0.83333333333333337</v>
      </c>
      <c r="AL90">
        <f t="shared" si="19"/>
        <v>1</v>
      </c>
    </row>
    <row r="91" spans="1:38" ht="30" x14ac:dyDescent="0.2">
      <c r="A91" s="1">
        <v>13</v>
      </c>
      <c r="B91" s="4">
        <v>44926</v>
      </c>
      <c r="C91" s="13">
        <v>0.5</v>
      </c>
      <c r="D91" s="5" t="s">
        <v>44</v>
      </c>
      <c r="E91" s="5" t="s">
        <v>701</v>
      </c>
      <c r="F91" s="5" t="s">
        <v>80</v>
      </c>
      <c r="G91" s="5" t="s">
        <v>700</v>
      </c>
      <c r="H91" s="5" t="s">
        <v>145</v>
      </c>
      <c r="I91" s="5" t="s">
        <v>13</v>
      </c>
      <c r="J91" s="5">
        <v>45</v>
      </c>
      <c r="K91" s="5">
        <v>20</v>
      </c>
      <c r="L91" s="5">
        <v>11</v>
      </c>
      <c r="M91" s="5">
        <v>2</v>
      </c>
      <c r="N91" s="5" t="s">
        <v>55</v>
      </c>
      <c r="O91" s="5" t="s">
        <v>702</v>
      </c>
      <c r="Q91" s="7">
        <f t="shared" si="20"/>
        <v>44926</v>
      </c>
      <c r="R91" s="5">
        <f t="shared" si="21"/>
        <v>2022</v>
      </c>
      <c r="S91" s="5">
        <f t="shared" si="22"/>
        <v>18</v>
      </c>
      <c r="T91" s="5" t="s">
        <v>119</v>
      </c>
      <c r="U91">
        <v>5</v>
      </c>
      <c r="V91" s="5">
        <f t="shared" si="23"/>
        <v>1</v>
      </c>
      <c r="W91" s="5" t="s">
        <v>46</v>
      </c>
      <c r="X91" s="5" t="s">
        <v>565</v>
      </c>
      <c r="Y91">
        <v>11</v>
      </c>
      <c r="Z91" s="5">
        <f t="shared" si="24"/>
        <v>1</v>
      </c>
      <c r="AA91" s="5" t="str">
        <f t="shared" si="16"/>
        <v>Big 12</v>
      </c>
      <c r="AB91">
        <f t="shared" si="17"/>
        <v>0</v>
      </c>
      <c r="AC91">
        <f t="shared" si="25"/>
        <v>1</v>
      </c>
      <c r="AD91">
        <f t="shared" si="26"/>
        <v>1</v>
      </c>
      <c r="AE91">
        <f t="shared" si="27"/>
        <v>1</v>
      </c>
      <c r="AF91">
        <f t="shared" ref="AF91:AI132" si="29">J91</f>
        <v>45</v>
      </c>
      <c r="AG91">
        <f t="shared" si="29"/>
        <v>20</v>
      </c>
      <c r="AH91">
        <f t="shared" si="29"/>
        <v>11</v>
      </c>
      <c r="AI91">
        <f t="shared" si="29"/>
        <v>2</v>
      </c>
      <c r="AJ91">
        <f t="shared" ref="AJ91:AJ154" si="30">SUM(AH91:AI91)</f>
        <v>13</v>
      </c>
      <c r="AK91" s="8">
        <f t="shared" si="28"/>
        <v>0.84615384615384615</v>
      </c>
      <c r="AL91">
        <f t="shared" si="19"/>
        <v>1</v>
      </c>
    </row>
    <row r="92" spans="1:38" ht="30" x14ac:dyDescent="0.2">
      <c r="A92" s="1">
        <v>1</v>
      </c>
      <c r="B92" s="4">
        <v>44807</v>
      </c>
      <c r="C92" s="13">
        <v>0.8125</v>
      </c>
      <c r="D92" s="5" t="s">
        <v>44</v>
      </c>
      <c r="E92" s="5" t="s">
        <v>77</v>
      </c>
      <c r="F92" s="5"/>
      <c r="G92" s="5" t="s">
        <v>318</v>
      </c>
      <c r="H92" s="5" t="s">
        <v>99</v>
      </c>
      <c r="I92" s="5" t="s">
        <v>13</v>
      </c>
      <c r="J92" s="5">
        <v>35</v>
      </c>
      <c r="K92" s="5">
        <v>14</v>
      </c>
      <c r="L92" s="5">
        <v>1</v>
      </c>
      <c r="M92" s="5">
        <v>0</v>
      </c>
      <c r="N92" s="5" t="s">
        <v>41</v>
      </c>
      <c r="O92" s="5"/>
      <c r="Q92" s="7">
        <f t="shared" si="20"/>
        <v>44807</v>
      </c>
      <c r="R92" s="5">
        <f t="shared" si="21"/>
        <v>2022</v>
      </c>
      <c r="S92" s="5">
        <f t="shared" si="22"/>
        <v>1</v>
      </c>
      <c r="T92" s="5" t="s">
        <v>77</v>
      </c>
      <c r="V92" s="5">
        <f t="shared" si="23"/>
        <v>0</v>
      </c>
      <c r="W92" s="5" t="s">
        <v>46</v>
      </c>
      <c r="X92" s="5" t="s">
        <v>318</v>
      </c>
      <c r="Z92" s="5">
        <f t="shared" si="24"/>
        <v>0</v>
      </c>
      <c r="AA92" s="5" t="str">
        <f t="shared" si="16"/>
        <v>Sun Belt</v>
      </c>
      <c r="AB92">
        <f t="shared" si="17"/>
        <v>0</v>
      </c>
      <c r="AC92">
        <f t="shared" si="25"/>
        <v>1</v>
      </c>
      <c r="AD92">
        <f t="shared" si="26"/>
        <v>0</v>
      </c>
      <c r="AE92">
        <f t="shared" si="27"/>
        <v>0</v>
      </c>
      <c r="AF92">
        <f t="shared" si="29"/>
        <v>35</v>
      </c>
      <c r="AG92">
        <f t="shared" si="29"/>
        <v>14</v>
      </c>
      <c r="AH92">
        <f t="shared" si="29"/>
        <v>1</v>
      </c>
      <c r="AI92">
        <f t="shared" si="29"/>
        <v>0</v>
      </c>
      <c r="AJ92">
        <f t="shared" si="30"/>
        <v>1</v>
      </c>
      <c r="AK92" s="8">
        <f t="shared" si="28"/>
        <v>1</v>
      </c>
      <c r="AL92">
        <f t="shared" si="19"/>
        <v>1</v>
      </c>
    </row>
    <row r="93" spans="1:38" ht="30" x14ac:dyDescent="0.2">
      <c r="A93" s="1">
        <v>2</v>
      </c>
      <c r="B93" s="4">
        <v>44814</v>
      </c>
      <c r="C93" s="13">
        <v>0.5</v>
      </c>
      <c r="D93" s="5" t="s">
        <v>44</v>
      </c>
      <c r="E93" s="5" t="s">
        <v>77</v>
      </c>
      <c r="F93" s="5" t="s">
        <v>49</v>
      </c>
      <c r="G93" s="5" t="s">
        <v>1165</v>
      </c>
      <c r="H93" s="5" t="s">
        <v>46</v>
      </c>
      <c r="I93" s="5" t="s">
        <v>14</v>
      </c>
      <c r="J93" s="5">
        <v>30</v>
      </c>
      <c r="K93" s="5">
        <v>44</v>
      </c>
      <c r="L93" s="5">
        <v>1</v>
      </c>
      <c r="M93" s="5">
        <v>1</v>
      </c>
      <c r="N93" s="5" t="s">
        <v>92</v>
      </c>
      <c r="O93" s="5"/>
      <c r="Q93" s="7">
        <f t="shared" si="20"/>
        <v>44814</v>
      </c>
      <c r="R93" s="5">
        <f t="shared" si="21"/>
        <v>2022</v>
      </c>
      <c r="S93" s="5">
        <f t="shared" si="22"/>
        <v>2</v>
      </c>
      <c r="T93" s="5" t="s">
        <v>77</v>
      </c>
      <c r="V93" s="5">
        <f t="shared" si="23"/>
        <v>0</v>
      </c>
      <c r="W93" s="5" t="s">
        <v>46</v>
      </c>
      <c r="X93" s="5" t="s">
        <v>874</v>
      </c>
      <c r="Y93">
        <v>16</v>
      </c>
      <c r="Z93" s="5">
        <f t="shared" si="24"/>
        <v>1</v>
      </c>
      <c r="AA93" s="5" t="str">
        <f t="shared" si="16"/>
        <v>SEC</v>
      </c>
      <c r="AB93">
        <f t="shared" si="17"/>
        <v>1</v>
      </c>
      <c r="AC93">
        <f t="shared" si="25"/>
        <v>1</v>
      </c>
      <c r="AD93">
        <f t="shared" si="26"/>
        <v>1</v>
      </c>
      <c r="AE93">
        <f t="shared" si="27"/>
        <v>0</v>
      </c>
      <c r="AF93">
        <f t="shared" si="29"/>
        <v>30</v>
      </c>
      <c r="AG93">
        <f t="shared" si="29"/>
        <v>44</v>
      </c>
      <c r="AH93">
        <f t="shared" si="29"/>
        <v>1</v>
      </c>
      <c r="AI93">
        <f t="shared" si="29"/>
        <v>1</v>
      </c>
      <c r="AJ93">
        <f t="shared" si="30"/>
        <v>2</v>
      </c>
      <c r="AK93" s="8">
        <f t="shared" si="28"/>
        <v>0.5</v>
      </c>
      <c r="AL93">
        <f t="shared" si="19"/>
        <v>0</v>
      </c>
    </row>
    <row r="94" spans="1:38" ht="30" x14ac:dyDescent="0.2">
      <c r="A94" s="1">
        <v>3</v>
      </c>
      <c r="B94" s="4">
        <v>44821</v>
      </c>
      <c r="C94" s="13">
        <v>0.5</v>
      </c>
      <c r="D94" s="5" t="s">
        <v>44</v>
      </c>
      <c r="E94" s="5" t="s">
        <v>77</v>
      </c>
      <c r="F94" s="5"/>
      <c r="G94" s="5" t="s">
        <v>341</v>
      </c>
      <c r="H94" s="5" t="s">
        <v>46</v>
      </c>
      <c r="I94" s="5" t="s">
        <v>14</v>
      </c>
      <c r="J94" s="5">
        <v>7</v>
      </c>
      <c r="K94" s="5">
        <v>48</v>
      </c>
      <c r="L94" s="5">
        <v>1</v>
      </c>
      <c r="M94" s="5">
        <v>2</v>
      </c>
      <c r="N94" s="5" t="s">
        <v>102</v>
      </c>
      <c r="O94" s="5"/>
      <c r="Q94" s="7">
        <f t="shared" si="20"/>
        <v>44821</v>
      </c>
      <c r="R94" s="5">
        <f t="shared" si="21"/>
        <v>2022</v>
      </c>
      <c r="S94" s="5">
        <f t="shared" si="22"/>
        <v>3</v>
      </c>
      <c r="T94" s="5" t="s">
        <v>77</v>
      </c>
      <c r="V94" s="5">
        <f t="shared" si="23"/>
        <v>0</v>
      </c>
      <c r="W94" s="5" t="s">
        <v>46</v>
      </c>
      <c r="X94" s="5" t="s">
        <v>178</v>
      </c>
      <c r="Y94">
        <v>1</v>
      </c>
      <c r="Z94" s="5">
        <f t="shared" si="24"/>
        <v>1</v>
      </c>
      <c r="AA94" s="5" t="str">
        <f t="shared" si="16"/>
        <v>SEC</v>
      </c>
      <c r="AB94">
        <f t="shared" si="17"/>
        <v>1</v>
      </c>
      <c r="AC94">
        <f t="shared" si="25"/>
        <v>1</v>
      </c>
      <c r="AD94">
        <f t="shared" si="26"/>
        <v>1</v>
      </c>
      <c r="AE94">
        <f t="shared" si="27"/>
        <v>0</v>
      </c>
      <c r="AF94">
        <f t="shared" si="29"/>
        <v>7</v>
      </c>
      <c r="AG94">
        <f t="shared" si="29"/>
        <v>48</v>
      </c>
      <c r="AH94">
        <f t="shared" si="29"/>
        <v>1</v>
      </c>
      <c r="AI94">
        <f t="shared" si="29"/>
        <v>2</v>
      </c>
      <c r="AJ94">
        <f t="shared" si="30"/>
        <v>3</v>
      </c>
      <c r="AK94" s="8">
        <f t="shared" si="28"/>
        <v>0.33333333333333331</v>
      </c>
      <c r="AL94">
        <f t="shared" si="19"/>
        <v>0</v>
      </c>
    </row>
    <row r="95" spans="1:38" ht="30" x14ac:dyDescent="0.2">
      <c r="A95" s="1">
        <v>4</v>
      </c>
      <c r="B95" s="4">
        <v>44828</v>
      </c>
      <c r="C95" s="13">
        <v>0.8125</v>
      </c>
      <c r="D95" s="5" t="s">
        <v>44</v>
      </c>
      <c r="E95" s="5" t="s">
        <v>77</v>
      </c>
      <c r="F95" s="5"/>
      <c r="G95" s="5" t="s">
        <v>53</v>
      </c>
      <c r="H95" s="5" t="s">
        <v>54</v>
      </c>
      <c r="I95" s="5" t="s">
        <v>13</v>
      </c>
      <c r="J95" s="5">
        <v>56</v>
      </c>
      <c r="K95" s="5">
        <v>20</v>
      </c>
      <c r="L95" s="5">
        <v>2</v>
      </c>
      <c r="M95" s="5">
        <v>2</v>
      </c>
      <c r="N95" s="5" t="s">
        <v>41</v>
      </c>
      <c r="O95" s="5"/>
      <c r="Q95" s="7">
        <f t="shared" si="20"/>
        <v>44828</v>
      </c>
      <c r="R95" s="5">
        <f t="shared" si="21"/>
        <v>2022</v>
      </c>
      <c r="S95" s="5">
        <f t="shared" si="22"/>
        <v>4</v>
      </c>
      <c r="T95" s="5" t="s">
        <v>77</v>
      </c>
      <c r="V95" s="5">
        <f t="shared" si="23"/>
        <v>0</v>
      </c>
      <c r="W95" s="5" t="s">
        <v>46</v>
      </c>
      <c r="X95" s="5" t="s">
        <v>53</v>
      </c>
      <c r="Z95" s="5">
        <f t="shared" si="24"/>
        <v>0</v>
      </c>
      <c r="AA95" s="5" t="str">
        <f t="shared" si="16"/>
        <v>CUSA</v>
      </c>
      <c r="AB95">
        <f t="shared" si="17"/>
        <v>0</v>
      </c>
      <c r="AC95">
        <f t="shared" si="25"/>
        <v>1</v>
      </c>
      <c r="AD95">
        <f t="shared" si="26"/>
        <v>0</v>
      </c>
      <c r="AE95">
        <f t="shared" si="27"/>
        <v>0</v>
      </c>
      <c r="AF95">
        <f t="shared" si="29"/>
        <v>56</v>
      </c>
      <c r="AG95">
        <f t="shared" si="29"/>
        <v>20</v>
      </c>
      <c r="AH95">
        <f t="shared" si="29"/>
        <v>2</v>
      </c>
      <c r="AI95">
        <f t="shared" si="29"/>
        <v>2</v>
      </c>
      <c r="AJ95">
        <f t="shared" si="30"/>
        <v>4</v>
      </c>
      <c r="AK95" s="8">
        <f t="shared" si="28"/>
        <v>0.5</v>
      </c>
      <c r="AL95">
        <f t="shared" si="19"/>
        <v>1</v>
      </c>
    </row>
    <row r="96" spans="1:38" ht="45" x14ac:dyDescent="0.2">
      <c r="A96" s="1">
        <v>5</v>
      </c>
      <c r="B96" s="4">
        <v>44833</v>
      </c>
      <c r="C96" s="13">
        <v>0.79166666666666663</v>
      </c>
      <c r="D96" s="5" t="s">
        <v>37</v>
      </c>
      <c r="E96" s="5" t="s">
        <v>77</v>
      </c>
      <c r="F96" s="5"/>
      <c r="G96" s="5" t="s">
        <v>304</v>
      </c>
      <c r="H96" s="5" t="s">
        <v>70</v>
      </c>
      <c r="I96" s="5" t="s">
        <v>13</v>
      </c>
      <c r="J96" s="5">
        <v>50</v>
      </c>
      <c r="K96" s="5">
        <v>10</v>
      </c>
      <c r="L96" s="5">
        <v>3</v>
      </c>
      <c r="M96" s="5">
        <v>2</v>
      </c>
      <c r="N96" s="5" t="s">
        <v>47</v>
      </c>
      <c r="O96" s="5"/>
      <c r="Q96" s="7">
        <f t="shared" si="20"/>
        <v>44833</v>
      </c>
      <c r="R96" s="5">
        <f t="shared" si="21"/>
        <v>2022</v>
      </c>
      <c r="S96" s="5">
        <f t="shared" si="22"/>
        <v>5</v>
      </c>
      <c r="T96" s="5" t="s">
        <v>77</v>
      </c>
      <c r="V96" s="5">
        <f t="shared" si="23"/>
        <v>0</v>
      </c>
      <c r="W96" s="5" t="s">
        <v>46</v>
      </c>
      <c r="X96" s="5" t="s">
        <v>304</v>
      </c>
      <c r="Z96" s="5">
        <f t="shared" si="24"/>
        <v>0</v>
      </c>
      <c r="AA96" s="5" t="str">
        <f t="shared" si="16"/>
        <v>Non-Major</v>
      </c>
      <c r="AB96">
        <f t="shared" si="17"/>
        <v>0</v>
      </c>
      <c r="AC96">
        <f t="shared" si="25"/>
        <v>0</v>
      </c>
      <c r="AD96">
        <f t="shared" si="26"/>
        <v>0</v>
      </c>
      <c r="AE96">
        <f t="shared" si="27"/>
        <v>0</v>
      </c>
      <c r="AF96">
        <f t="shared" si="29"/>
        <v>50</v>
      </c>
      <c r="AG96">
        <f t="shared" si="29"/>
        <v>10</v>
      </c>
      <c r="AH96">
        <f t="shared" si="29"/>
        <v>3</v>
      </c>
      <c r="AI96">
        <f t="shared" si="29"/>
        <v>2</v>
      </c>
      <c r="AJ96">
        <f t="shared" si="30"/>
        <v>5</v>
      </c>
      <c r="AK96" s="8">
        <f t="shared" si="28"/>
        <v>0.6</v>
      </c>
      <c r="AL96">
        <f t="shared" si="19"/>
        <v>1</v>
      </c>
    </row>
    <row r="97" spans="1:38" ht="30" x14ac:dyDescent="0.2">
      <c r="A97" s="1">
        <v>6</v>
      </c>
      <c r="B97" s="4">
        <v>44842</v>
      </c>
      <c r="C97" s="13">
        <v>0.8125</v>
      </c>
      <c r="D97" s="5" t="s">
        <v>44</v>
      </c>
      <c r="E97" s="5" t="s">
        <v>77</v>
      </c>
      <c r="F97" s="5" t="s">
        <v>49</v>
      </c>
      <c r="G97" s="5" t="s">
        <v>1201</v>
      </c>
      <c r="H97" s="5" t="s">
        <v>46</v>
      </c>
      <c r="I97" s="5" t="s">
        <v>13</v>
      </c>
      <c r="J97" s="5">
        <v>24</v>
      </c>
      <c r="K97" s="5">
        <v>14</v>
      </c>
      <c r="L97" s="5">
        <v>4</v>
      </c>
      <c r="M97" s="5">
        <v>2</v>
      </c>
      <c r="N97" s="5" t="s">
        <v>51</v>
      </c>
      <c r="O97" s="5"/>
      <c r="Q97" s="7">
        <f t="shared" si="20"/>
        <v>44842</v>
      </c>
      <c r="R97" s="5">
        <f t="shared" si="21"/>
        <v>2022</v>
      </c>
      <c r="S97" s="5">
        <f t="shared" si="22"/>
        <v>6</v>
      </c>
      <c r="T97" s="5" t="s">
        <v>77</v>
      </c>
      <c r="V97" s="5">
        <f t="shared" si="23"/>
        <v>0</v>
      </c>
      <c r="W97" s="5" t="s">
        <v>46</v>
      </c>
      <c r="X97" s="5" t="s">
        <v>879</v>
      </c>
      <c r="Y97">
        <v>13</v>
      </c>
      <c r="Z97" s="5">
        <f t="shared" si="24"/>
        <v>1</v>
      </c>
      <c r="AA97" s="5" t="str">
        <f t="shared" si="16"/>
        <v>SEC</v>
      </c>
      <c r="AB97">
        <f t="shared" si="17"/>
        <v>1</v>
      </c>
      <c r="AC97">
        <f t="shared" si="25"/>
        <v>1</v>
      </c>
      <c r="AD97">
        <f t="shared" si="26"/>
        <v>1</v>
      </c>
      <c r="AE97">
        <f t="shared" si="27"/>
        <v>0</v>
      </c>
      <c r="AF97">
        <f t="shared" si="29"/>
        <v>24</v>
      </c>
      <c r="AG97">
        <f t="shared" si="29"/>
        <v>14</v>
      </c>
      <c r="AH97">
        <f t="shared" si="29"/>
        <v>4</v>
      </c>
      <c r="AI97">
        <f t="shared" si="29"/>
        <v>2</v>
      </c>
      <c r="AJ97">
        <f t="shared" si="30"/>
        <v>6</v>
      </c>
      <c r="AK97" s="8">
        <f t="shared" si="28"/>
        <v>0.66666666666666663</v>
      </c>
      <c r="AL97">
        <f t="shared" si="19"/>
        <v>1</v>
      </c>
    </row>
    <row r="98" spans="1:38" ht="30" x14ac:dyDescent="0.2">
      <c r="A98" s="1">
        <v>7</v>
      </c>
      <c r="B98" s="4">
        <v>44856</v>
      </c>
      <c r="C98" s="13">
        <v>0.8125</v>
      </c>
      <c r="D98" s="5" t="s">
        <v>44</v>
      </c>
      <c r="E98" s="5" t="s">
        <v>77</v>
      </c>
      <c r="F98" s="5"/>
      <c r="G98" s="5" t="s">
        <v>571</v>
      </c>
      <c r="H98" s="5" t="s">
        <v>46</v>
      </c>
      <c r="I98" s="5" t="s">
        <v>13</v>
      </c>
      <c r="J98" s="5">
        <v>30</v>
      </c>
      <c r="K98" s="5">
        <v>24</v>
      </c>
      <c r="L98" s="5">
        <v>5</v>
      </c>
      <c r="M98" s="5">
        <v>2</v>
      </c>
      <c r="N98" s="5" t="s">
        <v>55</v>
      </c>
      <c r="O98" s="5"/>
      <c r="Q98" s="7">
        <f t="shared" si="20"/>
        <v>44856</v>
      </c>
      <c r="R98" s="5">
        <f t="shared" si="21"/>
        <v>2022</v>
      </c>
      <c r="S98" s="5">
        <f t="shared" si="22"/>
        <v>8</v>
      </c>
      <c r="T98" s="5" t="s">
        <v>77</v>
      </c>
      <c r="V98" s="5">
        <f t="shared" si="23"/>
        <v>0</v>
      </c>
      <c r="W98" s="5" t="s">
        <v>46</v>
      </c>
      <c r="X98" s="5" t="s">
        <v>571</v>
      </c>
      <c r="Z98" s="5">
        <f t="shared" si="24"/>
        <v>0</v>
      </c>
      <c r="AA98" s="5" t="str">
        <f t="shared" si="16"/>
        <v>SEC</v>
      </c>
      <c r="AB98">
        <f t="shared" si="17"/>
        <v>1</v>
      </c>
      <c r="AC98">
        <f t="shared" si="25"/>
        <v>1</v>
      </c>
      <c r="AD98">
        <f t="shared" si="26"/>
        <v>1</v>
      </c>
      <c r="AE98">
        <f t="shared" si="27"/>
        <v>0</v>
      </c>
      <c r="AF98">
        <f t="shared" si="29"/>
        <v>30</v>
      </c>
      <c r="AG98">
        <f t="shared" si="29"/>
        <v>24</v>
      </c>
      <c r="AH98">
        <f t="shared" si="29"/>
        <v>5</v>
      </c>
      <c r="AI98">
        <f t="shared" si="29"/>
        <v>2</v>
      </c>
      <c r="AJ98">
        <f t="shared" si="30"/>
        <v>7</v>
      </c>
      <c r="AK98" s="8">
        <f t="shared" si="28"/>
        <v>0.7142857142857143</v>
      </c>
      <c r="AL98">
        <f t="shared" si="19"/>
        <v>1</v>
      </c>
    </row>
    <row r="99" spans="1:38" ht="30" x14ac:dyDescent="0.2">
      <c r="A99" s="1">
        <v>8</v>
      </c>
      <c r="B99" s="4">
        <v>44863</v>
      </c>
      <c r="C99" s="13">
        <v>0.66666666666666663</v>
      </c>
      <c r="D99" s="5" t="s">
        <v>44</v>
      </c>
      <c r="E99" s="5" t="s">
        <v>1202</v>
      </c>
      <c r="F99" s="5"/>
      <c r="G99" s="5" t="s">
        <v>348</v>
      </c>
      <c r="H99" s="5" t="s">
        <v>46</v>
      </c>
      <c r="I99" s="5" t="s">
        <v>14</v>
      </c>
      <c r="J99" s="5">
        <v>10</v>
      </c>
      <c r="K99" s="5">
        <v>23</v>
      </c>
      <c r="L99" s="5">
        <v>5</v>
      </c>
      <c r="M99" s="5">
        <v>3</v>
      </c>
      <c r="N99" s="5" t="s">
        <v>92</v>
      </c>
      <c r="O99" s="5"/>
      <c r="Q99" s="7">
        <f t="shared" si="20"/>
        <v>44863</v>
      </c>
      <c r="R99" s="5">
        <f t="shared" si="21"/>
        <v>2022</v>
      </c>
      <c r="S99" s="5">
        <f t="shared" si="22"/>
        <v>9</v>
      </c>
      <c r="T99" s="5" t="s">
        <v>434</v>
      </c>
      <c r="U99">
        <v>25</v>
      </c>
      <c r="V99" s="5">
        <f t="shared" si="23"/>
        <v>1</v>
      </c>
      <c r="W99" s="5" t="s">
        <v>46</v>
      </c>
      <c r="X99" s="5" t="s">
        <v>348</v>
      </c>
      <c r="Z99" s="5">
        <f t="shared" si="24"/>
        <v>0</v>
      </c>
      <c r="AA99" s="5" t="str">
        <f t="shared" si="16"/>
        <v>SEC</v>
      </c>
      <c r="AB99">
        <f t="shared" si="17"/>
        <v>1</v>
      </c>
      <c r="AC99">
        <f t="shared" si="25"/>
        <v>1</v>
      </c>
      <c r="AD99">
        <f t="shared" si="26"/>
        <v>1</v>
      </c>
      <c r="AE99">
        <f t="shared" si="27"/>
        <v>0</v>
      </c>
      <c r="AF99">
        <f t="shared" si="29"/>
        <v>10</v>
      </c>
      <c r="AG99">
        <f t="shared" si="29"/>
        <v>23</v>
      </c>
      <c r="AH99">
        <f t="shared" si="29"/>
        <v>5</v>
      </c>
      <c r="AI99">
        <f t="shared" si="29"/>
        <v>3</v>
      </c>
      <c r="AJ99">
        <f t="shared" si="30"/>
        <v>8</v>
      </c>
      <c r="AK99" s="8">
        <f t="shared" si="28"/>
        <v>0.625</v>
      </c>
      <c r="AL99">
        <f t="shared" si="19"/>
        <v>0</v>
      </c>
    </row>
    <row r="100" spans="1:38" ht="30" x14ac:dyDescent="0.2">
      <c r="A100" s="1">
        <v>9</v>
      </c>
      <c r="B100" s="4">
        <v>44870</v>
      </c>
      <c r="C100" s="13">
        <v>0.8125</v>
      </c>
      <c r="D100" s="5" t="s">
        <v>44</v>
      </c>
      <c r="E100" s="5" t="s">
        <v>77</v>
      </c>
      <c r="F100" s="5" t="s">
        <v>49</v>
      </c>
      <c r="G100" s="5" t="s">
        <v>411</v>
      </c>
      <c r="H100" s="5" t="s">
        <v>46</v>
      </c>
      <c r="I100" s="5" t="s">
        <v>13</v>
      </c>
      <c r="J100" s="5">
        <v>38</v>
      </c>
      <c r="K100" s="5">
        <v>27</v>
      </c>
      <c r="L100" s="5">
        <v>6</v>
      </c>
      <c r="M100" s="5">
        <v>3</v>
      </c>
      <c r="N100" s="5" t="s">
        <v>41</v>
      </c>
      <c r="O100" s="5"/>
      <c r="Q100" s="7">
        <f t="shared" si="20"/>
        <v>44870</v>
      </c>
      <c r="R100" s="5">
        <f t="shared" si="21"/>
        <v>2022</v>
      </c>
      <c r="S100" s="5">
        <f t="shared" si="22"/>
        <v>10</v>
      </c>
      <c r="T100" s="5" t="s">
        <v>77</v>
      </c>
      <c r="V100" s="5">
        <f t="shared" si="23"/>
        <v>0</v>
      </c>
      <c r="W100" s="5" t="s">
        <v>46</v>
      </c>
      <c r="X100" s="5" t="s">
        <v>411</v>
      </c>
      <c r="Z100" s="5">
        <f t="shared" si="24"/>
        <v>0</v>
      </c>
      <c r="AA100" s="5" t="str">
        <f t="shared" si="16"/>
        <v>SEC</v>
      </c>
      <c r="AB100">
        <f t="shared" si="17"/>
        <v>1</v>
      </c>
      <c r="AC100">
        <f t="shared" si="25"/>
        <v>1</v>
      </c>
      <c r="AD100">
        <f t="shared" si="26"/>
        <v>1</v>
      </c>
      <c r="AE100">
        <f t="shared" si="27"/>
        <v>0</v>
      </c>
      <c r="AF100">
        <f t="shared" si="29"/>
        <v>38</v>
      </c>
      <c r="AG100">
        <f t="shared" si="29"/>
        <v>27</v>
      </c>
      <c r="AH100">
        <f t="shared" si="29"/>
        <v>6</v>
      </c>
      <c r="AI100">
        <f t="shared" si="29"/>
        <v>3</v>
      </c>
      <c r="AJ100">
        <f t="shared" si="30"/>
        <v>9</v>
      </c>
      <c r="AK100" s="8">
        <f t="shared" si="28"/>
        <v>0.66666666666666663</v>
      </c>
      <c r="AL100">
        <f t="shared" si="19"/>
        <v>1</v>
      </c>
    </row>
    <row r="101" spans="1:38" ht="30" x14ac:dyDescent="0.2">
      <c r="A101" s="1">
        <v>10</v>
      </c>
      <c r="B101" s="4">
        <v>44877</v>
      </c>
      <c r="C101" s="13">
        <v>0.66666666666666663</v>
      </c>
      <c r="D101" s="5" t="s">
        <v>44</v>
      </c>
      <c r="E101" s="5" t="s">
        <v>77</v>
      </c>
      <c r="F101" s="5" t="s">
        <v>49</v>
      </c>
      <c r="G101" s="5" t="s">
        <v>314</v>
      </c>
      <c r="H101" s="5" t="s">
        <v>46</v>
      </c>
      <c r="I101" s="5" t="s">
        <v>14</v>
      </c>
      <c r="J101" s="5">
        <v>6</v>
      </c>
      <c r="K101" s="5">
        <v>38</v>
      </c>
      <c r="L101" s="5">
        <v>6</v>
      </c>
      <c r="M101" s="5">
        <v>4</v>
      </c>
      <c r="N101" s="5" t="s">
        <v>92</v>
      </c>
      <c r="O101" s="5"/>
      <c r="Q101" s="7">
        <f t="shared" si="20"/>
        <v>44877</v>
      </c>
      <c r="R101" s="5">
        <f t="shared" si="21"/>
        <v>2022</v>
      </c>
      <c r="S101" s="5">
        <f t="shared" si="22"/>
        <v>11</v>
      </c>
      <c r="T101" s="5" t="s">
        <v>77</v>
      </c>
      <c r="V101" s="5">
        <f t="shared" si="23"/>
        <v>0</v>
      </c>
      <c r="W101" s="5" t="s">
        <v>46</v>
      </c>
      <c r="X101" s="5" t="s">
        <v>314</v>
      </c>
      <c r="Z101" s="5">
        <f t="shared" si="24"/>
        <v>0</v>
      </c>
      <c r="AA101" s="5" t="str">
        <f t="shared" si="16"/>
        <v>SEC</v>
      </c>
      <c r="AB101">
        <f t="shared" si="17"/>
        <v>1</v>
      </c>
      <c r="AC101">
        <f t="shared" si="25"/>
        <v>1</v>
      </c>
      <c r="AD101">
        <f t="shared" si="26"/>
        <v>1</v>
      </c>
      <c r="AE101">
        <f t="shared" si="27"/>
        <v>0</v>
      </c>
      <c r="AF101">
        <f t="shared" si="29"/>
        <v>6</v>
      </c>
      <c r="AG101">
        <f t="shared" si="29"/>
        <v>38</v>
      </c>
      <c r="AH101">
        <f t="shared" si="29"/>
        <v>6</v>
      </c>
      <c r="AI101">
        <f t="shared" si="29"/>
        <v>4</v>
      </c>
      <c r="AJ101">
        <f t="shared" si="30"/>
        <v>10</v>
      </c>
      <c r="AK101" s="8">
        <f t="shared" si="28"/>
        <v>0.6</v>
      </c>
      <c r="AL101">
        <f t="shared" si="19"/>
        <v>0</v>
      </c>
    </row>
    <row r="102" spans="1:38" ht="30" x14ac:dyDescent="0.2">
      <c r="A102" s="1">
        <v>11</v>
      </c>
      <c r="B102" s="4">
        <v>44884</v>
      </c>
      <c r="C102" s="13">
        <v>0.79166666666666663</v>
      </c>
      <c r="D102" s="5" t="s">
        <v>44</v>
      </c>
      <c r="E102" s="5" t="s">
        <v>77</v>
      </c>
      <c r="F102" s="5"/>
      <c r="G102" s="5" t="s">
        <v>1203</v>
      </c>
      <c r="H102" s="5" t="s">
        <v>46</v>
      </c>
      <c r="I102" s="5" t="s">
        <v>13</v>
      </c>
      <c r="J102" s="5">
        <v>63</v>
      </c>
      <c r="K102" s="5">
        <v>38</v>
      </c>
      <c r="L102" s="5">
        <v>7</v>
      </c>
      <c r="M102" s="5">
        <v>4</v>
      </c>
      <c r="N102" s="5" t="s">
        <v>41</v>
      </c>
      <c r="O102" s="5"/>
      <c r="Q102" s="7">
        <f t="shared" si="20"/>
        <v>44884</v>
      </c>
      <c r="R102" s="5">
        <f t="shared" si="21"/>
        <v>2022</v>
      </c>
      <c r="S102" s="5">
        <f t="shared" si="22"/>
        <v>12</v>
      </c>
      <c r="T102" s="5" t="s">
        <v>77</v>
      </c>
      <c r="V102" s="5">
        <f t="shared" si="23"/>
        <v>0</v>
      </c>
      <c r="W102" s="5" t="s">
        <v>46</v>
      </c>
      <c r="X102" s="5" t="s">
        <v>381</v>
      </c>
      <c r="Y102">
        <v>5</v>
      </c>
      <c r="Z102" s="5">
        <f t="shared" si="24"/>
        <v>1</v>
      </c>
      <c r="AA102" s="5" t="str">
        <f t="shared" si="16"/>
        <v>SEC</v>
      </c>
      <c r="AB102">
        <f t="shared" si="17"/>
        <v>1</v>
      </c>
      <c r="AC102">
        <f t="shared" si="25"/>
        <v>1</v>
      </c>
      <c r="AD102">
        <f t="shared" si="26"/>
        <v>1</v>
      </c>
      <c r="AE102">
        <f t="shared" si="27"/>
        <v>0</v>
      </c>
      <c r="AF102">
        <f t="shared" si="29"/>
        <v>63</v>
      </c>
      <c r="AG102">
        <f t="shared" si="29"/>
        <v>38</v>
      </c>
      <c r="AH102">
        <f t="shared" si="29"/>
        <v>7</v>
      </c>
      <c r="AI102">
        <f t="shared" si="29"/>
        <v>4</v>
      </c>
      <c r="AJ102">
        <f t="shared" si="30"/>
        <v>11</v>
      </c>
      <c r="AK102" s="8">
        <f t="shared" si="28"/>
        <v>0.63636363636363635</v>
      </c>
      <c r="AL102">
        <f t="shared" si="19"/>
        <v>1</v>
      </c>
    </row>
    <row r="103" spans="1:38" ht="30" x14ac:dyDescent="0.2">
      <c r="A103" s="1">
        <v>12</v>
      </c>
      <c r="B103" s="4">
        <v>44891</v>
      </c>
      <c r="C103" s="13">
        <v>0.5</v>
      </c>
      <c r="D103" s="5" t="s">
        <v>44</v>
      </c>
      <c r="E103" s="5" t="s">
        <v>77</v>
      </c>
      <c r="F103" s="5" t="s">
        <v>49</v>
      </c>
      <c r="G103" s="5" t="s">
        <v>377</v>
      </c>
      <c r="H103" s="5" t="s">
        <v>40</v>
      </c>
      <c r="I103" s="5" t="s">
        <v>13</v>
      </c>
      <c r="J103" s="5">
        <v>31</v>
      </c>
      <c r="K103" s="5">
        <v>30</v>
      </c>
      <c r="L103" s="5">
        <v>8</v>
      </c>
      <c r="M103" s="5">
        <v>4</v>
      </c>
      <c r="N103" s="5" t="s">
        <v>47</v>
      </c>
      <c r="O103" s="5"/>
      <c r="Q103" s="7">
        <f t="shared" si="20"/>
        <v>44891</v>
      </c>
      <c r="R103" s="5">
        <f t="shared" si="21"/>
        <v>2022</v>
      </c>
      <c r="S103" s="5">
        <f t="shared" si="22"/>
        <v>13</v>
      </c>
      <c r="T103" s="5" t="s">
        <v>77</v>
      </c>
      <c r="V103" s="5">
        <f t="shared" si="23"/>
        <v>0</v>
      </c>
      <c r="W103" s="5" t="s">
        <v>46</v>
      </c>
      <c r="X103" s="5" t="s">
        <v>43</v>
      </c>
      <c r="Y103">
        <v>7</v>
      </c>
      <c r="Z103" s="5">
        <f t="shared" si="24"/>
        <v>1</v>
      </c>
      <c r="AA103" s="5" t="str">
        <f t="shared" si="16"/>
        <v>ACC</v>
      </c>
      <c r="AB103">
        <f t="shared" si="17"/>
        <v>0</v>
      </c>
      <c r="AC103">
        <f t="shared" si="25"/>
        <v>1</v>
      </c>
      <c r="AD103">
        <f t="shared" si="26"/>
        <v>1</v>
      </c>
      <c r="AE103">
        <f t="shared" si="27"/>
        <v>0</v>
      </c>
      <c r="AF103">
        <f t="shared" si="29"/>
        <v>31</v>
      </c>
      <c r="AG103">
        <f t="shared" si="29"/>
        <v>30</v>
      </c>
      <c r="AH103">
        <f t="shared" si="29"/>
        <v>8</v>
      </c>
      <c r="AI103">
        <f t="shared" si="29"/>
        <v>4</v>
      </c>
      <c r="AJ103">
        <f t="shared" si="30"/>
        <v>12</v>
      </c>
      <c r="AK103" s="8">
        <f t="shared" si="28"/>
        <v>0.66666666666666663</v>
      </c>
      <c r="AL103">
        <f t="shared" si="19"/>
        <v>1</v>
      </c>
    </row>
    <row r="104" spans="1:38" ht="30" x14ac:dyDescent="0.2">
      <c r="A104" s="1">
        <v>13</v>
      </c>
      <c r="B104" s="4">
        <v>44925</v>
      </c>
      <c r="C104" s="13">
        <v>0.64583333333333337</v>
      </c>
      <c r="D104" s="5" t="s">
        <v>124</v>
      </c>
      <c r="E104" s="5" t="s">
        <v>432</v>
      </c>
      <c r="F104" s="5" t="s">
        <v>80</v>
      </c>
      <c r="G104" s="5" t="s">
        <v>431</v>
      </c>
      <c r="H104" s="5" t="s">
        <v>40</v>
      </c>
      <c r="I104" s="5" t="s">
        <v>14</v>
      </c>
      <c r="J104" s="5">
        <v>38</v>
      </c>
      <c r="K104" s="5">
        <v>45</v>
      </c>
      <c r="L104" s="5">
        <v>8</v>
      </c>
      <c r="M104" s="5">
        <v>5</v>
      </c>
      <c r="N104" s="5" t="s">
        <v>92</v>
      </c>
      <c r="O104" s="5" t="s">
        <v>433</v>
      </c>
      <c r="P104" s="6"/>
      <c r="Q104" s="7">
        <f t="shared" si="20"/>
        <v>44925</v>
      </c>
      <c r="R104" s="5">
        <f t="shared" si="21"/>
        <v>2022</v>
      </c>
      <c r="S104" s="5">
        <f t="shared" si="22"/>
        <v>18</v>
      </c>
      <c r="T104" s="5" t="s">
        <v>434</v>
      </c>
      <c r="U104">
        <v>20</v>
      </c>
      <c r="V104" s="5">
        <f t="shared" si="23"/>
        <v>1</v>
      </c>
      <c r="W104" s="5" t="s">
        <v>46</v>
      </c>
      <c r="X104" s="5" t="s">
        <v>131</v>
      </c>
      <c r="Y104">
        <v>19</v>
      </c>
      <c r="Z104" s="5">
        <f t="shared" si="24"/>
        <v>1</v>
      </c>
      <c r="AA104" s="5" t="str">
        <f t="shared" si="16"/>
        <v>ACC</v>
      </c>
      <c r="AB104">
        <f t="shared" si="17"/>
        <v>0</v>
      </c>
      <c r="AC104">
        <f t="shared" si="25"/>
        <v>1</v>
      </c>
      <c r="AD104">
        <f t="shared" si="26"/>
        <v>1</v>
      </c>
      <c r="AE104">
        <f t="shared" si="27"/>
        <v>1</v>
      </c>
      <c r="AF104">
        <f t="shared" si="29"/>
        <v>38</v>
      </c>
      <c r="AG104">
        <f t="shared" si="29"/>
        <v>45</v>
      </c>
      <c r="AH104">
        <f t="shared" si="29"/>
        <v>8</v>
      </c>
      <c r="AI104">
        <f t="shared" si="29"/>
        <v>5</v>
      </c>
      <c r="AJ104">
        <f t="shared" si="30"/>
        <v>13</v>
      </c>
      <c r="AK104" s="8">
        <f t="shared" si="28"/>
        <v>0.61538461538461542</v>
      </c>
      <c r="AL104">
        <f t="shared" si="19"/>
        <v>0</v>
      </c>
    </row>
    <row r="105" spans="1:38" ht="30" x14ac:dyDescent="0.2">
      <c r="A105" s="1">
        <v>1</v>
      </c>
      <c r="B105" s="4">
        <v>44807</v>
      </c>
      <c r="C105" s="13">
        <v>0.8125</v>
      </c>
      <c r="D105" s="5" t="s">
        <v>44</v>
      </c>
      <c r="E105" s="5" t="s">
        <v>239</v>
      </c>
      <c r="F105" s="5"/>
      <c r="G105" s="5" t="s">
        <v>709</v>
      </c>
      <c r="H105" s="5" t="s">
        <v>140</v>
      </c>
      <c r="I105" s="5" t="s">
        <v>13</v>
      </c>
      <c r="J105" s="5">
        <v>49</v>
      </c>
      <c r="K105" s="5">
        <v>23</v>
      </c>
      <c r="L105" s="5">
        <v>1</v>
      </c>
      <c r="M105" s="5">
        <v>0</v>
      </c>
      <c r="N105" s="5" t="s">
        <v>41</v>
      </c>
      <c r="O105" s="5"/>
      <c r="P105" s="6"/>
      <c r="Q105" s="7">
        <f t="shared" si="20"/>
        <v>44807</v>
      </c>
      <c r="R105" s="5">
        <f t="shared" si="21"/>
        <v>2022</v>
      </c>
      <c r="S105" s="5">
        <f t="shared" si="22"/>
        <v>1</v>
      </c>
      <c r="T105" s="5" t="s">
        <v>239</v>
      </c>
      <c r="V105" s="5">
        <f t="shared" si="23"/>
        <v>0</v>
      </c>
      <c r="W105" s="5" t="s">
        <v>46</v>
      </c>
      <c r="X105" s="5" t="s">
        <v>709</v>
      </c>
      <c r="Z105" s="5">
        <f t="shared" si="24"/>
        <v>0</v>
      </c>
      <c r="AA105" s="5" t="str">
        <f t="shared" si="16"/>
        <v>American</v>
      </c>
      <c r="AB105">
        <f t="shared" si="17"/>
        <v>0</v>
      </c>
      <c r="AC105">
        <f t="shared" si="25"/>
        <v>1</v>
      </c>
      <c r="AD105">
        <f t="shared" si="26"/>
        <v>0</v>
      </c>
      <c r="AE105">
        <f t="shared" si="27"/>
        <v>0</v>
      </c>
      <c r="AF105">
        <f t="shared" si="29"/>
        <v>49</v>
      </c>
      <c r="AG105">
        <f t="shared" si="29"/>
        <v>23</v>
      </c>
      <c r="AH105">
        <f t="shared" si="29"/>
        <v>1</v>
      </c>
      <c r="AI105">
        <f t="shared" si="29"/>
        <v>0</v>
      </c>
      <c r="AJ105">
        <f t="shared" si="30"/>
        <v>1</v>
      </c>
      <c r="AK105" s="8">
        <f t="shared" si="28"/>
        <v>1</v>
      </c>
      <c r="AL105">
        <f t="shared" si="19"/>
        <v>1</v>
      </c>
    </row>
    <row r="106" spans="1:38" ht="30" x14ac:dyDescent="0.2">
      <c r="A106" s="1">
        <v>2</v>
      </c>
      <c r="B106" s="4">
        <v>44814</v>
      </c>
      <c r="C106" s="13">
        <v>0.95833333333333337</v>
      </c>
      <c r="D106" s="5" t="s">
        <v>44</v>
      </c>
      <c r="E106" s="5" t="s">
        <v>239</v>
      </c>
      <c r="F106" s="5" t="s">
        <v>49</v>
      </c>
      <c r="G106" s="5" t="s">
        <v>586</v>
      </c>
      <c r="H106" s="5" t="s">
        <v>114</v>
      </c>
      <c r="I106" s="5" t="s">
        <v>13</v>
      </c>
      <c r="J106" s="5">
        <v>39</v>
      </c>
      <c r="K106" s="5">
        <v>17</v>
      </c>
      <c r="L106" s="5">
        <v>2</v>
      </c>
      <c r="M106" s="5">
        <v>0</v>
      </c>
      <c r="N106" s="5" t="s">
        <v>47</v>
      </c>
      <c r="O106" s="5"/>
      <c r="P106" s="6"/>
      <c r="Q106" s="7">
        <f t="shared" si="20"/>
        <v>44814</v>
      </c>
      <c r="R106" s="5">
        <f t="shared" si="21"/>
        <v>2022</v>
      </c>
      <c r="S106" s="5">
        <f t="shared" si="22"/>
        <v>2</v>
      </c>
      <c r="T106" s="5" t="s">
        <v>239</v>
      </c>
      <c r="V106" s="5">
        <f t="shared" si="23"/>
        <v>0</v>
      </c>
      <c r="W106" s="5" t="s">
        <v>46</v>
      </c>
      <c r="X106" s="5" t="s">
        <v>586</v>
      </c>
      <c r="Z106" s="5">
        <f t="shared" si="24"/>
        <v>0</v>
      </c>
      <c r="AA106" s="5" t="str">
        <f t="shared" si="16"/>
        <v>Pac-12</v>
      </c>
      <c r="AB106">
        <f t="shared" si="17"/>
        <v>0</v>
      </c>
      <c r="AC106">
        <f t="shared" si="25"/>
        <v>1</v>
      </c>
      <c r="AD106">
        <f t="shared" si="26"/>
        <v>1</v>
      </c>
      <c r="AE106">
        <f t="shared" si="27"/>
        <v>0</v>
      </c>
      <c r="AF106">
        <f t="shared" si="29"/>
        <v>39</v>
      </c>
      <c r="AG106">
        <f t="shared" si="29"/>
        <v>17</v>
      </c>
      <c r="AH106">
        <f t="shared" si="29"/>
        <v>2</v>
      </c>
      <c r="AI106">
        <f t="shared" si="29"/>
        <v>0</v>
      </c>
      <c r="AJ106">
        <f t="shared" si="30"/>
        <v>2</v>
      </c>
      <c r="AK106" s="8">
        <f t="shared" si="28"/>
        <v>1</v>
      </c>
      <c r="AL106">
        <f t="shared" si="19"/>
        <v>1</v>
      </c>
    </row>
    <row r="107" spans="1:38" ht="30" x14ac:dyDescent="0.2">
      <c r="A107" s="1">
        <v>3</v>
      </c>
      <c r="B107" s="4">
        <v>44821</v>
      </c>
      <c r="C107" s="13">
        <v>0.75</v>
      </c>
      <c r="D107" s="5" t="s">
        <v>44</v>
      </c>
      <c r="E107" s="5" t="s">
        <v>239</v>
      </c>
      <c r="F107" s="5" t="s">
        <v>49</v>
      </c>
      <c r="G107" s="5" t="s">
        <v>383</v>
      </c>
      <c r="H107" s="5" t="s">
        <v>46</v>
      </c>
      <c r="I107" s="5" t="s">
        <v>14</v>
      </c>
      <c r="J107" s="5">
        <v>16</v>
      </c>
      <c r="K107" s="5">
        <v>31</v>
      </c>
      <c r="L107" s="5">
        <v>2</v>
      </c>
      <c r="M107" s="5">
        <v>1</v>
      </c>
      <c r="N107" s="5" t="s">
        <v>92</v>
      </c>
      <c r="O107" s="5"/>
      <c r="P107" s="6"/>
      <c r="Q107" s="7">
        <f t="shared" si="20"/>
        <v>44821</v>
      </c>
      <c r="R107" s="5">
        <f t="shared" si="21"/>
        <v>2022</v>
      </c>
      <c r="S107" s="5">
        <f t="shared" si="22"/>
        <v>3</v>
      </c>
      <c r="T107" s="5" t="s">
        <v>239</v>
      </c>
      <c r="V107" s="5">
        <f t="shared" si="23"/>
        <v>0</v>
      </c>
      <c r="W107" s="5" t="s">
        <v>46</v>
      </c>
      <c r="X107" s="5" t="s">
        <v>383</v>
      </c>
      <c r="Z107" s="5">
        <f t="shared" si="24"/>
        <v>0</v>
      </c>
      <c r="AA107" s="5" t="str">
        <f t="shared" si="16"/>
        <v>SEC</v>
      </c>
      <c r="AB107">
        <f t="shared" si="17"/>
        <v>1</v>
      </c>
      <c r="AC107">
        <f t="shared" si="25"/>
        <v>1</v>
      </c>
      <c r="AD107">
        <f t="shared" si="26"/>
        <v>1</v>
      </c>
      <c r="AE107">
        <f t="shared" si="27"/>
        <v>0</v>
      </c>
      <c r="AF107">
        <f t="shared" si="29"/>
        <v>16</v>
      </c>
      <c r="AG107">
        <f t="shared" si="29"/>
        <v>31</v>
      </c>
      <c r="AH107">
        <f t="shared" si="29"/>
        <v>2</v>
      </c>
      <c r="AI107">
        <f t="shared" si="29"/>
        <v>1</v>
      </c>
      <c r="AJ107">
        <f t="shared" si="30"/>
        <v>3</v>
      </c>
      <c r="AK107" s="8">
        <f t="shared" si="28"/>
        <v>0.66666666666666663</v>
      </c>
      <c r="AL107">
        <f t="shared" si="19"/>
        <v>0</v>
      </c>
    </row>
    <row r="108" spans="1:38" ht="30" x14ac:dyDescent="0.2">
      <c r="A108" s="1">
        <v>4</v>
      </c>
      <c r="B108" s="4">
        <v>44828</v>
      </c>
      <c r="C108" s="13">
        <v>0.5</v>
      </c>
      <c r="D108" s="5" t="s">
        <v>44</v>
      </c>
      <c r="E108" s="5" t="s">
        <v>239</v>
      </c>
      <c r="F108" s="5"/>
      <c r="G108" s="5" t="s">
        <v>205</v>
      </c>
      <c r="H108" s="5" t="s">
        <v>148</v>
      </c>
      <c r="I108" s="5" t="s">
        <v>13</v>
      </c>
      <c r="J108" s="5">
        <v>45</v>
      </c>
      <c r="K108" s="5">
        <v>14</v>
      </c>
      <c r="L108" s="5">
        <v>3</v>
      </c>
      <c r="M108" s="5">
        <v>1</v>
      </c>
      <c r="N108" s="5" t="s">
        <v>41</v>
      </c>
      <c r="O108" s="5"/>
      <c r="P108" s="6"/>
      <c r="Q108" s="7">
        <f t="shared" si="20"/>
        <v>44828</v>
      </c>
      <c r="R108" s="5">
        <f t="shared" si="21"/>
        <v>2022</v>
      </c>
      <c r="S108" s="5">
        <f t="shared" si="22"/>
        <v>4</v>
      </c>
      <c r="T108" s="5" t="s">
        <v>239</v>
      </c>
      <c r="V108" s="5">
        <f t="shared" si="23"/>
        <v>0</v>
      </c>
      <c r="W108" s="5" t="s">
        <v>46</v>
      </c>
      <c r="X108" s="5" t="s">
        <v>205</v>
      </c>
      <c r="Z108" s="5">
        <f t="shared" si="24"/>
        <v>0</v>
      </c>
      <c r="AA108" s="5" t="str">
        <f t="shared" si="16"/>
        <v>MAC</v>
      </c>
      <c r="AB108">
        <f t="shared" si="17"/>
        <v>0</v>
      </c>
      <c r="AC108">
        <f t="shared" si="25"/>
        <v>1</v>
      </c>
      <c r="AD108">
        <f t="shared" si="26"/>
        <v>0</v>
      </c>
      <c r="AE108">
        <f t="shared" si="27"/>
        <v>0</v>
      </c>
      <c r="AF108">
        <f t="shared" si="29"/>
        <v>45</v>
      </c>
      <c r="AG108">
        <f t="shared" si="29"/>
        <v>14</v>
      </c>
      <c r="AH108">
        <f t="shared" si="29"/>
        <v>3</v>
      </c>
      <c r="AI108">
        <f t="shared" si="29"/>
        <v>1</v>
      </c>
      <c r="AJ108">
        <f t="shared" si="30"/>
        <v>4</v>
      </c>
      <c r="AK108" s="8">
        <f t="shared" si="28"/>
        <v>0.75</v>
      </c>
      <c r="AL108">
        <f t="shared" si="19"/>
        <v>1</v>
      </c>
    </row>
    <row r="109" spans="1:38" ht="30" x14ac:dyDescent="0.2">
      <c r="A109" s="1">
        <v>5</v>
      </c>
      <c r="B109" s="4">
        <v>44835</v>
      </c>
      <c r="C109" s="13">
        <v>0.66666666666666663</v>
      </c>
      <c r="D109" s="5" t="s">
        <v>44</v>
      </c>
      <c r="E109" s="5" t="s">
        <v>239</v>
      </c>
      <c r="F109" s="5"/>
      <c r="G109" s="5" t="s">
        <v>1100</v>
      </c>
      <c r="H109" s="5" t="s">
        <v>46</v>
      </c>
      <c r="I109" s="5" t="s">
        <v>13</v>
      </c>
      <c r="J109" s="5">
        <v>42</v>
      </c>
      <c r="K109" s="5">
        <v>24</v>
      </c>
      <c r="L109" s="5">
        <v>4</v>
      </c>
      <c r="M109" s="5">
        <v>1</v>
      </c>
      <c r="N109" s="5" t="s">
        <v>47</v>
      </c>
      <c r="O109" s="5"/>
      <c r="P109" s="6"/>
      <c r="Q109" s="7">
        <f t="shared" si="20"/>
        <v>44835</v>
      </c>
      <c r="R109" s="5">
        <f t="shared" si="21"/>
        <v>2022</v>
      </c>
      <c r="S109" s="5">
        <f t="shared" si="22"/>
        <v>5</v>
      </c>
      <c r="T109" s="5" t="s">
        <v>239</v>
      </c>
      <c r="V109" s="5">
        <f t="shared" si="23"/>
        <v>0</v>
      </c>
      <c r="W109" s="5" t="s">
        <v>46</v>
      </c>
      <c r="X109" s="5" t="s">
        <v>48</v>
      </c>
      <c r="Y109">
        <v>17</v>
      </c>
      <c r="Z109" s="5">
        <f t="shared" si="24"/>
        <v>1</v>
      </c>
      <c r="AA109" s="5" t="str">
        <f t="shared" si="16"/>
        <v>SEC</v>
      </c>
      <c r="AB109">
        <f t="shared" si="17"/>
        <v>1</v>
      </c>
      <c r="AC109">
        <f t="shared" si="25"/>
        <v>1</v>
      </c>
      <c r="AD109">
        <f t="shared" si="26"/>
        <v>1</v>
      </c>
      <c r="AE109">
        <f t="shared" si="27"/>
        <v>0</v>
      </c>
      <c r="AF109">
        <f t="shared" si="29"/>
        <v>42</v>
      </c>
      <c r="AG109">
        <f t="shared" si="29"/>
        <v>24</v>
      </c>
      <c r="AH109">
        <f t="shared" si="29"/>
        <v>4</v>
      </c>
      <c r="AI109">
        <f t="shared" si="29"/>
        <v>1</v>
      </c>
      <c r="AJ109">
        <f t="shared" si="30"/>
        <v>5</v>
      </c>
      <c r="AK109" s="8">
        <f t="shared" si="28"/>
        <v>0.8</v>
      </c>
      <c r="AL109">
        <f t="shared" si="19"/>
        <v>1</v>
      </c>
    </row>
    <row r="110" spans="1:38" ht="45" x14ac:dyDescent="0.2">
      <c r="A110" s="1">
        <v>6</v>
      </c>
      <c r="B110" s="4">
        <v>44842</v>
      </c>
      <c r="C110" s="13">
        <v>0.5</v>
      </c>
      <c r="D110" s="5" t="s">
        <v>44</v>
      </c>
      <c r="E110" s="5" t="s">
        <v>1189</v>
      </c>
      <c r="F110" s="5"/>
      <c r="G110" s="5" t="s">
        <v>651</v>
      </c>
      <c r="H110" s="5" t="s">
        <v>46</v>
      </c>
      <c r="I110" s="5" t="s">
        <v>13</v>
      </c>
      <c r="J110" s="5">
        <v>40</v>
      </c>
      <c r="K110" s="5">
        <v>17</v>
      </c>
      <c r="L110" s="5">
        <v>5</v>
      </c>
      <c r="M110" s="5">
        <v>1</v>
      </c>
      <c r="N110" s="5" t="s">
        <v>51</v>
      </c>
      <c r="O110" s="5"/>
      <c r="P110" s="6"/>
      <c r="Q110" s="7">
        <f t="shared" si="20"/>
        <v>44842</v>
      </c>
      <c r="R110" s="5">
        <f t="shared" si="21"/>
        <v>2022</v>
      </c>
      <c r="S110" s="5">
        <f t="shared" si="22"/>
        <v>6</v>
      </c>
      <c r="T110" s="5" t="s">
        <v>906</v>
      </c>
      <c r="U110">
        <v>23</v>
      </c>
      <c r="V110" s="5">
        <f t="shared" si="23"/>
        <v>1</v>
      </c>
      <c r="W110" s="5" t="s">
        <v>46</v>
      </c>
      <c r="X110" s="5" t="s">
        <v>651</v>
      </c>
      <c r="Z110" s="5">
        <f t="shared" si="24"/>
        <v>0</v>
      </c>
      <c r="AA110" s="5" t="str">
        <f t="shared" si="16"/>
        <v>SEC</v>
      </c>
      <c r="AB110">
        <f t="shared" si="17"/>
        <v>1</v>
      </c>
      <c r="AC110">
        <f t="shared" si="25"/>
        <v>1</v>
      </c>
      <c r="AD110">
        <f t="shared" si="26"/>
        <v>1</v>
      </c>
      <c r="AE110">
        <f t="shared" si="27"/>
        <v>0</v>
      </c>
      <c r="AF110">
        <f t="shared" si="29"/>
        <v>40</v>
      </c>
      <c r="AG110">
        <f t="shared" si="29"/>
        <v>17</v>
      </c>
      <c r="AH110">
        <f t="shared" si="29"/>
        <v>5</v>
      </c>
      <c r="AI110">
        <f t="shared" si="29"/>
        <v>1</v>
      </c>
      <c r="AJ110">
        <f t="shared" si="30"/>
        <v>6</v>
      </c>
      <c r="AK110" s="8">
        <f t="shared" si="28"/>
        <v>0.83333333333333337</v>
      </c>
      <c r="AL110">
        <f t="shared" si="19"/>
        <v>1</v>
      </c>
    </row>
    <row r="111" spans="1:38" ht="45" x14ac:dyDescent="0.2">
      <c r="A111" s="1">
        <v>7</v>
      </c>
      <c r="B111" s="4">
        <v>44849</v>
      </c>
      <c r="C111" s="13">
        <v>0.8125</v>
      </c>
      <c r="D111" s="5" t="s">
        <v>44</v>
      </c>
      <c r="E111" s="5" t="s">
        <v>1142</v>
      </c>
      <c r="F111" s="5" t="s">
        <v>49</v>
      </c>
      <c r="G111" s="5" t="s">
        <v>1204</v>
      </c>
      <c r="H111" s="5" t="s">
        <v>46</v>
      </c>
      <c r="I111" s="5" t="s">
        <v>14</v>
      </c>
      <c r="J111" s="5">
        <v>17</v>
      </c>
      <c r="K111" s="5">
        <v>27</v>
      </c>
      <c r="L111" s="5">
        <v>5</v>
      </c>
      <c r="M111" s="5">
        <v>2</v>
      </c>
      <c r="N111" s="5" t="s">
        <v>92</v>
      </c>
      <c r="O111" s="5"/>
      <c r="P111" s="6"/>
      <c r="Q111" s="7">
        <f t="shared" si="20"/>
        <v>44849</v>
      </c>
      <c r="R111" s="5">
        <f t="shared" si="21"/>
        <v>2022</v>
      </c>
      <c r="S111" s="5">
        <f t="shared" si="22"/>
        <v>7</v>
      </c>
      <c r="T111" s="5" t="s">
        <v>906</v>
      </c>
      <c r="U111">
        <v>16</v>
      </c>
      <c r="V111" s="5">
        <f t="shared" si="23"/>
        <v>1</v>
      </c>
      <c r="W111" s="5" t="s">
        <v>46</v>
      </c>
      <c r="X111" s="5" t="s">
        <v>879</v>
      </c>
      <c r="Y111">
        <v>22</v>
      </c>
      <c r="Z111" s="5">
        <f t="shared" si="24"/>
        <v>1</v>
      </c>
      <c r="AA111" s="5" t="str">
        <f t="shared" si="16"/>
        <v>SEC</v>
      </c>
      <c r="AB111">
        <f t="shared" si="17"/>
        <v>1</v>
      </c>
      <c r="AC111">
        <f t="shared" si="25"/>
        <v>1</v>
      </c>
      <c r="AD111">
        <f t="shared" si="26"/>
        <v>1</v>
      </c>
      <c r="AE111">
        <f t="shared" si="27"/>
        <v>1</v>
      </c>
      <c r="AF111">
        <f t="shared" si="29"/>
        <v>17</v>
      </c>
      <c r="AG111">
        <f t="shared" si="29"/>
        <v>27</v>
      </c>
      <c r="AH111">
        <f t="shared" si="29"/>
        <v>5</v>
      </c>
      <c r="AI111">
        <f t="shared" si="29"/>
        <v>2</v>
      </c>
      <c r="AJ111">
        <f t="shared" si="30"/>
        <v>7</v>
      </c>
      <c r="AK111" s="8">
        <f t="shared" si="28"/>
        <v>0.7142857142857143</v>
      </c>
      <c r="AL111">
        <f t="shared" si="19"/>
        <v>0</v>
      </c>
    </row>
    <row r="112" spans="1:38" ht="45" x14ac:dyDescent="0.2">
      <c r="A112" s="1">
        <v>8</v>
      </c>
      <c r="B112" s="4">
        <v>44856</v>
      </c>
      <c r="C112" s="13">
        <v>0.79166666666666663</v>
      </c>
      <c r="D112" s="5" t="s">
        <v>44</v>
      </c>
      <c r="E112" s="5" t="s">
        <v>904</v>
      </c>
      <c r="F112" s="5" t="s">
        <v>49</v>
      </c>
      <c r="G112" s="5" t="s">
        <v>1199</v>
      </c>
      <c r="H112" s="5" t="s">
        <v>46</v>
      </c>
      <c r="I112" s="5" t="s">
        <v>14</v>
      </c>
      <c r="J112" s="5">
        <v>6</v>
      </c>
      <c r="K112" s="5">
        <v>30</v>
      </c>
      <c r="L112" s="5">
        <v>5</v>
      </c>
      <c r="M112" s="5">
        <v>3</v>
      </c>
      <c r="N112" s="5" t="s">
        <v>102</v>
      </c>
      <c r="O112" s="5"/>
      <c r="P112" s="6"/>
      <c r="Q112" s="7">
        <f t="shared" si="20"/>
        <v>44856</v>
      </c>
      <c r="R112" s="5">
        <f t="shared" si="21"/>
        <v>2022</v>
      </c>
      <c r="S112" s="5">
        <f t="shared" si="22"/>
        <v>8</v>
      </c>
      <c r="T112" s="5" t="s">
        <v>906</v>
      </c>
      <c r="U112">
        <v>24</v>
      </c>
      <c r="V112" s="5">
        <f t="shared" si="23"/>
        <v>1</v>
      </c>
      <c r="W112" s="5" t="s">
        <v>46</v>
      </c>
      <c r="X112" s="5" t="s">
        <v>119</v>
      </c>
      <c r="Y112">
        <v>6</v>
      </c>
      <c r="Z112" s="5">
        <f t="shared" si="24"/>
        <v>1</v>
      </c>
      <c r="AA112" s="5" t="str">
        <f t="shared" si="16"/>
        <v>SEC</v>
      </c>
      <c r="AB112">
        <f t="shared" si="17"/>
        <v>1</v>
      </c>
      <c r="AC112">
        <f t="shared" si="25"/>
        <v>1</v>
      </c>
      <c r="AD112">
        <f t="shared" si="26"/>
        <v>1</v>
      </c>
      <c r="AE112">
        <f t="shared" si="27"/>
        <v>1</v>
      </c>
      <c r="AF112">
        <f t="shared" si="29"/>
        <v>6</v>
      </c>
      <c r="AG112">
        <f t="shared" si="29"/>
        <v>30</v>
      </c>
      <c r="AH112">
        <f t="shared" si="29"/>
        <v>5</v>
      </c>
      <c r="AI112">
        <f t="shared" si="29"/>
        <v>3</v>
      </c>
      <c r="AJ112">
        <f t="shared" si="30"/>
        <v>8</v>
      </c>
      <c r="AK112" s="8">
        <f t="shared" si="28"/>
        <v>0.625</v>
      </c>
      <c r="AL112">
        <f t="shared" si="19"/>
        <v>0</v>
      </c>
    </row>
    <row r="113" spans="1:38" ht="30" x14ac:dyDescent="0.2">
      <c r="A113" s="1">
        <v>9</v>
      </c>
      <c r="B113" s="4">
        <v>44870</v>
      </c>
      <c r="C113" s="13">
        <v>0.8125</v>
      </c>
      <c r="D113" s="5" t="s">
        <v>44</v>
      </c>
      <c r="E113" s="5" t="s">
        <v>239</v>
      </c>
      <c r="F113" s="5"/>
      <c r="G113" s="5" t="s">
        <v>841</v>
      </c>
      <c r="H113" s="5" t="s">
        <v>46</v>
      </c>
      <c r="I113" s="5" t="s">
        <v>13</v>
      </c>
      <c r="J113" s="5">
        <v>39</v>
      </c>
      <c r="K113" s="5">
        <v>33</v>
      </c>
      <c r="L113" s="5">
        <v>6</v>
      </c>
      <c r="M113" s="5">
        <v>3</v>
      </c>
      <c r="N113" s="5" t="s">
        <v>41</v>
      </c>
      <c r="O113" s="5"/>
      <c r="P113" s="6"/>
      <c r="Q113" s="7">
        <f t="shared" si="20"/>
        <v>44870</v>
      </c>
      <c r="R113" s="5">
        <f t="shared" si="21"/>
        <v>2022</v>
      </c>
      <c r="S113" s="5">
        <f t="shared" si="22"/>
        <v>10</v>
      </c>
      <c r="T113" s="5" t="s">
        <v>239</v>
      </c>
      <c r="V113" s="5">
        <f t="shared" si="23"/>
        <v>0</v>
      </c>
      <c r="W113" s="5" t="s">
        <v>46</v>
      </c>
      <c r="X113" s="5" t="s">
        <v>841</v>
      </c>
      <c r="Z113" s="5">
        <f t="shared" si="24"/>
        <v>0</v>
      </c>
      <c r="AA113" s="5" t="str">
        <f t="shared" si="16"/>
        <v>SEC</v>
      </c>
      <c r="AB113">
        <f t="shared" si="17"/>
        <v>1</v>
      </c>
      <c r="AC113">
        <f t="shared" si="25"/>
        <v>1</v>
      </c>
      <c r="AD113">
        <f t="shared" si="26"/>
        <v>1</v>
      </c>
      <c r="AE113">
        <f t="shared" si="27"/>
        <v>0</v>
      </c>
      <c r="AF113">
        <f t="shared" si="29"/>
        <v>39</v>
      </c>
      <c r="AG113">
        <f t="shared" si="29"/>
        <v>33</v>
      </c>
      <c r="AH113">
        <f t="shared" si="29"/>
        <v>6</v>
      </c>
      <c r="AI113">
        <f t="shared" si="29"/>
        <v>3</v>
      </c>
      <c r="AJ113">
        <f t="shared" si="30"/>
        <v>9</v>
      </c>
      <c r="AK113" s="8">
        <f t="shared" si="28"/>
        <v>0.66666666666666663</v>
      </c>
      <c r="AL113">
        <f t="shared" si="19"/>
        <v>1</v>
      </c>
    </row>
    <row r="114" spans="1:38" ht="30" x14ac:dyDescent="0.2">
      <c r="A114" s="1">
        <v>10</v>
      </c>
      <c r="B114" s="4">
        <v>44877</v>
      </c>
      <c r="C114" s="13">
        <v>0.79166666666666663</v>
      </c>
      <c r="D114" s="5" t="s">
        <v>44</v>
      </c>
      <c r="E114" s="5" t="s">
        <v>239</v>
      </c>
      <c r="F114" s="5"/>
      <c r="G114" s="5" t="s">
        <v>341</v>
      </c>
      <c r="H114" s="5" t="s">
        <v>46</v>
      </c>
      <c r="I114" s="5" t="s">
        <v>14</v>
      </c>
      <c r="J114" s="5">
        <v>19</v>
      </c>
      <c r="K114" s="5">
        <v>45</v>
      </c>
      <c r="L114" s="5">
        <v>6</v>
      </c>
      <c r="M114" s="5">
        <v>4</v>
      </c>
      <c r="N114" s="5" t="s">
        <v>92</v>
      </c>
      <c r="O114" s="5"/>
      <c r="P114" s="6"/>
      <c r="Q114" s="7">
        <f t="shared" si="20"/>
        <v>44877</v>
      </c>
      <c r="R114" s="5">
        <f t="shared" si="21"/>
        <v>2022</v>
      </c>
      <c r="S114" s="5">
        <f t="shared" si="22"/>
        <v>11</v>
      </c>
      <c r="T114" s="5" t="s">
        <v>239</v>
      </c>
      <c r="V114" s="5">
        <f t="shared" si="23"/>
        <v>0</v>
      </c>
      <c r="W114" s="5" t="s">
        <v>46</v>
      </c>
      <c r="X114" s="5" t="s">
        <v>178</v>
      </c>
      <c r="Y114">
        <v>1</v>
      </c>
      <c r="Z114" s="5">
        <f t="shared" si="24"/>
        <v>1</v>
      </c>
      <c r="AA114" s="5" t="str">
        <f t="shared" si="16"/>
        <v>SEC</v>
      </c>
      <c r="AB114">
        <f t="shared" si="17"/>
        <v>1</v>
      </c>
      <c r="AC114">
        <f t="shared" si="25"/>
        <v>1</v>
      </c>
      <c r="AD114">
        <f t="shared" si="26"/>
        <v>1</v>
      </c>
      <c r="AE114">
        <f t="shared" si="27"/>
        <v>0</v>
      </c>
      <c r="AF114">
        <f t="shared" si="29"/>
        <v>19</v>
      </c>
      <c r="AG114">
        <f t="shared" si="29"/>
        <v>45</v>
      </c>
      <c r="AH114">
        <f t="shared" si="29"/>
        <v>6</v>
      </c>
      <c r="AI114">
        <f t="shared" si="29"/>
        <v>4</v>
      </c>
      <c r="AJ114">
        <f t="shared" si="30"/>
        <v>10</v>
      </c>
      <c r="AK114" s="8">
        <f t="shared" si="28"/>
        <v>0.6</v>
      </c>
      <c r="AL114">
        <f t="shared" si="19"/>
        <v>0</v>
      </c>
    </row>
    <row r="115" spans="1:38" ht="45" x14ac:dyDescent="0.2">
      <c r="A115" s="1">
        <v>11</v>
      </c>
      <c r="B115" s="4">
        <v>44884</v>
      </c>
      <c r="C115" s="13">
        <v>0.5</v>
      </c>
      <c r="D115" s="5" t="s">
        <v>44</v>
      </c>
      <c r="E115" s="5" t="s">
        <v>239</v>
      </c>
      <c r="F115" s="5"/>
      <c r="G115" s="5" t="s">
        <v>1097</v>
      </c>
      <c r="H115" s="5" t="s">
        <v>70</v>
      </c>
      <c r="I115" s="5" t="s">
        <v>13</v>
      </c>
      <c r="J115" s="5">
        <v>56</v>
      </c>
      <c r="K115" s="5">
        <v>7</v>
      </c>
      <c r="L115" s="5">
        <v>7</v>
      </c>
      <c r="M115" s="5">
        <v>4</v>
      </c>
      <c r="N115" s="5" t="s">
        <v>41</v>
      </c>
      <c r="O115" s="5"/>
      <c r="P115" s="6"/>
      <c r="Q115" s="7">
        <f t="shared" si="20"/>
        <v>44884</v>
      </c>
      <c r="R115" s="5">
        <f t="shared" si="21"/>
        <v>2022</v>
      </c>
      <c r="S115" s="5">
        <f t="shared" si="22"/>
        <v>12</v>
      </c>
      <c r="T115" s="5" t="s">
        <v>239</v>
      </c>
      <c r="V115" s="5">
        <f t="shared" si="23"/>
        <v>0</v>
      </c>
      <c r="W115" s="5" t="s">
        <v>46</v>
      </c>
      <c r="X115" s="5" t="s">
        <v>1097</v>
      </c>
      <c r="Z115" s="5">
        <f t="shared" si="24"/>
        <v>0</v>
      </c>
      <c r="AA115" s="5" t="str">
        <f t="shared" si="16"/>
        <v>Non-Major</v>
      </c>
      <c r="AB115">
        <f t="shared" si="17"/>
        <v>0</v>
      </c>
      <c r="AC115">
        <f t="shared" si="25"/>
        <v>0</v>
      </c>
      <c r="AD115">
        <f t="shared" si="26"/>
        <v>0</v>
      </c>
      <c r="AE115">
        <f t="shared" si="27"/>
        <v>0</v>
      </c>
      <c r="AF115">
        <f t="shared" si="29"/>
        <v>56</v>
      </c>
      <c r="AG115">
        <f t="shared" si="29"/>
        <v>7</v>
      </c>
      <c r="AH115">
        <f t="shared" si="29"/>
        <v>7</v>
      </c>
      <c r="AI115">
        <f t="shared" si="29"/>
        <v>4</v>
      </c>
      <c r="AJ115">
        <f t="shared" si="30"/>
        <v>11</v>
      </c>
      <c r="AK115" s="8">
        <f t="shared" si="28"/>
        <v>0.63636363636363635</v>
      </c>
      <c r="AL115">
        <f t="shared" si="19"/>
        <v>1</v>
      </c>
    </row>
    <row r="116" spans="1:38" ht="30" x14ac:dyDescent="0.2">
      <c r="A116" s="1">
        <v>12</v>
      </c>
      <c r="B116" s="4">
        <v>44889</v>
      </c>
      <c r="C116" s="13">
        <v>0.79166666666666663</v>
      </c>
      <c r="D116" s="5" t="s">
        <v>37</v>
      </c>
      <c r="E116" s="5" t="s">
        <v>239</v>
      </c>
      <c r="F116" s="5" t="s">
        <v>49</v>
      </c>
      <c r="G116" s="5" t="s">
        <v>414</v>
      </c>
      <c r="H116" s="5" t="s">
        <v>46</v>
      </c>
      <c r="I116" s="5" t="s">
        <v>13</v>
      </c>
      <c r="J116" s="5">
        <v>24</v>
      </c>
      <c r="K116" s="5">
        <v>22</v>
      </c>
      <c r="L116" s="5">
        <v>8</v>
      </c>
      <c r="M116" s="5">
        <v>4</v>
      </c>
      <c r="N116" s="5" t="s">
        <v>47</v>
      </c>
      <c r="O116" s="5"/>
      <c r="P116" s="6"/>
      <c r="Q116" s="7">
        <f t="shared" si="20"/>
        <v>44889</v>
      </c>
      <c r="R116" s="5">
        <f t="shared" si="21"/>
        <v>2022</v>
      </c>
      <c r="S116" s="5">
        <f t="shared" si="22"/>
        <v>13</v>
      </c>
      <c r="T116" s="5" t="s">
        <v>239</v>
      </c>
      <c r="V116" s="5">
        <f t="shared" si="23"/>
        <v>0</v>
      </c>
      <c r="W116" s="5" t="s">
        <v>46</v>
      </c>
      <c r="X116" s="5" t="s">
        <v>415</v>
      </c>
      <c r="Y116">
        <v>20</v>
      </c>
      <c r="Z116" s="5">
        <f t="shared" si="24"/>
        <v>1</v>
      </c>
      <c r="AA116" s="5" t="str">
        <f t="shared" si="16"/>
        <v>SEC</v>
      </c>
      <c r="AB116">
        <f t="shared" si="17"/>
        <v>1</v>
      </c>
      <c r="AC116">
        <f t="shared" si="25"/>
        <v>1</v>
      </c>
      <c r="AD116">
        <f t="shared" si="26"/>
        <v>1</v>
      </c>
      <c r="AE116">
        <f t="shared" si="27"/>
        <v>0</v>
      </c>
      <c r="AF116">
        <f t="shared" si="29"/>
        <v>24</v>
      </c>
      <c r="AG116">
        <f t="shared" si="29"/>
        <v>22</v>
      </c>
      <c r="AH116">
        <f t="shared" si="29"/>
        <v>8</v>
      </c>
      <c r="AI116">
        <f t="shared" si="29"/>
        <v>4</v>
      </c>
      <c r="AJ116">
        <f t="shared" si="30"/>
        <v>12</v>
      </c>
      <c r="AK116" s="8">
        <f t="shared" si="28"/>
        <v>0.66666666666666663</v>
      </c>
      <c r="AL116">
        <f t="shared" si="19"/>
        <v>1</v>
      </c>
    </row>
    <row r="117" spans="1:38" ht="45" x14ac:dyDescent="0.2">
      <c r="A117" s="1">
        <v>13</v>
      </c>
      <c r="B117" s="4">
        <v>44928</v>
      </c>
      <c r="C117" s="13">
        <v>0.5</v>
      </c>
      <c r="D117" s="5" t="s">
        <v>90</v>
      </c>
      <c r="E117" s="5" t="s">
        <v>904</v>
      </c>
      <c r="F117" s="5" t="s">
        <v>80</v>
      </c>
      <c r="G117" s="5" t="s">
        <v>334</v>
      </c>
      <c r="H117" s="5" t="s">
        <v>86</v>
      </c>
      <c r="I117" s="5" t="s">
        <v>13</v>
      </c>
      <c r="J117" s="5">
        <v>19</v>
      </c>
      <c r="K117" s="5">
        <v>10</v>
      </c>
      <c r="L117" s="5">
        <v>9</v>
      </c>
      <c r="M117" s="5">
        <v>4</v>
      </c>
      <c r="N117" s="5" t="s">
        <v>51</v>
      </c>
      <c r="O117" s="5" t="s">
        <v>905</v>
      </c>
      <c r="P117" s="6"/>
      <c r="Q117" s="7">
        <f t="shared" si="20"/>
        <v>44928</v>
      </c>
      <c r="R117" s="5">
        <f t="shared" si="21"/>
        <v>2022</v>
      </c>
      <c r="S117" s="5">
        <f t="shared" si="22"/>
        <v>18</v>
      </c>
      <c r="T117" s="5" t="s">
        <v>906</v>
      </c>
      <c r="U117">
        <v>24</v>
      </c>
      <c r="V117" s="5">
        <f t="shared" si="23"/>
        <v>1</v>
      </c>
      <c r="W117" s="5" t="s">
        <v>46</v>
      </c>
      <c r="X117" s="5" t="s">
        <v>334</v>
      </c>
      <c r="Z117" s="5">
        <f t="shared" si="24"/>
        <v>0</v>
      </c>
      <c r="AA117" s="5" t="str">
        <f t="shared" si="16"/>
        <v>Big Ten</v>
      </c>
      <c r="AB117">
        <f t="shared" si="17"/>
        <v>0</v>
      </c>
      <c r="AC117">
        <f t="shared" si="25"/>
        <v>1</v>
      </c>
      <c r="AD117">
        <f t="shared" si="26"/>
        <v>1</v>
      </c>
      <c r="AE117">
        <f t="shared" si="27"/>
        <v>0</v>
      </c>
      <c r="AF117">
        <f t="shared" si="29"/>
        <v>19</v>
      </c>
      <c r="AG117">
        <f t="shared" si="29"/>
        <v>10</v>
      </c>
      <c r="AH117">
        <f t="shared" si="29"/>
        <v>9</v>
      </c>
      <c r="AI117">
        <f t="shared" si="29"/>
        <v>4</v>
      </c>
      <c r="AJ117">
        <f t="shared" si="30"/>
        <v>13</v>
      </c>
      <c r="AK117" s="8">
        <f t="shared" si="28"/>
        <v>0.69230769230769229</v>
      </c>
      <c r="AL117">
        <f t="shared" si="19"/>
        <v>1</v>
      </c>
    </row>
    <row r="118" spans="1:38" ht="30" x14ac:dyDescent="0.2">
      <c r="A118" s="1">
        <v>1</v>
      </c>
      <c r="B118" s="4">
        <v>44807</v>
      </c>
      <c r="C118" s="13">
        <v>0.79166666666666663</v>
      </c>
      <c r="D118" s="5" t="s">
        <v>44</v>
      </c>
      <c r="E118" s="5" t="s">
        <v>1205</v>
      </c>
      <c r="F118" s="5"/>
      <c r="G118" s="5" t="s">
        <v>470</v>
      </c>
      <c r="H118" s="5" t="s">
        <v>148</v>
      </c>
      <c r="I118" s="5" t="s">
        <v>13</v>
      </c>
      <c r="J118" s="5">
        <v>37</v>
      </c>
      <c r="K118" s="5">
        <v>13</v>
      </c>
      <c r="L118" s="5">
        <v>1</v>
      </c>
      <c r="M118" s="5">
        <v>0</v>
      </c>
      <c r="N118" s="5" t="s">
        <v>41</v>
      </c>
      <c r="O118" s="5"/>
      <c r="P118" s="6"/>
      <c r="Q118" s="7">
        <f t="shared" si="20"/>
        <v>44807</v>
      </c>
      <c r="R118" s="5">
        <f t="shared" si="21"/>
        <v>2022</v>
      </c>
      <c r="S118" s="5">
        <f t="shared" si="22"/>
        <v>1</v>
      </c>
      <c r="T118" s="5" t="s">
        <v>879</v>
      </c>
      <c r="U118">
        <v>20</v>
      </c>
      <c r="V118" s="5">
        <f t="shared" si="23"/>
        <v>1</v>
      </c>
      <c r="W118" s="5" t="s">
        <v>46</v>
      </c>
      <c r="X118" s="5" t="s">
        <v>105</v>
      </c>
      <c r="Y118" t="s">
        <v>471</v>
      </c>
      <c r="Z118" s="5">
        <f t="shared" si="24"/>
        <v>1</v>
      </c>
      <c r="AA118" s="5" t="str">
        <f t="shared" si="16"/>
        <v>MAC</v>
      </c>
      <c r="AB118">
        <f t="shared" si="17"/>
        <v>0</v>
      </c>
      <c r="AC118">
        <f t="shared" si="25"/>
        <v>1</v>
      </c>
      <c r="AD118">
        <f t="shared" si="26"/>
        <v>0</v>
      </c>
      <c r="AE118">
        <f t="shared" si="27"/>
        <v>1</v>
      </c>
      <c r="AF118">
        <f t="shared" si="29"/>
        <v>37</v>
      </c>
      <c r="AG118">
        <f t="shared" si="29"/>
        <v>13</v>
      </c>
      <c r="AH118">
        <f t="shared" si="29"/>
        <v>1</v>
      </c>
      <c r="AI118">
        <f t="shared" si="29"/>
        <v>0</v>
      </c>
      <c r="AJ118">
        <f t="shared" si="30"/>
        <v>1</v>
      </c>
      <c r="AK118" s="8">
        <f t="shared" si="28"/>
        <v>1</v>
      </c>
      <c r="AL118">
        <f t="shared" si="19"/>
        <v>1</v>
      </c>
    </row>
    <row r="119" spans="1:38" ht="30" customHeight="1" x14ac:dyDescent="0.2">
      <c r="A119" s="1">
        <v>2</v>
      </c>
      <c r="B119" s="4">
        <v>44814</v>
      </c>
      <c r="C119" s="13">
        <v>0.79166666666666663</v>
      </c>
      <c r="D119" s="5" t="s">
        <v>44</v>
      </c>
      <c r="E119" s="5" t="s">
        <v>1205</v>
      </c>
      <c r="F119" s="5" t="s">
        <v>49</v>
      </c>
      <c r="G119" s="5" t="s">
        <v>1206</v>
      </c>
      <c r="H119" s="5" t="s">
        <v>46</v>
      </c>
      <c r="I119" s="5" t="s">
        <v>13</v>
      </c>
      <c r="J119" s="5">
        <v>26</v>
      </c>
      <c r="K119" s="5">
        <v>16</v>
      </c>
      <c r="L119" s="5">
        <v>2</v>
      </c>
      <c r="M119" s="5">
        <v>0</v>
      </c>
      <c r="N119" s="5" t="s">
        <v>47</v>
      </c>
      <c r="O119" s="5"/>
      <c r="Q119" s="7">
        <f t="shared" si="20"/>
        <v>44814</v>
      </c>
      <c r="R119" s="5">
        <f t="shared" si="21"/>
        <v>2022</v>
      </c>
      <c r="S119" s="5">
        <f t="shared" si="22"/>
        <v>2</v>
      </c>
      <c r="T119" s="5" t="s">
        <v>879</v>
      </c>
      <c r="U119">
        <v>20</v>
      </c>
      <c r="V119" s="5">
        <f t="shared" si="23"/>
        <v>1</v>
      </c>
      <c r="W119" s="5" t="s">
        <v>46</v>
      </c>
      <c r="X119" s="5" t="s">
        <v>111</v>
      </c>
      <c r="Y119">
        <v>12</v>
      </c>
      <c r="Z119" s="5">
        <f t="shared" si="24"/>
        <v>1</v>
      </c>
      <c r="AA119" s="5" t="str">
        <f>H119</f>
        <v>SEC</v>
      </c>
      <c r="AB119">
        <f t="shared" si="17"/>
        <v>1</v>
      </c>
      <c r="AC119">
        <f t="shared" si="25"/>
        <v>1</v>
      </c>
      <c r="AD119">
        <f t="shared" si="26"/>
        <v>1</v>
      </c>
      <c r="AE119">
        <f t="shared" si="27"/>
        <v>1</v>
      </c>
      <c r="AF119">
        <f t="shared" si="29"/>
        <v>26</v>
      </c>
      <c r="AG119">
        <f t="shared" si="29"/>
        <v>16</v>
      </c>
      <c r="AH119">
        <f t="shared" si="29"/>
        <v>2</v>
      </c>
      <c r="AI119">
        <f t="shared" si="29"/>
        <v>0</v>
      </c>
      <c r="AJ119">
        <f t="shared" si="30"/>
        <v>2</v>
      </c>
      <c r="AK119" s="8">
        <f t="shared" si="28"/>
        <v>1</v>
      </c>
      <c r="AL119">
        <f t="shared" si="19"/>
        <v>1</v>
      </c>
    </row>
    <row r="120" spans="1:38" ht="30" x14ac:dyDescent="0.2">
      <c r="A120" s="1">
        <v>3</v>
      </c>
      <c r="B120" s="4">
        <v>44821</v>
      </c>
      <c r="C120" s="13">
        <v>0.5</v>
      </c>
      <c r="D120" s="5" t="s">
        <v>44</v>
      </c>
      <c r="E120" s="5" t="s">
        <v>1207</v>
      </c>
      <c r="F120" s="5"/>
      <c r="G120" s="5" t="s">
        <v>856</v>
      </c>
      <c r="H120" s="5" t="s">
        <v>70</v>
      </c>
      <c r="I120" s="5" t="s">
        <v>13</v>
      </c>
      <c r="J120" s="5">
        <v>31</v>
      </c>
      <c r="K120" s="5">
        <v>0</v>
      </c>
      <c r="L120" s="5">
        <v>3</v>
      </c>
      <c r="M120" s="5">
        <v>0</v>
      </c>
      <c r="N120" s="5" t="s">
        <v>51</v>
      </c>
      <c r="O120" s="5"/>
      <c r="Q120" s="7">
        <f t="shared" si="20"/>
        <v>44821</v>
      </c>
      <c r="R120" s="5">
        <f t="shared" si="21"/>
        <v>2022</v>
      </c>
      <c r="S120" s="5">
        <f t="shared" si="22"/>
        <v>3</v>
      </c>
      <c r="T120" s="5" t="s">
        <v>879</v>
      </c>
      <c r="U120">
        <v>9</v>
      </c>
      <c r="V120" s="5">
        <f t="shared" si="23"/>
        <v>1</v>
      </c>
      <c r="W120" s="5" t="s">
        <v>46</v>
      </c>
      <c r="X120" s="5" t="s">
        <v>856</v>
      </c>
      <c r="Z120" s="5">
        <f t="shared" si="24"/>
        <v>0</v>
      </c>
      <c r="AA120" s="5" t="str">
        <f t="shared" si="16"/>
        <v>Non-Major</v>
      </c>
      <c r="AB120">
        <f t="shared" si="17"/>
        <v>0</v>
      </c>
      <c r="AC120">
        <f t="shared" si="25"/>
        <v>0</v>
      </c>
      <c r="AD120">
        <f t="shared" si="26"/>
        <v>0</v>
      </c>
      <c r="AE120">
        <f t="shared" si="27"/>
        <v>0</v>
      </c>
      <c r="AF120">
        <f t="shared" si="29"/>
        <v>31</v>
      </c>
      <c r="AG120">
        <f t="shared" si="29"/>
        <v>0</v>
      </c>
      <c r="AH120">
        <f t="shared" si="29"/>
        <v>3</v>
      </c>
      <c r="AI120">
        <f t="shared" si="29"/>
        <v>0</v>
      </c>
      <c r="AJ120">
        <f t="shared" si="30"/>
        <v>3</v>
      </c>
      <c r="AK120" s="8">
        <f t="shared" si="28"/>
        <v>1</v>
      </c>
      <c r="AL120">
        <f t="shared" si="19"/>
        <v>1</v>
      </c>
    </row>
    <row r="121" spans="1:38" ht="30" x14ac:dyDescent="0.2">
      <c r="A121" s="1">
        <v>4</v>
      </c>
      <c r="B121" s="4">
        <v>44828</v>
      </c>
      <c r="C121" s="13">
        <v>0.79166666666666663</v>
      </c>
      <c r="D121" s="5" t="s">
        <v>44</v>
      </c>
      <c r="E121" s="5" t="s">
        <v>1208</v>
      </c>
      <c r="F121" s="5"/>
      <c r="G121" s="5" t="s">
        <v>338</v>
      </c>
      <c r="H121" s="5" t="s">
        <v>148</v>
      </c>
      <c r="I121" s="5" t="s">
        <v>13</v>
      </c>
      <c r="J121" s="5">
        <v>31</v>
      </c>
      <c r="K121" s="5">
        <v>23</v>
      </c>
      <c r="L121" s="5">
        <v>4</v>
      </c>
      <c r="M121" s="5">
        <v>0</v>
      </c>
      <c r="N121" s="5" t="s">
        <v>55</v>
      </c>
      <c r="O121" s="5"/>
      <c r="Q121" s="7">
        <f t="shared" si="20"/>
        <v>44828</v>
      </c>
      <c r="R121" s="5">
        <f t="shared" si="21"/>
        <v>2022</v>
      </c>
      <c r="S121" s="5">
        <f t="shared" si="22"/>
        <v>4</v>
      </c>
      <c r="T121" s="5" t="s">
        <v>879</v>
      </c>
      <c r="U121">
        <v>8</v>
      </c>
      <c r="V121" s="5">
        <f t="shared" si="23"/>
        <v>1</v>
      </c>
      <c r="W121" s="5" t="s">
        <v>46</v>
      </c>
      <c r="X121" s="5" t="s">
        <v>338</v>
      </c>
      <c r="Z121" s="5">
        <f t="shared" si="24"/>
        <v>0</v>
      </c>
      <c r="AA121" s="5" t="str">
        <f t="shared" si="16"/>
        <v>MAC</v>
      </c>
      <c r="AB121">
        <f t="shared" si="17"/>
        <v>0</v>
      </c>
      <c r="AC121">
        <f t="shared" si="25"/>
        <v>1</v>
      </c>
      <c r="AD121">
        <f t="shared" si="26"/>
        <v>0</v>
      </c>
      <c r="AE121">
        <f t="shared" si="27"/>
        <v>0</v>
      </c>
      <c r="AF121">
        <f t="shared" si="29"/>
        <v>31</v>
      </c>
      <c r="AG121">
        <f t="shared" si="29"/>
        <v>23</v>
      </c>
      <c r="AH121">
        <f t="shared" si="29"/>
        <v>4</v>
      </c>
      <c r="AI121">
        <f t="shared" si="29"/>
        <v>0</v>
      </c>
      <c r="AJ121">
        <f t="shared" si="30"/>
        <v>4</v>
      </c>
      <c r="AK121" s="8">
        <f t="shared" si="28"/>
        <v>1</v>
      </c>
      <c r="AL121">
        <f t="shared" si="19"/>
        <v>1</v>
      </c>
    </row>
    <row r="122" spans="1:38" ht="30" x14ac:dyDescent="0.2">
      <c r="A122" s="1">
        <v>5</v>
      </c>
      <c r="B122" s="4">
        <v>44835</v>
      </c>
      <c r="C122" s="13">
        <v>0.5</v>
      </c>
      <c r="D122" s="5" t="s">
        <v>44</v>
      </c>
      <c r="E122" s="5" t="s">
        <v>1196</v>
      </c>
      <c r="F122" s="5" t="s">
        <v>49</v>
      </c>
      <c r="G122" s="5" t="s">
        <v>1192</v>
      </c>
      <c r="H122" s="5" t="s">
        <v>46</v>
      </c>
      <c r="I122" s="5" t="s">
        <v>14</v>
      </c>
      <c r="J122" s="5">
        <v>19</v>
      </c>
      <c r="K122" s="5">
        <v>22</v>
      </c>
      <c r="L122" s="5">
        <v>4</v>
      </c>
      <c r="M122" s="5">
        <v>1</v>
      </c>
      <c r="N122" s="5" t="s">
        <v>92</v>
      </c>
      <c r="O122" s="5"/>
      <c r="Q122" s="7">
        <f t="shared" si="20"/>
        <v>44835</v>
      </c>
      <c r="R122" s="5">
        <f t="shared" si="21"/>
        <v>2022</v>
      </c>
      <c r="S122" s="5">
        <f t="shared" si="22"/>
        <v>5</v>
      </c>
      <c r="T122" s="5" t="s">
        <v>879</v>
      </c>
      <c r="U122">
        <v>7</v>
      </c>
      <c r="V122" s="5">
        <f t="shared" si="23"/>
        <v>1</v>
      </c>
      <c r="W122" s="5" t="s">
        <v>46</v>
      </c>
      <c r="X122" s="5" t="s">
        <v>415</v>
      </c>
      <c r="Y122">
        <v>14</v>
      </c>
      <c r="Z122" s="5">
        <f t="shared" si="24"/>
        <v>1</v>
      </c>
      <c r="AA122" s="5" t="str">
        <f t="shared" si="16"/>
        <v>SEC</v>
      </c>
      <c r="AB122">
        <f t="shared" si="17"/>
        <v>1</v>
      </c>
      <c r="AC122">
        <f t="shared" si="25"/>
        <v>1</v>
      </c>
      <c r="AD122">
        <f t="shared" si="26"/>
        <v>1</v>
      </c>
      <c r="AE122">
        <f t="shared" si="27"/>
        <v>1</v>
      </c>
      <c r="AF122">
        <f t="shared" si="29"/>
        <v>19</v>
      </c>
      <c r="AG122">
        <f t="shared" si="29"/>
        <v>22</v>
      </c>
      <c r="AH122">
        <f t="shared" si="29"/>
        <v>4</v>
      </c>
      <c r="AI122">
        <f t="shared" si="29"/>
        <v>1</v>
      </c>
      <c r="AJ122">
        <f t="shared" si="30"/>
        <v>5</v>
      </c>
      <c r="AK122" s="8">
        <f t="shared" si="28"/>
        <v>0.8</v>
      </c>
      <c r="AL122">
        <f t="shared" si="19"/>
        <v>0</v>
      </c>
    </row>
    <row r="123" spans="1:38" ht="30" x14ac:dyDescent="0.2">
      <c r="A123" s="1">
        <v>6</v>
      </c>
      <c r="B123" s="4">
        <v>44842</v>
      </c>
      <c r="C123" s="13">
        <v>0.8125</v>
      </c>
      <c r="D123" s="5" t="s">
        <v>44</v>
      </c>
      <c r="E123" s="5" t="s">
        <v>1201</v>
      </c>
      <c r="F123" s="5"/>
      <c r="G123" s="5" t="s">
        <v>77</v>
      </c>
      <c r="H123" s="5" t="s">
        <v>46</v>
      </c>
      <c r="I123" s="5" t="s">
        <v>14</v>
      </c>
      <c r="J123" s="5">
        <v>14</v>
      </c>
      <c r="K123" s="5">
        <v>24</v>
      </c>
      <c r="L123" s="5">
        <v>4</v>
      </c>
      <c r="M123" s="5">
        <v>2</v>
      </c>
      <c r="N123" s="5" t="s">
        <v>102</v>
      </c>
      <c r="O123" s="5"/>
      <c r="Q123" s="7">
        <f t="shared" si="20"/>
        <v>44842</v>
      </c>
      <c r="R123" s="5">
        <f t="shared" si="21"/>
        <v>2022</v>
      </c>
      <c r="S123" s="5">
        <f t="shared" si="22"/>
        <v>6</v>
      </c>
      <c r="T123" s="5" t="s">
        <v>879</v>
      </c>
      <c r="U123">
        <v>13</v>
      </c>
      <c r="V123" s="5">
        <f t="shared" si="23"/>
        <v>1</v>
      </c>
      <c r="W123" s="5" t="s">
        <v>46</v>
      </c>
      <c r="X123" s="5" t="s">
        <v>77</v>
      </c>
      <c r="Z123" s="5">
        <f t="shared" si="24"/>
        <v>0</v>
      </c>
      <c r="AA123" s="5" t="str">
        <f t="shared" si="16"/>
        <v>SEC</v>
      </c>
      <c r="AB123">
        <f t="shared" si="17"/>
        <v>1</v>
      </c>
      <c r="AC123">
        <f t="shared" si="25"/>
        <v>1</v>
      </c>
      <c r="AD123">
        <f t="shared" si="26"/>
        <v>1</v>
      </c>
      <c r="AE123">
        <f t="shared" si="27"/>
        <v>0</v>
      </c>
      <c r="AF123">
        <f t="shared" si="29"/>
        <v>14</v>
      </c>
      <c r="AG123">
        <f t="shared" si="29"/>
        <v>24</v>
      </c>
      <c r="AH123">
        <f t="shared" si="29"/>
        <v>4</v>
      </c>
      <c r="AI123">
        <f t="shared" si="29"/>
        <v>2</v>
      </c>
      <c r="AJ123">
        <f t="shared" si="30"/>
        <v>6</v>
      </c>
      <c r="AK123" s="8">
        <f t="shared" si="28"/>
        <v>0.66666666666666663</v>
      </c>
      <c r="AL123">
        <f t="shared" si="19"/>
        <v>0</v>
      </c>
    </row>
    <row r="124" spans="1:38" ht="45" x14ac:dyDescent="0.2">
      <c r="A124" s="1">
        <v>7</v>
      </c>
      <c r="B124" s="4">
        <v>44849</v>
      </c>
      <c r="C124" s="13">
        <v>0.8125</v>
      </c>
      <c r="D124" s="5" t="s">
        <v>44</v>
      </c>
      <c r="E124" s="5" t="s">
        <v>1204</v>
      </c>
      <c r="F124" s="5"/>
      <c r="G124" s="5" t="s">
        <v>1142</v>
      </c>
      <c r="H124" s="5" t="s">
        <v>46</v>
      </c>
      <c r="I124" s="5" t="s">
        <v>13</v>
      </c>
      <c r="J124" s="5">
        <v>27</v>
      </c>
      <c r="K124" s="5">
        <v>17</v>
      </c>
      <c r="L124" s="5">
        <v>5</v>
      </c>
      <c r="M124" s="5">
        <v>2</v>
      </c>
      <c r="N124" s="5" t="s">
        <v>41</v>
      </c>
      <c r="O124" s="5"/>
      <c r="Q124" s="7">
        <f t="shared" si="20"/>
        <v>44849</v>
      </c>
      <c r="R124" s="5">
        <f t="shared" si="21"/>
        <v>2022</v>
      </c>
      <c r="S124" s="5">
        <f t="shared" si="22"/>
        <v>7</v>
      </c>
      <c r="T124" s="5" t="s">
        <v>879</v>
      </c>
      <c r="U124">
        <v>22</v>
      </c>
      <c r="V124" s="5">
        <f t="shared" si="23"/>
        <v>1</v>
      </c>
      <c r="W124" s="5" t="s">
        <v>46</v>
      </c>
      <c r="X124" s="5" t="s">
        <v>906</v>
      </c>
      <c r="Y124">
        <v>16</v>
      </c>
      <c r="Z124" s="5">
        <f t="shared" si="24"/>
        <v>1</v>
      </c>
      <c r="AA124" s="5" t="str">
        <f t="shared" si="16"/>
        <v>SEC</v>
      </c>
      <c r="AB124">
        <f t="shared" si="17"/>
        <v>1</v>
      </c>
      <c r="AC124">
        <f t="shared" si="25"/>
        <v>1</v>
      </c>
      <c r="AD124">
        <f t="shared" si="26"/>
        <v>1</v>
      </c>
      <c r="AE124">
        <f t="shared" si="27"/>
        <v>1</v>
      </c>
      <c r="AF124">
        <f t="shared" si="29"/>
        <v>27</v>
      </c>
      <c r="AG124">
        <f t="shared" si="29"/>
        <v>17</v>
      </c>
      <c r="AH124">
        <f t="shared" si="29"/>
        <v>5</v>
      </c>
      <c r="AI124">
        <f t="shared" si="29"/>
        <v>2</v>
      </c>
      <c r="AJ124">
        <f t="shared" si="30"/>
        <v>7</v>
      </c>
      <c r="AK124" s="8">
        <f t="shared" si="28"/>
        <v>0.7142857142857143</v>
      </c>
      <c r="AL124">
        <f t="shared" si="19"/>
        <v>1</v>
      </c>
    </row>
    <row r="125" spans="1:38" ht="30" x14ac:dyDescent="0.2">
      <c r="A125" s="1">
        <v>8</v>
      </c>
      <c r="B125" s="4">
        <v>44863</v>
      </c>
      <c r="C125" s="13">
        <v>0.79166666666666663</v>
      </c>
      <c r="D125" s="5" t="s">
        <v>44</v>
      </c>
      <c r="E125" s="5" t="s">
        <v>1209</v>
      </c>
      <c r="F125" s="5" t="s">
        <v>49</v>
      </c>
      <c r="G125" s="5" t="s">
        <v>1210</v>
      </c>
      <c r="H125" s="5" t="s">
        <v>46</v>
      </c>
      <c r="I125" s="5" t="s">
        <v>14</v>
      </c>
      <c r="J125" s="5">
        <v>6</v>
      </c>
      <c r="K125" s="5">
        <v>44</v>
      </c>
      <c r="L125" s="5">
        <v>5</v>
      </c>
      <c r="M125" s="5">
        <v>3</v>
      </c>
      <c r="N125" s="5" t="s">
        <v>92</v>
      </c>
      <c r="O125" s="5"/>
      <c r="Q125" s="7">
        <f t="shared" si="20"/>
        <v>44863</v>
      </c>
      <c r="R125" s="5">
        <f t="shared" si="21"/>
        <v>2022</v>
      </c>
      <c r="S125" s="5">
        <f t="shared" si="22"/>
        <v>9</v>
      </c>
      <c r="T125" s="5" t="s">
        <v>879</v>
      </c>
      <c r="U125">
        <v>19</v>
      </c>
      <c r="V125" s="5">
        <f t="shared" si="23"/>
        <v>1</v>
      </c>
      <c r="W125" s="5" t="s">
        <v>46</v>
      </c>
      <c r="X125" s="5" t="s">
        <v>381</v>
      </c>
      <c r="Y125">
        <v>3</v>
      </c>
      <c r="Z125" s="5">
        <f t="shared" si="24"/>
        <v>1</v>
      </c>
      <c r="AA125" s="5" t="str">
        <f t="shared" si="16"/>
        <v>SEC</v>
      </c>
      <c r="AB125">
        <f t="shared" si="17"/>
        <v>1</v>
      </c>
      <c r="AC125">
        <f t="shared" si="25"/>
        <v>1</v>
      </c>
      <c r="AD125">
        <f t="shared" si="26"/>
        <v>1</v>
      </c>
      <c r="AE125">
        <f t="shared" si="27"/>
        <v>1</v>
      </c>
      <c r="AF125">
        <f t="shared" si="29"/>
        <v>6</v>
      </c>
      <c r="AG125">
        <f t="shared" si="29"/>
        <v>44</v>
      </c>
      <c r="AH125">
        <f t="shared" si="29"/>
        <v>5</v>
      </c>
      <c r="AI125">
        <f t="shared" si="29"/>
        <v>3</v>
      </c>
      <c r="AJ125">
        <f t="shared" si="30"/>
        <v>8</v>
      </c>
      <c r="AK125" s="8">
        <f t="shared" si="28"/>
        <v>0.625</v>
      </c>
      <c r="AL125">
        <f t="shared" si="19"/>
        <v>0</v>
      </c>
    </row>
    <row r="126" spans="1:38" x14ac:dyDescent="0.2">
      <c r="A126" s="1">
        <v>9</v>
      </c>
      <c r="B126" s="4">
        <v>44870</v>
      </c>
      <c r="C126" s="13">
        <v>0.5</v>
      </c>
      <c r="D126" s="5" t="s">
        <v>44</v>
      </c>
      <c r="E126" s="5" t="s">
        <v>190</v>
      </c>
      <c r="F126" s="5" t="s">
        <v>49</v>
      </c>
      <c r="G126" s="5" t="s">
        <v>348</v>
      </c>
      <c r="H126" s="5" t="s">
        <v>46</v>
      </c>
      <c r="I126" s="5" t="s">
        <v>13</v>
      </c>
      <c r="J126" s="5">
        <v>21</v>
      </c>
      <c r="K126" s="5">
        <v>17</v>
      </c>
      <c r="L126" s="5">
        <v>6</v>
      </c>
      <c r="M126" s="5">
        <v>3</v>
      </c>
      <c r="N126" s="5" t="s">
        <v>41</v>
      </c>
      <c r="O126" s="5"/>
      <c r="Q126" s="7">
        <f t="shared" si="20"/>
        <v>44870</v>
      </c>
      <c r="R126" s="5">
        <f t="shared" si="21"/>
        <v>2022</v>
      </c>
      <c r="S126" s="5">
        <f t="shared" si="22"/>
        <v>10</v>
      </c>
      <c r="T126" s="5" t="s">
        <v>190</v>
      </c>
      <c r="V126" s="5">
        <f t="shared" si="23"/>
        <v>0</v>
      </c>
      <c r="W126" s="5" t="s">
        <v>46</v>
      </c>
      <c r="X126" s="5" t="s">
        <v>348</v>
      </c>
      <c r="Z126" s="5">
        <f t="shared" si="24"/>
        <v>0</v>
      </c>
      <c r="AA126" s="5" t="str">
        <f t="shared" si="16"/>
        <v>SEC</v>
      </c>
      <c r="AB126">
        <f t="shared" si="17"/>
        <v>1</v>
      </c>
      <c r="AC126">
        <f t="shared" si="25"/>
        <v>1</v>
      </c>
      <c r="AD126">
        <f t="shared" si="26"/>
        <v>1</v>
      </c>
      <c r="AE126">
        <f t="shared" si="27"/>
        <v>0</v>
      </c>
      <c r="AF126">
        <f t="shared" si="29"/>
        <v>21</v>
      </c>
      <c r="AG126">
        <f t="shared" si="29"/>
        <v>17</v>
      </c>
      <c r="AH126">
        <f t="shared" si="29"/>
        <v>6</v>
      </c>
      <c r="AI126">
        <f t="shared" si="29"/>
        <v>3</v>
      </c>
      <c r="AJ126">
        <f t="shared" si="30"/>
        <v>9</v>
      </c>
      <c r="AK126" s="8">
        <f t="shared" si="28"/>
        <v>0.66666666666666663</v>
      </c>
      <c r="AL126">
        <f t="shared" si="19"/>
        <v>1</v>
      </c>
    </row>
    <row r="127" spans="1:38" x14ac:dyDescent="0.2">
      <c r="A127" s="1">
        <v>10</v>
      </c>
      <c r="B127" s="4">
        <v>44877</v>
      </c>
      <c r="C127" s="13">
        <v>0.5</v>
      </c>
      <c r="D127" s="5" t="s">
        <v>44</v>
      </c>
      <c r="E127" s="5" t="s">
        <v>190</v>
      </c>
      <c r="F127" s="5"/>
      <c r="G127" s="5" t="s">
        <v>411</v>
      </c>
      <c r="H127" s="5" t="s">
        <v>46</v>
      </c>
      <c r="I127" s="5" t="s">
        <v>14</v>
      </c>
      <c r="J127" s="5">
        <v>21</v>
      </c>
      <c r="K127" s="5">
        <v>24</v>
      </c>
      <c r="L127" s="5">
        <v>6</v>
      </c>
      <c r="M127" s="5">
        <v>4</v>
      </c>
      <c r="N127" s="5" t="s">
        <v>92</v>
      </c>
      <c r="O127" s="5"/>
      <c r="Q127" s="7">
        <f t="shared" si="20"/>
        <v>44877</v>
      </c>
      <c r="R127" s="5">
        <f t="shared" si="21"/>
        <v>2022</v>
      </c>
      <c r="S127" s="5">
        <f t="shared" si="22"/>
        <v>11</v>
      </c>
      <c r="T127" s="5" t="s">
        <v>190</v>
      </c>
      <c r="V127" s="5">
        <f t="shared" si="23"/>
        <v>0</v>
      </c>
      <c r="W127" s="5" t="s">
        <v>46</v>
      </c>
      <c r="X127" s="5" t="s">
        <v>411</v>
      </c>
      <c r="Z127" s="5">
        <f t="shared" si="24"/>
        <v>0</v>
      </c>
      <c r="AA127" s="5" t="str">
        <f t="shared" si="16"/>
        <v>SEC</v>
      </c>
      <c r="AB127">
        <f t="shared" si="17"/>
        <v>1</v>
      </c>
      <c r="AC127">
        <f t="shared" si="25"/>
        <v>1</v>
      </c>
      <c r="AD127">
        <f t="shared" si="26"/>
        <v>1</v>
      </c>
      <c r="AE127">
        <f t="shared" si="27"/>
        <v>0</v>
      </c>
      <c r="AF127">
        <f t="shared" si="29"/>
        <v>21</v>
      </c>
      <c r="AG127">
        <f t="shared" si="29"/>
        <v>24</v>
      </c>
      <c r="AH127">
        <f t="shared" si="29"/>
        <v>6</v>
      </c>
      <c r="AI127">
        <f t="shared" si="29"/>
        <v>4</v>
      </c>
      <c r="AJ127">
        <f t="shared" si="30"/>
        <v>10</v>
      </c>
      <c r="AK127" s="8">
        <f t="shared" si="28"/>
        <v>0.6</v>
      </c>
      <c r="AL127">
        <f t="shared" si="19"/>
        <v>0</v>
      </c>
    </row>
    <row r="128" spans="1:38" ht="30" x14ac:dyDescent="0.2">
      <c r="A128" s="1">
        <v>11</v>
      </c>
      <c r="B128" s="4">
        <v>44884</v>
      </c>
      <c r="C128" s="13">
        <v>0.64583333333333337</v>
      </c>
      <c r="D128" s="5" t="s">
        <v>44</v>
      </c>
      <c r="E128" s="5" t="s">
        <v>190</v>
      </c>
      <c r="F128" s="5"/>
      <c r="G128" s="5" t="s">
        <v>341</v>
      </c>
      <c r="H128" s="5" t="s">
        <v>46</v>
      </c>
      <c r="I128" s="5" t="s">
        <v>14</v>
      </c>
      <c r="J128" s="5">
        <v>6</v>
      </c>
      <c r="K128" s="5">
        <v>16</v>
      </c>
      <c r="L128" s="5">
        <v>6</v>
      </c>
      <c r="M128" s="5">
        <v>5</v>
      </c>
      <c r="N128" s="5" t="s">
        <v>102</v>
      </c>
      <c r="O128" s="5"/>
      <c r="Q128" s="7">
        <f t="shared" si="20"/>
        <v>44884</v>
      </c>
      <c r="R128" s="5">
        <f t="shared" si="21"/>
        <v>2022</v>
      </c>
      <c r="S128" s="5">
        <f t="shared" si="22"/>
        <v>12</v>
      </c>
      <c r="T128" s="5" t="s">
        <v>190</v>
      </c>
      <c r="V128" s="5">
        <f t="shared" si="23"/>
        <v>0</v>
      </c>
      <c r="W128" s="5" t="s">
        <v>46</v>
      </c>
      <c r="X128" s="5" t="s">
        <v>178</v>
      </c>
      <c r="Y128">
        <v>1</v>
      </c>
      <c r="Z128" s="5">
        <f t="shared" si="24"/>
        <v>1</v>
      </c>
      <c r="AA128" s="5" t="str">
        <f t="shared" si="16"/>
        <v>SEC</v>
      </c>
      <c r="AB128">
        <f t="shared" si="17"/>
        <v>1</v>
      </c>
      <c r="AC128">
        <f t="shared" si="25"/>
        <v>1</v>
      </c>
      <c r="AD128">
        <f t="shared" si="26"/>
        <v>1</v>
      </c>
      <c r="AE128">
        <f t="shared" si="27"/>
        <v>0</v>
      </c>
      <c r="AF128">
        <f t="shared" si="29"/>
        <v>6</v>
      </c>
      <c r="AG128">
        <f t="shared" si="29"/>
        <v>16</v>
      </c>
      <c r="AH128">
        <f t="shared" si="29"/>
        <v>6</v>
      </c>
      <c r="AI128">
        <f t="shared" si="29"/>
        <v>5</v>
      </c>
      <c r="AJ128">
        <f t="shared" si="30"/>
        <v>11</v>
      </c>
      <c r="AK128" s="8">
        <f t="shared" si="28"/>
        <v>0.54545454545454541</v>
      </c>
      <c r="AL128">
        <f t="shared" si="19"/>
        <v>0</v>
      </c>
    </row>
    <row r="129" spans="1:38" x14ac:dyDescent="0.2">
      <c r="A129" s="1">
        <v>12</v>
      </c>
      <c r="B129" s="4">
        <v>44891</v>
      </c>
      <c r="C129" s="13">
        <v>0.625</v>
      </c>
      <c r="D129" s="5" t="s">
        <v>44</v>
      </c>
      <c r="E129" s="5" t="s">
        <v>190</v>
      </c>
      <c r="F129" s="5"/>
      <c r="G129" s="5" t="s">
        <v>63</v>
      </c>
      <c r="H129" s="5" t="s">
        <v>40</v>
      </c>
      <c r="I129" s="5" t="s">
        <v>13</v>
      </c>
      <c r="J129" s="5">
        <v>26</v>
      </c>
      <c r="K129" s="5">
        <v>13</v>
      </c>
      <c r="L129" s="5">
        <v>7</v>
      </c>
      <c r="M129" s="5">
        <v>5</v>
      </c>
      <c r="N129" s="5" t="s">
        <v>41</v>
      </c>
      <c r="O129" s="5"/>
      <c r="Q129" s="7">
        <f t="shared" si="20"/>
        <v>44891</v>
      </c>
      <c r="R129" s="5">
        <f t="shared" si="21"/>
        <v>2022</v>
      </c>
      <c r="S129" s="5">
        <f t="shared" si="22"/>
        <v>13</v>
      </c>
      <c r="T129" s="5" t="s">
        <v>190</v>
      </c>
      <c r="V129" s="5">
        <f t="shared" si="23"/>
        <v>0</v>
      </c>
      <c r="W129" s="5" t="s">
        <v>46</v>
      </c>
      <c r="X129" s="5" t="s">
        <v>63</v>
      </c>
      <c r="Z129" s="5">
        <f t="shared" si="24"/>
        <v>0</v>
      </c>
      <c r="AA129" s="5" t="str">
        <f t="shared" si="16"/>
        <v>ACC</v>
      </c>
      <c r="AB129">
        <f t="shared" si="17"/>
        <v>0</v>
      </c>
      <c r="AC129">
        <f t="shared" si="25"/>
        <v>1</v>
      </c>
      <c r="AD129">
        <f t="shared" si="26"/>
        <v>1</v>
      </c>
      <c r="AE129">
        <f t="shared" si="27"/>
        <v>0</v>
      </c>
      <c r="AF129">
        <f t="shared" si="29"/>
        <v>26</v>
      </c>
      <c r="AG129">
        <f t="shared" si="29"/>
        <v>13</v>
      </c>
      <c r="AH129">
        <f t="shared" si="29"/>
        <v>7</v>
      </c>
      <c r="AI129">
        <f t="shared" si="29"/>
        <v>5</v>
      </c>
      <c r="AJ129">
        <f t="shared" si="30"/>
        <v>12</v>
      </c>
      <c r="AK129" s="8">
        <f t="shared" si="28"/>
        <v>0.58333333333333337</v>
      </c>
      <c r="AL129">
        <f t="shared" si="19"/>
        <v>1</v>
      </c>
    </row>
    <row r="130" spans="1:38" ht="30" x14ac:dyDescent="0.2">
      <c r="A130" s="1">
        <v>13</v>
      </c>
      <c r="B130" s="4">
        <v>44926</v>
      </c>
      <c r="C130" s="13">
        <v>0.5</v>
      </c>
      <c r="D130" s="5" t="s">
        <v>44</v>
      </c>
      <c r="E130" s="5" t="s">
        <v>190</v>
      </c>
      <c r="F130" s="5" t="s">
        <v>80</v>
      </c>
      <c r="G130" s="5" t="s">
        <v>672</v>
      </c>
      <c r="H130" s="5" t="s">
        <v>86</v>
      </c>
      <c r="I130" s="5" t="s">
        <v>14</v>
      </c>
      <c r="J130" s="5">
        <v>0</v>
      </c>
      <c r="K130" s="5">
        <v>21</v>
      </c>
      <c r="L130" s="5">
        <v>7</v>
      </c>
      <c r="M130" s="5">
        <v>6</v>
      </c>
      <c r="N130" s="5" t="s">
        <v>92</v>
      </c>
      <c r="O130" s="5" t="s">
        <v>907</v>
      </c>
      <c r="Q130" s="7">
        <f t="shared" si="20"/>
        <v>44926</v>
      </c>
      <c r="R130" s="5">
        <f t="shared" si="21"/>
        <v>2022</v>
      </c>
      <c r="S130" s="5">
        <f t="shared" si="22"/>
        <v>18</v>
      </c>
      <c r="T130" s="5" t="s">
        <v>190</v>
      </c>
      <c r="V130" s="5">
        <f t="shared" si="23"/>
        <v>0</v>
      </c>
      <c r="W130" s="5" t="s">
        <v>46</v>
      </c>
      <c r="X130" s="5" t="s">
        <v>672</v>
      </c>
      <c r="Z130" s="5">
        <f t="shared" si="24"/>
        <v>0</v>
      </c>
      <c r="AA130" s="5" t="str">
        <f t="shared" ref="AA130:AA183" si="31">H130</f>
        <v>Big Ten</v>
      </c>
      <c r="AB130">
        <f t="shared" ref="AB130:AB183" si="32">IF(W130=AA130,1,0)</f>
        <v>0</v>
      </c>
      <c r="AC130">
        <f t="shared" si="25"/>
        <v>1</v>
      </c>
      <c r="AD130">
        <f t="shared" si="26"/>
        <v>1</v>
      </c>
      <c r="AE130">
        <f t="shared" si="27"/>
        <v>0</v>
      </c>
      <c r="AF130">
        <f t="shared" si="29"/>
        <v>0</v>
      </c>
      <c r="AG130">
        <f t="shared" si="29"/>
        <v>21</v>
      </c>
      <c r="AH130">
        <f t="shared" si="29"/>
        <v>7</v>
      </c>
      <c r="AI130">
        <f t="shared" si="29"/>
        <v>6</v>
      </c>
      <c r="AJ130">
        <f t="shared" si="30"/>
        <v>13</v>
      </c>
      <c r="AK130" s="8">
        <f t="shared" si="28"/>
        <v>0.53846153846153844</v>
      </c>
      <c r="AL130">
        <f t="shared" ref="AL130:AL183" si="33">IF(I130="W",1,0)</f>
        <v>0</v>
      </c>
    </row>
    <row r="131" spans="1:38" x14ac:dyDescent="0.2">
      <c r="A131" s="1">
        <v>1</v>
      </c>
      <c r="B131" s="4">
        <v>44807</v>
      </c>
      <c r="C131" s="13">
        <v>0.79166666666666663</v>
      </c>
      <c r="D131" s="5" t="s">
        <v>44</v>
      </c>
      <c r="E131" s="5" t="s">
        <v>314</v>
      </c>
      <c r="F131" s="5"/>
      <c r="G131" s="5" t="s">
        <v>898</v>
      </c>
      <c r="H131" s="5" t="s">
        <v>114</v>
      </c>
      <c r="I131" s="5" t="s">
        <v>13</v>
      </c>
      <c r="J131" s="5">
        <v>29</v>
      </c>
      <c r="K131" s="5">
        <v>26</v>
      </c>
      <c r="L131" s="5">
        <v>1</v>
      </c>
      <c r="M131" s="5">
        <v>0</v>
      </c>
      <c r="N131" s="5" t="s">
        <v>41</v>
      </c>
      <c r="O131" s="5"/>
      <c r="Q131" s="7">
        <f t="shared" ref="Q131:Q183" si="34">B131</f>
        <v>44807</v>
      </c>
      <c r="R131" s="5">
        <f t="shared" ref="R131:R183" si="35">IF(AND(B131&gt;=DATEVALUE("06/01/2019"),B131&lt;=DATEVALUE("05/31/2020")),2019,IF(AND(B131&gt;=DATEVALUE("06/01/2020"),B131&lt;=DATEVALUE("05/31/2021")),2020,IF(AND(B131&gt;=DATEVALUE("06/01/2021"),B131&lt;=DATEVALUE("05/31/2022")),2021,IF(AND(B131&gt;=DATEVALUE("06/01/2022"),B131&lt;=DATEVALUE("05/31/2023")),2022,IF(AND(B131&gt;=DATEVALUE("06/01/2023"),B131&lt;=DATEVALUE("05/31/2024")),2023,"N/A")))))</f>
        <v>2022</v>
      </c>
      <c r="S131" s="5">
        <f t="shared" ref="S131:S183" si="36">IF(AND(B131&gt;=DATEVALUE("08/05/2022"),B131&lt;=DATEVALUE("09/05/2022")),1,IF(AND(B131&gt;=DATEVALUE("09/06/2022"),B131&lt;=DATEVALUE("09/12/2022")),2,IF(AND(B131&gt;=DATEVALUE("09/13/2022"),B131&lt;=DATEVALUE("09/19/2022")),3,IF(AND(B131&gt;=DATEVALUE("09/20/2022"),B131&lt;=DATEVALUE("09/26/2022")),4,IF(AND(B131&gt;=DATEVALUE("09/27/2022"),B131&lt;=DATEVALUE("10/03/2022")),5,IF(AND(B131&gt;=DATEVALUE("10/04/2022"),B131&lt;=DATEVALUE("10/10/2022")),6,IF(AND(B131&gt;=DATEVALUE("10/11/2022"),B131&lt;=DATEVALUE("10/17/2022")),7,IF(AND(B131&gt;=DATEVALUE("10/18/2022"),B131&lt;=DATEVALUE("10/24/2022")),8,IF(AND(B131&gt;=DATEVALUE("10/25/2022"),B131&lt;=DATEVALUE("10/31/2022")),9,IF(AND(B131&gt;=DATEVALUE("11/01/2022"),B131&lt;=DATEVALUE("11/07/2022")),10,IF(AND(B131&gt;=DATEVALUE("11/08/2022"),B131&lt;=DATEVALUE("11/14/2022")),11,IF(AND(B131&gt;=DATEVALUE("11/15/2022"),B131&lt;=DATEVALUE("11/21/2022")),12,IF(AND(B131&gt;=DATEVALUE("11/22/2022"),B131&lt;=DATEVALUE("11/28/2022")),13,IF(AND(B131&gt;=DATEVALUE("11/29/2022"),B131&lt;=DATEVALUE("12/05/2022")),14,IF(AND(B131&gt;=DATEVALUE("12/06/2022"),B131&lt;=DATEVALUE("12/12/2022")),15,IF(AND(B131&gt;=DATEVALUE("12/13/2022"),B131&lt;=DATEVALUE("12/19/2022")),16,IF(AND(B131&gt;=DATEVALUE("12/20/2022"),B131&lt;=DATEVALUE("12/26/2022")),17,IF(AND(B131&gt;=DATEVALUE("12/27/2022"),B131&lt;=DATEVALUE("01/02/2023")),18,IF(AND(B131&gt;=DATEVALUE("01/03/2023"),B131&lt;=DATEVALUE("01/09/2023")),19,IF(AND(B131&gt;=DATEVALUE("01/10/2023"),B131&lt;=DATEVALUE("01/16/2023")),20,"Bye"))))))))))))))))))))</f>
        <v>1</v>
      </c>
      <c r="T131" s="5" t="s">
        <v>314</v>
      </c>
      <c r="V131" s="5">
        <f t="shared" ref="V131:V183" si="37">IF(U131&gt;0,1,0)</f>
        <v>0</v>
      </c>
      <c r="W131" s="5" t="s">
        <v>46</v>
      </c>
      <c r="X131" s="5" t="s">
        <v>579</v>
      </c>
      <c r="Y131">
        <v>7</v>
      </c>
      <c r="Z131" s="5">
        <f t="shared" ref="Z131:Z183" si="38">IF(Y131&gt;0,1,0)</f>
        <v>1</v>
      </c>
      <c r="AA131" s="5" t="str">
        <f t="shared" si="31"/>
        <v>Pac-12</v>
      </c>
      <c r="AB131">
        <f t="shared" si="32"/>
        <v>0</v>
      </c>
      <c r="AC131">
        <f t="shared" ref="AC131:AC183" si="39">IF(AA131="Non-Major",0,1)</f>
        <v>1</v>
      </c>
      <c r="AD131">
        <f t="shared" ref="AD131:AD183" si="40">IF(OR(AA131="ACC",AA131="Big Ten",AA131="Big 12", AA131="Pac-12",AA131="SEC"),1,0)</f>
        <v>1</v>
      </c>
      <c r="AE131">
        <f t="shared" ref="AE131:AE183" si="41">IF(AND(Z131=1,V131=1),1,0)</f>
        <v>0</v>
      </c>
      <c r="AF131">
        <f t="shared" si="29"/>
        <v>29</v>
      </c>
      <c r="AG131">
        <f t="shared" si="29"/>
        <v>26</v>
      </c>
      <c r="AH131">
        <f t="shared" si="29"/>
        <v>1</v>
      </c>
      <c r="AI131">
        <f t="shared" si="29"/>
        <v>0</v>
      </c>
      <c r="AJ131">
        <f t="shared" si="30"/>
        <v>1</v>
      </c>
      <c r="AK131" s="8">
        <f t="shared" ref="AK131:AK183" si="42">AH131/(AH131+AI131)</f>
        <v>1</v>
      </c>
      <c r="AL131">
        <f t="shared" si="33"/>
        <v>1</v>
      </c>
    </row>
    <row r="132" spans="1:38" ht="30" x14ac:dyDescent="0.2">
      <c r="A132" s="1">
        <v>2</v>
      </c>
      <c r="B132" s="4">
        <v>44814</v>
      </c>
      <c r="C132" s="13">
        <v>0.79166666666666663</v>
      </c>
      <c r="D132" s="5" t="s">
        <v>44</v>
      </c>
      <c r="E132" s="5" t="s">
        <v>1206</v>
      </c>
      <c r="F132" s="5"/>
      <c r="G132" s="5" t="s">
        <v>1205</v>
      </c>
      <c r="H132" s="5" t="s">
        <v>46</v>
      </c>
      <c r="I132" s="5" t="s">
        <v>14</v>
      </c>
      <c r="J132" s="5">
        <v>16</v>
      </c>
      <c r="K132" s="5">
        <v>26</v>
      </c>
      <c r="L132" s="5">
        <v>1</v>
      </c>
      <c r="M132" s="5">
        <v>1</v>
      </c>
      <c r="N132" s="5" t="s">
        <v>92</v>
      </c>
      <c r="O132" s="5"/>
      <c r="Q132" s="7">
        <f t="shared" si="34"/>
        <v>44814</v>
      </c>
      <c r="R132" s="5">
        <f t="shared" si="35"/>
        <v>2022</v>
      </c>
      <c r="S132" s="5">
        <f t="shared" si="36"/>
        <v>2</v>
      </c>
      <c r="T132" s="5" t="s">
        <v>111</v>
      </c>
      <c r="U132">
        <v>12</v>
      </c>
      <c r="V132" s="5">
        <f t="shared" si="37"/>
        <v>1</v>
      </c>
      <c r="W132" s="5" t="s">
        <v>46</v>
      </c>
      <c r="X132" s="5" t="s">
        <v>879</v>
      </c>
      <c r="Y132">
        <v>20</v>
      </c>
      <c r="Z132" s="5">
        <f t="shared" si="38"/>
        <v>1</v>
      </c>
      <c r="AA132" s="5" t="str">
        <f t="shared" si="31"/>
        <v>SEC</v>
      </c>
      <c r="AB132">
        <f t="shared" si="32"/>
        <v>1</v>
      </c>
      <c r="AC132">
        <f t="shared" si="39"/>
        <v>1</v>
      </c>
      <c r="AD132">
        <f t="shared" si="40"/>
        <v>1</v>
      </c>
      <c r="AE132">
        <f t="shared" si="41"/>
        <v>1</v>
      </c>
      <c r="AF132">
        <f t="shared" si="29"/>
        <v>16</v>
      </c>
      <c r="AG132">
        <f t="shared" si="29"/>
        <v>26</v>
      </c>
      <c r="AH132">
        <f t="shared" si="29"/>
        <v>1</v>
      </c>
      <c r="AI132">
        <f t="shared" si="29"/>
        <v>1</v>
      </c>
      <c r="AJ132">
        <f t="shared" si="30"/>
        <v>2</v>
      </c>
      <c r="AK132" s="8">
        <f t="shared" si="42"/>
        <v>0.5</v>
      </c>
      <c r="AL132">
        <f t="shared" si="33"/>
        <v>0</v>
      </c>
    </row>
    <row r="133" spans="1:38" ht="30" x14ac:dyDescent="0.2">
      <c r="A133" s="1">
        <v>3</v>
      </c>
      <c r="B133" s="4">
        <v>44821</v>
      </c>
      <c r="C133" s="13">
        <v>0.8125</v>
      </c>
      <c r="D133" s="5" t="s">
        <v>44</v>
      </c>
      <c r="E133" s="5" t="s">
        <v>1211</v>
      </c>
      <c r="F133" s="5"/>
      <c r="G133" s="5" t="s">
        <v>174</v>
      </c>
      <c r="H133" s="5" t="s">
        <v>140</v>
      </c>
      <c r="I133" s="5" t="s">
        <v>13</v>
      </c>
      <c r="J133" s="5">
        <v>31</v>
      </c>
      <c r="K133" s="5">
        <v>28</v>
      </c>
      <c r="L133" s="5">
        <v>2</v>
      </c>
      <c r="M133" s="5">
        <v>1</v>
      </c>
      <c r="N133" s="5" t="s">
        <v>41</v>
      </c>
      <c r="O133" s="5"/>
      <c r="Q133" s="7">
        <f t="shared" si="34"/>
        <v>44821</v>
      </c>
      <c r="R133" s="5">
        <f t="shared" si="35"/>
        <v>2022</v>
      </c>
      <c r="S133" s="5">
        <f t="shared" si="36"/>
        <v>3</v>
      </c>
      <c r="T133" s="5" t="s">
        <v>111</v>
      </c>
      <c r="U133">
        <v>18</v>
      </c>
      <c r="V133" s="5">
        <f t="shared" si="37"/>
        <v>1</v>
      </c>
      <c r="W133" s="5" t="s">
        <v>46</v>
      </c>
      <c r="X133" s="5" t="s">
        <v>174</v>
      </c>
      <c r="Z133" s="5">
        <f t="shared" si="38"/>
        <v>0</v>
      </c>
      <c r="AA133" s="5" t="str">
        <f t="shared" si="31"/>
        <v>American</v>
      </c>
      <c r="AB133">
        <f t="shared" si="32"/>
        <v>0</v>
      </c>
      <c r="AC133">
        <f t="shared" si="39"/>
        <v>1</v>
      </c>
      <c r="AD133">
        <f t="shared" si="40"/>
        <v>0</v>
      </c>
      <c r="AE133">
        <f t="shared" si="41"/>
        <v>0</v>
      </c>
      <c r="AF133">
        <f t="shared" ref="AF133:AI183" si="43">J133</f>
        <v>31</v>
      </c>
      <c r="AG133">
        <f t="shared" si="43"/>
        <v>28</v>
      </c>
      <c r="AH133">
        <f t="shared" si="43"/>
        <v>2</v>
      </c>
      <c r="AI133">
        <f t="shared" si="43"/>
        <v>1</v>
      </c>
      <c r="AJ133">
        <f t="shared" si="30"/>
        <v>3</v>
      </c>
      <c r="AK133" s="8">
        <f t="shared" si="42"/>
        <v>0.66666666666666663</v>
      </c>
      <c r="AL133">
        <f t="shared" si="33"/>
        <v>1</v>
      </c>
    </row>
    <row r="134" spans="1:38" ht="30" x14ac:dyDescent="0.2">
      <c r="A134" s="1">
        <v>4</v>
      </c>
      <c r="B134" s="4">
        <v>44828</v>
      </c>
      <c r="C134" s="13">
        <v>0.64583333333333337</v>
      </c>
      <c r="D134" s="5" t="s">
        <v>44</v>
      </c>
      <c r="E134" s="5" t="s">
        <v>1157</v>
      </c>
      <c r="F134" s="5" t="s">
        <v>49</v>
      </c>
      <c r="G134" s="5" t="s">
        <v>1212</v>
      </c>
      <c r="H134" s="5" t="s">
        <v>46</v>
      </c>
      <c r="I134" s="5" t="s">
        <v>14</v>
      </c>
      <c r="J134" s="5">
        <v>33</v>
      </c>
      <c r="K134" s="5">
        <v>38</v>
      </c>
      <c r="L134" s="5">
        <v>2</v>
      </c>
      <c r="M134" s="5">
        <v>2</v>
      </c>
      <c r="N134" s="5" t="s">
        <v>92</v>
      </c>
      <c r="O134" s="5"/>
      <c r="Q134" s="7">
        <f t="shared" si="34"/>
        <v>44828</v>
      </c>
      <c r="R134" s="5">
        <f t="shared" si="35"/>
        <v>2022</v>
      </c>
      <c r="S134" s="5">
        <f t="shared" si="36"/>
        <v>4</v>
      </c>
      <c r="T134" s="5" t="s">
        <v>111</v>
      </c>
      <c r="U134">
        <v>20</v>
      </c>
      <c r="V134" s="5">
        <f t="shared" si="37"/>
        <v>1</v>
      </c>
      <c r="W134" s="5" t="s">
        <v>46</v>
      </c>
      <c r="X134" s="5" t="s">
        <v>381</v>
      </c>
      <c r="Y134">
        <v>11</v>
      </c>
      <c r="Z134" s="5">
        <f t="shared" si="38"/>
        <v>1</v>
      </c>
      <c r="AA134" s="5" t="str">
        <f t="shared" si="31"/>
        <v>SEC</v>
      </c>
      <c r="AB134">
        <f t="shared" si="32"/>
        <v>1</v>
      </c>
      <c r="AC134">
        <f t="shared" si="39"/>
        <v>1</v>
      </c>
      <c r="AD134">
        <f t="shared" si="40"/>
        <v>1</v>
      </c>
      <c r="AE134">
        <f t="shared" si="41"/>
        <v>1</v>
      </c>
      <c r="AF134">
        <f t="shared" si="43"/>
        <v>33</v>
      </c>
      <c r="AG134">
        <f t="shared" si="43"/>
        <v>38</v>
      </c>
      <c r="AH134">
        <f t="shared" si="43"/>
        <v>2</v>
      </c>
      <c r="AI134">
        <f t="shared" si="43"/>
        <v>2</v>
      </c>
      <c r="AJ134">
        <f t="shared" si="30"/>
        <v>4</v>
      </c>
      <c r="AK134" s="8">
        <f t="shared" si="42"/>
        <v>0.5</v>
      </c>
      <c r="AL134">
        <f t="shared" si="33"/>
        <v>0</v>
      </c>
    </row>
    <row r="135" spans="1:38" ht="45" x14ac:dyDescent="0.2">
      <c r="A135" s="1">
        <v>5</v>
      </c>
      <c r="B135" s="4">
        <v>44836</v>
      </c>
      <c r="C135" s="13">
        <v>0.5</v>
      </c>
      <c r="D135" s="5" t="s">
        <v>311</v>
      </c>
      <c r="E135" s="5" t="s">
        <v>314</v>
      </c>
      <c r="F135" s="5"/>
      <c r="G135" s="5" t="s">
        <v>990</v>
      </c>
      <c r="H135" s="5" t="s">
        <v>70</v>
      </c>
      <c r="I135" s="5" t="s">
        <v>13</v>
      </c>
      <c r="J135" s="5">
        <v>52</v>
      </c>
      <c r="K135" s="5">
        <v>17</v>
      </c>
      <c r="L135" s="5">
        <v>3</v>
      </c>
      <c r="M135" s="5">
        <v>2</v>
      </c>
      <c r="N135" s="5" t="s">
        <v>41</v>
      </c>
      <c r="O135" s="5"/>
      <c r="Q135" s="7">
        <f t="shared" si="34"/>
        <v>44836</v>
      </c>
      <c r="R135" s="5">
        <f t="shared" si="35"/>
        <v>2022</v>
      </c>
      <c r="S135" s="5">
        <f t="shared" si="36"/>
        <v>5</v>
      </c>
      <c r="T135" s="5" t="s">
        <v>314</v>
      </c>
      <c r="V135" s="5">
        <f t="shared" si="37"/>
        <v>0</v>
      </c>
      <c r="W135" s="5" t="s">
        <v>46</v>
      </c>
      <c r="X135" s="5" t="s">
        <v>990</v>
      </c>
      <c r="Z135" s="5">
        <f t="shared" si="38"/>
        <v>0</v>
      </c>
      <c r="AA135" s="5" t="str">
        <f t="shared" si="31"/>
        <v>Non-Major</v>
      </c>
      <c r="AB135">
        <f t="shared" si="32"/>
        <v>0</v>
      </c>
      <c r="AC135">
        <f t="shared" si="39"/>
        <v>0</v>
      </c>
      <c r="AD135">
        <f t="shared" si="40"/>
        <v>0</v>
      </c>
      <c r="AE135">
        <f t="shared" si="41"/>
        <v>0</v>
      </c>
      <c r="AF135">
        <f t="shared" si="43"/>
        <v>52</v>
      </c>
      <c r="AG135">
        <f t="shared" si="43"/>
        <v>17</v>
      </c>
      <c r="AH135">
        <f t="shared" si="43"/>
        <v>3</v>
      </c>
      <c r="AI135">
        <f t="shared" si="43"/>
        <v>2</v>
      </c>
      <c r="AJ135">
        <f t="shared" si="30"/>
        <v>5</v>
      </c>
      <c r="AK135" s="8">
        <f t="shared" si="42"/>
        <v>0.6</v>
      </c>
      <c r="AL135">
        <f t="shared" si="33"/>
        <v>1</v>
      </c>
    </row>
    <row r="136" spans="1:38" x14ac:dyDescent="0.2">
      <c r="A136" s="1">
        <v>6</v>
      </c>
      <c r="B136" s="4">
        <v>44842</v>
      </c>
      <c r="C136" s="13">
        <v>0.5</v>
      </c>
      <c r="D136" s="5" t="s">
        <v>44</v>
      </c>
      <c r="E136" s="5" t="s">
        <v>314</v>
      </c>
      <c r="F136" s="5"/>
      <c r="G136" s="5" t="s">
        <v>348</v>
      </c>
      <c r="H136" s="5" t="s">
        <v>46</v>
      </c>
      <c r="I136" s="5" t="s">
        <v>13</v>
      </c>
      <c r="J136" s="5">
        <v>24</v>
      </c>
      <c r="K136" s="5">
        <v>17</v>
      </c>
      <c r="L136" s="5">
        <v>4</v>
      </c>
      <c r="M136" s="5">
        <v>2</v>
      </c>
      <c r="N136" s="5" t="s">
        <v>47</v>
      </c>
      <c r="O136" s="5"/>
      <c r="Q136" s="7">
        <f t="shared" si="34"/>
        <v>44842</v>
      </c>
      <c r="R136" s="5">
        <f t="shared" si="35"/>
        <v>2022</v>
      </c>
      <c r="S136" s="5">
        <f t="shared" si="36"/>
        <v>6</v>
      </c>
      <c r="T136" s="5" t="s">
        <v>314</v>
      </c>
      <c r="V136" s="5">
        <f t="shared" si="37"/>
        <v>0</v>
      </c>
      <c r="W136" s="5" t="s">
        <v>46</v>
      </c>
      <c r="X136" s="5" t="s">
        <v>348</v>
      </c>
      <c r="Z136" s="5">
        <f t="shared" si="38"/>
        <v>0</v>
      </c>
      <c r="AA136" s="5" t="str">
        <f t="shared" si="31"/>
        <v>SEC</v>
      </c>
      <c r="AB136">
        <f t="shared" si="32"/>
        <v>1</v>
      </c>
      <c r="AC136">
        <f t="shared" si="39"/>
        <v>1</v>
      </c>
      <c r="AD136">
        <f t="shared" si="40"/>
        <v>1</v>
      </c>
      <c r="AE136">
        <f t="shared" si="41"/>
        <v>0</v>
      </c>
      <c r="AF136">
        <f t="shared" si="43"/>
        <v>24</v>
      </c>
      <c r="AG136">
        <f t="shared" si="43"/>
        <v>17</v>
      </c>
      <c r="AH136">
        <f t="shared" si="43"/>
        <v>4</v>
      </c>
      <c r="AI136">
        <f t="shared" si="43"/>
        <v>2</v>
      </c>
      <c r="AJ136">
        <f t="shared" si="30"/>
        <v>6</v>
      </c>
      <c r="AK136" s="8">
        <f t="shared" si="42"/>
        <v>0.66666666666666663</v>
      </c>
      <c r="AL136">
        <f t="shared" si="33"/>
        <v>1</v>
      </c>
    </row>
    <row r="137" spans="1:38" x14ac:dyDescent="0.2">
      <c r="A137" s="1">
        <v>7</v>
      </c>
      <c r="B137" s="4">
        <v>44849</v>
      </c>
      <c r="C137" s="13">
        <v>0.79166666666666663</v>
      </c>
      <c r="D137" s="5" t="s">
        <v>44</v>
      </c>
      <c r="E137" s="5" t="s">
        <v>314</v>
      </c>
      <c r="F137" s="5"/>
      <c r="G137" s="5" t="s">
        <v>383</v>
      </c>
      <c r="H137" s="5" t="s">
        <v>46</v>
      </c>
      <c r="I137" s="5" t="s">
        <v>14</v>
      </c>
      <c r="J137" s="5">
        <v>35</v>
      </c>
      <c r="K137" s="5">
        <v>45</v>
      </c>
      <c r="L137" s="5">
        <v>4</v>
      </c>
      <c r="M137" s="5">
        <v>3</v>
      </c>
      <c r="N137" s="5" t="s">
        <v>92</v>
      </c>
      <c r="O137" s="5"/>
      <c r="Q137" s="7">
        <f t="shared" si="34"/>
        <v>44849</v>
      </c>
      <c r="R137" s="5">
        <f t="shared" si="35"/>
        <v>2022</v>
      </c>
      <c r="S137" s="5">
        <f t="shared" si="36"/>
        <v>7</v>
      </c>
      <c r="T137" s="5" t="s">
        <v>314</v>
      </c>
      <c r="V137" s="5">
        <f t="shared" si="37"/>
        <v>0</v>
      </c>
      <c r="W137" s="5" t="s">
        <v>46</v>
      </c>
      <c r="X137" s="5" t="s">
        <v>383</v>
      </c>
      <c r="Z137" s="5">
        <f t="shared" si="38"/>
        <v>0</v>
      </c>
      <c r="AA137" s="5" t="str">
        <f t="shared" si="31"/>
        <v>SEC</v>
      </c>
      <c r="AB137">
        <f t="shared" si="32"/>
        <v>1</v>
      </c>
      <c r="AC137">
        <f t="shared" si="39"/>
        <v>1</v>
      </c>
      <c r="AD137">
        <f t="shared" si="40"/>
        <v>1</v>
      </c>
      <c r="AE137">
        <f t="shared" si="41"/>
        <v>0</v>
      </c>
      <c r="AF137">
        <f t="shared" si="43"/>
        <v>35</v>
      </c>
      <c r="AG137">
        <f t="shared" si="43"/>
        <v>45</v>
      </c>
      <c r="AH137">
        <f t="shared" si="43"/>
        <v>4</v>
      </c>
      <c r="AI137">
        <f t="shared" si="43"/>
        <v>3</v>
      </c>
      <c r="AJ137">
        <f t="shared" si="30"/>
        <v>7</v>
      </c>
      <c r="AK137" s="8">
        <f t="shared" si="42"/>
        <v>0.5714285714285714</v>
      </c>
      <c r="AL137">
        <f t="shared" si="33"/>
        <v>0</v>
      </c>
    </row>
    <row r="138" spans="1:38" ht="30" x14ac:dyDescent="0.2">
      <c r="A138" s="1">
        <v>8</v>
      </c>
      <c r="B138" s="4">
        <v>44863</v>
      </c>
      <c r="C138" s="13">
        <v>0.64583333333333337</v>
      </c>
      <c r="D138" s="5" t="s">
        <v>44</v>
      </c>
      <c r="E138" s="5" t="s">
        <v>314</v>
      </c>
      <c r="F138" s="5" t="s">
        <v>80</v>
      </c>
      <c r="G138" s="5" t="s">
        <v>341</v>
      </c>
      <c r="H138" s="5" t="s">
        <v>46</v>
      </c>
      <c r="I138" s="5" t="s">
        <v>14</v>
      </c>
      <c r="J138" s="5">
        <v>20</v>
      </c>
      <c r="K138" s="5">
        <v>42</v>
      </c>
      <c r="L138" s="5">
        <v>4</v>
      </c>
      <c r="M138" s="5">
        <v>4</v>
      </c>
      <c r="N138" s="5" t="s">
        <v>102</v>
      </c>
      <c r="O138" s="5"/>
      <c r="Q138" s="7">
        <f t="shared" si="34"/>
        <v>44863</v>
      </c>
      <c r="R138" s="5">
        <f t="shared" si="35"/>
        <v>2022</v>
      </c>
      <c r="S138" s="5">
        <f t="shared" si="36"/>
        <v>9</v>
      </c>
      <c r="T138" s="5" t="s">
        <v>314</v>
      </c>
      <c r="V138" s="5">
        <f t="shared" si="37"/>
        <v>0</v>
      </c>
      <c r="W138" s="5" t="s">
        <v>46</v>
      </c>
      <c r="X138" s="5" t="s">
        <v>178</v>
      </c>
      <c r="Y138">
        <v>1</v>
      </c>
      <c r="Z138" s="5">
        <f t="shared" si="38"/>
        <v>1</v>
      </c>
      <c r="AA138" s="5" t="str">
        <f t="shared" si="31"/>
        <v>SEC</v>
      </c>
      <c r="AB138">
        <f t="shared" si="32"/>
        <v>1</v>
      </c>
      <c r="AC138">
        <f t="shared" si="39"/>
        <v>1</v>
      </c>
      <c r="AD138">
        <f t="shared" si="40"/>
        <v>1</v>
      </c>
      <c r="AE138">
        <f t="shared" si="41"/>
        <v>0</v>
      </c>
      <c r="AF138">
        <f t="shared" si="43"/>
        <v>20</v>
      </c>
      <c r="AG138">
        <f t="shared" si="43"/>
        <v>42</v>
      </c>
      <c r="AH138">
        <f t="shared" si="43"/>
        <v>4</v>
      </c>
      <c r="AI138">
        <f t="shared" si="43"/>
        <v>4</v>
      </c>
      <c r="AJ138">
        <f t="shared" si="30"/>
        <v>8</v>
      </c>
      <c r="AK138" s="8">
        <f t="shared" si="42"/>
        <v>0.5</v>
      </c>
      <c r="AL138">
        <f t="shared" si="33"/>
        <v>0</v>
      </c>
    </row>
    <row r="139" spans="1:38" ht="30" x14ac:dyDescent="0.2">
      <c r="A139" s="1">
        <v>9</v>
      </c>
      <c r="B139" s="4">
        <v>44870</v>
      </c>
      <c r="C139" s="13">
        <v>0.5</v>
      </c>
      <c r="D139" s="5" t="s">
        <v>44</v>
      </c>
      <c r="E139" s="5" t="s">
        <v>314</v>
      </c>
      <c r="F139" s="5" t="s">
        <v>49</v>
      </c>
      <c r="G139" s="5" t="s">
        <v>571</v>
      </c>
      <c r="H139" s="5" t="s">
        <v>46</v>
      </c>
      <c r="I139" s="5" t="s">
        <v>13</v>
      </c>
      <c r="J139" s="5">
        <v>41</v>
      </c>
      <c r="K139" s="5">
        <v>24</v>
      </c>
      <c r="L139" s="5">
        <v>5</v>
      </c>
      <c r="M139" s="5">
        <v>4</v>
      </c>
      <c r="N139" s="5" t="s">
        <v>41</v>
      </c>
      <c r="O139" s="5"/>
      <c r="Q139" s="7">
        <f t="shared" si="34"/>
        <v>44870</v>
      </c>
      <c r="R139" s="5">
        <f t="shared" si="35"/>
        <v>2022</v>
      </c>
      <c r="S139" s="5">
        <f t="shared" si="36"/>
        <v>10</v>
      </c>
      <c r="T139" s="5" t="s">
        <v>314</v>
      </c>
      <c r="V139" s="5">
        <f t="shared" si="37"/>
        <v>0</v>
      </c>
      <c r="W139" s="5" t="s">
        <v>46</v>
      </c>
      <c r="X139" s="5" t="s">
        <v>571</v>
      </c>
      <c r="Z139" s="5">
        <f t="shared" si="38"/>
        <v>0</v>
      </c>
      <c r="AA139" s="5" t="str">
        <f t="shared" si="31"/>
        <v>SEC</v>
      </c>
      <c r="AB139">
        <f t="shared" si="32"/>
        <v>1</v>
      </c>
      <c r="AC139">
        <f t="shared" si="39"/>
        <v>1</v>
      </c>
      <c r="AD139">
        <f t="shared" si="40"/>
        <v>1</v>
      </c>
      <c r="AE139">
        <f t="shared" si="41"/>
        <v>0</v>
      </c>
      <c r="AF139">
        <f t="shared" si="43"/>
        <v>41</v>
      </c>
      <c r="AG139">
        <f t="shared" si="43"/>
        <v>24</v>
      </c>
      <c r="AH139">
        <f t="shared" si="43"/>
        <v>5</v>
      </c>
      <c r="AI139">
        <f t="shared" si="43"/>
        <v>4</v>
      </c>
      <c r="AJ139">
        <f t="shared" si="30"/>
        <v>9</v>
      </c>
      <c r="AK139" s="8">
        <f t="shared" si="42"/>
        <v>0.55555555555555558</v>
      </c>
      <c r="AL139">
        <f t="shared" si="33"/>
        <v>1</v>
      </c>
    </row>
    <row r="140" spans="1:38" ht="30" x14ac:dyDescent="0.2">
      <c r="A140" s="1">
        <v>10</v>
      </c>
      <c r="B140" s="4">
        <v>44877</v>
      </c>
      <c r="C140" s="13">
        <v>0.66666666666666663</v>
      </c>
      <c r="D140" s="5" t="s">
        <v>44</v>
      </c>
      <c r="E140" s="5" t="s">
        <v>314</v>
      </c>
      <c r="F140" s="5"/>
      <c r="G140" s="5" t="s">
        <v>77</v>
      </c>
      <c r="H140" s="5" t="s">
        <v>46</v>
      </c>
      <c r="I140" s="5" t="s">
        <v>13</v>
      </c>
      <c r="J140" s="5">
        <v>38</v>
      </c>
      <c r="K140" s="5">
        <v>6</v>
      </c>
      <c r="L140" s="5">
        <v>6</v>
      </c>
      <c r="M140" s="5">
        <v>4</v>
      </c>
      <c r="N140" s="5" t="s">
        <v>47</v>
      </c>
      <c r="O140" s="5"/>
      <c r="Q140" s="7">
        <f t="shared" si="34"/>
        <v>44877</v>
      </c>
      <c r="R140" s="5">
        <f t="shared" si="35"/>
        <v>2022</v>
      </c>
      <c r="S140" s="5">
        <f t="shared" si="36"/>
        <v>11</v>
      </c>
      <c r="T140" s="5" t="s">
        <v>314</v>
      </c>
      <c r="V140" s="5">
        <f t="shared" si="37"/>
        <v>0</v>
      </c>
      <c r="W140" s="5" t="s">
        <v>46</v>
      </c>
      <c r="X140" s="5" t="s">
        <v>77</v>
      </c>
      <c r="Z140" s="5">
        <f t="shared" si="38"/>
        <v>0</v>
      </c>
      <c r="AA140" s="5" t="str">
        <f t="shared" si="31"/>
        <v>SEC</v>
      </c>
      <c r="AB140">
        <f t="shared" si="32"/>
        <v>1</v>
      </c>
      <c r="AC140">
        <f t="shared" si="39"/>
        <v>1</v>
      </c>
      <c r="AD140">
        <f t="shared" si="40"/>
        <v>1</v>
      </c>
      <c r="AE140">
        <f t="shared" si="41"/>
        <v>0</v>
      </c>
      <c r="AF140">
        <f t="shared" si="43"/>
        <v>38</v>
      </c>
      <c r="AG140">
        <f t="shared" si="43"/>
        <v>6</v>
      </c>
      <c r="AH140">
        <f t="shared" si="43"/>
        <v>6</v>
      </c>
      <c r="AI140">
        <f t="shared" si="43"/>
        <v>4</v>
      </c>
      <c r="AJ140">
        <f t="shared" si="30"/>
        <v>10</v>
      </c>
      <c r="AK140" s="8">
        <f t="shared" si="42"/>
        <v>0.6</v>
      </c>
      <c r="AL140">
        <f t="shared" si="33"/>
        <v>1</v>
      </c>
    </row>
    <row r="141" spans="1:38" x14ac:dyDescent="0.2">
      <c r="A141" s="1">
        <v>11</v>
      </c>
      <c r="B141" s="4">
        <v>44884</v>
      </c>
      <c r="C141" s="13">
        <v>0.5</v>
      </c>
      <c r="D141" s="5" t="s">
        <v>44</v>
      </c>
      <c r="E141" s="5" t="s">
        <v>314</v>
      </c>
      <c r="F141" s="5" t="s">
        <v>49</v>
      </c>
      <c r="G141" s="5" t="s">
        <v>411</v>
      </c>
      <c r="H141" s="5" t="s">
        <v>46</v>
      </c>
      <c r="I141" s="5" t="s">
        <v>14</v>
      </c>
      <c r="J141" s="5">
        <v>24</v>
      </c>
      <c r="K141" s="5">
        <v>31</v>
      </c>
      <c r="L141" s="5">
        <v>6</v>
      </c>
      <c r="M141" s="5">
        <v>5</v>
      </c>
      <c r="N141" s="5" t="s">
        <v>92</v>
      </c>
      <c r="O141" s="5"/>
      <c r="Q141" s="7">
        <f t="shared" si="34"/>
        <v>44884</v>
      </c>
      <c r="R141" s="5">
        <f t="shared" si="35"/>
        <v>2022</v>
      </c>
      <c r="S141" s="5">
        <f t="shared" si="36"/>
        <v>12</v>
      </c>
      <c r="T141" s="5" t="s">
        <v>314</v>
      </c>
      <c r="V141" s="5">
        <f t="shared" si="37"/>
        <v>0</v>
      </c>
      <c r="W141" s="5" t="s">
        <v>46</v>
      </c>
      <c r="X141" s="5" t="s">
        <v>411</v>
      </c>
      <c r="Z141" s="5">
        <f t="shared" si="38"/>
        <v>0</v>
      </c>
      <c r="AA141" s="5" t="str">
        <f t="shared" si="31"/>
        <v>SEC</v>
      </c>
      <c r="AB141">
        <f t="shared" si="32"/>
        <v>1</v>
      </c>
      <c r="AC141">
        <f t="shared" si="39"/>
        <v>1</v>
      </c>
      <c r="AD141">
        <f t="shared" si="40"/>
        <v>1</v>
      </c>
      <c r="AE141">
        <f t="shared" si="41"/>
        <v>0</v>
      </c>
      <c r="AF141">
        <f t="shared" si="43"/>
        <v>24</v>
      </c>
      <c r="AG141">
        <f t="shared" si="43"/>
        <v>31</v>
      </c>
      <c r="AH141">
        <f t="shared" si="43"/>
        <v>6</v>
      </c>
      <c r="AI141">
        <f t="shared" si="43"/>
        <v>5</v>
      </c>
      <c r="AJ141">
        <f t="shared" si="30"/>
        <v>11</v>
      </c>
      <c r="AK141" s="8">
        <f t="shared" si="42"/>
        <v>0.54545454545454541</v>
      </c>
      <c r="AL141">
        <f t="shared" si="33"/>
        <v>0</v>
      </c>
    </row>
    <row r="142" spans="1:38" ht="30" x14ac:dyDescent="0.2">
      <c r="A142" s="1">
        <v>12</v>
      </c>
      <c r="B142" s="4">
        <v>44890</v>
      </c>
      <c r="C142" s="13">
        <v>0.8125</v>
      </c>
      <c r="D142" s="5" t="s">
        <v>124</v>
      </c>
      <c r="E142" s="5" t="s">
        <v>314</v>
      </c>
      <c r="F142" s="5" t="s">
        <v>49</v>
      </c>
      <c r="G142" s="5" t="s">
        <v>390</v>
      </c>
      <c r="H142" s="5" t="s">
        <v>40</v>
      </c>
      <c r="I142" s="5" t="s">
        <v>14</v>
      </c>
      <c r="J142" s="5">
        <v>38</v>
      </c>
      <c r="K142" s="5">
        <v>45</v>
      </c>
      <c r="L142" s="5">
        <v>6</v>
      </c>
      <c r="M142" s="5">
        <v>6</v>
      </c>
      <c r="N142" s="5" t="s">
        <v>102</v>
      </c>
      <c r="O142" s="5"/>
      <c r="Q142" s="7">
        <f t="shared" si="34"/>
        <v>44890</v>
      </c>
      <c r="R142" s="5">
        <f t="shared" si="35"/>
        <v>2022</v>
      </c>
      <c r="S142" s="5">
        <f t="shared" si="36"/>
        <v>13</v>
      </c>
      <c r="T142" s="5" t="s">
        <v>314</v>
      </c>
      <c r="V142" s="5">
        <f t="shared" si="37"/>
        <v>0</v>
      </c>
      <c r="W142" s="5" t="s">
        <v>46</v>
      </c>
      <c r="X142" s="5" t="s">
        <v>385</v>
      </c>
      <c r="Y142">
        <v>16</v>
      </c>
      <c r="Z142" s="5">
        <f t="shared" si="38"/>
        <v>1</v>
      </c>
      <c r="AA142" s="5" t="str">
        <f t="shared" si="31"/>
        <v>ACC</v>
      </c>
      <c r="AB142">
        <f t="shared" si="32"/>
        <v>0</v>
      </c>
      <c r="AC142">
        <f t="shared" si="39"/>
        <v>1</v>
      </c>
      <c r="AD142">
        <f t="shared" si="40"/>
        <v>1</v>
      </c>
      <c r="AE142">
        <f t="shared" si="41"/>
        <v>0</v>
      </c>
      <c r="AF142">
        <f t="shared" si="43"/>
        <v>38</v>
      </c>
      <c r="AG142">
        <f t="shared" si="43"/>
        <v>45</v>
      </c>
      <c r="AH142">
        <f t="shared" si="43"/>
        <v>6</v>
      </c>
      <c r="AI142">
        <f t="shared" si="43"/>
        <v>6</v>
      </c>
      <c r="AJ142">
        <f t="shared" si="30"/>
        <v>12</v>
      </c>
      <c r="AK142" s="8">
        <f t="shared" si="42"/>
        <v>0.5</v>
      </c>
      <c r="AL142">
        <f t="shared" si="33"/>
        <v>0</v>
      </c>
    </row>
    <row r="143" spans="1:38" ht="30" x14ac:dyDescent="0.2">
      <c r="A143" s="1">
        <v>13</v>
      </c>
      <c r="B143" s="4">
        <v>44912</v>
      </c>
      <c r="C143" s="13">
        <v>0.60416666666666663</v>
      </c>
      <c r="D143" s="5" t="s">
        <v>44</v>
      </c>
      <c r="E143" s="5" t="s">
        <v>314</v>
      </c>
      <c r="F143" s="5" t="s">
        <v>80</v>
      </c>
      <c r="G143" s="5" t="s">
        <v>1052</v>
      </c>
      <c r="H143" s="5" t="s">
        <v>114</v>
      </c>
      <c r="I143" s="5" t="s">
        <v>14</v>
      </c>
      <c r="J143" s="5">
        <v>3</v>
      </c>
      <c r="K143" s="5">
        <v>30</v>
      </c>
      <c r="L143" s="5">
        <v>6</v>
      </c>
      <c r="M143" s="5">
        <v>7</v>
      </c>
      <c r="N143" s="5" t="s">
        <v>130</v>
      </c>
      <c r="O143" s="5" t="s">
        <v>930</v>
      </c>
      <c r="Q143" s="7">
        <f t="shared" si="34"/>
        <v>44912</v>
      </c>
      <c r="R143" s="5">
        <f t="shared" si="35"/>
        <v>2022</v>
      </c>
      <c r="S143" s="5">
        <f t="shared" si="36"/>
        <v>16</v>
      </c>
      <c r="T143" s="5" t="s">
        <v>314</v>
      </c>
      <c r="V143" s="5">
        <f t="shared" si="37"/>
        <v>0</v>
      </c>
      <c r="W143" s="5" t="s">
        <v>46</v>
      </c>
      <c r="X143" s="5" t="s">
        <v>486</v>
      </c>
      <c r="Y143">
        <v>17</v>
      </c>
      <c r="Z143" s="5">
        <f t="shared" si="38"/>
        <v>1</v>
      </c>
      <c r="AA143" s="5" t="str">
        <f t="shared" si="31"/>
        <v>Pac-12</v>
      </c>
      <c r="AB143">
        <f t="shared" si="32"/>
        <v>0</v>
      </c>
      <c r="AC143">
        <f t="shared" si="39"/>
        <v>1</v>
      </c>
      <c r="AD143">
        <f t="shared" si="40"/>
        <v>1</v>
      </c>
      <c r="AE143">
        <f t="shared" si="41"/>
        <v>0</v>
      </c>
      <c r="AF143">
        <f t="shared" si="43"/>
        <v>3</v>
      </c>
      <c r="AG143">
        <f t="shared" si="43"/>
        <v>30</v>
      </c>
      <c r="AH143">
        <f t="shared" si="43"/>
        <v>6</v>
      </c>
      <c r="AI143">
        <f t="shared" si="43"/>
        <v>7</v>
      </c>
      <c r="AJ143">
        <f t="shared" si="30"/>
        <v>13</v>
      </c>
      <c r="AK143" s="8">
        <f t="shared" si="42"/>
        <v>0.46153846153846156</v>
      </c>
      <c r="AL143">
        <f t="shared" si="33"/>
        <v>0</v>
      </c>
    </row>
    <row r="144" spans="1:38" ht="30" x14ac:dyDescent="0.2">
      <c r="A144" s="1">
        <v>1</v>
      </c>
      <c r="B144" s="4">
        <v>44808</v>
      </c>
      <c r="C144" s="13">
        <v>0.8125</v>
      </c>
      <c r="D144" s="5" t="s">
        <v>311</v>
      </c>
      <c r="E144" s="5" t="s">
        <v>383</v>
      </c>
      <c r="F144" s="5" t="s">
        <v>80</v>
      </c>
      <c r="G144" s="5" t="s">
        <v>60</v>
      </c>
      <c r="H144" s="5" t="s">
        <v>40</v>
      </c>
      <c r="I144" s="5" t="s">
        <v>14</v>
      </c>
      <c r="J144" s="5">
        <v>23</v>
      </c>
      <c r="K144" s="5">
        <v>24</v>
      </c>
      <c r="L144" s="5">
        <v>0</v>
      </c>
      <c r="M144" s="5">
        <v>1</v>
      </c>
      <c r="N144" s="5" t="s">
        <v>92</v>
      </c>
      <c r="O144" s="5"/>
      <c r="Q144" s="7">
        <f t="shared" si="34"/>
        <v>44808</v>
      </c>
      <c r="R144" s="5">
        <f t="shared" si="35"/>
        <v>2022</v>
      </c>
      <c r="S144" s="5">
        <f t="shared" si="36"/>
        <v>1</v>
      </c>
      <c r="T144" s="5" t="s">
        <v>383</v>
      </c>
      <c r="V144" s="5">
        <f t="shared" si="37"/>
        <v>0</v>
      </c>
      <c r="W144" s="5" t="s">
        <v>46</v>
      </c>
      <c r="X144" s="5" t="s">
        <v>60</v>
      </c>
      <c r="Z144" s="5">
        <f t="shared" si="38"/>
        <v>0</v>
      </c>
      <c r="AA144" s="5" t="str">
        <f t="shared" si="31"/>
        <v>ACC</v>
      </c>
      <c r="AB144">
        <f t="shared" si="32"/>
        <v>0</v>
      </c>
      <c r="AC144">
        <f t="shared" si="39"/>
        <v>1</v>
      </c>
      <c r="AD144">
        <f t="shared" si="40"/>
        <v>1</v>
      </c>
      <c r="AE144">
        <f t="shared" si="41"/>
        <v>0</v>
      </c>
      <c r="AF144">
        <f t="shared" si="43"/>
        <v>23</v>
      </c>
      <c r="AG144">
        <f t="shared" si="43"/>
        <v>24</v>
      </c>
      <c r="AH144">
        <f t="shared" si="43"/>
        <v>0</v>
      </c>
      <c r="AI144">
        <f t="shared" si="43"/>
        <v>1</v>
      </c>
      <c r="AJ144">
        <f t="shared" si="30"/>
        <v>1</v>
      </c>
      <c r="AK144" s="8">
        <f t="shared" si="42"/>
        <v>0</v>
      </c>
      <c r="AL144">
        <f t="shared" si="33"/>
        <v>0</v>
      </c>
    </row>
    <row r="145" spans="1:38" ht="30" x14ac:dyDescent="0.2">
      <c r="A145" s="1">
        <v>2</v>
      </c>
      <c r="B145" s="4">
        <v>44814</v>
      </c>
      <c r="C145" s="13">
        <v>0.8125</v>
      </c>
      <c r="D145" s="5" t="s">
        <v>44</v>
      </c>
      <c r="E145" s="5" t="s">
        <v>383</v>
      </c>
      <c r="F145" s="5"/>
      <c r="G145" s="5" t="s">
        <v>1213</v>
      </c>
      <c r="H145" s="5" t="s">
        <v>70</v>
      </c>
      <c r="I145" s="5" t="s">
        <v>13</v>
      </c>
      <c r="J145" s="5">
        <v>65</v>
      </c>
      <c r="K145" s="5">
        <v>17</v>
      </c>
      <c r="L145" s="5">
        <v>1</v>
      </c>
      <c r="M145" s="5">
        <v>1</v>
      </c>
      <c r="N145" s="5" t="s">
        <v>41</v>
      </c>
      <c r="O145" s="5"/>
      <c r="Q145" s="7">
        <f t="shared" si="34"/>
        <v>44814</v>
      </c>
      <c r="R145" s="5">
        <f t="shared" si="35"/>
        <v>2022</v>
      </c>
      <c r="S145" s="5">
        <f t="shared" si="36"/>
        <v>2</v>
      </c>
      <c r="T145" s="5" t="s">
        <v>383</v>
      </c>
      <c r="V145" s="5">
        <f t="shared" si="37"/>
        <v>0</v>
      </c>
      <c r="W145" s="5" t="s">
        <v>46</v>
      </c>
      <c r="X145" s="5" t="s">
        <v>1213</v>
      </c>
      <c r="Z145" s="5">
        <f t="shared" si="38"/>
        <v>0</v>
      </c>
      <c r="AA145" s="5" t="str">
        <f t="shared" si="31"/>
        <v>Non-Major</v>
      </c>
      <c r="AB145">
        <f t="shared" si="32"/>
        <v>0</v>
      </c>
      <c r="AC145">
        <f t="shared" si="39"/>
        <v>0</v>
      </c>
      <c r="AD145">
        <f t="shared" si="40"/>
        <v>0</v>
      </c>
      <c r="AE145">
        <f t="shared" si="41"/>
        <v>0</v>
      </c>
      <c r="AF145">
        <f t="shared" si="43"/>
        <v>65</v>
      </c>
      <c r="AG145">
        <f t="shared" si="43"/>
        <v>17</v>
      </c>
      <c r="AH145">
        <f t="shared" si="43"/>
        <v>1</v>
      </c>
      <c r="AI145">
        <f t="shared" si="43"/>
        <v>1</v>
      </c>
      <c r="AJ145">
        <f t="shared" si="30"/>
        <v>2</v>
      </c>
      <c r="AK145" s="8">
        <f t="shared" si="42"/>
        <v>0.5</v>
      </c>
      <c r="AL145">
        <f t="shared" si="33"/>
        <v>1</v>
      </c>
    </row>
    <row r="146" spans="1:38" ht="30" x14ac:dyDescent="0.2">
      <c r="A146" s="1">
        <v>3</v>
      </c>
      <c r="B146" s="4">
        <v>44821</v>
      </c>
      <c r="C146" s="13">
        <v>0.75</v>
      </c>
      <c r="D146" s="5" t="s">
        <v>44</v>
      </c>
      <c r="E146" s="5" t="s">
        <v>383</v>
      </c>
      <c r="F146" s="5"/>
      <c r="G146" s="5" t="s">
        <v>239</v>
      </c>
      <c r="H146" s="5" t="s">
        <v>46</v>
      </c>
      <c r="I146" s="5" t="s">
        <v>13</v>
      </c>
      <c r="J146" s="5">
        <v>31</v>
      </c>
      <c r="K146" s="5">
        <v>16</v>
      </c>
      <c r="L146" s="5">
        <v>2</v>
      </c>
      <c r="M146" s="5">
        <v>1</v>
      </c>
      <c r="N146" s="5" t="s">
        <v>47</v>
      </c>
      <c r="O146" s="5"/>
      <c r="Q146" s="7">
        <f t="shared" si="34"/>
        <v>44821</v>
      </c>
      <c r="R146" s="5">
        <f t="shared" si="35"/>
        <v>2022</v>
      </c>
      <c r="S146" s="5">
        <f t="shared" si="36"/>
        <v>3</v>
      </c>
      <c r="T146" s="5" t="s">
        <v>383</v>
      </c>
      <c r="V146" s="5">
        <f t="shared" si="37"/>
        <v>0</v>
      </c>
      <c r="W146" s="5" t="s">
        <v>46</v>
      </c>
      <c r="X146" s="5" t="s">
        <v>239</v>
      </c>
      <c r="Z146" s="5">
        <f t="shared" si="38"/>
        <v>0</v>
      </c>
      <c r="AA146" s="5" t="str">
        <f t="shared" si="31"/>
        <v>SEC</v>
      </c>
      <c r="AB146">
        <f t="shared" si="32"/>
        <v>1</v>
      </c>
      <c r="AC146">
        <f t="shared" si="39"/>
        <v>1</v>
      </c>
      <c r="AD146">
        <f t="shared" si="40"/>
        <v>1</v>
      </c>
      <c r="AE146">
        <f t="shared" si="41"/>
        <v>0</v>
      </c>
      <c r="AF146">
        <f t="shared" si="43"/>
        <v>31</v>
      </c>
      <c r="AG146">
        <f t="shared" si="43"/>
        <v>16</v>
      </c>
      <c r="AH146">
        <f t="shared" si="43"/>
        <v>2</v>
      </c>
      <c r="AI146">
        <f t="shared" si="43"/>
        <v>1</v>
      </c>
      <c r="AJ146">
        <f t="shared" si="30"/>
        <v>3</v>
      </c>
      <c r="AK146" s="8">
        <f t="shared" si="42"/>
        <v>0.66666666666666663</v>
      </c>
      <c r="AL146">
        <f t="shared" si="33"/>
        <v>1</v>
      </c>
    </row>
    <row r="147" spans="1:38" ht="30" x14ac:dyDescent="0.2">
      <c r="A147" s="1">
        <v>4</v>
      </c>
      <c r="B147" s="4">
        <v>44828</v>
      </c>
      <c r="C147" s="13">
        <v>0.8125</v>
      </c>
      <c r="D147" s="5" t="s">
        <v>44</v>
      </c>
      <c r="E147" s="5" t="s">
        <v>383</v>
      </c>
      <c r="F147" s="5"/>
      <c r="G147" s="5" t="s">
        <v>202</v>
      </c>
      <c r="H147" s="5" t="s">
        <v>96</v>
      </c>
      <c r="I147" s="5" t="s">
        <v>13</v>
      </c>
      <c r="J147" s="5">
        <v>38</v>
      </c>
      <c r="K147" s="5">
        <v>0</v>
      </c>
      <c r="L147" s="5">
        <v>3</v>
      </c>
      <c r="M147" s="5">
        <v>1</v>
      </c>
      <c r="N147" s="5" t="s">
        <v>51</v>
      </c>
      <c r="O147" s="5"/>
      <c r="Q147" s="7">
        <f t="shared" si="34"/>
        <v>44828</v>
      </c>
      <c r="R147" s="5">
        <f t="shared" si="35"/>
        <v>2022</v>
      </c>
      <c r="S147" s="5">
        <f t="shared" si="36"/>
        <v>4</v>
      </c>
      <c r="T147" s="5" t="s">
        <v>383</v>
      </c>
      <c r="V147" s="5">
        <f t="shared" si="37"/>
        <v>0</v>
      </c>
      <c r="W147" s="5" t="s">
        <v>46</v>
      </c>
      <c r="X147" s="5" t="s">
        <v>202</v>
      </c>
      <c r="Z147" s="5">
        <f t="shared" si="38"/>
        <v>0</v>
      </c>
      <c r="AA147" s="5" t="str">
        <f t="shared" si="31"/>
        <v>MWC</v>
      </c>
      <c r="AB147">
        <f t="shared" si="32"/>
        <v>0</v>
      </c>
      <c r="AC147">
        <f t="shared" si="39"/>
        <v>1</v>
      </c>
      <c r="AD147">
        <f t="shared" si="40"/>
        <v>0</v>
      </c>
      <c r="AE147">
        <f t="shared" si="41"/>
        <v>0</v>
      </c>
      <c r="AF147">
        <f t="shared" si="43"/>
        <v>38</v>
      </c>
      <c r="AG147">
        <f t="shared" si="43"/>
        <v>0</v>
      </c>
      <c r="AH147">
        <f t="shared" si="43"/>
        <v>3</v>
      </c>
      <c r="AI147">
        <f t="shared" si="43"/>
        <v>1</v>
      </c>
      <c r="AJ147">
        <f t="shared" si="30"/>
        <v>4</v>
      </c>
      <c r="AK147" s="8">
        <f t="shared" si="42"/>
        <v>0.75</v>
      </c>
      <c r="AL147">
        <f t="shared" si="33"/>
        <v>1</v>
      </c>
    </row>
    <row r="148" spans="1:38" x14ac:dyDescent="0.2">
      <c r="A148" s="1">
        <v>5</v>
      </c>
      <c r="B148" s="4">
        <v>44835</v>
      </c>
      <c r="C148" s="13">
        <v>0.79166666666666663</v>
      </c>
      <c r="D148" s="5" t="s">
        <v>44</v>
      </c>
      <c r="E148" s="5" t="s">
        <v>383</v>
      </c>
      <c r="F148" s="5" t="s">
        <v>49</v>
      </c>
      <c r="G148" s="5" t="s">
        <v>841</v>
      </c>
      <c r="H148" s="5" t="s">
        <v>46</v>
      </c>
      <c r="I148" s="5" t="s">
        <v>13</v>
      </c>
      <c r="J148" s="5">
        <v>21</v>
      </c>
      <c r="K148" s="5">
        <v>17</v>
      </c>
      <c r="L148" s="5">
        <v>4</v>
      </c>
      <c r="M148" s="5">
        <v>1</v>
      </c>
      <c r="N148" s="5" t="s">
        <v>55</v>
      </c>
      <c r="O148" s="5"/>
      <c r="Q148" s="7">
        <f t="shared" si="34"/>
        <v>44835</v>
      </c>
      <c r="R148" s="5">
        <f t="shared" si="35"/>
        <v>2022</v>
      </c>
      <c r="S148" s="5">
        <f t="shared" si="36"/>
        <v>5</v>
      </c>
      <c r="T148" s="5" t="s">
        <v>383</v>
      </c>
      <c r="V148" s="5">
        <f t="shared" si="37"/>
        <v>0</v>
      </c>
      <c r="W148" s="5" t="s">
        <v>46</v>
      </c>
      <c r="X148" s="5" t="s">
        <v>841</v>
      </c>
      <c r="Z148" s="5">
        <f t="shared" si="38"/>
        <v>0</v>
      </c>
      <c r="AA148" s="5" t="str">
        <f t="shared" si="31"/>
        <v>SEC</v>
      </c>
      <c r="AB148">
        <f t="shared" si="32"/>
        <v>1</v>
      </c>
      <c r="AC148">
        <f t="shared" si="39"/>
        <v>1</v>
      </c>
      <c r="AD148">
        <f t="shared" si="40"/>
        <v>1</v>
      </c>
      <c r="AE148">
        <f t="shared" si="41"/>
        <v>0</v>
      </c>
      <c r="AF148">
        <f t="shared" si="43"/>
        <v>21</v>
      </c>
      <c r="AG148">
        <f t="shared" si="43"/>
        <v>17</v>
      </c>
      <c r="AH148">
        <f t="shared" si="43"/>
        <v>4</v>
      </c>
      <c r="AI148">
        <f t="shared" si="43"/>
        <v>1</v>
      </c>
      <c r="AJ148">
        <f t="shared" si="30"/>
        <v>5</v>
      </c>
      <c r="AK148" s="8">
        <f t="shared" si="42"/>
        <v>0.8</v>
      </c>
      <c r="AL148">
        <f t="shared" si="33"/>
        <v>1</v>
      </c>
    </row>
    <row r="149" spans="1:38" ht="30" x14ac:dyDescent="0.2">
      <c r="A149" s="1">
        <v>6</v>
      </c>
      <c r="B149" s="4">
        <v>44842</v>
      </c>
      <c r="C149" s="13">
        <v>0.5</v>
      </c>
      <c r="D149" s="5" t="s">
        <v>44</v>
      </c>
      <c r="E149" s="5" t="s">
        <v>1214</v>
      </c>
      <c r="F149" s="5"/>
      <c r="G149" s="5" t="s">
        <v>1215</v>
      </c>
      <c r="H149" s="5" t="s">
        <v>46</v>
      </c>
      <c r="I149" s="5" t="s">
        <v>14</v>
      </c>
      <c r="J149" s="5">
        <v>13</v>
      </c>
      <c r="K149" s="5">
        <v>40</v>
      </c>
      <c r="L149" s="5">
        <v>4</v>
      </c>
      <c r="M149" s="5">
        <v>2</v>
      </c>
      <c r="N149" s="5" t="s">
        <v>92</v>
      </c>
      <c r="O149" s="5"/>
      <c r="Q149" s="7">
        <f t="shared" si="34"/>
        <v>44842</v>
      </c>
      <c r="R149" s="5">
        <f t="shared" si="35"/>
        <v>2022</v>
      </c>
      <c r="S149" s="5">
        <f t="shared" si="36"/>
        <v>6</v>
      </c>
      <c r="T149" s="5" t="s">
        <v>94</v>
      </c>
      <c r="U149">
        <v>25</v>
      </c>
      <c r="V149" s="5">
        <f t="shared" si="37"/>
        <v>1</v>
      </c>
      <c r="W149" s="5" t="s">
        <v>46</v>
      </c>
      <c r="X149" s="5" t="s">
        <v>381</v>
      </c>
      <c r="Y149">
        <v>8</v>
      </c>
      <c r="Z149" s="5">
        <f t="shared" si="38"/>
        <v>1</v>
      </c>
      <c r="AA149" s="5" t="str">
        <f t="shared" si="31"/>
        <v>SEC</v>
      </c>
      <c r="AB149">
        <f t="shared" si="32"/>
        <v>1</v>
      </c>
      <c r="AC149">
        <f t="shared" si="39"/>
        <v>1</v>
      </c>
      <c r="AD149">
        <f t="shared" si="40"/>
        <v>1</v>
      </c>
      <c r="AE149">
        <f t="shared" si="41"/>
        <v>1</v>
      </c>
      <c r="AF149">
        <f t="shared" si="43"/>
        <v>13</v>
      </c>
      <c r="AG149">
        <f t="shared" si="43"/>
        <v>40</v>
      </c>
      <c r="AH149">
        <f t="shared" si="43"/>
        <v>4</v>
      </c>
      <c r="AI149">
        <f t="shared" si="43"/>
        <v>2</v>
      </c>
      <c r="AJ149">
        <f t="shared" si="30"/>
        <v>6</v>
      </c>
      <c r="AK149" s="8">
        <f t="shared" si="42"/>
        <v>0.66666666666666663</v>
      </c>
      <c r="AL149">
        <f t="shared" si="33"/>
        <v>0</v>
      </c>
    </row>
    <row r="150" spans="1:38" x14ac:dyDescent="0.2">
      <c r="A150" s="1">
        <v>7</v>
      </c>
      <c r="B150" s="4">
        <v>44849</v>
      </c>
      <c r="C150" s="13">
        <v>0.79166666666666663</v>
      </c>
      <c r="D150" s="5" t="s">
        <v>44</v>
      </c>
      <c r="E150" s="5" t="s">
        <v>383</v>
      </c>
      <c r="F150" s="5" t="s">
        <v>49</v>
      </c>
      <c r="G150" s="5" t="s">
        <v>314</v>
      </c>
      <c r="H150" s="5" t="s">
        <v>46</v>
      </c>
      <c r="I150" s="5" t="s">
        <v>13</v>
      </c>
      <c r="J150" s="5">
        <v>45</v>
      </c>
      <c r="K150" s="5">
        <v>35</v>
      </c>
      <c r="L150" s="5">
        <v>5</v>
      </c>
      <c r="M150" s="5">
        <v>2</v>
      </c>
      <c r="N150" s="5" t="s">
        <v>41</v>
      </c>
      <c r="O150" s="5"/>
      <c r="Q150" s="7">
        <f t="shared" si="34"/>
        <v>44849</v>
      </c>
      <c r="R150" s="5">
        <f t="shared" si="35"/>
        <v>2022</v>
      </c>
      <c r="S150" s="5">
        <f t="shared" si="36"/>
        <v>7</v>
      </c>
      <c r="T150" s="5" t="s">
        <v>383</v>
      </c>
      <c r="V150" s="5">
        <f t="shared" si="37"/>
        <v>0</v>
      </c>
      <c r="W150" s="5" t="s">
        <v>46</v>
      </c>
      <c r="X150" s="5" t="s">
        <v>314</v>
      </c>
      <c r="Z150" s="5">
        <f t="shared" si="38"/>
        <v>0</v>
      </c>
      <c r="AA150" s="5" t="str">
        <f t="shared" si="31"/>
        <v>SEC</v>
      </c>
      <c r="AB150">
        <f t="shared" si="32"/>
        <v>1</v>
      </c>
      <c r="AC150">
        <f t="shared" si="39"/>
        <v>1</v>
      </c>
      <c r="AD150">
        <f t="shared" si="40"/>
        <v>1</v>
      </c>
      <c r="AE150">
        <f t="shared" si="41"/>
        <v>0</v>
      </c>
      <c r="AF150">
        <f t="shared" si="43"/>
        <v>45</v>
      </c>
      <c r="AG150">
        <f t="shared" si="43"/>
        <v>35</v>
      </c>
      <c r="AH150">
        <f t="shared" si="43"/>
        <v>5</v>
      </c>
      <c r="AI150">
        <f t="shared" si="43"/>
        <v>2</v>
      </c>
      <c r="AJ150">
        <f t="shared" si="30"/>
        <v>7</v>
      </c>
      <c r="AK150" s="8">
        <f t="shared" si="42"/>
        <v>0.7142857142857143</v>
      </c>
      <c r="AL150">
        <f t="shared" si="33"/>
        <v>1</v>
      </c>
    </row>
    <row r="151" spans="1:38" ht="30" x14ac:dyDescent="0.2">
      <c r="A151" s="1">
        <v>8</v>
      </c>
      <c r="B151" s="4">
        <v>44856</v>
      </c>
      <c r="C151" s="13">
        <v>0.64583333333333337</v>
      </c>
      <c r="D151" s="5" t="s">
        <v>44</v>
      </c>
      <c r="E151" s="5" t="s">
        <v>383</v>
      </c>
      <c r="F151" s="5"/>
      <c r="G151" s="5" t="s">
        <v>1197</v>
      </c>
      <c r="H151" s="5" t="s">
        <v>46</v>
      </c>
      <c r="I151" s="5" t="s">
        <v>13</v>
      </c>
      <c r="J151" s="5">
        <v>45</v>
      </c>
      <c r="K151" s="5">
        <v>20</v>
      </c>
      <c r="L151" s="5">
        <v>6</v>
      </c>
      <c r="M151" s="5">
        <v>2</v>
      </c>
      <c r="N151" s="5" t="s">
        <v>47</v>
      </c>
      <c r="O151" s="5"/>
      <c r="Q151" s="7">
        <f t="shared" si="34"/>
        <v>44856</v>
      </c>
      <c r="R151" s="5">
        <f t="shared" si="35"/>
        <v>2022</v>
      </c>
      <c r="S151" s="5">
        <f t="shared" si="36"/>
        <v>8</v>
      </c>
      <c r="T151" s="5" t="s">
        <v>383</v>
      </c>
      <c r="V151" s="5">
        <f t="shared" si="37"/>
        <v>0</v>
      </c>
      <c r="W151" s="5" t="s">
        <v>46</v>
      </c>
      <c r="X151" s="5" t="s">
        <v>415</v>
      </c>
      <c r="Y151">
        <v>7</v>
      </c>
      <c r="Z151" s="5">
        <f t="shared" si="38"/>
        <v>1</v>
      </c>
      <c r="AA151" s="5" t="str">
        <f t="shared" si="31"/>
        <v>SEC</v>
      </c>
      <c r="AB151">
        <f t="shared" si="32"/>
        <v>1</v>
      </c>
      <c r="AC151">
        <f t="shared" si="39"/>
        <v>1</v>
      </c>
      <c r="AD151">
        <f t="shared" si="40"/>
        <v>1</v>
      </c>
      <c r="AE151">
        <f t="shared" si="41"/>
        <v>0</v>
      </c>
      <c r="AF151">
        <f t="shared" si="43"/>
        <v>45</v>
      </c>
      <c r="AG151">
        <f t="shared" si="43"/>
        <v>20</v>
      </c>
      <c r="AH151">
        <f t="shared" si="43"/>
        <v>6</v>
      </c>
      <c r="AI151">
        <f t="shared" si="43"/>
        <v>2</v>
      </c>
      <c r="AJ151">
        <f t="shared" si="30"/>
        <v>8</v>
      </c>
      <c r="AK151" s="8">
        <f t="shared" si="42"/>
        <v>0.75</v>
      </c>
      <c r="AL151">
        <f t="shared" si="33"/>
        <v>1</v>
      </c>
    </row>
    <row r="152" spans="1:38" ht="30" x14ac:dyDescent="0.2">
      <c r="A152" s="1">
        <v>9</v>
      </c>
      <c r="B152" s="4">
        <v>44870</v>
      </c>
      <c r="C152" s="13">
        <v>0.79166666666666663</v>
      </c>
      <c r="D152" s="5" t="s">
        <v>44</v>
      </c>
      <c r="E152" s="5" t="s">
        <v>1200</v>
      </c>
      <c r="F152" s="5"/>
      <c r="G152" s="5" t="s">
        <v>1199</v>
      </c>
      <c r="H152" s="5" t="s">
        <v>46</v>
      </c>
      <c r="I152" s="5" t="s">
        <v>13</v>
      </c>
      <c r="J152" s="5">
        <v>32</v>
      </c>
      <c r="K152" s="5">
        <v>31</v>
      </c>
      <c r="L152" s="5">
        <v>7</v>
      </c>
      <c r="M152" s="5">
        <v>2</v>
      </c>
      <c r="N152" s="5" t="s">
        <v>51</v>
      </c>
      <c r="O152" s="5"/>
      <c r="Q152" s="7">
        <f t="shared" si="34"/>
        <v>44870</v>
      </c>
      <c r="R152" s="5">
        <f t="shared" si="35"/>
        <v>2022</v>
      </c>
      <c r="S152" s="5">
        <f t="shared" si="36"/>
        <v>10</v>
      </c>
      <c r="T152" s="5" t="s">
        <v>94</v>
      </c>
      <c r="U152">
        <v>15</v>
      </c>
      <c r="V152" s="5">
        <f t="shared" si="37"/>
        <v>1</v>
      </c>
      <c r="W152" s="5" t="s">
        <v>46</v>
      </c>
      <c r="X152" s="5" t="s">
        <v>119</v>
      </c>
      <c r="Y152">
        <v>6</v>
      </c>
      <c r="Z152" s="5">
        <f t="shared" si="38"/>
        <v>1</v>
      </c>
      <c r="AA152" s="5" t="str">
        <f t="shared" si="31"/>
        <v>SEC</v>
      </c>
      <c r="AB152">
        <f t="shared" si="32"/>
        <v>1</v>
      </c>
      <c r="AC152">
        <f t="shared" si="39"/>
        <v>1</v>
      </c>
      <c r="AD152">
        <f t="shared" si="40"/>
        <v>1</v>
      </c>
      <c r="AE152">
        <f t="shared" si="41"/>
        <v>1</v>
      </c>
      <c r="AF152">
        <f t="shared" si="43"/>
        <v>32</v>
      </c>
      <c r="AG152">
        <f t="shared" si="43"/>
        <v>31</v>
      </c>
      <c r="AH152">
        <f t="shared" si="43"/>
        <v>7</v>
      </c>
      <c r="AI152">
        <f t="shared" si="43"/>
        <v>2</v>
      </c>
      <c r="AJ152">
        <f t="shared" si="30"/>
        <v>9</v>
      </c>
      <c r="AK152" s="8">
        <f t="shared" si="42"/>
        <v>0.77777777777777779</v>
      </c>
      <c r="AL152">
        <f t="shared" si="33"/>
        <v>1</v>
      </c>
    </row>
    <row r="153" spans="1:38" x14ac:dyDescent="0.2">
      <c r="A153" s="1">
        <v>10</v>
      </c>
      <c r="B153" s="4">
        <v>44877</v>
      </c>
      <c r="C153" s="13">
        <v>0.5</v>
      </c>
      <c r="D153" s="5" t="s">
        <v>44</v>
      </c>
      <c r="E153" s="5" t="s">
        <v>1191</v>
      </c>
      <c r="F153" s="5" t="s">
        <v>49</v>
      </c>
      <c r="G153" s="5" t="s">
        <v>651</v>
      </c>
      <c r="H153" s="5" t="s">
        <v>46</v>
      </c>
      <c r="I153" s="5" t="s">
        <v>13</v>
      </c>
      <c r="J153" s="5">
        <v>13</v>
      </c>
      <c r="K153" s="5">
        <v>10</v>
      </c>
      <c r="L153" s="5">
        <v>8</v>
      </c>
      <c r="M153" s="5">
        <v>2</v>
      </c>
      <c r="N153" s="5" t="s">
        <v>55</v>
      </c>
      <c r="O153" s="5"/>
      <c r="Q153" s="7">
        <f t="shared" si="34"/>
        <v>44877</v>
      </c>
      <c r="R153" s="5">
        <f t="shared" si="35"/>
        <v>2022</v>
      </c>
      <c r="S153" s="5">
        <f t="shared" si="36"/>
        <v>11</v>
      </c>
      <c r="T153" s="5" t="s">
        <v>94</v>
      </c>
      <c r="U153">
        <v>7</v>
      </c>
      <c r="V153" s="5">
        <f t="shared" si="37"/>
        <v>1</v>
      </c>
      <c r="W153" s="5" t="s">
        <v>46</v>
      </c>
      <c r="X153" s="5" t="s">
        <v>651</v>
      </c>
      <c r="Z153" s="5">
        <f t="shared" si="38"/>
        <v>0</v>
      </c>
      <c r="AA153" s="5" t="str">
        <f t="shared" si="31"/>
        <v>SEC</v>
      </c>
      <c r="AB153">
        <f t="shared" si="32"/>
        <v>1</v>
      </c>
      <c r="AC153">
        <f t="shared" si="39"/>
        <v>1</v>
      </c>
      <c r="AD153">
        <f t="shared" si="40"/>
        <v>1</v>
      </c>
      <c r="AE153">
        <f t="shared" si="41"/>
        <v>0</v>
      </c>
      <c r="AF153">
        <f t="shared" si="43"/>
        <v>13</v>
      </c>
      <c r="AG153">
        <f t="shared" si="43"/>
        <v>10</v>
      </c>
      <c r="AH153">
        <f t="shared" si="43"/>
        <v>8</v>
      </c>
      <c r="AI153">
        <f t="shared" si="43"/>
        <v>2</v>
      </c>
      <c r="AJ153">
        <f t="shared" si="30"/>
        <v>10</v>
      </c>
      <c r="AK153" s="8">
        <f t="shared" si="42"/>
        <v>0.8</v>
      </c>
      <c r="AL153">
        <f t="shared" si="33"/>
        <v>1</v>
      </c>
    </row>
    <row r="154" spans="1:38" x14ac:dyDescent="0.2">
      <c r="A154" s="1">
        <v>11</v>
      </c>
      <c r="B154" s="4">
        <v>44884</v>
      </c>
      <c r="C154" s="13">
        <v>0.875</v>
      </c>
      <c r="D154" s="5" t="s">
        <v>44</v>
      </c>
      <c r="E154" s="5" t="s">
        <v>574</v>
      </c>
      <c r="F154" s="5"/>
      <c r="G154" s="5" t="s">
        <v>281</v>
      </c>
      <c r="H154" s="5" t="s">
        <v>54</v>
      </c>
      <c r="I154" s="5" t="s">
        <v>13</v>
      </c>
      <c r="J154" s="5">
        <v>41</v>
      </c>
      <c r="K154" s="5">
        <v>10</v>
      </c>
      <c r="L154" s="5">
        <v>9</v>
      </c>
      <c r="M154" s="5">
        <v>2</v>
      </c>
      <c r="N154" s="5" t="s">
        <v>57</v>
      </c>
      <c r="O154" s="5"/>
      <c r="Q154" s="7">
        <f t="shared" si="34"/>
        <v>44884</v>
      </c>
      <c r="R154" s="5">
        <f t="shared" si="35"/>
        <v>2022</v>
      </c>
      <c r="S154" s="5">
        <f t="shared" si="36"/>
        <v>12</v>
      </c>
      <c r="T154" s="5" t="s">
        <v>94</v>
      </c>
      <c r="U154">
        <v>6</v>
      </c>
      <c r="V154" s="5">
        <f t="shared" si="37"/>
        <v>1</v>
      </c>
      <c r="W154" s="5" t="s">
        <v>46</v>
      </c>
      <c r="X154" s="5" t="s">
        <v>281</v>
      </c>
      <c r="Z154" s="5">
        <f t="shared" si="38"/>
        <v>0</v>
      </c>
      <c r="AA154" s="5" t="str">
        <f t="shared" si="31"/>
        <v>CUSA</v>
      </c>
      <c r="AB154">
        <f t="shared" si="32"/>
        <v>0</v>
      </c>
      <c r="AC154">
        <f t="shared" si="39"/>
        <v>1</v>
      </c>
      <c r="AD154">
        <f t="shared" si="40"/>
        <v>0</v>
      </c>
      <c r="AE154">
        <f t="shared" si="41"/>
        <v>0</v>
      </c>
      <c r="AF154">
        <f t="shared" si="43"/>
        <v>41</v>
      </c>
      <c r="AG154">
        <f t="shared" si="43"/>
        <v>10</v>
      </c>
      <c r="AH154">
        <f t="shared" si="43"/>
        <v>9</v>
      </c>
      <c r="AI154">
        <f t="shared" si="43"/>
        <v>2</v>
      </c>
      <c r="AJ154">
        <f t="shared" si="30"/>
        <v>11</v>
      </c>
      <c r="AK154" s="8">
        <f t="shared" si="42"/>
        <v>0.81818181818181823</v>
      </c>
      <c r="AL154">
        <f t="shared" si="33"/>
        <v>1</v>
      </c>
    </row>
    <row r="155" spans="1:38" ht="30" x14ac:dyDescent="0.2">
      <c r="A155" s="1">
        <v>12</v>
      </c>
      <c r="B155" s="4">
        <v>44891</v>
      </c>
      <c r="C155" s="13">
        <v>0.79166666666666663</v>
      </c>
      <c r="D155" s="5" t="s">
        <v>44</v>
      </c>
      <c r="E155" s="5" t="s">
        <v>574</v>
      </c>
      <c r="F155" s="5" t="s">
        <v>49</v>
      </c>
      <c r="G155" s="5" t="s">
        <v>571</v>
      </c>
      <c r="H155" s="5" t="s">
        <v>46</v>
      </c>
      <c r="I155" s="5" t="s">
        <v>14</v>
      </c>
      <c r="J155" s="5">
        <v>23</v>
      </c>
      <c r="K155" s="5">
        <v>38</v>
      </c>
      <c r="L155" s="5">
        <v>9</v>
      </c>
      <c r="M155" s="5">
        <v>3</v>
      </c>
      <c r="N155" s="5" t="s">
        <v>92</v>
      </c>
      <c r="O155" s="5"/>
      <c r="Q155" s="7">
        <f t="shared" si="34"/>
        <v>44891</v>
      </c>
      <c r="R155" s="5">
        <f t="shared" si="35"/>
        <v>2022</v>
      </c>
      <c r="S155" s="5">
        <f t="shared" si="36"/>
        <v>13</v>
      </c>
      <c r="T155" s="5" t="s">
        <v>94</v>
      </c>
      <c r="U155">
        <v>6</v>
      </c>
      <c r="V155" s="5">
        <f t="shared" si="37"/>
        <v>1</v>
      </c>
      <c r="W155" s="5" t="s">
        <v>46</v>
      </c>
      <c r="X155" s="5" t="s">
        <v>571</v>
      </c>
      <c r="Z155" s="5">
        <f t="shared" si="38"/>
        <v>0</v>
      </c>
      <c r="AA155" s="5" t="str">
        <f t="shared" si="31"/>
        <v>SEC</v>
      </c>
      <c r="AB155">
        <f t="shared" si="32"/>
        <v>1</v>
      </c>
      <c r="AC155">
        <f t="shared" si="39"/>
        <v>1</v>
      </c>
      <c r="AD155">
        <f t="shared" si="40"/>
        <v>1</v>
      </c>
      <c r="AE155">
        <f t="shared" si="41"/>
        <v>0</v>
      </c>
      <c r="AF155">
        <f t="shared" si="43"/>
        <v>23</v>
      </c>
      <c r="AG155">
        <f t="shared" si="43"/>
        <v>38</v>
      </c>
      <c r="AH155">
        <f t="shared" si="43"/>
        <v>9</v>
      </c>
      <c r="AI155">
        <f t="shared" si="43"/>
        <v>3</v>
      </c>
      <c r="AJ155">
        <f t="shared" ref="AJ155:AJ183" si="44">SUM(AH155:AI155)</f>
        <v>12</v>
      </c>
      <c r="AK155" s="8">
        <f t="shared" si="42"/>
        <v>0.75</v>
      </c>
      <c r="AL155">
        <f t="shared" si="33"/>
        <v>0</v>
      </c>
    </row>
    <row r="156" spans="1:38" ht="60" x14ac:dyDescent="0.2">
      <c r="A156" s="1">
        <v>13</v>
      </c>
      <c r="B156" s="4">
        <v>44898</v>
      </c>
      <c r="C156" s="13">
        <v>0.66666666666666663</v>
      </c>
      <c r="D156" s="5" t="s">
        <v>44</v>
      </c>
      <c r="E156" s="5" t="s">
        <v>1183</v>
      </c>
      <c r="F156" s="5" t="s">
        <v>80</v>
      </c>
      <c r="G156" s="5" t="s">
        <v>341</v>
      </c>
      <c r="H156" s="5" t="s">
        <v>46</v>
      </c>
      <c r="I156" s="5" t="s">
        <v>14</v>
      </c>
      <c r="J156" s="5">
        <v>30</v>
      </c>
      <c r="K156" s="5">
        <v>50</v>
      </c>
      <c r="L156" s="5">
        <v>9</v>
      </c>
      <c r="M156" s="5">
        <v>4</v>
      </c>
      <c r="N156" s="5" t="s">
        <v>102</v>
      </c>
      <c r="O156" s="5" t="s">
        <v>1094</v>
      </c>
      <c r="Q156" s="7">
        <f t="shared" si="34"/>
        <v>44898</v>
      </c>
      <c r="R156" s="5">
        <f t="shared" si="35"/>
        <v>2022</v>
      </c>
      <c r="S156" s="5">
        <f t="shared" si="36"/>
        <v>14</v>
      </c>
      <c r="T156" s="5" t="s">
        <v>94</v>
      </c>
      <c r="U156">
        <v>11</v>
      </c>
      <c r="V156" s="5">
        <f t="shared" si="37"/>
        <v>1</v>
      </c>
      <c r="W156" s="5" t="s">
        <v>46</v>
      </c>
      <c r="X156" s="5" t="s">
        <v>178</v>
      </c>
      <c r="Y156">
        <v>1</v>
      </c>
      <c r="Z156" s="5">
        <f t="shared" si="38"/>
        <v>1</v>
      </c>
      <c r="AA156" s="5" t="str">
        <f t="shared" si="31"/>
        <v>SEC</v>
      </c>
      <c r="AB156">
        <f t="shared" si="32"/>
        <v>1</v>
      </c>
      <c r="AC156">
        <f t="shared" si="39"/>
        <v>1</v>
      </c>
      <c r="AD156">
        <f t="shared" si="40"/>
        <v>1</v>
      </c>
      <c r="AE156">
        <f t="shared" si="41"/>
        <v>1</v>
      </c>
      <c r="AF156">
        <f t="shared" si="43"/>
        <v>30</v>
      </c>
      <c r="AG156">
        <f t="shared" si="43"/>
        <v>50</v>
      </c>
      <c r="AH156">
        <f t="shared" si="43"/>
        <v>9</v>
      </c>
      <c r="AI156">
        <f t="shared" si="43"/>
        <v>4</v>
      </c>
      <c r="AJ156">
        <f t="shared" si="44"/>
        <v>13</v>
      </c>
      <c r="AK156" s="8">
        <f t="shared" si="42"/>
        <v>0.69230769230769229</v>
      </c>
      <c r="AL156">
        <f t="shared" si="33"/>
        <v>0</v>
      </c>
    </row>
    <row r="157" spans="1:38" ht="30" x14ac:dyDescent="0.2">
      <c r="A157" s="1">
        <v>14</v>
      </c>
      <c r="B157" s="4">
        <v>44928</v>
      </c>
      <c r="C157" s="13">
        <v>0.54166666666666663</v>
      </c>
      <c r="D157" s="5" t="s">
        <v>90</v>
      </c>
      <c r="E157" s="5" t="s">
        <v>913</v>
      </c>
      <c r="F157" s="5" t="s">
        <v>80</v>
      </c>
      <c r="G157" s="5" t="s">
        <v>352</v>
      </c>
      <c r="H157" s="5" t="s">
        <v>86</v>
      </c>
      <c r="I157" s="5" t="s">
        <v>13</v>
      </c>
      <c r="J157" s="5">
        <v>63</v>
      </c>
      <c r="K157" s="5">
        <v>7</v>
      </c>
      <c r="L157" s="5">
        <v>10</v>
      </c>
      <c r="M157" s="5">
        <v>4</v>
      </c>
      <c r="N157" s="5" t="s">
        <v>41</v>
      </c>
      <c r="O157" s="5" t="s">
        <v>914</v>
      </c>
      <c r="Q157" s="7">
        <f t="shared" si="34"/>
        <v>44928</v>
      </c>
      <c r="R157" s="5">
        <f t="shared" si="35"/>
        <v>2022</v>
      </c>
      <c r="S157" s="5">
        <f t="shared" si="36"/>
        <v>18</v>
      </c>
      <c r="T157" s="5" t="s">
        <v>94</v>
      </c>
      <c r="U157">
        <v>16</v>
      </c>
      <c r="V157" s="5">
        <f t="shared" si="37"/>
        <v>1</v>
      </c>
      <c r="W157" s="5" t="s">
        <v>46</v>
      </c>
      <c r="X157" s="5" t="s">
        <v>352</v>
      </c>
      <c r="Z157" s="5">
        <f t="shared" si="38"/>
        <v>0</v>
      </c>
      <c r="AA157" s="5" t="str">
        <f t="shared" si="31"/>
        <v>Big Ten</v>
      </c>
      <c r="AB157">
        <f t="shared" si="32"/>
        <v>0</v>
      </c>
      <c r="AC157">
        <f t="shared" si="39"/>
        <v>1</v>
      </c>
      <c r="AD157">
        <f t="shared" si="40"/>
        <v>1</v>
      </c>
      <c r="AE157">
        <f t="shared" si="41"/>
        <v>0</v>
      </c>
      <c r="AF157">
        <f t="shared" si="43"/>
        <v>63</v>
      </c>
      <c r="AG157">
        <f t="shared" si="43"/>
        <v>7</v>
      </c>
      <c r="AH157">
        <f t="shared" si="43"/>
        <v>10</v>
      </c>
      <c r="AI157">
        <f t="shared" si="43"/>
        <v>4</v>
      </c>
      <c r="AJ157">
        <f t="shared" si="44"/>
        <v>14</v>
      </c>
      <c r="AK157" s="8">
        <f t="shared" si="42"/>
        <v>0.7142857142857143</v>
      </c>
      <c r="AL157">
        <f t="shared" si="33"/>
        <v>1</v>
      </c>
    </row>
    <row r="158" spans="1:38" ht="30" x14ac:dyDescent="0.2">
      <c r="A158" s="1">
        <v>1</v>
      </c>
      <c r="B158" s="4">
        <v>44805</v>
      </c>
      <c r="C158" s="13">
        <v>0.83333333333333337</v>
      </c>
      <c r="D158" s="5" t="s">
        <v>37</v>
      </c>
      <c r="E158" s="5" t="s">
        <v>348</v>
      </c>
      <c r="F158" s="5"/>
      <c r="G158" s="5" t="s">
        <v>184</v>
      </c>
      <c r="H158" s="5" t="s">
        <v>54</v>
      </c>
      <c r="I158" s="5" t="s">
        <v>13</v>
      </c>
      <c r="J158" s="5">
        <v>52</v>
      </c>
      <c r="K158" s="5">
        <v>24</v>
      </c>
      <c r="L158" s="5">
        <v>1</v>
      </c>
      <c r="M158" s="5">
        <v>0</v>
      </c>
      <c r="N158" s="5" t="s">
        <v>41</v>
      </c>
      <c r="O158" s="5"/>
      <c r="Q158" s="7">
        <f t="shared" si="34"/>
        <v>44805</v>
      </c>
      <c r="R158" s="5">
        <f t="shared" si="35"/>
        <v>2022</v>
      </c>
      <c r="S158" s="5">
        <f t="shared" si="36"/>
        <v>1</v>
      </c>
      <c r="T158" s="5" t="s">
        <v>348</v>
      </c>
      <c r="V158" s="5">
        <f t="shared" si="37"/>
        <v>0</v>
      </c>
      <c r="W158" s="5" t="s">
        <v>46</v>
      </c>
      <c r="X158" s="5" t="s">
        <v>184</v>
      </c>
      <c r="Z158" s="5">
        <f t="shared" si="38"/>
        <v>0</v>
      </c>
      <c r="AA158" s="5" t="str">
        <f t="shared" si="31"/>
        <v>CUSA</v>
      </c>
      <c r="AB158">
        <f t="shared" si="32"/>
        <v>0</v>
      </c>
      <c r="AC158">
        <f t="shared" si="39"/>
        <v>1</v>
      </c>
      <c r="AD158">
        <f t="shared" si="40"/>
        <v>0</v>
      </c>
      <c r="AE158">
        <f t="shared" si="41"/>
        <v>0</v>
      </c>
      <c r="AF158">
        <f t="shared" si="43"/>
        <v>52</v>
      </c>
      <c r="AG158">
        <f t="shared" si="43"/>
        <v>24</v>
      </c>
      <c r="AH158">
        <f t="shared" si="43"/>
        <v>1</v>
      </c>
      <c r="AI158">
        <f t="shared" si="43"/>
        <v>0</v>
      </c>
      <c r="AJ158">
        <f t="shared" si="44"/>
        <v>1</v>
      </c>
      <c r="AK158" s="8">
        <f t="shared" si="42"/>
        <v>1</v>
      </c>
      <c r="AL158">
        <f t="shared" si="33"/>
        <v>1</v>
      </c>
    </row>
    <row r="159" spans="1:38" ht="30" x14ac:dyDescent="0.2">
      <c r="A159" s="1">
        <v>2</v>
      </c>
      <c r="B159" s="4">
        <v>44814</v>
      </c>
      <c r="C159" s="13">
        <v>0.5</v>
      </c>
      <c r="D159" s="5" t="s">
        <v>44</v>
      </c>
      <c r="E159" s="5" t="s">
        <v>348</v>
      </c>
      <c r="F159" s="5" t="s">
        <v>49</v>
      </c>
      <c r="G159" s="5" t="s">
        <v>465</v>
      </c>
      <c r="H159" s="5" t="s">
        <v>145</v>
      </c>
      <c r="I159" s="5" t="s">
        <v>14</v>
      </c>
      <c r="J159" s="5">
        <v>12</v>
      </c>
      <c r="K159" s="5">
        <v>40</v>
      </c>
      <c r="L159" s="5">
        <v>1</v>
      </c>
      <c r="M159" s="5">
        <v>1</v>
      </c>
      <c r="N159" s="5" t="s">
        <v>92</v>
      </c>
      <c r="O159" s="5"/>
      <c r="Q159" s="7">
        <f t="shared" si="34"/>
        <v>44814</v>
      </c>
      <c r="R159" s="5">
        <f t="shared" si="35"/>
        <v>2022</v>
      </c>
      <c r="S159" s="5">
        <f t="shared" si="36"/>
        <v>2</v>
      </c>
      <c r="T159" s="5" t="s">
        <v>348</v>
      </c>
      <c r="V159" s="5">
        <f t="shared" si="37"/>
        <v>0</v>
      </c>
      <c r="W159" s="5" t="s">
        <v>46</v>
      </c>
      <c r="X159" s="5" t="s">
        <v>465</v>
      </c>
      <c r="Z159" s="5">
        <f t="shared" si="38"/>
        <v>0</v>
      </c>
      <c r="AA159" s="5" t="str">
        <f t="shared" si="31"/>
        <v>Big 12</v>
      </c>
      <c r="AB159">
        <f t="shared" si="32"/>
        <v>0</v>
      </c>
      <c r="AC159">
        <f t="shared" si="39"/>
        <v>1</v>
      </c>
      <c r="AD159">
        <f t="shared" si="40"/>
        <v>1</v>
      </c>
      <c r="AE159">
        <f t="shared" si="41"/>
        <v>0</v>
      </c>
      <c r="AF159">
        <f t="shared" si="43"/>
        <v>12</v>
      </c>
      <c r="AG159">
        <f t="shared" si="43"/>
        <v>40</v>
      </c>
      <c r="AH159">
        <f t="shared" si="43"/>
        <v>1</v>
      </c>
      <c r="AI159">
        <f t="shared" si="43"/>
        <v>1</v>
      </c>
      <c r="AJ159">
        <f t="shared" si="44"/>
        <v>2</v>
      </c>
      <c r="AK159" s="8">
        <f t="shared" si="42"/>
        <v>0.5</v>
      </c>
      <c r="AL159">
        <f t="shared" si="33"/>
        <v>0</v>
      </c>
    </row>
    <row r="160" spans="1:38" ht="30" x14ac:dyDescent="0.2">
      <c r="A160" s="1">
        <v>3</v>
      </c>
      <c r="B160" s="4">
        <v>44821</v>
      </c>
      <c r="C160" s="13">
        <v>0.5</v>
      </c>
      <c r="D160" s="5" t="s">
        <v>44</v>
      </c>
      <c r="E160" s="5" t="s">
        <v>348</v>
      </c>
      <c r="F160" s="5"/>
      <c r="G160" s="5" t="s">
        <v>278</v>
      </c>
      <c r="H160" s="5" t="s">
        <v>70</v>
      </c>
      <c r="I160" s="5" t="s">
        <v>13</v>
      </c>
      <c r="J160" s="5">
        <v>34</v>
      </c>
      <c r="K160" s="5">
        <v>17</v>
      </c>
      <c r="L160" s="5">
        <v>2</v>
      </c>
      <c r="M160" s="5">
        <v>1</v>
      </c>
      <c r="N160" s="5" t="s">
        <v>41</v>
      </c>
      <c r="O160" s="5"/>
      <c r="Q160" s="7">
        <f t="shared" si="34"/>
        <v>44821</v>
      </c>
      <c r="R160" s="5">
        <f t="shared" si="35"/>
        <v>2022</v>
      </c>
      <c r="S160" s="5">
        <f t="shared" si="36"/>
        <v>3</v>
      </c>
      <c r="T160" s="5" t="s">
        <v>348</v>
      </c>
      <c r="V160" s="5">
        <f t="shared" si="37"/>
        <v>0</v>
      </c>
      <c r="W160" s="5" t="s">
        <v>46</v>
      </c>
      <c r="X160" s="5" t="s">
        <v>278</v>
      </c>
      <c r="Z160" s="5">
        <f t="shared" si="38"/>
        <v>0</v>
      </c>
      <c r="AA160" s="5" t="str">
        <f t="shared" si="31"/>
        <v>Non-Major</v>
      </c>
      <c r="AB160">
        <f t="shared" si="32"/>
        <v>0</v>
      </c>
      <c r="AC160">
        <f t="shared" si="39"/>
        <v>0</v>
      </c>
      <c r="AD160">
        <f t="shared" si="40"/>
        <v>0</v>
      </c>
      <c r="AE160">
        <f t="shared" si="41"/>
        <v>0</v>
      </c>
      <c r="AF160">
        <f t="shared" si="43"/>
        <v>34</v>
      </c>
      <c r="AG160">
        <f t="shared" si="43"/>
        <v>17</v>
      </c>
      <c r="AH160">
        <f t="shared" si="43"/>
        <v>2</v>
      </c>
      <c r="AI160">
        <f t="shared" si="43"/>
        <v>1</v>
      </c>
      <c r="AJ160">
        <f t="shared" si="44"/>
        <v>3</v>
      </c>
      <c r="AK160" s="8">
        <f t="shared" si="42"/>
        <v>0.66666666666666663</v>
      </c>
      <c r="AL160">
        <f t="shared" si="33"/>
        <v>1</v>
      </c>
    </row>
    <row r="161" spans="1:38" x14ac:dyDescent="0.2">
      <c r="A161" s="1">
        <v>4</v>
      </c>
      <c r="B161" s="4">
        <v>44828</v>
      </c>
      <c r="C161" s="13">
        <v>0.5</v>
      </c>
      <c r="D161" s="5" t="s">
        <v>44</v>
      </c>
      <c r="E161" s="5" t="s">
        <v>348</v>
      </c>
      <c r="F161" s="5" t="s">
        <v>49</v>
      </c>
      <c r="G161" s="5" t="s">
        <v>841</v>
      </c>
      <c r="H161" s="5" t="s">
        <v>46</v>
      </c>
      <c r="I161" s="5" t="s">
        <v>14</v>
      </c>
      <c r="J161" s="5">
        <v>14</v>
      </c>
      <c r="K161" s="5">
        <v>17</v>
      </c>
      <c r="L161" s="5">
        <v>2</v>
      </c>
      <c r="M161" s="5">
        <v>2</v>
      </c>
      <c r="N161" s="5" t="s">
        <v>92</v>
      </c>
      <c r="O161" s="5"/>
      <c r="Q161" s="7">
        <f t="shared" si="34"/>
        <v>44828</v>
      </c>
      <c r="R161" s="5">
        <f t="shared" si="35"/>
        <v>2022</v>
      </c>
      <c r="S161" s="5">
        <f t="shared" si="36"/>
        <v>4</v>
      </c>
      <c r="T161" s="5" t="s">
        <v>348</v>
      </c>
      <c r="V161" s="5">
        <f t="shared" si="37"/>
        <v>0</v>
      </c>
      <c r="W161" s="5" t="s">
        <v>46</v>
      </c>
      <c r="X161" s="5" t="s">
        <v>841</v>
      </c>
      <c r="Z161" s="5">
        <f t="shared" si="38"/>
        <v>0</v>
      </c>
      <c r="AA161" s="5" t="str">
        <f t="shared" si="31"/>
        <v>SEC</v>
      </c>
      <c r="AB161">
        <f t="shared" si="32"/>
        <v>1</v>
      </c>
      <c r="AC161">
        <f t="shared" si="39"/>
        <v>1</v>
      </c>
      <c r="AD161">
        <f t="shared" si="40"/>
        <v>1</v>
      </c>
      <c r="AE161">
        <f t="shared" si="41"/>
        <v>0</v>
      </c>
      <c r="AF161">
        <f t="shared" si="43"/>
        <v>14</v>
      </c>
      <c r="AG161">
        <f t="shared" si="43"/>
        <v>17</v>
      </c>
      <c r="AH161">
        <f t="shared" si="43"/>
        <v>2</v>
      </c>
      <c r="AI161">
        <f t="shared" si="43"/>
        <v>2</v>
      </c>
      <c r="AJ161">
        <f t="shared" si="44"/>
        <v>4</v>
      </c>
      <c r="AK161" s="8">
        <f t="shared" si="42"/>
        <v>0.5</v>
      </c>
      <c r="AL161">
        <f t="shared" si="33"/>
        <v>0</v>
      </c>
    </row>
    <row r="162" spans="1:38" ht="30" x14ac:dyDescent="0.2">
      <c r="A162" s="1">
        <v>5</v>
      </c>
      <c r="B162" s="4">
        <v>44835</v>
      </c>
      <c r="C162" s="13">
        <v>0.8125</v>
      </c>
      <c r="D162" s="5" t="s">
        <v>44</v>
      </c>
      <c r="E162" s="5" t="s">
        <v>348</v>
      </c>
      <c r="F162" s="5"/>
      <c r="G162" s="5" t="s">
        <v>341</v>
      </c>
      <c r="H162" s="5" t="s">
        <v>46</v>
      </c>
      <c r="I162" s="5" t="s">
        <v>14</v>
      </c>
      <c r="J162" s="5">
        <v>22</v>
      </c>
      <c r="K162" s="5">
        <v>26</v>
      </c>
      <c r="L162" s="5">
        <v>2</v>
      </c>
      <c r="M162" s="5">
        <v>3</v>
      </c>
      <c r="N162" s="5" t="s">
        <v>102</v>
      </c>
      <c r="O162" s="5"/>
      <c r="Q162" s="7">
        <f t="shared" si="34"/>
        <v>44835</v>
      </c>
      <c r="R162" s="5">
        <f t="shared" si="35"/>
        <v>2022</v>
      </c>
      <c r="S162" s="5">
        <f t="shared" si="36"/>
        <v>5</v>
      </c>
      <c r="T162" s="5" t="s">
        <v>348</v>
      </c>
      <c r="V162" s="5">
        <f t="shared" si="37"/>
        <v>0</v>
      </c>
      <c r="W162" s="5" t="s">
        <v>46</v>
      </c>
      <c r="X162" s="5" t="s">
        <v>178</v>
      </c>
      <c r="Y162">
        <v>1</v>
      </c>
      <c r="Z162" s="5">
        <f t="shared" si="38"/>
        <v>1</v>
      </c>
      <c r="AA162" s="5" t="str">
        <f t="shared" si="31"/>
        <v>SEC</v>
      </c>
      <c r="AB162">
        <f t="shared" si="32"/>
        <v>1</v>
      </c>
      <c r="AC162">
        <f t="shared" si="39"/>
        <v>1</v>
      </c>
      <c r="AD162">
        <f t="shared" si="40"/>
        <v>1</v>
      </c>
      <c r="AE162">
        <f t="shared" si="41"/>
        <v>0</v>
      </c>
      <c r="AF162">
        <f t="shared" si="43"/>
        <v>22</v>
      </c>
      <c r="AG162">
        <f t="shared" si="43"/>
        <v>26</v>
      </c>
      <c r="AH162">
        <f t="shared" si="43"/>
        <v>2</v>
      </c>
      <c r="AI162">
        <f t="shared" si="43"/>
        <v>3</v>
      </c>
      <c r="AJ162">
        <f t="shared" si="44"/>
        <v>5</v>
      </c>
      <c r="AK162" s="8">
        <f t="shared" si="42"/>
        <v>0.4</v>
      </c>
      <c r="AL162">
        <f t="shared" si="33"/>
        <v>0</v>
      </c>
    </row>
    <row r="163" spans="1:38" x14ac:dyDescent="0.2">
      <c r="A163" s="1">
        <v>6</v>
      </c>
      <c r="B163" s="4">
        <v>44842</v>
      </c>
      <c r="C163" s="13">
        <v>0.5</v>
      </c>
      <c r="D163" s="5" t="s">
        <v>44</v>
      </c>
      <c r="E163" s="5" t="s">
        <v>348</v>
      </c>
      <c r="F163" s="5" t="s">
        <v>49</v>
      </c>
      <c r="G163" s="5" t="s">
        <v>314</v>
      </c>
      <c r="H163" s="5" t="s">
        <v>46</v>
      </c>
      <c r="I163" s="5" t="s">
        <v>14</v>
      </c>
      <c r="J163" s="5">
        <v>17</v>
      </c>
      <c r="K163" s="5">
        <v>24</v>
      </c>
      <c r="L163" s="5">
        <v>2</v>
      </c>
      <c r="M163" s="5">
        <v>4</v>
      </c>
      <c r="N163" s="5" t="s">
        <v>130</v>
      </c>
      <c r="O163" s="5"/>
      <c r="Q163" s="7">
        <f t="shared" si="34"/>
        <v>44842</v>
      </c>
      <c r="R163" s="5">
        <f t="shared" si="35"/>
        <v>2022</v>
      </c>
      <c r="S163" s="5">
        <f t="shared" si="36"/>
        <v>6</v>
      </c>
      <c r="T163" s="5" t="s">
        <v>348</v>
      </c>
      <c r="V163" s="5">
        <f t="shared" si="37"/>
        <v>0</v>
      </c>
      <c r="W163" s="5" t="s">
        <v>46</v>
      </c>
      <c r="X163" s="5" t="s">
        <v>314</v>
      </c>
      <c r="Z163" s="5">
        <f t="shared" si="38"/>
        <v>0</v>
      </c>
      <c r="AA163" s="5" t="str">
        <f t="shared" si="31"/>
        <v>SEC</v>
      </c>
      <c r="AB163">
        <f t="shared" si="32"/>
        <v>1</v>
      </c>
      <c r="AC163">
        <f t="shared" si="39"/>
        <v>1</v>
      </c>
      <c r="AD163">
        <f t="shared" si="40"/>
        <v>1</v>
      </c>
      <c r="AE163">
        <f t="shared" si="41"/>
        <v>0</v>
      </c>
      <c r="AF163">
        <f t="shared" si="43"/>
        <v>17</v>
      </c>
      <c r="AG163">
        <f t="shared" si="43"/>
        <v>24</v>
      </c>
      <c r="AH163">
        <f t="shared" si="43"/>
        <v>2</v>
      </c>
      <c r="AI163">
        <f t="shared" si="43"/>
        <v>4</v>
      </c>
      <c r="AJ163">
        <f t="shared" si="44"/>
        <v>6</v>
      </c>
      <c r="AK163" s="8">
        <f t="shared" si="42"/>
        <v>0.33333333333333331</v>
      </c>
      <c r="AL163">
        <f t="shared" si="33"/>
        <v>0</v>
      </c>
    </row>
    <row r="164" spans="1:38" x14ac:dyDescent="0.2">
      <c r="A164" s="1">
        <v>7</v>
      </c>
      <c r="B164" s="4">
        <v>44856</v>
      </c>
      <c r="C164" s="13">
        <v>0.66666666666666663</v>
      </c>
      <c r="D164" s="5" t="s">
        <v>44</v>
      </c>
      <c r="E164" s="5" t="s">
        <v>348</v>
      </c>
      <c r="F164" s="5"/>
      <c r="G164" s="5" t="s">
        <v>411</v>
      </c>
      <c r="H164" s="5" t="s">
        <v>46</v>
      </c>
      <c r="I164" s="5" t="s">
        <v>13</v>
      </c>
      <c r="J164" s="5">
        <v>17</v>
      </c>
      <c r="K164" s="5">
        <v>14</v>
      </c>
      <c r="L164" s="5">
        <v>3</v>
      </c>
      <c r="M164" s="5">
        <v>4</v>
      </c>
      <c r="N164" s="5" t="s">
        <v>41</v>
      </c>
      <c r="O164" s="5"/>
      <c r="Q164" s="7">
        <f t="shared" si="34"/>
        <v>44856</v>
      </c>
      <c r="R164" s="5">
        <f t="shared" si="35"/>
        <v>2022</v>
      </c>
      <c r="S164" s="5">
        <f t="shared" si="36"/>
        <v>8</v>
      </c>
      <c r="T164" s="5" t="s">
        <v>348</v>
      </c>
      <c r="V164" s="5">
        <f t="shared" si="37"/>
        <v>0</v>
      </c>
      <c r="W164" s="5" t="s">
        <v>46</v>
      </c>
      <c r="X164" s="5" t="s">
        <v>411</v>
      </c>
      <c r="Z164" s="5">
        <f t="shared" si="38"/>
        <v>0</v>
      </c>
      <c r="AA164" s="5" t="str">
        <f t="shared" si="31"/>
        <v>SEC</v>
      </c>
      <c r="AB164">
        <f t="shared" si="32"/>
        <v>1</v>
      </c>
      <c r="AC164">
        <f t="shared" si="39"/>
        <v>1</v>
      </c>
      <c r="AD164">
        <f t="shared" si="40"/>
        <v>1</v>
      </c>
      <c r="AE164">
        <f t="shared" si="41"/>
        <v>0</v>
      </c>
      <c r="AF164">
        <f t="shared" si="43"/>
        <v>17</v>
      </c>
      <c r="AG164">
        <f t="shared" si="43"/>
        <v>14</v>
      </c>
      <c r="AH164">
        <f t="shared" si="43"/>
        <v>3</v>
      </c>
      <c r="AI164">
        <f t="shared" si="43"/>
        <v>4</v>
      </c>
      <c r="AJ164">
        <f t="shared" si="44"/>
        <v>7</v>
      </c>
      <c r="AK164" s="8">
        <f t="shared" si="42"/>
        <v>0.42857142857142855</v>
      </c>
      <c r="AL164">
        <f t="shared" si="33"/>
        <v>1</v>
      </c>
    </row>
    <row r="165" spans="1:38" ht="30" x14ac:dyDescent="0.2">
      <c r="A165" s="1">
        <v>8</v>
      </c>
      <c r="B165" s="4">
        <v>44863</v>
      </c>
      <c r="C165" s="13">
        <v>0.66666666666666663</v>
      </c>
      <c r="D165" s="5" t="s">
        <v>44</v>
      </c>
      <c r="E165" s="5" t="s">
        <v>348</v>
      </c>
      <c r="F165" s="5" t="s">
        <v>49</v>
      </c>
      <c r="G165" s="5" t="s">
        <v>1202</v>
      </c>
      <c r="H165" s="5" t="s">
        <v>46</v>
      </c>
      <c r="I165" s="5" t="s">
        <v>13</v>
      </c>
      <c r="J165" s="5">
        <v>23</v>
      </c>
      <c r="K165" s="5">
        <v>10</v>
      </c>
      <c r="L165" s="5">
        <v>4</v>
      </c>
      <c r="M165" s="5">
        <v>4</v>
      </c>
      <c r="N165" s="5" t="s">
        <v>47</v>
      </c>
      <c r="O165" s="5"/>
      <c r="Q165" s="7">
        <f t="shared" si="34"/>
        <v>44863</v>
      </c>
      <c r="R165" s="5">
        <f t="shared" si="35"/>
        <v>2022</v>
      </c>
      <c r="S165" s="5">
        <f t="shared" si="36"/>
        <v>9</v>
      </c>
      <c r="T165" s="5" t="s">
        <v>348</v>
      </c>
      <c r="V165" s="5">
        <f t="shared" si="37"/>
        <v>0</v>
      </c>
      <c r="W165" s="5" t="s">
        <v>46</v>
      </c>
      <c r="X165" s="5" t="s">
        <v>434</v>
      </c>
      <c r="Y165">
        <v>25</v>
      </c>
      <c r="Z165" s="5">
        <f t="shared" si="38"/>
        <v>1</v>
      </c>
      <c r="AA165" s="5" t="str">
        <f t="shared" si="31"/>
        <v>SEC</v>
      </c>
      <c r="AB165">
        <f t="shared" si="32"/>
        <v>1</v>
      </c>
      <c r="AC165">
        <f t="shared" si="39"/>
        <v>1</v>
      </c>
      <c r="AD165">
        <f t="shared" si="40"/>
        <v>1</v>
      </c>
      <c r="AE165">
        <f t="shared" si="41"/>
        <v>0</v>
      </c>
      <c r="AF165">
        <f t="shared" si="43"/>
        <v>23</v>
      </c>
      <c r="AG165">
        <f t="shared" si="43"/>
        <v>10</v>
      </c>
      <c r="AH165">
        <f t="shared" si="43"/>
        <v>4</v>
      </c>
      <c r="AI165">
        <f t="shared" si="43"/>
        <v>4</v>
      </c>
      <c r="AJ165">
        <f t="shared" si="44"/>
        <v>8</v>
      </c>
      <c r="AK165" s="8">
        <f t="shared" si="42"/>
        <v>0.5</v>
      </c>
      <c r="AL165">
        <f t="shared" si="33"/>
        <v>1</v>
      </c>
    </row>
    <row r="166" spans="1:38" x14ac:dyDescent="0.2">
      <c r="A166" s="1">
        <v>9</v>
      </c>
      <c r="B166" s="4">
        <v>44870</v>
      </c>
      <c r="C166" s="13">
        <v>0.5</v>
      </c>
      <c r="D166" s="5" t="s">
        <v>44</v>
      </c>
      <c r="E166" s="5" t="s">
        <v>348</v>
      </c>
      <c r="F166" s="5"/>
      <c r="G166" s="5" t="s">
        <v>190</v>
      </c>
      <c r="H166" s="5" t="s">
        <v>46</v>
      </c>
      <c r="I166" s="5" t="s">
        <v>14</v>
      </c>
      <c r="J166" s="5">
        <v>17</v>
      </c>
      <c r="K166" s="5">
        <v>21</v>
      </c>
      <c r="L166" s="5">
        <v>4</v>
      </c>
      <c r="M166" s="5">
        <v>5</v>
      </c>
      <c r="N166" s="5" t="s">
        <v>92</v>
      </c>
      <c r="O166" s="5"/>
      <c r="Q166" s="7">
        <f t="shared" si="34"/>
        <v>44870</v>
      </c>
      <c r="R166" s="5">
        <f t="shared" si="35"/>
        <v>2022</v>
      </c>
      <c r="S166" s="5">
        <f t="shared" si="36"/>
        <v>10</v>
      </c>
      <c r="T166" s="5" t="s">
        <v>348</v>
      </c>
      <c r="V166" s="5">
        <f t="shared" si="37"/>
        <v>0</v>
      </c>
      <c r="W166" s="5" t="s">
        <v>46</v>
      </c>
      <c r="X166" s="5" t="s">
        <v>190</v>
      </c>
      <c r="Z166" s="5">
        <f t="shared" si="38"/>
        <v>0</v>
      </c>
      <c r="AA166" s="5" t="str">
        <f t="shared" si="31"/>
        <v>SEC</v>
      </c>
      <c r="AB166">
        <f t="shared" si="32"/>
        <v>1</v>
      </c>
      <c r="AC166">
        <f t="shared" si="39"/>
        <v>1</v>
      </c>
      <c r="AD166">
        <f t="shared" si="40"/>
        <v>1</v>
      </c>
      <c r="AE166">
        <f t="shared" si="41"/>
        <v>0</v>
      </c>
      <c r="AF166">
        <f t="shared" si="43"/>
        <v>17</v>
      </c>
      <c r="AG166">
        <f t="shared" si="43"/>
        <v>21</v>
      </c>
      <c r="AH166">
        <f t="shared" si="43"/>
        <v>4</v>
      </c>
      <c r="AI166">
        <f t="shared" si="43"/>
        <v>5</v>
      </c>
      <c r="AJ166">
        <f t="shared" si="44"/>
        <v>9</v>
      </c>
      <c r="AK166" s="8">
        <f t="shared" si="42"/>
        <v>0.44444444444444442</v>
      </c>
      <c r="AL166">
        <f t="shared" si="33"/>
        <v>0</v>
      </c>
    </row>
    <row r="167" spans="1:38" ht="30" x14ac:dyDescent="0.2">
      <c r="A167" s="1">
        <v>10</v>
      </c>
      <c r="B167" s="4">
        <v>44877</v>
      </c>
      <c r="C167" s="13">
        <v>0.5</v>
      </c>
      <c r="D167" s="5" t="s">
        <v>44</v>
      </c>
      <c r="E167" s="5" t="s">
        <v>348</v>
      </c>
      <c r="F167" s="5" t="s">
        <v>49</v>
      </c>
      <c r="G167" s="5" t="s">
        <v>1203</v>
      </c>
      <c r="H167" s="5" t="s">
        <v>46</v>
      </c>
      <c r="I167" s="5" t="s">
        <v>14</v>
      </c>
      <c r="J167" s="5">
        <v>24</v>
      </c>
      <c r="K167" s="5">
        <v>66</v>
      </c>
      <c r="L167" s="5">
        <v>4</v>
      </c>
      <c r="M167" s="5">
        <v>6</v>
      </c>
      <c r="N167" s="5" t="s">
        <v>102</v>
      </c>
      <c r="O167" s="5"/>
      <c r="Q167" s="7">
        <f t="shared" si="34"/>
        <v>44877</v>
      </c>
      <c r="R167" s="5">
        <f t="shared" si="35"/>
        <v>2022</v>
      </c>
      <c r="S167" s="5">
        <f t="shared" si="36"/>
        <v>11</v>
      </c>
      <c r="T167" s="5" t="s">
        <v>348</v>
      </c>
      <c r="V167" s="5">
        <f t="shared" si="37"/>
        <v>0</v>
      </c>
      <c r="W167" s="5" t="s">
        <v>46</v>
      </c>
      <c r="X167" s="5" t="s">
        <v>381</v>
      </c>
      <c r="Y167">
        <v>5</v>
      </c>
      <c r="Z167" s="5">
        <f t="shared" si="38"/>
        <v>1</v>
      </c>
      <c r="AA167" s="5" t="str">
        <f t="shared" si="31"/>
        <v>SEC</v>
      </c>
      <c r="AB167">
        <f t="shared" si="32"/>
        <v>1</v>
      </c>
      <c r="AC167">
        <f t="shared" si="39"/>
        <v>1</v>
      </c>
      <c r="AD167">
        <f t="shared" si="40"/>
        <v>1</v>
      </c>
      <c r="AE167">
        <f t="shared" si="41"/>
        <v>0</v>
      </c>
      <c r="AF167">
        <f t="shared" si="43"/>
        <v>24</v>
      </c>
      <c r="AG167">
        <f t="shared" si="43"/>
        <v>66</v>
      </c>
      <c r="AH167">
        <f t="shared" si="43"/>
        <v>4</v>
      </c>
      <c r="AI167">
        <f t="shared" si="43"/>
        <v>6</v>
      </c>
      <c r="AJ167">
        <f t="shared" si="44"/>
        <v>10</v>
      </c>
      <c r="AK167" s="8">
        <f t="shared" si="42"/>
        <v>0.4</v>
      </c>
      <c r="AL167">
        <f t="shared" si="33"/>
        <v>0</v>
      </c>
    </row>
    <row r="168" spans="1:38" ht="45" x14ac:dyDescent="0.2">
      <c r="A168" s="1">
        <v>11</v>
      </c>
      <c r="B168" s="4">
        <v>44884</v>
      </c>
      <c r="C168" s="13">
        <v>0.8125</v>
      </c>
      <c r="D168" s="5" t="s">
        <v>44</v>
      </c>
      <c r="E168" s="5" t="s">
        <v>348</v>
      </c>
      <c r="F168" s="5"/>
      <c r="G168" s="5" t="s">
        <v>908</v>
      </c>
      <c r="H168" s="5" t="s">
        <v>169</v>
      </c>
      <c r="I168" s="5" t="s">
        <v>13</v>
      </c>
      <c r="J168" s="5">
        <v>45</v>
      </c>
      <c r="K168" s="5">
        <v>14</v>
      </c>
      <c r="L168" s="5">
        <v>5</v>
      </c>
      <c r="M168" s="5">
        <v>6</v>
      </c>
      <c r="N168" s="5" t="s">
        <v>41</v>
      </c>
      <c r="O168" s="5"/>
      <c r="Q168" s="7">
        <f t="shared" si="34"/>
        <v>44884</v>
      </c>
      <c r="R168" s="5">
        <f t="shared" si="35"/>
        <v>2022</v>
      </c>
      <c r="S168" s="5">
        <f t="shared" si="36"/>
        <v>12</v>
      </c>
      <c r="T168" s="5" t="s">
        <v>348</v>
      </c>
      <c r="V168" s="5">
        <f t="shared" si="37"/>
        <v>0</v>
      </c>
      <c r="W168" s="5" t="s">
        <v>46</v>
      </c>
      <c r="X168" s="5" t="s">
        <v>908</v>
      </c>
      <c r="Z168" s="5">
        <f t="shared" si="38"/>
        <v>0</v>
      </c>
      <c r="AA168" s="5" t="str">
        <f t="shared" si="31"/>
        <v>Ind</v>
      </c>
      <c r="AB168">
        <f t="shared" si="32"/>
        <v>0</v>
      </c>
      <c r="AC168">
        <f t="shared" si="39"/>
        <v>1</v>
      </c>
      <c r="AD168">
        <f t="shared" si="40"/>
        <v>0</v>
      </c>
      <c r="AE168">
        <f t="shared" si="41"/>
        <v>0</v>
      </c>
      <c r="AF168">
        <f t="shared" si="43"/>
        <v>45</v>
      </c>
      <c r="AG168">
        <f t="shared" si="43"/>
        <v>14</v>
      </c>
      <c r="AH168">
        <f t="shared" si="43"/>
        <v>5</v>
      </c>
      <c r="AI168">
        <f t="shared" si="43"/>
        <v>6</v>
      </c>
      <c r="AJ168">
        <f t="shared" si="44"/>
        <v>11</v>
      </c>
      <c r="AK168" s="8">
        <f t="shared" si="42"/>
        <v>0.45454545454545453</v>
      </c>
      <c r="AL168">
        <f t="shared" si="33"/>
        <v>1</v>
      </c>
    </row>
    <row r="169" spans="1:38" x14ac:dyDescent="0.2">
      <c r="A169" s="1">
        <v>12</v>
      </c>
      <c r="B169" s="4">
        <v>44890</v>
      </c>
      <c r="C169" s="13">
        <v>0.64583333333333337</v>
      </c>
      <c r="D169" s="5" t="s">
        <v>124</v>
      </c>
      <c r="E169" s="5" t="s">
        <v>348</v>
      </c>
      <c r="F169" s="5"/>
      <c r="G169" s="5" t="s">
        <v>651</v>
      </c>
      <c r="H169" s="5" t="s">
        <v>46</v>
      </c>
      <c r="I169" s="5" t="s">
        <v>13</v>
      </c>
      <c r="J169" s="5">
        <v>29</v>
      </c>
      <c r="K169" s="5">
        <v>27</v>
      </c>
      <c r="L169" s="5">
        <v>6</v>
      </c>
      <c r="M169" s="5">
        <v>6</v>
      </c>
      <c r="N169" s="5" t="s">
        <v>47</v>
      </c>
      <c r="O169" s="5"/>
      <c r="Q169" s="7">
        <f t="shared" si="34"/>
        <v>44890</v>
      </c>
      <c r="R169" s="5">
        <f t="shared" si="35"/>
        <v>2022</v>
      </c>
      <c r="S169" s="5">
        <f t="shared" si="36"/>
        <v>13</v>
      </c>
      <c r="T169" s="5" t="s">
        <v>348</v>
      </c>
      <c r="V169" s="5">
        <f t="shared" si="37"/>
        <v>0</v>
      </c>
      <c r="W169" s="5" t="s">
        <v>46</v>
      </c>
      <c r="X169" s="5" t="s">
        <v>651</v>
      </c>
      <c r="Z169" s="5">
        <f t="shared" si="38"/>
        <v>0</v>
      </c>
      <c r="AA169" s="5" t="str">
        <f t="shared" si="31"/>
        <v>SEC</v>
      </c>
      <c r="AB169">
        <f t="shared" si="32"/>
        <v>1</v>
      </c>
      <c r="AC169">
        <f t="shared" si="39"/>
        <v>1</v>
      </c>
      <c r="AD169">
        <f t="shared" si="40"/>
        <v>1</v>
      </c>
      <c r="AE169">
        <f t="shared" si="41"/>
        <v>0</v>
      </c>
      <c r="AF169">
        <f t="shared" si="43"/>
        <v>29</v>
      </c>
      <c r="AG169">
        <f t="shared" si="43"/>
        <v>27</v>
      </c>
      <c r="AH169">
        <f t="shared" si="43"/>
        <v>6</v>
      </c>
      <c r="AI169">
        <f t="shared" si="43"/>
        <v>6</v>
      </c>
      <c r="AJ169">
        <f t="shared" si="44"/>
        <v>12</v>
      </c>
      <c r="AK169" s="8">
        <f t="shared" si="42"/>
        <v>0.5</v>
      </c>
      <c r="AL169">
        <f t="shared" si="33"/>
        <v>1</v>
      </c>
    </row>
    <row r="170" spans="1:38" ht="30" x14ac:dyDescent="0.2">
      <c r="A170" s="1">
        <v>13</v>
      </c>
      <c r="B170" s="4">
        <v>44918</v>
      </c>
      <c r="C170" s="13">
        <v>0.77083333333333337</v>
      </c>
      <c r="D170" s="5" t="s">
        <v>124</v>
      </c>
      <c r="E170" s="5" t="s">
        <v>348</v>
      </c>
      <c r="F170" s="5" t="s">
        <v>80</v>
      </c>
      <c r="G170" s="5" t="s">
        <v>75</v>
      </c>
      <c r="H170" s="5" t="s">
        <v>40</v>
      </c>
      <c r="I170" s="5" t="s">
        <v>14</v>
      </c>
      <c r="J170" s="5">
        <v>17</v>
      </c>
      <c r="K170" s="5">
        <v>27</v>
      </c>
      <c r="L170" s="5">
        <v>6</v>
      </c>
      <c r="M170" s="5">
        <v>7</v>
      </c>
      <c r="N170" s="5" t="s">
        <v>92</v>
      </c>
      <c r="O170" s="5" t="s">
        <v>413</v>
      </c>
      <c r="Q170" s="7">
        <f t="shared" si="34"/>
        <v>44918</v>
      </c>
      <c r="R170" s="5">
        <f t="shared" si="35"/>
        <v>2022</v>
      </c>
      <c r="S170" s="5">
        <f t="shared" si="36"/>
        <v>17</v>
      </c>
      <c r="T170" s="5" t="s">
        <v>348</v>
      </c>
      <c r="V170" s="5">
        <f t="shared" si="37"/>
        <v>0</v>
      </c>
      <c r="W170" s="5" t="s">
        <v>46</v>
      </c>
      <c r="X170" s="5" t="s">
        <v>75</v>
      </c>
      <c r="Z170" s="5">
        <f t="shared" si="38"/>
        <v>0</v>
      </c>
      <c r="AA170" s="5" t="str">
        <f t="shared" si="31"/>
        <v>ACC</v>
      </c>
      <c r="AB170">
        <f t="shared" si="32"/>
        <v>0</v>
      </c>
      <c r="AC170">
        <f t="shared" si="39"/>
        <v>1</v>
      </c>
      <c r="AD170">
        <f t="shared" si="40"/>
        <v>1</v>
      </c>
      <c r="AE170">
        <f t="shared" si="41"/>
        <v>0</v>
      </c>
      <c r="AF170">
        <f t="shared" si="43"/>
        <v>17</v>
      </c>
      <c r="AG170">
        <f t="shared" si="43"/>
        <v>27</v>
      </c>
      <c r="AH170">
        <f t="shared" si="43"/>
        <v>6</v>
      </c>
      <c r="AI170">
        <f t="shared" si="43"/>
        <v>7</v>
      </c>
      <c r="AJ170">
        <f t="shared" si="44"/>
        <v>13</v>
      </c>
      <c r="AK170" s="8">
        <f t="shared" si="42"/>
        <v>0.46153846153846156</v>
      </c>
      <c r="AL170">
        <f t="shared" si="33"/>
        <v>0</v>
      </c>
    </row>
    <row r="171" spans="1:38" ht="30" x14ac:dyDescent="0.2">
      <c r="A171" s="1">
        <v>1</v>
      </c>
      <c r="B171" s="4">
        <v>44805</v>
      </c>
      <c r="C171" s="13">
        <v>0.79166666666666663</v>
      </c>
      <c r="D171" s="5" t="s">
        <v>37</v>
      </c>
      <c r="E171" s="5" t="s">
        <v>361</v>
      </c>
      <c r="F171" s="5"/>
      <c r="G171" s="5" t="s">
        <v>147</v>
      </c>
      <c r="H171" s="5" t="s">
        <v>148</v>
      </c>
      <c r="I171" s="5" t="s">
        <v>13</v>
      </c>
      <c r="J171" s="5">
        <v>59</v>
      </c>
      <c r="K171" s="5">
        <v>10</v>
      </c>
      <c r="L171" s="5">
        <v>1</v>
      </c>
      <c r="M171" s="5">
        <v>0</v>
      </c>
      <c r="N171" s="5" t="s">
        <v>41</v>
      </c>
      <c r="O171" s="5"/>
      <c r="Q171" s="7">
        <f t="shared" si="34"/>
        <v>44805</v>
      </c>
      <c r="R171" s="5">
        <f t="shared" si="35"/>
        <v>2022</v>
      </c>
      <c r="S171" s="5">
        <f t="shared" si="36"/>
        <v>1</v>
      </c>
      <c r="T171" s="5" t="s">
        <v>361</v>
      </c>
      <c r="V171" s="5">
        <f t="shared" si="37"/>
        <v>0</v>
      </c>
      <c r="W171" s="5" t="s">
        <v>46</v>
      </c>
      <c r="X171" s="5" t="s">
        <v>147</v>
      </c>
      <c r="Z171" s="5">
        <f t="shared" si="38"/>
        <v>0</v>
      </c>
      <c r="AA171" s="5" t="str">
        <f t="shared" si="31"/>
        <v>MAC</v>
      </c>
      <c r="AB171">
        <f t="shared" si="32"/>
        <v>0</v>
      </c>
      <c r="AC171">
        <f t="shared" si="39"/>
        <v>1</v>
      </c>
      <c r="AD171">
        <f t="shared" si="40"/>
        <v>0</v>
      </c>
      <c r="AE171">
        <f t="shared" si="41"/>
        <v>0</v>
      </c>
      <c r="AF171">
        <f t="shared" si="43"/>
        <v>59</v>
      </c>
      <c r="AG171">
        <f t="shared" si="43"/>
        <v>10</v>
      </c>
      <c r="AH171">
        <f t="shared" si="43"/>
        <v>1</v>
      </c>
      <c r="AI171">
        <f t="shared" si="43"/>
        <v>0</v>
      </c>
      <c r="AJ171">
        <f t="shared" si="44"/>
        <v>1</v>
      </c>
      <c r="AK171" s="8">
        <f t="shared" si="42"/>
        <v>1</v>
      </c>
      <c r="AL171">
        <f t="shared" si="33"/>
        <v>1</v>
      </c>
    </row>
    <row r="172" spans="1:38" ht="30" x14ac:dyDescent="0.2">
      <c r="A172" s="1">
        <v>2</v>
      </c>
      <c r="B172" s="4">
        <v>44814</v>
      </c>
      <c r="C172" s="13">
        <v>0.64583333333333337</v>
      </c>
      <c r="D172" s="5" t="s">
        <v>44</v>
      </c>
      <c r="E172" s="5" t="s">
        <v>435</v>
      </c>
      <c r="F172" s="5" t="s">
        <v>49</v>
      </c>
      <c r="G172" s="5" t="s">
        <v>332</v>
      </c>
      <c r="H172" s="5" t="s">
        <v>40</v>
      </c>
      <c r="I172" s="5" t="s">
        <v>13</v>
      </c>
      <c r="J172" s="5">
        <v>34</v>
      </c>
      <c r="K172" s="5">
        <v>27</v>
      </c>
      <c r="L172" s="5">
        <v>2</v>
      </c>
      <c r="M172" s="5">
        <v>0</v>
      </c>
      <c r="N172" s="5" t="s">
        <v>47</v>
      </c>
      <c r="O172" s="5"/>
      <c r="Q172" s="7">
        <f t="shared" si="34"/>
        <v>44814</v>
      </c>
      <c r="R172" s="5">
        <f t="shared" si="35"/>
        <v>2022</v>
      </c>
      <c r="S172" s="5">
        <f t="shared" si="36"/>
        <v>2</v>
      </c>
      <c r="T172" s="5" t="s">
        <v>381</v>
      </c>
      <c r="U172">
        <v>24</v>
      </c>
      <c r="V172" s="5">
        <f t="shared" si="37"/>
        <v>1</v>
      </c>
      <c r="W172" s="5" t="s">
        <v>46</v>
      </c>
      <c r="X172" s="5" t="s">
        <v>268</v>
      </c>
      <c r="Y172">
        <v>17</v>
      </c>
      <c r="Z172" s="5">
        <f t="shared" si="38"/>
        <v>1</v>
      </c>
      <c r="AA172" s="5" t="str">
        <f t="shared" si="31"/>
        <v>ACC</v>
      </c>
      <c r="AB172">
        <f t="shared" si="32"/>
        <v>0</v>
      </c>
      <c r="AC172">
        <f t="shared" si="39"/>
        <v>1</v>
      </c>
      <c r="AD172">
        <f t="shared" si="40"/>
        <v>1</v>
      </c>
      <c r="AE172">
        <f t="shared" si="41"/>
        <v>1</v>
      </c>
      <c r="AF172">
        <f t="shared" si="43"/>
        <v>34</v>
      </c>
      <c r="AG172">
        <f t="shared" si="43"/>
        <v>27</v>
      </c>
      <c r="AH172">
        <f t="shared" si="43"/>
        <v>2</v>
      </c>
      <c r="AI172">
        <f t="shared" si="43"/>
        <v>0</v>
      </c>
      <c r="AJ172">
        <f t="shared" si="44"/>
        <v>2</v>
      </c>
      <c r="AK172" s="8">
        <f t="shared" si="42"/>
        <v>1</v>
      </c>
      <c r="AL172">
        <f t="shared" si="33"/>
        <v>1</v>
      </c>
    </row>
    <row r="173" spans="1:38" ht="30" x14ac:dyDescent="0.2">
      <c r="A173" s="1">
        <v>3</v>
      </c>
      <c r="B173" s="4">
        <v>44821</v>
      </c>
      <c r="C173" s="13">
        <v>0.79166666666666663</v>
      </c>
      <c r="D173" s="5" t="s">
        <v>44</v>
      </c>
      <c r="E173" s="5" t="s">
        <v>1216</v>
      </c>
      <c r="F173" s="5"/>
      <c r="G173" s="5" t="s">
        <v>783</v>
      </c>
      <c r="H173" s="5" t="s">
        <v>148</v>
      </c>
      <c r="I173" s="5" t="s">
        <v>13</v>
      </c>
      <c r="J173" s="5">
        <v>63</v>
      </c>
      <c r="K173" s="5">
        <v>6</v>
      </c>
      <c r="L173" s="5">
        <v>3</v>
      </c>
      <c r="M173" s="5">
        <v>0</v>
      </c>
      <c r="N173" s="5" t="s">
        <v>51</v>
      </c>
      <c r="O173" s="5"/>
      <c r="Q173" s="7">
        <f t="shared" si="34"/>
        <v>44821</v>
      </c>
      <c r="R173" s="5">
        <f t="shared" si="35"/>
        <v>2022</v>
      </c>
      <c r="S173" s="5">
        <f t="shared" si="36"/>
        <v>3</v>
      </c>
      <c r="T173" s="5" t="s">
        <v>381</v>
      </c>
      <c r="U173">
        <v>15</v>
      </c>
      <c r="V173" s="5">
        <f t="shared" si="37"/>
        <v>1</v>
      </c>
      <c r="W173" s="5" t="s">
        <v>46</v>
      </c>
      <c r="X173" s="5" t="s">
        <v>783</v>
      </c>
      <c r="Z173" s="5">
        <f t="shared" si="38"/>
        <v>0</v>
      </c>
      <c r="AA173" s="5" t="str">
        <f t="shared" si="31"/>
        <v>MAC</v>
      </c>
      <c r="AB173">
        <f t="shared" si="32"/>
        <v>0</v>
      </c>
      <c r="AC173">
        <f t="shared" si="39"/>
        <v>1</v>
      </c>
      <c r="AD173">
        <f t="shared" si="40"/>
        <v>0</v>
      </c>
      <c r="AE173">
        <f t="shared" si="41"/>
        <v>0</v>
      </c>
      <c r="AF173">
        <f t="shared" si="43"/>
        <v>63</v>
      </c>
      <c r="AG173">
        <f t="shared" si="43"/>
        <v>6</v>
      </c>
      <c r="AH173">
        <f t="shared" si="43"/>
        <v>3</v>
      </c>
      <c r="AI173">
        <f t="shared" si="43"/>
        <v>0</v>
      </c>
      <c r="AJ173">
        <f t="shared" si="44"/>
        <v>3</v>
      </c>
      <c r="AK173" s="8">
        <f t="shared" si="42"/>
        <v>1</v>
      </c>
      <c r="AL173">
        <f t="shared" si="33"/>
        <v>1</v>
      </c>
    </row>
    <row r="174" spans="1:38" ht="30" x14ac:dyDescent="0.2">
      <c r="A174" s="1">
        <v>4</v>
      </c>
      <c r="B174" s="4">
        <v>44828</v>
      </c>
      <c r="C174" s="13">
        <v>0.64583333333333337</v>
      </c>
      <c r="D174" s="5" t="s">
        <v>44</v>
      </c>
      <c r="E174" s="5" t="s">
        <v>1212</v>
      </c>
      <c r="F174" s="5"/>
      <c r="G174" s="5" t="s">
        <v>1157</v>
      </c>
      <c r="H174" s="5" t="s">
        <v>46</v>
      </c>
      <c r="I174" s="5" t="s">
        <v>13</v>
      </c>
      <c r="J174" s="5">
        <v>38</v>
      </c>
      <c r="K174" s="5">
        <v>33</v>
      </c>
      <c r="L174" s="5">
        <v>4</v>
      </c>
      <c r="M174" s="5">
        <v>0</v>
      </c>
      <c r="N174" s="5" t="s">
        <v>55</v>
      </c>
      <c r="O174" s="5"/>
      <c r="Q174" s="7">
        <f t="shared" si="34"/>
        <v>44828</v>
      </c>
      <c r="R174" s="5">
        <f t="shared" si="35"/>
        <v>2022</v>
      </c>
      <c r="S174" s="5">
        <f t="shared" si="36"/>
        <v>4</v>
      </c>
      <c r="T174" s="5" t="s">
        <v>381</v>
      </c>
      <c r="U174">
        <v>11</v>
      </c>
      <c r="V174" s="5">
        <f t="shared" si="37"/>
        <v>1</v>
      </c>
      <c r="W174" s="5" t="s">
        <v>46</v>
      </c>
      <c r="X174" s="5" t="s">
        <v>111</v>
      </c>
      <c r="Y174">
        <v>20</v>
      </c>
      <c r="Z174" s="5">
        <f t="shared" si="38"/>
        <v>1</v>
      </c>
      <c r="AA174" s="5" t="str">
        <f t="shared" si="31"/>
        <v>SEC</v>
      </c>
      <c r="AB174">
        <f t="shared" si="32"/>
        <v>1</v>
      </c>
      <c r="AC174">
        <f t="shared" si="39"/>
        <v>1</v>
      </c>
      <c r="AD174">
        <f t="shared" si="40"/>
        <v>1</v>
      </c>
      <c r="AE174">
        <f t="shared" si="41"/>
        <v>1</v>
      </c>
      <c r="AF174">
        <f t="shared" si="43"/>
        <v>38</v>
      </c>
      <c r="AG174">
        <f t="shared" si="43"/>
        <v>33</v>
      </c>
      <c r="AH174">
        <f t="shared" si="43"/>
        <v>4</v>
      </c>
      <c r="AI174">
        <f t="shared" si="43"/>
        <v>0</v>
      </c>
      <c r="AJ174">
        <f t="shared" si="44"/>
        <v>4</v>
      </c>
      <c r="AK174" s="8">
        <f t="shared" si="42"/>
        <v>1</v>
      </c>
      <c r="AL174">
        <f t="shared" si="33"/>
        <v>1</v>
      </c>
    </row>
    <row r="175" spans="1:38" ht="30" x14ac:dyDescent="0.2">
      <c r="A175" s="1">
        <v>5</v>
      </c>
      <c r="B175" s="4">
        <v>44842</v>
      </c>
      <c r="C175" s="13">
        <v>0.5</v>
      </c>
      <c r="D175" s="5" t="s">
        <v>44</v>
      </c>
      <c r="E175" s="5" t="s">
        <v>1215</v>
      </c>
      <c r="F175" s="5" t="s">
        <v>49</v>
      </c>
      <c r="G175" s="5" t="s">
        <v>1214</v>
      </c>
      <c r="H175" s="5" t="s">
        <v>46</v>
      </c>
      <c r="I175" s="5" t="s">
        <v>13</v>
      </c>
      <c r="J175" s="5">
        <v>40</v>
      </c>
      <c r="K175" s="5">
        <v>13</v>
      </c>
      <c r="L175" s="5">
        <v>5</v>
      </c>
      <c r="M175" s="5">
        <v>0</v>
      </c>
      <c r="N175" s="5" t="s">
        <v>57</v>
      </c>
      <c r="O175" s="5"/>
      <c r="Q175" s="7">
        <f t="shared" si="34"/>
        <v>44842</v>
      </c>
      <c r="R175" s="5">
        <f t="shared" si="35"/>
        <v>2022</v>
      </c>
      <c r="S175" s="5">
        <f t="shared" si="36"/>
        <v>6</v>
      </c>
      <c r="T175" s="5" t="s">
        <v>381</v>
      </c>
      <c r="U175">
        <v>8</v>
      </c>
      <c r="V175" s="5">
        <f t="shared" si="37"/>
        <v>1</v>
      </c>
      <c r="W175" s="5" t="s">
        <v>46</v>
      </c>
      <c r="X175" s="5" t="s">
        <v>94</v>
      </c>
      <c r="Y175">
        <v>25</v>
      </c>
      <c r="Z175" s="5">
        <f t="shared" si="38"/>
        <v>1</v>
      </c>
      <c r="AA175" s="5" t="str">
        <f t="shared" si="31"/>
        <v>SEC</v>
      </c>
      <c r="AB175">
        <f t="shared" si="32"/>
        <v>1</v>
      </c>
      <c r="AC175">
        <f t="shared" si="39"/>
        <v>1</v>
      </c>
      <c r="AD175">
        <f t="shared" si="40"/>
        <v>1</v>
      </c>
      <c r="AE175">
        <f t="shared" si="41"/>
        <v>1</v>
      </c>
      <c r="AF175">
        <f t="shared" si="43"/>
        <v>40</v>
      </c>
      <c r="AG175">
        <f t="shared" si="43"/>
        <v>13</v>
      </c>
      <c r="AH175">
        <f t="shared" si="43"/>
        <v>5</v>
      </c>
      <c r="AI175">
        <f t="shared" si="43"/>
        <v>0</v>
      </c>
      <c r="AJ175">
        <f t="shared" si="44"/>
        <v>5</v>
      </c>
      <c r="AK175" s="8">
        <f t="shared" si="42"/>
        <v>1</v>
      </c>
      <c r="AL175">
        <f t="shared" si="33"/>
        <v>1</v>
      </c>
    </row>
    <row r="176" spans="1:38" ht="30" x14ac:dyDescent="0.2">
      <c r="A176" s="1">
        <v>6</v>
      </c>
      <c r="B176" s="4">
        <v>44849</v>
      </c>
      <c r="C176" s="13">
        <v>0.64583333333333337</v>
      </c>
      <c r="D176" s="5" t="s">
        <v>44</v>
      </c>
      <c r="E176" s="5" t="s">
        <v>379</v>
      </c>
      <c r="F176" s="5"/>
      <c r="G176" s="5" t="s">
        <v>713</v>
      </c>
      <c r="H176" s="5" t="s">
        <v>46</v>
      </c>
      <c r="I176" s="5" t="s">
        <v>13</v>
      </c>
      <c r="J176" s="5">
        <v>52</v>
      </c>
      <c r="K176" s="5">
        <v>49</v>
      </c>
      <c r="L176" s="5">
        <v>6</v>
      </c>
      <c r="M176" s="5">
        <v>0</v>
      </c>
      <c r="N176" s="5" t="s">
        <v>61</v>
      </c>
      <c r="O176" s="5"/>
      <c r="Q176" s="7">
        <f t="shared" si="34"/>
        <v>44849</v>
      </c>
      <c r="R176" s="5">
        <f t="shared" si="35"/>
        <v>2022</v>
      </c>
      <c r="S176" s="5">
        <f t="shared" si="36"/>
        <v>7</v>
      </c>
      <c r="T176" s="5" t="s">
        <v>381</v>
      </c>
      <c r="U176">
        <v>6</v>
      </c>
      <c r="V176" s="5">
        <f t="shared" si="37"/>
        <v>1</v>
      </c>
      <c r="W176" s="5" t="s">
        <v>46</v>
      </c>
      <c r="X176" s="5" t="s">
        <v>119</v>
      </c>
      <c r="Y176">
        <v>3</v>
      </c>
      <c r="Z176" s="5">
        <f t="shared" si="38"/>
        <v>1</v>
      </c>
      <c r="AA176" s="5" t="str">
        <f t="shared" si="31"/>
        <v>SEC</v>
      </c>
      <c r="AB176">
        <f t="shared" si="32"/>
        <v>1</v>
      </c>
      <c r="AC176">
        <f t="shared" si="39"/>
        <v>1</v>
      </c>
      <c r="AD176">
        <f t="shared" si="40"/>
        <v>1</v>
      </c>
      <c r="AE176">
        <f t="shared" si="41"/>
        <v>1</v>
      </c>
      <c r="AF176">
        <f t="shared" si="43"/>
        <v>52</v>
      </c>
      <c r="AG176">
        <f t="shared" si="43"/>
        <v>49</v>
      </c>
      <c r="AH176">
        <f t="shared" si="43"/>
        <v>6</v>
      </c>
      <c r="AI176">
        <f t="shared" si="43"/>
        <v>0</v>
      </c>
      <c r="AJ176">
        <f t="shared" si="44"/>
        <v>6</v>
      </c>
      <c r="AK176" s="8">
        <f t="shared" si="42"/>
        <v>1</v>
      </c>
      <c r="AL176">
        <f t="shared" si="33"/>
        <v>1</v>
      </c>
    </row>
    <row r="177" spans="1:38" ht="30" x14ac:dyDescent="0.2">
      <c r="A177" s="1">
        <v>7</v>
      </c>
      <c r="B177" s="4">
        <v>44856</v>
      </c>
      <c r="C177" s="13">
        <v>0.5</v>
      </c>
      <c r="D177" s="5" t="s">
        <v>44</v>
      </c>
      <c r="E177" s="5" t="s">
        <v>1210</v>
      </c>
      <c r="F177" s="5"/>
      <c r="G177" s="5" t="s">
        <v>1119</v>
      </c>
      <c r="H177" s="5" t="s">
        <v>70</v>
      </c>
      <c r="I177" s="5" t="s">
        <v>13</v>
      </c>
      <c r="J177" s="5">
        <v>65</v>
      </c>
      <c r="K177" s="5">
        <v>24</v>
      </c>
      <c r="L177" s="5">
        <v>7</v>
      </c>
      <c r="M177" s="5">
        <v>0</v>
      </c>
      <c r="N177" s="5" t="s">
        <v>64</v>
      </c>
      <c r="O177" s="5"/>
      <c r="Q177" s="7">
        <f t="shared" si="34"/>
        <v>44856</v>
      </c>
      <c r="R177" s="5">
        <f t="shared" si="35"/>
        <v>2022</v>
      </c>
      <c r="S177" s="5">
        <f t="shared" si="36"/>
        <v>8</v>
      </c>
      <c r="T177" s="5" t="s">
        <v>381</v>
      </c>
      <c r="U177">
        <v>3</v>
      </c>
      <c r="V177" s="5">
        <f t="shared" si="37"/>
        <v>1</v>
      </c>
      <c r="W177" s="5" t="s">
        <v>46</v>
      </c>
      <c r="X177" s="5" t="s">
        <v>1119</v>
      </c>
      <c r="Z177" s="5">
        <f t="shared" si="38"/>
        <v>0</v>
      </c>
      <c r="AA177" s="5" t="str">
        <f t="shared" si="31"/>
        <v>Non-Major</v>
      </c>
      <c r="AB177">
        <f t="shared" si="32"/>
        <v>0</v>
      </c>
      <c r="AC177">
        <f t="shared" si="39"/>
        <v>0</v>
      </c>
      <c r="AD177">
        <f t="shared" si="40"/>
        <v>0</v>
      </c>
      <c r="AE177">
        <f t="shared" si="41"/>
        <v>0</v>
      </c>
      <c r="AF177">
        <f t="shared" si="43"/>
        <v>65</v>
      </c>
      <c r="AG177">
        <f t="shared" si="43"/>
        <v>24</v>
      </c>
      <c r="AH177">
        <f t="shared" si="43"/>
        <v>7</v>
      </c>
      <c r="AI177">
        <f t="shared" si="43"/>
        <v>0</v>
      </c>
      <c r="AJ177">
        <f t="shared" si="44"/>
        <v>7</v>
      </c>
      <c r="AK177" s="8">
        <f t="shared" si="42"/>
        <v>1</v>
      </c>
      <c r="AL177">
        <f t="shared" si="33"/>
        <v>1</v>
      </c>
    </row>
    <row r="178" spans="1:38" ht="30" x14ac:dyDescent="0.2">
      <c r="A178" s="1">
        <v>8</v>
      </c>
      <c r="B178" s="4">
        <v>44863</v>
      </c>
      <c r="C178" s="13">
        <v>0.79166666666666663</v>
      </c>
      <c r="D178" s="5" t="s">
        <v>44</v>
      </c>
      <c r="E178" s="5" t="s">
        <v>1210</v>
      </c>
      <c r="F178" s="5"/>
      <c r="G178" s="5" t="s">
        <v>1209</v>
      </c>
      <c r="H178" s="5" t="s">
        <v>46</v>
      </c>
      <c r="I178" s="5" t="s">
        <v>13</v>
      </c>
      <c r="J178" s="5">
        <v>44</v>
      </c>
      <c r="K178" s="5">
        <v>6</v>
      </c>
      <c r="L178" s="5">
        <v>8</v>
      </c>
      <c r="M178" s="5">
        <v>0</v>
      </c>
      <c r="N178" s="5" t="s">
        <v>68</v>
      </c>
      <c r="O178" s="5"/>
      <c r="Q178" s="7">
        <f t="shared" si="34"/>
        <v>44863</v>
      </c>
      <c r="R178" s="5">
        <f t="shared" si="35"/>
        <v>2022</v>
      </c>
      <c r="S178" s="5">
        <f t="shared" si="36"/>
        <v>9</v>
      </c>
      <c r="T178" s="5" t="s">
        <v>381</v>
      </c>
      <c r="U178">
        <v>3</v>
      </c>
      <c r="V178" s="5">
        <f t="shared" si="37"/>
        <v>1</v>
      </c>
      <c r="W178" s="5" t="s">
        <v>46</v>
      </c>
      <c r="X178" s="5" t="s">
        <v>879</v>
      </c>
      <c r="Y178">
        <v>19</v>
      </c>
      <c r="Z178" s="5">
        <f t="shared" si="38"/>
        <v>1</v>
      </c>
      <c r="AA178" s="5" t="str">
        <f t="shared" si="31"/>
        <v>SEC</v>
      </c>
      <c r="AB178">
        <f t="shared" si="32"/>
        <v>1</v>
      </c>
      <c r="AC178">
        <f t="shared" si="39"/>
        <v>1</v>
      </c>
      <c r="AD178">
        <f t="shared" si="40"/>
        <v>1</v>
      </c>
      <c r="AE178">
        <f t="shared" si="41"/>
        <v>1</v>
      </c>
      <c r="AF178">
        <f t="shared" si="43"/>
        <v>44</v>
      </c>
      <c r="AG178">
        <f t="shared" si="43"/>
        <v>6</v>
      </c>
      <c r="AH178">
        <f t="shared" si="43"/>
        <v>8</v>
      </c>
      <c r="AI178">
        <f t="shared" si="43"/>
        <v>0</v>
      </c>
      <c r="AJ178">
        <f t="shared" si="44"/>
        <v>8</v>
      </c>
      <c r="AK178" s="8">
        <f t="shared" si="42"/>
        <v>1</v>
      </c>
      <c r="AL178">
        <f t="shared" si="33"/>
        <v>1</v>
      </c>
    </row>
    <row r="179" spans="1:38" ht="30" x14ac:dyDescent="0.2">
      <c r="A179" s="1">
        <v>9</v>
      </c>
      <c r="B179" s="4">
        <v>44870</v>
      </c>
      <c r="C179" s="13">
        <v>0.64583333333333337</v>
      </c>
      <c r="D179" s="5" t="s">
        <v>44</v>
      </c>
      <c r="E179" s="5" t="s">
        <v>1182</v>
      </c>
      <c r="F179" s="5" t="s">
        <v>49</v>
      </c>
      <c r="G179" s="5" t="s">
        <v>341</v>
      </c>
      <c r="H179" s="5" t="s">
        <v>46</v>
      </c>
      <c r="I179" s="5" t="s">
        <v>14</v>
      </c>
      <c r="J179" s="5">
        <v>13</v>
      </c>
      <c r="K179" s="5">
        <v>27</v>
      </c>
      <c r="L179" s="5">
        <v>8</v>
      </c>
      <c r="M179" s="5">
        <v>1</v>
      </c>
      <c r="N179" s="5" t="s">
        <v>92</v>
      </c>
      <c r="O179" s="5"/>
      <c r="Q179" s="7">
        <f t="shared" si="34"/>
        <v>44870</v>
      </c>
      <c r="R179" s="5">
        <f t="shared" si="35"/>
        <v>2022</v>
      </c>
      <c r="S179" s="5">
        <f t="shared" si="36"/>
        <v>10</v>
      </c>
      <c r="T179" s="5" t="s">
        <v>381</v>
      </c>
      <c r="U179">
        <v>2</v>
      </c>
      <c r="V179" s="5">
        <f t="shared" si="37"/>
        <v>1</v>
      </c>
      <c r="W179" s="5" t="s">
        <v>46</v>
      </c>
      <c r="X179" s="5" t="s">
        <v>178</v>
      </c>
      <c r="Y179">
        <v>1</v>
      </c>
      <c r="Z179" s="5">
        <f t="shared" si="38"/>
        <v>1</v>
      </c>
      <c r="AA179" s="5" t="str">
        <f t="shared" si="31"/>
        <v>SEC</v>
      </c>
      <c r="AB179">
        <f t="shared" si="32"/>
        <v>1</v>
      </c>
      <c r="AC179">
        <f t="shared" si="39"/>
        <v>1</v>
      </c>
      <c r="AD179">
        <f t="shared" si="40"/>
        <v>1</v>
      </c>
      <c r="AE179">
        <f t="shared" si="41"/>
        <v>1</v>
      </c>
      <c r="AF179">
        <f t="shared" si="43"/>
        <v>13</v>
      </c>
      <c r="AG179">
        <f t="shared" si="43"/>
        <v>27</v>
      </c>
      <c r="AH179">
        <f t="shared" si="43"/>
        <v>8</v>
      </c>
      <c r="AI179">
        <f t="shared" si="43"/>
        <v>1</v>
      </c>
      <c r="AJ179">
        <f t="shared" si="44"/>
        <v>9</v>
      </c>
      <c r="AK179" s="8">
        <f t="shared" si="42"/>
        <v>0.88888888888888884</v>
      </c>
      <c r="AL179">
        <f t="shared" si="33"/>
        <v>0</v>
      </c>
    </row>
    <row r="180" spans="1:38" ht="30" x14ac:dyDescent="0.2">
      <c r="A180" s="1">
        <v>10</v>
      </c>
      <c r="B180" s="4">
        <v>44877</v>
      </c>
      <c r="C180" s="13">
        <v>0.5</v>
      </c>
      <c r="D180" s="5" t="s">
        <v>44</v>
      </c>
      <c r="E180" s="5" t="s">
        <v>1203</v>
      </c>
      <c r="F180" s="5"/>
      <c r="G180" s="5" t="s">
        <v>348</v>
      </c>
      <c r="H180" s="5" t="s">
        <v>46</v>
      </c>
      <c r="I180" s="5" t="s">
        <v>13</v>
      </c>
      <c r="J180" s="5">
        <v>66</v>
      </c>
      <c r="K180" s="5">
        <v>24</v>
      </c>
      <c r="L180" s="5">
        <v>9</v>
      </c>
      <c r="M180" s="5">
        <v>1</v>
      </c>
      <c r="N180" s="5" t="s">
        <v>41</v>
      </c>
      <c r="O180" s="5"/>
      <c r="Q180" s="7">
        <f t="shared" si="34"/>
        <v>44877</v>
      </c>
      <c r="R180" s="5">
        <f t="shared" si="35"/>
        <v>2022</v>
      </c>
      <c r="S180" s="5">
        <f t="shared" si="36"/>
        <v>11</v>
      </c>
      <c r="T180" s="5" t="s">
        <v>381</v>
      </c>
      <c r="U180">
        <v>5</v>
      </c>
      <c r="V180" s="5">
        <f t="shared" si="37"/>
        <v>1</v>
      </c>
      <c r="W180" s="5" t="s">
        <v>46</v>
      </c>
      <c r="X180" s="5" t="s">
        <v>348</v>
      </c>
      <c r="Z180" s="5">
        <f t="shared" si="38"/>
        <v>0</v>
      </c>
      <c r="AA180" s="5" t="str">
        <f t="shared" si="31"/>
        <v>SEC</v>
      </c>
      <c r="AB180">
        <f t="shared" si="32"/>
        <v>1</v>
      </c>
      <c r="AC180">
        <f t="shared" si="39"/>
        <v>1</v>
      </c>
      <c r="AD180">
        <f t="shared" si="40"/>
        <v>1</v>
      </c>
      <c r="AE180">
        <f t="shared" si="41"/>
        <v>0</v>
      </c>
      <c r="AF180">
        <f t="shared" si="43"/>
        <v>66</v>
      </c>
      <c r="AG180">
        <f t="shared" si="43"/>
        <v>24</v>
      </c>
      <c r="AH180">
        <f t="shared" si="43"/>
        <v>9</v>
      </c>
      <c r="AI180">
        <f t="shared" si="43"/>
        <v>1</v>
      </c>
      <c r="AJ180">
        <f t="shared" si="44"/>
        <v>10</v>
      </c>
      <c r="AK180" s="8">
        <f t="shared" si="42"/>
        <v>0.9</v>
      </c>
      <c r="AL180">
        <f t="shared" si="33"/>
        <v>1</v>
      </c>
    </row>
    <row r="181" spans="1:38" ht="30" x14ac:dyDescent="0.2">
      <c r="A181" s="1">
        <v>11</v>
      </c>
      <c r="B181" s="4">
        <v>44884</v>
      </c>
      <c r="C181" s="13">
        <v>0.79166666666666663</v>
      </c>
      <c r="D181" s="5" t="s">
        <v>44</v>
      </c>
      <c r="E181" s="5" t="s">
        <v>1203</v>
      </c>
      <c r="F181" s="5" t="s">
        <v>49</v>
      </c>
      <c r="G181" s="5" t="s">
        <v>77</v>
      </c>
      <c r="H181" s="5" t="s">
        <v>46</v>
      </c>
      <c r="I181" s="5" t="s">
        <v>14</v>
      </c>
      <c r="J181" s="5">
        <v>38</v>
      </c>
      <c r="K181" s="5">
        <v>63</v>
      </c>
      <c r="L181" s="5">
        <v>9</v>
      </c>
      <c r="M181" s="5">
        <v>2</v>
      </c>
      <c r="N181" s="5" t="s">
        <v>92</v>
      </c>
      <c r="O181" s="5"/>
      <c r="Q181" s="7">
        <f t="shared" si="34"/>
        <v>44884</v>
      </c>
      <c r="R181" s="5">
        <f t="shared" si="35"/>
        <v>2022</v>
      </c>
      <c r="S181" s="5">
        <f t="shared" si="36"/>
        <v>12</v>
      </c>
      <c r="T181" s="5" t="s">
        <v>381</v>
      </c>
      <c r="U181">
        <v>5</v>
      </c>
      <c r="V181" s="5">
        <f t="shared" si="37"/>
        <v>1</v>
      </c>
      <c r="W181" s="5" t="s">
        <v>46</v>
      </c>
      <c r="X181" s="5" t="s">
        <v>77</v>
      </c>
      <c r="Z181" s="5">
        <f t="shared" si="38"/>
        <v>0</v>
      </c>
      <c r="AA181" s="5" t="str">
        <f t="shared" si="31"/>
        <v>SEC</v>
      </c>
      <c r="AB181">
        <f t="shared" si="32"/>
        <v>1</v>
      </c>
      <c r="AC181">
        <f t="shared" si="39"/>
        <v>1</v>
      </c>
      <c r="AD181">
        <f t="shared" si="40"/>
        <v>1</v>
      </c>
      <c r="AE181">
        <f t="shared" si="41"/>
        <v>0</v>
      </c>
      <c r="AF181">
        <f t="shared" si="43"/>
        <v>38</v>
      </c>
      <c r="AG181">
        <f t="shared" si="43"/>
        <v>63</v>
      </c>
      <c r="AH181">
        <f t="shared" si="43"/>
        <v>9</v>
      </c>
      <c r="AI181">
        <f t="shared" si="43"/>
        <v>2</v>
      </c>
      <c r="AJ181">
        <f t="shared" si="44"/>
        <v>11</v>
      </c>
      <c r="AK181" s="8">
        <f t="shared" si="42"/>
        <v>0.81818181818181823</v>
      </c>
      <c r="AL181">
        <f t="shared" si="33"/>
        <v>0</v>
      </c>
    </row>
    <row r="182" spans="1:38" ht="30" x14ac:dyDescent="0.2">
      <c r="A182" s="1">
        <v>12</v>
      </c>
      <c r="B182" s="4">
        <v>44891</v>
      </c>
      <c r="C182" s="13">
        <v>0.8125</v>
      </c>
      <c r="D182" s="5" t="s">
        <v>44</v>
      </c>
      <c r="E182" s="5" t="s">
        <v>1185</v>
      </c>
      <c r="F182" s="5" t="s">
        <v>49</v>
      </c>
      <c r="G182" s="5" t="s">
        <v>411</v>
      </c>
      <c r="H182" s="5" t="s">
        <v>46</v>
      </c>
      <c r="I182" s="5" t="s">
        <v>13</v>
      </c>
      <c r="J182" s="5">
        <v>56</v>
      </c>
      <c r="K182" s="5">
        <v>0</v>
      </c>
      <c r="L182" s="5">
        <v>10</v>
      </c>
      <c r="M182" s="5">
        <v>2</v>
      </c>
      <c r="N182" s="5" t="s">
        <v>41</v>
      </c>
      <c r="O182" s="5"/>
      <c r="Q182" s="7">
        <f t="shared" si="34"/>
        <v>44891</v>
      </c>
      <c r="R182" s="5">
        <f t="shared" si="35"/>
        <v>2022</v>
      </c>
      <c r="S182" s="5">
        <f t="shared" si="36"/>
        <v>13</v>
      </c>
      <c r="T182" s="5" t="s">
        <v>381</v>
      </c>
      <c r="U182">
        <v>9</v>
      </c>
      <c r="V182" s="5">
        <f t="shared" si="37"/>
        <v>1</v>
      </c>
      <c r="W182" s="5" t="s">
        <v>46</v>
      </c>
      <c r="X182" s="5" t="s">
        <v>411</v>
      </c>
      <c r="Z182" s="5">
        <f t="shared" si="38"/>
        <v>0</v>
      </c>
      <c r="AA182" s="5" t="str">
        <f t="shared" si="31"/>
        <v>SEC</v>
      </c>
      <c r="AB182">
        <f t="shared" si="32"/>
        <v>1</v>
      </c>
      <c r="AC182">
        <f t="shared" si="39"/>
        <v>1</v>
      </c>
      <c r="AD182">
        <f t="shared" si="40"/>
        <v>1</v>
      </c>
      <c r="AE182">
        <f t="shared" si="41"/>
        <v>0</v>
      </c>
      <c r="AF182">
        <f t="shared" si="43"/>
        <v>56</v>
      </c>
      <c r="AG182">
        <f t="shared" si="43"/>
        <v>0</v>
      </c>
      <c r="AH182">
        <f t="shared" si="43"/>
        <v>10</v>
      </c>
      <c r="AI182">
        <f t="shared" si="43"/>
        <v>2</v>
      </c>
      <c r="AJ182">
        <f t="shared" si="44"/>
        <v>12</v>
      </c>
      <c r="AK182" s="8">
        <f t="shared" si="42"/>
        <v>0.83333333333333337</v>
      </c>
      <c r="AL182">
        <f t="shared" si="33"/>
        <v>1</v>
      </c>
    </row>
    <row r="183" spans="1:38" ht="30" x14ac:dyDescent="0.2">
      <c r="A183" s="1">
        <v>13</v>
      </c>
      <c r="B183" s="4">
        <v>44925</v>
      </c>
      <c r="C183" s="13">
        <v>0.83333333333333337</v>
      </c>
      <c r="D183" s="5" t="s">
        <v>124</v>
      </c>
      <c r="E183" s="5" t="s">
        <v>379</v>
      </c>
      <c r="F183" s="5" t="s">
        <v>80</v>
      </c>
      <c r="G183" s="5" t="s">
        <v>378</v>
      </c>
      <c r="H183" s="5" t="s">
        <v>40</v>
      </c>
      <c r="I183" s="5" t="s">
        <v>13</v>
      </c>
      <c r="J183" s="5">
        <v>31</v>
      </c>
      <c r="K183" s="5">
        <v>14</v>
      </c>
      <c r="L183" s="5">
        <v>11</v>
      </c>
      <c r="M183" s="5">
        <v>2</v>
      </c>
      <c r="N183" s="5" t="s">
        <v>47</v>
      </c>
      <c r="O183" s="5" t="s">
        <v>380</v>
      </c>
      <c r="Q183" s="7">
        <f t="shared" si="34"/>
        <v>44925</v>
      </c>
      <c r="R183" s="5">
        <f t="shared" si="35"/>
        <v>2022</v>
      </c>
      <c r="S183" s="5">
        <f t="shared" si="36"/>
        <v>18</v>
      </c>
      <c r="T183" s="5" t="s">
        <v>381</v>
      </c>
      <c r="U183">
        <v>6</v>
      </c>
      <c r="V183" s="5">
        <f t="shared" si="37"/>
        <v>1</v>
      </c>
      <c r="W183" s="5" t="s">
        <v>46</v>
      </c>
      <c r="X183" s="5" t="s">
        <v>43</v>
      </c>
      <c r="Y183">
        <v>10</v>
      </c>
      <c r="Z183" s="5">
        <f t="shared" si="38"/>
        <v>1</v>
      </c>
      <c r="AA183" s="5" t="str">
        <f t="shared" si="31"/>
        <v>ACC</v>
      </c>
      <c r="AB183">
        <f t="shared" si="32"/>
        <v>0</v>
      </c>
      <c r="AC183">
        <f t="shared" si="39"/>
        <v>1</v>
      </c>
      <c r="AD183">
        <f t="shared" si="40"/>
        <v>1</v>
      </c>
      <c r="AE183">
        <f t="shared" si="41"/>
        <v>1</v>
      </c>
      <c r="AF183">
        <f t="shared" si="43"/>
        <v>31</v>
      </c>
      <c r="AG183">
        <f t="shared" si="43"/>
        <v>14</v>
      </c>
      <c r="AH183">
        <f t="shared" si="43"/>
        <v>11</v>
      </c>
      <c r="AI183">
        <f t="shared" si="43"/>
        <v>2</v>
      </c>
      <c r="AJ183">
        <f t="shared" si="44"/>
        <v>13</v>
      </c>
      <c r="AK183" s="8">
        <f t="shared" si="42"/>
        <v>0.84615384615384615</v>
      </c>
      <c r="AL183">
        <f t="shared" si="33"/>
        <v>1</v>
      </c>
    </row>
    <row r="184" spans="1:38" x14ac:dyDescent="0.2">
      <c r="W184" s="5"/>
    </row>
    <row r="185" spans="1:38" x14ac:dyDescent="0.2">
      <c r="W185" s="5"/>
    </row>
    <row r="186" spans="1:38" x14ac:dyDescent="0.2">
      <c r="W186" s="5"/>
    </row>
    <row r="187" spans="1:38" x14ac:dyDescent="0.2">
      <c r="W187" s="5"/>
    </row>
    <row r="188" spans="1:38" x14ac:dyDescent="0.2">
      <c r="W188" s="5"/>
    </row>
    <row r="189" spans="1:38" x14ac:dyDescent="0.2">
      <c r="W189" s="5"/>
    </row>
    <row r="190" spans="1:38" x14ac:dyDescent="0.2">
      <c r="W190" s="5"/>
    </row>
    <row r="191" spans="1:38" x14ac:dyDescent="0.2">
      <c r="W191" s="5"/>
    </row>
    <row r="192" spans="1:38" x14ac:dyDescent="0.2">
      <c r="W192" s="5"/>
    </row>
    <row r="193" spans="23:23" x14ac:dyDescent="0.2">
      <c r="W193" s="5"/>
    </row>
    <row r="194" spans="23:23" x14ac:dyDescent="0.2">
      <c r="W194" s="5"/>
    </row>
    <row r="195" spans="23:23" x14ac:dyDescent="0.2">
      <c r="W195" s="5"/>
    </row>
  </sheetData>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L195"/>
  <sheetViews>
    <sheetView workbookViewId="0">
      <selection activeCell="H7" sqref="H7"/>
    </sheetView>
  </sheetViews>
  <sheetFormatPr baseColWidth="10" defaultColWidth="8.83203125" defaultRowHeight="15" x14ac:dyDescent="0.2"/>
  <cols>
    <col min="16" max="16" width="8.83203125" style="10"/>
    <col min="21" max="21" width="10" bestFit="1" customWidth="1"/>
    <col min="30" max="30" width="10.33203125" customWidth="1"/>
  </cols>
  <sheetData>
    <row r="1" spans="1:38" ht="45" x14ac:dyDescent="0.2">
      <c r="A1" s="1" t="s">
        <v>4</v>
      </c>
      <c r="B1" s="1" t="s">
        <v>5</v>
      </c>
      <c r="C1" s="1" t="s">
        <v>6</v>
      </c>
      <c r="D1" s="1" t="s">
        <v>7</v>
      </c>
      <c r="E1" s="1" t="s">
        <v>8</v>
      </c>
      <c r="F1" s="1"/>
      <c r="G1" s="1" t="s">
        <v>9</v>
      </c>
      <c r="H1" s="1" t="s">
        <v>10</v>
      </c>
      <c r="I1" s="1"/>
      <c r="J1" s="1" t="s">
        <v>11</v>
      </c>
      <c r="K1" s="1" t="s">
        <v>12</v>
      </c>
      <c r="L1" s="1" t="s">
        <v>13</v>
      </c>
      <c r="M1" s="1" t="s">
        <v>14</v>
      </c>
      <c r="N1" s="1" t="s">
        <v>15</v>
      </c>
      <c r="O1" s="1" t="s">
        <v>16</v>
      </c>
      <c r="P1" s="2"/>
      <c r="Q1" s="1" t="s">
        <v>5</v>
      </c>
      <c r="R1" s="5" t="s">
        <v>301</v>
      </c>
      <c r="S1" s="5" t="s">
        <v>241</v>
      </c>
      <c r="T1" s="1" t="s">
        <v>19</v>
      </c>
      <c r="U1" s="1" t="s">
        <v>20</v>
      </c>
      <c r="V1" s="1" t="s">
        <v>21</v>
      </c>
      <c r="W1" s="1" t="s">
        <v>22</v>
      </c>
      <c r="X1" s="1" t="s">
        <v>9</v>
      </c>
      <c r="Y1" s="1" t="s">
        <v>23</v>
      </c>
      <c r="Z1" s="1" t="s">
        <v>24</v>
      </c>
      <c r="AA1" s="1" t="s">
        <v>25</v>
      </c>
      <c r="AB1" s="1" t="s">
        <v>26</v>
      </c>
      <c r="AC1" s="1" t="s">
        <v>27</v>
      </c>
      <c r="AD1" s="1" t="s">
        <v>28</v>
      </c>
      <c r="AE1" s="1" t="s">
        <v>29</v>
      </c>
      <c r="AF1" s="1" t="s">
        <v>30</v>
      </c>
      <c r="AG1" s="1" t="s">
        <v>31</v>
      </c>
      <c r="AH1" s="1" t="s">
        <v>32</v>
      </c>
      <c r="AI1" s="1" t="s">
        <v>33</v>
      </c>
      <c r="AJ1" s="1" t="s">
        <v>34</v>
      </c>
      <c r="AK1" s="1" t="s">
        <v>35</v>
      </c>
      <c r="AL1" s="1" t="s">
        <v>36</v>
      </c>
    </row>
    <row r="2" spans="1:38" ht="30" x14ac:dyDescent="0.2">
      <c r="A2" s="1">
        <v>1</v>
      </c>
      <c r="B2" s="4">
        <v>45171</v>
      </c>
      <c r="C2" s="13">
        <v>0.75</v>
      </c>
      <c r="D2" s="5" t="s">
        <v>44</v>
      </c>
      <c r="E2" s="5" t="s">
        <v>341</v>
      </c>
      <c r="F2" s="5"/>
      <c r="G2" s="5" t="s">
        <v>1119</v>
      </c>
      <c r="H2" s="5" t="s">
        <v>70</v>
      </c>
      <c r="I2" s="5" t="s">
        <v>13</v>
      </c>
      <c r="J2" s="5">
        <v>48</v>
      </c>
      <c r="K2" s="5">
        <v>7</v>
      </c>
      <c r="L2" s="5">
        <v>1</v>
      </c>
      <c r="M2" s="5">
        <v>0</v>
      </c>
      <c r="N2" s="5" t="s">
        <v>41</v>
      </c>
      <c r="O2" s="5"/>
      <c r="P2" s="6"/>
      <c r="Q2" s="4">
        <f>B2</f>
        <v>45171</v>
      </c>
      <c r="R2" s="5">
        <f>IF(AND(B2&gt;=DATEVALUE("06/01/2019"),B2&lt;=DATEVALUE("05/31/2020")),2019,IF(AND(B2&gt;=DATEVALUE("06/01/2020"),B2&lt;=DATEVALUE("05/31/2021")),2020,IF(AND(B2&gt;=DATEVALUE("06/01/2021"),B2&lt;=DATEVALUE("05/31/2022")),2021,IF(AND(B2&gt;=DATEVALUE("06/01/2022"),B2&lt;=DATEVALUE("05/31/2023")),2022,IF(AND(B2&gt;=DATEVALUE("06/01/2023"),B2&lt;=DATEVALUE("05/31/2024")),2023,"N/A")))))</f>
        <v>2023</v>
      </c>
      <c r="S2" s="5">
        <f>IF(AND(B2&gt;=DATEVALUE("08/26/2023"),B2&lt;=DATEVALUE("09/04/2023")),1,IF(AND(B2&gt;=DATEVALUE("09/05/2023"),B2&lt;=DATEVALUE("09/11/2023")),2,IF(AND(B2&gt;=DATEVALUE("09/12/2023"),B2&lt;=DATEVALUE("09/18/2023")),3,IF(AND(B2&gt;=DATEVALUE("09/19/2023"),B2&lt;=DATEVALUE("09/25/2023")),4,IF(AND(B2&gt;=DATEVALUE("09/26/2023"),B2&lt;=DATEVALUE("10/02/2023")),5,IF(AND(B2&gt;=DATEVALUE("10/03/2023"),B2&lt;=DATEVALUE("10/09/2023")),6,IF(AND(B2&gt;=DATEVALUE("10/10/2023"),B2&lt;=DATEVALUE("10/16/2023")),7,IF(AND(B2&gt;=DATEVALUE("10/17/2023"),B2&lt;=DATEVALUE("10/23/2023")),8,IF(AND(B2&gt;=DATEVALUE("10/24/2023"),B2&lt;=DATEVALUE("10/30/2023")),9,IF(AND(B2&gt;=DATEVALUE("10/31/2023"),B2&lt;=DATEVALUE("11/06/2023")),10,IF(AND(B2&gt;=DATEVALUE("11/07/2023"),B2&lt;=DATEVALUE("11/13/2023")),11,IF(AND(B2&gt;=DATEVALUE("11/14/2023"),B2&lt;=DATEVALUE("11/20/2023")),12,IF(AND(B2&gt;=DATEVALUE("11/21/2023"),B2&lt;=DATEVALUE("11/27/2023")),13,IF(AND(B2&gt;=DATEVALUE("11/28/2023"),B2&lt;=DATEVALUE("12/04/2023")),14,IF(AND(B2&gt;=DATEVALUE("12/05/2023"),B2&lt;=DATEVALUE("12/11/2023")),15,IF(AND(B2&gt;=DATEVALUE("12/12/2023"),B2&lt;=DATEVALUE("12/18/2023")),16,IF(AND(B2&gt;=DATEVALUE("12/19/2023"),B2&lt;=DATEVALUE("12/25/2023")),17,IF(AND(B2&gt;=DATEVALUE("12/26/2023"),B2&lt;=DATEVALUE("01/01/2024")),18,IF(AND(B2&gt;=DATEVALUE("01/02/2024"),B2&lt;=DATEVALUE("01/08/2024")),19,IF(AND(B2&gt;=DATEVALUE("01/09/2024"),B2&lt;=DATEVALUE("01/15/2024")),20,"Bye"))))))))))))))))))))</f>
        <v>1</v>
      </c>
      <c r="T2" s="5" t="s">
        <v>178</v>
      </c>
      <c r="U2" s="5">
        <v>1</v>
      </c>
      <c r="V2" s="5">
        <f>IF(U2&gt;0,1,0)</f>
        <v>1</v>
      </c>
      <c r="W2" s="5" t="s">
        <v>46</v>
      </c>
      <c r="X2" s="5" t="s">
        <v>1119</v>
      </c>
      <c r="Y2" s="5"/>
      <c r="Z2" s="5">
        <f>IF(Y2&gt;0,1,0)</f>
        <v>0</v>
      </c>
      <c r="AA2" s="5" t="str">
        <f t="shared" ref="AA2:AA65" si="0">H2</f>
        <v>Non-Major</v>
      </c>
      <c r="AB2">
        <f>IF(W2=AA2,1,0)</f>
        <v>0</v>
      </c>
      <c r="AC2">
        <f>IF(AA2="Non-Major",0,1)</f>
        <v>0</v>
      </c>
      <c r="AD2">
        <f>IF(OR(AA2="ACC",AA2="Big Ten",AA2="Big 12", AA2="Pac-12",AA2="SEC"),1,0)</f>
        <v>0</v>
      </c>
      <c r="AE2">
        <f>IF(AND(Z2=1,V2=1),1,0)</f>
        <v>0</v>
      </c>
      <c r="AF2">
        <f t="shared" ref="AF2:AI33" si="1">J2</f>
        <v>48</v>
      </c>
      <c r="AG2">
        <f t="shared" si="1"/>
        <v>7</v>
      </c>
      <c r="AH2">
        <f>IF(AF2&gt;AG2,1,0)</f>
        <v>1</v>
      </c>
      <c r="AI2">
        <f>IF(AG2&gt;AF2,1,0)</f>
        <v>0</v>
      </c>
      <c r="AJ2">
        <f>SUM(AH2:AI2)</f>
        <v>1</v>
      </c>
      <c r="AK2" s="8">
        <f>AH2/(AH2+AI2)</f>
        <v>1</v>
      </c>
      <c r="AL2">
        <f t="shared" ref="AL2:AL65" si="2">IF(I2="W",1,0)</f>
        <v>1</v>
      </c>
    </row>
    <row r="3" spans="1:38" ht="30" x14ac:dyDescent="0.2">
      <c r="A3" s="1">
        <v>2</v>
      </c>
      <c r="B3" s="4">
        <v>45178</v>
      </c>
      <c r="C3" s="13">
        <v>0.5</v>
      </c>
      <c r="D3" s="5" t="s">
        <v>44</v>
      </c>
      <c r="E3" s="5" t="s">
        <v>341</v>
      </c>
      <c r="F3" s="5"/>
      <c r="G3" s="5" t="s">
        <v>147</v>
      </c>
      <c r="H3" s="5" t="s">
        <v>148</v>
      </c>
      <c r="I3" s="5" t="s">
        <v>13</v>
      </c>
      <c r="J3" s="5">
        <v>45</v>
      </c>
      <c r="K3" s="5">
        <v>3</v>
      </c>
      <c r="L3" s="5">
        <v>2</v>
      </c>
      <c r="M3" s="5">
        <v>0</v>
      </c>
      <c r="N3" s="5" t="s">
        <v>47</v>
      </c>
      <c r="O3" s="5"/>
      <c r="P3" s="6"/>
      <c r="Q3" s="4">
        <f t="shared" ref="Q3:Q66" si="3">B3</f>
        <v>45178</v>
      </c>
      <c r="R3" s="5">
        <f t="shared" ref="R3:R66" si="4">IF(AND(B3&gt;=DATEVALUE("06/01/2019"),B3&lt;=DATEVALUE("05/31/2020")),2019,IF(AND(B3&gt;=DATEVALUE("06/01/2020"),B3&lt;=DATEVALUE("05/31/2021")),2020,IF(AND(B3&gt;=DATEVALUE("06/01/2021"),B3&lt;=DATEVALUE("05/31/2022")),2021,IF(AND(B3&gt;=DATEVALUE("06/01/2022"),B3&lt;=DATEVALUE("05/31/2023")),2022,IF(AND(B3&gt;=DATEVALUE("06/01/2023"),B3&lt;=DATEVALUE("05/31/2024")),2023,"N/A")))))</f>
        <v>2023</v>
      </c>
      <c r="S3" s="5">
        <f t="shared" ref="S3:S66" si="5">IF(AND(B3&gt;=DATEVALUE("08/26/2023"),B3&lt;=DATEVALUE("09/04/2023")),1,IF(AND(B3&gt;=DATEVALUE("09/05/2023"),B3&lt;=DATEVALUE("09/11/2023")),2,IF(AND(B3&gt;=DATEVALUE("09/12/2023"),B3&lt;=DATEVALUE("09/18/2023")),3,IF(AND(B3&gt;=DATEVALUE("09/19/2023"),B3&lt;=DATEVALUE("09/25/2023")),4,IF(AND(B3&gt;=DATEVALUE("09/26/2023"),B3&lt;=DATEVALUE("10/02/2023")),5,IF(AND(B3&gt;=DATEVALUE("10/03/2023"),B3&lt;=DATEVALUE("10/09/2023")),6,IF(AND(B3&gt;=DATEVALUE("10/10/2023"),B3&lt;=DATEVALUE("10/16/2023")),7,IF(AND(B3&gt;=DATEVALUE("10/17/2023"),B3&lt;=DATEVALUE("10/23/2023")),8,IF(AND(B3&gt;=DATEVALUE("10/24/2023"),B3&lt;=DATEVALUE("10/30/2023")),9,IF(AND(B3&gt;=DATEVALUE("10/31/2023"),B3&lt;=DATEVALUE("11/06/2023")),10,IF(AND(B3&gt;=DATEVALUE("11/07/2023"),B3&lt;=DATEVALUE("11/13/2023")),11,IF(AND(B3&gt;=DATEVALUE("11/14/2023"),B3&lt;=DATEVALUE("11/20/2023")),12,IF(AND(B3&gt;=DATEVALUE("11/21/2023"),B3&lt;=DATEVALUE("11/27/2023")),13,IF(AND(B3&gt;=DATEVALUE("11/28/2023"),B3&lt;=DATEVALUE("12/04/2023")),14,IF(AND(B3&gt;=DATEVALUE("12/05/2023"),B3&lt;=DATEVALUE("12/11/2023")),15,IF(AND(B3&gt;=DATEVALUE("12/12/2023"),B3&lt;=DATEVALUE("12/18/2023")),16,IF(AND(B3&gt;=DATEVALUE("12/19/2023"),B3&lt;=DATEVALUE("12/25/2023")),17,IF(AND(B3&gt;=DATEVALUE("12/26/2023"),B3&lt;=DATEVALUE("01/01/2024")),18,IF(AND(B3&gt;=DATEVALUE("01/02/2024"),B3&lt;=DATEVALUE("01/08/2024")),19,IF(AND(B3&gt;=DATEVALUE("01/09/2024"),B3&lt;=DATEVALUE("01/15/2024")),20,"Bye"))))))))))))))))))))</f>
        <v>2</v>
      </c>
      <c r="T3" s="5" t="s">
        <v>178</v>
      </c>
      <c r="U3" s="5">
        <v>1</v>
      </c>
      <c r="V3" s="5">
        <f t="shared" ref="V3:V66" si="6">IF(U3&gt;0,1,0)</f>
        <v>1</v>
      </c>
      <c r="W3" s="5" t="s">
        <v>46</v>
      </c>
      <c r="X3" s="5" t="s">
        <v>147</v>
      </c>
      <c r="Y3" s="5"/>
      <c r="Z3" s="5">
        <f t="shared" ref="Z3:Z66" si="7">IF(Y3&gt;0,1,0)</f>
        <v>0</v>
      </c>
      <c r="AA3" s="5" t="str">
        <f t="shared" si="0"/>
        <v>MAC</v>
      </c>
      <c r="AB3">
        <f t="shared" ref="AB3:AB66" si="8">IF(W3=AA3,1,0)</f>
        <v>0</v>
      </c>
      <c r="AC3">
        <f t="shared" ref="AC3:AC66" si="9">IF(AA3="Non-Major",0,1)</f>
        <v>1</v>
      </c>
      <c r="AD3">
        <f t="shared" ref="AD3:AD66" si="10">IF(OR(AA3="ACC",AA3="Big Ten",AA3="Big 12", AA3="Pac-12",AA3="SEC"),1,0)</f>
        <v>0</v>
      </c>
      <c r="AE3">
        <f t="shared" ref="AE3:AE66" si="11">IF(AND(Y3=1,U3=1),1,0)</f>
        <v>0</v>
      </c>
      <c r="AF3">
        <f t="shared" si="1"/>
        <v>45</v>
      </c>
      <c r="AG3">
        <f t="shared" si="1"/>
        <v>3</v>
      </c>
      <c r="AH3">
        <f t="shared" si="1"/>
        <v>2</v>
      </c>
      <c r="AI3">
        <f t="shared" si="1"/>
        <v>0</v>
      </c>
      <c r="AJ3">
        <f t="shared" ref="AJ3:AJ48" si="12">SUM(AH3:AI3)</f>
        <v>2</v>
      </c>
      <c r="AK3" s="8">
        <f t="shared" ref="AK3:AK66" si="13">AH3/(AH3+AI3)</f>
        <v>1</v>
      </c>
      <c r="AL3">
        <f t="shared" si="2"/>
        <v>1</v>
      </c>
    </row>
    <row r="4" spans="1:38" ht="30" x14ac:dyDescent="0.2">
      <c r="A4" s="1">
        <v>3</v>
      </c>
      <c r="B4" s="4">
        <v>45185</v>
      </c>
      <c r="C4" s="13">
        <v>0.64583333333333337</v>
      </c>
      <c r="D4" s="5" t="s">
        <v>44</v>
      </c>
      <c r="E4" s="5" t="s">
        <v>341</v>
      </c>
      <c r="F4" s="5"/>
      <c r="G4" s="5" t="s">
        <v>77</v>
      </c>
      <c r="H4" s="5" t="s">
        <v>46</v>
      </c>
      <c r="I4" s="5" t="s">
        <v>13</v>
      </c>
      <c r="J4" s="5">
        <v>24</v>
      </c>
      <c r="K4" s="5">
        <v>14</v>
      </c>
      <c r="L4" s="5">
        <v>3</v>
      </c>
      <c r="M4" s="5">
        <v>0</v>
      </c>
      <c r="N4" s="5" t="s">
        <v>51</v>
      </c>
      <c r="O4" s="5"/>
      <c r="P4" s="6"/>
      <c r="Q4" s="4">
        <f t="shared" si="3"/>
        <v>45185</v>
      </c>
      <c r="R4" s="5">
        <f t="shared" si="4"/>
        <v>2023</v>
      </c>
      <c r="S4" s="5">
        <f t="shared" si="5"/>
        <v>3</v>
      </c>
      <c r="T4" s="5" t="s">
        <v>178</v>
      </c>
      <c r="U4" s="5">
        <v>1</v>
      </c>
      <c r="V4" s="5">
        <f t="shared" si="6"/>
        <v>1</v>
      </c>
      <c r="W4" s="5" t="s">
        <v>46</v>
      </c>
      <c r="X4" s="5" t="s">
        <v>77</v>
      </c>
      <c r="Y4" s="5"/>
      <c r="Z4" s="5">
        <f t="shared" si="7"/>
        <v>0</v>
      </c>
      <c r="AA4" s="5" t="str">
        <f t="shared" si="0"/>
        <v>SEC</v>
      </c>
      <c r="AB4">
        <f t="shared" si="8"/>
        <v>1</v>
      </c>
      <c r="AC4">
        <f t="shared" si="9"/>
        <v>1</v>
      </c>
      <c r="AD4">
        <f t="shared" si="10"/>
        <v>1</v>
      </c>
      <c r="AE4">
        <f t="shared" si="11"/>
        <v>0</v>
      </c>
      <c r="AF4">
        <f t="shared" si="1"/>
        <v>24</v>
      </c>
      <c r="AG4">
        <f t="shared" si="1"/>
        <v>14</v>
      </c>
      <c r="AH4">
        <f t="shared" si="1"/>
        <v>3</v>
      </c>
      <c r="AI4">
        <f t="shared" si="1"/>
        <v>0</v>
      </c>
      <c r="AJ4">
        <f t="shared" si="12"/>
        <v>3</v>
      </c>
      <c r="AK4" s="8">
        <f t="shared" si="13"/>
        <v>1</v>
      </c>
      <c r="AL4">
        <f t="shared" si="2"/>
        <v>1</v>
      </c>
    </row>
    <row r="5" spans="1:38" ht="30" x14ac:dyDescent="0.2">
      <c r="A5" s="1">
        <v>4</v>
      </c>
      <c r="B5" s="4">
        <v>45192</v>
      </c>
      <c r="C5" s="13">
        <v>0.8125</v>
      </c>
      <c r="D5" s="5" t="s">
        <v>44</v>
      </c>
      <c r="E5" s="5" t="s">
        <v>341</v>
      </c>
      <c r="F5" s="5"/>
      <c r="G5" s="5" t="s">
        <v>281</v>
      </c>
      <c r="H5" s="5" t="s">
        <v>140</v>
      </c>
      <c r="I5" s="5" t="s">
        <v>13</v>
      </c>
      <c r="J5" s="5">
        <v>49</v>
      </c>
      <c r="K5" s="5">
        <v>21</v>
      </c>
      <c r="L5" s="5">
        <v>4</v>
      </c>
      <c r="M5" s="5">
        <v>0</v>
      </c>
      <c r="N5" s="5" t="s">
        <v>55</v>
      </c>
      <c r="O5" s="5"/>
      <c r="P5" s="6"/>
      <c r="Q5" s="4">
        <f t="shared" si="3"/>
        <v>45192</v>
      </c>
      <c r="R5" s="5">
        <f t="shared" si="4"/>
        <v>2023</v>
      </c>
      <c r="S5" s="5">
        <f t="shared" si="5"/>
        <v>4</v>
      </c>
      <c r="T5" s="5" t="s">
        <v>178</v>
      </c>
      <c r="U5" s="5">
        <v>1</v>
      </c>
      <c r="V5" s="5">
        <f t="shared" si="6"/>
        <v>1</v>
      </c>
      <c r="W5" s="5" t="s">
        <v>46</v>
      </c>
      <c r="X5" s="5" t="s">
        <v>281</v>
      </c>
      <c r="Y5" s="5"/>
      <c r="Z5" s="5">
        <f t="shared" si="7"/>
        <v>0</v>
      </c>
      <c r="AA5" s="5" t="str">
        <f t="shared" si="0"/>
        <v>American</v>
      </c>
      <c r="AB5">
        <f t="shared" si="8"/>
        <v>0</v>
      </c>
      <c r="AC5">
        <f t="shared" si="9"/>
        <v>1</v>
      </c>
      <c r="AD5">
        <f t="shared" si="10"/>
        <v>0</v>
      </c>
      <c r="AE5">
        <f t="shared" si="11"/>
        <v>0</v>
      </c>
      <c r="AF5">
        <f t="shared" si="1"/>
        <v>49</v>
      </c>
      <c r="AG5">
        <f t="shared" si="1"/>
        <v>21</v>
      </c>
      <c r="AH5">
        <f t="shared" si="1"/>
        <v>4</v>
      </c>
      <c r="AI5">
        <f t="shared" si="1"/>
        <v>0</v>
      </c>
      <c r="AJ5">
        <f t="shared" si="12"/>
        <v>4</v>
      </c>
      <c r="AK5" s="8">
        <f t="shared" si="13"/>
        <v>1</v>
      </c>
      <c r="AL5">
        <f t="shared" si="2"/>
        <v>1</v>
      </c>
    </row>
    <row r="6" spans="1:38" ht="30" x14ac:dyDescent="0.2">
      <c r="A6" s="1">
        <v>5</v>
      </c>
      <c r="B6" s="4">
        <v>45199</v>
      </c>
      <c r="C6" s="13">
        <v>0.64583333333333337</v>
      </c>
      <c r="D6" s="5" t="s">
        <v>44</v>
      </c>
      <c r="E6" s="5" t="s">
        <v>341</v>
      </c>
      <c r="F6" s="5" t="s">
        <v>49</v>
      </c>
      <c r="G6" s="5" t="s">
        <v>841</v>
      </c>
      <c r="H6" s="5" t="s">
        <v>46</v>
      </c>
      <c r="I6" s="5" t="s">
        <v>13</v>
      </c>
      <c r="J6" s="5">
        <v>27</v>
      </c>
      <c r="K6" s="5">
        <v>20</v>
      </c>
      <c r="L6" s="5">
        <v>5</v>
      </c>
      <c r="M6" s="5">
        <v>0</v>
      </c>
      <c r="N6" s="5" t="s">
        <v>57</v>
      </c>
      <c r="O6" s="5"/>
      <c r="P6" s="6"/>
      <c r="Q6" s="4">
        <f t="shared" si="3"/>
        <v>45199</v>
      </c>
      <c r="R6" s="5">
        <f t="shared" si="4"/>
        <v>2023</v>
      </c>
      <c r="S6" s="5">
        <f t="shared" si="5"/>
        <v>5</v>
      </c>
      <c r="T6" s="5" t="s">
        <v>178</v>
      </c>
      <c r="U6" s="5">
        <v>1</v>
      </c>
      <c r="V6" s="5">
        <f t="shared" si="6"/>
        <v>1</v>
      </c>
      <c r="W6" s="5" t="s">
        <v>46</v>
      </c>
      <c r="X6" s="5" t="s">
        <v>841</v>
      </c>
      <c r="Y6" s="5"/>
      <c r="Z6" s="5">
        <f t="shared" si="7"/>
        <v>0</v>
      </c>
      <c r="AA6" s="5" t="str">
        <f t="shared" si="0"/>
        <v>SEC</v>
      </c>
      <c r="AB6">
        <f t="shared" si="8"/>
        <v>1</v>
      </c>
      <c r="AC6">
        <f t="shared" si="9"/>
        <v>1</v>
      </c>
      <c r="AD6">
        <f t="shared" si="10"/>
        <v>1</v>
      </c>
      <c r="AE6">
        <f t="shared" si="11"/>
        <v>0</v>
      </c>
      <c r="AF6">
        <f t="shared" si="1"/>
        <v>27</v>
      </c>
      <c r="AG6">
        <f t="shared" si="1"/>
        <v>20</v>
      </c>
      <c r="AH6">
        <f t="shared" si="1"/>
        <v>5</v>
      </c>
      <c r="AI6">
        <f t="shared" si="1"/>
        <v>0</v>
      </c>
      <c r="AJ6">
        <f t="shared" si="12"/>
        <v>5</v>
      </c>
      <c r="AK6" s="8">
        <f t="shared" si="13"/>
        <v>1</v>
      </c>
      <c r="AL6">
        <f t="shared" si="2"/>
        <v>1</v>
      </c>
    </row>
    <row r="7" spans="1:38" ht="30" x14ac:dyDescent="0.2">
      <c r="A7" s="1">
        <v>6</v>
      </c>
      <c r="B7" s="4">
        <v>45206</v>
      </c>
      <c r="C7" s="13">
        <v>0.79166666666666663</v>
      </c>
      <c r="D7" s="5" t="s">
        <v>44</v>
      </c>
      <c r="E7" s="5" t="s">
        <v>341</v>
      </c>
      <c r="F7" s="5"/>
      <c r="G7" s="5" t="s">
        <v>1205</v>
      </c>
      <c r="H7" s="5" t="s">
        <v>46</v>
      </c>
      <c r="I7" s="5" t="s">
        <v>13</v>
      </c>
      <c r="J7" s="5">
        <v>51</v>
      </c>
      <c r="K7" s="5">
        <v>13</v>
      </c>
      <c r="L7" s="5">
        <v>6</v>
      </c>
      <c r="M7" s="5">
        <v>0</v>
      </c>
      <c r="N7" s="5" t="s">
        <v>61</v>
      </c>
      <c r="O7" s="5"/>
      <c r="P7" s="6"/>
      <c r="Q7" s="4">
        <f t="shared" si="3"/>
        <v>45206</v>
      </c>
      <c r="R7" s="5">
        <f t="shared" si="4"/>
        <v>2023</v>
      </c>
      <c r="S7" s="5">
        <f t="shared" si="5"/>
        <v>6</v>
      </c>
      <c r="T7" s="5" t="s">
        <v>178</v>
      </c>
      <c r="U7" s="5">
        <v>1</v>
      </c>
      <c r="V7" s="5">
        <f t="shared" si="6"/>
        <v>1</v>
      </c>
      <c r="W7" s="5" t="s">
        <v>46</v>
      </c>
      <c r="X7" s="5" t="s">
        <v>879</v>
      </c>
      <c r="Y7" s="5">
        <v>20</v>
      </c>
      <c r="Z7" s="5">
        <f t="shared" si="7"/>
        <v>1</v>
      </c>
      <c r="AA7" s="5" t="str">
        <f t="shared" si="0"/>
        <v>SEC</v>
      </c>
      <c r="AB7">
        <f t="shared" si="8"/>
        <v>1</v>
      </c>
      <c r="AC7">
        <f t="shared" si="9"/>
        <v>1</v>
      </c>
      <c r="AD7">
        <f t="shared" si="10"/>
        <v>1</v>
      </c>
      <c r="AE7">
        <f t="shared" si="11"/>
        <v>0</v>
      </c>
      <c r="AF7">
        <f t="shared" si="1"/>
        <v>51</v>
      </c>
      <c r="AG7">
        <f t="shared" si="1"/>
        <v>13</v>
      </c>
      <c r="AH7">
        <f t="shared" si="1"/>
        <v>6</v>
      </c>
      <c r="AI7">
        <f t="shared" si="1"/>
        <v>0</v>
      </c>
      <c r="AJ7">
        <f t="shared" si="12"/>
        <v>6</v>
      </c>
      <c r="AK7" s="8">
        <f t="shared" si="13"/>
        <v>1</v>
      </c>
      <c r="AL7">
        <f t="shared" si="2"/>
        <v>1</v>
      </c>
    </row>
    <row r="8" spans="1:38" ht="30" x14ac:dyDescent="0.2">
      <c r="A8" s="1">
        <v>7</v>
      </c>
      <c r="B8" s="4">
        <v>45213</v>
      </c>
      <c r="C8" s="13">
        <v>0.5</v>
      </c>
      <c r="D8" s="5" t="s">
        <v>44</v>
      </c>
      <c r="E8" s="5" t="s">
        <v>341</v>
      </c>
      <c r="F8" s="5" t="s">
        <v>49</v>
      </c>
      <c r="G8" s="5" t="s">
        <v>411</v>
      </c>
      <c r="H8" s="5" t="s">
        <v>46</v>
      </c>
      <c r="I8" s="5" t="s">
        <v>13</v>
      </c>
      <c r="J8" s="5">
        <v>37</v>
      </c>
      <c r="K8" s="5">
        <v>20</v>
      </c>
      <c r="L8" s="5">
        <v>7</v>
      </c>
      <c r="M8" s="5">
        <v>0</v>
      </c>
      <c r="N8" s="5" t="s">
        <v>64</v>
      </c>
      <c r="O8" s="5"/>
      <c r="P8" s="6"/>
      <c r="Q8" s="4">
        <f t="shared" si="3"/>
        <v>45213</v>
      </c>
      <c r="R8" s="5">
        <f t="shared" si="4"/>
        <v>2023</v>
      </c>
      <c r="S8" s="5">
        <f t="shared" si="5"/>
        <v>7</v>
      </c>
      <c r="T8" s="5" t="s">
        <v>178</v>
      </c>
      <c r="U8" s="5">
        <v>1</v>
      </c>
      <c r="V8" s="5">
        <f t="shared" si="6"/>
        <v>1</v>
      </c>
      <c r="W8" s="5" t="s">
        <v>46</v>
      </c>
      <c r="X8" s="5" t="s">
        <v>411</v>
      </c>
      <c r="Y8" s="5"/>
      <c r="Z8" s="5">
        <f t="shared" si="7"/>
        <v>0</v>
      </c>
      <c r="AA8" s="5" t="str">
        <f t="shared" si="0"/>
        <v>SEC</v>
      </c>
      <c r="AB8">
        <f t="shared" si="8"/>
        <v>1</v>
      </c>
      <c r="AC8">
        <f t="shared" si="9"/>
        <v>1</v>
      </c>
      <c r="AD8">
        <f t="shared" si="10"/>
        <v>1</v>
      </c>
      <c r="AE8">
        <f t="shared" si="11"/>
        <v>0</v>
      </c>
      <c r="AF8">
        <f t="shared" si="1"/>
        <v>37</v>
      </c>
      <c r="AG8">
        <f t="shared" si="1"/>
        <v>20</v>
      </c>
      <c r="AH8">
        <f t="shared" si="1"/>
        <v>7</v>
      </c>
      <c r="AI8">
        <f t="shared" si="1"/>
        <v>0</v>
      </c>
      <c r="AJ8">
        <f t="shared" si="12"/>
        <v>7</v>
      </c>
      <c r="AK8" s="8">
        <f t="shared" si="13"/>
        <v>1</v>
      </c>
      <c r="AL8">
        <f t="shared" si="2"/>
        <v>1</v>
      </c>
    </row>
    <row r="9" spans="1:38" ht="30" x14ac:dyDescent="0.2">
      <c r="A9" s="1">
        <v>8</v>
      </c>
      <c r="B9" s="4">
        <v>45227</v>
      </c>
      <c r="C9" s="13">
        <v>0.64583333333333337</v>
      </c>
      <c r="D9" s="5" t="s">
        <v>44</v>
      </c>
      <c r="E9" s="5" t="s">
        <v>341</v>
      </c>
      <c r="F9" s="5" t="s">
        <v>80</v>
      </c>
      <c r="G9" s="5" t="s">
        <v>314</v>
      </c>
      <c r="H9" s="5" t="s">
        <v>46</v>
      </c>
      <c r="I9" s="5" t="s">
        <v>13</v>
      </c>
      <c r="J9" s="5">
        <v>43</v>
      </c>
      <c r="K9" s="5">
        <v>20</v>
      </c>
      <c r="L9" s="5">
        <v>8</v>
      </c>
      <c r="M9" s="5">
        <v>0</v>
      </c>
      <c r="N9" s="5" t="s">
        <v>68</v>
      </c>
      <c r="O9" s="5"/>
      <c r="P9" s="6"/>
      <c r="Q9" s="4">
        <f t="shared" si="3"/>
        <v>45227</v>
      </c>
      <c r="R9" s="5">
        <f t="shared" si="4"/>
        <v>2023</v>
      </c>
      <c r="S9" s="5">
        <f t="shared" si="5"/>
        <v>9</v>
      </c>
      <c r="T9" s="5" t="s">
        <v>178</v>
      </c>
      <c r="U9" s="5">
        <v>1</v>
      </c>
      <c r="V9" s="5">
        <f t="shared" si="6"/>
        <v>1</v>
      </c>
      <c r="W9" s="5" t="s">
        <v>46</v>
      </c>
      <c r="X9" s="5" t="s">
        <v>314</v>
      </c>
      <c r="Y9" s="5"/>
      <c r="Z9" s="5">
        <f t="shared" si="7"/>
        <v>0</v>
      </c>
      <c r="AA9" s="5" t="str">
        <f t="shared" si="0"/>
        <v>SEC</v>
      </c>
      <c r="AB9">
        <f t="shared" si="8"/>
        <v>1</v>
      </c>
      <c r="AC9">
        <f t="shared" si="9"/>
        <v>1</v>
      </c>
      <c r="AD9">
        <f t="shared" si="10"/>
        <v>1</v>
      </c>
      <c r="AE9">
        <f t="shared" si="11"/>
        <v>0</v>
      </c>
      <c r="AF9">
        <f t="shared" si="1"/>
        <v>43</v>
      </c>
      <c r="AG9">
        <f t="shared" si="1"/>
        <v>20</v>
      </c>
      <c r="AH9">
        <f t="shared" si="1"/>
        <v>8</v>
      </c>
      <c r="AI9">
        <f t="shared" si="1"/>
        <v>0</v>
      </c>
      <c r="AJ9">
        <f t="shared" si="12"/>
        <v>8</v>
      </c>
      <c r="AK9" s="8">
        <f t="shared" si="13"/>
        <v>1</v>
      </c>
      <c r="AL9">
        <f t="shared" si="2"/>
        <v>1</v>
      </c>
    </row>
    <row r="10" spans="1:38" ht="30" x14ac:dyDescent="0.2">
      <c r="A10" s="1">
        <v>9</v>
      </c>
      <c r="B10" s="4">
        <v>45234</v>
      </c>
      <c r="C10" s="13">
        <v>0.64583333333333337</v>
      </c>
      <c r="D10" s="5" t="s">
        <v>44</v>
      </c>
      <c r="E10" s="5" t="s">
        <v>341</v>
      </c>
      <c r="F10" s="5"/>
      <c r="G10" s="5" t="s">
        <v>1217</v>
      </c>
      <c r="H10" s="5" t="s">
        <v>46</v>
      </c>
      <c r="I10" s="5" t="s">
        <v>13</v>
      </c>
      <c r="J10" s="5">
        <v>30</v>
      </c>
      <c r="K10" s="5">
        <v>21</v>
      </c>
      <c r="L10" s="5">
        <v>9</v>
      </c>
      <c r="M10" s="5">
        <v>0</v>
      </c>
      <c r="N10" s="5" t="s">
        <v>71</v>
      </c>
      <c r="O10" s="5"/>
      <c r="P10" s="6"/>
      <c r="Q10" s="4">
        <f t="shared" si="3"/>
        <v>45234</v>
      </c>
      <c r="R10" s="5">
        <f t="shared" si="4"/>
        <v>2023</v>
      </c>
      <c r="S10" s="5">
        <f t="shared" si="5"/>
        <v>10</v>
      </c>
      <c r="T10" s="5" t="s">
        <v>178</v>
      </c>
      <c r="U10" s="5">
        <v>1</v>
      </c>
      <c r="V10" s="5">
        <f t="shared" si="6"/>
        <v>1</v>
      </c>
      <c r="W10" s="5" t="s">
        <v>46</v>
      </c>
      <c r="X10" s="5" t="s">
        <v>922</v>
      </c>
      <c r="Y10" s="5">
        <v>14</v>
      </c>
      <c r="Z10" s="5">
        <f t="shared" si="7"/>
        <v>1</v>
      </c>
      <c r="AA10" s="5" t="str">
        <f t="shared" si="0"/>
        <v>SEC</v>
      </c>
      <c r="AB10">
        <f t="shared" si="8"/>
        <v>1</v>
      </c>
      <c r="AC10">
        <f t="shared" si="9"/>
        <v>1</v>
      </c>
      <c r="AD10">
        <f t="shared" si="10"/>
        <v>1</v>
      </c>
      <c r="AE10">
        <f t="shared" si="11"/>
        <v>0</v>
      </c>
      <c r="AF10">
        <f t="shared" si="1"/>
        <v>30</v>
      </c>
      <c r="AG10">
        <f t="shared" si="1"/>
        <v>21</v>
      </c>
      <c r="AH10">
        <f t="shared" si="1"/>
        <v>9</v>
      </c>
      <c r="AI10">
        <f t="shared" si="1"/>
        <v>0</v>
      </c>
      <c r="AJ10">
        <f t="shared" si="12"/>
        <v>9</v>
      </c>
      <c r="AK10" s="8">
        <f t="shared" si="13"/>
        <v>1</v>
      </c>
      <c r="AL10">
        <f t="shared" si="2"/>
        <v>1</v>
      </c>
    </row>
    <row r="11" spans="1:38" ht="30" x14ac:dyDescent="0.2">
      <c r="A11" s="1">
        <v>10</v>
      </c>
      <c r="B11" s="4">
        <v>45241</v>
      </c>
      <c r="C11" s="13">
        <v>0.79166666666666663</v>
      </c>
      <c r="D11" s="5" t="s">
        <v>44</v>
      </c>
      <c r="E11" s="5" t="s">
        <v>341</v>
      </c>
      <c r="F11" s="5"/>
      <c r="G11" s="5" t="s">
        <v>1158</v>
      </c>
      <c r="H11" s="5" t="s">
        <v>46</v>
      </c>
      <c r="I11" s="5" t="s">
        <v>13</v>
      </c>
      <c r="J11" s="5">
        <v>52</v>
      </c>
      <c r="K11" s="5">
        <v>17</v>
      </c>
      <c r="L11" s="5">
        <v>10</v>
      </c>
      <c r="M11" s="5">
        <v>0</v>
      </c>
      <c r="N11" s="5" t="s">
        <v>73</v>
      </c>
      <c r="O11" s="5"/>
      <c r="P11" s="6"/>
      <c r="Q11" s="4">
        <f t="shared" si="3"/>
        <v>45241</v>
      </c>
      <c r="R11" s="5">
        <f t="shared" si="4"/>
        <v>2023</v>
      </c>
      <c r="S11" s="5">
        <f t="shared" si="5"/>
        <v>11</v>
      </c>
      <c r="T11" s="5" t="s">
        <v>178</v>
      </c>
      <c r="U11" s="5">
        <v>1</v>
      </c>
      <c r="V11" s="5">
        <f t="shared" si="6"/>
        <v>1</v>
      </c>
      <c r="W11" s="5" t="s">
        <v>46</v>
      </c>
      <c r="X11" s="5" t="s">
        <v>415</v>
      </c>
      <c r="Y11" s="5">
        <v>10</v>
      </c>
      <c r="Z11" s="5">
        <f t="shared" si="7"/>
        <v>1</v>
      </c>
      <c r="AA11" s="5" t="str">
        <f t="shared" si="0"/>
        <v>SEC</v>
      </c>
      <c r="AB11">
        <f t="shared" si="8"/>
        <v>1</v>
      </c>
      <c r="AC11">
        <f t="shared" si="9"/>
        <v>1</v>
      </c>
      <c r="AD11">
        <f t="shared" si="10"/>
        <v>1</v>
      </c>
      <c r="AE11">
        <f t="shared" si="11"/>
        <v>0</v>
      </c>
      <c r="AF11">
        <f t="shared" si="1"/>
        <v>52</v>
      </c>
      <c r="AG11">
        <f t="shared" si="1"/>
        <v>17</v>
      </c>
      <c r="AH11">
        <f t="shared" si="1"/>
        <v>10</v>
      </c>
      <c r="AI11">
        <f t="shared" si="1"/>
        <v>0</v>
      </c>
      <c r="AJ11">
        <f t="shared" si="12"/>
        <v>10</v>
      </c>
      <c r="AK11" s="8">
        <f>AH11/(AH11+AI11)</f>
        <v>1</v>
      </c>
      <c r="AL11">
        <f t="shared" si="2"/>
        <v>1</v>
      </c>
    </row>
    <row r="12" spans="1:38" ht="30" x14ac:dyDescent="0.2">
      <c r="A12" s="1">
        <v>11</v>
      </c>
      <c r="B12" s="4">
        <v>45248</v>
      </c>
      <c r="C12" s="13">
        <v>0.64583333333333337</v>
      </c>
      <c r="D12" s="5" t="s">
        <v>44</v>
      </c>
      <c r="E12" s="5" t="s">
        <v>341</v>
      </c>
      <c r="F12" s="5" t="s">
        <v>49</v>
      </c>
      <c r="G12" s="5" t="s">
        <v>1151</v>
      </c>
      <c r="H12" s="5" t="s">
        <v>46</v>
      </c>
      <c r="I12" s="5" t="s">
        <v>13</v>
      </c>
      <c r="J12" s="5">
        <v>38</v>
      </c>
      <c r="K12" s="5">
        <v>10</v>
      </c>
      <c r="L12" s="5">
        <v>11</v>
      </c>
      <c r="M12" s="5">
        <v>0</v>
      </c>
      <c r="N12" s="5" t="s">
        <v>76</v>
      </c>
      <c r="O12" s="5"/>
      <c r="P12" s="6"/>
      <c r="Q12" s="4">
        <f t="shared" si="3"/>
        <v>45248</v>
      </c>
      <c r="R12" s="5">
        <f t="shared" si="4"/>
        <v>2023</v>
      </c>
      <c r="S12" s="5">
        <f t="shared" si="5"/>
        <v>12</v>
      </c>
      <c r="T12" s="5" t="s">
        <v>178</v>
      </c>
      <c r="U12" s="5">
        <v>1</v>
      </c>
      <c r="V12" s="5">
        <f t="shared" si="6"/>
        <v>1</v>
      </c>
      <c r="W12" s="5" t="s">
        <v>46</v>
      </c>
      <c r="X12" s="5" t="s">
        <v>381</v>
      </c>
      <c r="Y12" s="5">
        <v>21</v>
      </c>
      <c r="Z12" s="5">
        <f t="shared" si="7"/>
        <v>1</v>
      </c>
      <c r="AA12" s="5" t="str">
        <f t="shared" si="0"/>
        <v>SEC</v>
      </c>
      <c r="AB12">
        <f t="shared" si="8"/>
        <v>1</v>
      </c>
      <c r="AC12">
        <f t="shared" si="9"/>
        <v>1</v>
      </c>
      <c r="AD12">
        <f t="shared" si="10"/>
        <v>1</v>
      </c>
      <c r="AE12">
        <f t="shared" si="11"/>
        <v>0</v>
      </c>
      <c r="AF12">
        <f t="shared" si="1"/>
        <v>38</v>
      </c>
      <c r="AG12">
        <f t="shared" si="1"/>
        <v>10</v>
      </c>
      <c r="AH12">
        <f t="shared" si="1"/>
        <v>11</v>
      </c>
      <c r="AI12">
        <f t="shared" si="1"/>
        <v>0</v>
      </c>
      <c r="AJ12">
        <f t="shared" si="12"/>
        <v>11</v>
      </c>
      <c r="AK12" s="8">
        <f t="shared" si="13"/>
        <v>1</v>
      </c>
      <c r="AL12">
        <f t="shared" si="2"/>
        <v>1</v>
      </c>
    </row>
    <row r="13" spans="1:38" ht="30" x14ac:dyDescent="0.2">
      <c r="A13" s="1">
        <v>12</v>
      </c>
      <c r="B13" s="4">
        <v>45255</v>
      </c>
      <c r="C13" s="13">
        <v>0.8125</v>
      </c>
      <c r="D13" s="5" t="s">
        <v>44</v>
      </c>
      <c r="E13" s="5" t="s">
        <v>341</v>
      </c>
      <c r="F13" s="5" t="s">
        <v>49</v>
      </c>
      <c r="G13" s="5" t="s">
        <v>39</v>
      </c>
      <c r="H13" s="5" t="s">
        <v>40</v>
      </c>
      <c r="I13" s="5" t="s">
        <v>13</v>
      </c>
      <c r="J13" s="5">
        <v>31</v>
      </c>
      <c r="K13" s="5">
        <v>23</v>
      </c>
      <c r="L13" s="5">
        <v>12</v>
      </c>
      <c r="M13" s="5">
        <v>0</v>
      </c>
      <c r="N13" s="5" t="s">
        <v>78</v>
      </c>
      <c r="O13" s="5"/>
      <c r="P13" s="6"/>
      <c r="Q13" s="4">
        <f t="shared" si="3"/>
        <v>45255</v>
      </c>
      <c r="R13" s="5">
        <f t="shared" si="4"/>
        <v>2023</v>
      </c>
      <c r="S13" s="5">
        <f t="shared" si="5"/>
        <v>13</v>
      </c>
      <c r="T13" s="5" t="s">
        <v>178</v>
      </c>
      <c r="U13" s="5">
        <v>1</v>
      </c>
      <c r="V13" s="5">
        <f t="shared" si="6"/>
        <v>1</v>
      </c>
      <c r="W13" s="5" t="s">
        <v>46</v>
      </c>
      <c r="X13" s="5" t="s">
        <v>39</v>
      </c>
      <c r="Y13" s="5"/>
      <c r="Z13" s="5">
        <f t="shared" si="7"/>
        <v>0</v>
      </c>
      <c r="AA13" s="5" t="str">
        <f t="shared" si="0"/>
        <v>ACC</v>
      </c>
      <c r="AB13">
        <f t="shared" si="8"/>
        <v>0</v>
      </c>
      <c r="AC13">
        <f t="shared" si="9"/>
        <v>1</v>
      </c>
      <c r="AD13">
        <f t="shared" si="10"/>
        <v>1</v>
      </c>
      <c r="AE13">
        <f t="shared" si="11"/>
        <v>0</v>
      </c>
      <c r="AF13">
        <f t="shared" si="1"/>
        <v>31</v>
      </c>
      <c r="AG13">
        <f t="shared" si="1"/>
        <v>23</v>
      </c>
      <c r="AH13">
        <f t="shared" si="1"/>
        <v>12</v>
      </c>
      <c r="AI13">
        <f t="shared" si="1"/>
        <v>0</v>
      </c>
      <c r="AJ13">
        <f t="shared" si="12"/>
        <v>12</v>
      </c>
      <c r="AK13" s="8">
        <f t="shared" si="13"/>
        <v>1</v>
      </c>
      <c r="AL13">
        <f t="shared" si="2"/>
        <v>1</v>
      </c>
    </row>
    <row r="14" spans="1:38" ht="60" x14ac:dyDescent="0.2">
      <c r="A14" s="1">
        <v>13</v>
      </c>
      <c r="B14" s="4">
        <v>45262</v>
      </c>
      <c r="C14" s="13">
        <v>0.66666666666666663</v>
      </c>
      <c r="D14" s="5" t="s">
        <v>44</v>
      </c>
      <c r="E14" s="5" t="s">
        <v>341</v>
      </c>
      <c r="F14" s="5" t="s">
        <v>80</v>
      </c>
      <c r="G14" s="5" t="s">
        <v>1186</v>
      </c>
      <c r="H14" s="5" t="s">
        <v>46</v>
      </c>
      <c r="I14" s="5" t="s">
        <v>14</v>
      </c>
      <c r="J14" s="5">
        <v>24</v>
      </c>
      <c r="K14" s="5">
        <v>27</v>
      </c>
      <c r="L14" s="5">
        <v>12</v>
      </c>
      <c r="M14" s="5">
        <v>1</v>
      </c>
      <c r="N14" s="5" t="s">
        <v>92</v>
      </c>
      <c r="O14" s="5" t="s">
        <v>1094</v>
      </c>
      <c r="P14" s="6"/>
      <c r="Q14" s="4">
        <f t="shared" si="3"/>
        <v>45262</v>
      </c>
      <c r="R14" s="5">
        <f t="shared" si="4"/>
        <v>2023</v>
      </c>
      <c r="S14" s="5">
        <f t="shared" si="5"/>
        <v>14</v>
      </c>
      <c r="T14" s="5" t="s">
        <v>178</v>
      </c>
      <c r="U14" s="5">
        <v>1</v>
      </c>
      <c r="V14" s="5">
        <f t="shared" si="6"/>
        <v>1</v>
      </c>
      <c r="W14" s="5" t="s">
        <v>46</v>
      </c>
      <c r="X14" s="5" t="s">
        <v>119</v>
      </c>
      <c r="Y14" s="5">
        <v>8</v>
      </c>
      <c r="Z14" s="5">
        <f t="shared" si="7"/>
        <v>1</v>
      </c>
      <c r="AA14" s="5" t="str">
        <f t="shared" si="0"/>
        <v>SEC</v>
      </c>
      <c r="AB14">
        <f t="shared" si="8"/>
        <v>1</v>
      </c>
      <c r="AC14">
        <f t="shared" si="9"/>
        <v>1</v>
      </c>
      <c r="AD14">
        <f t="shared" si="10"/>
        <v>1</v>
      </c>
      <c r="AE14">
        <f t="shared" si="11"/>
        <v>0</v>
      </c>
      <c r="AF14">
        <f t="shared" si="1"/>
        <v>24</v>
      </c>
      <c r="AG14">
        <f t="shared" si="1"/>
        <v>27</v>
      </c>
      <c r="AH14">
        <f t="shared" si="1"/>
        <v>12</v>
      </c>
      <c r="AI14">
        <f t="shared" si="1"/>
        <v>1</v>
      </c>
      <c r="AJ14">
        <f t="shared" si="12"/>
        <v>13</v>
      </c>
      <c r="AK14" s="8">
        <f t="shared" si="13"/>
        <v>0.92307692307692313</v>
      </c>
      <c r="AL14">
        <f t="shared" si="2"/>
        <v>0</v>
      </c>
    </row>
    <row r="15" spans="1:38" ht="30" x14ac:dyDescent="0.2">
      <c r="A15" s="1">
        <v>14</v>
      </c>
      <c r="B15" s="4">
        <v>45290</v>
      </c>
      <c r="C15" s="13">
        <v>0.66666666666666663</v>
      </c>
      <c r="D15" s="5" t="s">
        <v>44</v>
      </c>
      <c r="E15" s="5" t="s">
        <v>456</v>
      </c>
      <c r="F15" s="5" t="s">
        <v>80</v>
      </c>
      <c r="G15" s="5" t="s">
        <v>446</v>
      </c>
      <c r="H15" s="5" t="s">
        <v>40</v>
      </c>
      <c r="I15" s="5" t="s">
        <v>13</v>
      </c>
      <c r="J15" s="5">
        <v>63</v>
      </c>
      <c r="K15" s="5">
        <v>3</v>
      </c>
      <c r="L15" s="5">
        <v>13</v>
      </c>
      <c r="M15" s="5">
        <v>1</v>
      </c>
      <c r="N15" s="5" t="s">
        <v>41</v>
      </c>
      <c r="O15" s="5" t="s">
        <v>380</v>
      </c>
      <c r="P15" s="6"/>
      <c r="Q15" s="4">
        <f t="shared" si="3"/>
        <v>45290</v>
      </c>
      <c r="R15" s="5">
        <f t="shared" si="4"/>
        <v>2023</v>
      </c>
      <c r="S15" s="5">
        <f t="shared" si="5"/>
        <v>18</v>
      </c>
      <c r="T15" s="5" t="s">
        <v>178</v>
      </c>
      <c r="U15" s="5">
        <v>6</v>
      </c>
      <c r="V15" s="5">
        <f t="shared" si="6"/>
        <v>1</v>
      </c>
      <c r="W15" s="5" t="s">
        <v>46</v>
      </c>
      <c r="X15" s="5" t="s">
        <v>385</v>
      </c>
      <c r="Y15" s="5">
        <v>4</v>
      </c>
      <c r="Z15" s="5">
        <f t="shared" si="7"/>
        <v>1</v>
      </c>
      <c r="AA15" s="5" t="str">
        <f t="shared" si="0"/>
        <v>ACC</v>
      </c>
      <c r="AB15">
        <f t="shared" si="8"/>
        <v>0</v>
      </c>
      <c r="AC15">
        <f t="shared" si="9"/>
        <v>1</v>
      </c>
      <c r="AD15">
        <f t="shared" si="10"/>
        <v>1</v>
      </c>
      <c r="AE15">
        <f t="shared" si="11"/>
        <v>0</v>
      </c>
      <c r="AF15">
        <f t="shared" si="1"/>
        <v>63</v>
      </c>
      <c r="AG15">
        <f t="shared" si="1"/>
        <v>3</v>
      </c>
      <c r="AH15">
        <f t="shared" si="1"/>
        <v>13</v>
      </c>
      <c r="AI15">
        <f t="shared" si="1"/>
        <v>1</v>
      </c>
      <c r="AJ15">
        <f t="shared" si="12"/>
        <v>14</v>
      </c>
      <c r="AK15" s="8">
        <f t="shared" si="13"/>
        <v>0.9285714285714286</v>
      </c>
      <c r="AL15">
        <f t="shared" si="2"/>
        <v>1</v>
      </c>
    </row>
    <row r="16" spans="1:38" x14ac:dyDescent="0.2">
      <c r="A16" s="1">
        <v>1</v>
      </c>
      <c r="B16" s="4">
        <v>45164</v>
      </c>
      <c r="C16" s="13">
        <v>0.8125</v>
      </c>
      <c r="D16" s="5" t="s">
        <v>44</v>
      </c>
      <c r="E16" s="5" t="s">
        <v>411</v>
      </c>
      <c r="F16" s="5"/>
      <c r="G16" s="5" t="s">
        <v>890</v>
      </c>
      <c r="H16" s="5" t="s">
        <v>96</v>
      </c>
      <c r="I16" s="5" t="s">
        <v>13</v>
      </c>
      <c r="J16" s="5">
        <v>35</v>
      </c>
      <c r="K16" s="5">
        <v>28</v>
      </c>
      <c r="L16" s="5">
        <v>1</v>
      </c>
      <c r="M16" s="5">
        <v>0</v>
      </c>
      <c r="N16" s="5" t="s">
        <v>41</v>
      </c>
      <c r="O16" s="5"/>
      <c r="P16" s="6"/>
      <c r="Q16" s="4">
        <f t="shared" si="3"/>
        <v>45164</v>
      </c>
      <c r="R16" s="5">
        <f t="shared" si="4"/>
        <v>2023</v>
      </c>
      <c r="S16" s="5">
        <f t="shared" si="5"/>
        <v>1</v>
      </c>
      <c r="T16" s="5" t="s">
        <v>411</v>
      </c>
      <c r="U16" s="5"/>
      <c r="V16" s="5">
        <f t="shared" si="6"/>
        <v>0</v>
      </c>
      <c r="W16" s="5" t="s">
        <v>46</v>
      </c>
      <c r="X16" s="5" t="s">
        <v>890</v>
      </c>
      <c r="Y16" s="5"/>
      <c r="Z16" s="5">
        <f t="shared" si="7"/>
        <v>0</v>
      </c>
      <c r="AA16" s="5" t="str">
        <f t="shared" si="0"/>
        <v>MWC</v>
      </c>
      <c r="AB16">
        <f t="shared" si="8"/>
        <v>0</v>
      </c>
      <c r="AC16">
        <f t="shared" si="9"/>
        <v>1</v>
      </c>
      <c r="AD16">
        <f t="shared" si="10"/>
        <v>0</v>
      </c>
      <c r="AE16">
        <f t="shared" si="11"/>
        <v>0</v>
      </c>
      <c r="AF16">
        <f t="shared" si="1"/>
        <v>35</v>
      </c>
      <c r="AG16">
        <f t="shared" si="1"/>
        <v>28</v>
      </c>
      <c r="AH16">
        <f t="shared" si="1"/>
        <v>1</v>
      </c>
      <c r="AI16">
        <f t="shared" si="1"/>
        <v>0</v>
      </c>
      <c r="AJ16">
        <f t="shared" si="12"/>
        <v>1</v>
      </c>
      <c r="AK16" s="8">
        <f t="shared" si="13"/>
        <v>1</v>
      </c>
      <c r="AL16">
        <f t="shared" si="2"/>
        <v>1</v>
      </c>
    </row>
    <row r="17" spans="1:38" ht="30" x14ac:dyDescent="0.2">
      <c r="A17" s="1">
        <v>2</v>
      </c>
      <c r="B17" s="4">
        <v>45171</v>
      </c>
      <c r="C17" s="13">
        <v>0.79166666666666663</v>
      </c>
      <c r="D17" s="5" t="s">
        <v>44</v>
      </c>
      <c r="E17" s="5" t="s">
        <v>411</v>
      </c>
      <c r="F17" s="5"/>
      <c r="G17" s="5" t="s">
        <v>1218</v>
      </c>
      <c r="H17" s="5" t="s">
        <v>70</v>
      </c>
      <c r="I17" s="5" t="s">
        <v>13</v>
      </c>
      <c r="J17" s="5">
        <v>47</v>
      </c>
      <c r="K17" s="5">
        <v>13</v>
      </c>
      <c r="L17" s="5">
        <v>2</v>
      </c>
      <c r="M17" s="5">
        <v>0</v>
      </c>
      <c r="N17" s="5" t="s">
        <v>47</v>
      </c>
      <c r="O17" s="5"/>
      <c r="P17" s="6"/>
      <c r="Q17" s="4">
        <f t="shared" si="3"/>
        <v>45171</v>
      </c>
      <c r="R17" s="5">
        <f t="shared" si="4"/>
        <v>2023</v>
      </c>
      <c r="S17" s="5">
        <f t="shared" si="5"/>
        <v>1</v>
      </c>
      <c r="T17" s="5" t="s">
        <v>411</v>
      </c>
      <c r="U17" s="5"/>
      <c r="V17" s="5">
        <f t="shared" si="6"/>
        <v>0</v>
      </c>
      <c r="W17" s="5" t="s">
        <v>46</v>
      </c>
      <c r="X17" s="5" t="s">
        <v>1218</v>
      </c>
      <c r="Y17" s="5"/>
      <c r="Z17" s="5">
        <f t="shared" si="7"/>
        <v>0</v>
      </c>
      <c r="AA17" s="5" t="str">
        <f t="shared" si="0"/>
        <v>Non-Major</v>
      </c>
      <c r="AB17">
        <f t="shared" si="8"/>
        <v>0</v>
      </c>
      <c r="AC17">
        <f t="shared" si="9"/>
        <v>0</v>
      </c>
      <c r="AD17">
        <f t="shared" si="10"/>
        <v>0</v>
      </c>
      <c r="AE17">
        <f t="shared" si="11"/>
        <v>0</v>
      </c>
      <c r="AF17">
        <f t="shared" si="1"/>
        <v>47</v>
      </c>
      <c r="AG17">
        <f t="shared" si="1"/>
        <v>13</v>
      </c>
      <c r="AH17">
        <f t="shared" si="1"/>
        <v>2</v>
      </c>
      <c r="AI17">
        <f t="shared" si="1"/>
        <v>0</v>
      </c>
      <c r="AJ17">
        <f t="shared" si="12"/>
        <v>2</v>
      </c>
      <c r="AK17" s="8">
        <f t="shared" si="13"/>
        <v>1</v>
      </c>
      <c r="AL17">
        <f t="shared" si="2"/>
        <v>1</v>
      </c>
    </row>
    <row r="18" spans="1:38" ht="30" x14ac:dyDescent="0.2">
      <c r="A18" s="1">
        <v>3</v>
      </c>
      <c r="B18" s="4">
        <v>45178</v>
      </c>
      <c r="C18" s="13">
        <v>0.45833333333333331</v>
      </c>
      <c r="D18" s="5" t="s">
        <v>44</v>
      </c>
      <c r="E18" s="5" t="s">
        <v>411</v>
      </c>
      <c r="F18" s="5" t="s">
        <v>49</v>
      </c>
      <c r="G18" s="5" t="s">
        <v>75</v>
      </c>
      <c r="H18" s="5" t="s">
        <v>40</v>
      </c>
      <c r="I18" s="5" t="s">
        <v>14</v>
      </c>
      <c r="J18" s="5">
        <v>20</v>
      </c>
      <c r="K18" s="5">
        <v>36</v>
      </c>
      <c r="L18" s="5">
        <v>2</v>
      </c>
      <c r="M18" s="5">
        <v>1</v>
      </c>
      <c r="N18" s="5" t="s">
        <v>92</v>
      </c>
      <c r="O18" s="5"/>
      <c r="P18" s="6"/>
      <c r="Q18" s="4">
        <f t="shared" si="3"/>
        <v>45178</v>
      </c>
      <c r="R18" s="5">
        <f t="shared" si="4"/>
        <v>2023</v>
      </c>
      <c r="S18" s="5">
        <f t="shared" si="5"/>
        <v>2</v>
      </c>
      <c r="T18" s="5" t="s">
        <v>411</v>
      </c>
      <c r="U18" s="5"/>
      <c r="V18" s="5">
        <f t="shared" si="6"/>
        <v>0</v>
      </c>
      <c r="W18" s="5" t="s">
        <v>46</v>
      </c>
      <c r="X18" s="5" t="s">
        <v>75</v>
      </c>
      <c r="Y18" s="5"/>
      <c r="Z18" s="5">
        <f t="shared" si="7"/>
        <v>0</v>
      </c>
      <c r="AA18" s="5" t="str">
        <f t="shared" si="0"/>
        <v>ACC</v>
      </c>
      <c r="AB18">
        <f t="shared" si="8"/>
        <v>0</v>
      </c>
      <c r="AC18">
        <f t="shared" si="9"/>
        <v>1</v>
      </c>
      <c r="AD18">
        <f t="shared" si="10"/>
        <v>1</v>
      </c>
      <c r="AE18">
        <f t="shared" si="11"/>
        <v>0</v>
      </c>
      <c r="AF18">
        <f t="shared" si="1"/>
        <v>20</v>
      </c>
      <c r="AG18">
        <f t="shared" si="1"/>
        <v>36</v>
      </c>
      <c r="AH18">
        <f t="shared" si="1"/>
        <v>2</v>
      </c>
      <c r="AI18">
        <f t="shared" si="1"/>
        <v>1</v>
      </c>
      <c r="AJ18">
        <f t="shared" si="12"/>
        <v>3</v>
      </c>
      <c r="AK18" s="8">
        <f t="shared" si="13"/>
        <v>0.66666666666666663</v>
      </c>
      <c r="AL18">
        <f t="shared" si="2"/>
        <v>0</v>
      </c>
    </row>
    <row r="19" spans="1:38" ht="30" x14ac:dyDescent="0.2">
      <c r="A19" s="1">
        <v>4</v>
      </c>
      <c r="B19" s="4">
        <v>45185</v>
      </c>
      <c r="C19" s="13">
        <v>0.79166666666666663</v>
      </c>
      <c r="D19" s="5" t="s">
        <v>44</v>
      </c>
      <c r="E19" s="5" t="s">
        <v>411</v>
      </c>
      <c r="F19" s="5" t="s">
        <v>49</v>
      </c>
      <c r="G19" s="5" t="s">
        <v>426</v>
      </c>
      <c r="H19" s="5" t="s">
        <v>96</v>
      </c>
      <c r="I19" s="5" t="s">
        <v>14</v>
      </c>
      <c r="J19" s="5">
        <v>37</v>
      </c>
      <c r="K19" s="5">
        <v>40</v>
      </c>
      <c r="L19" s="5">
        <v>2</v>
      </c>
      <c r="M19" s="5">
        <v>2</v>
      </c>
      <c r="N19" s="5" t="s">
        <v>102</v>
      </c>
      <c r="O19" s="5"/>
      <c r="P19" s="6"/>
      <c r="Q19" s="4">
        <f t="shared" si="3"/>
        <v>45185</v>
      </c>
      <c r="R19" s="5">
        <f t="shared" si="4"/>
        <v>2023</v>
      </c>
      <c r="S19" s="5">
        <f t="shared" si="5"/>
        <v>3</v>
      </c>
      <c r="T19" s="5" t="s">
        <v>411</v>
      </c>
      <c r="U19" s="5"/>
      <c r="V19" s="5">
        <f t="shared" si="6"/>
        <v>0</v>
      </c>
      <c r="W19" s="5" t="s">
        <v>46</v>
      </c>
      <c r="X19" s="5" t="s">
        <v>426</v>
      </c>
      <c r="Y19" s="5"/>
      <c r="Z19" s="5">
        <f t="shared" si="7"/>
        <v>0</v>
      </c>
      <c r="AA19" s="5" t="str">
        <f t="shared" si="0"/>
        <v>MWC</v>
      </c>
      <c r="AB19">
        <f t="shared" si="8"/>
        <v>0</v>
      </c>
      <c r="AC19">
        <f t="shared" si="9"/>
        <v>1</v>
      </c>
      <c r="AD19">
        <f t="shared" si="10"/>
        <v>0</v>
      </c>
      <c r="AE19">
        <f t="shared" si="11"/>
        <v>0</v>
      </c>
      <c r="AF19">
        <f t="shared" si="1"/>
        <v>37</v>
      </c>
      <c r="AG19">
        <f t="shared" si="1"/>
        <v>40</v>
      </c>
      <c r="AH19">
        <f t="shared" si="1"/>
        <v>2</v>
      </c>
      <c r="AI19">
        <f t="shared" si="1"/>
        <v>2</v>
      </c>
      <c r="AJ19">
        <f t="shared" si="12"/>
        <v>4</v>
      </c>
      <c r="AK19" s="8">
        <f t="shared" si="13"/>
        <v>0.5</v>
      </c>
      <c r="AL19">
        <f t="shared" si="2"/>
        <v>0</v>
      </c>
    </row>
    <row r="20" spans="1:38" x14ac:dyDescent="0.2">
      <c r="A20" s="1">
        <v>5</v>
      </c>
      <c r="B20" s="4">
        <v>45192</v>
      </c>
      <c r="C20" s="13">
        <v>0.5</v>
      </c>
      <c r="D20" s="5" t="s">
        <v>44</v>
      </c>
      <c r="E20" s="5" t="s">
        <v>411</v>
      </c>
      <c r="F20" s="5"/>
      <c r="G20" s="5" t="s">
        <v>190</v>
      </c>
      <c r="H20" s="5" t="s">
        <v>46</v>
      </c>
      <c r="I20" s="5" t="s">
        <v>14</v>
      </c>
      <c r="J20" s="5">
        <v>28</v>
      </c>
      <c r="K20" s="5">
        <v>45</v>
      </c>
      <c r="L20" s="5">
        <v>2</v>
      </c>
      <c r="M20" s="5">
        <v>3</v>
      </c>
      <c r="N20" s="5" t="s">
        <v>130</v>
      </c>
      <c r="O20" s="5"/>
      <c r="P20" s="6"/>
      <c r="Q20" s="4">
        <f t="shared" si="3"/>
        <v>45192</v>
      </c>
      <c r="R20" s="5">
        <f t="shared" si="4"/>
        <v>2023</v>
      </c>
      <c r="S20" s="5">
        <f t="shared" si="5"/>
        <v>4</v>
      </c>
      <c r="T20" s="5" t="s">
        <v>411</v>
      </c>
      <c r="U20" s="5"/>
      <c r="V20" s="5">
        <f t="shared" si="6"/>
        <v>0</v>
      </c>
      <c r="W20" s="5" t="s">
        <v>46</v>
      </c>
      <c r="X20" s="5" t="s">
        <v>190</v>
      </c>
      <c r="Y20" s="5"/>
      <c r="Z20" s="5">
        <f t="shared" si="7"/>
        <v>0</v>
      </c>
      <c r="AA20" s="5" t="str">
        <f t="shared" si="0"/>
        <v>SEC</v>
      </c>
      <c r="AB20">
        <f t="shared" si="8"/>
        <v>1</v>
      </c>
      <c r="AC20">
        <f t="shared" si="9"/>
        <v>1</v>
      </c>
      <c r="AD20">
        <f t="shared" si="10"/>
        <v>1</v>
      </c>
      <c r="AE20">
        <f t="shared" si="11"/>
        <v>0</v>
      </c>
      <c r="AF20">
        <f t="shared" si="1"/>
        <v>28</v>
      </c>
      <c r="AG20">
        <f t="shared" si="1"/>
        <v>45</v>
      </c>
      <c r="AH20">
        <f t="shared" si="1"/>
        <v>2</v>
      </c>
      <c r="AI20">
        <f t="shared" si="1"/>
        <v>3</v>
      </c>
      <c r="AJ20">
        <f t="shared" si="12"/>
        <v>5</v>
      </c>
      <c r="AK20" s="8">
        <f t="shared" si="13"/>
        <v>0.4</v>
      </c>
      <c r="AL20">
        <f t="shared" si="2"/>
        <v>0</v>
      </c>
    </row>
    <row r="21" spans="1:38" ht="30" x14ac:dyDescent="0.2">
      <c r="A21" s="1">
        <v>6</v>
      </c>
      <c r="B21" s="4">
        <v>45199</v>
      </c>
      <c r="C21" s="13">
        <v>0.66666666666666663</v>
      </c>
      <c r="D21" s="5" t="s">
        <v>44</v>
      </c>
      <c r="E21" s="5" t="s">
        <v>411</v>
      </c>
      <c r="F21" s="5"/>
      <c r="G21" s="5" t="s">
        <v>1219</v>
      </c>
      <c r="H21" s="5" t="s">
        <v>46</v>
      </c>
      <c r="I21" s="5" t="s">
        <v>14</v>
      </c>
      <c r="J21" s="5">
        <v>21</v>
      </c>
      <c r="K21" s="5">
        <v>38</v>
      </c>
      <c r="L21" s="5">
        <v>2</v>
      </c>
      <c r="M21" s="5">
        <v>4</v>
      </c>
      <c r="N21" s="5" t="s">
        <v>132</v>
      </c>
      <c r="O21" s="5"/>
      <c r="P21" s="6"/>
      <c r="Q21" s="4">
        <f t="shared" si="3"/>
        <v>45199</v>
      </c>
      <c r="R21" s="5">
        <f t="shared" si="4"/>
        <v>2023</v>
      </c>
      <c r="S21" s="5">
        <f t="shared" si="5"/>
        <v>5</v>
      </c>
      <c r="T21" s="5" t="s">
        <v>411</v>
      </c>
      <c r="U21" s="5"/>
      <c r="V21" s="5">
        <f t="shared" si="6"/>
        <v>0</v>
      </c>
      <c r="W21" s="5" t="s">
        <v>46</v>
      </c>
      <c r="X21" s="5" t="s">
        <v>922</v>
      </c>
      <c r="Y21" s="5">
        <v>23</v>
      </c>
      <c r="Z21" s="5">
        <f t="shared" si="7"/>
        <v>1</v>
      </c>
      <c r="AA21" s="5" t="str">
        <f t="shared" si="0"/>
        <v>SEC</v>
      </c>
      <c r="AB21">
        <f t="shared" si="8"/>
        <v>1</v>
      </c>
      <c r="AC21">
        <f t="shared" si="9"/>
        <v>1</v>
      </c>
      <c r="AD21">
        <f t="shared" si="10"/>
        <v>1</v>
      </c>
      <c r="AE21">
        <f t="shared" si="11"/>
        <v>0</v>
      </c>
      <c r="AF21">
        <f t="shared" si="1"/>
        <v>21</v>
      </c>
      <c r="AG21">
        <f t="shared" si="1"/>
        <v>38</v>
      </c>
      <c r="AH21">
        <f t="shared" si="1"/>
        <v>2</v>
      </c>
      <c r="AI21">
        <f t="shared" si="1"/>
        <v>4</v>
      </c>
      <c r="AJ21">
        <f t="shared" si="12"/>
        <v>6</v>
      </c>
      <c r="AK21" s="8">
        <f t="shared" si="13"/>
        <v>0.33333333333333331</v>
      </c>
      <c r="AL21">
        <f t="shared" si="2"/>
        <v>0</v>
      </c>
    </row>
    <row r="22" spans="1:38" x14ac:dyDescent="0.2">
      <c r="A22" s="1">
        <v>7</v>
      </c>
      <c r="B22" s="4">
        <v>45206</v>
      </c>
      <c r="C22" s="13">
        <v>0.66666666666666663</v>
      </c>
      <c r="D22" s="5" t="s">
        <v>44</v>
      </c>
      <c r="E22" s="5" t="s">
        <v>411</v>
      </c>
      <c r="F22" s="5" t="s">
        <v>49</v>
      </c>
      <c r="G22" s="5" t="s">
        <v>314</v>
      </c>
      <c r="H22" s="5" t="s">
        <v>46</v>
      </c>
      <c r="I22" s="5" t="s">
        <v>14</v>
      </c>
      <c r="J22" s="5">
        <v>14</v>
      </c>
      <c r="K22" s="5">
        <v>38</v>
      </c>
      <c r="L22" s="5">
        <v>2</v>
      </c>
      <c r="M22" s="5">
        <v>5</v>
      </c>
      <c r="N22" s="5" t="s">
        <v>133</v>
      </c>
      <c r="O22" s="5"/>
      <c r="P22" s="6"/>
      <c r="Q22" s="4">
        <f t="shared" si="3"/>
        <v>45206</v>
      </c>
      <c r="R22" s="5">
        <f t="shared" si="4"/>
        <v>2023</v>
      </c>
      <c r="S22" s="5">
        <f t="shared" si="5"/>
        <v>6</v>
      </c>
      <c r="T22" s="5" t="s">
        <v>411</v>
      </c>
      <c r="U22" s="5"/>
      <c r="V22" s="5">
        <f t="shared" si="6"/>
        <v>0</v>
      </c>
      <c r="W22" s="5" t="s">
        <v>46</v>
      </c>
      <c r="X22" s="5" t="s">
        <v>314</v>
      </c>
      <c r="Y22" s="5"/>
      <c r="Z22" s="5">
        <f t="shared" si="7"/>
        <v>0</v>
      </c>
      <c r="AA22" s="5" t="str">
        <f t="shared" si="0"/>
        <v>SEC</v>
      </c>
      <c r="AB22">
        <f t="shared" si="8"/>
        <v>1</v>
      </c>
      <c r="AC22">
        <f t="shared" si="9"/>
        <v>1</v>
      </c>
      <c r="AD22">
        <f t="shared" si="10"/>
        <v>1</v>
      </c>
      <c r="AE22">
        <f t="shared" si="11"/>
        <v>0</v>
      </c>
      <c r="AF22">
        <f t="shared" si="1"/>
        <v>14</v>
      </c>
      <c r="AG22">
        <f t="shared" si="1"/>
        <v>38</v>
      </c>
      <c r="AH22">
        <f t="shared" si="1"/>
        <v>2</v>
      </c>
      <c r="AI22">
        <f t="shared" si="1"/>
        <v>5</v>
      </c>
      <c r="AJ22">
        <f t="shared" si="12"/>
        <v>7</v>
      </c>
      <c r="AK22" s="8">
        <f t="shared" si="13"/>
        <v>0.2857142857142857</v>
      </c>
      <c r="AL22">
        <f t="shared" si="2"/>
        <v>0</v>
      </c>
    </row>
    <row r="23" spans="1:38" ht="30" x14ac:dyDescent="0.2">
      <c r="A23" s="1">
        <v>8</v>
      </c>
      <c r="B23" s="4">
        <v>45213</v>
      </c>
      <c r="C23" s="13">
        <v>0.5</v>
      </c>
      <c r="D23" s="5" t="s">
        <v>44</v>
      </c>
      <c r="E23" s="5" t="s">
        <v>411</v>
      </c>
      <c r="F23" s="5"/>
      <c r="G23" s="5" t="s">
        <v>341</v>
      </c>
      <c r="H23" s="5" t="s">
        <v>46</v>
      </c>
      <c r="I23" s="5" t="s">
        <v>14</v>
      </c>
      <c r="J23" s="5">
        <v>20</v>
      </c>
      <c r="K23" s="5">
        <v>37</v>
      </c>
      <c r="L23" s="5">
        <v>2</v>
      </c>
      <c r="M23" s="5">
        <v>6</v>
      </c>
      <c r="N23" s="5" t="s">
        <v>151</v>
      </c>
      <c r="O23" s="5"/>
      <c r="P23" s="6"/>
      <c r="Q23" s="4">
        <f t="shared" si="3"/>
        <v>45213</v>
      </c>
      <c r="R23" s="5">
        <f t="shared" si="4"/>
        <v>2023</v>
      </c>
      <c r="S23" s="5">
        <f t="shared" si="5"/>
        <v>7</v>
      </c>
      <c r="T23" s="5" t="s">
        <v>411</v>
      </c>
      <c r="U23" s="5"/>
      <c r="V23" s="5">
        <f t="shared" si="6"/>
        <v>0</v>
      </c>
      <c r="W23" s="5" t="s">
        <v>46</v>
      </c>
      <c r="X23" s="5" t="s">
        <v>178</v>
      </c>
      <c r="Y23" s="5">
        <v>1</v>
      </c>
      <c r="Z23" s="5">
        <f t="shared" si="7"/>
        <v>1</v>
      </c>
      <c r="AA23" s="5" t="str">
        <f t="shared" si="0"/>
        <v>SEC</v>
      </c>
      <c r="AB23">
        <f t="shared" si="8"/>
        <v>1</v>
      </c>
      <c r="AC23">
        <f t="shared" si="9"/>
        <v>1</v>
      </c>
      <c r="AD23">
        <f t="shared" si="10"/>
        <v>1</v>
      </c>
      <c r="AE23">
        <f t="shared" si="11"/>
        <v>0</v>
      </c>
      <c r="AF23">
        <f t="shared" si="1"/>
        <v>20</v>
      </c>
      <c r="AG23">
        <f t="shared" si="1"/>
        <v>37</v>
      </c>
      <c r="AH23">
        <f t="shared" si="1"/>
        <v>2</v>
      </c>
      <c r="AI23">
        <f t="shared" si="1"/>
        <v>6</v>
      </c>
      <c r="AJ23">
        <f t="shared" si="12"/>
        <v>8</v>
      </c>
      <c r="AK23" s="8">
        <f t="shared" si="13"/>
        <v>0.25</v>
      </c>
      <c r="AL23">
        <f t="shared" si="2"/>
        <v>0</v>
      </c>
    </row>
    <row r="24" spans="1:38" ht="30" x14ac:dyDescent="0.2">
      <c r="A24" s="1">
        <v>9</v>
      </c>
      <c r="B24" s="4">
        <v>45227</v>
      </c>
      <c r="C24" s="13">
        <v>0.8125</v>
      </c>
      <c r="D24" s="5" t="s">
        <v>44</v>
      </c>
      <c r="E24" s="5" t="s">
        <v>411</v>
      </c>
      <c r="F24" s="5" t="s">
        <v>49</v>
      </c>
      <c r="G24" s="5" t="s">
        <v>1167</v>
      </c>
      <c r="H24" s="5" t="s">
        <v>46</v>
      </c>
      <c r="I24" s="5" t="s">
        <v>14</v>
      </c>
      <c r="J24" s="5">
        <v>7</v>
      </c>
      <c r="K24" s="5">
        <v>33</v>
      </c>
      <c r="L24" s="5">
        <v>2</v>
      </c>
      <c r="M24" s="5">
        <v>7</v>
      </c>
      <c r="N24" s="5" t="s">
        <v>298</v>
      </c>
      <c r="O24" s="5"/>
      <c r="P24" s="6"/>
      <c r="Q24" s="4">
        <f t="shared" si="3"/>
        <v>45227</v>
      </c>
      <c r="R24" s="5">
        <f t="shared" si="4"/>
        <v>2023</v>
      </c>
      <c r="S24" s="5">
        <f t="shared" si="5"/>
        <v>9</v>
      </c>
      <c r="T24" s="5" t="s">
        <v>411</v>
      </c>
      <c r="U24" s="5"/>
      <c r="V24" s="5">
        <f t="shared" si="6"/>
        <v>0</v>
      </c>
      <c r="W24" s="5" t="s">
        <v>46</v>
      </c>
      <c r="X24" s="5" t="s">
        <v>415</v>
      </c>
      <c r="Y24" s="5">
        <v>12</v>
      </c>
      <c r="Z24" s="5">
        <f t="shared" si="7"/>
        <v>1</v>
      </c>
      <c r="AA24" s="5" t="str">
        <f t="shared" si="0"/>
        <v>SEC</v>
      </c>
      <c r="AB24">
        <f t="shared" si="8"/>
        <v>1</v>
      </c>
      <c r="AC24">
        <f t="shared" si="9"/>
        <v>1</v>
      </c>
      <c r="AD24">
        <f t="shared" si="10"/>
        <v>1</v>
      </c>
      <c r="AE24">
        <f t="shared" si="11"/>
        <v>0</v>
      </c>
      <c r="AF24">
        <f t="shared" si="1"/>
        <v>7</v>
      </c>
      <c r="AG24">
        <f t="shared" si="1"/>
        <v>33</v>
      </c>
      <c r="AH24">
        <f t="shared" si="1"/>
        <v>2</v>
      </c>
      <c r="AI24">
        <f t="shared" si="1"/>
        <v>7</v>
      </c>
      <c r="AJ24">
        <f t="shared" si="12"/>
        <v>9</v>
      </c>
      <c r="AK24" s="8">
        <f t="shared" si="13"/>
        <v>0.22222222222222221</v>
      </c>
      <c r="AL24">
        <f t="shared" si="2"/>
        <v>0</v>
      </c>
    </row>
    <row r="25" spans="1:38" x14ac:dyDescent="0.2">
      <c r="A25" s="1">
        <v>10</v>
      </c>
      <c r="B25" s="4">
        <v>45234</v>
      </c>
      <c r="C25" s="13">
        <v>0.66666666666666663</v>
      </c>
      <c r="D25" s="5" t="s">
        <v>44</v>
      </c>
      <c r="E25" s="5" t="s">
        <v>411</v>
      </c>
      <c r="F25" s="5"/>
      <c r="G25" s="5" t="s">
        <v>841</v>
      </c>
      <c r="H25" s="5" t="s">
        <v>46</v>
      </c>
      <c r="I25" s="5" t="s">
        <v>14</v>
      </c>
      <c r="J25" s="5">
        <v>15</v>
      </c>
      <c r="K25" s="5">
        <v>31</v>
      </c>
      <c r="L25" s="5">
        <v>2</v>
      </c>
      <c r="M25" s="5">
        <v>8</v>
      </c>
      <c r="N25" s="5" t="s">
        <v>299</v>
      </c>
      <c r="O25" s="5"/>
      <c r="P25" s="6"/>
      <c r="Q25" s="4">
        <f t="shared" si="3"/>
        <v>45234</v>
      </c>
      <c r="R25" s="5">
        <f t="shared" si="4"/>
        <v>2023</v>
      </c>
      <c r="S25" s="5">
        <f t="shared" si="5"/>
        <v>10</v>
      </c>
      <c r="T25" s="5" t="s">
        <v>411</v>
      </c>
      <c r="U25" s="5"/>
      <c r="V25" s="5">
        <f t="shared" si="6"/>
        <v>0</v>
      </c>
      <c r="W25" s="5" t="s">
        <v>46</v>
      </c>
      <c r="X25" s="5" t="s">
        <v>841</v>
      </c>
      <c r="Y25" s="5"/>
      <c r="Z25" s="5">
        <f t="shared" si="7"/>
        <v>0</v>
      </c>
      <c r="AA25" s="5" t="str">
        <f t="shared" si="0"/>
        <v>SEC</v>
      </c>
      <c r="AB25">
        <f t="shared" si="8"/>
        <v>1</v>
      </c>
      <c r="AC25">
        <f t="shared" si="9"/>
        <v>1</v>
      </c>
      <c r="AD25">
        <f t="shared" si="10"/>
        <v>1</v>
      </c>
      <c r="AE25">
        <f t="shared" si="11"/>
        <v>0</v>
      </c>
      <c r="AF25">
        <f t="shared" si="1"/>
        <v>15</v>
      </c>
      <c r="AG25">
        <f t="shared" si="1"/>
        <v>31</v>
      </c>
      <c r="AH25">
        <f t="shared" si="1"/>
        <v>2</v>
      </c>
      <c r="AI25">
        <f t="shared" si="1"/>
        <v>8</v>
      </c>
      <c r="AJ25">
        <f t="shared" si="12"/>
        <v>10</v>
      </c>
      <c r="AK25" s="8">
        <f t="shared" si="13"/>
        <v>0.2</v>
      </c>
      <c r="AL25">
        <f t="shared" si="2"/>
        <v>0</v>
      </c>
    </row>
    <row r="26" spans="1:38" ht="30" x14ac:dyDescent="0.2">
      <c r="A26" s="1">
        <v>11</v>
      </c>
      <c r="B26" s="4">
        <v>45241</v>
      </c>
      <c r="C26" s="13">
        <v>0.5</v>
      </c>
      <c r="D26" s="5" t="s">
        <v>44</v>
      </c>
      <c r="E26" s="5" t="s">
        <v>411</v>
      </c>
      <c r="F26" s="5" t="s">
        <v>49</v>
      </c>
      <c r="G26" s="5" t="s">
        <v>77</v>
      </c>
      <c r="H26" s="5" t="s">
        <v>46</v>
      </c>
      <c r="I26" s="5" t="s">
        <v>14</v>
      </c>
      <c r="J26" s="5">
        <v>6</v>
      </c>
      <c r="K26" s="5">
        <v>47</v>
      </c>
      <c r="L26" s="5">
        <v>2</v>
      </c>
      <c r="M26" s="5">
        <v>9</v>
      </c>
      <c r="N26" s="5" t="s">
        <v>619</v>
      </c>
      <c r="O26" s="5"/>
      <c r="P26" s="6"/>
      <c r="Q26" s="4">
        <f t="shared" si="3"/>
        <v>45241</v>
      </c>
      <c r="R26" s="5">
        <f t="shared" si="4"/>
        <v>2023</v>
      </c>
      <c r="S26" s="5">
        <f t="shared" si="5"/>
        <v>11</v>
      </c>
      <c r="T26" s="5" t="s">
        <v>411</v>
      </c>
      <c r="U26" s="5"/>
      <c r="V26" s="5">
        <f t="shared" si="6"/>
        <v>0</v>
      </c>
      <c r="W26" s="5" t="s">
        <v>46</v>
      </c>
      <c r="X26" s="5" t="s">
        <v>77</v>
      </c>
      <c r="Y26" s="5"/>
      <c r="Z26" s="5">
        <f t="shared" si="7"/>
        <v>0</v>
      </c>
      <c r="AA26" s="5" t="str">
        <f t="shared" si="0"/>
        <v>SEC</v>
      </c>
      <c r="AB26">
        <f t="shared" si="8"/>
        <v>1</v>
      </c>
      <c r="AC26">
        <f t="shared" si="9"/>
        <v>1</v>
      </c>
      <c r="AD26">
        <f t="shared" si="10"/>
        <v>1</v>
      </c>
      <c r="AE26">
        <f t="shared" si="11"/>
        <v>0</v>
      </c>
      <c r="AF26">
        <f t="shared" si="1"/>
        <v>6</v>
      </c>
      <c r="AG26">
        <f t="shared" si="1"/>
        <v>47</v>
      </c>
      <c r="AH26">
        <f t="shared" si="1"/>
        <v>2</v>
      </c>
      <c r="AI26">
        <f t="shared" si="1"/>
        <v>9</v>
      </c>
      <c r="AJ26">
        <f t="shared" si="12"/>
        <v>11</v>
      </c>
      <c r="AK26" s="8">
        <f t="shared" si="13"/>
        <v>0.18181818181818182</v>
      </c>
      <c r="AL26">
        <f t="shared" si="2"/>
        <v>0</v>
      </c>
    </row>
    <row r="27" spans="1:38" ht="30" x14ac:dyDescent="0.2">
      <c r="A27" s="1">
        <v>12</v>
      </c>
      <c r="B27" s="4">
        <v>45255</v>
      </c>
      <c r="C27" s="13">
        <v>0.64583333333333337</v>
      </c>
      <c r="D27" s="5" t="s">
        <v>44</v>
      </c>
      <c r="E27" s="5" t="s">
        <v>411</v>
      </c>
      <c r="F27" s="5" t="s">
        <v>49</v>
      </c>
      <c r="G27" s="5" t="s">
        <v>925</v>
      </c>
      <c r="H27" s="5" t="s">
        <v>46</v>
      </c>
      <c r="I27" s="5" t="s">
        <v>14</v>
      </c>
      <c r="J27" s="5">
        <v>24</v>
      </c>
      <c r="K27" s="5">
        <v>48</v>
      </c>
      <c r="L27" s="5">
        <v>2</v>
      </c>
      <c r="M27" s="5">
        <v>10</v>
      </c>
      <c r="N27" s="5" t="s">
        <v>911</v>
      </c>
      <c r="O27" s="5"/>
      <c r="P27" s="6"/>
      <c r="Q27" s="4">
        <f t="shared" si="3"/>
        <v>45255</v>
      </c>
      <c r="R27" s="5">
        <f t="shared" si="4"/>
        <v>2023</v>
      </c>
      <c r="S27" s="5">
        <f t="shared" si="5"/>
        <v>13</v>
      </c>
      <c r="T27" s="5" t="s">
        <v>411</v>
      </c>
      <c r="U27" s="5"/>
      <c r="V27" s="5">
        <f t="shared" si="6"/>
        <v>0</v>
      </c>
      <c r="W27" s="5" t="s">
        <v>46</v>
      </c>
      <c r="X27" s="5" t="s">
        <v>381</v>
      </c>
      <c r="Y27" s="5">
        <v>25</v>
      </c>
      <c r="Z27" s="5">
        <f t="shared" si="7"/>
        <v>1</v>
      </c>
      <c r="AA27" s="5" t="str">
        <f t="shared" si="0"/>
        <v>SEC</v>
      </c>
      <c r="AB27">
        <f t="shared" si="8"/>
        <v>1</v>
      </c>
      <c r="AC27">
        <f t="shared" si="9"/>
        <v>1</v>
      </c>
      <c r="AD27">
        <f t="shared" si="10"/>
        <v>1</v>
      </c>
      <c r="AE27">
        <f t="shared" si="11"/>
        <v>0</v>
      </c>
      <c r="AF27">
        <f t="shared" si="1"/>
        <v>24</v>
      </c>
      <c r="AG27">
        <f t="shared" si="1"/>
        <v>48</v>
      </c>
      <c r="AH27">
        <f t="shared" si="1"/>
        <v>2</v>
      </c>
      <c r="AI27">
        <f t="shared" si="1"/>
        <v>10</v>
      </c>
      <c r="AJ27">
        <f t="shared" si="12"/>
        <v>12</v>
      </c>
      <c r="AK27" s="8">
        <f t="shared" si="13"/>
        <v>0.16666666666666666</v>
      </c>
      <c r="AL27">
        <f t="shared" si="2"/>
        <v>0</v>
      </c>
    </row>
    <row r="28" spans="1:38" ht="30" x14ac:dyDescent="0.2">
      <c r="A28" s="1">
        <v>1</v>
      </c>
      <c r="B28" s="4">
        <v>45171</v>
      </c>
      <c r="C28" s="13">
        <v>0.64583333333333337</v>
      </c>
      <c r="D28" s="5" t="s">
        <v>44</v>
      </c>
      <c r="E28" s="5" t="s">
        <v>841</v>
      </c>
      <c r="F28" s="5"/>
      <c r="G28" s="5" t="s">
        <v>313</v>
      </c>
      <c r="H28" s="5" t="s">
        <v>169</v>
      </c>
      <c r="I28" s="5" t="s">
        <v>13</v>
      </c>
      <c r="J28" s="5">
        <v>59</v>
      </c>
      <c r="K28" s="5">
        <v>14</v>
      </c>
      <c r="L28" s="5">
        <v>1</v>
      </c>
      <c r="M28" s="5">
        <v>0</v>
      </c>
      <c r="N28" s="5" t="s">
        <v>41</v>
      </c>
      <c r="O28" s="5"/>
      <c r="P28" s="6"/>
      <c r="Q28" s="4">
        <f t="shared" si="3"/>
        <v>45171</v>
      </c>
      <c r="R28" s="5">
        <f t="shared" si="4"/>
        <v>2023</v>
      </c>
      <c r="S28" s="5">
        <f t="shared" si="5"/>
        <v>1</v>
      </c>
      <c r="T28" s="5" t="s">
        <v>841</v>
      </c>
      <c r="U28" s="5"/>
      <c r="V28" s="5">
        <f t="shared" si="6"/>
        <v>0</v>
      </c>
      <c r="W28" s="5" t="s">
        <v>46</v>
      </c>
      <c r="X28" s="5" t="s">
        <v>313</v>
      </c>
      <c r="Y28" s="5"/>
      <c r="Z28" s="5">
        <f t="shared" si="7"/>
        <v>0</v>
      </c>
      <c r="AA28" s="5" t="str">
        <f t="shared" si="0"/>
        <v>Ind</v>
      </c>
      <c r="AB28">
        <f t="shared" si="8"/>
        <v>0</v>
      </c>
      <c r="AC28">
        <f t="shared" si="9"/>
        <v>1</v>
      </c>
      <c r="AD28">
        <f t="shared" si="10"/>
        <v>0</v>
      </c>
      <c r="AE28">
        <f t="shared" si="11"/>
        <v>0</v>
      </c>
      <c r="AF28">
        <f t="shared" si="1"/>
        <v>59</v>
      </c>
      <c r="AG28">
        <f t="shared" si="1"/>
        <v>14</v>
      </c>
      <c r="AH28">
        <f t="shared" si="1"/>
        <v>1</v>
      </c>
      <c r="AI28">
        <f t="shared" si="1"/>
        <v>0</v>
      </c>
      <c r="AJ28">
        <f t="shared" si="12"/>
        <v>1</v>
      </c>
      <c r="AK28" s="8">
        <f t="shared" si="13"/>
        <v>1</v>
      </c>
      <c r="AL28">
        <f t="shared" si="2"/>
        <v>1</v>
      </c>
    </row>
    <row r="29" spans="1:38" x14ac:dyDescent="0.2">
      <c r="A29" s="1">
        <v>2</v>
      </c>
      <c r="B29" s="4">
        <v>45178</v>
      </c>
      <c r="C29" s="13">
        <v>0.9375</v>
      </c>
      <c r="D29" s="5" t="s">
        <v>44</v>
      </c>
      <c r="E29" s="5" t="s">
        <v>841</v>
      </c>
      <c r="F29" s="5" t="s">
        <v>49</v>
      </c>
      <c r="G29" s="5" t="s">
        <v>424</v>
      </c>
      <c r="H29" s="5" t="s">
        <v>114</v>
      </c>
      <c r="I29" s="5" t="s">
        <v>13</v>
      </c>
      <c r="J29" s="5">
        <v>14</v>
      </c>
      <c r="K29" s="5">
        <v>10</v>
      </c>
      <c r="L29" s="5">
        <v>2</v>
      </c>
      <c r="M29" s="5">
        <v>0</v>
      </c>
      <c r="N29" s="5" t="s">
        <v>47</v>
      </c>
      <c r="O29" s="5"/>
      <c r="P29" s="6"/>
      <c r="Q29" s="4">
        <f t="shared" si="3"/>
        <v>45178</v>
      </c>
      <c r="R29" s="5">
        <f t="shared" si="4"/>
        <v>2023</v>
      </c>
      <c r="S29" s="5">
        <f t="shared" si="5"/>
        <v>2</v>
      </c>
      <c r="T29" s="5" t="s">
        <v>841</v>
      </c>
      <c r="U29" s="5"/>
      <c r="V29" s="5">
        <f t="shared" si="6"/>
        <v>0</v>
      </c>
      <c r="W29" s="5" t="s">
        <v>46</v>
      </c>
      <c r="X29" s="5" t="s">
        <v>424</v>
      </c>
      <c r="Y29" s="5"/>
      <c r="Z29" s="5">
        <f t="shared" si="7"/>
        <v>0</v>
      </c>
      <c r="AA29" s="5" t="str">
        <f t="shared" si="0"/>
        <v>Pac-12</v>
      </c>
      <c r="AB29">
        <f t="shared" si="8"/>
        <v>0</v>
      </c>
      <c r="AC29">
        <f t="shared" si="9"/>
        <v>1</v>
      </c>
      <c r="AD29">
        <f t="shared" si="10"/>
        <v>1</v>
      </c>
      <c r="AE29">
        <f t="shared" si="11"/>
        <v>0</v>
      </c>
      <c r="AF29">
        <f t="shared" si="1"/>
        <v>14</v>
      </c>
      <c r="AG29">
        <f t="shared" si="1"/>
        <v>10</v>
      </c>
      <c r="AH29">
        <f t="shared" si="1"/>
        <v>2</v>
      </c>
      <c r="AI29">
        <f t="shared" si="1"/>
        <v>0</v>
      </c>
      <c r="AJ29">
        <f t="shared" si="12"/>
        <v>2</v>
      </c>
      <c r="AK29" s="8">
        <f t="shared" si="13"/>
        <v>1</v>
      </c>
      <c r="AL29">
        <f t="shared" si="2"/>
        <v>1</v>
      </c>
    </row>
    <row r="30" spans="1:38" ht="30" x14ac:dyDescent="0.2">
      <c r="A30" s="1">
        <v>3</v>
      </c>
      <c r="B30" s="4">
        <v>45185</v>
      </c>
      <c r="C30" s="13">
        <v>0.79166666666666663</v>
      </c>
      <c r="D30" s="5" t="s">
        <v>44</v>
      </c>
      <c r="E30" s="5" t="s">
        <v>841</v>
      </c>
      <c r="F30" s="5"/>
      <c r="G30" s="5" t="s">
        <v>1107</v>
      </c>
      <c r="H30" s="5" t="s">
        <v>70</v>
      </c>
      <c r="I30" s="5" t="s">
        <v>13</v>
      </c>
      <c r="J30" s="5">
        <v>45</v>
      </c>
      <c r="K30" s="5">
        <v>13</v>
      </c>
      <c r="L30" s="5">
        <v>3</v>
      </c>
      <c r="M30" s="5">
        <v>0</v>
      </c>
      <c r="N30" s="5" t="s">
        <v>51</v>
      </c>
      <c r="O30" s="5"/>
      <c r="P30" s="6"/>
      <c r="Q30" s="4">
        <f t="shared" si="3"/>
        <v>45185</v>
      </c>
      <c r="R30" s="5">
        <f t="shared" si="4"/>
        <v>2023</v>
      </c>
      <c r="S30" s="5">
        <f t="shared" si="5"/>
        <v>3</v>
      </c>
      <c r="T30" s="5" t="s">
        <v>841</v>
      </c>
      <c r="U30" s="5"/>
      <c r="V30" s="5">
        <f t="shared" si="6"/>
        <v>0</v>
      </c>
      <c r="W30" s="5" t="s">
        <v>46</v>
      </c>
      <c r="X30" s="5" t="s">
        <v>1107</v>
      </c>
      <c r="Y30" s="5"/>
      <c r="Z30" s="5">
        <f t="shared" si="7"/>
        <v>0</v>
      </c>
      <c r="AA30" s="5" t="str">
        <f t="shared" si="0"/>
        <v>Non-Major</v>
      </c>
      <c r="AB30">
        <f t="shared" si="8"/>
        <v>0</v>
      </c>
      <c r="AC30">
        <f t="shared" si="9"/>
        <v>0</v>
      </c>
      <c r="AD30">
        <f t="shared" si="10"/>
        <v>0</v>
      </c>
      <c r="AE30">
        <f t="shared" si="11"/>
        <v>0</v>
      </c>
      <c r="AF30">
        <f t="shared" si="1"/>
        <v>45</v>
      </c>
      <c r="AG30">
        <f t="shared" si="1"/>
        <v>13</v>
      </c>
      <c r="AH30">
        <f t="shared" si="1"/>
        <v>3</v>
      </c>
      <c r="AI30">
        <f t="shared" si="1"/>
        <v>0</v>
      </c>
      <c r="AJ30">
        <f t="shared" si="12"/>
        <v>3</v>
      </c>
      <c r="AK30" s="8">
        <f t="shared" si="13"/>
        <v>1</v>
      </c>
      <c r="AL30">
        <f t="shared" si="2"/>
        <v>1</v>
      </c>
    </row>
    <row r="31" spans="1:38" ht="30" x14ac:dyDescent="0.2">
      <c r="A31" s="1">
        <v>4</v>
      </c>
      <c r="B31" s="4">
        <v>45192</v>
      </c>
      <c r="C31" s="13">
        <v>0.5</v>
      </c>
      <c r="D31" s="5" t="s">
        <v>44</v>
      </c>
      <c r="E31" s="5" t="s">
        <v>841</v>
      </c>
      <c r="F31" s="5" t="s">
        <v>49</v>
      </c>
      <c r="G31" s="5" t="s">
        <v>571</v>
      </c>
      <c r="H31" s="5" t="s">
        <v>46</v>
      </c>
      <c r="I31" s="5" t="s">
        <v>14</v>
      </c>
      <c r="J31" s="5">
        <v>10</v>
      </c>
      <c r="K31" s="5">
        <v>27</v>
      </c>
      <c r="L31" s="5">
        <v>3</v>
      </c>
      <c r="M31" s="5">
        <v>1</v>
      </c>
      <c r="N31" s="5" t="s">
        <v>92</v>
      </c>
      <c r="O31" s="5"/>
      <c r="P31" s="6"/>
      <c r="Q31" s="4">
        <f t="shared" si="3"/>
        <v>45192</v>
      </c>
      <c r="R31" s="5">
        <f t="shared" si="4"/>
        <v>2023</v>
      </c>
      <c r="S31" s="5">
        <f t="shared" si="5"/>
        <v>4</v>
      </c>
      <c r="T31" s="5" t="s">
        <v>841</v>
      </c>
      <c r="U31" s="5"/>
      <c r="V31" s="5">
        <f t="shared" si="6"/>
        <v>0</v>
      </c>
      <c r="W31" s="5" t="s">
        <v>46</v>
      </c>
      <c r="X31" s="5" t="s">
        <v>571</v>
      </c>
      <c r="Y31" s="5"/>
      <c r="Z31" s="5">
        <f t="shared" si="7"/>
        <v>0</v>
      </c>
      <c r="AA31" s="5" t="str">
        <f t="shared" si="0"/>
        <v>SEC</v>
      </c>
      <c r="AB31">
        <f t="shared" si="8"/>
        <v>1</v>
      </c>
      <c r="AC31">
        <f t="shared" si="9"/>
        <v>1</v>
      </c>
      <c r="AD31">
        <f t="shared" si="10"/>
        <v>1</v>
      </c>
      <c r="AE31">
        <f t="shared" si="11"/>
        <v>0</v>
      </c>
      <c r="AF31">
        <f t="shared" si="1"/>
        <v>10</v>
      </c>
      <c r="AG31">
        <f t="shared" si="1"/>
        <v>27</v>
      </c>
      <c r="AH31">
        <f t="shared" si="1"/>
        <v>3</v>
      </c>
      <c r="AI31">
        <f t="shared" si="1"/>
        <v>1</v>
      </c>
      <c r="AJ31">
        <f t="shared" si="12"/>
        <v>4</v>
      </c>
      <c r="AK31" s="8">
        <f t="shared" si="13"/>
        <v>0.75</v>
      </c>
      <c r="AL31">
        <f t="shared" si="2"/>
        <v>0</v>
      </c>
    </row>
    <row r="32" spans="1:38" ht="30" x14ac:dyDescent="0.2">
      <c r="A32" s="1">
        <v>5</v>
      </c>
      <c r="B32" s="4">
        <v>45199</v>
      </c>
      <c r="C32" s="13">
        <v>0.64583333333333337</v>
      </c>
      <c r="D32" s="5" t="s">
        <v>44</v>
      </c>
      <c r="E32" s="5" t="s">
        <v>841</v>
      </c>
      <c r="F32" s="5"/>
      <c r="G32" s="5" t="s">
        <v>341</v>
      </c>
      <c r="H32" s="5" t="s">
        <v>46</v>
      </c>
      <c r="I32" s="5" t="s">
        <v>14</v>
      </c>
      <c r="J32" s="5">
        <v>20</v>
      </c>
      <c r="K32" s="5">
        <v>27</v>
      </c>
      <c r="L32" s="5">
        <v>3</v>
      </c>
      <c r="M32" s="5">
        <v>2</v>
      </c>
      <c r="N32" s="5" t="s">
        <v>102</v>
      </c>
      <c r="O32" s="5"/>
      <c r="P32" s="6"/>
      <c r="Q32" s="4">
        <f t="shared" si="3"/>
        <v>45199</v>
      </c>
      <c r="R32" s="5">
        <f t="shared" si="4"/>
        <v>2023</v>
      </c>
      <c r="S32" s="5">
        <f t="shared" si="5"/>
        <v>5</v>
      </c>
      <c r="T32" s="5" t="s">
        <v>841</v>
      </c>
      <c r="U32" s="5"/>
      <c r="V32" s="5">
        <f t="shared" si="6"/>
        <v>0</v>
      </c>
      <c r="W32" s="5" t="s">
        <v>46</v>
      </c>
      <c r="X32" s="5" t="s">
        <v>178</v>
      </c>
      <c r="Y32" s="5">
        <v>1</v>
      </c>
      <c r="Z32" s="5">
        <f t="shared" si="7"/>
        <v>1</v>
      </c>
      <c r="AA32" s="5" t="str">
        <f t="shared" si="0"/>
        <v>SEC</v>
      </c>
      <c r="AB32">
        <f t="shared" si="8"/>
        <v>1</v>
      </c>
      <c r="AC32">
        <f t="shared" si="9"/>
        <v>1</v>
      </c>
      <c r="AD32">
        <f t="shared" si="10"/>
        <v>1</v>
      </c>
      <c r="AE32">
        <f t="shared" si="11"/>
        <v>0</v>
      </c>
      <c r="AF32">
        <f t="shared" si="1"/>
        <v>20</v>
      </c>
      <c r="AG32">
        <f t="shared" si="1"/>
        <v>27</v>
      </c>
      <c r="AH32">
        <f t="shared" si="1"/>
        <v>3</v>
      </c>
      <c r="AI32">
        <f t="shared" si="1"/>
        <v>2</v>
      </c>
      <c r="AJ32">
        <f t="shared" si="12"/>
        <v>5</v>
      </c>
      <c r="AK32" s="8">
        <f t="shared" si="13"/>
        <v>0.6</v>
      </c>
      <c r="AL32">
        <f t="shared" si="2"/>
        <v>0</v>
      </c>
    </row>
    <row r="33" spans="1:38" x14ac:dyDescent="0.2">
      <c r="A33" s="1">
        <v>6</v>
      </c>
      <c r="B33" s="4">
        <v>45213</v>
      </c>
      <c r="C33" s="13">
        <v>0.79166666666666663</v>
      </c>
      <c r="D33" s="5" t="s">
        <v>44</v>
      </c>
      <c r="E33" s="5" t="s">
        <v>841</v>
      </c>
      <c r="F33" s="5" t="s">
        <v>49</v>
      </c>
      <c r="G33" s="5" t="s">
        <v>1220</v>
      </c>
      <c r="H33" s="5" t="s">
        <v>46</v>
      </c>
      <c r="I33" s="5" t="s">
        <v>14</v>
      </c>
      <c r="J33" s="5">
        <v>18</v>
      </c>
      <c r="K33" s="5">
        <v>48</v>
      </c>
      <c r="L33" s="5">
        <v>3</v>
      </c>
      <c r="M33" s="5">
        <v>3</v>
      </c>
      <c r="N33" s="5" t="s">
        <v>130</v>
      </c>
      <c r="O33" s="5"/>
      <c r="P33" s="6"/>
      <c r="Q33" s="4">
        <f t="shared" si="3"/>
        <v>45213</v>
      </c>
      <c r="R33" s="5">
        <f t="shared" si="4"/>
        <v>2023</v>
      </c>
      <c r="S33" s="5">
        <f t="shared" si="5"/>
        <v>7</v>
      </c>
      <c r="T33" s="5" t="s">
        <v>841</v>
      </c>
      <c r="U33" s="5"/>
      <c r="V33" s="5">
        <f t="shared" si="6"/>
        <v>0</v>
      </c>
      <c r="W33" s="5" t="s">
        <v>46</v>
      </c>
      <c r="X33" s="5" t="s">
        <v>94</v>
      </c>
      <c r="Y33" s="5">
        <v>22</v>
      </c>
      <c r="Z33" s="5">
        <f t="shared" si="7"/>
        <v>1</v>
      </c>
      <c r="AA33" s="5" t="str">
        <f t="shared" si="0"/>
        <v>SEC</v>
      </c>
      <c r="AB33">
        <f t="shared" si="8"/>
        <v>1</v>
      </c>
      <c r="AC33">
        <f t="shared" si="9"/>
        <v>1</v>
      </c>
      <c r="AD33">
        <f t="shared" si="10"/>
        <v>1</v>
      </c>
      <c r="AE33">
        <f t="shared" si="11"/>
        <v>0</v>
      </c>
      <c r="AF33">
        <f t="shared" si="1"/>
        <v>18</v>
      </c>
      <c r="AG33">
        <f t="shared" si="1"/>
        <v>48</v>
      </c>
      <c r="AH33">
        <f t="shared" si="1"/>
        <v>3</v>
      </c>
      <c r="AI33">
        <f t="shared" si="1"/>
        <v>3</v>
      </c>
      <c r="AJ33">
        <f t="shared" si="12"/>
        <v>6</v>
      </c>
      <c r="AK33" s="8">
        <f t="shared" si="13"/>
        <v>0.5</v>
      </c>
      <c r="AL33">
        <f t="shared" si="2"/>
        <v>0</v>
      </c>
    </row>
    <row r="34" spans="1:38" ht="30" x14ac:dyDescent="0.2">
      <c r="A34" s="1">
        <v>7</v>
      </c>
      <c r="B34" s="4">
        <v>45220</v>
      </c>
      <c r="C34" s="13">
        <v>0.79166666666666663</v>
      </c>
      <c r="D34" s="5" t="s">
        <v>44</v>
      </c>
      <c r="E34" s="5" t="s">
        <v>841</v>
      </c>
      <c r="F34" s="5"/>
      <c r="G34" s="5" t="s">
        <v>1174</v>
      </c>
      <c r="H34" s="5" t="s">
        <v>46</v>
      </c>
      <c r="I34" s="5" t="s">
        <v>14</v>
      </c>
      <c r="J34" s="5">
        <v>21</v>
      </c>
      <c r="K34" s="5">
        <v>28</v>
      </c>
      <c r="L34" s="5">
        <v>3</v>
      </c>
      <c r="M34" s="5">
        <v>4</v>
      </c>
      <c r="N34" s="5" t="s">
        <v>132</v>
      </c>
      <c r="O34" s="5"/>
      <c r="P34" s="6"/>
      <c r="Q34" s="4">
        <f t="shared" si="3"/>
        <v>45220</v>
      </c>
      <c r="R34" s="5">
        <f t="shared" si="4"/>
        <v>2023</v>
      </c>
      <c r="S34" s="5">
        <f t="shared" si="5"/>
        <v>8</v>
      </c>
      <c r="T34" s="5" t="s">
        <v>841</v>
      </c>
      <c r="U34" s="5"/>
      <c r="V34" s="5">
        <f t="shared" si="6"/>
        <v>0</v>
      </c>
      <c r="W34" s="5" t="s">
        <v>46</v>
      </c>
      <c r="X34" s="5" t="s">
        <v>415</v>
      </c>
      <c r="Y34" s="5">
        <v>13</v>
      </c>
      <c r="Z34" s="5">
        <f t="shared" si="7"/>
        <v>1</v>
      </c>
      <c r="AA34" s="5" t="str">
        <f t="shared" si="0"/>
        <v>SEC</v>
      </c>
      <c r="AB34">
        <f t="shared" si="8"/>
        <v>1</v>
      </c>
      <c r="AC34">
        <f t="shared" si="9"/>
        <v>1</v>
      </c>
      <c r="AD34">
        <f t="shared" si="10"/>
        <v>1</v>
      </c>
      <c r="AE34">
        <f t="shared" si="11"/>
        <v>0</v>
      </c>
      <c r="AF34">
        <f t="shared" ref="AF34:AI65" si="14">J34</f>
        <v>21</v>
      </c>
      <c r="AG34">
        <f t="shared" si="14"/>
        <v>28</v>
      </c>
      <c r="AH34">
        <f t="shared" si="14"/>
        <v>3</v>
      </c>
      <c r="AI34">
        <f t="shared" si="14"/>
        <v>4</v>
      </c>
      <c r="AJ34">
        <f t="shared" si="12"/>
        <v>7</v>
      </c>
      <c r="AK34" s="8">
        <f t="shared" si="13"/>
        <v>0.42857142857142855</v>
      </c>
      <c r="AL34">
        <f t="shared" si="2"/>
        <v>0</v>
      </c>
    </row>
    <row r="35" spans="1:38" ht="30" x14ac:dyDescent="0.2">
      <c r="A35" s="1">
        <v>8</v>
      </c>
      <c r="B35" s="4">
        <v>45227</v>
      </c>
      <c r="C35" s="13">
        <v>0.64583333333333337</v>
      </c>
      <c r="D35" s="5" t="s">
        <v>44</v>
      </c>
      <c r="E35" s="5" t="s">
        <v>841</v>
      </c>
      <c r="F35" s="5"/>
      <c r="G35" s="5" t="s">
        <v>239</v>
      </c>
      <c r="H35" s="5" t="s">
        <v>46</v>
      </c>
      <c r="I35" s="5" t="s">
        <v>13</v>
      </c>
      <c r="J35" s="5">
        <v>27</v>
      </c>
      <c r="K35" s="5">
        <v>13</v>
      </c>
      <c r="L35" s="5">
        <v>4</v>
      </c>
      <c r="M35" s="5">
        <v>4</v>
      </c>
      <c r="N35" s="5" t="s">
        <v>41</v>
      </c>
      <c r="O35" s="5"/>
      <c r="P35" s="6"/>
      <c r="Q35" s="4">
        <f t="shared" si="3"/>
        <v>45227</v>
      </c>
      <c r="R35" s="5">
        <f t="shared" si="4"/>
        <v>2023</v>
      </c>
      <c r="S35" s="5">
        <f t="shared" si="5"/>
        <v>9</v>
      </c>
      <c r="T35" s="5" t="s">
        <v>841</v>
      </c>
      <c r="U35" s="5"/>
      <c r="V35" s="5">
        <f t="shared" si="6"/>
        <v>0</v>
      </c>
      <c r="W35" s="5" t="s">
        <v>46</v>
      </c>
      <c r="X35" s="5" t="s">
        <v>239</v>
      </c>
      <c r="Y35" s="5"/>
      <c r="Z35" s="5">
        <f t="shared" si="7"/>
        <v>0</v>
      </c>
      <c r="AA35" s="5" t="str">
        <f t="shared" si="0"/>
        <v>SEC</v>
      </c>
      <c r="AB35">
        <f t="shared" si="8"/>
        <v>1</v>
      </c>
      <c r="AC35">
        <f t="shared" si="9"/>
        <v>1</v>
      </c>
      <c r="AD35">
        <f t="shared" si="10"/>
        <v>1</v>
      </c>
      <c r="AE35">
        <f t="shared" si="11"/>
        <v>0</v>
      </c>
      <c r="AF35">
        <f t="shared" si="14"/>
        <v>27</v>
      </c>
      <c r="AG35">
        <f t="shared" si="14"/>
        <v>13</v>
      </c>
      <c r="AH35">
        <f t="shared" si="14"/>
        <v>4</v>
      </c>
      <c r="AI35">
        <f t="shared" si="14"/>
        <v>4</v>
      </c>
      <c r="AJ35">
        <f t="shared" si="12"/>
        <v>8</v>
      </c>
      <c r="AK35" s="8">
        <f t="shared" si="13"/>
        <v>0.5</v>
      </c>
      <c r="AL35">
        <f t="shared" si="2"/>
        <v>1</v>
      </c>
    </row>
    <row r="36" spans="1:38" x14ac:dyDescent="0.2">
      <c r="A36" s="1">
        <v>9</v>
      </c>
      <c r="B36" s="4">
        <v>45234</v>
      </c>
      <c r="C36" s="13">
        <v>0.66666666666666663</v>
      </c>
      <c r="D36" s="5" t="s">
        <v>44</v>
      </c>
      <c r="E36" s="5" t="s">
        <v>841</v>
      </c>
      <c r="F36" s="5" t="s">
        <v>49</v>
      </c>
      <c r="G36" s="5" t="s">
        <v>411</v>
      </c>
      <c r="H36" s="5" t="s">
        <v>46</v>
      </c>
      <c r="I36" s="5" t="s">
        <v>13</v>
      </c>
      <c r="J36" s="5">
        <v>31</v>
      </c>
      <c r="K36" s="5">
        <v>15</v>
      </c>
      <c r="L36" s="5">
        <v>5</v>
      </c>
      <c r="M36" s="5">
        <v>4</v>
      </c>
      <c r="N36" s="5" t="s">
        <v>47</v>
      </c>
      <c r="O36" s="5"/>
      <c r="P36" s="6"/>
      <c r="Q36" s="4">
        <f t="shared" si="3"/>
        <v>45234</v>
      </c>
      <c r="R36" s="5">
        <f t="shared" si="4"/>
        <v>2023</v>
      </c>
      <c r="S36" s="5">
        <f t="shared" si="5"/>
        <v>10</v>
      </c>
      <c r="T36" s="5" t="s">
        <v>841</v>
      </c>
      <c r="U36" s="5"/>
      <c r="V36" s="5">
        <f t="shared" si="6"/>
        <v>0</v>
      </c>
      <c r="W36" s="5" t="s">
        <v>46</v>
      </c>
      <c r="X36" s="5" t="s">
        <v>411</v>
      </c>
      <c r="Y36" s="5"/>
      <c r="Z36" s="5">
        <f t="shared" si="7"/>
        <v>0</v>
      </c>
      <c r="AA36" s="5" t="str">
        <f t="shared" si="0"/>
        <v>SEC</v>
      </c>
      <c r="AB36">
        <f t="shared" si="8"/>
        <v>1</v>
      </c>
      <c r="AC36">
        <f t="shared" si="9"/>
        <v>1</v>
      </c>
      <c r="AD36">
        <f t="shared" si="10"/>
        <v>1</v>
      </c>
      <c r="AE36">
        <f t="shared" si="11"/>
        <v>0</v>
      </c>
      <c r="AF36">
        <f t="shared" si="14"/>
        <v>31</v>
      </c>
      <c r="AG36">
        <f t="shared" si="14"/>
        <v>15</v>
      </c>
      <c r="AH36">
        <f t="shared" si="14"/>
        <v>5</v>
      </c>
      <c r="AI36">
        <f t="shared" si="14"/>
        <v>4</v>
      </c>
      <c r="AJ36">
        <f t="shared" si="12"/>
        <v>9</v>
      </c>
      <c r="AK36" s="8">
        <f t="shared" si="13"/>
        <v>0.55555555555555558</v>
      </c>
      <c r="AL36">
        <f t="shared" si="2"/>
        <v>1</v>
      </c>
    </row>
    <row r="37" spans="1:38" x14ac:dyDescent="0.2">
      <c r="A37" s="1">
        <v>10</v>
      </c>
      <c r="B37" s="4">
        <v>45241</v>
      </c>
      <c r="C37" s="13">
        <v>0.66666666666666663</v>
      </c>
      <c r="D37" s="5" t="s">
        <v>44</v>
      </c>
      <c r="E37" s="5" t="s">
        <v>841</v>
      </c>
      <c r="F37" s="5" t="s">
        <v>49</v>
      </c>
      <c r="G37" s="5" t="s">
        <v>651</v>
      </c>
      <c r="H37" s="5" t="s">
        <v>46</v>
      </c>
      <c r="I37" s="5" t="s">
        <v>13</v>
      </c>
      <c r="J37" s="5">
        <v>48</v>
      </c>
      <c r="K37" s="5">
        <v>10</v>
      </c>
      <c r="L37" s="5">
        <v>6</v>
      </c>
      <c r="M37" s="5">
        <v>4</v>
      </c>
      <c r="N37" s="5" t="s">
        <v>51</v>
      </c>
      <c r="O37" s="5"/>
      <c r="P37" s="6"/>
      <c r="Q37" s="4">
        <f t="shared" si="3"/>
        <v>45241</v>
      </c>
      <c r="R37" s="5">
        <f t="shared" si="4"/>
        <v>2023</v>
      </c>
      <c r="S37" s="5">
        <f t="shared" si="5"/>
        <v>11</v>
      </c>
      <c r="T37" s="5" t="s">
        <v>841</v>
      </c>
      <c r="U37" s="5"/>
      <c r="V37" s="5">
        <f t="shared" si="6"/>
        <v>0</v>
      </c>
      <c r="W37" s="5" t="s">
        <v>46</v>
      </c>
      <c r="X37" s="5" t="s">
        <v>651</v>
      </c>
      <c r="Y37" s="5"/>
      <c r="Z37" s="5">
        <f t="shared" si="7"/>
        <v>0</v>
      </c>
      <c r="AA37" s="5" t="str">
        <f t="shared" si="0"/>
        <v>SEC</v>
      </c>
      <c r="AB37">
        <f t="shared" si="8"/>
        <v>1</v>
      </c>
      <c r="AC37">
        <f t="shared" si="9"/>
        <v>1</v>
      </c>
      <c r="AD37">
        <f t="shared" si="10"/>
        <v>1</v>
      </c>
      <c r="AE37">
        <f t="shared" si="11"/>
        <v>0</v>
      </c>
      <c r="AF37">
        <f t="shared" si="14"/>
        <v>48</v>
      </c>
      <c r="AG37">
        <f t="shared" si="14"/>
        <v>10</v>
      </c>
      <c r="AH37">
        <f t="shared" si="14"/>
        <v>6</v>
      </c>
      <c r="AI37">
        <f t="shared" si="14"/>
        <v>4</v>
      </c>
      <c r="AJ37">
        <f t="shared" si="12"/>
        <v>10</v>
      </c>
      <c r="AK37" s="8">
        <f t="shared" si="13"/>
        <v>0.6</v>
      </c>
      <c r="AL37">
        <f t="shared" si="2"/>
        <v>1</v>
      </c>
    </row>
    <row r="38" spans="1:38" ht="45" x14ac:dyDescent="0.2">
      <c r="A38" s="1">
        <v>11</v>
      </c>
      <c r="B38" s="4">
        <v>45248</v>
      </c>
      <c r="C38" s="13">
        <v>0.66666666666666663</v>
      </c>
      <c r="D38" s="5" t="s">
        <v>44</v>
      </c>
      <c r="E38" s="5" t="s">
        <v>841</v>
      </c>
      <c r="F38" s="5"/>
      <c r="G38" s="5" t="s">
        <v>908</v>
      </c>
      <c r="H38" s="5" t="s">
        <v>54</v>
      </c>
      <c r="I38" s="5" t="s">
        <v>14</v>
      </c>
      <c r="J38" s="5">
        <v>10</v>
      </c>
      <c r="K38" s="5">
        <v>31</v>
      </c>
      <c r="L38" s="5">
        <v>6</v>
      </c>
      <c r="M38" s="5">
        <v>5</v>
      </c>
      <c r="N38" s="5" t="s">
        <v>92</v>
      </c>
      <c r="O38" s="5"/>
      <c r="P38" s="6"/>
      <c r="Q38" s="4">
        <f t="shared" si="3"/>
        <v>45248</v>
      </c>
      <c r="R38" s="5">
        <f t="shared" si="4"/>
        <v>2023</v>
      </c>
      <c r="S38" s="5">
        <f t="shared" si="5"/>
        <v>12</v>
      </c>
      <c r="T38" s="5" t="s">
        <v>841</v>
      </c>
      <c r="U38" s="5"/>
      <c r="V38" s="5">
        <f t="shared" si="6"/>
        <v>0</v>
      </c>
      <c r="W38" s="5" t="s">
        <v>46</v>
      </c>
      <c r="X38" s="5" t="s">
        <v>908</v>
      </c>
      <c r="Y38" s="5"/>
      <c r="Z38" s="5">
        <f t="shared" si="7"/>
        <v>0</v>
      </c>
      <c r="AA38" s="5" t="str">
        <f t="shared" si="0"/>
        <v>CUSA</v>
      </c>
      <c r="AB38">
        <f t="shared" si="8"/>
        <v>0</v>
      </c>
      <c r="AC38">
        <f t="shared" si="9"/>
        <v>1</v>
      </c>
      <c r="AD38">
        <f t="shared" si="10"/>
        <v>0</v>
      </c>
      <c r="AE38">
        <f t="shared" si="11"/>
        <v>0</v>
      </c>
      <c r="AF38">
        <f t="shared" si="14"/>
        <v>10</v>
      </c>
      <c r="AG38">
        <f t="shared" si="14"/>
        <v>31</v>
      </c>
      <c r="AH38">
        <f t="shared" si="14"/>
        <v>6</v>
      </c>
      <c r="AI38">
        <f t="shared" si="14"/>
        <v>5</v>
      </c>
      <c r="AJ38">
        <f t="shared" si="12"/>
        <v>11</v>
      </c>
      <c r="AK38" s="8">
        <f t="shared" si="13"/>
        <v>0.54545454545454541</v>
      </c>
      <c r="AL38">
        <f t="shared" si="2"/>
        <v>0</v>
      </c>
    </row>
    <row r="39" spans="1:38" ht="30" x14ac:dyDescent="0.2">
      <c r="A39" s="1">
        <v>12</v>
      </c>
      <c r="B39" s="4">
        <v>45255</v>
      </c>
      <c r="C39" s="13">
        <v>0.64583333333333337</v>
      </c>
      <c r="D39" s="5" t="s">
        <v>44</v>
      </c>
      <c r="E39" s="5" t="s">
        <v>841</v>
      </c>
      <c r="F39" s="5"/>
      <c r="G39" s="5" t="s">
        <v>1186</v>
      </c>
      <c r="H39" s="5" t="s">
        <v>46</v>
      </c>
      <c r="I39" s="5" t="s">
        <v>14</v>
      </c>
      <c r="J39" s="5">
        <v>24</v>
      </c>
      <c r="K39" s="5">
        <v>27</v>
      </c>
      <c r="L39" s="5">
        <v>6</v>
      </c>
      <c r="M39" s="5">
        <v>6</v>
      </c>
      <c r="N39" s="5" t="s">
        <v>102</v>
      </c>
      <c r="O39" s="5"/>
      <c r="P39" s="6"/>
      <c r="Q39" s="4">
        <f t="shared" si="3"/>
        <v>45255</v>
      </c>
      <c r="R39" s="5">
        <f t="shared" si="4"/>
        <v>2023</v>
      </c>
      <c r="S39" s="5">
        <f t="shared" si="5"/>
        <v>13</v>
      </c>
      <c r="T39" s="5" t="s">
        <v>841</v>
      </c>
      <c r="U39" s="5"/>
      <c r="V39" s="5">
        <f t="shared" si="6"/>
        <v>0</v>
      </c>
      <c r="W39" s="5" t="s">
        <v>46</v>
      </c>
      <c r="X39" s="5" t="s">
        <v>119</v>
      </c>
      <c r="Y39" s="5">
        <v>8</v>
      </c>
      <c r="Z39" s="5">
        <f t="shared" si="7"/>
        <v>1</v>
      </c>
      <c r="AA39" s="5" t="str">
        <f t="shared" si="0"/>
        <v>SEC</v>
      </c>
      <c r="AB39">
        <f t="shared" si="8"/>
        <v>1</v>
      </c>
      <c r="AC39">
        <f t="shared" si="9"/>
        <v>1</v>
      </c>
      <c r="AD39">
        <f t="shared" si="10"/>
        <v>1</v>
      </c>
      <c r="AE39">
        <f t="shared" si="11"/>
        <v>0</v>
      </c>
      <c r="AF39">
        <f t="shared" si="14"/>
        <v>24</v>
      </c>
      <c r="AG39">
        <f t="shared" si="14"/>
        <v>27</v>
      </c>
      <c r="AH39">
        <f t="shared" si="14"/>
        <v>6</v>
      </c>
      <c r="AI39">
        <f t="shared" si="14"/>
        <v>6</v>
      </c>
      <c r="AJ39">
        <f t="shared" si="12"/>
        <v>12</v>
      </c>
      <c r="AK39" s="8">
        <f t="shared" si="13"/>
        <v>0.5</v>
      </c>
      <c r="AL39">
        <f t="shared" si="2"/>
        <v>0</v>
      </c>
    </row>
    <row r="40" spans="1:38" ht="30" x14ac:dyDescent="0.2">
      <c r="A40" s="1">
        <v>13</v>
      </c>
      <c r="B40" s="4">
        <v>45290</v>
      </c>
      <c r="C40" s="13">
        <v>0.58333333333333337</v>
      </c>
      <c r="D40" s="5" t="s">
        <v>44</v>
      </c>
      <c r="E40" s="5" t="s">
        <v>841</v>
      </c>
      <c r="F40" s="5" t="s">
        <v>80</v>
      </c>
      <c r="G40" s="5" t="s">
        <v>230</v>
      </c>
      <c r="H40" s="5" t="s">
        <v>86</v>
      </c>
      <c r="I40" s="5" t="s">
        <v>14</v>
      </c>
      <c r="J40" s="5">
        <v>13</v>
      </c>
      <c r="K40" s="5">
        <v>31</v>
      </c>
      <c r="L40" s="5">
        <v>6</v>
      </c>
      <c r="M40" s="5">
        <v>7</v>
      </c>
      <c r="N40" s="5" t="s">
        <v>130</v>
      </c>
      <c r="O40" s="5" t="s">
        <v>907</v>
      </c>
      <c r="P40" s="6"/>
      <c r="Q40" s="4">
        <f t="shared" si="3"/>
        <v>45290</v>
      </c>
      <c r="R40" s="5">
        <f t="shared" si="4"/>
        <v>2023</v>
      </c>
      <c r="S40" s="5">
        <f t="shared" si="5"/>
        <v>18</v>
      </c>
      <c r="T40" s="5" t="s">
        <v>841</v>
      </c>
      <c r="U40" s="5"/>
      <c r="V40" s="5">
        <f t="shared" si="6"/>
        <v>0</v>
      </c>
      <c r="W40" s="5" t="s">
        <v>46</v>
      </c>
      <c r="X40" s="5" t="s">
        <v>230</v>
      </c>
      <c r="Y40" s="5"/>
      <c r="Z40" s="5">
        <f t="shared" si="7"/>
        <v>0</v>
      </c>
      <c r="AA40" s="5" t="str">
        <f t="shared" si="0"/>
        <v>Big Ten</v>
      </c>
      <c r="AB40">
        <f t="shared" si="8"/>
        <v>0</v>
      </c>
      <c r="AC40">
        <f t="shared" si="9"/>
        <v>1</v>
      </c>
      <c r="AD40">
        <f t="shared" si="10"/>
        <v>1</v>
      </c>
      <c r="AE40">
        <f t="shared" si="11"/>
        <v>0</v>
      </c>
      <c r="AF40">
        <f t="shared" si="14"/>
        <v>13</v>
      </c>
      <c r="AG40">
        <f t="shared" si="14"/>
        <v>31</v>
      </c>
      <c r="AH40">
        <f t="shared" si="14"/>
        <v>6</v>
      </c>
      <c r="AI40">
        <f t="shared" si="14"/>
        <v>7</v>
      </c>
      <c r="AJ40">
        <f t="shared" si="12"/>
        <v>13</v>
      </c>
      <c r="AK40" s="8">
        <f t="shared" si="13"/>
        <v>0.46153846153846156</v>
      </c>
      <c r="AL40">
        <f t="shared" si="2"/>
        <v>0</v>
      </c>
    </row>
    <row r="41" spans="1:38" ht="30" x14ac:dyDescent="0.2">
      <c r="A41" s="1">
        <v>1</v>
      </c>
      <c r="B41" s="4">
        <v>45171</v>
      </c>
      <c r="C41" s="13">
        <v>0.79166666666666663</v>
      </c>
      <c r="D41" s="5" t="s">
        <v>44</v>
      </c>
      <c r="E41" s="5" t="s">
        <v>472</v>
      </c>
      <c r="F41" s="5"/>
      <c r="G41" s="5" t="s">
        <v>202</v>
      </c>
      <c r="H41" s="5" t="s">
        <v>96</v>
      </c>
      <c r="I41" s="5" t="s">
        <v>13</v>
      </c>
      <c r="J41" s="5">
        <v>52</v>
      </c>
      <c r="K41" s="5">
        <v>10</v>
      </c>
      <c r="L41" s="5">
        <v>1</v>
      </c>
      <c r="M41" s="5">
        <v>0</v>
      </c>
      <c r="N41" s="5" t="s">
        <v>41</v>
      </c>
      <c r="O41" s="5"/>
      <c r="Q41" s="4">
        <f t="shared" si="3"/>
        <v>45171</v>
      </c>
      <c r="R41" s="5">
        <f t="shared" si="4"/>
        <v>2023</v>
      </c>
      <c r="S41" s="5">
        <f t="shared" si="5"/>
        <v>1</v>
      </c>
      <c r="T41" s="5" t="s">
        <v>48</v>
      </c>
      <c r="U41" s="5">
        <v>23</v>
      </c>
      <c r="V41" s="5">
        <f t="shared" si="6"/>
        <v>1</v>
      </c>
      <c r="W41" s="5" t="s">
        <v>46</v>
      </c>
      <c r="X41" s="5" t="s">
        <v>202</v>
      </c>
      <c r="Y41" s="5"/>
      <c r="Z41" s="5">
        <f t="shared" si="7"/>
        <v>0</v>
      </c>
      <c r="AA41" s="5" t="str">
        <f t="shared" si="0"/>
        <v>MWC</v>
      </c>
      <c r="AB41">
        <f t="shared" si="8"/>
        <v>0</v>
      </c>
      <c r="AC41">
        <f t="shared" si="9"/>
        <v>1</v>
      </c>
      <c r="AD41">
        <f t="shared" si="10"/>
        <v>0</v>
      </c>
      <c r="AE41">
        <f t="shared" si="11"/>
        <v>0</v>
      </c>
      <c r="AF41">
        <f t="shared" si="14"/>
        <v>52</v>
      </c>
      <c r="AG41">
        <f t="shared" si="14"/>
        <v>10</v>
      </c>
      <c r="AH41">
        <f t="shared" si="14"/>
        <v>1</v>
      </c>
      <c r="AI41">
        <f t="shared" si="14"/>
        <v>0</v>
      </c>
      <c r="AJ41">
        <f t="shared" si="12"/>
        <v>1</v>
      </c>
      <c r="AK41" s="8">
        <f t="shared" si="13"/>
        <v>1</v>
      </c>
      <c r="AL41">
        <f t="shared" si="2"/>
        <v>1</v>
      </c>
    </row>
    <row r="42" spans="1:38" ht="30" x14ac:dyDescent="0.2">
      <c r="A42" s="1">
        <v>2</v>
      </c>
      <c r="B42" s="4">
        <v>45178</v>
      </c>
      <c r="C42" s="13">
        <v>0.64583333333333337</v>
      </c>
      <c r="D42" s="5" t="s">
        <v>44</v>
      </c>
      <c r="E42" s="5" t="s">
        <v>472</v>
      </c>
      <c r="F42" s="5" t="s">
        <v>49</v>
      </c>
      <c r="G42" s="5" t="s">
        <v>104</v>
      </c>
      <c r="H42" s="5" t="s">
        <v>40</v>
      </c>
      <c r="I42" s="5" t="s">
        <v>14</v>
      </c>
      <c r="J42" s="5">
        <v>33</v>
      </c>
      <c r="K42" s="5">
        <v>48</v>
      </c>
      <c r="L42" s="5">
        <v>1</v>
      </c>
      <c r="M42" s="5">
        <v>1</v>
      </c>
      <c r="N42" s="5" t="s">
        <v>92</v>
      </c>
      <c r="O42" s="5"/>
      <c r="Q42" s="4">
        <f t="shared" si="3"/>
        <v>45178</v>
      </c>
      <c r="R42" s="5">
        <f t="shared" si="4"/>
        <v>2023</v>
      </c>
      <c r="S42" s="5">
        <f t="shared" si="5"/>
        <v>2</v>
      </c>
      <c r="T42" s="5" t="s">
        <v>48</v>
      </c>
      <c r="U42" s="5">
        <v>23</v>
      </c>
      <c r="V42" s="5">
        <f t="shared" si="6"/>
        <v>1</v>
      </c>
      <c r="W42" s="5" t="s">
        <v>46</v>
      </c>
      <c r="X42" s="5" t="s">
        <v>105</v>
      </c>
      <c r="Y42" s="5" t="s">
        <v>106</v>
      </c>
      <c r="Z42" s="5">
        <f t="shared" si="7"/>
        <v>1</v>
      </c>
      <c r="AA42" s="5" t="str">
        <f t="shared" si="0"/>
        <v>ACC</v>
      </c>
      <c r="AB42">
        <f t="shared" si="8"/>
        <v>0</v>
      </c>
      <c r="AC42">
        <f t="shared" si="9"/>
        <v>1</v>
      </c>
      <c r="AD42">
        <f t="shared" si="10"/>
        <v>1</v>
      </c>
      <c r="AE42">
        <f t="shared" si="11"/>
        <v>0</v>
      </c>
      <c r="AF42">
        <f t="shared" si="14"/>
        <v>33</v>
      </c>
      <c r="AG42">
        <f t="shared" si="14"/>
        <v>48</v>
      </c>
      <c r="AH42">
        <f t="shared" si="14"/>
        <v>1</v>
      </c>
      <c r="AI42">
        <f t="shared" si="14"/>
        <v>1</v>
      </c>
      <c r="AJ42">
        <f t="shared" si="12"/>
        <v>2</v>
      </c>
      <c r="AK42" s="8">
        <f t="shared" si="13"/>
        <v>0.5</v>
      </c>
      <c r="AL42">
        <f t="shared" si="2"/>
        <v>0</v>
      </c>
    </row>
    <row r="43" spans="1:38" ht="30" x14ac:dyDescent="0.2">
      <c r="A43" s="1">
        <v>3</v>
      </c>
      <c r="B43" s="4">
        <v>45185</v>
      </c>
      <c r="C43" s="13">
        <v>0.66666666666666663</v>
      </c>
      <c r="D43" s="5" t="s">
        <v>44</v>
      </c>
      <c r="E43" s="5" t="s">
        <v>571</v>
      </c>
      <c r="F43" s="5"/>
      <c r="G43" s="5" t="s">
        <v>98</v>
      </c>
      <c r="H43" s="5" t="s">
        <v>99</v>
      </c>
      <c r="I43" s="5" t="s">
        <v>13</v>
      </c>
      <c r="J43" s="5">
        <v>47</v>
      </c>
      <c r="K43" s="5">
        <v>3</v>
      </c>
      <c r="L43" s="5">
        <v>2</v>
      </c>
      <c r="M43" s="5">
        <v>1</v>
      </c>
      <c r="N43" s="5" t="s">
        <v>41</v>
      </c>
      <c r="O43" s="5"/>
      <c r="Q43" s="4">
        <f t="shared" si="3"/>
        <v>45185</v>
      </c>
      <c r="R43" s="5">
        <f t="shared" si="4"/>
        <v>2023</v>
      </c>
      <c r="S43" s="5">
        <f t="shared" si="5"/>
        <v>3</v>
      </c>
      <c r="T43" s="5" t="s">
        <v>571</v>
      </c>
      <c r="U43" s="5"/>
      <c r="V43" s="5">
        <f t="shared" si="6"/>
        <v>0</v>
      </c>
      <c r="W43" s="5" t="s">
        <v>46</v>
      </c>
      <c r="X43" s="5" t="s">
        <v>98</v>
      </c>
      <c r="Y43" s="5"/>
      <c r="Z43" s="5">
        <f t="shared" si="7"/>
        <v>0</v>
      </c>
      <c r="AA43" s="5" t="str">
        <f t="shared" si="0"/>
        <v>Sun Belt</v>
      </c>
      <c r="AB43">
        <f t="shared" si="8"/>
        <v>0</v>
      </c>
      <c r="AC43">
        <f t="shared" si="9"/>
        <v>1</v>
      </c>
      <c r="AD43">
        <f t="shared" si="10"/>
        <v>0</v>
      </c>
      <c r="AE43">
        <f t="shared" si="11"/>
        <v>0</v>
      </c>
      <c r="AF43">
        <f t="shared" si="14"/>
        <v>47</v>
      </c>
      <c r="AG43">
        <f t="shared" si="14"/>
        <v>3</v>
      </c>
      <c r="AH43">
        <f t="shared" si="14"/>
        <v>2</v>
      </c>
      <c r="AI43">
        <f t="shared" si="14"/>
        <v>1</v>
      </c>
      <c r="AJ43">
        <f t="shared" si="12"/>
        <v>3</v>
      </c>
      <c r="AK43" s="8">
        <f t="shared" si="13"/>
        <v>0.66666666666666663</v>
      </c>
      <c r="AL43">
        <f t="shared" si="2"/>
        <v>1</v>
      </c>
    </row>
    <row r="44" spans="1:38" ht="30" x14ac:dyDescent="0.2">
      <c r="A44" s="1">
        <v>4</v>
      </c>
      <c r="B44" s="4">
        <v>45192</v>
      </c>
      <c r="C44" s="13">
        <v>0.5</v>
      </c>
      <c r="D44" s="5" t="s">
        <v>44</v>
      </c>
      <c r="E44" s="5" t="s">
        <v>571</v>
      </c>
      <c r="F44" s="5"/>
      <c r="G44" s="5" t="s">
        <v>841</v>
      </c>
      <c r="H44" s="5" t="s">
        <v>46</v>
      </c>
      <c r="I44" s="5" t="s">
        <v>13</v>
      </c>
      <c r="J44" s="5">
        <v>27</v>
      </c>
      <c r="K44" s="5">
        <v>10</v>
      </c>
      <c r="L44" s="5">
        <v>3</v>
      </c>
      <c r="M44" s="5">
        <v>1</v>
      </c>
      <c r="N44" s="5" t="s">
        <v>47</v>
      </c>
      <c r="O44" s="5"/>
      <c r="Q44" s="4">
        <f t="shared" si="3"/>
        <v>45192</v>
      </c>
      <c r="R44" s="5">
        <f t="shared" si="4"/>
        <v>2023</v>
      </c>
      <c r="S44" s="5">
        <f t="shared" si="5"/>
        <v>4</v>
      </c>
      <c r="T44" s="5" t="s">
        <v>571</v>
      </c>
      <c r="U44" s="5"/>
      <c r="V44" s="5">
        <f t="shared" si="6"/>
        <v>0</v>
      </c>
      <c r="W44" s="5" t="s">
        <v>46</v>
      </c>
      <c r="X44" s="5" t="s">
        <v>841</v>
      </c>
      <c r="Y44" s="5"/>
      <c r="Z44" s="5">
        <f t="shared" si="7"/>
        <v>0</v>
      </c>
      <c r="AA44" s="5" t="str">
        <f t="shared" si="0"/>
        <v>SEC</v>
      </c>
      <c r="AB44">
        <f t="shared" si="8"/>
        <v>1</v>
      </c>
      <c r="AC44">
        <f t="shared" si="9"/>
        <v>1</v>
      </c>
      <c r="AD44">
        <f t="shared" si="10"/>
        <v>1</v>
      </c>
      <c r="AE44">
        <f t="shared" si="11"/>
        <v>0</v>
      </c>
      <c r="AF44">
        <f t="shared" si="14"/>
        <v>27</v>
      </c>
      <c r="AG44">
        <f t="shared" si="14"/>
        <v>10</v>
      </c>
      <c r="AH44">
        <f t="shared" si="14"/>
        <v>3</v>
      </c>
      <c r="AI44">
        <f t="shared" si="14"/>
        <v>1</v>
      </c>
      <c r="AJ44">
        <f t="shared" si="12"/>
        <v>4</v>
      </c>
      <c r="AK44" s="8">
        <f t="shared" si="13"/>
        <v>0.75</v>
      </c>
      <c r="AL44">
        <f t="shared" si="2"/>
        <v>1</v>
      </c>
    </row>
    <row r="45" spans="1:38" ht="30" x14ac:dyDescent="0.2">
      <c r="A45" s="1">
        <v>5</v>
      </c>
      <c r="B45" s="4">
        <v>45199</v>
      </c>
      <c r="C45" s="13">
        <v>0.5</v>
      </c>
      <c r="D45" s="5" t="s">
        <v>44</v>
      </c>
      <c r="E45" s="5" t="s">
        <v>571</v>
      </c>
      <c r="F45" s="5" t="s">
        <v>80</v>
      </c>
      <c r="G45" s="5" t="s">
        <v>651</v>
      </c>
      <c r="H45" s="5" t="s">
        <v>46</v>
      </c>
      <c r="I45" s="5" t="s">
        <v>13</v>
      </c>
      <c r="J45" s="5">
        <v>34</v>
      </c>
      <c r="K45" s="5">
        <v>22</v>
      </c>
      <c r="L45" s="5">
        <v>4</v>
      </c>
      <c r="M45" s="5">
        <v>1</v>
      </c>
      <c r="N45" s="5" t="s">
        <v>51</v>
      </c>
      <c r="O45" s="5"/>
      <c r="Q45" s="4">
        <f t="shared" si="3"/>
        <v>45199</v>
      </c>
      <c r="R45" s="5">
        <f t="shared" si="4"/>
        <v>2023</v>
      </c>
      <c r="S45" s="5">
        <f t="shared" si="5"/>
        <v>5</v>
      </c>
      <c r="T45" s="5" t="s">
        <v>571</v>
      </c>
      <c r="U45" s="5"/>
      <c r="V45" s="5">
        <f t="shared" si="6"/>
        <v>0</v>
      </c>
      <c r="W45" s="5" t="s">
        <v>46</v>
      </c>
      <c r="X45" s="5" t="s">
        <v>651</v>
      </c>
      <c r="Y45" s="5"/>
      <c r="Z45" s="5">
        <f t="shared" si="7"/>
        <v>0</v>
      </c>
      <c r="AA45" s="5" t="str">
        <f t="shared" si="0"/>
        <v>SEC</v>
      </c>
      <c r="AB45">
        <f t="shared" si="8"/>
        <v>1</v>
      </c>
      <c r="AC45">
        <f t="shared" si="9"/>
        <v>1</v>
      </c>
      <c r="AD45">
        <f t="shared" si="10"/>
        <v>1</v>
      </c>
      <c r="AE45">
        <f t="shared" si="11"/>
        <v>0</v>
      </c>
      <c r="AF45">
        <f t="shared" si="14"/>
        <v>34</v>
      </c>
      <c r="AG45">
        <f t="shared" si="14"/>
        <v>22</v>
      </c>
      <c r="AH45">
        <f t="shared" si="14"/>
        <v>4</v>
      </c>
      <c r="AI45">
        <f t="shared" si="14"/>
        <v>1</v>
      </c>
      <c r="AJ45">
        <f t="shared" si="12"/>
        <v>5</v>
      </c>
      <c r="AK45" s="8">
        <f t="shared" si="13"/>
        <v>0.8</v>
      </c>
      <c r="AL45">
        <f t="shared" si="2"/>
        <v>1</v>
      </c>
    </row>
    <row r="46" spans="1:38" ht="30" x14ac:dyDescent="0.2">
      <c r="A46" s="1">
        <v>6</v>
      </c>
      <c r="B46" s="4">
        <v>45206</v>
      </c>
      <c r="C46" s="13">
        <v>0.64583333333333337</v>
      </c>
      <c r="D46" s="5" t="s">
        <v>44</v>
      </c>
      <c r="E46" s="5" t="s">
        <v>571</v>
      </c>
      <c r="F46" s="5"/>
      <c r="G46" s="5" t="s">
        <v>1221</v>
      </c>
      <c r="H46" s="5" t="s">
        <v>46</v>
      </c>
      <c r="I46" s="5" t="s">
        <v>14</v>
      </c>
      <c r="J46" s="5">
        <v>20</v>
      </c>
      <c r="K46" s="5">
        <v>26</v>
      </c>
      <c r="L46" s="5">
        <v>4</v>
      </c>
      <c r="M46" s="5">
        <v>2</v>
      </c>
      <c r="N46" s="5" t="s">
        <v>92</v>
      </c>
      <c r="O46" s="5"/>
      <c r="Q46" s="4">
        <f t="shared" si="3"/>
        <v>45206</v>
      </c>
      <c r="R46" s="5">
        <f t="shared" si="4"/>
        <v>2023</v>
      </c>
      <c r="S46" s="5">
        <f t="shared" si="5"/>
        <v>6</v>
      </c>
      <c r="T46" s="5" t="s">
        <v>571</v>
      </c>
      <c r="U46" s="5"/>
      <c r="V46" s="5">
        <f t="shared" si="6"/>
        <v>0</v>
      </c>
      <c r="W46" s="5" t="s">
        <v>46</v>
      </c>
      <c r="X46" s="5" t="s">
        <v>119</v>
      </c>
      <c r="Y46" s="5">
        <v>11</v>
      </c>
      <c r="Z46" s="5">
        <f t="shared" si="7"/>
        <v>1</v>
      </c>
      <c r="AA46" s="5" t="str">
        <f t="shared" si="0"/>
        <v>SEC</v>
      </c>
      <c r="AB46">
        <f t="shared" si="8"/>
        <v>1</v>
      </c>
      <c r="AC46">
        <f t="shared" si="9"/>
        <v>1</v>
      </c>
      <c r="AD46">
        <f t="shared" si="10"/>
        <v>1</v>
      </c>
      <c r="AE46">
        <f t="shared" si="11"/>
        <v>0</v>
      </c>
      <c r="AF46">
        <f t="shared" si="14"/>
        <v>20</v>
      </c>
      <c r="AG46">
        <f t="shared" si="14"/>
        <v>26</v>
      </c>
      <c r="AH46">
        <f t="shared" si="14"/>
        <v>4</v>
      </c>
      <c r="AI46">
        <f t="shared" si="14"/>
        <v>2</v>
      </c>
      <c r="AJ46">
        <f t="shared" si="12"/>
        <v>6</v>
      </c>
      <c r="AK46" s="8">
        <f t="shared" si="13"/>
        <v>0.66666666666666663</v>
      </c>
      <c r="AL46">
        <f t="shared" si="2"/>
        <v>0</v>
      </c>
    </row>
    <row r="47" spans="1:38" ht="30" x14ac:dyDescent="0.2">
      <c r="A47" s="1">
        <v>7</v>
      </c>
      <c r="B47" s="4">
        <v>45213</v>
      </c>
      <c r="C47" s="13">
        <v>0.64583333333333337</v>
      </c>
      <c r="D47" s="5" t="s">
        <v>44</v>
      </c>
      <c r="E47" s="5" t="s">
        <v>571</v>
      </c>
      <c r="F47" s="5" t="s">
        <v>49</v>
      </c>
      <c r="G47" s="5" t="s">
        <v>1222</v>
      </c>
      <c r="H47" s="5" t="s">
        <v>46</v>
      </c>
      <c r="I47" s="5" t="s">
        <v>14</v>
      </c>
      <c r="J47" s="5">
        <v>13</v>
      </c>
      <c r="K47" s="5">
        <v>20</v>
      </c>
      <c r="L47" s="5">
        <v>4</v>
      </c>
      <c r="M47" s="5">
        <v>3</v>
      </c>
      <c r="N47" s="5" t="s">
        <v>102</v>
      </c>
      <c r="O47" s="5"/>
      <c r="Q47" s="4">
        <f t="shared" si="3"/>
        <v>45213</v>
      </c>
      <c r="R47" s="5">
        <f t="shared" si="4"/>
        <v>2023</v>
      </c>
      <c r="S47" s="5">
        <f t="shared" si="5"/>
        <v>7</v>
      </c>
      <c r="T47" s="5" t="s">
        <v>571</v>
      </c>
      <c r="U47" s="5"/>
      <c r="V47" s="5">
        <f t="shared" si="6"/>
        <v>0</v>
      </c>
      <c r="W47" s="5" t="s">
        <v>46</v>
      </c>
      <c r="X47" s="5" t="s">
        <v>381</v>
      </c>
      <c r="Y47" s="5">
        <v>19</v>
      </c>
      <c r="Z47" s="5">
        <f t="shared" si="7"/>
        <v>1</v>
      </c>
      <c r="AA47" s="5" t="str">
        <f t="shared" si="0"/>
        <v>SEC</v>
      </c>
      <c r="AB47">
        <f t="shared" si="8"/>
        <v>1</v>
      </c>
      <c r="AC47">
        <f t="shared" si="9"/>
        <v>1</v>
      </c>
      <c r="AD47">
        <f t="shared" si="10"/>
        <v>1</v>
      </c>
      <c r="AE47">
        <f t="shared" si="11"/>
        <v>0</v>
      </c>
      <c r="AF47">
        <f t="shared" si="14"/>
        <v>13</v>
      </c>
      <c r="AG47">
        <f t="shared" si="14"/>
        <v>20</v>
      </c>
      <c r="AH47">
        <f t="shared" si="14"/>
        <v>4</v>
      </c>
      <c r="AI47">
        <f t="shared" si="14"/>
        <v>3</v>
      </c>
      <c r="AJ47">
        <f t="shared" si="12"/>
        <v>7</v>
      </c>
      <c r="AK47" s="8">
        <f t="shared" si="13"/>
        <v>0.5714285714285714</v>
      </c>
      <c r="AL47">
        <f t="shared" si="2"/>
        <v>0</v>
      </c>
    </row>
    <row r="48" spans="1:38" ht="30" x14ac:dyDescent="0.2">
      <c r="A48" s="1">
        <v>8</v>
      </c>
      <c r="B48" s="4">
        <v>45227</v>
      </c>
      <c r="C48" s="13">
        <v>0.5</v>
      </c>
      <c r="D48" s="5" t="s">
        <v>44</v>
      </c>
      <c r="E48" s="5" t="s">
        <v>571</v>
      </c>
      <c r="F48" s="5"/>
      <c r="G48" s="5" t="s">
        <v>77</v>
      </c>
      <c r="H48" s="5" t="s">
        <v>46</v>
      </c>
      <c r="I48" s="5" t="s">
        <v>13</v>
      </c>
      <c r="J48" s="5">
        <v>30</v>
      </c>
      <c r="K48" s="5">
        <v>17</v>
      </c>
      <c r="L48" s="5">
        <v>5</v>
      </c>
      <c r="M48" s="5">
        <v>3</v>
      </c>
      <c r="N48" s="5" t="s">
        <v>41</v>
      </c>
      <c r="O48" s="5"/>
      <c r="Q48" s="4">
        <f t="shared" si="3"/>
        <v>45227</v>
      </c>
      <c r="R48" s="5">
        <f t="shared" si="4"/>
        <v>2023</v>
      </c>
      <c r="S48" s="5">
        <f t="shared" si="5"/>
        <v>9</v>
      </c>
      <c r="T48" s="5" t="s">
        <v>571</v>
      </c>
      <c r="U48" s="5"/>
      <c r="V48" s="5">
        <f t="shared" si="6"/>
        <v>0</v>
      </c>
      <c r="W48" s="5" t="s">
        <v>46</v>
      </c>
      <c r="X48" s="5" t="s">
        <v>77</v>
      </c>
      <c r="Y48" s="5"/>
      <c r="Z48" s="5">
        <f t="shared" si="7"/>
        <v>0</v>
      </c>
      <c r="AA48" s="5" t="str">
        <f t="shared" si="0"/>
        <v>SEC</v>
      </c>
      <c r="AB48">
        <f t="shared" si="8"/>
        <v>1</v>
      </c>
      <c r="AC48">
        <f t="shared" si="9"/>
        <v>1</v>
      </c>
      <c r="AD48">
        <f t="shared" si="10"/>
        <v>1</v>
      </c>
      <c r="AE48">
        <f t="shared" si="11"/>
        <v>0</v>
      </c>
      <c r="AF48">
        <f t="shared" si="14"/>
        <v>30</v>
      </c>
      <c r="AG48">
        <f t="shared" si="14"/>
        <v>17</v>
      </c>
      <c r="AH48">
        <f t="shared" si="14"/>
        <v>5</v>
      </c>
      <c r="AI48">
        <f t="shared" si="14"/>
        <v>3</v>
      </c>
      <c r="AJ48">
        <f t="shared" si="12"/>
        <v>8</v>
      </c>
      <c r="AK48" s="8">
        <f t="shared" si="13"/>
        <v>0.625</v>
      </c>
      <c r="AL48">
        <f t="shared" si="2"/>
        <v>1</v>
      </c>
    </row>
    <row r="49" spans="1:38" ht="30" x14ac:dyDescent="0.2">
      <c r="A49" s="1">
        <v>9</v>
      </c>
      <c r="B49" s="4">
        <v>45234</v>
      </c>
      <c r="C49" s="13">
        <v>0.5</v>
      </c>
      <c r="D49" s="5" t="s">
        <v>44</v>
      </c>
      <c r="E49" s="5" t="s">
        <v>571</v>
      </c>
      <c r="F49" s="5" t="s">
        <v>49</v>
      </c>
      <c r="G49" s="5" t="s">
        <v>923</v>
      </c>
      <c r="H49" s="5" t="s">
        <v>46</v>
      </c>
      <c r="I49" s="5" t="s">
        <v>14</v>
      </c>
      <c r="J49" s="5">
        <v>35</v>
      </c>
      <c r="K49" s="5">
        <v>38</v>
      </c>
      <c r="L49" s="5">
        <v>5</v>
      </c>
      <c r="M49" s="5">
        <v>4</v>
      </c>
      <c r="N49" s="5" t="s">
        <v>92</v>
      </c>
      <c r="O49" s="5"/>
      <c r="Q49" s="4">
        <f t="shared" si="3"/>
        <v>45234</v>
      </c>
      <c r="R49" s="5">
        <f t="shared" si="4"/>
        <v>2023</v>
      </c>
      <c r="S49" s="5">
        <f t="shared" si="5"/>
        <v>10</v>
      </c>
      <c r="T49" s="5" t="s">
        <v>571</v>
      </c>
      <c r="U49" s="5"/>
      <c r="V49" s="5">
        <f t="shared" si="6"/>
        <v>0</v>
      </c>
      <c r="W49" s="5" t="s">
        <v>46</v>
      </c>
      <c r="X49" s="5" t="s">
        <v>415</v>
      </c>
      <c r="Y49" s="5">
        <v>11</v>
      </c>
      <c r="Z49" s="5">
        <f t="shared" si="7"/>
        <v>1</v>
      </c>
      <c r="AA49" s="5" t="str">
        <f t="shared" si="0"/>
        <v>SEC</v>
      </c>
      <c r="AB49">
        <f t="shared" si="8"/>
        <v>1</v>
      </c>
      <c r="AC49">
        <f t="shared" si="9"/>
        <v>1</v>
      </c>
      <c r="AD49">
        <f t="shared" si="10"/>
        <v>1</v>
      </c>
      <c r="AE49">
        <f t="shared" si="11"/>
        <v>0</v>
      </c>
      <c r="AF49">
        <f t="shared" si="14"/>
        <v>35</v>
      </c>
      <c r="AG49">
        <f t="shared" si="14"/>
        <v>38</v>
      </c>
      <c r="AH49">
        <f t="shared" si="14"/>
        <v>5</v>
      </c>
      <c r="AI49">
        <f t="shared" si="14"/>
        <v>4</v>
      </c>
      <c r="AJ49">
        <f t="shared" ref="AJ49:AJ93" si="15">SUM(AH49:AI49)</f>
        <v>9</v>
      </c>
      <c r="AK49" s="8">
        <f t="shared" si="13"/>
        <v>0.55555555555555558</v>
      </c>
      <c r="AL49">
        <f t="shared" si="2"/>
        <v>0</v>
      </c>
    </row>
    <row r="50" spans="1:38" ht="30" x14ac:dyDescent="0.2">
      <c r="A50" s="1">
        <v>10</v>
      </c>
      <c r="B50" s="4">
        <v>45241</v>
      </c>
      <c r="C50" s="13">
        <v>0.8125</v>
      </c>
      <c r="D50" s="5" t="s">
        <v>44</v>
      </c>
      <c r="E50" s="5" t="s">
        <v>571</v>
      </c>
      <c r="F50" s="5"/>
      <c r="G50" s="5" t="s">
        <v>239</v>
      </c>
      <c r="H50" s="5" t="s">
        <v>46</v>
      </c>
      <c r="I50" s="5" t="s">
        <v>13</v>
      </c>
      <c r="J50" s="5">
        <v>51</v>
      </c>
      <c r="K50" s="5">
        <v>10</v>
      </c>
      <c r="L50" s="5">
        <v>6</v>
      </c>
      <c r="M50" s="5">
        <v>4</v>
      </c>
      <c r="N50" s="5" t="s">
        <v>41</v>
      </c>
      <c r="O50" s="5"/>
      <c r="Q50" s="4">
        <f t="shared" si="3"/>
        <v>45241</v>
      </c>
      <c r="R50" s="5">
        <f t="shared" si="4"/>
        <v>2023</v>
      </c>
      <c r="S50" s="5">
        <f t="shared" si="5"/>
        <v>11</v>
      </c>
      <c r="T50" s="5" t="s">
        <v>571</v>
      </c>
      <c r="U50" s="5"/>
      <c r="V50" s="5">
        <f t="shared" si="6"/>
        <v>0</v>
      </c>
      <c r="W50" s="5" t="s">
        <v>46</v>
      </c>
      <c r="X50" s="5" t="s">
        <v>239</v>
      </c>
      <c r="Y50" s="5"/>
      <c r="Z50" s="5">
        <f t="shared" si="7"/>
        <v>0</v>
      </c>
      <c r="AA50" s="5" t="str">
        <f t="shared" si="0"/>
        <v>SEC</v>
      </c>
      <c r="AB50">
        <f t="shared" si="8"/>
        <v>1</v>
      </c>
      <c r="AC50">
        <f t="shared" si="9"/>
        <v>1</v>
      </c>
      <c r="AD50">
        <f t="shared" si="10"/>
        <v>1</v>
      </c>
      <c r="AE50">
        <f t="shared" si="11"/>
        <v>0</v>
      </c>
      <c r="AF50">
        <f t="shared" si="14"/>
        <v>51</v>
      </c>
      <c r="AG50">
        <f t="shared" si="14"/>
        <v>10</v>
      </c>
      <c r="AH50">
        <f t="shared" si="14"/>
        <v>6</v>
      </c>
      <c r="AI50">
        <f t="shared" si="14"/>
        <v>4</v>
      </c>
      <c r="AJ50">
        <f t="shared" si="15"/>
        <v>10</v>
      </c>
      <c r="AK50" s="8">
        <f t="shared" si="13"/>
        <v>0.6</v>
      </c>
      <c r="AL50">
        <f t="shared" si="2"/>
        <v>1</v>
      </c>
    </row>
    <row r="51" spans="1:38" ht="30" x14ac:dyDescent="0.2">
      <c r="A51" s="1">
        <v>11</v>
      </c>
      <c r="B51" s="4">
        <v>45248</v>
      </c>
      <c r="C51" s="13">
        <v>0.5</v>
      </c>
      <c r="D51" s="5" t="s">
        <v>44</v>
      </c>
      <c r="E51" s="5" t="s">
        <v>571</v>
      </c>
      <c r="F51" s="5"/>
      <c r="G51" s="5" t="s">
        <v>278</v>
      </c>
      <c r="H51" s="5" t="s">
        <v>70</v>
      </c>
      <c r="I51" s="5" t="s">
        <v>13</v>
      </c>
      <c r="J51" s="5">
        <v>38</v>
      </c>
      <c r="K51" s="5">
        <v>10</v>
      </c>
      <c r="L51" s="5">
        <v>7</v>
      </c>
      <c r="M51" s="5">
        <v>4</v>
      </c>
      <c r="N51" s="5" t="s">
        <v>47</v>
      </c>
      <c r="O51" s="5"/>
      <c r="Q51" s="4">
        <f t="shared" si="3"/>
        <v>45248</v>
      </c>
      <c r="R51" s="5">
        <f t="shared" si="4"/>
        <v>2023</v>
      </c>
      <c r="S51" s="5">
        <f t="shared" si="5"/>
        <v>12</v>
      </c>
      <c r="T51" s="5" t="s">
        <v>571</v>
      </c>
      <c r="U51" s="5"/>
      <c r="V51" s="5">
        <f t="shared" si="6"/>
        <v>0</v>
      </c>
      <c r="W51" s="5" t="s">
        <v>46</v>
      </c>
      <c r="X51" s="5" t="s">
        <v>278</v>
      </c>
      <c r="Y51" s="5"/>
      <c r="Z51" s="5">
        <f t="shared" si="7"/>
        <v>0</v>
      </c>
      <c r="AA51" s="5" t="str">
        <f t="shared" si="0"/>
        <v>Non-Major</v>
      </c>
      <c r="AB51">
        <f t="shared" si="8"/>
        <v>0</v>
      </c>
      <c r="AC51">
        <f t="shared" si="9"/>
        <v>0</v>
      </c>
      <c r="AD51">
        <f t="shared" si="10"/>
        <v>0</v>
      </c>
      <c r="AE51">
        <f t="shared" si="11"/>
        <v>0</v>
      </c>
      <c r="AF51">
        <f t="shared" si="14"/>
        <v>38</v>
      </c>
      <c r="AG51">
        <f t="shared" si="14"/>
        <v>10</v>
      </c>
      <c r="AH51">
        <f t="shared" si="14"/>
        <v>7</v>
      </c>
      <c r="AI51">
        <f t="shared" si="14"/>
        <v>4</v>
      </c>
      <c r="AJ51">
        <f t="shared" si="15"/>
        <v>11</v>
      </c>
      <c r="AK51" s="8">
        <f t="shared" si="13"/>
        <v>0.63636363636363635</v>
      </c>
      <c r="AL51">
        <f t="shared" si="2"/>
        <v>1</v>
      </c>
    </row>
    <row r="52" spans="1:38" ht="30" x14ac:dyDescent="0.2">
      <c r="A52" s="1">
        <v>12</v>
      </c>
      <c r="B52" s="4">
        <v>45255</v>
      </c>
      <c r="C52" s="13">
        <v>0.5</v>
      </c>
      <c r="D52" s="5" t="s">
        <v>44</v>
      </c>
      <c r="E52" s="5" t="s">
        <v>571</v>
      </c>
      <c r="F52" s="5" t="s">
        <v>49</v>
      </c>
      <c r="G52" s="5" t="s">
        <v>1223</v>
      </c>
      <c r="H52" s="5" t="s">
        <v>46</v>
      </c>
      <c r="I52" s="5" t="s">
        <v>14</v>
      </c>
      <c r="J52" s="5">
        <v>30</v>
      </c>
      <c r="K52" s="5">
        <v>42</v>
      </c>
      <c r="L52" s="5">
        <v>7</v>
      </c>
      <c r="M52" s="5">
        <v>5</v>
      </c>
      <c r="N52" s="5" t="s">
        <v>92</v>
      </c>
      <c r="O52" s="5"/>
      <c r="Q52" s="4">
        <f t="shared" si="3"/>
        <v>45255</v>
      </c>
      <c r="R52" s="5">
        <f t="shared" si="4"/>
        <v>2023</v>
      </c>
      <c r="S52" s="5">
        <f t="shared" si="5"/>
        <v>13</v>
      </c>
      <c r="T52" s="5" t="s">
        <v>571</v>
      </c>
      <c r="U52" s="5"/>
      <c r="V52" s="5">
        <f t="shared" si="6"/>
        <v>0</v>
      </c>
      <c r="W52" s="5" t="s">
        <v>46</v>
      </c>
      <c r="X52" s="5" t="s">
        <v>94</v>
      </c>
      <c r="Y52" s="5">
        <v>14</v>
      </c>
      <c r="Z52" s="5">
        <f t="shared" si="7"/>
        <v>1</v>
      </c>
      <c r="AA52" s="5" t="str">
        <f t="shared" si="0"/>
        <v>SEC</v>
      </c>
      <c r="AB52">
        <f t="shared" si="8"/>
        <v>1</v>
      </c>
      <c r="AC52">
        <f t="shared" si="9"/>
        <v>1</v>
      </c>
      <c r="AD52">
        <f t="shared" si="10"/>
        <v>1</v>
      </c>
      <c r="AE52">
        <f t="shared" si="11"/>
        <v>0</v>
      </c>
      <c r="AF52">
        <f t="shared" si="14"/>
        <v>30</v>
      </c>
      <c r="AG52">
        <f t="shared" si="14"/>
        <v>42</v>
      </c>
      <c r="AH52">
        <f t="shared" si="14"/>
        <v>7</v>
      </c>
      <c r="AI52">
        <f t="shared" si="14"/>
        <v>5</v>
      </c>
      <c r="AJ52">
        <f t="shared" si="15"/>
        <v>12</v>
      </c>
      <c r="AK52" s="8">
        <f t="shared" si="13"/>
        <v>0.58333333333333337</v>
      </c>
      <c r="AL52">
        <f t="shared" si="2"/>
        <v>0</v>
      </c>
    </row>
    <row r="53" spans="1:38" ht="30" x14ac:dyDescent="0.2">
      <c r="A53" s="1">
        <v>13</v>
      </c>
      <c r="B53" s="4">
        <v>45287</v>
      </c>
      <c r="C53" s="13">
        <v>0.875</v>
      </c>
      <c r="D53" s="5" t="s">
        <v>275</v>
      </c>
      <c r="E53" s="5" t="s">
        <v>571</v>
      </c>
      <c r="F53" s="5" t="s">
        <v>80</v>
      </c>
      <c r="G53" s="5" t="s">
        <v>569</v>
      </c>
      <c r="H53" s="5" t="s">
        <v>145</v>
      </c>
      <c r="I53" s="5" t="s">
        <v>14</v>
      </c>
      <c r="J53" s="5">
        <v>23</v>
      </c>
      <c r="K53" s="5">
        <v>31</v>
      </c>
      <c r="L53" s="5">
        <v>7</v>
      </c>
      <c r="M53" s="5">
        <v>6</v>
      </c>
      <c r="N53" s="5" t="s">
        <v>102</v>
      </c>
      <c r="O53" s="5" t="s">
        <v>691</v>
      </c>
      <c r="Q53" s="4">
        <f t="shared" si="3"/>
        <v>45287</v>
      </c>
      <c r="R53" s="5">
        <f t="shared" si="4"/>
        <v>2023</v>
      </c>
      <c r="S53" s="5">
        <f t="shared" si="5"/>
        <v>18</v>
      </c>
      <c r="T53" s="5" t="s">
        <v>571</v>
      </c>
      <c r="U53" s="5"/>
      <c r="V53" s="5">
        <f t="shared" si="6"/>
        <v>0</v>
      </c>
      <c r="W53" s="5" t="s">
        <v>46</v>
      </c>
      <c r="X53" s="5" t="s">
        <v>360</v>
      </c>
      <c r="Y53" s="5">
        <v>22</v>
      </c>
      <c r="Z53" s="5">
        <f t="shared" si="7"/>
        <v>1</v>
      </c>
      <c r="AA53" s="5" t="str">
        <f t="shared" si="0"/>
        <v>Big 12</v>
      </c>
      <c r="AB53">
        <f t="shared" si="8"/>
        <v>0</v>
      </c>
      <c r="AC53">
        <f t="shared" si="9"/>
        <v>1</v>
      </c>
      <c r="AD53">
        <f t="shared" si="10"/>
        <v>1</v>
      </c>
      <c r="AE53">
        <f t="shared" si="11"/>
        <v>0</v>
      </c>
      <c r="AF53">
        <f t="shared" si="14"/>
        <v>23</v>
      </c>
      <c r="AG53">
        <f t="shared" si="14"/>
        <v>31</v>
      </c>
      <c r="AH53">
        <f t="shared" si="14"/>
        <v>7</v>
      </c>
      <c r="AI53">
        <f t="shared" si="14"/>
        <v>6</v>
      </c>
      <c r="AJ53">
        <f t="shared" si="15"/>
        <v>13</v>
      </c>
      <c r="AK53" s="8">
        <f t="shared" si="13"/>
        <v>0.53846153846153844</v>
      </c>
      <c r="AL53">
        <f t="shared" si="2"/>
        <v>0</v>
      </c>
    </row>
    <row r="54" spans="1:38" ht="30" x14ac:dyDescent="0.2">
      <c r="A54" s="1">
        <v>1</v>
      </c>
      <c r="B54" s="4">
        <v>45171</v>
      </c>
      <c r="C54" s="13">
        <v>0.66666666666666663</v>
      </c>
      <c r="D54" s="5" t="s">
        <v>44</v>
      </c>
      <c r="E54" s="5" t="s">
        <v>651</v>
      </c>
      <c r="F54" s="5"/>
      <c r="G54" s="5" t="s">
        <v>143</v>
      </c>
      <c r="H54" s="5" t="s">
        <v>70</v>
      </c>
      <c r="I54" s="5" t="s">
        <v>13</v>
      </c>
      <c r="J54" s="5">
        <v>56</v>
      </c>
      <c r="K54" s="5">
        <v>13</v>
      </c>
      <c r="L54" s="5">
        <v>1</v>
      </c>
      <c r="M54" s="5">
        <v>0</v>
      </c>
      <c r="N54" s="5" t="s">
        <v>41</v>
      </c>
      <c r="O54" s="5"/>
      <c r="Q54" s="4">
        <f t="shared" si="3"/>
        <v>45171</v>
      </c>
      <c r="R54" s="5">
        <f t="shared" si="4"/>
        <v>2023</v>
      </c>
      <c r="S54" s="5">
        <f t="shared" si="5"/>
        <v>1</v>
      </c>
      <c r="T54" s="5" t="s">
        <v>651</v>
      </c>
      <c r="U54" s="5"/>
      <c r="V54" s="5">
        <f t="shared" si="6"/>
        <v>0</v>
      </c>
      <c r="W54" s="5" t="s">
        <v>46</v>
      </c>
      <c r="X54" s="5" t="s">
        <v>143</v>
      </c>
      <c r="Y54" s="5"/>
      <c r="Z54" s="5">
        <f t="shared" si="7"/>
        <v>0</v>
      </c>
      <c r="AA54" s="5" t="str">
        <f t="shared" si="0"/>
        <v>Non-Major</v>
      </c>
      <c r="AB54">
        <f t="shared" si="8"/>
        <v>0</v>
      </c>
      <c r="AC54">
        <f t="shared" si="9"/>
        <v>0</v>
      </c>
      <c r="AD54">
        <f t="shared" si="10"/>
        <v>0</v>
      </c>
      <c r="AE54">
        <f t="shared" si="11"/>
        <v>0</v>
      </c>
      <c r="AF54">
        <f t="shared" si="14"/>
        <v>56</v>
      </c>
      <c r="AG54">
        <f t="shared" si="14"/>
        <v>13</v>
      </c>
      <c r="AH54">
        <f t="shared" si="14"/>
        <v>1</v>
      </c>
      <c r="AI54">
        <f t="shared" si="14"/>
        <v>0</v>
      </c>
      <c r="AJ54">
        <f t="shared" si="15"/>
        <v>1</v>
      </c>
      <c r="AK54" s="8">
        <f t="shared" si="13"/>
        <v>1</v>
      </c>
      <c r="AL54">
        <f t="shared" si="2"/>
        <v>1</v>
      </c>
    </row>
    <row r="55" spans="1:38" x14ac:dyDescent="0.2">
      <c r="A55" s="1">
        <v>2</v>
      </c>
      <c r="B55" s="4">
        <v>45178</v>
      </c>
      <c r="C55" s="13">
        <v>0.66666666666666663</v>
      </c>
      <c r="D55" s="5" t="s">
        <v>44</v>
      </c>
      <c r="E55" s="5" t="s">
        <v>651</v>
      </c>
      <c r="F55" s="5"/>
      <c r="G55" s="5" t="s">
        <v>692</v>
      </c>
      <c r="H55" s="5" t="s">
        <v>148</v>
      </c>
      <c r="I55" s="5" t="s">
        <v>13</v>
      </c>
      <c r="J55" s="5">
        <v>28</v>
      </c>
      <c r="K55" s="5">
        <v>6</v>
      </c>
      <c r="L55" s="5">
        <v>2</v>
      </c>
      <c r="M55" s="5">
        <v>0</v>
      </c>
      <c r="N55" s="5" t="s">
        <v>47</v>
      </c>
      <c r="O55" s="5"/>
      <c r="Q55" s="4">
        <f t="shared" si="3"/>
        <v>45178</v>
      </c>
      <c r="R55" s="5">
        <f t="shared" si="4"/>
        <v>2023</v>
      </c>
      <c r="S55" s="5">
        <f t="shared" si="5"/>
        <v>2</v>
      </c>
      <c r="T55" s="5" t="s">
        <v>651</v>
      </c>
      <c r="U55" s="5"/>
      <c r="V55" s="5">
        <f t="shared" si="6"/>
        <v>0</v>
      </c>
      <c r="W55" s="5" t="s">
        <v>46</v>
      </c>
      <c r="X55" s="5" t="s">
        <v>692</v>
      </c>
      <c r="Y55" s="5"/>
      <c r="Z55" s="5">
        <f t="shared" si="7"/>
        <v>0</v>
      </c>
      <c r="AA55" s="5" t="str">
        <f t="shared" si="0"/>
        <v>MAC</v>
      </c>
      <c r="AB55">
        <f t="shared" si="8"/>
        <v>0</v>
      </c>
      <c r="AC55">
        <f t="shared" si="9"/>
        <v>1</v>
      </c>
      <c r="AD55">
        <f t="shared" si="10"/>
        <v>0</v>
      </c>
      <c r="AE55">
        <f t="shared" si="11"/>
        <v>0</v>
      </c>
      <c r="AF55">
        <f t="shared" si="14"/>
        <v>28</v>
      </c>
      <c r="AG55">
        <f t="shared" si="14"/>
        <v>6</v>
      </c>
      <c r="AH55">
        <f t="shared" si="14"/>
        <v>2</v>
      </c>
      <c r="AI55">
        <f t="shared" si="14"/>
        <v>0</v>
      </c>
      <c r="AJ55">
        <f t="shared" si="15"/>
        <v>2</v>
      </c>
      <c r="AK55" s="8">
        <f t="shared" si="13"/>
        <v>1</v>
      </c>
      <c r="AL55">
        <f t="shared" si="2"/>
        <v>1</v>
      </c>
    </row>
    <row r="56" spans="1:38" x14ac:dyDescent="0.2">
      <c r="A56" s="1">
        <v>3</v>
      </c>
      <c r="B56" s="4">
        <v>45185</v>
      </c>
      <c r="C56" s="13">
        <v>0.8125</v>
      </c>
      <c r="D56" s="5" t="s">
        <v>44</v>
      </c>
      <c r="E56" s="5" t="s">
        <v>651</v>
      </c>
      <c r="F56" s="5"/>
      <c r="G56" s="5" t="s">
        <v>707</v>
      </c>
      <c r="H56" s="5" t="s">
        <v>145</v>
      </c>
      <c r="I56" s="5" t="s">
        <v>14</v>
      </c>
      <c r="J56" s="5">
        <v>31</v>
      </c>
      <c r="K56" s="5">
        <v>38</v>
      </c>
      <c r="L56" s="5">
        <v>2</v>
      </c>
      <c r="M56" s="5">
        <v>1</v>
      </c>
      <c r="N56" s="5" t="s">
        <v>92</v>
      </c>
      <c r="O56" s="5"/>
      <c r="Q56" s="4">
        <f t="shared" si="3"/>
        <v>45185</v>
      </c>
      <c r="R56" s="5">
        <f t="shared" si="4"/>
        <v>2023</v>
      </c>
      <c r="S56" s="5">
        <f t="shared" si="5"/>
        <v>3</v>
      </c>
      <c r="T56" s="5" t="s">
        <v>651</v>
      </c>
      <c r="U56" s="5"/>
      <c r="V56" s="5">
        <f t="shared" si="6"/>
        <v>0</v>
      </c>
      <c r="W56" s="5" t="s">
        <v>46</v>
      </c>
      <c r="X56" s="5" t="s">
        <v>707</v>
      </c>
      <c r="Y56" s="5"/>
      <c r="Z56" s="5">
        <f t="shared" si="7"/>
        <v>0</v>
      </c>
      <c r="AA56" s="5" t="str">
        <f t="shared" si="0"/>
        <v>Big 12</v>
      </c>
      <c r="AB56">
        <f t="shared" si="8"/>
        <v>0</v>
      </c>
      <c r="AC56">
        <f t="shared" si="9"/>
        <v>1</v>
      </c>
      <c r="AD56">
        <f t="shared" si="10"/>
        <v>1</v>
      </c>
      <c r="AE56">
        <f t="shared" si="11"/>
        <v>0</v>
      </c>
      <c r="AF56">
        <f t="shared" si="14"/>
        <v>31</v>
      </c>
      <c r="AG56">
        <f t="shared" si="14"/>
        <v>38</v>
      </c>
      <c r="AH56">
        <f t="shared" si="14"/>
        <v>2</v>
      </c>
      <c r="AI56">
        <f t="shared" si="14"/>
        <v>1</v>
      </c>
      <c r="AJ56">
        <f t="shared" si="15"/>
        <v>3</v>
      </c>
      <c r="AK56" s="8">
        <f t="shared" si="13"/>
        <v>0.66666666666666663</v>
      </c>
      <c r="AL56">
        <f t="shared" si="2"/>
        <v>0</v>
      </c>
    </row>
    <row r="57" spans="1:38" x14ac:dyDescent="0.2">
      <c r="A57" s="1">
        <v>4</v>
      </c>
      <c r="B57" s="4">
        <v>45192</v>
      </c>
      <c r="C57" s="13">
        <v>0.79166666666666663</v>
      </c>
      <c r="D57" s="5" t="s">
        <v>44</v>
      </c>
      <c r="E57" s="5" t="s">
        <v>651</v>
      </c>
      <c r="F57" s="5" t="s">
        <v>49</v>
      </c>
      <c r="G57" s="5" t="s">
        <v>1224</v>
      </c>
      <c r="H57" s="5" t="s">
        <v>46</v>
      </c>
      <c r="I57" s="5" t="s">
        <v>14</v>
      </c>
      <c r="J57" s="5">
        <v>31</v>
      </c>
      <c r="K57" s="5">
        <v>34</v>
      </c>
      <c r="L57" s="5">
        <v>2</v>
      </c>
      <c r="M57" s="5">
        <v>2</v>
      </c>
      <c r="N57" s="5" t="s">
        <v>102</v>
      </c>
      <c r="O57" s="5"/>
      <c r="Q57" s="4">
        <f t="shared" si="3"/>
        <v>45192</v>
      </c>
      <c r="R57" s="5">
        <f t="shared" si="4"/>
        <v>2023</v>
      </c>
      <c r="S57" s="5">
        <f t="shared" si="5"/>
        <v>4</v>
      </c>
      <c r="T57" s="5" t="s">
        <v>651</v>
      </c>
      <c r="U57" s="5"/>
      <c r="V57" s="5">
        <f t="shared" si="6"/>
        <v>0</v>
      </c>
      <c r="W57" s="5" t="s">
        <v>46</v>
      </c>
      <c r="X57" s="5" t="s">
        <v>94</v>
      </c>
      <c r="Y57" s="5">
        <v>12</v>
      </c>
      <c r="Z57" s="5">
        <f t="shared" si="7"/>
        <v>1</v>
      </c>
      <c r="AA57" s="5" t="str">
        <f t="shared" si="0"/>
        <v>SEC</v>
      </c>
      <c r="AB57">
        <f t="shared" si="8"/>
        <v>1</v>
      </c>
      <c r="AC57">
        <f t="shared" si="9"/>
        <v>1</v>
      </c>
      <c r="AD57">
        <f t="shared" si="10"/>
        <v>1</v>
      </c>
      <c r="AE57">
        <f t="shared" si="11"/>
        <v>0</v>
      </c>
      <c r="AF57">
        <f t="shared" si="14"/>
        <v>31</v>
      </c>
      <c r="AG57">
        <f t="shared" si="14"/>
        <v>34</v>
      </c>
      <c r="AH57">
        <f t="shared" si="14"/>
        <v>2</v>
      </c>
      <c r="AI57">
        <f t="shared" si="14"/>
        <v>2</v>
      </c>
      <c r="AJ57">
        <f t="shared" si="15"/>
        <v>4</v>
      </c>
      <c r="AK57" s="8">
        <f t="shared" si="13"/>
        <v>0.5</v>
      </c>
      <c r="AL57">
        <f t="shared" si="2"/>
        <v>0</v>
      </c>
    </row>
    <row r="58" spans="1:38" ht="30" x14ac:dyDescent="0.2">
      <c r="A58" s="1">
        <v>5</v>
      </c>
      <c r="B58" s="4">
        <v>45199</v>
      </c>
      <c r="C58" s="13">
        <v>0.5</v>
      </c>
      <c r="D58" s="5" t="s">
        <v>44</v>
      </c>
      <c r="E58" s="5" t="s">
        <v>651</v>
      </c>
      <c r="F58" s="5" t="s">
        <v>80</v>
      </c>
      <c r="G58" s="5" t="s">
        <v>571</v>
      </c>
      <c r="H58" s="5" t="s">
        <v>46</v>
      </c>
      <c r="I58" s="5" t="s">
        <v>14</v>
      </c>
      <c r="J58" s="5">
        <v>22</v>
      </c>
      <c r="K58" s="5">
        <v>34</v>
      </c>
      <c r="L58" s="5">
        <v>2</v>
      </c>
      <c r="M58" s="5">
        <v>3</v>
      </c>
      <c r="N58" s="5" t="s">
        <v>130</v>
      </c>
      <c r="O58" s="5"/>
      <c r="Q58" s="4">
        <f t="shared" si="3"/>
        <v>45199</v>
      </c>
      <c r="R58" s="5">
        <f t="shared" si="4"/>
        <v>2023</v>
      </c>
      <c r="S58" s="5">
        <f t="shared" si="5"/>
        <v>5</v>
      </c>
      <c r="T58" s="5" t="s">
        <v>651</v>
      </c>
      <c r="U58" s="5"/>
      <c r="V58" s="5">
        <f t="shared" si="6"/>
        <v>0</v>
      </c>
      <c r="W58" s="5" t="s">
        <v>46</v>
      </c>
      <c r="X58" s="5" t="s">
        <v>571</v>
      </c>
      <c r="Y58" s="5"/>
      <c r="Z58" s="5">
        <f t="shared" si="7"/>
        <v>0</v>
      </c>
      <c r="AA58" s="5" t="str">
        <f t="shared" si="0"/>
        <v>SEC</v>
      </c>
      <c r="AB58">
        <f t="shared" si="8"/>
        <v>1</v>
      </c>
      <c r="AC58">
        <f t="shared" si="9"/>
        <v>1</v>
      </c>
      <c r="AD58">
        <f t="shared" si="10"/>
        <v>1</v>
      </c>
      <c r="AE58">
        <f t="shared" si="11"/>
        <v>0</v>
      </c>
      <c r="AF58">
        <f t="shared" si="14"/>
        <v>22</v>
      </c>
      <c r="AG58">
        <f t="shared" si="14"/>
        <v>34</v>
      </c>
      <c r="AH58">
        <f t="shared" si="14"/>
        <v>2</v>
      </c>
      <c r="AI58">
        <f t="shared" si="14"/>
        <v>3</v>
      </c>
      <c r="AJ58">
        <f t="shared" si="15"/>
        <v>5</v>
      </c>
      <c r="AK58" s="8">
        <f t="shared" si="13"/>
        <v>0.4</v>
      </c>
      <c r="AL58">
        <f t="shared" si="2"/>
        <v>0</v>
      </c>
    </row>
    <row r="59" spans="1:38" ht="30" x14ac:dyDescent="0.2">
      <c r="A59" s="1">
        <v>6</v>
      </c>
      <c r="B59" s="4">
        <v>45206</v>
      </c>
      <c r="C59" s="13">
        <v>0.8125</v>
      </c>
      <c r="D59" s="5" t="s">
        <v>44</v>
      </c>
      <c r="E59" s="5" t="s">
        <v>651</v>
      </c>
      <c r="F59" s="5" t="s">
        <v>49</v>
      </c>
      <c r="G59" s="5" t="s">
        <v>1195</v>
      </c>
      <c r="H59" s="5" t="s">
        <v>46</v>
      </c>
      <c r="I59" s="5" t="s">
        <v>14</v>
      </c>
      <c r="J59" s="5">
        <v>20</v>
      </c>
      <c r="K59" s="5">
        <v>27</v>
      </c>
      <c r="L59" s="5">
        <v>2</v>
      </c>
      <c r="M59" s="5">
        <v>4</v>
      </c>
      <c r="N59" s="5" t="s">
        <v>132</v>
      </c>
      <c r="O59" s="5"/>
      <c r="Q59" s="4">
        <f t="shared" si="3"/>
        <v>45206</v>
      </c>
      <c r="R59" s="5">
        <f t="shared" si="4"/>
        <v>2023</v>
      </c>
      <c r="S59" s="5">
        <f t="shared" si="5"/>
        <v>6</v>
      </c>
      <c r="T59" s="5" t="s">
        <v>651</v>
      </c>
      <c r="U59" s="5"/>
      <c r="V59" s="5">
        <f t="shared" si="6"/>
        <v>0</v>
      </c>
      <c r="W59" s="5" t="s">
        <v>46</v>
      </c>
      <c r="X59" s="5" t="s">
        <v>415</v>
      </c>
      <c r="Y59" s="5">
        <v>16</v>
      </c>
      <c r="Z59" s="5">
        <f t="shared" si="7"/>
        <v>1</v>
      </c>
      <c r="AA59" s="5" t="str">
        <f t="shared" si="0"/>
        <v>SEC</v>
      </c>
      <c r="AB59">
        <f t="shared" si="8"/>
        <v>1</v>
      </c>
      <c r="AC59">
        <f t="shared" si="9"/>
        <v>1</v>
      </c>
      <c r="AD59">
        <f t="shared" si="10"/>
        <v>1</v>
      </c>
      <c r="AE59">
        <f t="shared" si="11"/>
        <v>0</v>
      </c>
      <c r="AF59">
        <f t="shared" si="14"/>
        <v>20</v>
      </c>
      <c r="AG59">
        <f t="shared" si="14"/>
        <v>27</v>
      </c>
      <c r="AH59">
        <f t="shared" si="14"/>
        <v>2</v>
      </c>
      <c r="AI59">
        <f t="shared" si="14"/>
        <v>4</v>
      </c>
      <c r="AJ59">
        <f t="shared" si="15"/>
        <v>6</v>
      </c>
      <c r="AK59" s="8">
        <f t="shared" si="13"/>
        <v>0.33333333333333331</v>
      </c>
      <c r="AL59">
        <f t="shared" si="2"/>
        <v>0</v>
      </c>
    </row>
    <row r="60" spans="1:38" ht="30" x14ac:dyDescent="0.2">
      <c r="A60" s="1">
        <v>7</v>
      </c>
      <c r="B60" s="4">
        <v>45213</v>
      </c>
      <c r="C60" s="13">
        <v>0.5</v>
      </c>
      <c r="D60" s="5" t="s">
        <v>44</v>
      </c>
      <c r="E60" s="5" t="s">
        <v>651</v>
      </c>
      <c r="F60" s="5" t="s">
        <v>49</v>
      </c>
      <c r="G60" s="5" t="s">
        <v>1221</v>
      </c>
      <c r="H60" s="5" t="s">
        <v>46</v>
      </c>
      <c r="I60" s="5" t="s">
        <v>14</v>
      </c>
      <c r="J60" s="5">
        <v>21</v>
      </c>
      <c r="K60" s="5">
        <v>24</v>
      </c>
      <c r="L60" s="5">
        <v>2</v>
      </c>
      <c r="M60" s="5">
        <v>5</v>
      </c>
      <c r="N60" s="5" t="s">
        <v>133</v>
      </c>
      <c r="O60" s="5"/>
      <c r="Q60" s="4">
        <f t="shared" si="3"/>
        <v>45213</v>
      </c>
      <c r="R60" s="5">
        <f t="shared" si="4"/>
        <v>2023</v>
      </c>
      <c r="S60" s="5">
        <f t="shared" si="5"/>
        <v>7</v>
      </c>
      <c r="T60" s="5" t="s">
        <v>651</v>
      </c>
      <c r="U60" s="5"/>
      <c r="V60" s="5">
        <f t="shared" si="6"/>
        <v>0</v>
      </c>
      <c r="W60" s="5" t="s">
        <v>46</v>
      </c>
      <c r="X60" s="5" t="s">
        <v>119</v>
      </c>
      <c r="Y60" s="5">
        <v>11</v>
      </c>
      <c r="Z60" s="5">
        <f t="shared" si="7"/>
        <v>1</v>
      </c>
      <c r="AA60" s="5" t="str">
        <f t="shared" si="0"/>
        <v>SEC</v>
      </c>
      <c r="AB60">
        <f t="shared" si="8"/>
        <v>1</v>
      </c>
      <c r="AC60">
        <f t="shared" si="9"/>
        <v>1</v>
      </c>
      <c r="AD60">
        <f t="shared" si="10"/>
        <v>1</v>
      </c>
      <c r="AE60">
        <f t="shared" si="11"/>
        <v>0</v>
      </c>
      <c r="AF60">
        <f t="shared" si="14"/>
        <v>21</v>
      </c>
      <c r="AG60">
        <f t="shared" si="14"/>
        <v>24</v>
      </c>
      <c r="AH60">
        <f t="shared" si="14"/>
        <v>2</v>
      </c>
      <c r="AI60">
        <f t="shared" si="14"/>
        <v>5</v>
      </c>
      <c r="AJ60">
        <f t="shared" si="15"/>
        <v>7</v>
      </c>
      <c r="AK60" s="8">
        <f t="shared" si="13"/>
        <v>0.2857142857142857</v>
      </c>
      <c r="AL60">
        <f t="shared" si="2"/>
        <v>0</v>
      </c>
    </row>
    <row r="61" spans="1:38" ht="30" x14ac:dyDescent="0.2">
      <c r="A61" s="1">
        <v>8</v>
      </c>
      <c r="B61" s="4">
        <v>45220</v>
      </c>
      <c r="C61" s="13">
        <v>0.5</v>
      </c>
      <c r="D61" s="5" t="s">
        <v>44</v>
      </c>
      <c r="E61" s="5" t="s">
        <v>651</v>
      </c>
      <c r="F61" s="5"/>
      <c r="G61" s="5" t="s">
        <v>239</v>
      </c>
      <c r="H61" s="5" t="s">
        <v>46</v>
      </c>
      <c r="I61" s="5" t="s">
        <v>14</v>
      </c>
      <c r="J61" s="5">
        <v>3</v>
      </c>
      <c r="K61" s="5">
        <v>7</v>
      </c>
      <c r="L61" s="5">
        <v>2</v>
      </c>
      <c r="M61" s="5">
        <v>6</v>
      </c>
      <c r="N61" s="5" t="s">
        <v>151</v>
      </c>
      <c r="O61" s="5"/>
      <c r="Q61" s="4">
        <f t="shared" si="3"/>
        <v>45220</v>
      </c>
      <c r="R61" s="5">
        <f t="shared" si="4"/>
        <v>2023</v>
      </c>
      <c r="S61" s="5">
        <f t="shared" si="5"/>
        <v>8</v>
      </c>
      <c r="T61" s="5" t="s">
        <v>651</v>
      </c>
      <c r="U61" s="5"/>
      <c r="V61" s="5">
        <f t="shared" si="6"/>
        <v>0</v>
      </c>
      <c r="W61" s="5" t="s">
        <v>46</v>
      </c>
      <c r="X61" s="5" t="s">
        <v>239</v>
      </c>
      <c r="Y61" s="5"/>
      <c r="Z61" s="5">
        <f t="shared" si="7"/>
        <v>0</v>
      </c>
      <c r="AA61" s="5" t="str">
        <f t="shared" si="0"/>
        <v>SEC</v>
      </c>
      <c r="AB61">
        <f t="shared" si="8"/>
        <v>1</v>
      </c>
      <c r="AC61">
        <f t="shared" si="9"/>
        <v>1</v>
      </c>
      <c r="AD61">
        <f t="shared" si="10"/>
        <v>1</v>
      </c>
      <c r="AE61">
        <f t="shared" si="11"/>
        <v>0</v>
      </c>
      <c r="AF61">
        <f t="shared" si="14"/>
        <v>3</v>
      </c>
      <c r="AG61">
        <f t="shared" si="14"/>
        <v>7</v>
      </c>
      <c r="AH61">
        <f t="shared" si="14"/>
        <v>2</v>
      </c>
      <c r="AI61">
        <f t="shared" si="14"/>
        <v>6</v>
      </c>
      <c r="AJ61">
        <f t="shared" si="15"/>
        <v>8</v>
      </c>
      <c r="AK61" s="8">
        <f t="shared" si="13"/>
        <v>0.25</v>
      </c>
      <c r="AL61">
        <f t="shared" si="2"/>
        <v>0</v>
      </c>
    </row>
    <row r="62" spans="1:38" x14ac:dyDescent="0.2">
      <c r="A62" s="1">
        <v>9</v>
      </c>
      <c r="B62" s="4">
        <v>45234</v>
      </c>
      <c r="C62" s="13">
        <v>0.5</v>
      </c>
      <c r="D62" s="5" t="s">
        <v>44</v>
      </c>
      <c r="E62" s="5" t="s">
        <v>651</v>
      </c>
      <c r="F62" s="5" t="s">
        <v>49</v>
      </c>
      <c r="G62" s="5" t="s">
        <v>314</v>
      </c>
      <c r="H62" s="5" t="s">
        <v>46</v>
      </c>
      <c r="I62" s="5" t="s">
        <v>13</v>
      </c>
      <c r="J62" s="5">
        <v>39</v>
      </c>
      <c r="K62" s="5">
        <v>36</v>
      </c>
      <c r="L62" s="5">
        <v>3</v>
      </c>
      <c r="M62" s="5">
        <v>6</v>
      </c>
      <c r="N62" s="5" t="s">
        <v>41</v>
      </c>
      <c r="O62" s="5"/>
      <c r="Q62" s="4">
        <f t="shared" si="3"/>
        <v>45234</v>
      </c>
      <c r="R62" s="5">
        <f t="shared" si="4"/>
        <v>2023</v>
      </c>
      <c r="S62" s="5">
        <f t="shared" si="5"/>
        <v>10</v>
      </c>
      <c r="T62" s="5" t="s">
        <v>651</v>
      </c>
      <c r="U62" s="5"/>
      <c r="V62" s="5">
        <f t="shared" si="6"/>
        <v>0</v>
      </c>
      <c r="W62" s="5" t="s">
        <v>46</v>
      </c>
      <c r="X62" s="5" t="s">
        <v>314</v>
      </c>
      <c r="Y62" s="5"/>
      <c r="Z62" s="5">
        <f t="shared" si="7"/>
        <v>0</v>
      </c>
      <c r="AA62" s="5" t="str">
        <f t="shared" si="0"/>
        <v>SEC</v>
      </c>
      <c r="AB62">
        <f t="shared" si="8"/>
        <v>1</v>
      </c>
      <c r="AC62">
        <f t="shared" si="9"/>
        <v>1</v>
      </c>
      <c r="AD62">
        <f t="shared" si="10"/>
        <v>1</v>
      </c>
      <c r="AE62">
        <f t="shared" si="11"/>
        <v>0</v>
      </c>
      <c r="AF62">
        <f t="shared" si="14"/>
        <v>39</v>
      </c>
      <c r="AG62">
        <f t="shared" si="14"/>
        <v>36</v>
      </c>
      <c r="AH62">
        <f t="shared" si="14"/>
        <v>3</v>
      </c>
      <c r="AI62">
        <f t="shared" si="14"/>
        <v>6</v>
      </c>
      <c r="AJ62">
        <f t="shared" si="15"/>
        <v>9</v>
      </c>
      <c r="AK62" s="8">
        <f t="shared" si="13"/>
        <v>0.33333333333333331</v>
      </c>
      <c r="AL62">
        <f t="shared" si="2"/>
        <v>1</v>
      </c>
    </row>
    <row r="63" spans="1:38" x14ac:dyDescent="0.2">
      <c r="A63" s="1">
        <v>10</v>
      </c>
      <c r="B63" s="4">
        <v>45241</v>
      </c>
      <c r="C63" s="13">
        <v>0.66666666666666663</v>
      </c>
      <c r="D63" s="5" t="s">
        <v>44</v>
      </c>
      <c r="E63" s="5" t="s">
        <v>651</v>
      </c>
      <c r="F63" s="5"/>
      <c r="G63" s="5" t="s">
        <v>841</v>
      </c>
      <c r="H63" s="5" t="s">
        <v>46</v>
      </c>
      <c r="I63" s="5" t="s">
        <v>14</v>
      </c>
      <c r="J63" s="5">
        <v>10</v>
      </c>
      <c r="K63" s="5">
        <v>48</v>
      </c>
      <c r="L63" s="5">
        <v>3</v>
      </c>
      <c r="M63" s="5">
        <v>7</v>
      </c>
      <c r="N63" s="5" t="s">
        <v>92</v>
      </c>
      <c r="O63" s="5"/>
      <c r="Q63" s="4">
        <f t="shared" si="3"/>
        <v>45241</v>
      </c>
      <c r="R63" s="5">
        <f t="shared" si="4"/>
        <v>2023</v>
      </c>
      <c r="S63" s="5">
        <f t="shared" si="5"/>
        <v>11</v>
      </c>
      <c r="T63" s="5" t="s">
        <v>651</v>
      </c>
      <c r="U63" s="5"/>
      <c r="V63" s="5">
        <f t="shared" si="6"/>
        <v>0</v>
      </c>
      <c r="W63" s="5" t="s">
        <v>46</v>
      </c>
      <c r="X63" s="5" t="s">
        <v>841</v>
      </c>
      <c r="Y63" s="5"/>
      <c r="Z63" s="5">
        <f t="shared" si="7"/>
        <v>0</v>
      </c>
      <c r="AA63" s="5" t="str">
        <f t="shared" si="0"/>
        <v>SEC</v>
      </c>
      <c r="AB63">
        <f t="shared" si="8"/>
        <v>1</v>
      </c>
      <c r="AC63">
        <f t="shared" si="9"/>
        <v>1</v>
      </c>
      <c r="AD63">
        <f t="shared" si="10"/>
        <v>1</v>
      </c>
      <c r="AE63">
        <f t="shared" si="11"/>
        <v>0</v>
      </c>
      <c r="AF63">
        <f t="shared" si="14"/>
        <v>10</v>
      </c>
      <c r="AG63">
        <f t="shared" si="14"/>
        <v>48</v>
      </c>
      <c r="AH63">
        <f t="shared" si="14"/>
        <v>3</v>
      </c>
      <c r="AI63">
        <f t="shared" si="14"/>
        <v>7</v>
      </c>
      <c r="AJ63">
        <f t="shared" si="15"/>
        <v>10</v>
      </c>
      <c r="AK63" s="8">
        <f t="shared" si="13"/>
        <v>0.3</v>
      </c>
      <c r="AL63">
        <f t="shared" si="2"/>
        <v>0</v>
      </c>
    </row>
    <row r="64" spans="1:38" ht="45" x14ac:dyDescent="0.2">
      <c r="A64" s="1">
        <v>11</v>
      </c>
      <c r="B64" s="4">
        <v>45248</v>
      </c>
      <c r="C64" s="13">
        <v>0.8125</v>
      </c>
      <c r="D64" s="5" t="s">
        <v>44</v>
      </c>
      <c r="E64" s="5" t="s">
        <v>651</v>
      </c>
      <c r="F64" s="5"/>
      <c r="G64" s="5" t="s">
        <v>182</v>
      </c>
      <c r="H64" s="5" t="s">
        <v>54</v>
      </c>
      <c r="I64" s="5" t="s">
        <v>13</v>
      </c>
      <c r="J64" s="5">
        <v>44</v>
      </c>
      <c r="K64" s="5">
        <v>20</v>
      </c>
      <c r="L64" s="5">
        <v>4</v>
      </c>
      <c r="M64" s="5">
        <v>7</v>
      </c>
      <c r="N64" s="5" t="s">
        <v>41</v>
      </c>
      <c r="O64" s="5"/>
      <c r="Q64" s="4">
        <f t="shared" si="3"/>
        <v>45248</v>
      </c>
      <c r="R64" s="5">
        <f t="shared" si="4"/>
        <v>2023</v>
      </c>
      <c r="S64" s="5">
        <f t="shared" si="5"/>
        <v>12</v>
      </c>
      <c r="T64" s="5" t="s">
        <v>651</v>
      </c>
      <c r="U64" s="5"/>
      <c r="V64" s="5">
        <f t="shared" si="6"/>
        <v>0</v>
      </c>
      <c r="W64" s="5" t="s">
        <v>46</v>
      </c>
      <c r="X64" s="5" t="s">
        <v>182</v>
      </c>
      <c r="Y64" s="5"/>
      <c r="Z64" s="5">
        <f t="shared" si="7"/>
        <v>0</v>
      </c>
      <c r="AA64" s="5" t="str">
        <f t="shared" si="0"/>
        <v>CUSA</v>
      </c>
      <c r="AB64">
        <f t="shared" si="8"/>
        <v>0</v>
      </c>
      <c r="AC64">
        <f t="shared" si="9"/>
        <v>1</v>
      </c>
      <c r="AD64">
        <f t="shared" si="10"/>
        <v>0</v>
      </c>
      <c r="AE64">
        <f t="shared" si="11"/>
        <v>0</v>
      </c>
      <c r="AF64">
        <f t="shared" si="14"/>
        <v>44</v>
      </c>
      <c r="AG64">
        <f t="shared" si="14"/>
        <v>20</v>
      </c>
      <c r="AH64">
        <f t="shared" si="14"/>
        <v>4</v>
      </c>
      <c r="AI64">
        <f t="shared" si="14"/>
        <v>7</v>
      </c>
      <c r="AJ64">
        <f t="shared" si="15"/>
        <v>11</v>
      </c>
      <c r="AK64" s="8">
        <f t="shared" si="13"/>
        <v>0.36363636363636365</v>
      </c>
      <c r="AL64">
        <f t="shared" si="2"/>
        <v>1</v>
      </c>
    </row>
    <row r="65" spans="1:38" ht="30" x14ac:dyDescent="0.2">
      <c r="A65" s="1">
        <v>12</v>
      </c>
      <c r="B65" s="4">
        <v>45254</v>
      </c>
      <c r="C65" s="13">
        <v>0.66666666666666663</v>
      </c>
      <c r="D65" s="5" t="s">
        <v>124</v>
      </c>
      <c r="E65" s="5" t="s">
        <v>651</v>
      </c>
      <c r="F65" s="5"/>
      <c r="G65" s="5" t="s">
        <v>1225</v>
      </c>
      <c r="H65" s="5" t="s">
        <v>46</v>
      </c>
      <c r="I65" s="5" t="s">
        <v>14</v>
      </c>
      <c r="J65" s="5">
        <v>14</v>
      </c>
      <c r="K65" s="5">
        <v>48</v>
      </c>
      <c r="L65" s="5">
        <v>4</v>
      </c>
      <c r="M65" s="5">
        <v>8</v>
      </c>
      <c r="N65" s="5" t="s">
        <v>92</v>
      </c>
      <c r="O65" s="5"/>
      <c r="Q65" s="4">
        <f t="shared" si="3"/>
        <v>45254</v>
      </c>
      <c r="R65" s="5">
        <f t="shared" si="4"/>
        <v>2023</v>
      </c>
      <c r="S65" s="5">
        <f t="shared" si="5"/>
        <v>13</v>
      </c>
      <c r="T65" s="5" t="s">
        <v>651</v>
      </c>
      <c r="U65" s="5"/>
      <c r="V65" s="5">
        <f t="shared" si="6"/>
        <v>0</v>
      </c>
      <c r="W65" s="5" t="s">
        <v>46</v>
      </c>
      <c r="X65" s="5" t="s">
        <v>922</v>
      </c>
      <c r="Y65" s="5">
        <v>10</v>
      </c>
      <c r="Z65" s="5">
        <f t="shared" si="7"/>
        <v>1</v>
      </c>
      <c r="AA65" s="5" t="str">
        <f t="shared" si="0"/>
        <v>SEC</v>
      </c>
      <c r="AB65">
        <f t="shared" si="8"/>
        <v>1</v>
      </c>
      <c r="AC65">
        <f t="shared" si="9"/>
        <v>1</v>
      </c>
      <c r="AD65">
        <f t="shared" si="10"/>
        <v>1</v>
      </c>
      <c r="AE65">
        <f t="shared" si="11"/>
        <v>0</v>
      </c>
      <c r="AF65">
        <f t="shared" si="14"/>
        <v>14</v>
      </c>
      <c r="AG65">
        <f t="shared" si="14"/>
        <v>48</v>
      </c>
      <c r="AH65">
        <f t="shared" si="14"/>
        <v>4</v>
      </c>
      <c r="AI65">
        <f t="shared" si="14"/>
        <v>8</v>
      </c>
      <c r="AJ65">
        <f t="shared" si="15"/>
        <v>12</v>
      </c>
      <c r="AK65" s="8">
        <f t="shared" si="13"/>
        <v>0.33333333333333331</v>
      </c>
      <c r="AL65">
        <f t="shared" si="2"/>
        <v>0</v>
      </c>
    </row>
    <row r="66" spans="1:38" ht="30" x14ac:dyDescent="0.2">
      <c r="A66" s="1">
        <v>1</v>
      </c>
      <c r="B66" s="4">
        <v>45171</v>
      </c>
      <c r="C66" s="13">
        <v>0.58333333333333337</v>
      </c>
      <c r="D66" s="5" t="s">
        <v>44</v>
      </c>
      <c r="E66" s="5" t="s">
        <v>1194</v>
      </c>
      <c r="F66" s="5"/>
      <c r="G66" s="5" t="s">
        <v>138</v>
      </c>
      <c r="H66" s="5" t="s">
        <v>70</v>
      </c>
      <c r="I66" s="5" t="s">
        <v>13</v>
      </c>
      <c r="J66" s="5">
        <v>73</v>
      </c>
      <c r="K66" s="5">
        <v>7</v>
      </c>
      <c r="L66" s="5">
        <v>1</v>
      </c>
      <c r="M66" s="5">
        <v>0</v>
      </c>
      <c r="N66" s="5" t="s">
        <v>41</v>
      </c>
      <c r="O66" s="5"/>
      <c r="Q66" s="4">
        <f t="shared" si="3"/>
        <v>45171</v>
      </c>
      <c r="R66" s="5">
        <f t="shared" si="4"/>
        <v>2023</v>
      </c>
      <c r="S66" s="5">
        <f t="shared" si="5"/>
        <v>1</v>
      </c>
      <c r="T66" s="5" t="s">
        <v>415</v>
      </c>
      <c r="U66" s="5">
        <v>22</v>
      </c>
      <c r="V66" s="5">
        <f t="shared" si="6"/>
        <v>1</v>
      </c>
      <c r="W66" s="5" t="s">
        <v>46</v>
      </c>
      <c r="X66" s="5" t="s">
        <v>138</v>
      </c>
      <c r="Y66" s="5"/>
      <c r="Z66" s="5">
        <f t="shared" si="7"/>
        <v>0</v>
      </c>
      <c r="AA66" s="5" t="str">
        <f t="shared" ref="AA66:AA129" si="16">H66</f>
        <v>Non-Major</v>
      </c>
      <c r="AB66">
        <f t="shared" si="8"/>
        <v>0</v>
      </c>
      <c r="AC66">
        <f t="shared" si="9"/>
        <v>0</v>
      </c>
      <c r="AD66">
        <f t="shared" si="10"/>
        <v>0</v>
      </c>
      <c r="AE66">
        <f t="shared" si="11"/>
        <v>0</v>
      </c>
      <c r="AF66">
        <f t="shared" ref="AF66:AI93" si="17">J66</f>
        <v>73</v>
      </c>
      <c r="AG66">
        <f t="shared" si="17"/>
        <v>7</v>
      </c>
      <c r="AH66">
        <f t="shared" si="17"/>
        <v>1</v>
      </c>
      <c r="AI66">
        <f t="shared" si="17"/>
        <v>0</v>
      </c>
      <c r="AJ66">
        <f t="shared" si="15"/>
        <v>1</v>
      </c>
      <c r="AK66" s="8">
        <f t="shared" si="13"/>
        <v>1</v>
      </c>
      <c r="AL66">
        <f t="shared" ref="AL66:AL129" si="18">IF(I66="W",1,0)</f>
        <v>1</v>
      </c>
    </row>
    <row r="67" spans="1:38" ht="30" x14ac:dyDescent="0.2">
      <c r="A67" s="1">
        <v>2</v>
      </c>
      <c r="B67" s="4">
        <v>45178</v>
      </c>
      <c r="C67" s="13">
        <v>0.64583333333333337</v>
      </c>
      <c r="D67" s="5" t="s">
        <v>44</v>
      </c>
      <c r="E67" s="5" t="s">
        <v>414</v>
      </c>
      <c r="F67" s="5" t="s">
        <v>49</v>
      </c>
      <c r="G67" s="5" t="s">
        <v>1226</v>
      </c>
      <c r="H67" s="5" t="s">
        <v>140</v>
      </c>
      <c r="I67" s="5" t="s">
        <v>13</v>
      </c>
      <c r="J67" s="5">
        <v>37</v>
      </c>
      <c r="K67" s="5">
        <v>20</v>
      </c>
      <c r="L67" s="5">
        <v>2</v>
      </c>
      <c r="M67" s="5">
        <v>0</v>
      </c>
      <c r="N67" s="5" t="s">
        <v>47</v>
      </c>
      <c r="O67" s="5"/>
      <c r="Q67" s="4">
        <f t="shared" ref="Q67:Q130" si="19">B67</f>
        <v>45178</v>
      </c>
      <c r="R67" s="5">
        <f t="shared" ref="R67:R130" si="20">IF(AND(B67&gt;=DATEVALUE("06/01/2019"),B67&lt;=DATEVALUE("05/31/2020")),2019,IF(AND(B67&gt;=DATEVALUE("06/01/2020"),B67&lt;=DATEVALUE("05/31/2021")),2020,IF(AND(B67&gt;=DATEVALUE("06/01/2021"),B67&lt;=DATEVALUE("05/31/2022")),2021,IF(AND(B67&gt;=DATEVALUE("06/01/2022"),B67&lt;=DATEVALUE("05/31/2023")),2022,IF(AND(B67&gt;=DATEVALUE("06/01/2023"),B67&lt;=DATEVALUE("05/31/2024")),2023,"N/A")))))</f>
        <v>2023</v>
      </c>
      <c r="S67" s="5">
        <f t="shared" ref="S67:S130" si="21">IF(AND(B67&gt;=DATEVALUE("08/26/2023"),B67&lt;=DATEVALUE("09/04/2023")),1,IF(AND(B67&gt;=DATEVALUE("09/05/2023"),B67&lt;=DATEVALUE("09/11/2023")),2,IF(AND(B67&gt;=DATEVALUE("09/12/2023"),B67&lt;=DATEVALUE("09/18/2023")),3,IF(AND(B67&gt;=DATEVALUE("09/19/2023"),B67&lt;=DATEVALUE("09/25/2023")),4,IF(AND(B67&gt;=DATEVALUE("09/26/2023"),B67&lt;=DATEVALUE("10/02/2023")),5,IF(AND(B67&gt;=DATEVALUE("10/03/2023"),B67&lt;=DATEVALUE("10/09/2023")),6,IF(AND(B67&gt;=DATEVALUE("10/10/2023"),B67&lt;=DATEVALUE("10/16/2023")),7,IF(AND(B67&gt;=DATEVALUE("10/17/2023"),B67&lt;=DATEVALUE("10/23/2023")),8,IF(AND(B67&gt;=DATEVALUE("10/24/2023"),B67&lt;=DATEVALUE("10/30/2023")),9,IF(AND(B67&gt;=DATEVALUE("10/31/2023"),B67&lt;=DATEVALUE("11/06/2023")),10,IF(AND(B67&gt;=DATEVALUE("11/07/2023"),B67&lt;=DATEVALUE("11/13/2023")),11,IF(AND(B67&gt;=DATEVALUE("11/14/2023"),B67&lt;=DATEVALUE("11/20/2023")),12,IF(AND(B67&gt;=DATEVALUE("11/21/2023"),B67&lt;=DATEVALUE("11/27/2023")),13,IF(AND(B67&gt;=DATEVALUE("11/28/2023"),B67&lt;=DATEVALUE("12/04/2023")),14,IF(AND(B67&gt;=DATEVALUE("12/05/2023"),B67&lt;=DATEVALUE("12/11/2023")),15,IF(AND(B67&gt;=DATEVALUE("12/12/2023"),B67&lt;=DATEVALUE("12/18/2023")),16,IF(AND(B67&gt;=DATEVALUE("12/19/2023"),B67&lt;=DATEVALUE("12/25/2023")),17,IF(AND(B67&gt;=DATEVALUE("12/26/2023"),B67&lt;=DATEVALUE("01/01/2024")),18,IF(AND(B67&gt;=DATEVALUE("01/02/2024"),B67&lt;=DATEVALUE("01/08/2024")),19,IF(AND(B67&gt;=DATEVALUE("01/09/2024"),B67&lt;=DATEVALUE("01/15/2024")),20,"Bye"))))))))))))))))))))</f>
        <v>2</v>
      </c>
      <c r="T67" s="5" t="s">
        <v>415</v>
      </c>
      <c r="U67" s="5">
        <v>20</v>
      </c>
      <c r="V67" s="5">
        <f t="shared" ref="V67:V130" si="22">IF(U67&gt;0,1,0)</f>
        <v>1</v>
      </c>
      <c r="W67" s="5" t="s">
        <v>46</v>
      </c>
      <c r="X67" s="5" t="s">
        <v>476</v>
      </c>
      <c r="Y67" s="5">
        <v>24</v>
      </c>
      <c r="Z67" s="5">
        <f t="shared" ref="Z67:Z130" si="23">IF(Y67&gt;0,1,0)</f>
        <v>1</v>
      </c>
      <c r="AA67" s="5" t="str">
        <f t="shared" si="16"/>
        <v>American</v>
      </c>
      <c r="AB67">
        <f t="shared" ref="AB67:AB130" si="24">IF(W67=AA67,1,0)</f>
        <v>0</v>
      </c>
      <c r="AC67">
        <f t="shared" ref="AC67:AC130" si="25">IF(AA67="Non-Major",0,1)</f>
        <v>1</v>
      </c>
      <c r="AD67">
        <f t="shared" ref="AD67:AD130" si="26">IF(OR(AA67="ACC",AA67="Big Ten",AA67="Big 12", AA67="Pac-12",AA67="SEC"),1,0)</f>
        <v>0</v>
      </c>
      <c r="AE67">
        <f t="shared" ref="AE67:AE130" si="27">IF(AND(Y67=1,U67=1),1,0)</f>
        <v>0</v>
      </c>
      <c r="AF67">
        <f t="shared" si="17"/>
        <v>37</v>
      </c>
      <c r="AG67">
        <f t="shared" si="17"/>
        <v>20</v>
      </c>
      <c r="AH67">
        <f t="shared" si="17"/>
        <v>2</v>
      </c>
      <c r="AI67">
        <f t="shared" si="17"/>
        <v>0</v>
      </c>
      <c r="AJ67">
        <f t="shared" si="15"/>
        <v>2</v>
      </c>
      <c r="AK67" s="8">
        <f t="shared" ref="AK67:AK130" si="28">AH67/(AH67+AI67)</f>
        <v>1</v>
      </c>
      <c r="AL67">
        <f t="shared" si="18"/>
        <v>1</v>
      </c>
    </row>
    <row r="68" spans="1:38" ht="30" x14ac:dyDescent="0.2">
      <c r="A68" s="1">
        <v>3</v>
      </c>
      <c r="B68" s="4">
        <v>45185</v>
      </c>
      <c r="C68" s="13">
        <v>0.8125</v>
      </c>
      <c r="D68" s="5" t="s">
        <v>44</v>
      </c>
      <c r="E68" s="5" t="s">
        <v>469</v>
      </c>
      <c r="F68" s="5"/>
      <c r="G68" s="5" t="s">
        <v>39</v>
      </c>
      <c r="H68" s="5" t="s">
        <v>40</v>
      </c>
      <c r="I68" s="5" t="s">
        <v>13</v>
      </c>
      <c r="J68" s="5">
        <v>48</v>
      </c>
      <c r="K68" s="5">
        <v>23</v>
      </c>
      <c r="L68" s="5">
        <v>3</v>
      </c>
      <c r="M68" s="5">
        <v>0</v>
      </c>
      <c r="N68" s="5" t="s">
        <v>51</v>
      </c>
      <c r="O68" s="5"/>
      <c r="Q68" s="4">
        <f t="shared" si="19"/>
        <v>45185</v>
      </c>
      <c r="R68" s="5">
        <f t="shared" si="20"/>
        <v>2023</v>
      </c>
      <c r="S68" s="5">
        <f t="shared" si="21"/>
        <v>3</v>
      </c>
      <c r="T68" s="5" t="s">
        <v>415</v>
      </c>
      <c r="U68" s="5">
        <v>17</v>
      </c>
      <c r="V68" s="5">
        <f t="shared" si="22"/>
        <v>1</v>
      </c>
      <c r="W68" s="5" t="s">
        <v>46</v>
      </c>
      <c r="X68" s="5" t="s">
        <v>39</v>
      </c>
      <c r="Y68" s="5"/>
      <c r="Z68" s="5">
        <f t="shared" si="23"/>
        <v>0</v>
      </c>
      <c r="AA68" s="5" t="str">
        <f t="shared" si="16"/>
        <v>ACC</v>
      </c>
      <c r="AB68">
        <f t="shared" si="24"/>
        <v>0</v>
      </c>
      <c r="AC68">
        <f t="shared" si="25"/>
        <v>1</v>
      </c>
      <c r="AD68">
        <f t="shared" si="26"/>
        <v>1</v>
      </c>
      <c r="AE68">
        <f t="shared" si="27"/>
        <v>0</v>
      </c>
      <c r="AF68">
        <f t="shared" si="17"/>
        <v>48</v>
      </c>
      <c r="AG68">
        <f t="shared" si="17"/>
        <v>23</v>
      </c>
      <c r="AH68">
        <f t="shared" si="17"/>
        <v>3</v>
      </c>
      <c r="AI68">
        <f t="shared" si="17"/>
        <v>0</v>
      </c>
      <c r="AJ68">
        <f t="shared" si="15"/>
        <v>3</v>
      </c>
      <c r="AK68" s="8">
        <f t="shared" si="28"/>
        <v>1</v>
      </c>
      <c r="AL68">
        <f t="shared" si="18"/>
        <v>1</v>
      </c>
    </row>
    <row r="69" spans="1:38" ht="30" x14ac:dyDescent="0.2">
      <c r="A69" s="1">
        <v>4</v>
      </c>
      <c r="B69" s="4">
        <v>45192</v>
      </c>
      <c r="C69" s="13">
        <v>0.64583333333333337</v>
      </c>
      <c r="D69" s="5" t="s">
        <v>44</v>
      </c>
      <c r="E69" s="5" t="s">
        <v>1175</v>
      </c>
      <c r="F69" s="5" t="s">
        <v>49</v>
      </c>
      <c r="G69" s="5" t="s">
        <v>1227</v>
      </c>
      <c r="H69" s="5" t="s">
        <v>46</v>
      </c>
      <c r="I69" s="5" t="s">
        <v>14</v>
      </c>
      <c r="J69" s="5">
        <v>10</v>
      </c>
      <c r="K69" s="5">
        <v>24</v>
      </c>
      <c r="L69" s="5">
        <v>3</v>
      </c>
      <c r="M69" s="5">
        <v>1</v>
      </c>
      <c r="N69" s="5" t="s">
        <v>92</v>
      </c>
      <c r="O69" s="5"/>
      <c r="Q69" s="4">
        <f t="shared" si="19"/>
        <v>45192</v>
      </c>
      <c r="R69" s="5">
        <f t="shared" si="20"/>
        <v>2023</v>
      </c>
      <c r="S69" s="5">
        <f t="shared" si="21"/>
        <v>4</v>
      </c>
      <c r="T69" s="5" t="s">
        <v>415</v>
      </c>
      <c r="U69" s="5">
        <v>15</v>
      </c>
      <c r="V69" s="5">
        <f t="shared" si="22"/>
        <v>1</v>
      </c>
      <c r="W69" s="5" t="s">
        <v>46</v>
      </c>
      <c r="X69" s="5" t="s">
        <v>119</v>
      </c>
      <c r="Y69" s="5">
        <v>13</v>
      </c>
      <c r="Z69" s="5">
        <f t="shared" si="23"/>
        <v>1</v>
      </c>
      <c r="AA69" s="5" t="str">
        <f t="shared" si="16"/>
        <v>SEC</v>
      </c>
      <c r="AB69">
        <f t="shared" si="24"/>
        <v>1</v>
      </c>
      <c r="AC69">
        <f t="shared" si="25"/>
        <v>1</v>
      </c>
      <c r="AD69">
        <f t="shared" si="26"/>
        <v>1</v>
      </c>
      <c r="AE69">
        <f t="shared" si="27"/>
        <v>0</v>
      </c>
      <c r="AF69">
        <f t="shared" si="17"/>
        <v>10</v>
      </c>
      <c r="AG69">
        <f t="shared" si="17"/>
        <v>24</v>
      </c>
      <c r="AH69">
        <f t="shared" si="17"/>
        <v>3</v>
      </c>
      <c r="AI69">
        <f t="shared" si="17"/>
        <v>1</v>
      </c>
      <c r="AJ69">
        <f t="shared" si="15"/>
        <v>4</v>
      </c>
      <c r="AK69" s="8">
        <f t="shared" si="28"/>
        <v>0.75</v>
      </c>
      <c r="AL69">
        <f t="shared" si="18"/>
        <v>0</v>
      </c>
    </row>
    <row r="70" spans="1:38" ht="30" x14ac:dyDescent="0.2">
      <c r="A70" s="1">
        <v>5</v>
      </c>
      <c r="B70" s="4">
        <v>45199</v>
      </c>
      <c r="C70" s="13">
        <v>0.75</v>
      </c>
      <c r="D70" s="5" t="s">
        <v>44</v>
      </c>
      <c r="E70" s="5" t="s">
        <v>414</v>
      </c>
      <c r="F70" s="5"/>
      <c r="G70" s="5" t="s">
        <v>931</v>
      </c>
      <c r="H70" s="5" t="s">
        <v>46</v>
      </c>
      <c r="I70" s="5" t="s">
        <v>13</v>
      </c>
      <c r="J70" s="5">
        <v>55</v>
      </c>
      <c r="K70" s="5">
        <v>49</v>
      </c>
      <c r="L70" s="5">
        <v>4</v>
      </c>
      <c r="M70" s="5">
        <v>1</v>
      </c>
      <c r="N70" s="5" t="s">
        <v>41</v>
      </c>
      <c r="O70" s="5"/>
      <c r="Q70" s="4">
        <f t="shared" si="19"/>
        <v>45199</v>
      </c>
      <c r="R70" s="5">
        <f t="shared" si="20"/>
        <v>2023</v>
      </c>
      <c r="S70" s="5">
        <f t="shared" si="21"/>
        <v>5</v>
      </c>
      <c r="T70" s="5" t="s">
        <v>415</v>
      </c>
      <c r="U70" s="5">
        <v>20</v>
      </c>
      <c r="V70" s="5">
        <f t="shared" si="22"/>
        <v>1</v>
      </c>
      <c r="W70" s="5" t="s">
        <v>46</v>
      </c>
      <c r="X70" s="5" t="s">
        <v>94</v>
      </c>
      <c r="Y70" s="5">
        <v>13</v>
      </c>
      <c r="Z70" s="5">
        <f t="shared" si="23"/>
        <v>1</v>
      </c>
      <c r="AA70" s="5" t="str">
        <f t="shared" si="16"/>
        <v>SEC</v>
      </c>
      <c r="AB70">
        <f t="shared" si="24"/>
        <v>1</v>
      </c>
      <c r="AC70">
        <f t="shared" si="25"/>
        <v>1</v>
      </c>
      <c r="AD70">
        <f t="shared" si="26"/>
        <v>1</v>
      </c>
      <c r="AE70">
        <f t="shared" si="27"/>
        <v>0</v>
      </c>
      <c r="AF70">
        <f t="shared" si="17"/>
        <v>55</v>
      </c>
      <c r="AG70">
        <f t="shared" si="17"/>
        <v>49</v>
      </c>
      <c r="AH70">
        <f t="shared" si="17"/>
        <v>4</v>
      </c>
      <c r="AI70">
        <f t="shared" si="17"/>
        <v>1</v>
      </c>
      <c r="AJ70">
        <f t="shared" si="15"/>
        <v>5</v>
      </c>
      <c r="AK70" s="8">
        <f t="shared" si="28"/>
        <v>0.8</v>
      </c>
      <c r="AL70">
        <f t="shared" si="18"/>
        <v>1</v>
      </c>
    </row>
    <row r="71" spans="1:38" ht="30" x14ac:dyDescent="0.2">
      <c r="A71" s="1">
        <v>6</v>
      </c>
      <c r="B71" s="4">
        <v>45206</v>
      </c>
      <c r="C71" s="13">
        <v>0.8125</v>
      </c>
      <c r="D71" s="5" t="s">
        <v>44</v>
      </c>
      <c r="E71" s="5" t="s">
        <v>1195</v>
      </c>
      <c r="F71" s="5"/>
      <c r="G71" s="5" t="s">
        <v>651</v>
      </c>
      <c r="H71" s="5" t="s">
        <v>46</v>
      </c>
      <c r="I71" s="5" t="s">
        <v>13</v>
      </c>
      <c r="J71" s="5">
        <v>27</v>
      </c>
      <c r="K71" s="5">
        <v>20</v>
      </c>
      <c r="L71" s="5">
        <v>5</v>
      </c>
      <c r="M71" s="5">
        <v>1</v>
      </c>
      <c r="N71" s="5" t="s">
        <v>47</v>
      </c>
      <c r="O71" s="5"/>
      <c r="Q71" s="4">
        <f t="shared" si="19"/>
        <v>45206</v>
      </c>
      <c r="R71" s="5">
        <f t="shared" si="20"/>
        <v>2023</v>
      </c>
      <c r="S71" s="5">
        <f t="shared" si="21"/>
        <v>6</v>
      </c>
      <c r="T71" s="5" t="s">
        <v>415</v>
      </c>
      <c r="U71" s="5">
        <v>16</v>
      </c>
      <c r="V71" s="5">
        <f t="shared" si="22"/>
        <v>1</v>
      </c>
      <c r="W71" s="5" t="s">
        <v>46</v>
      </c>
      <c r="X71" s="5" t="s">
        <v>651</v>
      </c>
      <c r="Y71" s="5"/>
      <c r="Z71" s="5">
        <f t="shared" si="23"/>
        <v>0</v>
      </c>
      <c r="AA71" s="5" t="str">
        <f t="shared" si="16"/>
        <v>SEC</v>
      </c>
      <c r="AB71">
        <f t="shared" si="24"/>
        <v>1</v>
      </c>
      <c r="AC71">
        <f t="shared" si="25"/>
        <v>1</v>
      </c>
      <c r="AD71">
        <f t="shared" si="26"/>
        <v>1</v>
      </c>
      <c r="AE71">
        <f t="shared" si="27"/>
        <v>0</v>
      </c>
      <c r="AF71">
        <f t="shared" si="17"/>
        <v>27</v>
      </c>
      <c r="AG71">
        <f t="shared" si="17"/>
        <v>20</v>
      </c>
      <c r="AH71">
        <f t="shared" si="17"/>
        <v>5</v>
      </c>
      <c r="AI71">
        <f t="shared" si="17"/>
        <v>1</v>
      </c>
      <c r="AJ71">
        <f t="shared" si="15"/>
        <v>6</v>
      </c>
      <c r="AK71" s="8">
        <f t="shared" si="28"/>
        <v>0.83333333333333337</v>
      </c>
      <c r="AL71">
        <f t="shared" si="18"/>
        <v>1</v>
      </c>
    </row>
    <row r="72" spans="1:38" ht="30" x14ac:dyDescent="0.2">
      <c r="A72" s="1">
        <v>7</v>
      </c>
      <c r="B72" s="4">
        <v>45220</v>
      </c>
      <c r="C72" s="13">
        <v>0.79166666666666663</v>
      </c>
      <c r="D72" s="5" t="s">
        <v>44</v>
      </c>
      <c r="E72" s="5" t="s">
        <v>1174</v>
      </c>
      <c r="F72" s="5" t="s">
        <v>49</v>
      </c>
      <c r="G72" s="5" t="s">
        <v>841</v>
      </c>
      <c r="H72" s="5" t="s">
        <v>46</v>
      </c>
      <c r="I72" s="5" t="s">
        <v>13</v>
      </c>
      <c r="J72" s="5">
        <v>28</v>
      </c>
      <c r="K72" s="5">
        <v>21</v>
      </c>
      <c r="L72" s="5">
        <v>6</v>
      </c>
      <c r="M72" s="5">
        <v>1</v>
      </c>
      <c r="N72" s="5" t="s">
        <v>51</v>
      </c>
      <c r="O72" s="5"/>
      <c r="Q72" s="4">
        <f t="shared" si="19"/>
        <v>45220</v>
      </c>
      <c r="R72" s="5">
        <f t="shared" si="20"/>
        <v>2023</v>
      </c>
      <c r="S72" s="5">
        <f t="shared" si="21"/>
        <v>8</v>
      </c>
      <c r="T72" s="5" t="s">
        <v>415</v>
      </c>
      <c r="U72" s="5">
        <v>13</v>
      </c>
      <c r="V72" s="5">
        <f t="shared" si="22"/>
        <v>1</v>
      </c>
      <c r="W72" s="5" t="s">
        <v>46</v>
      </c>
      <c r="X72" s="5" t="s">
        <v>841</v>
      </c>
      <c r="Y72" s="5"/>
      <c r="Z72" s="5">
        <f t="shared" si="23"/>
        <v>0</v>
      </c>
      <c r="AA72" s="5" t="str">
        <f t="shared" si="16"/>
        <v>SEC</v>
      </c>
      <c r="AB72">
        <f t="shared" si="24"/>
        <v>1</v>
      </c>
      <c r="AC72">
        <f t="shared" si="25"/>
        <v>1</v>
      </c>
      <c r="AD72">
        <f t="shared" si="26"/>
        <v>1</v>
      </c>
      <c r="AE72">
        <f t="shared" si="27"/>
        <v>0</v>
      </c>
      <c r="AF72">
        <f t="shared" si="17"/>
        <v>28</v>
      </c>
      <c r="AG72">
        <f t="shared" si="17"/>
        <v>21</v>
      </c>
      <c r="AH72">
        <f t="shared" si="17"/>
        <v>6</v>
      </c>
      <c r="AI72">
        <f t="shared" si="17"/>
        <v>1</v>
      </c>
      <c r="AJ72">
        <f t="shared" si="15"/>
        <v>7</v>
      </c>
      <c r="AK72" s="8">
        <f t="shared" si="28"/>
        <v>0.8571428571428571</v>
      </c>
      <c r="AL72">
        <f t="shared" si="18"/>
        <v>1</v>
      </c>
    </row>
    <row r="73" spans="1:38" ht="30" x14ac:dyDescent="0.2">
      <c r="A73" s="1">
        <v>8</v>
      </c>
      <c r="B73" s="4">
        <v>45227</v>
      </c>
      <c r="C73" s="13">
        <v>0.8125</v>
      </c>
      <c r="D73" s="5" t="s">
        <v>44</v>
      </c>
      <c r="E73" s="5" t="s">
        <v>1167</v>
      </c>
      <c r="F73" s="5"/>
      <c r="G73" s="5" t="s">
        <v>411</v>
      </c>
      <c r="H73" s="5" t="s">
        <v>46</v>
      </c>
      <c r="I73" s="5" t="s">
        <v>13</v>
      </c>
      <c r="J73" s="5">
        <v>33</v>
      </c>
      <c r="K73" s="5">
        <v>7</v>
      </c>
      <c r="L73" s="5">
        <v>7</v>
      </c>
      <c r="M73" s="5">
        <v>1</v>
      </c>
      <c r="N73" s="5" t="s">
        <v>55</v>
      </c>
      <c r="O73" s="5"/>
      <c r="Q73" s="4">
        <f t="shared" si="19"/>
        <v>45227</v>
      </c>
      <c r="R73" s="5">
        <f t="shared" si="20"/>
        <v>2023</v>
      </c>
      <c r="S73" s="5">
        <f t="shared" si="21"/>
        <v>9</v>
      </c>
      <c r="T73" s="5" t="s">
        <v>415</v>
      </c>
      <c r="U73" s="5">
        <v>12</v>
      </c>
      <c r="V73" s="5">
        <f t="shared" si="22"/>
        <v>1</v>
      </c>
      <c r="W73" s="5" t="s">
        <v>46</v>
      </c>
      <c r="X73" s="5" t="s">
        <v>411</v>
      </c>
      <c r="Y73" s="5"/>
      <c r="Z73" s="5">
        <f t="shared" si="23"/>
        <v>0</v>
      </c>
      <c r="AA73" s="5" t="str">
        <f t="shared" si="16"/>
        <v>SEC</v>
      </c>
      <c r="AB73">
        <f t="shared" si="24"/>
        <v>1</v>
      </c>
      <c r="AC73">
        <f t="shared" si="25"/>
        <v>1</v>
      </c>
      <c r="AD73">
        <f t="shared" si="26"/>
        <v>1</v>
      </c>
      <c r="AE73">
        <f t="shared" si="27"/>
        <v>0</v>
      </c>
      <c r="AF73">
        <f t="shared" si="17"/>
        <v>33</v>
      </c>
      <c r="AG73">
        <f t="shared" si="17"/>
        <v>7</v>
      </c>
      <c r="AH73">
        <f t="shared" si="17"/>
        <v>7</v>
      </c>
      <c r="AI73">
        <f t="shared" si="17"/>
        <v>1</v>
      </c>
      <c r="AJ73">
        <f t="shared" si="15"/>
        <v>8</v>
      </c>
      <c r="AK73" s="8">
        <f t="shared" si="28"/>
        <v>0.875</v>
      </c>
      <c r="AL73">
        <f t="shared" si="18"/>
        <v>1</v>
      </c>
    </row>
    <row r="74" spans="1:38" ht="30" x14ac:dyDescent="0.2">
      <c r="A74" s="1">
        <v>9</v>
      </c>
      <c r="B74" s="4">
        <v>45234</v>
      </c>
      <c r="C74" s="13">
        <v>0.5</v>
      </c>
      <c r="D74" s="5" t="s">
        <v>44</v>
      </c>
      <c r="E74" s="5" t="s">
        <v>923</v>
      </c>
      <c r="F74" s="5"/>
      <c r="G74" s="5" t="s">
        <v>571</v>
      </c>
      <c r="H74" s="5" t="s">
        <v>46</v>
      </c>
      <c r="I74" s="5" t="s">
        <v>13</v>
      </c>
      <c r="J74" s="5">
        <v>38</v>
      </c>
      <c r="K74" s="5">
        <v>35</v>
      </c>
      <c r="L74" s="5">
        <v>8</v>
      </c>
      <c r="M74" s="5">
        <v>1</v>
      </c>
      <c r="N74" s="5" t="s">
        <v>57</v>
      </c>
      <c r="O74" s="5"/>
      <c r="Q74" s="4">
        <f t="shared" si="19"/>
        <v>45234</v>
      </c>
      <c r="R74" s="5">
        <f t="shared" si="20"/>
        <v>2023</v>
      </c>
      <c r="S74" s="5">
        <f t="shared" si="21"/>
        <v>10</v>
      </c>
      <c r="T74" s="5" t="s">
        <v>415</v>
      </c>
      <c r="U74" s="5">
        <v>11</v>
      </c>
      <c r="V74" s="5">
        <f t="shared" si="22"/>
        <v>1</v>
      </c>
      <c r="W74" s="5" t="s">
        <v>46</v>
      </c>
      <c r="X74" s="5" t="s">
        <v>571</v>
      </c>
      <c r="Y74" s="5"/>
      <c r="Z74" s="5">
        <f t="shared" si="23"/>
        <v>0</v>
      </c>
      <c r="AA74" s="5" t="str">
        <f t="shared" si="16"/>
        <v>SEC</v>
      </c>
      <c r="AB74">
        <f t="shared" si="24"/>
        <v>1</v>
      </c>
      <c r="AC74">
        <f t="shared" si="25"/>
        <v>1</v>
      </c>
      <c r="AD74">
        <f t="shared" si="26"/>
        <v>1</v>
      </c>
      <c r="AE74">
        <f t="shared" si="27"/>
        <v>0</v>
      </c>
      <c r="AF74">
        <f t="shared" si="17"/>
        <v>38</v>
      </c>
      <c r="AG74">
        <f t="shared" si="17"/>
        <v>35</v>
      </c>
      <c r="AH74">
        <f t="shared" si="17"/>
        <v>8</v>
      </c>
      <c r="AI74">
        <f t="shared" si="17"/>
        <v>1</v>
      </c>
      <c r="AJ74">
        <f t="shared" si="15"/>
        <v>9</v>
      </c>
      <c r="AK74" s="8">
        <f t="shared" si="28"/>
        <v>0.88888888888888884</v>
      </c>
      <c r="AL74">
        <f t="shared" si="18"/>
        <v>1</v>
      </c>
    </row>
    <row r="75" spans="1:38" ht="30" x14ac:dyDescent="0.2">
      <c r="A75" s="1">
        <v>10</v>
      </c>
      <c r="B75" s="4">
        <v>45241</v>
      </c>
      <c r="C75" s="13">
        <v>0.79166666666666663</v>
      </c>
      <c r="D75" s="5" t="s">
        <v>44</v>
      </c>
      <c r="E75" s="5" t="s">
        <v>1158</v>
      </c>
      <c r="F75" s="5" t="s">
        <v>49</v>
      </c>
      <c r="G75" s="5" t="s">
        <v>341</v>
      </c>
      <c r="H75" s="5" t="s">
        <v>46</v>
      </c>
      <c r="I75" s="5" t="s">
        <v>14</v>
      </c>
      <c r="J75" s="5">
        <v>17</v>
      </c>
      <c r="K75" s="5">
        <v>52</v>
      </c>
      <c r="L75" s="5">
        <v>8</v>
      </c>
      <c r="M75" s="5">
        <v>2</v>
      </c>
      <c r="N75" s="5" t="s">
        <v>92</v>
      </c>
      <c r="O75" s="5"/>
      <c r="Q75" s="4">
        <f t="shared" si="19"/>
        <v>45241</v>
      </c>
      <c r="R75" s="5">
        <f t="shared" si="20"/>
        <v>2023</v>
      </c>
      <c r="S75" s="5">
        <f t="shared" si="21"/>
        <v>11</v>
      </c>
      <c r="T75" s="5" t="s">
        <v>415</v>
      </c>
      <c r="U75" s="5">
        <v>10</v>
      </c>
      <c r="V75" s="5">
        <f t="shared" si="22"/>
        <v>1</v>
      </c>
      <c r="W75" s="5" t="s">
        <v>46</v>
      </c>
      <c r="X75" s="5" t="s">
        <v>178</v>
      </c>
      <c r="Y75" s="5">
        <v>1</v>
      </c>
      <c r="Z75" s="5">
        <f t="shared" si="23"/>
        <v>1</v>
      </c>
      <c r="AA75" s="5" t="str">
        <f t="shared" si="16"/>
        <v>SEC</v>
      </c>
      <c r="AB75">
        <f t="shared" si="24"/>
        <v>1</v>
      </c>
      <c r="AC75">
        <f t="shared" si="25"/>
        <v>1</v>
      </c>
      <c r="AD75">
        <f t="shared" si="26"/>
        <v>1</v>
      </c>
      <c r="AE75">
        <f t="shared" si="27"/>
        <v>0</v>
      </c>
      <c r="AF75">
        <f t="shared" si="17"/>
        <v>17</v>
      </c>
      <c r="AG75">
        <f t="shared" si="17"/>
        <v>52</v>
      </c>
      <c r="AH75">
        <f t="shared" si="17"/>
        <v>8</v>
      </c>
      <c r="AI75">
        <f t="shared" si="17"/>
        <v>2</v>
      </c>
      <c r="AJ75">
        <f t="shared" si="15"/>
        <v>10</v>
      </c>
      <c r="AK75" s="8">
        <f t="shared" si="28"/>
        <v>0.8</v>
      </c>
      <c r="AL75">
        <f t="shared" si="18"/>
        <v>0</v>
      </c>
    </row>
    <row r="76" spans="1:38" ht="30" x14ac:dyDescent="0.2">
      <c r="A76" s="1">
        <v>11</v>
      </c>
      <c r="B76" s="4">
        <v>45248</v>
      </c>
      <c r="C76" s="13">
        <v>0.5</v>
      </c>
      <c r="D76" s="5" t="s">
        <v>44</v>
      </c>
      <c r="E76" s="5" t="s">
        <v>1174</v>
      </c>
      <c r="F76" s="5"/>
      <c r="G76" s="5" t="s">
        <v>98</v>
      </c>
      <c r="H76" s="5" t="s">
        <v>99</v>
      </c>
      <c r="I76" s="5" t="s">
        <v>13</v>
      </c>
      <c r="J76" s="5">
        <v>35</v>
      </c>
      <c r="K76" s="5">
        <v>3</v>
      </c>
      <c r="L76" s="5">
        <v>9</v>
      </c>
      <c r="M76" s="5">
        <v>2</v>
      </c>
      <c r="N76" s="5" t="s">
        <v>41</v>
      </c>
      <c r="O76" s="5"/>
      <c r="Q76" s="4">
        <f t="shared" si="19"/>
        <v>45248</v>
      </c>
      <c r="R76" s="5">
        <f t="shared" si="20"/>
        <v>2023</v>
      </c>
      <c r="S76" s="5">
        <f t="shared" si="21"/>
        <v>12</v>
      </c>
      <c r="T76" s="5" t="s">
        <v>415</v>
      </c>
      <c r="U76" s="5">
        <v>13</v>
      </c>
      <c r="V76" s="5">
        <f t="shared" si="22"/>
        <v>1</v>
      </c>
      <c r="W76" s="5" t="s">
        <v>46</v>
      </c>
      <c r="X76" s="5" t="s">
        <v>98</v>
      </c>
      <c r="Y76" s="5"/>
      <c r="Z76" s="5">
        <f t="shared" si="23"/>
        <v>0</v>
      </c>
      <c r="AA76" s="5" t="str">
        <f t="shared" si="16"/>
        <v>Sun Belt</v>
      </c>
      <c r="AB76">
        <f t="shared" si="24"/>
        <v>0</v>
      </c>
      <c r="AC76">
        <f t="shared" si="25"/>
        <v>1</v>
      </c>
      <c r="AD76">
        <f t="shared" si="26"/>
        <v>0</v>
      </c>
      <c r="AE76">
        <f t="shared" si="27"/>
        <v>0</v>
      </c>
      <c r="AF76">
        <f t="shared" si="17"/>
        <v>35</v>
      </c>
      <c r="AG76">
        <f t="shared" si="17"/>
        <v>3</v>
      </c>
      <c r="AH76">
        <f t="shared" si="17"/>
        <v>9</v>
      </c>
      <c r="AI76">
        <f t="shared" si="17"/>
        <v>2</v>
      </c>
      <c r="AJ76">
        <f t="shared" si="15"/>
        <v>11</v>
      </c>
      <c r="AK76" s="8">
        <f t="shared" si="28"/>
        <v>0.81818181818181823</v>
      </c>
      <c r="AL76">
        <f t="shared" si="18"/>
        <v>1</v>
      </c>
    </row>
    <row r="77" spans="1:38" ht="30" x14ac:dyDescent="0.2">
      <c r="A77" s="1">
        <v>12</v>
      </c>
      <c r="B77" s="4">
        <v>45253</v>
      </c>
      <c r="C77" s="13">
        <v>0.8125</v>
      </c>
      <c r="D77" s="5" t="s">
        <v>37</v>
      </c>
      <c r="E77" s="5" t="s">
        <v>1167</v>
      </c>
      <c r="F77" s="5" t="s">
        <v>49</v>
      </c>
      <c r="G77" s="5" t="s">
        <v>239</v>
      </c>
      <c r="H77" s="5" t="s">
        <v>46</v>
      </c>
      <c r="I77" s="5" t="s">
        <v>13</v>
      </c>
      <c r="J77" s="5">
        <v>17</v>
      </c>
      <c r="K77" s="5">
        <v>7</v>
      </c>
      <c r="L77" s="5">
        <v>10</v>
      </c>
      <c r="M77" s="5">
        <v>2</v>
      </c>
      <c r="N77" s="5" t="s">
        <v>47</v>
      </c>
      <c r="O77" s="5"/>
      <c r="Q77" s="4">
        <f t="shared" si="19"/>
        <v>45253</v>
      </c>
      <c r="R77" s="5">
        <f t="shared" si="20"/>
        <v>2023</v>
      </c>
      <c r="S77" s="5">
        <f t="shared" si="21"/>
        <v>13</v>
      </c>
      <c r="T77" s="5" t="s">
        <v>415</v>
      </c>
      <c r="U77" s="5">
        <v>12</v>
      </c>
      <c r="V77" s="5">
        <f t="shared" si="22"/>
        <v>1</v>
      </c>
      <c r="W77" s="5" t="s">
        <v>46</v>
      </c>
      <c r="X77" s="5" t="s">
        <v>239</v>
      </c>
      <c r="Y77" s="5"/>
      <c r="Z77" s="5">
        <f t="shared" si="23"/>
        <v>0</v>
      </c>
      <c r="AA77" s="5" t="str">
        <f t="shared" si="16"/>
        <v>SEC</v>
      </c>
      <c r="AB77">
        <f t="shared" si="24"/>
        <v>1</v>
      </c>
      <c r="AC77">
        <f t="shared" si="25"/>
        <v>1</v>
      </c>
      <c r="AD77">
        <f t="shared" si="26"/>
        <v>1</v>
      </c>
      <c r="AE77">
        <f t="shared" si="27"/>
        <v>0</v>
      </c>
      <c r="AF77">
        <f t="shared" si="17"/>
        <v>17</v>
      </c>
      <c r="AG77">
        <f t="shared" si="17"/>
        <v>7</v>
      </c>
      <c r="AH77">
        <f t="shared" si="17"/>
        <v>10</v>
      </c>
      <c r="AI77">
        <f t="shared" si="17"/>
        <v>2</v>
      </c>
      <c r="AJ77">
        <f t="shared" si="15"/>
        <v>12</v>
      </c>
      <c r="AK77" s="8">
        <f t="shared" si="28"/>
        <v>0.83333333333333337</v>
      </c>
      <c r="AL77">
        <f t="shared" si="18"/>
        <v>1</v>
      </c>
    </row>
    <row r="78" spans="1:38" ht="30" x14ac:dyDescent="0.2">
      <c r="A78" s="1">
        <v>13</v>
      </c>
      <c r="B78" s="4">
        <v>45290</v>
      </c>
      <c r="C78" s="13">
        <v>0.5</v>
      </c>
      <c r="D78" s="5" t="s">
        <v>44</v>
      </c>
      <c r="E78" s="5" t="s">
        <v>923</v>
      </c>
      <c r="F78" s="5" t="s">
        <v>80</v>
      </c>
      <c r="G78" s="5" t="s">
        <v>774</v>
      </c>
      <c r="H78" s="5" t="s">
        <v>86</v>
      </c>
      <c r="I78" s="5" t="s">
        <v>13</v>
      </c>
      <c r="J78" s="5">
        <v>38</v>
      </c>
      <c r="K78" s="5">
        <v>25</v>
      </c>
      <c r="L78" s="5">
        <v>11</v>
      </c>
      <c r="M78" s="5">
        <v>2</v>
      </c>
      <c r="N78" s="5" t="s">
        <v>51</v>
      </c>
      <c r="O78" s="5" t="s">
        <v>897</v>
      </c>
      <c r="Q78" s="4">
        <f t="shared" si="19"/>
        <v>45290</v>
      </c>
      <c r="R78" s="5">
        <f t="shared" si="20"/>
        <v>2023</v>
      </c>
      <c r="S78" s="5">
        <f t="shared" si="21"/>
        <v>18</v>
      </c>
      <c r="T78" s="5" t="s">
        <v>415</v>
      </c>
      <c r="U78" s="5">
        <v>11</v>
      </c>
      <c r="V78" s="5">
        <f t="shared" si="22"/>
        <v>1</v>
      </c>
      <c r="W78" s="5" t="s">
        <v>46</v>
      </c>
      <c r="X78" s="5" t="s">
        <v>221</v>
      </c>
      <c r="Y78" s="5">
        <v>10</v>
      </c>
      <c r="Z78" s="5">
        <f t="shared" si="23"/>
        <v>1</v>
      </c>
      <c r="AA78" s="5" t="str">
        <f t="shared" si="16"/>
        <v>Big Ten</v>
      </c>
      <c r="AB78">
        <f t="shared" si="24"/>
        <v>0</v>
      </c>
      <c r="AC78">
        <f t="shared" si="25"/>
        <v>1</v>
      </c>
      <c r="AD78">
        <f t="shared" si="26"/>
        <v>1</v>
      </c>
      <c r="AE78">
        <f t="shared" si="27"/>
        <v>0</v>
      </c>
      <c r="AF78">
        <f t="shared" si="17"/>
        <v>38</v>
      </c>
      <c r="AG78">
        <f t="shared" si="17"/>
        <v>25</v>
      </c>
      <c r="AH78">
        <f t="shared" si="17"/>
        <v>11</v>
      </c>
      <c r="AI78">
        <f t="shared" si="17"/>
        <v>2</v>
      </c>
      <c r="AJ78">
        <f t="shared" si="15"/>
        <v>13</v>
      </c>
      <c r="AK78" s="8">
        <f t="shared" si="28"/>
        <v>0.84615384615384615</v>
      </c>
      <c r="AL78">
        <f t="shared" si="18"/>
        <v>1</v>
      </c>
    </row>
    <row r="79" spans="1:38" ht="45" x14ac:dyDescent="0.2">
      <c r="A79" s="1">
        <v>1</v>
      </c>
      <c r="B79" s="4">
        <v>45171</v>
      </c>
      <c r="C79" s="13">
        <v>0.8125</v>
      </c>
      <c r="D79" s="5" t="s">
        <v>44</v>
      </c>
      <c r="E79" s="5" t="s">
        <v>1116</v>
      </c>
      <c r="F79" s="5"/>
      <c r="G79" s="5" t="s">
        <v>122</v>
      </c>
      <c r="H79" s="5" t="s">
        <v>54</v>
      </c>
      <c r="I79" s="5" t="s">
        <v>13</v>
      </c>
      <c r="J79" s="5">
        <v>56</v>
      </c>
      <c r="K79" s="5">
        <v>7</v>
      </c>
      <c r="L79" s="5">
        <v>1</v>
      </c>
      <c r="M79" s="5">
        <v>0</v>
      </c>
      <c r="N79" s="5" t="s">
        <v>41</v>
      </c>
      <c r="O79" s="5"/>
      <c r="Q79" s="4">
        <f t="shared" si="19"/>
        <v>45171</v>
      </c>
      <c r="R79" s="5">
        <f t="shared" si="20"/>
        <v>2023</v>
      </c>
      <c r="S79" s="5">
        <f t="shared" si="21"/>
        <v>1</v>
      </c>
      <c r="T79" s="5" t="s">
        <v>119</v>
      </c>
      <c r="U79" s="5">
        <v>4</v>
      </c>
      <c r="V79" s="5">
        <f t="shared" si="22"/>
        <v>1</v>
      </c>
      <c r="W79" s="5" t="s">
        <v>46</v>
      </c>
      <c r="X79" s="5" t="s">
        <v>122</v>
      </c>
      <c r="Y79" s="5"/>
      <c r="Z79" s="5">
        <f t="shared" si="23"/>
        <v>0</v>
      </c>
      <c r="AA79" s="5" t="str">
        <f t="shared" si="16"/>
        <v>CUSA</v>
      </c>
      <c r="AB79">
        <f t="shared" si="24"/>
        <v>0</v>
      </c>
      <c r="AC79">
        <f t="shared" si="25"/>
        <v>1</v>
      </c>
      <c r="AD79">
        <f t="shared" si="26"/>
        <v>0</v>
      </c>
      <c r="AE79">
        <f t="shared" si="27"/>
        <v>0</v>
      </c>
      <c r="AF79">
        <f t="shared" si="17"/>
        <v>56</v>
      </c>
      <c r="AG79">
        <f t="shared" si="17"/>
        <v>7</v>
      </c>
      <c r="AH79">
        <f t="shared" si="17"/>
        <v>1</v>
      </c>
      <c r="AI79">
        <f t="shared" si="17"/>
        <v>0</v>
      </c>
      <c r="AJ79">
        <f t="shared" si="15"/>
        <v>1</v>
      </c>
      <c r="AK79" s="8">
        <f t="shared" si="28"/>
        <v>1</v>
      </c>
      <c r="AL79">
        <f t="shared" si="18"/>
        <v>1</v>
      </c>
    </row>
    <row r="80" spans="1:38" ht="30" x14ac:dyDescent="0.2">
      <c r="A80" s="1">
        <v>2</v>
      </c>
      <c r="B80" s="4">
        <v>45178</v>
      </c>
      <c r="C80" s="13">
        <v>0.79166666666666663</v>
      </c>
      <c r="D80" s="5" t="s">
        <v>44</v>
      </c>
      <c r="E80" s="5" t="s">
        <v>713</v>
      </c>
      <c r="F80" s="5"/>
      <c r="G80" s="5" t="s">
        <v>575</v>
      </c>
      <c r="H80" s="5" t="s">
        <v>145</v>
      </c>
      <c r="I80" s="5" t="s">
        <v>14</v>
      </c>
      <c r="J80" s="5">
        <v>24</v>
      </c>
      <c r="K80" s="5">
        <v>34</v>
      </c>
      <c r="L80" s="5">
        <v>1</v>
      </c>
      <c r="M80" s="5">
        <v>1</v>
      </c>
      <c r="N80" s="5" t="s">
        <v>92</v>
      </c>
      <c r="O80" s="5"/>
      <c r="Q80" s="4">
        <f t="shared" si="19"/>
        <v>45178</v>
      </c>
      <c r="R80" s="5">
        <f t="shared" si="20"/>
        <v>2023</v>
      </c>
      <c r="S80" s="5">
        <f t="shared" si="21"/>
        <v>2</v>
      </c>
      <c r="T80" s="5" t="s">
        <v>119</v>
      </c>
      <c r="U80" s="5">
        <v>3</v>
      </c>
      <c r="V80" s="5">
        <f t="shared" si="22"/>
        <v>1</v>
      </c>
      <c r="W80" s="5" t="s">
        <v>46</v>
      </c>
      <c r="X80" s="5" t="s">
        <v>559</v>
      </c>
      <c r="Y80" s="5">
        <v>11</v>
      </c>
      <c r="Z80" s="5">
        <f t="shared" si="23"/>
        <v>1</v>
      </c>
      <c r="AA80" s="5" t="str">
        <f t="shared" si="16"/>
        <v>Big 12</v>
      </c>
      <c r="AB80">
        <f t="shared" si="24"/>
        <v>0</v>
      </c>
      <c r="AC80">
        <f t="shared" si="25"/>
        <v>1</v>
      </c>
      <c r="AD80">
        <f t="shared" si="26"/>
        <v>1</v>
      </c>
      <c r="AE80">
        <f t="shared" si="27"/>
        <v>0</v>
      </c>
      <c r="AF80">
        <f t="shared" si="17"/>
        <v>24</v>
      </c>
      <c r="AG80">
        <f t="shared" si="17"/>
        <v>34</v>
      </c>
      <c r="AH80">
        <f t="shared" si="17"/>
        <v>1</v>
      </c>
      <c r="AI80">
        <f t="shared" si="17"/>
        <v>1</v>
      </c>
      <c r="AJ80">
        <f t="shared" si="15"/>
        <v>2</v>
      </c>
      <c r="AK80" s="8">
        <f t="shared" si="28"/>
        <v>0.5</v>
      </c>
      <c r="AL80">
        <f t="shared" si="18"/>
        <v>0</v>
      </c>
    </row>
    <row r="81" spans="1:38" ht="30" x14ac:dyDescent="0.2">
      <c r="A81" s="1">
        <v>3</v>
      </c>
      <c r="B81" s="4">
        <v>45185</v>
      </c>
      <c r="C81" s="13">
        <v>0.64583333333333337</v>
      </c>
      <c r="D81" s="5" t="s">
        <v>44</v>
      </c>
      <c r="E81" s="5" t="s">
        <v>1198</v>
      </c>
      <c r="F81" s="5" t="s">
        <v>49</v>
      </c>
      <c r="G81" s="5" t="s">
        <v>174</v>
      </c>
      <c r="H81" s="5" t="s">
        <v>140</v>
      </c>
      <c r="I81" s="5" t="s">
        <v>13</v>
      </c>
      <c r="J81" s="5">
        <v>17</v>
      </c>
      <c r="K81" s="5">
        <v>3</v>
      </c>
      <c r="L81" s="5">
        <v>2</v>
      </c>
      <c r="M81" s="5">
        <v>1</v>
      </c>
      <c r="N81" s="5" t="s">
        <v>41</v>
      </c>
      <c r="O81" s="5"/>
      <c r="Q81" s="4">
        <f t="shared" si="19"/>
        <v>45185</v>
      </c>
      <c r="R81" s="5">
        <f t="shared" si="20"/>
        <v>2023</v>
      </c>
      <c r="S81" s="5">
        <f t="shared" si="21"/>
        <v>3</v>
      </c>
      <c r="T81" s="5" t="s">
        <v>119</v>
      </c>
      <c r="U81" s="5">
        <v>10</v>
      </c>
      <c r="V81" s="5">
        <f t="shared" si="22"/>
        <v>1</v>
      </c>
      <c r="W81" s="5" t="s">
        <v>46</v>
      </c>
      <c r="X81" s="5" t="s">
        <v>174</v>
      </c>
      <c r="Y81" s="5"/>
      <c r="Z81" s="5">
        <f t="shared" si="23"/>
        <v>0</v>
      </c>
      <c r="AA81" s="5" t="str">
        <f t="shared" si="16"/>
        <v>American</v>
      </c>
      <c r="AB81">
        <f t="shared" si="24"/>
        <v>0</v>
      </c>
      <c r="AC81">
        <f t="shared" si="25"/>
        <v>1</v>
      </c>
      <c r="AD81">
        <f t="shared" si="26"/>
        <v>0</v>
      </c>
      <c r="AE81">
        <f t="shared" si="27"/>
        <v>0</v>
      </c>
      <c r="AF81">
        <f t="shared" si="17"/>
        <v>17</v>
      </c>
      <c r="AG81">
        <f t="shared" si="17"/>
        <v>3</v>
      </c>
      <c r="AH81">
        <f t="shared" si="17"/>
        <v>2</v>
      </c>
      <c r="AI81">
        <f t="shared" si="17"/>
        <v>1</v>
      </c>
      <c r="AJ81">
        <f t="shared" si="15"/>
        <v>3</v>
      </c>
      <c r="AK81" s="8">
        <f t="shared" si="28"/>
        <v>0.66666666666666663</v>
      </c>
      <c r="AL81">
        <f t="shared" si="18"/>
        <v>1</v>
      </c>
    </row>
    <row r="82" spans="1:38" ht="30" x14ac:dyDescent="0.2">
      <c r="A82" s="1">
        <v>4</v>
      </c>
      <c r="B82" s="4">
        <v>45192</v>
      </c>
      <c r="C82" s="13">
        <v>0.64583333333333337</v>
      </c>
      <c r="D82" s="5" t="s">
        <v>44</v>
      </c>
      <c r="E82" s="5" t="s">
        <v>1227</v>
      </c>
      <c r="F82" s="5"/>
      <c r="G82" s="5" t="s">
        <v>1175</v>
      </c>
      <c r="H82" s="5" t="s">
        <v>46</v>
      </c>
      <c r="I82" s="5" t="s">
        <v>13</v>
      </c>
      <c r="J82" s="5">
        <v>24</v>
      </c>
      <c r="K82" s="5">
        <v>10</v>
      </c>
      <c r="L82" s="5">
        <v>3</v>
      </c>
      <c r="M82" s="5">
        <v>1</v>
      </c>
      <c r="N82" s="5" t="s">
        <v>47</v>
      </c>
      <c r="O82" s="5"/>
      <c r="Q82" s="4">
        <f t="shared" si="19"/>
        <v>45192</v>
      </c>
      <c r="R82" s="5">
        <f t="shared" si="20"/>
        <v>2023</v>
      </c>
      <c r="S82" s="5">
        <f t="shared" si="21"/>
        <v>4</v>
      </c>
      <c r="T82" s="5" t="s">
        <v>119</v>
      </c>
      <c r="U82" s="5">
        <v>13</v>
      </c>
      <c r="V82" s="5">
        <f t="shared" si="22"/>
        <v>1</v>
      </c>
      <c r="W82" s="5" t="s">
        <v>46</v>
      </c>
      <c r="X82" s="5" t="s">
        <v>415</v>
      </c>
      <c r="Y82" s="5">
        <v>15</v>
      </c>
      <c r="Z82" s="5">
        <f t="shared" si="23"/>
        <v>1</v>
      </c>
      <c r="AA82" s="5" t="str">
        <f t="shared" si="16"/>
        <v>SEC</v>
      </c>
      <c r="AB82">
        <f t="shared" si="24"/>
        <v>1</v>
      </c>
      <c r="AC82">
        <f t="shared" si="25"/>
        <v>1</v>
      </c>
      <c r="AD82">
        <f t="shared" si="26"/>
        <v>1</v>
      </c>
      <c r="AE82">
        <f t="shared" si="27"/>
        <v>0</v>
      </c>
      <c r="AF82">
        <f t="shared" si="17"/>
        <v>24</v>
      </c>
      <c r="AG82">
        <f t="shared" si="17"/>
        <v>10</v>
      </c>
      <c r="AH82">
        <f t="shared" si="17"/>
        <v>3</v>
      </c>
      <c r="AI82">
        <f t="shared" si="17"/>
        <v>1</v>
      </c>
      <c r="AJ82">
        <f t="shared" si="15"/>
        <v>4</v>
      </c>
      <c r="AK82" s="8">
        <f t="shared" si="28"/>
        <v>0.75</v>
      </c>
      <c r="AL82">
        <f t="shared" si="18"/>
        <v>1</v>
      </c>
    </row>
    <row r="83" spans="1:38" ht="30" x14ac:dyDescent="0.2">
      <c r="A83" s="1">
        <v>5</v>
      </c>
      <c r="B83" s="4">
        <v>45199</v>
      </c>
      <c r="C83" s="13">
        <v>0.875</v>
      </c>
      <c r="D83" s="5" t="s">
        <v>44</v>
      </c>
      <c r="E83" s="5" t="s">
        <v>1228</v>
      </c>
      <c r="F83" s="5" t="s">
        <v>49</v>
      </c>
      <c r="G83" s="5" t="s">
        <v>239</v>
      </c>
      <c r="H83" s="5" t="s">
        <v>46</v>
      </c>
      <c r="I83" s="5" t="s">
        <v>13</v>
      </c>
      <c r="J83" s="5">
        <v>40</v>
      </c>
      <c r="K83" s="5">
        <v>17</v>
      </c>
      <c r="L83" s="5">
        <v>4</v>
      </c>
      <c r="M83" s="5">
        <v>1</v>
      </c>
      <c r="N83" s="5" t="s">
        <v>51</v>
      </c>
      <c r="O83" s="5"/>
      <c r="Q83" s="4">
        <f t="shared" si="19"/>
        <v>45199</v>
      </c>
      <c r="R83" s="5">
        <f t="shared" si="20"/>
        <v>2023</v>
      </c>
      <c r="S83" s="5">
        <f t="shared" si="21"/>
        <v>5</v>
      </c>
      <c r="T83" s="5" t="s">
        <v>119</v>
      </c>
      <c r="U83" s="5">
        <v>12</v>
      </c>
      <c r="V83" s="5">
        <f t="shared" si="22"/>
        <v>1</v>
      </c>
      <c r="W83" s="5" t="s">
        <v>46</v>
      </c>
      <c r="X83" s="5" t="s">
        <v>239</v>
      </c>
      <c r="Y83" s="5"/>
      <c r="Z83" s="5">
        <f t="shared" si="23"/>
        <v>0</v>
      </c>
      <c r="AA83" s="5" t="str">
        <f t="shared" si="16"/>
        <v>SEC</v>
      </c>
      <c r="AB83">
        <f t="shared" si="24"/>
        <v>1</v>
      </c>
      <c r="AC83">
        <f t="shared" si="25"/>
        <v>1</v>
      </c>
      <c r="AD83">
        <f t="shared" si="26"/>
        <v>1</v>
      </c>
      <c r="AE83">
        <f t="shared" si="27"/>
        <v>0</v>
      </c>
      <c r="AF83">
        <f t="shared" si="17"/>
        <v>40</v>
      </c>
      <c r="AG83">
        <f t="shared" si="17"/>
        <v>17</v>
      </c>
      <c r="AH83">
        <f t="shared" si="17"/>
        <v>4</v>
      </c>
      <c r="AI83">
        <f t="shared" si="17"/>
        <v>1</v>
      </c>
      <c r="AJ83">
        <f t="shared" si="15"/>
        <v>5</v>
      </c>
      <c r="AK83" s="8">
        <f t="shared" si="28"/>
        <v>0.8</v>
      </c>
      <c r="AL83">
        <f t="shared" si="18"/>
        <v>1</v>
      </c>
    </row>
    <row r="84" spans="1:38" ht="30" x14ac:dyDescent="0.2">
      <c r="A84" s="1">
        <v>6</v>
      </c>
      <c r="B84" s="4">
        <v>45206</v>
      </c>
      <c r="C84" s="13">
        <v>0.64583333333333337</v>
      </c>
      <c r="D84" s="5" t="s">
        <v>44</v>
      </c>
      <c r="E84" s="5" t="s">
        <v>1221</v>
      </c>
      <c r="F84" s="5" t="s">
        <v>49</v>
      </c>
      <c r="G84" s="5" t="s">
        <v>571</v>
      </c>
      <c r="H84" s="5" t="s">
        <v>46</v>
      </c>
      <c r="I84" s="5" t="s">
        <v>13</v>
      </c>
      <c r="J84" s="5">
        <v>26</v>
      </c>
      <c r="K84" s="5">
        <v>20</v>
      </c>
      <c r="L84" s="5">
        <v>5</v>
      </c>
      <c r="M84" s="5">
        <v>1</v>
      </c>
      <c r="N84" s="5" t="s">
        <v>55</v>
      </c>
      <c r="O84" s="5"/>
      <c r="Q84" s="4">
        <f t="shared" si="19"/>
        <v>45206</v>
      </c>
      <c r="R84" s="5">
        <f t="shared" si="20"/>
        <v>2023</v>
      </c>
      <c r="S84" s="5">
        <f t="shared" si="21"/>
        <v>6</v>
      </c>
      <c r="T84" s="5" t="s">
        <v>119</v>
      </c>
      <c r="U84" s="5">
        <v>11</v>
      </c>
      <c r="V84" s="5">
        <f t="shared" si="22"/>
        <v>1</v>
      </c>
      <c r="W84" s="5" t="s">
        <v>46</v>
      </c>
      <c r="X84" s="5" t="s">
        <v>571</v>
      </c>
      <c r="Y84" s="5"/>
      <c r="Z84" s="5">
        <f t="shared" si="23"/>
        <v>0</v>
      </c>
      <c r="AA84" s="5" t="str">
        <f t="shared" si="16"/>
        <v>SEC</v>
      </c>
      <c r="AB84">
        <f t="shared" si="24"/>
        <v>1</v>
      </c>
      <c r="AC84">
        <f t="shared" si="25"/>
        <v>1</v>
      </c>
      <c r="AD84">
        <f t="shared" si="26"/>
        <v>1</v>
      </c>
      <c r="AE84">
        <f t="shared" si="27"/>
        <v>0</v>
      </c>
      <c r="AF84">
        <f t="shared" si="17"/>
        <v>26</v>
      </c>
      <c r="AG84">
        <f t="shared" si="17"/>
        <v>20</v>
      </c>
      <c r="AH84">
        <f t="shared" si="17"/>
        <v>5</v>
      </c>
      <c r="AI84">
        <f t="shared" si="17"/>
        <v>1</v>
      </c>
      <c r="AJ84">
        <f t="shared" si="15"/>
        <v>6</v>
      </c>
      <c r="AK84" s="8">
        <f t="shared" si="28"/>
        <v>0.83333333333333337</v>
      </c>
      <c r="AL84">
        <f t="shared" si="18"/>
        <v>1</v>
      </c>
    </row>
    <row r="85" spans="1:38" ht="30" x14ac:dyDescent="0.2">
      <c r="A85" s="1">
        <v>7</v>
      </c>
      <c r="B85" s="4">
        <v>45213</v>
      </c>
      <c r="C85" s="13">
        <v>0.5</v>
      </c>
      <c r="D85" s="5" t="s">
        <v>44</v>
      </c>
      <c r="E85" s="5" t="s">
        <v>1221</v>
      </c>
      <c r="F85" s="5"/>
      <c r="G85" s="5" t="s">
        <v>651</v>
      </c>
      <c r="H85" s="5" t="s">
        <v>46</v>
      </c>
      <c r="I85" s="5" t="s">
        <v>13</v>
      </c>
      <c r="J85" s="5">
        <v>24</v>
      </c>
      <c r="K85" s="5">
        <v>21</v>
      </c>
      <c r="L85" s="5">
        <v>6</v>
      </c>
      <c r="M85" s="5">
        <v>1</v>
      </c>
      <c r="N85" s="5" t="s">
        <v>57</v>
      </c>
      <c r="O85" s="5"/>
      <c r="Q85" s="4">
        <f t="shared" si="19"/>
        <v>45213</v>
      </c>
      <c r="R85" s="5">
        <f t="shared" si="20"/>
        <v>2023</v>
      </c>
      <c r="S85" s="5">
        <f t="shared" si="21"/>
        <v>7</v>
      </c>
      <c r="T85" s="5" t="s">
        <v>119</v>
      </c>
      <c r="U85" s="5">
        <v>11</v>
      </c>
      <c r="V85" s="5">
        <f t="shared" si="22"/>
        <v>1</v>
      </c>
      <c r="W85" s="5" t="s">
        <v>46</v>
      </c>
      <c r="X85" s="5" t="s">
        <v>651</v>
      </c>
      <c r="Y85" s="5"/>
      <c r="Z85" s="5">
        <f t="shared" si="23"/>
        <v>0</v>
      </c>
      <c r="AA85" s="5" t="str">
        <f t="shared" si="16"/>
        <v>SEC</v>
      </c>
      <c r="AB85">
        <f t="shared" si="24"/>
        <v>1</v>
      </c>
      <c r="AC85">
        <f t="shared" si="25"/>
        <v>1</v>
      </c>
      <c r="AD85">
        <f t="shared" si="26"/>
        <v>1</v>
      </c>
      <c r="AE85">
        <f t="shared" si="27"/>
        <v>0</v>
      </c>
      <c r="AF85">
        <f t="shared" si="17"/>
        <v>24</v>
      </c>
      <c r="AG85">
        <f t="shared" si="17"/>
        <v>21</v>
      </c>
      <c r="AH85">
        <f t="shared" si="17"/>
        <v>6</v>
      </c>
      <c r="AI85">
        <f t="shared" si="17"/>
        <v>1</v>
      </c>
      <c r="AJ85">
        <f t="shared" si="15"/>
        <v>7</v>
      </c>
      <c r="AK85" s="8">
        <f t="shared" si="28"/>
        <v>0.8571428571428571</v>
      </c>
      <c r="AL85">
        <f t="shared" si="18"/>
        <v>1</v>
      </c>
    </row>
    <row r="86" spans="1:38" ht="30" x14ac:dyDescent="0.2">
      <c r="A86" s="1">
        <v>8</v>
      </c>
      <c r="B86" s="4">
        <v>45220</v>
      </c>
      <c r="C86" s="13">
        <v>0.64583333333333337</v>
      </c>
      <c r="D86" s="5" t="s">
        <v>44</v>
      </c>
      <c r="E86" s="5" t="s">
        <v>1221</v>
      </c>
      <c r="F86" s="5"/>
      <c r="G86" s="5" t="s">
        <v>1229</v>
      </c>
      <c r="H86" s="5" t="s">
        <v>46</v>
      </c>
      <c r="I86" s="5" t="s">
        <v>13</v>
      </c>
      <c r="J86" s="5">
        <v>34</v>
      </c>
      <c r="K86" s="5">
        <v>20</v>
      </c>
      <c r="L86" s="5">
        <v>7</v>
      </c>
      <c r="M86" s="5">
        <v>1</v>
      </c>
      <c r="N86" s="5" t="s">
        <v>61</v>
      </c>
      <c r="O86" s="5"/>
      <c r="Q86" s="4">
        <f t="shared" si="19"/>
        <v>45220</v>
      </c>
      <c r="R86" s="5">
        <f t="shared" si="20"/>
        <v>2023</v>
      </c>
      <c r="S86" s="5">
        <f t="shared" si="21"/>
        <v>8</v>
      </c>
      <c r="T86" s="5" t="s">
        <v>119</v>
      </c>
      <c r="U86" s="5">
        <v>11</v>
      </c>
      <c r="V86" s="5">
        <f t="shared" si="22"/>
        <v>1</v>
      </c>
      <c r="W86" s="5" t="s">
        <v>46</v>
      </c>
      <c r="X86" s="5" t="s">
        <v>381</v>
      </c>
      <c r="Y86" s="5">
        <v>17</v>
      </c>
      <c r="Z86" s="5">
        <f t="shared" si="23"/>
        <v>1</v>
      </c>
      <c r="AA86" s="5" t="str">
        <f t="shared" si="16"/>
        <v>SEC</v>
      </c>
      <c r="AB86">
        <f t="shared" si="24"/>
        <v>1</v>
      </c>
      <c r="AC86">
        <f t="shared" si="25"/>
        <v>1</v>
      </c>
      <c r="AD86">
        <f t="shared" si="26"/>
        <v>1</v>
      </c>
      <c r="AE86">
        <f t="shared" si="27"/>
        <v>0</v>
      </c>
      <c r="AF86">
        <f t="shared" si="17"/>
        <v>34</v>
      </c>
      <c r="AG86">
        <f t="shared" si="17"/>
        <v>20</v>
      </c>
      <c r="AH86">
        <f t="shared" si="17"/>
        <v>7</v>
      </c>
      <c r="AI86">
        <f t="shared" si="17"/>
        <v>1</v>
      </c>
      <c r="AJ86">
        <f t="shared" si="15"/>
        <v>8</v>
      </c>
      <c r="AK86" s="8">
        <f t="shared" si="28"/>
        <v>0.875</v>
      </c>
      <c r="AL86">
        <f t="shared" si="18"/>
        <v>1</v>
      </c>
    </row>
    <row r="87" spans="1:38" ht="30" x14ac:dyDescent="0.2">
      <c r="A87" s="1">
        <v>9</v>
      </c>
      <c r="B87" s="4">
        <v>45234</v>
      </c>
      <c r="C87" s="13">
        <v>0.82291666666666663</v>
      </c>
      <c r="D87" s="5" t="s">
        <v>44</v>
      </c>
      <c r="E87" s="5" t="s">
        <v>1186</v>
      </c>
      <c r="F87" s="5"/>
      <c r="G87" s="5" t="s">
        <v>931</v>
      </c>
      <c r="H87" s="5" t="s">
        <v>46</v>
      </c>
      <c r="I87" s="5" t="s">
        <v>13</v>
      </c>
      <c r="J87" s="5">
        <v>42</v>
      </c>
      <c r="K87" s="5">
        <v>28</v>
      </c>
      <c r="L87" s="5">
        <v>8</v>
      </c>
      <c r="M87" s="5">
        <v>1</v>
      </c>
      <c r="N87" s="5" t="s">
        <v>64</v>
      </c>
      <c r="O87" s="5"/>
      <c r="Q87" s="4">
        <f t="shared" si="19"/>
        <v>45234</v>
      </c>
      <c r="R87" s="5">
        <f t="shared" si="20"/>
        <v>2023</v>
      </c>
      <c r="S87" s="5">
        <f t="shared" si="21"/>
        <v>10</v>
      </c>
      <c r="T87" s="5" t="s">
        <v>119</v>
      </c>
      <c r="U87" s="5">
        <v>8</v>
      </c>
      <c r="V87" s="5">
        <f t="shared" si="22"/>
        <v>1</v>
      </c>
      <c r="W87" s="5" t="s">
        <v>46</v>
      </c>
      <c r="X87" s="5" t="s">
        <v>94</v>
      </c>
      <c r="Y87" s="5">
        <v>13</v>
      </c>
      <c r="Z87" s="5">
        <f t="shared" si="23"/>
        <v>1</v>
      </c>
      <c r="AA87" s="5" t="str">
        <f t="shared" si="16"/>
        <v>SEC</v>
      </c>
      <c r="AB87">
        <f t="shared" si="24"/>
        <v>1</v>
      </c>
      <c r="AC87">
        <f t="shared" si="25"/>
        <v>1</v>
      </c>
      <c r="AD87">
        <f t="shared" si="26"/>
        <v>1</v>
      </c>
      <c r="AE87">
        <f t="shared" si="27"/>
        <v>0</v>
      </c>
      <c r="AF87">
        <f t="shared" si="17"/>
        <v>42</v>
      </c>
      <c r="AG87">
        <f t="shared" si="17"/>
        <v>28</v>
      </c>
      <c r="AH87">
        <f t="shared" si="17"/>
        <v>8</v>
      </c>
      <c r="AI87">
        <f t="shared" si="17"/>
        <v>1</v>
      </c>
      <c r="AJ87">
        <f t="shared" si="15"/>
        <v>9</v>
      </c>
      <c r="AK87" s="8">
        <f t="shared" si="28"/>
        <v>0.88888888888888884</v>
      </c>
      <c r="AL87">
        <f t="shared" si="18"/>
        <v>1</v>
      </c>
    </row>
    <row r="88" spans="1:38" ht="30" x14ac:dyDescent="0.2">
      <c r="A88" s="1">
        <v>10</v>
      </c>
      <c r="B88" s="4">
        <v>45241</v>
      </c>
      <c r="C88" s="13">
        <v>0.5</v>
      </c>
      <c r="D88" s="5" t="s">
        <v>44</v>
      </c>
      <c r="E88" s="5" t="s">
        <v>1186</v>
      </c>
      <c r="F88" s="5" t="s">
        <v>49</v>
      </c>
      <c r="G88" s="5" t="s">
        <v>190</v>
      </c>
      <c r="H88" s="5" t="s">
        <v>46</v>
      </c>
      <c r="I88" s="5" t="s">
        <v>13</v>
      </c>
      <c r="J88" s="5">
        <v>49</v>
      </c>
      <c r="K88" s="5">
        <v>21</v>
      </c>
      <c r="L88" s="5">
        <v>9</v>
      </c>
      <c r="M88" s="5">
        <v>1</v>
      </c>
      <c r="N88" s="5" t="s">
        <v>68</v>
      </c>
      <c r="O88" s="5"/>
      <c r="Q88" s="4">
        <f t="shared" si="19"/>
        <v>45241</v>
      </c>
      <c r="R88" s="5">
        <f t="shared" si="20"/>
        <v>2023</v>
      </c>
      <c r="S88" s="5">
        <f t="shared" si="21"/>
        <v>11</v>
      </c>
      <c r="T88" s="5" t="s">
        <v>119</v>
      </c>
      <c r="U88" s="5">
        <v>8</v>
      </c>
      <c r="V88" s="5">
        <f t="shared" si="22"/>
        <v>1</v>
      </c>
      <c r="W88" s="5" t="s">
        <v>46</v>
      </c>
      <c r="X88" s="5" t="s">
        <v>190</v>
      </c>
      <c r="Y88" s="5"/>
      <c r="Z88" s="5">
        <f t="shared" si="23"/>
        <v>0</v>
      </c>
      <c r="AA88" s="5" t="str">
        <f t="shared" si="16"/>
        <v>SEC</v>
      </c>
      <c r="AB88">
        <f t="shared" si="24"/>
        <v>1</v>
      </c>
      <c r="AC88">
        <f t="shared" si="25"/>
        <v>1</v>
      </c>
      <c r="AD88">
        <f t="shared" si="26"/>
        <v>1</v>
      </c>
      <c r="AE88">
        <f t="shared" si="27"/>
        <v>0</v>
      </c>
      <c r="AF88">
        <f t="shared" si="17"/>
        <v>49</v>
      </c>
      <c r="AG88">
        <f t="shared" si="17"/>
        <v>21</v>
      </c>
      <c r="AH88">
        <f t="shared" si="17"/>
        <v>9</v>
      </c>
      <c r="AI88">
        <f t="shared" si="17"/>
        <v>1</v>
      </c>
      <c r="AJ88">
        <f t="shared" si="15"/>
        <v>10</v>
      </c>
      <c r="AK88" s="8">
        <f t="shared" si="28"/>
        <v>0.9</v>
      </c>
      <c r="AL88">
        <f t="shared" si="18"/>
        <v>1</v>
      </c>
    </row>
    <row r="89" spans="1:38" ht="30" x14ac:dyDescent="0.2">
      <c r="A89" s="1">
        <v>11</v>
      </c>
      <c r="B89" s="4">
        <v>45248</v>
      </c>
      <c r="C89" s="13">
        <v>0.5</v>
      </c>
      <c r="D89" s="5" t="s">
        <v>44</v>
      </c>
      <c r="E89" s="5" t="s">
        <v>1186</v>
      </c>
      <c r="F89" s="5"/>
      <c r="G89" s="5" t="s">
        <v>900</v>
      </c>
      <c r="H89" s="5" t="s">
        <v>70</v>
      </c>
      <c r="I89" s="5" t="s">
        <v>13</v>
      </c>
      <c r="J89" s="5">
        <v>66</v>
      </c>
      <c r="K89" s="5">
        <v>10</v>
      </c>
      <c r="L89" s="5">
        <v>10</v>
      </c>
      <c r="M89" s="5">
        <v>1</v>
      </c>
      <c r="N89" s="5" t="s">
        <v>71</v>
      </c>
      <c r="O89" s="5"/>
      <c r="Q89" s="4">
        <f t="shared" si="19"/>
        <v>45248</v>
      </c>
      <c r="R89" s="5">
        <f t="shared" si="20"/>
        <v>2023</v>
      </c>
      <c r="S89" s="5">
        <f t="shared" si="21"/>
        <v>12</v>
      </c>
      <c r="T89" s="5" t="s">
        <v>119</v>
      </c>
      <c r="U89" s="5">
        <v>8</v>
      </c>
      <c r="V89" s="5">
        <f t="shared" si="22"/>
        <v>1</v>
      </c>
      <c r="W89" s="5" t="s">
        <v>46</v>
      </c>
      <c r="X89" s="5" t="s">
        <v>900</v>
      </c>
      <c r="Y89" s="5"/>
      <c r="Z89" s="5">
        <f t="shared" si="23"/>
        <v>0</v>
      </c>
      <c r="AA89" s="5" t="str">
        <f t="shared" si="16"/>
        <v>Non-Major</v>
      </c>
      <c r="AB89">
        <f t="shared" si="24"/>
        <v>0</v>
      </c>
      <c r="AC89">
        <f t="shared" si="25"/>
        <v>0</v>
      </c>
      <c r="AD89">
        <f t="shared" si="26"/>
        <v>0</v>
      </c>
      <c r="AE89">
        <f t="shared" si="27"/>
        <v>0</v>
      </c>
      <c r="AF89">
        <f t="shared" si="17"/>
        <v>66</v>
      </c>
      <c r="AG89">
        <f t="shared" si="17"/>
        <v>10</v>
      </c>
      <c r="AH89">
        <f t="shared" si="17"/>
        <v>10</v>
      </c>
      <c r="AI89">
        <f t="shared" si="17"/>
        <v>1</v>
      </c>
      <c r="AJ89">
        <f t="shared" si="15"/>
        <v>11</v>
      </c>
      <c r="AK89" s="8">
        <f t="shared" si="28"/>
        <v>0.90909090909090906</v>
      </c>
      <c r="AL89">
        <f t="shared" si="18"/>
        <v>1</v>
      </c>
    </row>
    <row r="90" spans="1:38" ht="30" x14ac:dyDescent="0.2">
      <c r="A90" s="1">
        <v>12</v>
      </c>
      <c r="B90" s="4">
        <v>45255</v>
      </c>
      <c r="C90" s="13">
        <v>0.64583333333333337</v>
      </c>
      <c r="D90" s="5" t="s">
        <v>44</v>
      </c>
      <c r="E90" s="5" t="s">
        <v>1186</v>
      </c>
      <c r="F90" s="5" t="s">
        <v>49</v>
      </c>
      <c r="G90" s="5" t="s">
        <v>841</v>
      </c>
      <c r="H90" s="5" t="s">
        <v>46</v>
      </c>
      <c r="I90" s="5" t="s">
        <v>13</v>
      </c>
      <c r="J90" s="5">
        <v>27</v>
      </c>
      <c r="K90" s="5">
        <v>24</v>
      </c>
      <c r="L90" s="5">
        <v>11</v>
      </c>
      <c r="M90" s="5">
        <v>1</v>
      </c>
      <c r="N90" s="5" t="s">
        <v>73</v>
      </c>
      <c r="O90" s="5"/>
      <c r="Q90" s="4">
        <f t="shared" si="19"/>
        <v>45255</v>
      </c>
      <c r="R90" s="5">
        <f t="shared" si="20"/>
        <v>2023</v>
      </c>
      <c r="S90" s="5">
        <f t="shared" si="21"/>
        <v>13</v>
      </c>
      <c r="T90" s="5" t="s">
        <v>119</v>
      </c>
      <c r="U90" s="5">
        <v>8</v>
      </c>
      <c r="V90" s="5">
        <f t="shared" si="22"/>
        <v>1</v>
      </c>
      <c r="W90" s="5" t="s">
        <v>46</v>
      </c>
      <c r="X90" s="5" t="s">
        <v>841</v>
      </c>
      <c r="Y90" s="5"/>
      <c r="Z90" s="5">
        <f t="shared" si="23"/>
        <v>0</v>
      </c>
      <c r="AA90" s="5" t="str">
        <f t="shared" si="16"/>
        <v>SEC</v>
      </c>
      <c r="AB90">
        <f t="shared" si="24"/>
        <v>1</v>
      </c>
      <c r="AC90">
        <f t="shared" si="25"/>
        <v>1</v>
      </c>
      <c r="AD90">
        <f t="shared" si="26"/>
        <v>1</v>
      </c>
      <c r="AE90">
        <f t="shared" si="27"/>
        <v>0</v>
      </c>
      <c r="AF90">
        <f t="shared" si="17"/>
        <v>27</v>
      </c>
      <c r="AG90">
        <f t="shared" si="17"/>
        <v>24</v>
      </c>
      <c r="AH90">
        <f t="shared" si="17"/>
        <v>11</v>
      </c>
      <c r="AI90">
        <f t="shared" si="17"/>
        <v>1</v>
      </c>
      <c r="AJ90">
        <f t="shared" si="15"/>
        <v>12</v>
      </c>
      <c r="AK90" s="8">
        <f t="shared" si="28"/>
        <v>0.91666666666666663</v>
      </c>
      <c r="AL90">
        <f t="shared" si="18"/>
        <v>1</v>
      </c>
    </row>
    <row r="91" spans="1:38" ht="60" x14ac:dyDescent="0.2">
      <c r="A91" s="1">
        <v>13</v>
      </c>
      <c r="B91" s="4">
        <v>45262</v>
      </c>
      <c r="C91" s="13">
        <v>0.66666666666666663</v>
      </c>
      <c r="D91" s="5" t="s">
        <v>44</v>
      </c>
      <c r="E91" s="5" t="s">
        <v>1186</v>
      </c>
      <c r="F91" s="5" t="s">
        <v>80</v>
      </c>
      <c r="G91" s="5" t="s">
        <v>341</v>
      </c>
      <c r="H91" s="5" t="s">
        <v>46</v>
      </c>
      <c r="I91" s="5" t="s">
        <v>13</v>
      </c>
      <c r="J91" s="5">
        <v>27</v>
      </c>
      <c r="K91" s="5">
        <v>24</v>
      </c>
      <c r="L91" s="5">
        <v>12</v>
      </c>
      <c r="M91" s="5">
        <v>1</v>
      </c>
      <c r="N91" s="5" t="s">
        <v>76</v>
      </c>
      <c r="O91" s="5" t="s">
        <v>1094</v>
      </c>
      <c r="Q91" s="4">
        <f t="shared" si="19"/>
        <v>45262</v>
      </c>
      <c r="R91" s="5">
        <f t="shared" si="20"/>
        <v>2023</v>
      </c>
      <c r="S91" s="5">
        <f t="shared" si="21"/>
        <v>14</v>
      </c>
      <c r="T91" s="5" t="s">
        <v>119</v>
      </c>
      <c r="U91" s="5">
        <v>8</v>
      </c>
      <c r="V91" s="5">
        <f t="shared" si="22"/>
        <v>1</v>
      </c>
      <c r="W91" s="5" t="s">
        <v>46</v>
      </c>
      <c r="X91" s="5" t="s">
        <v>178</v>
      </c>
      <c r="Y91" s="5">
        <v>1</v>
      </c>
      <c r="Z91" s="5">
        <f t="shared" si="23"/>
        <v>1</v>
      </c>
      <c r="AA91" s="5" t="str">
        <f t="shared" si="16"/>
        <v>SEC</v>
      </c>
      <c r="AB91">
        <f t="shared" si="24"/>
        <v>1</v>
      </c>
      <c r="AC91">
        <f t="shared" si="25"/>
        <v>1</v>
      </c>
      <c r="AD91">
        <f t="shared" si="26"/>
        <v>1</v>
      </c>
      <c r="AE91">
        <f t="shared" si="27"/>
        <v>0</v>
      </c>
      <c r="AF91">
        <f t="shared" si="17"/>
        <v>27</v>
      </c>
      <c r="AG91">
        <f t="shared" si="17"/>
        <v>24</v>
      </c>
      <c r="AH91">
        <f t="shared" si="17"/>
        <v>12</v>
      </c>
      <c r="AI91">
        <f t="shared" si="17"/>
        <v>1</v>
      </c>
      <c r="AJ91">
        <f t="shared" si="15"/>
        <v>13</v>
      </c>
      <c r="AK91" s="8">
        <f t="shared" si="28"/>
        <v>0.92307692307692313</v>
      </c>
      <c r="AL91">
        <f t="shared" si="18"/>
        <v>1</v>
      </c>
    </row>
    <row r="92" spans="1:38" ht="30" x14ac:dyDescent="0.2">
      <c r="A92" s="1">
        <v>14</v>
      </c>
      <c r="B92" s="4">
        <v>45292</v>
      </c>
      <c r="C92" s="13">
        <v>0.70833333333333337</v>
      </c>
      <c r="D92" s="5" t="s">
        <v>90</v>
      </c>
      <c r="E92" s="5" t="s">
        <v>701</v>
      </c>
      <c r="F92" s="5" t="s">
        <v>80</v>
      </c>
      <c r="G92" s="5" t="s">
        <v>917</v>
      </c>
      <c r="H92" s="5" t="s">
        <v>86</v>
      </c>
      <c r="I92" s="5" t="s">
        <v>14</v>
      </c>
      <c r="J92" s="5">
        <v>20</v>
      </c>
      <c r="K92" s="5">
        <v>27</v>
      </c>
      <c r="L92" s="5">
        <v>12</v>
      </c>
      <c r="M92" s="5">
        <v>2</v>
      </c>
      <c r="N92" s="5" t="s">
        <v>92</v>
      </c>
      <c r="O92" s="5" t="s">
        <v>899</v>
      </c>
      <c r="Q92" s="4">
        <f t="shared" si="19"/>
        <v>45292</v>
      </c>
      <c r="R92" s="5">
        <f t="shared" si="20"/>
        <v>2023</v>
      </c>
      <c r="S92" s="5">
        <f t="shared" si="21"/>
        <v>18</v>
      </c>
      <c r="T92" s="5" t="s">
        <v>119</v>
      </c>
      <c r="U92" s="5">
        <v>5</v>
      </c>
      <c r="V92" s="5">
        <f t="shared" si="22"/>
        <v>1</v>
      </c>
      <c r="W92" s="5" t="s">
        <v>46</v>
      </c>
      <c r="X92" s="5" t="s">
        <v>210</v>
      </c>
      <c r="Y92" s="5">
        <v>1</v>
      </c>
      <c r="Z92" s="5">
        <f t="shared" si="23"/>
        <v>1</v>
      </c>
      <c r="AA92" s="5" t="str">
        <f t="shared" si="16"/>
        <v>Big Ten</v>
      </c>
      <c r="AB92">
        <f t="shared" si="24"/>
        <v>0</v>
      </c>
      <c r="AC92">
        <f t="shared" si="25"/>
        <v>1</v>
      </c>
      <c r="AD92">
        <f t="shared" si="26"/>
        <v>1</v>
      </c>
      <c r="AE92">
        <f t="shared" si="27"/>
        <v>0</v>
      </c>
      <c r="AF92">
        <f t="shared" si="17"/>
        <v>20</v>
      </c>
      <c r="AG92">
        <f t="shared" si="17"/>
        <v>27</v>
      </c>
      <c r="AH92">
        <f t="shared" si="17"/>
        <v>12</v>
      </c>
      <c r="AI92">
        <f t="shared" si="17"/>
        <v>2</v>
      </c>
      <c r="AJ92">
        <f t="shared" si="15"/>
        <v>14</v>
      </c>
      <c r="AK92" s="8">
        <f t="shared" si="28"/>
        <v>0.8571428571428571</v>
      </c>
      <c r="AL92">
        <f t="shared" si="18"/>
        <v>0</v>
      </c>
    </row>
    <row r="93" spans="1:38" ht="30" x14ac:dyDescent="0.2">
      <c r="A93" s="1">
        <v>1</v>
      </c>
      <c r="B93" s="4">
        <v>45171</v>
      </c>
      <c r="C93" s="13">
        <v>0.8125</v>
      </c>
      <c r="D93" s="5" t="s">
        <v>44</v>
      </c>
      <c r="E93" s="5" t="s">
        <v>77</v>
      </c>
      <c r="F93" s="5" t="s">
        <v>80</v>
      </c>
      <c r="G93" s="5" t="s">
        <v>319</v>
      </c>
      <c r="H93" s="5" t="s">
        <v>40</v>
      </c>
      <c r="I93" s="5" t="s">
        <v>14</v>
      </c>
      <c r="J93" s="5">
        <v>17</v>
      </c>
      <c r="K93" s="5">
        <v>31</v>
      </c>
      <c r="L93" s="5">
        <v>0</v>
      </c>
      <c r="M93" s="5">
        <v>1</v>
      </c>
      <c r="N93" s="5" t="s">
        <v>92</v>
      </c>
      <c r="O93" s="5"/>
      <c r="Q93" s="4">
        <f t="shared" si="19"/>
        <v>45171</v>
      </c>
      <c r="R93" s="5">
        <f t="shared" si="20"/>
        <v>2023</v>
      </c>
      <c r="S93" s="5">
        <f t="shared" si="21"/>
        <v>1</v>
      </c>
      <c r="T93" s="5" t="s">
        <v>77</v>
      </c>
      <c r="U93" s="5"/>
      <c r="V93" s="5">
        <f t="shared" si="22"/>
        <v>0</v>
      </c>
      <c r="W93" s="5" t="s">
        <v>46</v>
      </c>
      <c r="X93" s="5" t="s">
        <v>252</v>
      </c>
      <c r="Y93" s="5">
        <v>21</v>
      </c>
      <c r="Z93" s="5">
        <f t="shared" si="23"/>
        <v>1</v>
      </c>
      <c r="AA93" s="5" t="str">
        <f t="shared" si="16"/>
        <v>ACC</v>
      </c>
      <c r="AB93">
        <f t="shared" si="24"/>
        <v>0</v>
      </c>
      <c r="AC93">
        <f t="shared" si="25"/>
        <v>1</v>
      </c>
      <c r="AD93">
        <f t="shared" si="26"/>
        <v>1</v>
      </c>
      <c r="AE93">
        <f t="shared" si="27"/>
        <v>0</v>
      </c>
      <c r="AF93">
        <f t="shared" si="17"/>
        <v>17</v>
      </c>
      <c r="AG93">
        <f t="shared" si="17"/>
        <v>31</v>
      </c>
      <c r="AH93">
        <f t="shared" si="17"/>
        <v>0</v>
      </c>
      <c r="AI93">
        <f t="shared" si="17"/>
        <v>1</v>
      </c>
      <c r="AJ93">
        <f t="shared" si="15"/>
        <v>1</v>
      </c>
      <c r="AK93" s="8">
        <f t="shared" si="28"/>
        <v>0</v>
      </c>
      <c r="AL93">
        <f t="shared" si="18"/>
        <v>0</v>
      </c>
    </row>
    <row r="94" spans="1:38" ht="30" x14ac:dyDescent="0.2">
      <c r="A94" s="1">
        <v>2</v>
      </c>
      <c r="B94" s="4">
        <v>45178</v>
      </c>
      <c r="C94" s="13">
        <v>0.8125</v>
      </c>
      <c r="D94" s="5" t="s">
        <v>44</v>
      </c>
      <c r="E94" s="5" t="s">
        <v>77</v>
      </c>
      <c r="F94" s="5"/>
      <c r="G94" s="5" t="s">
        <v>186</v>
      </c>
      <c r="H94" s="5" t="s">
        <v>70</v>
      </c>
      <c r="I94" s="5" t="s">
        <v>13</v>
      </c>
      <c r="J94" s="5">
        <v>47</v>
      </c>
      <c r="K94" s="5">
        <v>21</v>
      </c>
      <c r="L94" s="5">
        <v>1</v>
      </c>
      <c r="M94" s="5">
        <v>1</v>
      </c>
      <c r="N94" s="5" t="s">
        <v>41</v>
      </c>
      <c r="O94" s="5"/>
      <c r="Q94" s="4">
        <f t="shared" si="19"/>
        <v>45178</v>
      </c>
      <c r="R94" s="5">
        <f t="shared" si="20"/>
        <v>2023</v>
      </c>
      <c r="S94" s="5">
        <f t="shared" si="21"/>
        <v>2</v>
      </c>
      <c r="T94" s="5" t="s">
        <v>77</v>
      </c>
      <c r="V94" s="5">
        <f t="shared" si="22"/>
        <v>0</v>
      </c>
      <c r="W94" s="5" t="s">
        <v>46</v>
      </c>
      <c r="X94" s="5" t="s">
        <v>186</v>
      </c>
      <c r="Z94" s="5">
        <f t="shared" si="23"/>
        <v>0</v>
      </c>
      <c r="AA94" s="5" t="str">
        <f t="shared" si="16"/>
        <v>Non-Major</v>
      </c>
      <c r="AB94">
        <f t="shared" si="24"/>
        <v>0</v>
      </c>
      <c r="AC94">
        <f t="shared" si="25"/>
        <v>0</v>
      </c>
      <c r="AD94">
        <f t="shared" si="26"/>
        <v>0</v>
      </c>
      <c r="AE94">
        <f t="shared" si="27"/>
        <v>0</v>
      </c>
      <c r="AF94">
        <f t="shared" ref="AF94:AI157" si="29">J94</f>
        <v>47</v>
      </c>
      <c r="AG94">
        <f t="shared" si="29"/>
        <v>21</v>
      </c>
      <c r="AH94">
        <f t="shared" si="29"/>
        <v>1</v>
      </c>
      <c r="AI94">
        <f t="shared" si="29"/>
        <v>1</v>
      </c>
      <c r="AJ94">
        <f t="shared" ref="AJ94:AJ157" si="30">SUM(AH94:AI94)</f>
        <v>2</v>
      </c>
      <c r="AK94" s="8">
        <f t="shared" si="28"/>
        <v>0.5</v>
      </c>
      <c r="AL94">
        <f t="shared" si="18"/>
        <v>1</v>
      </c>
    </row>
    <row r="95" spans="1:38" ht="30" x14ac:dyDescent="0.2">
      <c r="A95" s="1">
        <v>3</v>
      </c>
      <c r="B95" s="4">
        <v>45185</v>
      </c>
      <c r="C95" s="13">
        <v>0.64583333333333337</v>
      </c>
      <c r="D95" s="5" t="s">
        <v>44</v>
      </c>
      <c r="E95" s="5" t="s">
        <v>77</v>
      </c>
      <c r="F95" s="5" t="s">
        <v>49</v>
      </c>
      <c r="G95" s="5" t="s">
        <v>341</v>
      </c>
      <c r="H95" s="5" t="s">
        <v>46</v>
      </c>
      <c r="I95" s="5" t="s">
        <v>14</v>
      </c>
      <c r="J95" s="5">
        <v>14</v>
      </c>
      <c r="K95" s="5">
        <v>24</v>
      </c>
      <c r="L95" s="5">
        <v>1</v>
      </c>
      <c r="M95" s="5">
        <v>2</v>
      </c>
      <c r="N95" s="5" t="s">
        <v>92</v>
      </c>
      <c r="O95" s="5"/>
      <c r="Q95" s="4">
        <f t="shared" si="19"/>
        <v>45185</v>
      </c>
      <c r="R95" s="5">
        <f t="shared" si="20"/>
        <v>2023</v>
      </c>
      <c r="S95" s="5">
        <f t="shared" si="21"/>
        <v>3</v>
      </c>
      <c r="T95" s="5" t="s">
        <v>77</v>
      </c>
      <c r="V95" s="5">
        <f t="shared" si="22"/>
        <v>0</v>
      </c>
      <c r="W95" s="5" t="s">
        <v>46</v>
      </c>
      <c r="X95" s="5" t="s">
        <v>178</v>
      </c>
      <c r="Y95">
        <v>1</v>
      </c>
      <c r="Z95" s="5">
        <f t="shared" si="23"/>
        <v>1</v>
      </c>
      <c r="AA95" s="5" t="str">
        <f t="shared" si="16"/>
        <v>SEC</v>
      </c>
      <c r="AB95">
        <f t="shared" si="24"/>
        <v>1</v>
      </c>
      <c r="AC95">
        <f t="shared" si="25"/>
        <v>1</v>
      </c>
      <c r="AD95">
        <f t="shared" si="26"/>
        <v>1</v>
      </c>
      <c r="AE95">
        <f t="shared" si="27"/>
        <v>0</v>
      </c>
      <c r="AF95">
        <f t="shared" si="29"/>
        <v>14</v>
      </c>
      <c r="AG95">
        <f t="shared" si="29"/>
        <v>24</v>
      </c>
      <c r="AH95">
        <f t="shared" si="29"/>
        <v>1</v>
      </c>
      <c r="AI95">
        <f t="shared" si="29"/>
        <v>2</v>
      </c>
      <c r="AJ95">
        <f t="shared" si="30"/>
        <v>3</v>
      </c>
      <c r="AK95" s="8">
        <f t="shared" si="28"/>
        <v>0.33333333333333331</v>
      </c>
      <c r="AL95">
        <f t="shared" si="18"/>
        <v>0</v>
      </c>
    </row>
    <row r="96" spans="1:38" ht="30" x14ac:dyDescent="0.2">
      <c r="A96" s="1">
        <v>4</v>
      </c>
      <c r="B96" s="4">
        <v>45192</v>
      </c>
      <c r="C96" s="13">
        <v>0.8125</v>
      </c>
      <c r="D96" s="5" t="s">
        <v>44</v>
      </c>
      <c r="E96" s="5" t="s">
        <v>77</v>
      </c>
      <c r="F96" s="5"/>
      <c r="G96" s="5" t="s">
        <v>239</v>
      </c>
      <c r="H96" s="5" t="s">
        <v>46</v>
      </c>
      <c r="I96" s="5" t="s">
        <v>13</v>
      </c>
      <c r="J96" s="5">
        <v>37</v>
      </c>
      <c r="K96" s="5">
        <v>30</v>
      </c>
      <c r="L96" s="5">
        <v>2</v>
      </c>
      <c r="M96" s="5">
        <v>2</v>
      </c>
      <c r="N96" s="5" t="s">
        <v>41</v>
      </c>
      <c r="O96" s="5"/>
      <c r="Q96" s="4">
        <f t="shared" si="19"/>
        <v>45192</v>
      </c>
      <c r="R96" s="5">
        <f t="shared" si="20"/>
        <v>2023</v>
      </c>
      <c r="S96" s="5">
        <f t="shared" si="21"/>
        <v>4</v>
      </c>
      <c r="T96" s="5" t="s">
        <v>77</v>
      </c>
      <c r="V96" s="5">
        <f t="shared" si="22"/>
        <v>0</v>
      </c>
      <c r="W96" s="5" t="s">
        <v>46</v>
      </c>
      <c r="X96" s="5" t="s">
        <v>239</v>
      </c>
      <c r="Z96" s="5">
        <f t="shared" si="23"/>
        <v>0</v>
      </c>
      <c r="AA96" s="5" t="str">
        <f t="shared" si="16"/>
        <v>SEC</v>
      </c>
      <c r="AB96">
        <f t="shared" si="24"/>
        <v>1</v>
      </c>
      <c r="AC96">
        <f t="shared" si="25"/>
        <v>1</v>
      </c>
      <c r="AD96">
        <f t="shared" si="26"/>
        <v>1</v>
      </c>
      <c r="AE96">
        <f t="shared" si="27"/>
        <v>0</v>
      </c>
      <c r="AF96">
        <f t="shared" si="29"/>
        <v>37</v>
      </c>
      <c r="AG96">
        <f t="shared" si="29"/>
        <v>30</v>
      </c>
      <c r="AH96">
        <f t="shared" si="29"/>
        <v>2</v>
      </c>
      <c r="AI96">
        <f t="shared" si="29"/>
        <v>2</v>
      </c>
      <c r="AJ96">
        <f t="shared" si="30"/>
        <v>4</v>
      </c>
      <c r="AK96" s="8">
        <f t="shared" si="28"/>
        <v>0.5</v>
      </c>
      <c r="AL96">
        <f t="shared" si="18"/>
        <v>1</v>
      </c>
    </row>
    <row r="97" spans="1:38" ht="30" x14ac:dyDescent="0.2">
      <c r="A97" s="1">
        <v>5</v>
      </c>
      <c r="B97" s="4">
        <v>45199</v>
      </c>
      <c r="C97" s="13">
        <v>0.8125</v>
      </c>
      <c r="D97" s="5" t="s">
        <v>44</v>
      </c>
      <c r="E97" s="5" t="s">
        <v>77</v>
      </c>
      <c r="F97" s="5" t="s">
        <v>49</v>
      </c>
      <c r="G97" s="5" t="s">
        <v>1151</v>
      </c>
      <c r="H97" s="5" t="s">
        <v>46</v>
      </c>
      <c r="I97" s="5" t="s">
        <v>14</v>
      </c>
      <c r="J97" s="5">
        <v>20</v>
      </c>
      <c r="K97" s="5">
        <v>41</v>
      </c>
      <c r="L97" s="5">
        <v>2</v>
      </c>
      <c r="M97" s="5">
        <v>3</v>
      </c>
      <c r="N97" s="5" t="s">
        <v>92</v>
      </c>
      <c r="O97" s="5"/>
      <c r="Q97" s="4">
        <f t="shared" si="19"/>
        <v>45199</v>
      </c>
      <c r="R97" s="5">
        <f t="shared" si="20"/>
        <v>2023</v>
      </c>
      <c r="S97" s="5">
        <f t="shared" si="21"/>
        <v>5</v>
      </c>
      <c r="T97" s="5" t="s">
        <v>77</v>
      </c>
      <c r="V97" s="5">
        <f t="shared" si="22"/>
        <v>0</v>
      </c>
      <c r="W97" s="5" t="s">
        <v>46</v>
      </c>
      <c r="X97" s="5" t="s">
        <v>381</v>
      </c>
      <c r="Y97">
        <v>21</v>
      </c>
      <c r="Z97" s="5">
        <f t="shared" si="23"/>
        <v>1</v>
      </c>
      <c r="AA97" s="5" t="str">
        <f t="shared" si="16"/>
        <v>SEC</v>
      </c>
      <c r="AB97">
        <f t="shared" si="24"/>
        <v>1</v>
      </c>
      <c r="AC97">
        <f t="shared" si="25"/>
        <v>1</v>
      </c>
      <c r="AD97">
        <f t="shared" si="26"/>
        <v>1</v>
      </c>
      <c r="AE97">
        <f t="shared" si="27"/>
        <v>0</v>
      </c>
      <c r="AF97">
        <f t="shared" si="29"/>
        <v>20</v>
      </c>
      <c r="AG97">
        <f t="shared" si="29"/>
        <v>41</v>
      </c>
      <c r="AH97">
        <f t="shared" si="29"/>
        <v>2</v>
      </c>
      <c r="AI97">
        <f t="shared" si="29"/>
        <v>3</v>
      </c>
      <c r="AJ97">
        <f t="shared" si="30"/>
        <v>5</v>
      </c>
      <c r="AK97" s="8">
        <f t="shared" si="28"/>
        <v>0.4</v>
      </c>
      <c r="AL97">
        <f t="shared" si="18"/>
        <v>0</v>
      </c>
    </row>
    <row r="98" spans="1:38" ht="30" x14ac:dyDescent="0.2">
      <c r="A98" s="1">
        <v>6</v>
      </c>
      <c r="B98" s="4">
        <v>45213</v>
      </c>
      <c r="C98" s="13">
        <v>0.64583333333333337</v>
      </c>
      <c r="D98" s="5" t="s">
        <v>44</v>
      </c>
      <c r="E98" s="5" t="s">
        <v>77</v>
      </c>
      <c r="F98" s="5"/>
      <c r="G98" s="5" t="s">
        <v>314</v>
      </c>
      <c r="H98" s="5" t="s">
        <v>46</v>
      </c>
      <c r="I98" s="5" t="s">
        <v>14</v>
      </c>
      <c r="J98" s="5">
        <v>39</v>
      </c>
      <c r="K98" s="5">
        <v>41</v>
      </c>
      <c r="L98" s="5">
        <v>2</v>
      </c>
      <c r="M98" s="5">
        <v>4</v>
      </c>
      <c r="N98" s="5" t="s">
        <v>102</v>
      </c>
      <c r="O98" s="5"/>
      <c r="Q98" s="4">
        <f t="shared" si="19"/>
        <v>45213</v>
      </c>
      <c r="R98" s="5">
        <f t="shared" si="20"/>
        <v>2023</v>
      </c>
      <c r="S98" s="5">
        <f t="shared" si="21"/>
        <v>7</v>
      </c>
      <c r="T98" s="5" t="s">
        <v>77</v>
      </c>
      <c r="V98" s="5">
        <f t="shared" si="22"/>
        <v>0</v>
      </c>
      <c r="W98" s="5" t="s">
        <v>46</v>
      </c>
      <c r="X98" s="5" t="s">
        <v>314</v>
      </c>
      <c r="Z98" s="5">
        <f t="shared" si="23"/>
        <v>0</v>
      </c>
      <c r="AA98" s="5" t="str">
        <f t="shared" si="16"/>
        <v>SEC</v>
      </c>
      <c r="AB98">
        <f t="shared" si="24"/>
        <v>1</v>
      </c>
      <c r="AC98">
        <f t="shared" si="25"/>
        <v>1</v>
      </c>
      <c r="AD98">
        <f t="shared" si="26"/>
        <v>1</v>
      </c>
      <c r="AE98">
        <f t="shared" si="27"/>
        <v>0</v>
      </c>
      <c r="AF98">
        <f t="shared" si="29"/>
        <v>39</v>
      </c>
      <c r="AG98">
        <f t="shared" si="29"/>
        <v>41</v>
      </c>
      <c r="AH98">
        <f t="shared" si="29"/>
        <v>2</v>
      </c>
      <c r="AI98">
        <f t="shared" si="29"/>
        <v>4</v>
      </c>
      <c r="AJ98">
        <f t="shared" si="30"/>
        <v>6</v>
      </c>
      <c r="AK98" s="8">
        <f t="shared" si="28"/>
        <v>0.33333333333333331</v>
      </c>
      <c r="AL98">
        <f t="shared" si="18"/>
        <v>0</v>
      </c>
    </row>
    <row r="99" spans="1:38" ht="30" x14ac:dyDescent="0.2">
      <c r="A99" s="1">
        <v>7</v>
      </c>
      <c r="B99" s="4">
        <v>45220</v>
      </c>
      <c r="C99" s="13">
        <v>0.64583333333333337</v>
      </c>
      <c r="D99" s="5" t="s">
        <v>44</v>
      </c>
      <c r="E99" s="5" t="s">
        <v>77</v>
      </c>
      <c r="F99" s="5" t="s">
        <v>49</v>
      </c>
      <c r="G99" s="5" t="s">
        <v>1230</v>
      </c>
      <c r="H99" s="5" t="s">
        <v>46</v>
      </c>
      <c r="I99" s="5" t="s">
        <v>14</v>
      </c>
      <c r="J99" s="5">
        <v>12</v>
      </c>
      <c r="K99" s="5">
        <v>34</v>
      </c>
      <c r="L99" s="5">
        <v>2</v>
      </c>
      <c r="M99" s="5">
        <v>5</v>
      </c>
      <c r="N99" s="5" t="s">
        <v>130</v>
      </c>
      <c r="O99" s="5"/>
      <c r="Q99" s="4">
        <f t="shared" si="19"/>
        <v>45220</v>
      </c>
      <c r="R99" s="5">
        <f t="shared" si="20"/>
        <v>2023</v>
      </c>
      <c r="S99" s="5">
        <f t="shared" si="21"/>
        <v>8</v>
      </c>
      <c r="T99" s="5" t="s">
        <v>77</v>
      </c>
      <c r="V99" s="5">
        <f t="shared" si="22"/>
        <v>0</v>
      </c>
      <c r="W99" s="5" t="s">
        <v>46</v>
      </c>
      <c r="X99" s="5" t="s">
        <v>922</v>
      </c>
      <c r="Y99">
        <v>20</v>
      </c>
      <c r="Z99" s="5">
        <f t="shared" si="23"/>
        <v>1</v>
      </c>
      <c r="AA99" s="5" t="str">
        <f t="shared" si="16"/>
        <v>SEC</v>
      </c>
      <c r="AB99">
        <f t="shared" si="24"/>
        <v>1</v>
      </c>
      <c r="AC99">
        <f t="shared" si="25"/>
        <v>1</v>
      </c>
      <c r="AD99">
        <f t="shared" si="26"/>
        <v>1</v>
      </c>
      <c r="AE99">
        <f t="shared" si="27"/>
        <v>0</v>
      </c>
      <c r="AF99">
        <f t="shared" si="29"/>
        <v>12</v>
      </c>
      <c r="AG99">
        <f t="shared" si="29"/>
        <v>34</v>
      </c>
      <c r="AH99">
        <f t="shared" si="29"/>
        <v>2</v>
      </c>
      <c r="AI99">
        <f t="shared" si="29"/>
        <v>5</v>
      </c>
      <c r="AJ99">
        <f t="shared" si="30"/>
        <v>7</v>
      </c>
      <c r="AK99" s="8">
        <f t="shared" si="28"/>
        <v>0.2857142857142857</v>
      </c>
      <c r="AL99">
        <f t="shared" si="18"/>
        <v>0</v>
      </c>
    </row>
    <row r="100" spans="1:38" ht="30" x14ac:dyDescent="0.2">
      <c r="A100" s="1">
        <v>8</v>
      </c>
      <c r="B100" s="4">
        <v>45227</v>
      </c>
      <c r="C100" s="13">
        <v>0.5</v>
      </c>
      <c r="D100" s="5" t="s">
        <v>44</v>
      </c>
      <c r="E100" s="5" t="s">
        <v>77</v>
      </c>
      <c r="F100" s="5" t="s">
        <v>49</v>
      </c>
      <c r="G100" s="5" t="s">
        <v>571</v>
      </c>
      <c r="H100" s="5" t="s">
        <v>46</v>
      </c>
      <c r="I100" s="5" t="s">
        <v>14</v>
      </c>
      <c r="J100" s="5">
        <v>17</v>
      </c>
      <c r="K100" s="5">
        <v>30</v>
      </c>
      <c r="L100" s="5">
        <v>2</v>
      </c>
      <c r="M100" s="5">
        <v>6</v>
      </c>
      <c r="N100" s="5" t="s">
        <v>132</v>
      </c>
      <c r="O100" s="5"/>
      <c r="Q100" s="4">
        <f t="shared" si="19"/>
        <v>45227</v>
      </c>
      <c r="R100" s="5">
        <f t="shared" si="20"/>
        <v>2023</v>
      </c>
      <c r="S100" s="5">
        <f t="shared" si="21"/>
        <v>9</v>
      </c>
      <c r="T100" s="5" t="s">
        <v>77</v>
      </c>
      <c r="V100" s="5">
        <f t="shared" si="22"/>
        <v>0</v>
      </c>
      <c r="W100" s="5" t="s">
        <v>46</v>
      </c>
      <c r="X100" s="5" t="s">
        <v>571</v>
      </c>
      <c r="Z100" s="5">
        <f t="shared" si="23"/>
        <v>0</v>
      </c>
      <c r="AA100" s="5" t="str">
        <f t="shared" si="16"/>
        <v>SEC</v>
      </c>
      <c r="AB100">
        <f t="shared" si="24"/>
        <v>1</v>
      </c>
      <c r="AC100">
        <f t="shared" si="25"/>
        <v>1</v>
      </c>
      <c r="AD100">
        <f t="shared" si="26"/>
        <v>1</v>
      </c>
      <c r="AE100">
        <f t="shared" si="27"/>
        <v>0</v>
      </c>
      <c r="AF100">
        <f t="shared" si="29"/>
        <v>17</v>
      </c>
      <c r="AG100">
        <f t="shared" si="29"/>
        <v>30</v>
      </c>
      <c r="AH100">
        <f t="shared" si="29"/>
        <v>2</v>
      </c>
      <c r="AI100">
        <f t="shared" si="29"/>
        <v>6</v>
      </c>
      <c r="AJ100">
        <f t="shared" si="30"/>
        <v>8</v>
      </c>
      <c r="AK100" s="8">
        <f t="shared" si="28"/>
        <v>0.25</v>
      </c>
      <c r="AL100">
        <f t="shared" si="18"/>
        <v>0</v>
      </c>
    </row>
    <row r="101" spans="1:38" ht="30" x14ac:dyDescent="0.2">
      <c r="A101" s="1">
        <v>9</v>
      </c>
      <c r="B101" s="4">
        <v>45234</v>
      </c>
      <c r="C101" s="13">
        <v>0.5</v>
      </c>
      <c r="D101" s="5" t="s">
        <v>44</v>
      </c>
      <c r="E101" s="5" t="s">
        <v>77</v>
      </c>
      <c r="F101" s="5"/>
      <c r="G101" s="5" t="s">
        <v>249</v>
      </c>
      <c r="H101" s="5" t="s">
        <v>54</v>
      </c>
      <c r="I101" s="5" t="s">
        <v>13</v>
      </c>
      <c r="J101" s="5">
        <v>38</v>
      </c>
      <c r="K101" s="5">
        <v>28</v>
      </c>
      <c r="L101" s="5">
        <v>3</v>
      </c>
      <c r="M101" s="5">
        <v>6</v>
      </c>
      <c r="N101" s="5" t="s">
        <v>41</v>
      </c>
      <c r="O101" s="5"/>
      <c r="Q101" s="4">
        <f t="shared" si="19"/>
        <v>45234</v>
      </c>
      <c r="R101" s="5">
        <f t="shared" si="20"/>
        <v>2023</v>
      </c>
      <c r="S101" s="5">
        <f t="shared" si="21"/>
        <v>10</v>
      </c>
      <c r="T101" s="5" t="s">
        <v>77</v>
      </c>
      <c r="V101" s="5">
        <f t="shared" si="22"/>
        <v>0</v>
      </c>
      <c r="W101" s="5" t="s">
        <v>46</v>
      </c>
      <c r="X101" s="5" t="s">
        <v>249</v>
      </c>
      <c r="Z101" s="5">
        <f t="shared" si="23"/>
        <v>0</v>
      </c>
      <c r="AA101" s="5" t="str">
        <f t="shared" si="16"/>
        <v>CUSA</v>
      </c>
      <c r="AB101">
        <f t="shared" si="24"/>
        <v>0</v>
      </c>
      <c r="AC101">
        <f t="shared" si="25"/>
        <v>1</v>
      </c>
      <c r="AD101">
        <f t="shared" si="26"/>
        <v>0</v>
      </c>
      <c r="AE101">
        <f t="shared" si="27"/>
        <v>0</v>
      </c>
      <c r="AF101">
        <f t="shared" si="29"/>
        <v>38</v>
      </c>
      <c r="AG101">
        <f t="shared" si="29"/>
        <v>28</v>
      </c>
      <c r="AH101">
        <f t="shared" si="29"/>
        <v>3</v>
      </c>
      <c r="AI101">
        <f t="shared" si="29"/>
        <v>6</v>
      </c>
      <c r="AJ101">
        <f t="shared" si="30"/>
        <v>9</v>
      </c>
      <c r="AK101" s="8">
        <f t="shared" si="28"/>
        <v>0.33333333333333331</v>
      </c>
      <c r="AL101">
        <f t="shared" si="18"/>
        <v>1</v>
      </c>
    </row>
    <row r="102" spans="1:38" ht="30" x14ac:dyDescent="0.2">
      <c r="A102" s="1">
        <v>10</v>
      </c>
      <c r="B102" s="4">
        <v>45241</v>
      </c>
      <c r="C102" s="13">
        <v>0.5</v>
      </c>
      <c r="D102" s="5" t="s">
        <v>44</v>
      </c>
      <c r="E102" s="5" t="s">
        <v>77</v>
      </c>
      <c r="F102" s="5"/>
      <c r="G102" s="5" t="s">
        <v>411</v>
      </c>
      <c r="H102" s="5" t="s">
        <v>46</v>
      </c>
      <c r="I102" s="5" t="s">
        <v>13</v>
      </c>
      <c r="J102" s="5">
        <v>47</v>
      </c>
      <c r="K102" s="5">
        <v>6</v>
      </c>
      <c r="L102" s="5">
        <v>4</v>
      </c>
      <c r="M102" s="5">
        <v>6</v>
      </c>
      <c r="N102" s="5" t="s">
        <v>47</v>
      </c>
      <c r="O102" s="5"/>
      <c r="Q102" s="4">
        <f t="shared" si="19"/>
        <v>45241</v>
      </c>
      <c r="R102" s="5">
        <f t="shared" si="20"/>
        <v>2023</v>
      </c>
      <c r="S102" s="5">
        <f t="shared" si="21"/>
        <v>11</v>
      </c>
      <c r="T102" s="5" t="s">
        <v>77</v>
      </c>
      <c r="V102" s="5">
        <f t="shared" si="22"/>
        <v>0</v>
      </c>
      <c r="W102" s="5" t="s">
        <v>46</v>
      </c>
      <c r="X102" s="5" t="s">
        <v>411</v>
      </c>
      <c r="Z102" s="5">
        <f t="shared" si="23"/>
        <v>0</v>
      </c>
      <c r="AA102" s="5" t="str">
        <f t="shared" si="16"/>
        <v>SEC</v>
      </c>
      <c r="AB102">
        <f t="shared" si="24"/>
        <v>1</v>
      </c>
      <c r="AC102">
        <f t="shared" si="25"/>
        <v>1</v>
      </c>
      <c r="AD102">
        <f t="shared" si="26"/>
        <v>1</v>
      </c>
      <c r="AE102">
        <f t="shared" si="27"/>
        <v>0</v>
      </c>
      <c r="AF102">
        <f t="shared" si="29"/>
        <v>47</v>
      </c>
      <c r="AG102">
        <f t="shared" si="29"/>
        <v>6</v>
      </c>
      <c r="AH102">
        <f t="shared" si="29"/>
        <v>4</v>
      </c>
      <c r="AI102">
        <f t="shared" si="29"/>
        <v>6</v>
      </c>
      <c r="AJ102">
        <f t="shared" si="30"/>
        <v>10</v>
      </c>
      <c r="AK102" s="8">
        <f t="shared" si="28"/>
        <v>0.4</v>
      </c>
      <c r="AL102">
        <f t="shared" si="18"/>
        <v>1</v>
      </c>
    </row>
    <row r="103" spans="1:38" ht="30" x14ac:dyDescent="0.2">
      <c r="A103" s="1">
        <v>11</v>
      </c>
      <c r="B103" s="4">
        <v>45248</v>
      </c>
      <c r="C103" s="13">
        <v>0.8125</v>
      </c>
      <c r="D103" s="5" t="s">
        <v>44</v>
      </c>
      <c r="E103" s="5" t="s">
        <v>77</v>
      </c>
      <c r="F103" s="5"/>
      <c r="G103" s="5" t="s">
        <v>190</v>
      </c>
      <c r="H103" s="5" t="s">
        <v>46</v>
      </c>
      <c r="I103" s="5" t="s">
        <v>13</v>
      </c>
      <c r="J103" s="5">
        <v>17</v>
      </c>
      <c r="K103" s="5">
        <v>14</v>
      </c>
      <c r="L103" s="5">
        <v>5</v>
      </c>
      <c r="M103" s="5">
        <v>6</v>
      </c>
      <c r="N103" s="5" t="s">
        <v>51</v>
      </c>
      <c r="O103" s="5"/>
      <c r="Q103" s="4">
        <f t="shared" si="19"/>
        <v>45248</v>
      </c>
      <c r="R103" s="5">
        <f t="shared" si="20"/>
        <v>2023</v>
      </c>
      <c r="S103" s="5">
        <f t="shared" si="21"/>
        <v>12</v>
      </c>
      <c r="T103" s="5" t="s">
        <v>77</v>
      </c>
      <c r="V103" s="5">
        <f t="shared" si="22"/>
        <v>0</v>
      </c>
      <c r="W103" s="5" t="s">
        <v>46</v>
      </c>
      <c r="X103" s="5" t="s">
        <v>190</v>
      </c>
      <c r="Z103" s="5">
        <f t="shared" si="23"/>
        <v>0</v>
      </c>
      <c r="AA103" s="5" t="str">
        <f t="shared" si="16"/>
        <v>SEC</v>
      </c>
      <c r="AB103">
        <f t="shared" si="24"/>
        <v>1</v>
      </c>
      <c r="AC103">
        <f t="shared" si="25"/>
        <v>1</v>
      </c>
      <c r="AD103">
        <f t="shared" si="26"/>
        <v>1</v>
      </c>
      <c r="AE103">
        <f t="shared" si="27"/>
        <v>0</v>
      </c>
      <c r="AF103">
        <f t="shared" si="29"/>
        <v>17</v>
      </c>
      <c r="AG103">
        <f t="shared" si="29"/>
        <v>14</v>
      </c>
      <c r="AH103">
        <f t="shared" si="29"/>
        <v>5</v>
      </c>
      <c r="AI103">
        <f t="shared" si="29"/>
        <v>6</v>
      </c>
      <c r="AJ103">
        <f t="shared" si="30"/>
        <v>11</v>
      </c>
      <c r="AK103" s="8">
        <f t="shared" si="28"/>
        <v>0.45454545454545453</v>
      </c>
      <c r="AL103">
        <f t="shared" si="18"/>
        <v>1</v>
      </c>
    </row>
    <row r="104" spans="1:38" ht="30" x14ac:dyDescent="0.2">
      <c r="A104" s="1">
        <v>12</v>
      </c>
      <c r="B104" s="4">
        <v>45255</v>
      </c>
      <c r="C104" s="13">
        <v>0.8125</v>
      </c>
      <c r="D104" s="5" t="s">
        <v>44</v>
      </c>
      <c r="E104" s="5" t="s">
        <v>77</v>
      </c>
      <c r="F104" s="5"/>
      <c r="G104" s="5" t="s">
        <v>232</v>
      </c>
      <c r="H104" s="5" t="s">
        <v>40</v>
      </c>
      <c r="I104" s="5" t="s">
        <v>14</v>
      </c>
      <c r="J104" s="5">
        <v>7</v>
      </c>
      <c r="K104" s="5">
        <v>16</v>
      </c>
      <c r="L104" s="5">
        <v>5</v>
      </c>
      <c r="M104" s="5">
        <v>7</v>
      </c>
      <c r="N104" s="5" t="s">
        <v>92</v>
      </c>
      <c r="O104" s="5"/>
      <c r="Q104" s="4">
        <f t="shared" si="19"/>
        <v>45255</v>
      </c>
      <c r="R104" s="5">
        <f t="shared" si="20"/>
        <v>2023</v>
      </c>
      <c r="S104" s="5">
        <f t="shared" si="21"/>
        <v>13</v>
      </c>
      <c r="T104" s="5" t="s">
        <v>77</v>
      </c>
      <c r="V104" s="5">
        <f t="shared" si="22"/>
        <v>0</v>
      </c>
      <c r="W104" s="5" t="s">
        <v>46</v>
      </c>
      <c r="X104" s="5" t="s">
        <v>232</v>
      </c>
      <c r="Z104" s="5">
        <f t="shared" si="23"/>
        <v>0</v>
      </c>
      <c r="AA104" s="5" t="str">
        <f t="shared" si="16"/>
        <v>ACC</v>
      </c>
      <c r="AB104">
        <f t="shared" si="24"/>
        <v>0</v>
      </c>
      <c r="AC104">
        <f t="shared" si="25"/>
        <v>1</v>
      </c>
      <c r="AD104">
        <f t="shared" si="26"/>
        <v>1</v>
      </c>
      <c r="AE104">
        <f t="shared" si="27"/>
        <v>0</v>
      </c>
      <c r="AF104">
        <f t="shared" si="29"/>
        <v>7</v>
      </c>
      <c r="AG104">
        <f t="shared" si="29"/>
        <v>16</v>
      </c>
      <c r="AH104">
        <f t="shared" si="29"/>
        <v>5</v>
      </c>
      <c r="AI104">
        <f t="shared" si="29"/>
        <v>7</v>
      </c>
      <c r="AJ104">
        <f t="shared" si="30"/>
        <v>12</v>
      </c>
      <c r="AK104" s="8">
        <f t="shared" si="28"/>
        <v>0.41666666666666669</v>
      </c>
      <c r="AL104">
        <f t="shared" si="18"/>
        <v>0</v>
      </c>
    </row>
    <row r="105" spans="1:38" ht="45" x14ac:dyDescent="0.2">
      <c r="A105" s="1">
        <v>1</v>
      </c>
      <c r="B105" s="4">
        <v>45171</v>
      </c>
      <c r="C105" s="13">
        <v>0.66666666666666663</v>
      </c>
      <c r="D105" s="5" t="s">
        <v>44</v>
      </c>
      <c r="E105" s="5" t="s">
        <v>239</v>
      </c>
      <c r="F105" s="5"/>
      <c r="G105" s="5" t="s">
        <v>1113</v>
      </c>
      <c r="H105" s="5" t="s">
        <v>70</v>
      </c>
      <c r="I105" s="5" t="s">
        <v>13</v>
      </c>
      <c r="J105" s="5">
        <v>48</v>
      </c>
      <c r="K105" s="5">
        <v>7</v>
      </c>
      <c r="L105" s="5">
        <v>1</v>
      </c>
      <c r="M105" s="5">
        <v>0</v>
      </c>
      <c r="N105" s="5" t="s">
        <v>41</v>
      </c>
      <c r="O105" s="5"/>
      <c r="Q105" s="4">
        <f t="shared" si="19"/>
        <v>45171</v>
      </c>
      <c r="R105" s="5">
        <f t="shared" si="20"/>
        <v>2023</v>
      </c>
      <c r="S105" s="5">
        <f t="shared" si="21"/>
        <v>1</v>
      </c>
      <c r="T105" s="5" t="s">
        <v>239</v>
      </c>
      <c r="V105" s="5">
        <f t="shared" si="22"/>
        <v>0</v>
      </c>
      <c r="W105" s="5" t="s">
        <v>46</v>
      </c>
      <c r="X105" s="5" t="s">
        <v>1113</v>
      </c>
      <c r="Z105" s="5">
        <f t="shared" si="23"/>
        <v>0</v>
      </c>
      <c r="AA105" s="5" t="str">
        <f t="shared" si="16"/>
        <v>Non-Major</v>
      </c>
      <c r="AB105">
        <f t="shared" si="24"/>
        <v>0</v>
      </c>
      <c r="AC105">
        <f t="shared" si="25"/>
        <v>0</v>
      </c>
      <c r="AD105">
        <f t="shared" si="26"/>
        <v>0</v>
      </c>
      <c r="AE105">
        <f t="shared" si="27"/>
        <v>0</v>
      </c>
      <c r="AF105">
        <f t="shared" si="29"/>
        <v>48</v>
      </c>
      <c r="AG105">
        <f t="shared" si="29"/>
        <v>7</v>
      </c>
      <c r="AH105">
        <f t="shared" si="29"/>
        <v>1</v>
      </c>
      <c r="AI105">
        <f t="shared" si="29"/>
        <v>0</v>
      </c>
      <c r="AJ105">
        <f t="shared" si="30"/>
        <v>1</v>
      </c>
      <c r="AK105" s="8">
        <f t="shared" si="28"/>
        <v>1</v>
      </c>
      <c r="AL105">
        <f t="shared" si="18"/>
        <v>1</v>
      </c>
    </row>
    <row r="106" spans="1:38" ht="30" x14ac:dyDescent="0.2">
      <c r="A106" s="1">
        <v>2</v>
      </c>
      <c r="B106" s="4">
        <v>45178</v>
      </c>
      <c r="C106" s="13">
        <v>0.8125</v>
      </c>
      <c r="D106" s="5" t="s">
        <v>44</v>
      </c>
      <c r="E106" s="5" t="s">
        <v>239</v>
      </c>
      <c r="F106" s="5"/>
      <c r="G106" s="5" t="s">
        <v>586</v>
      </c>
      <c r="H106" s="5" t="s">
        <v>114</v>
      </c>
      <c r="I106" s="5" t="s">
        <v>13</v>
      </c>
      <c r="J106" s="5">
        <v>31</v>
      </c>
      <c r="K106" s="5">
        <v>24</v>
      </c>
      <c r="L106" s="5">
        <v>2</v>
      </c>
      <c r="M106" s="5">
        <v>0</v>
      </c>
      <c r="N106" s="5" t="s">
        <v>47</v>
      </c>
      <c r="O106" s="5"/>
      <c r="Q106" s="4">
        <f t="shared" si="19"/>
        <v>45178</v>
      </c>
      <c r="R106" s="5">
        <f t="shared" si="20"/>
        <v>2023</v>
      </c>
      <c r="S106" s="5">
        <f t="shared" si="21"/>
        <v>2</v>
      </c>
      <c r="T106" s="5" t="s">
        <v>239</v>
      </c>
      <c r="V106" s="5">
        <f t="shared" si="22"/>
        <v>0</v>
      </c>
      <c r="W106" s="5" t="s">
        <v>46</v>
      </c>
      <c r="X106" s="5" t="s">
        <v>586</v>
      </c>
      <c r="Z106" s="5">
        <f t="shared" si="23"/>
        <v>0</v>
      </c>
      <c r="AA106" s="5" t="str">
        <f t="shared" si="16"/>
        <v>Pac-12</v>
      </c>
      <c r="AB106">
        <f t="shared" si="24"/>
        <v>0</v>
      </c>
      <c r="AC106">
        <f t="shared" si="25"/>
        <v>1</v>
      </c>
      <c r="AD106">
        <f t="shared" si="26"/>
        <v>1</v>
      </c>
      <c r="AE106">
        <f t="shared" si="27"/>
        <v>0</v>
      </c>
      <c r="AF106">
        <f t="shared" si="29"/>
        <v>31</v>
      </c>
      <c r="AG106">
        <f t="shared" si="29"/>
        <v>24</v>
      </c>
      <c r="AH106">
        <f t="shared" si="29"/>
        <v>2</v>
      </c>
      <c r="AI106">
        <f t="shared" si="29"/>
        <v>0</v>
      </c>
      <c r="AJ106">
        <f t="shared" si="30"/>
        <v>2</v>
      </c>
      <c r="AK106" s="8">
        <f t="shared" si="28"/>
        <v>1</v>
      </c>
      <c r="AL106">
        <f t="shared" si="18"/>
        <v>1</v>
      </c>
    </row>
    <row r="107" spans="1:38" ht="30" x14ac:dyDescent="0.2">
      <c r="A107" s="1">
        <v>3</v>
      </c>
      <c r="B107" s="4">
        <v>45185</v>
      </c>
      <c r="C107" s="13">
        <v>0.5</v>
      </c>
      <c r="D107" s="5" t="s">
        <v>44</v>
      </c>
      <c r="E107" s="5" t="s">
        <v>239</v>
      </c>
      <c r="F107" s="5"/>
      <c r="G107" s="5" t="s">
        <v>1223</v>
      </c>
      <c r="H107" s="5" t="s">
        <v>46</v>
      </c>
      <c r="I107" s="5" t="s">
        <v>14</v>
      </c>
      <c r="J107" s="5">
        <v>14</v>
      </c>
      <c r="K107" s="5">
        <v>41</v>
      </c>
      <c r="L107" s="5">
        <v>2</v>
      </c>
      <c r="M107" s="5">
        <v>1</v>
      </c>
      <c r="N107" s="5" t="s">
        <v>92</v>
      </c>
      <c r="O107" s="5"/>
      <c r="P107" s="6"/>
      <c r="Q107" s="4">
        <f t="shared" si="19"/>
        <v>45185</v>
      </c>
      <c r="R107" s="5">
        <f t="shared" si="20"/>
        <v>2023</v>
      </c>
      <c r="S107" s="5">
        <f t="shared" si="21"/>
        <v>3</v>
      </c>
      <c r="T107" s="5" t="s">
        <v>239</v>
      </c>
      <c r="V107" s="5">
        <f t="shared" si="22"/>
        <v>0</v>
      </c>
      <c r="W107" s="5" t="s">
        <v>46</v>
      </c>
      <c r="X107" s="5" t="s">
        <v>94</v>
      </c>
      <c r="Y107">
        <v>14</v>
      </c>
      <c r="Z107" s="5">
        <f t="shared" si="23"/>
        <v>1</v>
      </c>
      <c r="AA107" s="5" t="str">
        <f t="shared" si="16"/>
        <v>SEC</v>
      </c>
      <c r="AB107">
        <f t="shared" si="24"/>
        <v>1</v>
      </c>
      <c r="AC107">
        <f t="shared" si="25"/>
        <v>1</v>
      </c>
      <c r="AD107">
        <f t="shared" si="26"/>
        <v>1</v>
      </c>
      <c r="AE107">
        <f t="shared" si="27"/>
        <v>0</v>
      </c>
      <c r="AF107">
        <f t="shared" si="29"/>
        <v>14</v>
      </c>
      <c r="AG107">
        <f t="shared" si="29"/>
        <v>41</v>
      </c>
      <c r="AH107">
        <f t="shared" si="29"/>
        <v>2</v>
      </c>
      <c r="AI107">
        <f t="shared" si="29"/>
        <v>1</v>
      </c>
      <c r="AJ107">
        <f t="shared" si="30"/>
        <v>3</v>
      </c>
      <c r="AK107" s="8">
        <f t="shared" si="28"/>
        <v>0.66666666666666663</v>
      </c>
      <c r="AL107">
        <f t="shared" si="18"/>
        <v>0</v>
      </c>
    </row>
    <row r="108" spans="1:38" ht="30" x14ac:dyDescent="0.2">
      <c r="A108" s="1">
        <v>4</v>
      </c>
      <c r="B108" s="4">
        <v>45192</v>
      </c>
      <c r="C108" s="13">
        <v>0.8125</v>
      </c>
      <c r="D108" s="5" t="s">
        <v>44</v>
      </c>
      <c r="E108" s="5" t="s">
        <v>239</v>
      </c>
      <c r="F108" s="5" t="s">
        <v>49</v>
      </c>
      <c r="G108" s="5" t="s">
        <v>77</v>
      </c>
      <c r="H108" s="5" t="s">
        <v>46</v>
      </c>
      <c r="I108" s="5" t="s">
        <v>14</v>
      </c>
      <c r="J108" s="5">
        <v>30</v>
      </c>
      <c r="K108" s="5">
        <v>37</v>
      </c>
      <c r="L108" s="5">
        <v>2</v>
      </c>
      <c r="M108" s="5">
        <v>2</v>
      </c>
      <c r="N108" s="5" t="s">
        <v>102</v>
      </c>
      <c r="O108" s="5"/>
      <c r="P108" s="6"/>
      <c r="Q108" s="4">
        <f t="shared" si="19"/>
        <v>45192</v>
      </c>
      <c r="R108" s="5">
        <f t="shared" si="20"/>
        <v>2023</v>
      </c>
      <c r="S108" s="5">
        <f t="shared" si="21"/>
        <v>4</v>
      </c>
      <c r="T108" s="5" t="s">
        <v>239</v>
      </c>
      <c r="V108" s="5">
        <f t="shared" si="22"/>
        <v>0</v>
      </c>
      <c r="W108" s="5" t="s">
        <v>46</v>
      </c>
      <c r="X108" s="5" t="s">
        <v>77</v>
      </c>
      <c r="Z108" s="5">
        <f t="shared" si="23"/>
        <v>0</v>
      </c>
      <c r="AA108" s="5" t="str">
        <f t="shared" si="16"/>
        <v>SEC</v>
      </c>
      <c r="AB108">
        <f t="shared" si="24"/>
        <v>1</v>
      </c>
      <c r="AC108">
        <f t="shared" si="25"/>
        <v>1</v>
      </c>
      <c r="AD108">
        <f t="shared" si="26"/>
        <v>1</v>
      </c>
      <c r="AE108">
        <f t="shared" si="27"/>
        <v>0</v>
      </c>
      <c r="AF108">
        <f t="shared" si="29"/>
        <v>30</v>
      </c>
      <c r="AG108">
        <f t="shared" si="29"/>
        <v>37</v>
      </c>
      <c r="AH108">
        <f t="shared" si="29"/>
        <v>2</v>
      </c>
      <c r="AI108">
        <f t="shared" si="29"/>
        <v>2</v>
      </c>
      <c r="AJ108">
        <f t="shared" si="30"/>
        <v>4</v>
      </c>
      <c r="AK108" s="8">
        <f t="shared" si="28"/>
        <v>0.5</v>
      </c>
      <c r="AL108">
        <f t="shared" si="18"/>
        <v>0</v>
      </c>
    </row>
    <row r="109" spans="1:38" ht="30" x14ac:dyDescent="0.2">
      <c r="A109" s="1">
        <v>5</v>
      </c>
      <c r="B109" s="4">
        <v>45199</v>
      </c>
      <c r="C109" s="13">
        <v>0.875</v>
      </c>
      <c r="D109" s="5" t="s">
        <v>44</v>
      </c>
      <c r="E109" s="5" t="s">
        <v>239</v>
      </c>
      <c r="F109" s="5"/>
      <c r="G109" s="5" t="s">
        <v>1228</v>
      </c>
      <c r="H109" s="5" t="s">
        <v>46</v>
      </c>
      <c r="I109" s="5" t="s">
        <v>14</v>
      </c>
      <c r="J109" s="5">
        <v>17</v>
      </c>
      <c r="K109" s="5">
        <v>40</v>
      </c>
      <c r="L109" s="5">
        <v>2</v>
      </c>
      <c r="M109" s="5">
        <v>3</v>
      </c>
      <c r="N109" s="5" t="s">
        <v>130</v>
      </c>
      <c r="O109" s="5"/>
      <c r="P109" s="6"/>
      <c r="Q109" s="4">
        <f t="shared" si="19"/>
        <v>45199</v>
      </c>
      <c r="R109" s="5">
        <f t="shared" si="20"/>
        <v>2023</v>
      </c>
      <c r="S109" s="5">
        <f t="shared" si="21"/>
        <v>5</v>
      </c>
      <c r="T109" s="5" t="s">
        <v>239</v>
      </c>
      <c r="V109" s="5">
        <f t="shared" si="22"/>
        <v>0</v>
      </c>
      <c r="W109" s="5" t="s">
        <v>46</v>
      </c>
      <c r="X109" s="5" t="s">
        <v>119</v>
      </c>
      <c r="Y109">
        <v>12</v>
      </c>
      <c r="Z109" s="5">
        <f t="shared" si="23"/>
        <v>1</v>
      </c>
      <c r="AA109" s="5" t="str">
        <f t="shared" si="16"/>
        <v>SEC</v>
      </c>
      <c r="AB109">
        <f t="shared" si="24"/>
        <v>1</v>
      </c>
      <c r="AC109">
        <f t="shared" si="25"/>
        <v>1</v>
      </c>
      <c r="AD109">
        <f t="shared" si="26"/>
        <v>1</v>
      </c>
      <c r="AE109">
        <f t="shared" si="27"/>
        <v>0</v>
      </c>
      <c r="AF109">
        <f t="shared" si="29"/>
        <v>17</v>
      </c>
      <c r="AG109">
        <f t="shared" si="29"/>
        <v>40</v>
      </c>
      <c r="AH109">
        <f t="shared" si="29"/>
        <v>2</v>
      </c>
      <c r="AI109">
        <f t="shared" si="29"/>
        <v>3</v>
      </c>
      <c r="AJ109">
        <f t="shared" si="30"/>
        <v>5</v>
      </c>
      <c r="AK109" s="8">
        <f t="shared" si="28"/>
        <v>0.4</v>
      </c>
      <c r="AL109">
        <f t="shared" si="18"/>
        <v>0</v>
      </c>
    </row>
    <row r="110" spans="1:38" ht="30" x14ac:dyDescent="0.2">
      <c r="A110" s="1">
        <v>6</v>
      </c>
      <c r="B110" s="4">
        <v>45206</v>
      </c>
      <c r="C110" s="13">
        <v>0.5</v>
      </c>
      <c r="D110" s="5" t="s">
        <v>44</v>
      </c>
      <c r="E110" s="5" t="s">
        <v>239</v>
      </c>
      <c r="F110" s="5"/>
      <c r="G110" s="5" t="s">
        <v>233</v>
      </c>
      <c r="H110" s="5" t="s">
        <v>148</v>
      </c>
      <c r="I110" s="5" t="s">
        <v>13</v>
      </c>
      <c r="J110" s="5">
        <v>41</v>
      </c>
      <c r="K110" s="5">
        <v>28</v>
      </c>
      <c r="L110" s="5">
        <v>3</v>
      </c>
      <c r="M110" s="5">
        <v>3</v>
      </c>
      <c r="N110" s="5" t="s">
        <v>41</v>
      </c>
      <c r="O110" s="5"/>
      <c r="P110" s="6"/>
      <c r="Q110" s="4">
        <f t="shared" si="19"/>
        <v>45206</v>
      </c>
      <c r="R110" s="5">
        <f t="shared" si="20"/>
        <v>2023</v>
      </c>
      <c r="S110" s="5">
        <f t="shared" si="21"/>
        <v>6</v>
      </c>
      <c r="T110" s="5" t="s">
        <v>239</v>
      </c>
      <c r="V110" s="5">
        <f t="shared" si="22"/>
        <v>0</v>
      </c>
      <c r="W110" s="5" t="s">
        <v>46</v>
      </c>
      <c r="X110" s="5" t="s">
        <v>233</v>
      </c>
      <c r="Z110" s="5">
        <f t="shared" si="23"/>
        <v>0</v>
      </c>
      <c r="AA110" s="5" t="str">
        <f t="shared" si="16"/>
        <v>MAC</v>
      </c>
      <c r="AB110">
        <f t="shared" si="24"/>
        <v>0</v>
      </c>
      <c r="AC110">
        <f t="shared" si="25"/>
        <v>1</v>
      </c>
      <c r="AD110">
        <f t="shared" si="26"/>
        <v>0</v>
      </c>
      <c r="AE110">
        <f t="shared" si="27"/>
        <v>0</v>
      </c>
      <c r="AF110">
        <f t="shared" si="29"/>
        <v>41</v>
      </c>
      <c r="AG110">
        <f t="shared" si="29"/>
        <v>28</v>
      </c>
      <c r="AH110">
        <f t="shared" si="29"/>
        <v>3</v>
      </c>
      <c r="AI110">
        <f t="shared" si="29"/>
        <v>3</v>
      </c>
      <c r="AJ110">
        <f t="shared" si="30"/>
        <v>6</v>
      </c>
      <c r="AK110" s="8">
        <f t="shared" si="28"/>
        <v>0.5</v>
      </c>
      <c r="AL110">
        <f t="shared" si="18"/>
        <v>1</v>
      </c>
    </row>
    <row r="111" spans="1:38" ht="30" x14ac:dyDescent="0.2">
      <c r="A111" s="1">
        <v>7</v>
      </c>
      <c r="B111" s="4">
        <v>45220</v>
      </c>
      <c r="C111" s="13">
        <v>0.5</v>
      </c>
      <c r="D111" s="5" t="s">
        <v>44</v>
      </c>
      <c r="E111" s="5" t="s">
        <v>239</v>
      </c>
      <c r="F111" s="5" t="s">
        <v>49</v>
      </c>
      <c r="G111" s="5" t="s">
        <v>651</v>
      </c>
      <c r="H111" s="5" t="s">
        <v>46</v>
      </c>
      <c r="I111" s="5" t="s">
        <v>13</v>
      </c>
      <c r="J111" s="5">
        <v>7</v>
      </c>
      <c r="K111" s="5">
        <v>3</v>
      </c>
      <c r="L111" s="5">
        <v>4</v>
      </c>
      <c r="M111" s="5">
        <v>3</v>
      </c>
      <c r="N111" s="5" t="s">
        <v>47</v>
      </c>
      <c r="O111" s="5"/>
      <c r="P111" s="6"/>
      <c r="Q111" s="4">
        <f t="shared" si="19"/>
        <v>45220</v>
      </c>
      <c r="R111" s="5">
        <f t="shared" si="20"/>
        <v>2023</v>
      </c>
      <c r="S111" s="5">
        <f t="shared" si="21"/>
        <v>8</v>
      </c>
      <c r="T111" s="5" t="s">
        <v>239</v>
      </c>
      <c r="V111" s="5">
        <f t="shared" si="22"/>
        <v>0</v>
      </c>
      <c r="W111" s="5" t="s">
        <v>46</v>
      </c>
      <c r="X111" s="5" t="s">
        <v>651</v>
      </c>
      <c r="Z111" s="5">
        <f t="shared" si="23"/>
        <v>0</v>
      </c>
      <c r="AA111" s="5" t="str">
        <f t="shared" si="16"/>
        <v>SEC</v>
      </c>
      <c r="AB111">
        <f t="shared" si="24"/>
        <v>1</v>
      </c>
      <c r="AC111">
        <f t="shared" si="25"/>
        <v>1</v>
      </c>
      <c r="AD111">
        <f t="shared" si="26"/>
        <v>1</v>
      </c>
      <c r="AE111">
        <f t="shared" si="27"/>
        <v>0</v>
      </c>
      <c r="AF111">
        <f t="shared" si="29"/>
        <v>7</v>
      </c>
      <c r="AG111">
        <f t="shared" si="29"/>
        <v>3</v>
      </c>
      <c r="AH111">
        <f t="shared" si="29"/>
        <v>4</v>
      </c>
      <c r="AI111">
        <f t="shared" si="29"/>
        <v>3</v>
      </c>
      <c r="AJ111">
        <f t="shared" si="30"/>
        <v>7</v>
      </c>
      <c r="AK111" s="8">
        <f t="shared" si="28"/>
        <v>0.5714285714285714</v>
      </c>
      <c r="AL111">
        <f t="shared" si="18"/>
        <v>1</v>
      </c>
    </row>
    <row r="112" spans="1:38" ht="30" x14ac:dyDescent="0.2">
      <c r="A112" s="1">
        <v>8</v>
      </c>
      <c r="B112" s="4">
        <v>45227</v>
      </c>
      <c r="C112" s="13">
        <v>0.64583333333333337</v>
      </c>
      <c r="D112" s="5" t="s">
        <v>44</v>
      </c>
      <c r="E112" s="5" t="s">
        <v>239</v>
      </c>
      <c r="F112" s="5" t="s">
        <v>49</v>
      </c>
      <c r="G112" s="5" t="s">
        <v>841</v>
      </c>
      <c r="H112" s="5" t="s">
        <v>46</v>
      </c>
      <c r="I112" s="5" t="s">
        <v>14</v>
      </c>
      <c r="J112" s="5">
        <v>13</v>
      </c>
      <c r="K112" s="5">
        <v>27</v>
      </c>
      <c r="L112" s="5">
        <v>4</v>
      </c>
      <c r="M112" s="5">
        <v>4</v>
      </c>
      <c r="N112" s="5" t="s">
        <v>92</v>
      </c>
      <c r="O112" s="5"/>
      <c r="P112" s="6"/>
      <c r="Q112" s="4">
        <f t="shared" si="19"/>
        <v>45227</v>
      </c>
      <c r="R112" s="5">
        <f t="shared" si="20"/>
        <v>2023</v>
      </c>
      <c r="S112" s="5">
        <f t="shared" si="21"/>
        <v>9</v>
      </c>
      <c r="T112" s="5" t="s">
        <v>239</v>
      </c>
      <c r="V112" s="5">
        <f t="shared" si="22"/>
        <v>0</v>
      </c>
      <c r="W112" s="5" t="s">
        <v>46</v>
      </c>
      <c r="X112" s="5" t="s">
        <v>841</v>
      </c>
      <c r="Z112" s="5">
        <f t="shared" si="23"/>
        <v>0</v>
      </c>
      <c r="AA112" s="5" t="str">
        <f t="shared" si="16"/>
        <v>SEC</v>
      </c>
      <c r="AB112">
        <f t="shared" si="24"/>
        <v>1</v>
      </c>
      <c r="AC112">
        <f t="shared" si="25"/>
        <v>1</v>
      </c>
      <c r="AD112">
        <f t="shared" si="26"/>
        <v>1</v>
      </c>
      <c r="AE112">
        <f t="shared" si="27"/>
        <v>0</v>
      </c>
      <c r="AF112">
        <f t="shared" si="29"/>
        <v>13</v>
      </c>
      <c r="AG112">
        <f t="shared" si="29"/>
        <v>27</v>
      </c>
      <c r="AH112">
        <f t="shared" si="29"/>
        <v>4</v>
      </c>
      <c r="AI112">
        <f t="shared" si="29"/>
        <v>4</v>
      </c>
      <c r="AJ112">
        <f t="shared" si="30"/>
        <v>8</v>
      </c>
      <c r="AK112" s="8">
        <f t="shared" si="28"/>
        <v>0.5</v>
      </c>
      <c r="AL112">
        <f t="shared" si="18"/>
        <v>0</v>
      </c>
    </row>
    <row r="113" spans="1:38" ht="30" x14ac:dyDescent="0.2">
      <c r="A113" s="1">
        <v>9</v>
      </c>
      <c r="B113" s="4">
        <v>45234</v>
      </c>
      <c r="C113" s="13">
        <v>0.8125</v>
      </c>
      <c r="D113" s="5" t="s">
        <v>44</v>
      </c>
      <c r="E113" s="5" t="s">
        <v>239</v>
      </c>
      <c r="F113" s="5"/>
      <c r="G113" s="5" t="s">
        <v>190</v>
      </c>
      <c r="H113" s="5" t="s">
        <v>46</v>
      </c>
      <c r="I113" s="5" t="s">
        <v>14</v>
      </c>
      <c r="J113" s="5">
        <v>3</v>
      </c>
      <c r="K113" s="5">
        <v>24</v>
      </c>
      <c r="L113" s="5">
        <v>4</v>
      </c>
      <c r="M113" s="5">
        <v>5</v>
      </c>
      <c r="N113" s="5" t="s">
        <v>102</v>
      </c>
      <c r="O113" s="5"/>
      <c r="P113" s="6"/>
      <c r="Q113" s="4">
        <f t="shared" si="19"/>
        <v>45234</v>
      </c>
      <c r="R113" s="5">
        <f t="shared" si="20"/>
        <v>2023</v>
      </c>
      <c r="S113" s="5">
        <f t="shared" si="21"/>
        <v>10</v>
      </c>
      <c r="T113" s="5" t="s">
        <v>239</v>
      </c>
      <c r="V113" s="5">
        <f t="shared" si="22"/>
        <v>0</v>
      </c>
      <c r="W113" s="5" t="s">
        <v>46</v>
      </c>
      <c r="X113" s="5" t="s">
        <v>190</v>
      </c>
      <c r="Z113" s="5">
        <f t="shared" si="23"/>
        <v>0</v>
      </c>
      <c r="AA113" s="5" t="str">
        <f t="shared" si="16"/>
        <v>SEC</v>
      </c>
      <c r="AB113">
        <f t="shared" si="24"/>
        <v>1</v>
      </c>
      <c r="AC113">
        <f t="shared" si="25"/>
        <v>1</v>
      </c>
      <c r="AD113">
        <f t="shared" si="26"/>
        <v>1</v>
      </c>
      <c r="AE113">
        <f t="shared" si="27"/>
        <v>0</v>
      </c>
      <c r="AF113">
        <f t="shared" si="29"/>
        <v>3</v>
      </c>
      <c r="AG113">
        <f t="shared" si="29"/>
        <v>24</v>
      </c>
      <c r="AH113">
        <f t="shared" si="29"/>
        <v>4</v>
      </c>
      <c r="AI113">
        <f t="shared" si="29"/>
        <v>5</v>
      </c>
      <c r="AJ113">
        <f t="shared" si="30"/>
        <v>9</v>
      </c>
      <c r="AK113" s="8">
        <f t="shared" si="28"/>
        <v>0.44444444444444442</v>
      </c>
      <c r="AL113">
        <f t="shared" si="18"/>
        <v>0</v>
      </c>
    </row>
    <row r="114" spans="1:38" ht="30" x14ac:dyDescent="0.2">
      <c r="A114" s="1">
        <v>10</v>
      </c>
      <c r="B114" s="4">
        <v>45241</v>
      </c>
      <c r="C114" s="13">
        <v>0.8125</v>
      </c>
      <c r="D114" s="5" t="s">
        <v>44</v>
      </c>
      <c r="E114" s="5" t="s">
        <v>239</v>
      </c>
      <c r="F114" s="5" t="s">
        <v>49</v>
      </c>
      <c r="G114" s="5" t="s">
        <v>571</v>
      </c>
      <c r="H114" s="5" t="s">
        <v>46</v>
      </c>
      <c r="I114" s="5" t="s">
        <v>14</v>
      </c>
      <c r="J114" s="5">
        <v>10</v>
      </c>
      <c r="K114" s="5">
        <v>51</v>
      </c>
      <c r="L114" s="5">
        <v>4</v>
      </c>
      <c r="M114" s="5">
        <v>6</v>
      </c>
      <c r="N114" s="5" t="s">
        <v>130</v>
      </c>
      <c r="O114" s="5"/>
      <c r="P114" s="6"/>
      <c r="Q114" s="4">
        <f t="shared" si="19"/>
        <v>45241</v>
      </c>
      <c r="R114" s="5">
        <f t="shared" si="20"/>
        <v>2023</v>
      </c>
      <c r="S114" s="5">
        <f t="shared" si="21"/>
        <v>11</v>
      </c>
      <c r="T114" s="5" t="s">
        <v>239</v>
      </c>
      <c r="V114" s="5">
        <f t="shared" si="22"/>
        <v>0</v>
      </c>
      <c r="W114" s="5" t="s">
        <v>46</v>
      </c>
      <c r="X114" s="5" t="s">
        <v>571</v>
      </c>
      <c r="Z114" s="5">
        <f t="shared" si="23"/>
        <v>0</v>
      </c>
      <c r="AA114" s="5" t="str">
        <f t="shared" si="16"/>
        <v>SEC</v>
      </c>
      <c r="AB114">
        <f t="shared" si="24"/>
        <v>1</v>
      </c>
      <c r="AC114">
        <f t="shared" si="25"/>
        <v>1</v>
      </c>
      <c r="AD114">
        <f t="shared" si="26"/>
        <v>1</v>
      </c>
      <c r="AE114">
        <f t="shared" si="27"/>
        <v>0</v>
      </c>
      <c r="AF114">
        <f t="shared" si="29"/>
        <v>10</v>
      </c>
      <c r="AG114">
        <f t="shared" si="29"/>
        <v>51</v>
      </c>
      <c r="AH114">
        <f t="shared" si="29"/>
        <v>4</v>
      </c>
      <c r="AI114">
        <f t="shared" si="29"/>
        <v>6</v>
      </c>
      <c r="AJ114">
        <f t="shared" si="30"/>
        <v>10</v>
      </c>
      <c r="AK114" s="8">
        <f t="shared" si="28"/>
        <v>0.4</v>
      </c>
      <c r="AL114">
        <f t="shared" si="18"/>
        <v>0</v>
      </c>
    </row>
    <row r="115" spans="1:38" ht="45" x14ac:dyDescent="0.2">
      <c r="A115" s="1">
        <v>11</v>
      </c>
      <c r="B115" s="4">
        <v>45248</v>
      </c>
      <c r="C115" s="13">
        <v>0.5</v>
      </c>
      <c r="D115" s="5" t="s">
        <v>44</v>
      </c>
      <c r="E115" s="5" t="s">
        <v>239</v>
      </c>
      <c r="F115" s="5"/>
      <c r="G115" s="5" t="s">
        <v>418</v>
      </c>
      <c r="H115" s="5" t="s">
        <v>99</v>
      </c>
      <c r="I115" s="5" t="s">
        <v>13</v>
      </c>
      <c r="J115" s="5">
        <v>41</v>
      </c>
      <c r="K115" s="5">
        <v>20</v>
      </c>
      <c r="L115" s="5">
        <v>5</v>
      </c>
      <c r="M115" s="5">
        <v>6</v>
      </c>
      <c r="N115" s="5" t="s">
        <v>41</v>
      </c>
      <c r="O115" s="5"/>
      <c r="P115" s="6"/>
      <c r="Q115" s="4">
        <f t="shared" si="19"/>
        <v>45248</v>
      </c>
      <c r="R115" s="5">
        <f t="shared" si="20"/>
        <v>2023</v>
      </c>
      <c r="S115" s="5">
        <f t="shared" si="21"/>
        <v>12</v>
      </c>
      <c r="T115" s="5" t="s">
        <v>239</v>
      </c>
      <c r="V115" s="5">
        <f t="shared" si="22"/>
        <v>0</v>
      </c>
      <c r="W115" s="5" t="s">
        <v>46</v>
      </c>
      <c r="X115" s="5" t="s">
        <v>418</v>
      </c>
      <c r="Z115" s="5">
        <f t="shared" si="23"/>
        <v>0</v>
      </c>
      <c r="AA115" s="5" t="str">
        <f t="shared" si="16"/>
        <v>Sun Belt</v>
      </c>
      <c r="AB115">
        <f t="shared" si="24"/>
        <v>0</v>
      </c>
      <c r="AC115">
        <f t="shared" si="25"/>
        <v>1</v>
      </c>
      <c r="AD115">
        <f t="shared" si="26"/>
        <v>0</v>
      </c>
      <c r="AE115">
        <f t="shared" si="27"/>
        <v>0</v>
      </c>
      <c r="AF115">
        <f t="shared" si="29"/>
        <v>41</v>
      </c>
      <c r="AG115">
        <f t="shared" si="29"/>
        <v>20</v>
      </c>
      <c r="AH115">
        <f t="shared" si="29"/>
        <v>5</v>
      </c>
      <c r="AI115">
        <f t="shared" si="29"/>
        <v>6</v>
      </c>
      <c r="AJ115">
        <f t="shared" si="30"/>
        <v>11</v>
      </c>
      <c r="AK115" s="8">
        <f t="shared" si="28"/>
        <v>0.45454545454545453</v>
      </c>
      <c r="AL115">
        <f t="shared" si="18"/>
        <v>1</v>
      </c>
    </row>
    <row r="116" spans="1:38" ht="30" x14ac:dyDescent="0.2">
      <c r="A116" s="1">
        <v>12</v>
      </c>
      <c r="B116" s="4">
        <v>45253</v>
      </c>
      <c r="C116" s="13">
        <v>0.8125</v>
      </c>
      <c r="D116" s="5" t="s">
        <v>37</v>
      </c>
      <c r="E116" s="5" t="s">
        <v>239</v>
      </c>
      <c r="F116" s="5"/>
      <c r="G116" s="5" t="s">
        <v>1167</v>
      </c>
      <c r="H116" s="5" t="s">
        <v>46</v>
      </c>
      <c r="I116" s="5" t="s">
        <v>14</v>
      </c>
      <c r="J116" s="5">
        <v>7</v>
      </c>
      <c r="K116" s="5">
        <v>17</v>
      </c>
      <c r="L116" s="5">
        <v>5</v>
      </c>
      <c r="M116" s="5">
        <v>7</v>
      </c>
      <c r="N116" s="5" t="s">
        <v>92</v>
      </c>
      <c r="O116" s="5"/>
      <c r="P116" s="6"/>
      <c r="Q116" s="4">
        <f t="shared" si="19"/>
        <v>45253</v>
      </c>
      <c r="R116" s="5">
        <f t="shared" si="20"/>
        <v>2023</v>
      </c>
      <c r="S116" s="5">
        <f t="shared" si="21"/>
        <v>13</v>
      </c>
      <c r="T116" s="5" t="s">
        <v>239</v>
      </c>
      <c r="V116" s="5">
        <f t="shared" si="22"/>
        <v>0</v>
      </c>
      <c r="W116" s="5" t="s">
        <v>46</v>
      </c>
      <c r="X116" s="5" t="s">
        <v>415</v>
      </c>
      <c r="Y116">
        <v>12</v>
      </c>
      <c r="Z116" s="5">
        <f t="shared" si="23"/>
        <v>1</v>
      </c>
      <c r="AA116" s="5" t="str">
        <f t="shared" si="16"/>
        <v>SEC</v>
      </c>
      <c r="AB116">
        <f t="shared" si="24"/>
        <v>1</v>
      </c>
      <c r="AC116">
        <f t="shared" si="25"/>
        <v>1</v>
      </c>
      <c r="AD116">
        <f t="shared" si="26"/>
        <v>1</v>
      </c>
      <c r="AE116">
        <f t="shared" si="27"/>
        <v>0</v>
      </c>
      <c r="AF116">
        <f t="shared" si="29"/>
        <v>7</v>
      </c>
      <c r="AG116">
        <f t="shared" si="29"/>
        <v>17</v>
      </c>
      <c r="AH116">
        <f t="shared" si="29"/>
        <v>5</v>
      </c>
      <c r="AI116">
        <f t="shared" si="29"/>
        <v>7</v>
      </c>
      <c r="AJ116">
        <f t="shared" si="30"/>
        <v>12</v>
      </c>
      <c r="AK116" s="8">
        <f t="shared" si="28"/>
        <v>0.41666666666666669</v>
      </c>
      <c r="AL116">
        <f t="shared" si="18"/>
        <v>0</v>
      </c>
    </row>
    <row r="117" spans="1:38" ht="30" x14ac:dyDescent="0.2">
      <c r="A117" s="1">
        <v>11</v>
      </c>
      <c r="B117" s="4">
        <v>45248</v>
      </c>
      <c r="C117" s="13">
        <v>0.64583333333333337</v>
      </c>
      <c r="D117" s="5" t="s">
        <v>44</v>
      </c>
      <c r="E117" s="5" t="s">
        <v>545</v>
      </c>
      <c r="F117" s="5"/>
      <c r="G117" s="5" t="s">
        <v>537</v>
      </c>
      <c r="H117" s="5" t="s">
        <v>145</v>
      </c>
      <c r="I117" s="5" t="s">
        <v>13</v>
      </c>
      <c r="J117" s="5">
        <v>42</v>
      </c>
      <c r="K117" s="5">
        <v>17</v>
      </c>
      <c r="L117" s="5">
        <v>5</v>
      </c>
      <c r="M117" s="5">
        <v>6</v>
      </c>
      <c r="N117" s="5" t="s">
        <v>41</v>
      </c>
      <c r="O117" s="5"/>
      <c r="P117" s="6"/>
      <c r="Q117" s="4">
        <f t="shared" si="19"/>
        <v>45248</v>
      </c>
      <c r="R117" s="5">
        <f t="shared" si="20"/>
        <v>2023</v>
      </c>
      <c r="S117" s="5">
        <f t="shared" si="21"/>
        <v>12</v>
      </c>
      <c r="T117" s="5" t="s">
        <v>545</v>
      </c>
      <c r="V117" s="5">
        <f t="shared" si="22"/>
        <v>0</v>
      </c>
      <c r="W117" s="5" t="s">
        <v>46</v>
      </c>
      <c r="X117" s="5" t="s">
        <v>537</v>
      </c>
      <c r="Z117" s="5">
        <f t="shared" si="23"/>
        <v>0</v>
      </c>
      <c r="AA117" s="5" t="str">
        <f t="shared" si="16"/>
        <v>Big 12</v>
      </c>
      <c r="AB117">
        <f t="shared" si="24"/>
        <v>0</v>
      </c>
      <c r="AC117">
        <f t="shared" si="25"/>
        <v>1</v>
      </c>
      <c r="AD117">
        <f t="shared" si="26"/>
        <v>1</v>
      </c>
      <c r="AE117">
        <f t="shared" si="27"/>
        <v>0</v>
      </c>
      <c r="AF117">
        <f t="shared" si="29"/>
        <v>42</v>
      </c>
      <c r="AG117">
        <f t="shared" si="29"/>
        <v>17</v>
      </c>
      <c r="AH117">
        <f t="shared" si="29"/>
        <v>5</v>
      </c>
      <c r="AI117">
        <f t="shared" si="29"/>
        <v>6</v>
      </c>
      <c r="AJ117">
        <f t="shared" si="30"/>
        <v>11</v>
      </c>
      <c r="AK117" s="8">
        <f t="shared" si="28"/>
        <v>0.45454545454545453</v>
      </c>
      <c r="AL117">
        <f t="shared" si="18"/>
        <v>1</v>
      </c>
    </row>
    <row r="118" spans="1:38" ht="30" x14ac:dyDescent="0.2">
      <c r="A118" s="1">
        <v>12</v>
      </c>
      <c r="B118" s="4">
        <v>45254</v>
      </c>
      <c r="C118" s="13">
        <v>0.5</v>
      </c>
      <c r="D118" s="5" t="s">
        <v>124</v>
      </c>
      <c r="E118" s="5" t="s">
        <v>545</v>
      </c>
      <c r="F118" s="5" t="s">
        <v>49</v>
      </c>
      <c r="G118" s="5" t="s">
        <v>599</v>
      </c>
      <c r="H118" s="5" t="s">
        <v>145</v>
      </c>
      <c r="I118" s="5" t="s">
        <v>14</v>
      </c>
      <c r="J118" s="5">
        <v>45</v>
      </c>
      <c r="K118" s="5">
        <v>69</v>
      </c>
      <c r="L118" s="5">
        <v>5</v>
      </c>
      <c r="M118" s="5">
        <v>7</v>
      </c>
      <c r="N118" s="5" t="s">
        <v>92</v>
      </c>
      <c r="O118" s="5"/>
      <c r="P118" s="6"/>
      <c r="Q118" s="4">
        <f t="shared" si="19"/>
        <v>45254</v>
      </c>
      <c r="R118" s="5">
        <f t="shared" si="20"/>
        <v>2023</v>
      </c>
      <c r="S118" s="5">
        <f t="shared" si="21"/>
        <v>13</v>
      </c>
      <c r="T118" s="5" t="s">
        <v>545</v>
      </c>
      <c r="V118" s="5">
        <f t="shared" si="22"/>
        <v>0</v>
      </c>
      <c r="W118" s="5" t="s">
        <v>46</v>
      </c>
      <c r="X118" s="5" t="s">
        <v>547</v>
      </c>
      <c r="Y118">
        <v>13</v>
      </c>
      <c r="Z118" s="5">
        <f t="shared" si="23"/>
        <v>1</v>
      </c>
      <c r="AA118" s="5" t="str">
        <f t="shared" si="16"/>
        <v>Big 12</v>
      </c>
      <c r="AB118">
        <f t="shared" si="24"/>
        <v>0</v>
      </c>
      <c r="AC118">
        <f t="shared" si="25"/>
        <v>1</v>
      </c>
      <c r="AD118">
        <f t="shared" si="26"/>
        <v>1</v>
      </c>
      <c r="AE118">
        <f t="shared" si="27"/>
        <v>0</v>
      </c>
      <c r="AF118">
        <f t="shared" si="29"/>
        <v>45</v>
      </c>
      <c r="AG118">
        <f t="shared" si="29"/>
        <v>69</v>
      </c>
      <c r="AH118">
        <f t="shared" si="29"/>
        <v>5</v>
      </c>
      <c r="AI118">
        <f t="shared" si="29"/>
        <v>7</v>
      </c>
      <c r="AJ118">
        <f t="shared" si="30"/>
        <v>12</v>
      </c>
      <c r="AK118" s="8">
        <f t="shared" si="28"/>
        <v>0.41666666666666669</v>
      </c>
      <c r="AL118">
        <f t="shared" si="18"/>
        <v>0</v>
      </c>
    </row>
    <row r="119" spans="1:38" x14ac:dyDescent="0.2">
      <c r="A119" s="1">
        <v>1</v>
      </c>
      <c r="B119" s="4">
        <v>45171</v>
      </c>
      <c r="C119" s="13">
        <v>0.5</v>
      </c>
      <c r="D119" s="5" t="s">
        <v>44</v>
      </c>
      <c r="E119" s="5" t="s">
        <v>190</v>
      </c>
      <c r="F119" s="5"/>
      <c r="G119" s="5" t="s">
        <v>147</v>
      </c>
      <c r="H119" s="5" t="s">
        <v>148</v>
      </c>
      <c r="I119" s="5" t="s">
        <v>13</v>
      </c>
      <c r="J119" s="5">
        <v>44</v>
      </c>
      <c r="K119" s="5">
        <v>14</v>
      </c>
      <c r="L119" s="5">
        <v>1</v>
      </c>
      <c r="M119" s="5">
        <v>0</v>
      </c>
      <c r="N119" s="5" t="s">
        <v>41</v>
      </c>
      <c r="O119" s="5"/>
      <c r="P119" s="6"/>
      <c r="Q119" s="4">
        <f t="shared" si="19"/>
        <v>45171</v>
      </c>
      <c r="R119" s="5">
        <f t="shared" si="20"/>
        <v>2023</v>
      </c>
      <c r="S119" s="5">
        <f t="shared" si="21"/>
        <v>1</v>
      </c>
      <c r="T119" s="5" t="s">
        <v>190</v>
      </c>
      <c r="V119" s="5">
        <f t="shared" si="22"/>
        <v>0</v>
      </c>
      <c r="W119" s="5" t="s">
        <v>46</v>
      </c>
      <c r="X119" s="5" t="s">
        <v>147</v>
      </c>
      <c r="Z119" s="5">
        <f t="shared" si="23"/>
        <v>0</v>
      </c>
      <c r="AA119" s="5" t="str">
        <f t="shared" si="16"/>
        <v>MAC</v>
      </c>
      <c r="AB119">
        <f t="shared" si="24"/>
        <v>0</v>
      </c>
      <c r="AC119">
        <f t="shared" si="25"/>
        <v>1</v>
      </c>
      <c r="AD119">
        <f t="shared" si="26"/>
        <v>0</v>
      </c>
      <c r="AE119">
        <f t="shared" si="27"/>
        <v>0</v>
      </c>
      <c r="AF119">
        <f t="shared" si="29"/>
        <v>44</v>
      </c>
      <c r="AG119">
        <f t="shared" si="29"/>
        <v>14</v>
      </c>
      <c r="AH119">
        <f t="shared" si="29"/>
        <v>1</v>
      </c>
      <c r="AI119">
        <f t="shared" si="29"/>
        <v>0</v>
      </c>
      <c r="AJ119">
        <f t="shared" si="30"/>
        <v>1</v>
      </c>
      <c r="AK119" s="8">
        <f t="shared" si="28"/>
        <v>1</v>
      </c>
      <c r="AL119">
        <f t="shared" si="18"/>
        <v>1</v>
      </c>
    </row>
    <row r="120" spans="1:38" ht="30" x14ac:dyDescent="0.2">
      <c r="A120" s="1">
        <v>2</v>
      </c>
      <c r="B120" s="4">
        <v>45178</v>
      </c>
      <c r="C120" s="13">
        <v>0.625</v>
      </c>
      <c r="D120" s="5" t="s">
        <v>44</v>
      </c>
      <c r="E120" s="5" t="s">
        <v>190</v>
      </c>
      <c r="F120" s="5"/>
      <c r="G120" s="5" t="s">
        <v>235</v>
      </c>
      <c r="H120" s="5" t="s">
        <v>70</v>
      </c>
      <c r="I120" s="5" t="s">
        <v>13</v>
      </c>
      <c r="J120" s="5">
        <v>28</v>
      </c>
      <c r="K120" s="5">
        <v>17</v>
      </c>
      <c r="L120" s="5">
        <v>2</v>
      </c>
      <c r="M120" s="5">
        <v>0</v>
      </c>
      <c r="N120" s="5" t="s">
        <v>47</v>
      </c>
      <c r="O120" s="5"/>
      <c r="P120" s="6"/>
      <c r="Q120" s="4">
        <f t="shared" si="19"/>
        <v>45178</v>
      </c>
      <c r="R120" s="5">
        <f t="shared" si="20"/>
        <v>2023</v>
      </c>
      <c r="S120" s="5">
        <f t="shared" si="21"/>
        <v>2</v>
      </c>
      <c r="T120" s="5" t="s">
        <v>190</v>
      </c>
      <c r="V120" s="5">
        <f t="shared" si="22"/>
        <v>0</v>
      </c>
      <c r="W120" s="5" t="s">
        <v>46</v>
      </c>
      <c r="X120" s="5" t="s">
        <v>235</v>
      </c>
      <c r="Z120" s="5">
        <f t="shared" si="23"/>
        <v>0</v>
      </c>
      <c r="AA120" s="5" t="str">
        <f t="shared" si="16"/>
        <v>Non-Major</v>
      </c>
      <c r="AB120">
        <f t="shared" si="24"/>
        <v>0</v>
      </c>
      <c r="AC120">
        <f t="shared" si="25"/>
        <v>0</v>
      </c>
      <c r="AD120">
        <f t="shared" si="26"/>
        <v>0</v>
      </c>
      <c r="AE120">
        <f t="shared" si="27"/>
        <v>0</v>
      </c>
      <c r="AF120">
        <f t="shared" si="29"/>
        <v>28</v>
      </c>
      <c r="AG120">
        <f t="shared" si="29"/>
        <v>17</v>
      </c>
      <c r="AH120">
        <f t="shared" si="29"/>
        <v>2</v>
      </c>
      <c r="AI120">
        <f t="shared" si="29"/>
        <v>0</v>
      </c>
      <c r="AJ120">
        <f t="shared" si="30"/>
        <v>2</v>
      </c>
      <c r="AK120" s="8">
        <f t="shared" si="28"/>
        <v>1</v>
      </c>
      <c r="AL120">
        <f t="shared" si="18"/>
        <v>1</v>
      </c>
    </row>
    <row r="121" spans="1:38" x14ac:dyDescent="0.2">
      <c r="A121" s="1">
        <v>3</v>
      </c>
      <c r="B121" s="4">
        <v>45185</v>
      </c>
      <c r="C121" s="13">
        <v>0.8125</v>
      </c>
      <c r="D121" s="5" t="s">
        <v>44</v>
      </c>
      <c r="E121" s="5" t="s">
        <v>190</v>
      </c>
      <c r="F121" s="5"/>
      <c r="G121" s="5" t="s">
        <v>783</v>
      </c>
      <c r="H121" s="5" t="s">
        <v>148</v>
      </c>
      <c r="I121" s="5" t="s">
        <v>13</v>
      </c>
      <c r="J121" s="5">
        <v>35</v>
      </c>
      <c r="K121" s="5">
        <v>3</v>
      </c>
      <c r="L121" s="5">
        <v>3</v>
      </c>
      <c r="M121" s="5">
        <v>0</v>
      </c>
      <c r="N121" s="5" t="s">
        <v>51</v>
      </c>
      <c r="O121" s="5"/>
      <c r="P121" s="6"/>
      <c r="Q121" s="4">
        <f t="shared" si="19"/>
        <v>45185</v>
      </c>
      <c r="R121" s="5">
        <f t="shared" si="20"/>
        <v>2023</v>
      </c>
      <c r="S121" s="5">
        <f t="shared" si="21"/>
        <v>3</v>
      </c>
      <c r="T121" s="5" t="s">
        <v>190</v>
      </c>
      <c r="V121" s="5">
        <f t="shared" si="22"/>
        <v>0</v>
      </c>
      <c r="W121" s="5" t="s">
        <v>46</v>
      </c>
      <c r="X121" s="5" t="s">
        <v>783</v>
      </c>
      <c r="Z121" s="5">
        <f t="shared" si="23"/>
        <v>0</v>
      </c>
      <c r="AA121" s="5" t="str">
        <f t="shared" si="16"/>
        <v>MAC</v>
      </c>
      <c r="AB121">
        <f t="shared" si="24"/>
        <v>0</v>
      </c>
      <c r="AC121">
        <f t="shared" si="25"/>
        <v>1</v>
      </c>
      <c r="AD121">
        <f t="shared" si="26"/>
        <v>0</v>
      </c>
      <c r="AE121">
        <f t="shared" si="27"/>
        <v>0</v>
      </c>
      <c r="AF121">
        <f t="shared" si="29"/>
        <v>35</v>
      </c>
      <c r="AG121">
        <f t="shared" si="29"/>
        <v>3</v>
      </c>
      <c r="AH121">
        <f t="shared" si="29"/>
        <v>3</v>
      </c>
      <c r="AI121">
        <f t="shared" si="29"/>
        <v>0</v>
      </c>
      <c r="AJ121">
        <f t="shared" si="30"/>
        <v>3</v>
      </c>
      <c r="AK121" s="8">
        <f t="shared" si="28"/>
        <v>1</v>
      </c>
      <c r="AL121">
        <f t="shared" si="18"/>
        <v>1</v>
      </c>
    </row>
    <row r="122" spans="1:38" x14ac:dyDescent="0.2">
      <c r="A122" s="1">
        <v>4</v>
      </c>
      <c r="B122" s="4">
        <v>45192</v>
      </c>
      <c r="C122" s="13">
        <v>0.5</v>
      </c>
      <c r="D122" s="5" t="s">
        <v>44</v>
      </c>
      <c r="E122" s="5" t="s">
        <v>190</v>
      </c>
      <c r="F122" s="5" t="s">
        <v>49</v>
      </c>
      <c r="G122" s="5" t="s">
        <v>411</v>
      </c>
      <c r="H122" s="5" t="s">
        <v>46</v>
      </c>
      <c r="I122" s="5" t="s">
        <v>13</v>
      </c>
      <c r="J122" s="5">
        <v>45</v>
      </c>
      <c r="K122" s="5">
        <v>28</v>
      </c>
      <c r="L122" s="5">
        <v>4</v>
      </c>
      <c r="M122" s="5">
        <v>0</v>
      </c>
      <c r="N122" s="5" t="s">
        <v>55</v>
      </c>
      <c r="O122" s="5"/>
      <c r="P122" s="6"/>
      <c r="Q122" s="4">
        <f t="shared" si="19"/>
        <v>45192</v>
      </c>
      <c r="R122" s="5">
        <f t="shared" si="20"/>
        <v>2023</v>
      </c>
      <c r="S122" s="5">
        <f t="shared" si="21"/>
        <v>4</v>
      </c>
      <c r="T122" s="5" t="s">
        <v>190</v>
      </c>
      <c r="V122" s="5">
        <f t="shared" si="22"/>
        <v>0</v>
      </c>
      <c r="W122" s="5" t="s">
        <v>46</v>
      </c>
      <c r="X122" s="5" t="s">
        <v>411</v>
      </c>
      <c r="Z122" s="5">
        <f t="shared" si="23"/>
        <v>0</v>
      </c>
      <c r="AA122" s="5" t="str">
        <f t="shared" si="16"/>
        <v>SEC</v>
      </c>
      <c r="AB122">
        <f t="shared" si="24"/>
        <v>1</v>
      </c>
      <c r="AC122">
        <f t="shared" si="25"/>
        <v>1</v>
      </c>
      <c r="AD122">
        <f t="shared" si="26"/>
        <v>1</v>
      </c>
      <c r="AE122">
        <f t="shared" si="27"/>
        <v>0</v>
      </c>
      <c r="AF122">
        <f t="shared" si="29"/>
        <v>45</v>
      </c>
      <c r="AG122">
        <f t="shared" si="29"/>
        <v>28</v>
      </c>
      <c r="AH122">
        <f t="shared" si="29"/>
        <v>4</v>
      </c>
      <c r="AI122">
        <f t="shared" si="29"/>
        <v>0</v>
      </c>
      <c r="AJ122">
        <f t="shared" si="30"/>
        <v>4</v>
      </c>
      <c r="AK122" s="8">
        <f t="shared" si="28"/>
        <v>1</v>
      </c>
      <c r="AL122">
        <f t="shared" si="18"/>
        <v>1</v>
      </c>
    </row>
    <row r="123" spans="1:38" ht="30" x14ac:dyDescent="0.2">
      <c r="A123" s="1">
        <v>5</v>
      </c>
      <c r="B123" s="4">
        <v>45199</v>
      </c>
      <c r="C123" s="13">
        <v>0.5</v>
      </c>
      <c r="D123" s="5" t="s">
        <v>44</v>
      </c>
      <c r="E123" s="5" t="s">
        <v>190</v>
      </c>
      <c r="F123" s="5"/>
      <c r="G123" s="5" t="s">
        <v>1231</v>
      </c>
      <c r="H123" s="5" t="s">
        <v>46</v>
      </c>
      <c r="I123" s="5" t="s">
        <v>13</v>
      </c>
      <c r="J123" s="5">
        <v>33</v>
      </c>
      <c r="K123" s="5">
        <v>14</v>
      </c>
      <c r="L123" s="5">
        <v>5</v>
      </c>
      <c r="M123" s="5">
        <v>0</v>
      </c>
      <c r="N123" s="5" t="s">
        <v>57</v>
      </c>
      <c r="O123" s="5"/>
      <c r="P123" s="6"/>
      <c r="Q123" s="4">
        <f t="shared" si="19"/>
        <v>45199</v>
      </c>
      <c r="R123" s="5">
        <f t="shared" si="20"/>
        <v>2023</v>
      </c>
      <c r="S123" s="5">
        <f t="shared" si="21"/>
        <v>5</v>
      </c>
      <c r="T123" s="5" t="s">
        <v>190</v>
      </c>
      <c r="V123" s="5">
        <f t="shared" si="22"/>
        <v>0</v>
      </c>
      <c r="W123" s="5" t="s">
        <v>46</v>
      </c>
      <c r="X123" s="5" t="s">
        <v>111</v>
      </c>
      <c r="Y123">
        <v>22</v>
      </c>
      <c r="Z123" s="5">
        <f t="shared" si="23"/>
        <v>1</v>
      </c>
      <c r="AA123" s="5" t="str">
        <f t="shared" si="16"/>
        <v>SEC</v>
      </c>
      <c r="AB123">
        <f t="shared" si="24"/>
        <v>1</v>
      </c>
      <c r="AC123">
        <f t="shared" si="25"/>
        <v>1</v>
      </c>
      <c r="AD123">
        <f t="shared" si="26"/>
        <v>1</v>
      </c>
      <c r="AE123">
        <f t="shared" si="27"/>
        <v>0</v>
      </c>
      <c r="AF123">
        <f t="shared" si="29"/>
        <v>33</v>
      </c>
      <c r="AG123">
        <f t="shared" si="29"/>
        <v>14</v>
      </c>
      <c r="AH123">
        <f t="shared" si="29"/>
        <v>5</v>
      </c>
      <c r="AI123">
        <f t="shared" si="29"/>
        <v>0</v>
      </c>
      <c r="AJ123">
        <f t="shared" si="30"/>
        <v>5</v>
      </c>
      <c r="AK123" s="8">
        <f t="shared" si="28"/>
        <v>1</v>
      </c>
      <c r="AL123">
        <f t="shared" si="18"/>
        <v>1</v>
      </c>
    </row>
    <row r="124" spans="1:38" ht="30" x14ac:dyDescent="0.2">
      <c r="A124" s="1">
        <v>6</v>
      </c>
      <c r="B124" s="4">
        <v>45206</v>
      </c>
      <c r="C124" s="13">
        <v>0.79166666666666663</v>
      </c>
      <c r="D124" s="5" t="s">
        <v>44</v>
      </c>
      <c r="E124" s="5" t="s">
        <v>1205</v>
      </c>
      <c r="F124" s="5" t="s">
        <v>49</v>
      </c>
      <c r="G124" s="5" t="s">
        <v>341</v>
      </c>
      <c r="H124" s="5" t="s">
        <v>46</v>
      </c>
      <c r="I124" s="5" t="s">
        <v>14</v>
      </c>
      <c r="J124" s="5">
        <v>13</v>
      </c>
      <c r="K124" s="5">
        <v>51</v>
      </c>
      <c r="L124" s="5">
        <v>5</v>
      </c>
      <c r="M124" s="5">
        <v>1</v>
      </c>
      <c r="N124" s="5" t="s">
        <v>92</v>
      </c>
      <c r="O124" s="5"/>
      <c r="P124" s="6"/>
      <c r="Q124" s="4">
        <f t="shared" si="19"/>
        <v>45206</v>
      </c>
      <c r="R124" s="5">
        <f t="shared" si="20"/>
        <v>2023</v>
      </c>
      <c r="S124" s="5">
        <f t="shared" si="21"/>
        <v>6</v>
      </c>
      <c r="T124" s="5" t="s">
        <v>879</v>
      </c>
      <c r="U124">
        <v>20</v>
      </c>
      <c r="V124" s="5">
        <f t="shared" si="22"/>
        <v>1</v>
      </c>
      <c r="W124" s="5" t="s">
        <v>46</v>
      </c>
      <c r="X124" s="5" t="s">
        <v>178</v>
      </c>
      <c r="Y124">
        <v>1</v>
      </c>
      <c r="Z124" s="5">
        <f t="shared" si="23"/>
        <v>1</v>
      </c>
      <c r="AA124" s="5" t="str">
        <f t="shared" si="16"/>
        <v>SEC</v>
      </c>
      <c r="AB124">
        <f t="shared" si="24"/>
        <v>1</v>
      </c>
      <c r="AC124">
        <f t="shared" si="25"/>
        <v>1</v>
      </c>
      <c r="AD124">
        <f t="shared" si="26"/>
        <v>1</v>
      </c>
      <c r="AE124">
        <f t="shared" si="27"/>
        <v>0</v>
      </c>
      <c r="AF124">
        <f t="shared" si="29"/>
        <v>13</v>
      </c>
      <c r="AG124">
        <f t="shared" si="29"/>
        <v>51</v>
      </c>
      <c r="AH124">
        <f t="shared" si="29"/>
        <v>5</v>
      </c>
      <c r="AI124">
        <f t="shared" si="29"/>
        <v>1</v>
      </c>
      <c r="AJ124">
        <f t="shared" si="30"/>
        <v>6</v>
      </c>
      <c r="AK124" s="8">
        <f t="shared" si="28"/>
        <v>0.83333333333333337</v>
      </c>
      <c r="AL124">
        <f t="shared" si="18"/>
        <v>0</v>
      </c>
    </row>
    <row r="125" spans="1:38" ht="30" x14ac:dyDescent="0.2">
      <c r="A125" s="1">
        <v>7</v>
      </c>
      <c r="B125" s="4">
        <v>45213</v>
      </c>
      <c r="C125" s="13">
        <v>0.8125</v>
      </c>
      <c r="D125" s="5" t="s">
        <v>44</v>
      </c>
      <c r="E125" s="5" t="s">
        <v>1232</v>
      </c>
      <c r="F125" s="5"/>
      <c r="G125" s="5" t="s">
        <v>348</v>
      </c>
      <c r="H125" s="5" t="s">
        <v>46</v>
      </c>
      <c r="I125" s="5" t="s">
        <v>14</v>
      </c>
      <c r="J125" s="5">
        <v>21</v>
      </c>
      <c r="K125" s="5">
        <v>38</v>
      </c>
      <c r="L125" s="5">
        <v>5</v>
      </c>
      <c r="M125" s="5">
        <v>2</v>
      </c>
      <c r="N125" s="5" t="s">
        <v>102</v>
      </c>
      <c r="O125" s="5"/>
      <c r="P125" s="6"/>
      <c r="Q125" s="4">
        <f t="shared" si="19"/>
        <v>45213</v>
      </c>
      <c r="R125" s="5">
        <f t="shared" si="20"/>
        <v>2023</v>
      </c>
      <c r="S125" s="5">
        <f t="shared" si="21"/>
        <v>7</v>
      </c>
      <c r="T125" s="5" t="s">
        <v>879</v>
      </c>
      <c r="U125">
        <v>24</v>
      </c>
      <c r="V125" s="5">
        <f t="shared" si="22"/>
        <v>1</v>
      </c>
      <c r="W125" s="5" t="s">
        <v>46</v>
      </c>
      <c r="X125" s="5" t="s">
        <v>348</v>
      </c>
      <c r="Z125" s="5">
        <f t="shared" si="23"/>
        <v>0</v>
      </c>
      <c r="AA125" s="5" t="str">
        <f t="shared" si="16"/>
        <v>SEC</v>
      </c>
      <c r="AB125">
        <f t="shared" si="24"/>
        <v>1</v>
      </c>
      <c r="AC125">
        <f t="shared" si="25"/>
        <v>1</v>
      </c>
      <c r="AD125">
        <f t="shared" si="26"/>
        <v>1</v>
      </c>
      <c r="AE125">
        <f t="shared" si="27"/>
        <v>0</v>
      </c>
      <c r="AF125">
        <f t="shared" si="29"/>
        <v>21</v>
      </c>
      <c r="AG125">
        <f t="shared" si="29"/>
        <v>38</v>
      </c>
      <c r="AH125">
        <f t="shared" si="29"/>
        <v>5</v>
      </c>
      <c r="AI125">
        <f t="shared" si="29"/>
        <v>2</v>
      </c>
      <c r="AJ125">
        <f t="shared" si="30"/>
        <v>7</v>
      </c>
      <c r="AK125" s="8">
        <f t="shared" si="28"/>
        <v>0.7142857142857143</v>
      </c>
      <c r="AL125">
        <f t="shared" si="18"/>
        <v>0</v>
      </c>
    </row>
    <row r="126" spans="1:38" ht="30" x14ac:dyDescent="0.2">
      <c r="A126" s="1">
        <v>8</v>
      </c>
      <c r="B126" s="4">
        <v>45227</v>
      </c>
      <c r="C126" s="13">
        <v>0.79166666666666663</v>
      </c>
      <c r="D126" s="5" t="s">
        <v>44</v>
      </c>
      <c r="E126" s="5" t="s">
        <v>190</v>
      </c>
      <c r="F126" s="5"/>
      <c r="G126" s="5" t="s">
        <v>1151</v>
      </c>
      <c r="H126" s="5" t="s">
        <v>46</v>
      </c>
      <c r="I126" s="5" t="s">
        <v>14</v>
      </c>
      <c r="J126" s="5">
        <v>27</v>
      </c>
      <c r="K126" s="5">
        <v>33</v>
      </c>
      <c r="L126" s="5">
        <v>5</v>
      </c>
      <c r="M126" s="5">
        <v>3</v>
      </c>
      <c r="N126" s="5" t="s">
        <v>130</v>
      </c>
      <c r="O126" s="5"/>
      <c r="P126" s="6"/>
      <c r="Q126" s="4">
        <f t="shared" si="19"/>
        <v>45227</v>
      </c>
      <c r="R126" s="5">
        <f t="shared" si="20"/>
        <v>2023</v>
      </c>
      <c r="S126" s="5">
        <f t="shared" si="21"/>
        <v>9</v>
      </c>
      <c r="T126" s="5" t="s">
        <v>190</v>
      </c>
      <c r="V126" s="5">
        <f t="shared" si="22"/>
        <v>0</v>
      </c>
      <c r="W126" s="5" t="s">
        <v>46</v>
      </c>
      <c r="X126" s="5" t="s">
        <v>381</v>
      </c>
      <c r="Y126">
        <v>21</v>
      </c>
      <c r="Z126" s="5">
        <f t="shared" si="23"/>
        <v>1</v>
      </c>
      <c r="AA126" s="5" t="str">
        <f t="shared" si="16"/>
        <v>SEC</v>
      </c>
      <c r="AB126">
        <f t="shared" si="24"/>
        <v>1</v>
      </c>
      <c r="AC126">
        <f t="shared" si="25"/>
        <v>1</v>
      </c>
      <c r="AD126">
        <f t="shared" si="26"/>
        <v>1</v>
      </c>
      <c r="AE126">
        <f t="shared" si="27"/>
        <v>0</v>
      </c>
      <c r="AF126">
        <f t="shared" si="29"/>
        <v>27</v>
      </c>
      <c r="AG126">
        <f t="shared" si="29"/>
        <v>33</v>
      </c>
      <c r="AH126">
        <f t="shared" si="29"/>
        <v>5</v>
      </c>
      <c r="AI126">
        <f t="shared" si="29"/>
        <v>3</v>
      </c>
      <c r="AJ126">
        <f t="shared" si="30"/>
        <v>8</v>
      </c>
      <c r="AK126" s="8">
        <f t="shared" si="28"/>
        <v>0.625</v>
      </c>
      <c r="AL126">
        <f t="shared" si="18"/>
        <v>0</v>
      </c>
    </row>
    <row r="127" spans="1:38" ht="30" x14ac:dyDescent="0.2">
      <c r="A127" s="1">
        <v>9</v>
      </c>
      <c r="B127" s="4">
        <v>45234</v>
      </c>
      <c r="C127" s="13">
        <v>0.8125</v>
      </c>
      <c r="D127" s="5" t="s">
        <v>44</v>
      </c>
      <c r="E127" s="5" t="s">
        <v>190</v>
      </c>
      <c r="F127" s="5" t="s">
        <v>49</v>
      </c>
      <c r="G127" s="5" t="s">
        <v>239</v>
      </c>
      <c r="H127" s="5" t="s">
        <v>46</v>
      </c>
      <c r="I127" s="5" t="s">
        <v>13</v>
      </c>
      <c r="J127" s="5">
        <v>24</v>
      </c>
      <c r="K127" s="5">
        <v>3</v>
      </c>
      <c r="L127" s="5">
        <v>6</v>
      </c>
      <c r="M127" s="5">
        <v>3</v>
      </c>
      <c r="N127" s="5" t="s">
        <v>41</v>
      </c>
      <c r="O127" s="5"/>
      <c r="P127" s="6"/>
      <c r="Q127" s="4">
        <f t="shared" si="19"/>
        <v>45234</v>
      </c>
      <c r="R127" s="5">
        <f t="shared" si="20"/>
        <v>2023</v>
      </c>
      <c r="S127" s="5">
        <f t="shared" si="21"/>
        <v>10</v>
      </c>
      <c r="T127" s="5" t="s">
        <v>190</v>
      </c>
      <c r="V127" s="5">
        <f t="shared" si="22"/>
        <v>0</v>
      </c>
      <c r="W127" s="5" t="s">
        <v>46</v>
      </c>
      <c r="X127" s="5" t="s">
        <v>239</v>
      </c>
      <c r="Z127" s="5">
        <f t="shared" si="23"/>
        <v>0</v>
      </c>
      <c r="AA127" s="5" t="str">
        <f t="shared" si="16"/>
        <v>SEC</v>
      </c>
      <c r="AB127">
        <f t="shared" si="24"/>
        <v>1</v>
      </c>
      <c r="AC127">
        <f t="shared" si="25"/>
        <v>1</v>
      </c>
      <c r="AD127">
        <f t="shared" si="26"/>
        <v>1</v>
      </c>
      <c r="AE127">
        <f t="shared" si="27"/>
        <v>0</v>
      </c>
      <c r="AF127">
        <f t="shared" si="29"/>
        <v>24</v>
      </c>
      <c r="AG127">
        <f t="shared" si="29"/>
        <v>3</v>
      </c>
      <c r="AH127">
        <f t="shared" si="29"/>
        <v>6</v>
      </c>
      <c r="AI127">
        <f t="shared" si="29"/>
        <v>3</v>
      </c>
      <c r="AJ127">
        <f t="shared" si="30"/>
        <v>9</v>
      </c>
      <c r="AK127" s="8">
        <f t="shared" si="28"/>
        <v>0.66666666666666663</v>
      </c>
      <c r="AL127">
        <f t="shared" si="18"/>
        <v>1</v>
      </c>
    </row>
    <row r="128" spans="1:38" ht="30" x14ac:dyDescent="0.2">
      <c r="A128" s="1">
        <v>10</v>
      </c>
      <c r="B128" s="4">
        <v>45241</v>
      </c>
      <c r="C128" s="13">
        <v>0.5</v>
      </c>
      <c r="D128" s="5" t="s">
        <v>44</v>
      </c>
      <c r="E128" s="5" t="s">
        <v>190</v>
      </c>
      <c r="F128" s="5"/>
      <c r="G128" s="5" t="s">
        <v>1186</v>
      </c>
      <c r="H128" s="5" t="s">
        <v>46</v>
      </c>
      <c r="I128" s="5" t="s">
        <v>14</v>
      </c>
      <c r="J128" s="5">
        <v>21</v>
      </c>
      <c r="K128" s="5">
        <v>49</v>
      </c>
      <c r="L128" s="5">
        <v>6</v>
      </c>
      <c r="M128" s="5">
        <v>4</v>
      </c>
      <c r="N128" s="5" t="s">
        <v>92</v>
      </c>
      <c r="O128" s="5"/>
      <c r="P128" s="6"/>
      <c r="Q128" s="4">
        <f t="shared" si="19"/>
        <v>45241</v>
      </c>
      <c r="R128" s="5">
        <f t="shared" si="20"/>
        <v>2023</v>
      </c>
      <c r="S128" s="5">
        <f t="shared" si="21"/>
        <v>11</v>
      </c>
      <c r="T128" s="5" t="s">
        <v>190</v>
      </c>
      <c r="V128" s="5">
        <f t="shared" si="22"/>
        <v>0</v>
      </c>
      <c r="W128" s="5" t="s">
        <v>46</v>
      </c>
      <c r="X128" s="5" t="s">
        <v>119</v>
      </c>
      <c r="Y128">
        <v>8</v>
      </c>
      <c r="Z128" s="5">
        <f t="shared" si="23"/>
        <v>1</v>
      </c>
      <c r="AA128" s="5" t="str">
        <f t="shared" si="16"/>
        <v>SEC</v>
      </c>
      <c r="AB128">
        <f t="shared" si="24"/>
        <v>1</v>
      </c>
      <c r="AC128">
        <f t="shared" si="25"/>
        <v>1</v>
      </c>
      <c r="AD128">
        <f t="shared" si="26"/>
        <v>1</v>
      </c>
      <c r="AE128">
        <f t="shared" si="27"/>
        <v>0</v>
      </c>
      <c r="AF128">
        <f t="shared" si="29"/>
        <v>21</v>
      </c>
      <c r="AG128">
        <f t="shared" si="29"/>
        <v>49</v>
      </c>
      <c r="AH128">
        <f t="shared" si="29"/>
        <v>6</v>
      </c>
      <c r="AI128">
        <f t="shared" si="29"/>
        <v>4</v>
      </c>
      <c r="AJ128">
        <f t="shared" si="30"/>
        <v>10</v>
      </c>
      <c r="AK128" s="8">
        <f t="shared" si="28"/>
        <v>0.6</v>
      </c>
      <c r="AL128">
        <f t="shared" si="18"/>
        <v>0</v>
      </c>
    </row>
    <row r="129" spans="1:38" ht="30" x14ac:dyDescent="0.2">
      <c r="A129" s="1">
        <v>11</v>
      </c>
      <c r="B129" s="4">
        <v>45248</v>
      </c>
      <c r="C129" s="13">
        <v>0.8125</v>
      </c>
      <c r="D129" s="5" t="s">
        <v>44</v>
      </c>
      <c r="E129" s="5" t="s">
        <v>190</v>
      </c>
      <c r="F129" s="5" t="s">
        <v>49</v>
      </c>
      <c r="G129" s="5" t="s">
        <v>77</v>
      </c>
      <c r="H129" s="5" t="s">
        <v>46</v>
      </c>
      <c r="I129" s="5" t="s">
        <v>14</v>
      </c>
      <c r="J129" s="5">
        <v>14</v>
      </c>
      <c r="K129" s="5">
        <v>17</v>
      </c>
      <c r="L129" s="5">
        <v>6</v>
      </c>
      <c r="M129" s="5">
        <v>5</v>
      </c>
      <c r="N129" s="5" t="s">
        <v>102</v>
      </c>
      <c r="O129" s="5"/>
      <c r="P129" s="6"/>
      <c r="Q129" s="4">
        <f t="shared" si="19"/>
        <v>45248</v>
      </c>
      <c r="R129" s="5">
        <f t="shared" si="20"/>
        <v>2023</v>
      </c>
      <c r="S129" s="5">
        <f t="shared" si="21"/>
        <v>12</v>
      </c>
      <c r="T129" s="5" t="s">
        <v>190</v>
      </c>
      <c r="V129" s="5">
        <f t="shared" si="22"/>
        <v>0</v>
      </c>
      <c r="W129" s="5" t="s">
        <v>46</v>
      </c>
      <c r="X129" s="5" t="s">
        <v>77</v>
      </c>
      <c r="Z129" s="5">
        <f t="shared" si="23"/>
        <v>0</v>
      </c>
      <c r="AA129" s="5" t="str">
        <f t="shared" si="16"/>
        <v>SEC</v>
      </c>
      <c r="AB129">
        <f t="shared" si="24"/>
        <v>1</v>
      </c>
      <c r="AC129">
        <f t="shared" si="25"/>
        <v>1</v>
      </c>
      <c r="AD129">
        <f t="shared" si="26"/>
        <v>1</v>
      </c>
      <c r="AE129">
        <f t="shared" si="27"/>
        <v>0</v>
      </c>
      <c r="AF129">
        <f t="shared" si="29"/>
        <v>14</v>
      </c>
      <c r="AG129">
        <f t="shared" si="29"/>
        <v>17</v>
      </c>
      <c r="AH129">
        <f t="shared" si="29"/>
        <v>6</v>
      </c>
      <c r="AI129">
        <f t="shared" si="29"/>
        <v>5</v>
      </c>
      <c r="AJ129">
        <f t="shared" si="30"/>
        <v>11</v>
      </c>
      <c r="AK129" s="8">
        <f t="shared" si="28"/>
        <v>0.54545454545454541</v>
      </c>
      <c r="AL129">
        <f t="shared" si="18"/>
        <v>0</v>
      </c>
    </row>
    <row r="130" spans="1:38" ht="30" x14ac:dyDescent="0.2">
      <c r="A130" s="1">
        <v>12</v>
      </c>
      <c r="B130" s="4">
        <v>45255</v>
      </c>
      <c r="C130" s="13">
        <v>0.5</v>
      </c>
      <c r="D130" s="5" t="s">
        <v>44</v>
      </c>
      <c r="E130" s="5" t="s">
        <v>190</v>
      </c>
      <c r="F130" s="5" t="s">
        <v>49</v>
      </c>
      <c r="G130" s="5" t="s">
        <v>474</v>
      </c>
      <c r="H130" s="5" t="s">
        <v>40</v>
      </c>
      <c r="I130" s="5" t="s">
        <v>13</v>
      </c>
      <c r="J130" s="5">
        <v>38</v>
      </c>
      <c r="K130" s="5">
        <v>31</v>
      </c>
      <c r="L130" s="5">
        <v>7</v>
      </c>
      <c r="M130" s="5">
        <v>5</v>
      </c>
      <c r="N130" s="5" t="s">
        <v>41</v>
      </c>
      <c r="O130" s="5"/>
      <c r="P130" s="6"/>
      <c r="Q130" s="4">
        <f t="shared" si="19"/>
        <v>45255</v>
      </c>
      <c r="R130" s="5">
        <f t="shared" si="20"/>
        <v>2023</v>
      </c>
      <c r="S130" s="5">
        <f t="shared" si="21"/>
        <v>13</v>
      </c>
      <c r="T130" s="5" t="s">
        <v>190</v>
      </c>
      <c r="V130" s="5">
        <f t="shared" si="22"/>
        <v>0</v>
      </c>
      <c r="W130" s="5" t="s">
        <v>46</v>
      </c>
      <c r="X130" s="5" t="s">
        <v>284</v>
      </c>
      <c r="Y130">
        <v>9</v>
      </c>
      <c r="Z130" s="5">
        <f t="shared" si="23"/>
        <v>1</v>
      </c>
      <c r="AA130" s="5" t="str">
        <f t="shared" ref="AA130:AA182" si="31">H130</f>
        <v>ACC</v>
      </c>
      <c r="AB130">
        <f t="shared" si="24"/>
        <v>0</v>
      </c>
      <c r="AC130">
        <f t="shared" si="25"/>
        <v>1</v>
      </c>
      <c r="AD130">
        <f t="shared" si="26"/>
        <v>1</v>
      </c>
      <c r="AE130">
        <f t="shared" si="27"/>
        <v>0</v>
      </c>
      <c r="AF130">
        <f t="shared" si="29"/>
        <v>38</v>
      </c>
      <c r="AG130">
        <f t="shared" si="29"/>
        <v>31</v>
      </c>
      <c r="AH130">
        <f t="shared" si="29"/>
        <v>7</v>
      </c>
      <c r="AI130">
        <f t="shared" si="29"/>
        <v>5</v>
      </c>
      <c r="AJ130">
        <f t="shared" si="30"/>
        <v>12</v>
      </c>
      <c r="AK130" s="8">
        <f t="shared" si="28"/>
        <v>0.58333333333333337</v>
      </c>
      <c r="AL130">
        <f t="shared" ref="AL130:AL182" si="32">IF(I130="W",1,0)</f>
        <v>1</v>
      </c>
    </row>
    <row r="131" spans="1:38" ht="30" x14ac:dyDescent="0.2">
      <c r="A131" s="1">
        <v>13</v>
      </c>
      <c r="B131" s="4">
        <v>45289</v>
      </c>
      <c r="C131" s="13">
        <v>0.5</v>
      </c>
      <c r="D131" s="5" t="s">
        <v>124</v>
      </c>
      <c r="E131" s="5" t="s">
        <v>190</v>
      </c>
      <c r="F131" s="5" t="s">
        <v>80</v>
      </c>
      <c r="G131" s="5" t="s">
        <v>232</v>
      </c>
      <c r="H131" s="5" t="s">
        <v>40</v>
      </c>
      <c r="I131" s="5" t="s">
        <v>14</v>
      </c>
      <c r="J131" s="5">
        <v>35</v>
      </c>
      <c r="K131" s="5">
        <v>38</v>
      </c>
      <c r="L131" s="5">
        <v>7</v>
      </c>
      <c r="M131" s="5">
        <v>6</v>
      </c>
      <c r="N131" s="5" t="s">
        <v>92</v>
      </c>
      <c r="O131" s="5" t="s">
        <v>433</v>
      </c>
      <c r="P131" s="6"/>
      <c r="Q131" s="4">
        <f t="shared" ref="Q131:Q182" si="33">B131</f>
        <v>45289</v>
      </c>
      <c r="R131" s="5">
        <f t="shared" ref="R131:R182" si="34">IF(AND(B131&gt;=DATEVALUE("06/01/2019"),B131&lt;=DATEVALUE("05/31/2020")),2019,IF(AND(B131&gt;=DATEVALUE("06/01/2020"),B131&lt;=DATEVALUE("05/31/2021")),2020,IF(AND(B131&gt;=DATEVALUE("06/01/2021"),B131&lt;=DATEVALUE("05/31/2022")),2021,IF(AND(B131&gt;=DATEVALUE("06/01/2022"),B131&lt;=DATEVALUE("05/31/2023")),2022,IF(AND(B131&gt;=DATEVALUE("06/01/2023"),B131&lt;=DATEVALUE("05/31/2024")),2023,"N/A")))))</f>
        <v>2023</v>
      </c>
      <c r="S131" s="5">
        <f t="shared" ref="S131:S182" si="35">IF(AND(B131&gt;=DATEVALUE("08/26/2023"),B131&lt;=DATEVALUE("09/04/2023")),1,IF(AND(B131&gt;=DATEVALUE("09/05/2023"),B131&lt;=DATEVALUE("09/11/2023")),2,IF(AND(B131&gt;=DATEVALUE("09/12/2023"),B131&lt;=DATEVALUE("09/18/2023")),3,IF(AND(B131&gt;=DATEVALUE("09/19/2023"),B131&lt;=DATEVALUE("09/25/2023")),4,IF(AND(B131&gt;=DATEVALUE("09/26/2023"),B131&lt;=DATEVALUE("10/02/2023")),5,IF(AND(B131&gt;=DATEVALUE("10/03/2023"),B131&lt;=DATEVALUE("10/09/2023")),6,IF(AND(B131&gt;=DATEVALUE("10/10/2023"),B131&lt;=DATEVALUE("10/16/2023")),7,IF(AND(B131&gt;=DATEVALUE("10/17/2023"),B131&lt;=DATEVALUE("10/23/2023")),8,IF(AND(B131&gt;=DATEVALUE("10/24/2023"),B131&lt;=DATEVALUE("10/30/2023")),9,IF(AND(B131&gt;=DATEVALUE("10/31/2023"),B131&lt;=DATEVALUE("11/06/2023")),10,IF(AND(B131&gt;=DATEVALUE("11/07/2023"),B131&lt;=DATEVALUE("11/13/2023")),11,IF(AND(B131&gt;=DATEVALUE("11/14/2023"),B131&lt;=DATEVALUE("11/20/2023")),12,IF(AND(B131&gt;=DATEVALUE("11/21/2023"),B131&lt;=DATEVALUE("11/27/2023")),13,IF(AND(B131&gt;=DATEVALUE("11/28/2023"),B131&lt;=DATEVALUE("12/04/2023")),14,IF(AND(B131&gt;=DATEVALUE("12/05/2023"),B131&lt;=DATEVALUE("12/11/2023")),15,IF(AND(B131&gt;=DATEVALUE("12/12/2023"),B131&lt;=DATEVALUE("12/18/2023")),16,IF(AND(B131&gt;=DATEVALUE("12/19/2023"),B131&lt;=DATEVALUE("12/25/2023")),17,IF(AND(B131&gt;=DATEVALUE("12/26/2023"),B131&lt;=DATEVALUE("01/01/2024")),18,IF(AND(B131&gt;=DATEVALUE("01/02/2024"),B131&lt;=DATEVALUE("01/08/2024")),19,IF(AND(B131&gt;=DATEVALUE("01/09/2024"),B131&lt;=DATEVALUE("01/15/2024")),20,"Bye"))))))))))))))))))))</f>
        <v>18</v>
      </c>
      <c r="T131" s="5" t="s">
        <v>190</v>
      </c>
      <c r="V131" s="5">
        <f t="shared" ref="V131:V182" si="36">IF(U131&gt;0,1,0)</f>
        <v>0</v>
      </c>
      <c r="W131" s="5" t="s">
        <v>46</v>
      </c>
      <c r="X131" s="5" t="s">
        <v>232</v>
      </c>
      <c r="Z131" s="5">
        <f t="shared" ref="Z131:Z182" si="37">IF(Y131&gt;0,1,0)</f>
        <v>0</v>
      </c>
      <c r="AA131" s="5" t="str">
        <f t="shared" si="31"/>
        <v>ACC</v>
      </c>
      <c r="AB131">
        <f t="shared" ref="AB131:AB182" si="38">IF(W131=AA131,1,0)</f>
        <v>0</v>
      </c>
      <c r="AC131">
        <f t="shared" ref="AC131:AC182" si="39">IF(AA131="Non-Major",0,1)</f>
        <v>1</v>
      </c>
      <c r="AD131">
        <f t="shared" ref="AD131:AD182" si="40">IF(OR(AA131="ACC",AA131="Big Ten",AA131="Big 12", AA131="Pac-12",AA131="SEC"),1,0)</f>
        <v>1</v>
      </c>
      <c r="AE131">
        <f t="shared" ref="AE131:AE182" si="41">IF(AND(Y131=1,U131=1),1,0)</f>
        <v>0</v>
      </c>
      <c r="AF131">
        <f t="shared" si="29"/>
        <v>35</v>
      </c>
      <c r="AG131">
        <f t="shared" si="29"/>
        <v>38</v>
      </c>
      <c r="AH131">
        <f t="shared" si="29"/>
        <v>7</v>
      </c>
      <c r="AI131">
        <f t="shared" si="29"/>
        <v>6</v>
      </c>
      <c r="AJ131">
        <f t="shared" si="30"/>
        <v>13</v>
      </c>
      <c r="AK131" s="8">
        <f t="shared" ref="AK131:AK182" si="42">AH131/(AH131+AI131)</f>
        <v>0.53846153846153844</v>
      </c>
      <c r="AL131">
        <f t="shared" si="32"/>
        <v>0</v>
      </c>
    </row>
    <row r="132" spans="1:38" x14ac:dyDescent="0.2">
      <c r="A132" s="1">
        <v>1</v>
      </c>
      <c r="B132" s="4">
        <v>45169</v>
      </c>
      <c r="C132" s="13">
        <v>0.83333333333333337</v>
      </c>
      <c r="D132" s="5" t="s">
        <v>37</v>
      </c>
      <c r="E132" s="5" t="s">
        <v>314</v>
      </c>
      <c r="F132" s="5" t="s">
        <v>49</v>
      </c>
      <c r="G132" s="5" t="s">
        <v>983</v>
      </c>
      <c r="H132" s="5" t="s">
        <v>114</v>
      </c>
      <c r="I132" s="5" t="s">
        <v>14</v>
      </c>
      <c r="J132" s="5">
        <v>11</v>
      </c>
      <c r="K132" s="5">
        <v>24</v>
      </c>
      <c r="L132" s="5">
        <v>0</v>
      </c>
      <c r="M132" s="5">
        <v>1</v>
      </c>
      <c r="N132" s="5" t="s">
        <v>92</v>
      </c>
      <c r="O132" s="5"/>
      <c r="P132" s="6"/>
      <c r="Q132" s="4">
        <f t="shared" si="33"/>
        <v>45169</v>
      </c>
      <c r="R132" s="5">
        <f t="shared" si="34"/>
        <v>2023</v>
      </c>
      <c r="S132" s="5">
        <f t="shared" si="35"/>
        <v>1</v>
      </c>
      <c r="T132" s="5" t="s">
        <v>314</v>
      </c>
      <c r="V132" s="5">
        <f t="shared" si="36"/>
        <v>0</v>
      </c>
      <c r="W132" s="5" t="s">
        <v>46</v>
      </c>
      <c r="X132" s="5" t="s">
        <v>579</v>
      </c>
      <c r="Y132">
        <v>14</v>
      </c>
      <c r="Z132" s="5">
        <f t="shared" si="37"/>
        <v>1</v>
      </c>
      <c r="AA132" s="5" t="str">
        <f t="shared" si="31"/>
        <v>Pac-12</v>
      </c>
      <c r="AB132">
        <f t="shared" si="38"/>
        <v>0</v>
      </c>
      <c r="AC132">
        <f t="shared" si="39"/>
        <v>1</v>
      </c>
      <c r="AD132">
        <f t="shared" si="40"/>
        <v>1</v>
      </c>
      <c r="AE132">
        <f t="shared" si="41"/>
        <v>0</v>
      </c>
      <c r="AF132">
        <f t="shared" si="29"/>
        <v>11</v>
      </c>
      <c r="AG132">
        <f t="shared" si="29"/>
        <v>24</v>
      </c>
      <c r="AH132">
        <f t="shared" si="29"/>
        <v>0</v>
      </c>
      <c r="AI132">
        <f t="shared" si="29"/>
        <v>1</v>
      </c>
      <c r="AJ132">
        <f t="shared" si="30"/>
        <v>1</v>
      </c>
      <c r="AK132" s="8">
        <f t="shared" si="42"/>
        <v>0</v>
      </c>
      <c r="AL132">
        <f t="shared" si="32"/>
        <v>0</v>
      </c>
    </row>
    <row r="133" spans="1:38" ht="30" x14ac:dyDescent="0.2">
      <c r="A133" s="1">
        <v>2</v>
      </c>
      <c r="B133" s="4">
        <v>45178</v>
      </c>
      <c r="C133" s="13">
        <v>0.8125</v>
      </c>
      <c r="D133" s="5" t="s">
        <v>44</v>
      </c>
      <c r="E133" s="5" t="s">
        <v>314</v>
      </c>
      <c r="F133" s="5"/>
      <c r="G133" s="5" t="s">
        <v>561</v>
      </c>
      <c r="H133" s="5" t="s">
        <v>70</v>
      </c>
      <c r="I133" s="5" t="s">
        <v>13</v>
      </c>
      <c r="J133" s="5">
        <v>49</v>
      </c>
      <c r="K133" s="5">
        <v>7</v>
      </c>
      <c r="L133" s="5">
        <v>1</v>
      </c>
      <c r="M133" s="5">
        <v>1</v>
      </c>
      <c r="N133" s="5" t="s">
        <v>41</v>
      </c>
      <c r="O133" s="5"/>
      <c r="P133" s="6"/>
      <c r="Q133" s="4">
        <f t="shared" si="33"/>
        <v>45178</v>
      </c>
      <c r="R133" s="5">
        <f t="shared" si="34"/>
        <v>2023</v>
      </c>
      <c r="S133" s="5">
        <f t="shared" si="35"/>
        <v>2</v>
      </c>
      <c r="T133" s="5" t="s">
        <v>314</v>
      </c>
      <c r="V133" s="5">
        <f t="shared" si="36"/>
        <v>0</v>
      </c>
      <c r="W133" s="5" t="s">
        <v>46</v>
      </c>
      <c r="X133" s="5" t="s">
        <v>561</v>
      </c>
      <c r="Z133" s="5">
        <f t="shared" si="37"/>
        <v>0</v>
      </c>
      <c r="AA133" s="5" t="str">
        <f t="shared" si="31"/>
        <v>Non-Major</v>
      </c>
      <c r="AB133">
        <f t="shared" si="38"/>
        <v>0</v>
      </c>
      <c r="AC133">
        <f t="shared" si="39"/>
        <v>0</v>
      </c>
      <c r="AD133">
        <f t="shared" si="40"/>
        <v>0</v>
      </c>
      <c r="AE133">
        <f t="shared" si="41"/>
        <v>0</v>
      </c>
      <c r="AF133">
        <f t="shared" si="29"/>
        <v>49</v>
      </c>
      <c r="AG133">
        <f t="shared" si="29"/>
        <v>7</v>
      </c>
      <c r="AH133">
        <f t="shared" si="29"/>
        <v>1</v>
      </c>
      <c r="AI133">
        <f t="shared" si="29"/>
        <v>1</v>
      </c>
      <c r="AJ133">
        <f t="shared" si="30"/>
        <v>2</v>
      </c>
      <c r="AK133" s="8">
        <f t="shared" si="42"/>
        <v>0.5</v>
      </c>
      <c r="AL133">
        <f t="shared" si="32"/>
        <v>1</v>
      </c>
    </row>
    <row r="134" spans="1:38" ht="30" x14ac:dyDescent="0.2">
      <c r="A134" s="1">
        <v>3</v>
      </c>
      <c r="B134" s="4">
        <v>45185</v>
      </c>
      <c r="C134" s="13">
        <v>0.79166666666666663</v>
      </c>
      <c r="D134" s="5" t="s">
        <v>44</v>
      </c>
      <c r="E134" s="5" t="s">
        <v>314</v>
      </c>
      <c r="F134" s="5"/>
      <c r="G134" s="5" t="s">
        <v>1212</v>
      </c>
      <c r="H134" s="5" t="s">
        <v>46</v>
      </c>
      <c r="I134" s="5" t="s">
        <v>13</v>
      </c>
      <c r="J134" s="5">
        <v>29</v>
      </c>
      <c r="K134" s="5">
        <v>16</v>
      </c>
      <c r="L134" s="5">
        <v>2</v>
      </c>
      <c r="M134" s="5">
        <v>1</v>
      </c>
      <c r="N134" s="5" t="s">
        <v>47</v>
      </c>
      <c r="O134" s="5"/>
      <c r="P134" s="6"/>
      <c r="Q134" s="4">
        <f t="shared" si="33"/>
        <v>45185</v>
      </c>
      <c r="R134" s="5">
        <f t="shared" si="34"/>
        <v>2023</v>
      </c>
      <c r="S134" s="5">
        <f t="shared" si="35"/>
        <v>3</v>
      </c>
      <c r="T134" s="5" t="s">
        <v>314</v>
      </c>
      <c r="V134" s="5">
        <f t="shared" si="36"/>
        <v>0</v>
      </c>
      <c r="W134" s="5" t="s">
        <v>46</v>
      </c>
      <c r="X134" s="5" t="s">
        <v>381</v>
      </c>
      <c r="Y134">
        <v>11</v>
      </c>
      <c r="Z134" s="5">
        <f t="shared" si="37"/>
        <v>1</v>
      </c>
      <c r="AA134" s="5" t="str">
        <f t="shared" si="31"/>
        <v>SEC</v>
      </c>
      <c r="AB134">
        <f t="shared" si="38"/>
        <v>1</v>
      </c>
      <c r="AC134">
        <f t="shared" si="39"/>
        <v>1</v>
      </c>
      <c r="AD134">
        <f t="shared" si="40"/>
        <v>1</v>
      </c>
      <c r="AE134">
        <f t="shared" si="41"/>
        <v>0</v>
      </c>
      <c r="AF134">
        <f t="shared" si="29"/>
        <v>29</v>
      </c>
      <c r="AG134">
        <f t="shared" si="29"/>
        <v>16</v>
      </c>
      <c r="AH134">
        <f t="shared" si="29"/>
        <v>2</v>
      </c>
      <c r="AI134">
        <f t="shared" si="29"/>
        <v>1</v>
      </c>
      <c r="AJ134">
        <f t="shared" si="30"/>
        <v>3</v>
      </c>
      <c r="AK134" s="8">
        <f t="shared" si="42"/>
        <v>0.66666666666666663</v>
      </c>
      <c r="AL134">
        <f t="shared" si="32"/>
        <v>1</v>
      </c>
    </row>
    <row r="135" spans="1:38" ht="30" x14ac:dyDescent="0.2">
      <c r="A135" s="1">
        <v>4</v>
      </c>
      <c r="B135" s="4">
        <v>45192</v>
      </c>
      <c r="C135" s="13">
        <v>0.79166666666666663</v>
      </c>
      <c r="D135" s="5" t="s">
        <v>44</v>
      </c>
      <c r="E135" s="5" t="s">
        <v>1233</v>
      </c>
      <c r="F135" s="5"/>
      <c r="G135" s="5" t="s">
        <v>53</v>
      </c>
      <c r="H135" s="5" t="s">
        <v>140</v>
      </c>
      <c r="I135" s="5" t="s">
        <v>13</v>
      </c>
      <c r="J135" s="5">
        <v>22</v>
      </c>
      <c r="K135" s="5">
        <v>7</v>
      </c>
      <c r="L135" s="5">
        <v>3</v>
      </c>
      <c r="M135" s="5">
        <v>1</v>
      </c>
      <c r="N135" s="5" t="s">
        <v>51</v>
      </c>
      <c r="O135" s="5"/>
      <c r="P135" s="6"/>
      <c r="Q135" s="4">
        <f t="shared" si="33"/>
        <v>45192</v>
      </c>
      <c r="R135" s="5">
        <f t="shared" si="34"/>
        <v>2023</v>
      </c>
      <c r="S135" s="5">
        <f t="shared" si="35"/>
        <v>4</v>
      </c>
      <c r="T135" s="5" t="s">
        <v>111</v>
      </c>
      <c r="U135">
        <v>25</v>
      </c>
      <c r="V135" s="5">
        <f t="shared" si="36"/>
        <v>1</v>
      </c>
      <c r="W135" s="5" t="s">
        <v>46</v>
      </c>
      <c r="X135" s="5" t="s">
        <v>53</v>
      </c>
      <c r="Z135" s="5">
        <f t="shared" si="37"/>
        <v>0</v>
      </c>
      <c r="AA135" s="5" t="str">
        <f t="shared" si="31"/>
        <v>American</v>
      </c>
      <c r="AB135">
        <f t="shared" si="38"/>
        <v>0</v>
      </c>
      <c r="AC135">
        <f t="shared" si="39"/>
        <v>1</v>
      </c>
      <c r="AD135">
        <f t="shared" si="40"/>
        <v>0</v>
      </c>
      <c r="AE135">
        <f t="shared" si="41"/>
        <v>0</v>
      </c>
      <c r="AF135">
        <f t="shared" si="29"/>
        <v>22</v>
      </c>
      <c r="AG135">
        <f t="shared" si="29"/>
        <v>7</v>
      </c>
      <c r="AH135">
        <f t="shared" si="29"/>
        <v>3</v>
      </c>
      <c r="AI135">
        <f t="shared" si="29"/>
        <v>1</v>
      </c>
      <c r="AJ135">
        <f t="shared" si="30"/>
        <v>4</v>
      </c>
      <c r="AK135" s="8">
        <f t="shared" si="42"/>
        <v>0.75</v>
      </c>
      <c r="AL135">
        <f t="shared" si="32"/>
        <v>1</v>
      </c>
    </row>
    <row r="136" spans="1:38" ht="30" x14ac:dyDescent="0.2">
      <c r="A136" s="1">
        <v>5</v>
      </c>
      <c r="B136" s="4">
        <v>45199</v>
      </c>
      <c r="C136" s="13">
        <v>0.5</v>
      </c>
      <c r="D136" s="5" t="s">
        <v>44</v>
      </c>
      <c r="E136" s="5" t="s">
        <v>1231</v>
      </c>
      <c r="F136" s="5" t="s">
        <v>49</v>
      </c>
      <c r="G136" s="5" t="s">
        <v>190</v>
      </c>
      <c r="H136" s="5" t="s">
        <v>46</v>
      </c>
      <c r="I136" s="5" t="s">
        <v>14</v>
      </c>
      <c r="J136" s="5">
        <v>14</v>
      </c>
      <c r="K136" s="5">
        <v>33</v>
      </c>
      <c r="L136" s="5">
        <v>3</v>
      </c>
      <c r="M136" s="5">
        <v>2</v>
      </c>
      <c r="N136" s="5" t="s">
        <v>92</v>
      </c>
      <c r="O136" s="5"/>
      <c r="P136" s="6"/>
      <c r="Q136" s="4">
        <f t="shared" si="33"/>
        <v>45199</v>
      </c>
      <c r="R136" s="5">
        <f t="shared" si="34"/>
        <v>2023</v>
      </c>
      <c r="S136" s="5">
        <f t="shared" si="35"/>
        <v>5</v>
      </c>
      <c r="T136" s="5" t="s">
        <v>111</v>
      </c>
      <c r="U136">
        <v>22</v>
      </c>
      <c r="V136" s="5">
        <f t="shared" si="36"/>
        <v>1</v>
      </c>
      <c r="W136" s="5" t="s">
        <v>46</v>
      </c>
      <c r="X136" s="5" t="s">
        <v>190</v>
      </c>
      <c r="Z136" s="5">
        <f t="shared" si="37"/>
        <v>0</v>
      </c>
      <c r="AA136" s="5" t="str">
        <f t="shared" si="31"/>
        <v>SEC</v>
      </c>
      <c r="AB136">
        <f t="shared" si="38"/>
        <v>1</v>
      </c>
      <c r="AC136">
        <f t="shared" si="39"/>
        <v>1</v>
      </c>
      <c r="AD136">
        <f t="shared" si="40"/>
        <v>1</v>
      </c>
      <c r="AE136">
        <f t="shared" si="41"/>
        <v>0</v>
      </c>
      <c r="AF136">
        <f t="shared" si="29"/>
        <v>14</v>
      </c>
      <c r="AG136">
        <f t="shared" si="29"/>
        <v>33</v>
      </c>
      <c r="AH136">
        <f t="shared" si="29"/>
        <v>3</v>
      </c>
      <c r="AI136">
        <f t="shared" si="29"/>
        <v>2</v>
      </c>
      <c r="AJ136">
        <f t="shared" si="30"/>
        <v>5</v>
      </c>
      <c r="AK136" s="8">
        <f t="shared" si="42"/>
        <v>0.6</v>
      </c>
      <c r="AL136">
        <f t="shared" si="32"/>
        <v>0</v>
      </c>
    </row>
    <row r="137" spans="1:38" x14ac:dyDescent="0.2">
      <c r="A137" s="1">
        <v>6</v>
      </c>
      <c r="B137" s="4">
        <v>45206</v>
      </c>
      <c r="C137" s="13">
        <v>0.66666666666666663</v>
      </c>
      <c r="D137" s="5" t="s">
        <v>44</v>
      </c>
      <c r="E137" s="5" t="s">
        <v>314</v>
      </c>
      <c r="F137" s="5"/>
      <c r="G137" s="5" t="s">
        <v>411</v>
      </c>
      <c r="H137" s="5" t="s">
        <v>46</v>
      </c>
      <c r="I137" s="5" t="s">
        <v>13</v>
      </c>
      <c r="J137" s="5">
        <v>38</v>
      </c>
      <c r="K137" s="5">
        <v>14</v>
      </c>
      <c r="L137" s="5">
        <v>4</v>
      </c>
      <c r="M137" s="5">
        <v>2</v>
      </c>
      <c r="N137" s="5" t="s">
        <v>41</v>
      </c>
      <c r="O137" s="5"/>
      <c r="P137" s="6"/>
      <c r="Q137" s="4">
        <f t="shared" si="33"/>
        <v>45206</v>
      </c>
      <c r="R137" s="5">
        <f t="shared" si="34"/>
        <v>2023</v>
      </c>
      <c r="S137" s="5">
        <f t="shared" si="35"/>
        <v>6</v>
      </c>
      <c r="T137" s="5" t="s">
        <v>314</v>
      </c>
      <c r="V137" s="5">
        <f t="shared" si="36"/>
        <v>0</v>
      </c>
      <c r="W137" s="5" t="s">
        <v>46</v>
      </c>
      <c r="X137" s="5" t="s">
        <v>411</v>
      </c>
      <c r="Z137" s="5">
        <f t="shared" si="37"/>
        <v>0</v>
      </c>
      <c r="AA137" s="5" t="str">
        <f t="shared" si="31"/>
        <v>SEC</v>
      </c>
      <c r="AB137">
        <f t="shared" si="38"/>
        <v>1</v>
      </c>
      <c r="AC137">
        <f t="shared" si="39"/>
        <v>1</v>
      </c>
      <c r="AD137">
        <f t="shared" si="40"/>
        <v>1</v>
      </c>
      <c r="AE137">
        <f t="shared" si="41"/>
        <v>0</v>
      </c>
      <c r="AF137">
        <f t="shared" si="29"/>
        <v>38</v>
      </c>
      <c r="AG137">
        <f t="shared" si="29"/>
        <v>14</v>
      </c>
      <c r="AH137">
        <f t="shared" si="29"/>
        <v>4</v>
      </c>
      <c r="AI137">
        <f t="shared" si="29"/>
        <v>2</v>
      </c>
      <c r="AJ137">
        <f t="shared" si="30"/>
        <v>6</v>
      </c>
      <c r="AK137" s="8">
        <f t="shared" si="42"/>
        <v>0.66666666666666663</v>
      </c>
      <c r="AL137">
        <f t="shared" si="32"/>
        <v>1</v>
      </c>
    </row>
    <row r="138" spans="1:38" ht="30" x14ac:dyDescent="0.2">
      <c r="A138" s="1">
        <v>7</v>
      </c>
      <c r="B138" s="4">
        <v>45213</v>
      </c>
      <c r="C138" s="13">
        <v>0.64583333333333337</v>
      </c>
      <c r="D138" s="5" t="s">
        <v>44</v>
      </c>
      <c r="E138" s="5" t="s">
        <v>314</v>
      </c>
      <c r="F138" s="5" t="s">
        <v>49</v>
      </c>
      <c r="G138" s="5" t="s">
        <v>77</v>
      </c>
      <c r="H138" s="5" t="s">
        <v>46</v>
      </c>
      <c r="I138" s="5" t="s">
        <v>13</v>
      </c>
      <c r="J138" s="5">
        <v>41</v>
      </c>
      <c r="K138" s="5">
        <v>39</v>
      </c>
      <c r="L138" s="5">
        <v>5</v>
      </c>
      <c r="M138" s="5">
        <v>2</v>
      </c>
      <c r="N138" s="5" t="s">
        <v>47</v>
      </c>
      <c r="O138" s="5"/>
      <c r="P138" s="6"/>
      <c r="Q138" s="4">
        <f t="shared" si="33"/>
        <v>45213</v>
      </c>
      <c r="R138" s="5">
        <f t="shared" si="34"/>
        <v>2023</v>
      </c>
      <c r="S138" s="5">
        <f t="shared" si="35"/>
        <v>7</v>
      </c>
      <c r="T138" s="5" t="s">
        <v>314</v>
      </c>
      <c r="V138" s="5">
        <f t="shared" si="36"/>
        <v>0</v>
      </c>
      <c r="W138" s="5" t="s">
        <v>46</v>
      </c>
      <c r="X138" s="5" t="s">
        <v>77</v>
      </c>
      <c r="Z138" s="5">
        <f t="shared" si="37"/>
        <v>0</v>
      </c>
      <c r="AA138" s="5" t="str">
        <f t="shared" si="31"/>
        <v>SEC</v>
      </c>
      <c r="AB138">
        <f t="shared" si="38"/>
        <v>1</v>
      </c>
      <c r="AC138">
        <f t="shared" si="39"/>
        <v>1</v>
      </c>
      <c r="AD138">
        <f t="shared" si="40"/>
        <v>1</v>
      </c>
      <c r="AE138">
        <f t="shared" si="41"/>
        <v>0</v>
      </c>
      <c r="AF138">
        <f t="shared" si="29"/>
        <v>41</v>
      </c>
      <c r="AG138">
        <f t="shared" si="29"/>
        <v>39</v>
      </c>
      <c r="AH138">
        <f t="shared" si="29"/>
        <v>5</v>
      </c>
      <c r="AI138">
        <f t="shared" si="29"/>
        <v>2</v>
      </c>
      <c r="AJ138">
        <f t="shared" si="30"/>
        <v>7</v>
      </c>
      <c r="AK138" s="8">
        <f t="shared" si="42"/>
        <v>0.7142857142857143</v>
      </c>
      <c r="AL138">
        <f t="shared" si="32"/>
        <v>1</v>
      </c>
    </row>
    <row r="139" spans="1:38" ht="30" x14ac:dyDescent="0.2">
      <c r="A139" s="1">
        <v>8</v>
      </c>
      <c r="B139" s="4">
        <v>45227</v>
      </c>
      <c r="C139" s="13">
        <v>0.64583333333333337</v>
      </c>
      <c r="D139" s="5" t="s">
        <v>44</v>
      </c>
      <c r="E139" s="5" t="s">
        <v>314</v>
      </c>
      <c r="F139" s="5" t="s">
        <v>80</v>
      </c>
      <c r="G139" s="5" t="s">
        <v>341</v>
      </c>
      <c r="H139" s="5" t="s">
        <v>46</v>
      </c>
      <c r="I139" s="5" t="s">
        <v>14</v>
      </c>
      <c r="J139" s="5">
        <v>20</v>
      </c>
      <c r="K139" s="5">
        <v>43</v>
      </c>
      <c r="L139" s="5">
        <v>5</v>
      </c>
      <c r="M139" s="5">
        <v>3</v>
      </c>
      <c r="N139" s="5" t="s">
        <v>92</v>
      </c>
      <c r="O139" s="5"/>
      <c r="P139" s="6"/>
      <c r="Q139" s="4">
        <f t="shared" si="33"/>
        <v>45227</v>
      </c>
      <c r="R139" s="5">
        <f t="shared" si="34"/>
        <v>2023</v>
      </c>
      <c r="S139" s="5">
        <f t="shared" si="35"/>
        <v>9</v>
      </c>
      <c r="T139" s="5" t="s">
        <v>314</v>
      </c>
      <c r="V139" s="5">
        <f t="shared" si="36"/>
        <v>0</v>
      </c>
      <c r="W139" s="5" t="s">
        <v>46</v>
      </c>
      <c r="X139" s="5" t="s">
        <v>178</v>
      </c>
      <c r="Y139">
        <v>1</v>
      </c>
      <c r="Z139" s="5">
        <f t="shared" si="37"/>
        <v>1</v>
      </c>
      <c r="AA139" s="5" t="str">
        <f t="shared" si="31"/>
        <v>SEC</v>
      </c>
      <c r="AB139">
        <f t="shared" si="38"/>
        <v>1</v>
      </c>
      <c r="AC139">
        <f t="shared" si="39"/>
        <v>1</v>
      </c>
      <c r="AD139">
        <f t="shared" si="40"/>
        <v>1</v>
      </c>
      <c r="AE139">
        <f t="shared" si="41"/>
        <v>0</v>
      </c>
      <c r="AF139">
        <f t="shared" si="29"/>
        <v>20</v>
      </c>
      <c r="AG139">
        <f t="shared" si="29"/>
        <v>43</v>
      </c>
      <c r="AH139">
        <f t="shared" si="29"/>
        <v>5</v>
      </c>
      <c r="AI139">
        <f t="shared" si="29"/>
        <v>3</v>
      </c>
      <c r="AJ139">
        <f t="shared" si="30"/>
        <v>8</v>
      </c>
      <c r="AK139" s="8">
        <f t="shared" si="42"/>
        <v>0.625</v>
      </c>
      <c r="AL139">
        <f t="shared" si="32"/>
        <v>0</v>
      </c>
    </row>
    <row r="140" spans="1:38" x14ac:dyDescent="0.2">
      <c r="A140" s="1">
        <v>9</v>
      </c>
      <c r="B140" s="4">
        <v>45234</v>
      </c>
      <c r="C140" s="13">
        <v>0.5</v>
      </c>
      <c r="D140" s="5" t="s">
        <v>44</v>
      </c>
      <c r="E140" s="5" t="s">
        <v>314</v>
      </c>
      <c r="F140" s="5"/>
      <c r="G140" s="5" t="s">
        <v>651</v>
      </c>
      <c r="H140" s="5" t="s">
        <v>46</v>
      </c>
      <c r="I140" s="5" t="s">
        <v>14</v>
      </c>
      <c r="J140" s="5">
        <v>36</v>
      </c>
      <c r="K140" s="5">
        <v>39</v>
      </c>
      <c r="L140" s="5">
        <v>5</v>
      </c>
      <c r="M140" s="5">
        <v>4</v>
      </c>
      <c r="N140" s="5" t="s">
        <v>102</v>
      </c>
      <c r="O140" s="5"/>
      <c r="P140" s="6"/>
      <c r="Q140" s="4">
        <f t="shared" si="33"/>
        <v>45234</v>
      </c>
      <c r="R140" s="5">
        <f t="shared" si="34"/>
        <v>2023</v>
      </c>
      <c r="S140" s="5">
        <f t="shared" si="35"/>
        <v>10</v>
      </c>
      <c r="T140" s="5" t="s">
        <v>314</v>
      </c>
      <c r="V140" s="5">
        <f t="shared" si="36"/>
        <v>0</v>
      </c>
      <c r="W140" s="5" t="s">
        <v>46</v>
      </c>
      <c r="X140" s="5" t="s">
        <v>651</v>
      </c>
      <c r="Z140" s="5">
        <f t="shared" si="37"/>
        <v>0</v>
      </c>
      <c r="AA140" s="5" t="str">
        <f t="shared" si="31"/>
        <v>SEC</v>
      </c>
      <c r="AB140">
        <f t="shared" si="38"/>
        <v>1</v>
      </c>
      <c r="AC140">
        <f t="shared" si="39"/>
        <v>1</v>
      </c>
      <c r="AD140">
        <f t="shared" si="40"/>
        <v>1</v>
      </c>
      <c r="AE140">
        <f t="shared" si="41"/>
        <v>0</v>
      </c>
      <c r="AF140">
        <f t="shared" si="29"/>
        <v>36</v>
      </c>
      <c r="AG140">
        <f t="shared" si="29"/>
        <v>39</v>
      </c>
      <c r="AH140">
        <f t="shared" si="29"/>
        <v>5</v>
      </c>
      <c r="AI140">
        <f t="shared" si="29"/>
        <v>4</v>
      </c>
      <c r="AJ140">
        <f t="shared" si="30"/>
        <v>9</v>
      </c>
      <c r="AK140" s="8">
        <f t="shared" si="42"/>
        <v>0.55555555555555558</v>
      </c>
      <c r="AL140">
        <f t="shared" si="32"/>
        <v>0</v>
      </c>
    </row>
    <row r="141" spans="1:38" x14ac:dyDescent="0.2">
      <c r="A141" s="1">
        <v>10</v>
      </c>
      <c r="B141" s="4">
        <v>45241</v>
      </c>
      <c r="C141" s="13">
        <v>0.8125</v>
      </c>
      <c r="D141" s="5" t="s">
        <v>44</v>
      </c>
      <c r="E141" s="5" t="s">
        <v>314</v>
      </c>
      <c r="F141" s="5" t="s">
        <v>49</v>
      </c>
      <c r="G141" s="5" t="s">
        <v>1234</v>
      </c>
      <c r="H141" s="5" t="s">
        <v>46</v>
      </c>
      <c r="I141" s="5" t="s">
        <v>14</v>
      </c>
      <c r="J141" s="5">
        <v>35</v>
      </c>
      <c r="K141" s="5">
        <v>52</v>
      </c>
      <c r="L141" s="5">
        <v>5</v>
      </c>
      <c r="M141" s="5">
        <v>5</v>
      </c>
      <c r="N141" s="5" t="s">
        <v>130</v>
      </c>
      <c r="O141" s="5"/>
      <c r="P141" s="6"/>
      <c r="Q141" s="4">
        <f t="shared" si="33"/>
        <v>45241</v>
      </c>
      <c r="R141" s="5">
        <f t="shared" si="34"/>
        <v>2023</v>
      </c>
      <c r="S141" s="5">
        <f t="shared" si="35"/>
        <v>11</v>
      </c>
      <c r="T141" s="5" t="s">
        <v>314</v>
      </c>
      <c r="V141" s="5">
        <f t="shared" si="36"/>
        <v>0</v>
      </c>
      <c r="W141" s="5" t="s">
        <v>46</v>
      </c>
      <c r="X141" s="5" t="s">
        <v>94</v>
      </c>
      <c r="Y141">
        <v>18</v>
      </c>
      <c r="Z141" s="5">
        <f t="shared" si="37"/>
        <v>1</v>
      </c>
      <c r="AA141" s="5" t="str">
        <f t="shared" si="31"/>
        <v>SEC</v>
      </c>
      <c r="AB141">
        <f t="shared" si="38"/>
        <v>1</v>
      </c>
      <c r="AC141">
        <f t="shared" si="39"/>
        <v>1</v>
      </c>
      <c r="AD141">
        <f t="shared" si="40"/>
        <v>1</v>
      </c>
      <c r="AE141">
        <f t="shared" si="41"/>
        <v>0</v>
      </c>
      <c r="AF141">
        <f t="shared" si="29"/>
        <v>35</v>
      </c>
      <c r="AG141">
        <f t="shared" si="29"/>
        <v>52</v>
      </c>
      <c r="AH141">
        <f t="shared" si="29"/>
        <v>5</v>
      </c>
      <c r="AI141">
        <f t="shared" si="29"/>
        <v>5</v>
      </c>
      <c r="AJ141">
        <f t="shared" si="30"/>
        <v>10</v>
      </c>
      <c r="AK141" s="8">
        <f t="shared" si="42"/>
        <v>0.5</v>
      </c>
      <c r="AL141">
        <f t="shared" si="32"/>
        <v>0</v>
      </c>
    </row>
    <row r="142" spans="1:38" ht="30" x14ac:dyDescent="0.2">
      <c r="A142" s="1">
        <v>11</v>
      </c>
      <c r="B142" s="4">
        <v>45248</v>
      </c>
      <c r="C142" s="13">
        <v>0.8125</v>
      </c>
      <c r="D142" s="5" t="s">
        <v>44</v>
      </c>
      <c r="E142" s="5" t="s">
        <v>314</v>
      </c>
      <c r="F142" s="5" t="s">
        <v>49</v>
      </c>
      <c r="G142" s="5" t="s">
        <v>1235</v>
      </c>
      <c r="H142" s="5" t="s">
        <v>46</v>
      </c>
      <c r="I142" s="5" t="s">
        <v>14</v>
      </c>
      <c r="J142" s="5">
        <v>31</v>
      </c>
      <c r="K142" s="5">
        <v>33</v>
      </c>
      <c r="L142" s="5">
        <v>5</v>
      </c>
      <c r="M142" s="5">
        <v>6</v>
      </c>
      <c r="N142" s="5" t="s">
        <v>132</v>
      </c>
      <c r="O142" s="5"/>
      <c r="P142" s="6"/>
      <c r="Q142" s="4">
        <f t="shared" si="33"/>
        <v>45248</v>
      </c>
      <c r="R142" s="5">
        <f t="shared" si="34"/>
        <v>2023</v>
      </c>
      <c r="S142" s="5">
        <f t="shared" si="35"/>
        <v>12</v>
      </c>
      <c r="T142" s="5" t="s">
        <v>314</v>
      </c>
      <c r="V142" s="5">
        <f t="shared" si="36"/>
        <v>0</v>
      </c>
      <c r="W142" s="5" t="s">
        <v>46</v>
      </c>
      <c r="X142" s="5" t="s">
        <v>922</v>
      </c>
      <c r="Y142">
        <v>11</v>
      </c>
      <c r="Z142" s="5">
        <f t="shared" si="37"/>
        <v>1</v>
      </c>
      <c r="AA142" s="5" t="str">
        <f t="shared" si="31"/>
        <v>SEC</v>
      </c>
      <c r="AB142">
        <f t="shared" si="38"/>
        <v>1</v>
      </c>
      <c r="AC142">
        <f t="shared" si="39"/>
        <v>1</v>
      </c>
      <c r="AD142">
        <f t="shared" si="40"/>
        <v>1</v>
      </c>
      <c r="AE142">
        <f t="shared" si="41"/>
        <v>0</v>
      </c>
      <c r="AF142">
        <f t="shared" si="29"/>
        <v>31</v>
      </c>
      <c r="AG142">
        <f t="shared" si="29"/>
        <v>33</v>
      </c>
      <c r="AH142">
        <f t="shared" si="29"/>
        <v>5</v>
      </c>
      <c r="AI142">
        <f t="shared" si="29"/>
        <v>6</v>
      </c>
      <c r="AJ142">
        <f t="shared" si="30"/>
        <v>11</v>
      </c>
      <c r="AK142" s="8">
        <f t="shared" si="42"/>
        <v>0.45454545454545453</v>
      </c>
      <c r="AL142">
        <f t="shared" si="32"/>
        <v>0</v>
      </c>
    </row>
    <row r="143" spans="1:38" ht="30" x14ac:dyDescent="0.2">
      <c r="A143" s="1">
        <v>12</v>
      </c>
      <c r="B143" s="4">
        <v>45255</v>
      </c>
      <c r="C143" s="13">
        <v>0.79166666666666663</v>
      </c>
      <c r="D143" s="5" t="s">
        <v>44</v>
      </c>
      <c r="E143" s="5" t="s">
        <v>314</v>
      </c>
      <c r="F143" s="5"/>
      <c r="G143" s="5" t="s">
        <v>451</v>
      </c>
      <c r="H143" s="5" t="s">
        <v>40</v>
      </c>
      <c r="I143" s="5" t="s">
        <v>14</v>
      </c>
      <c r="J143" s="5">
        <v>15</v>
      </c>
      <c r="K143" s="5">
        <v>24</v>
      </c>
      <c r="L143" s="5">
        <v>5</v>
      </c>
      <c r="M143" s="5">
        <v>7</v>
      </c>
      <c r="N143" s="5" t="s">
        <v>133</v>
      </c>
      <c r="O143" s="5"/>
      <c r="P143" s="6"/>
      <c r="Q143" s="4">
        <f t="shared" si="33"/>
        <v>45255</v>
      </c>
      <c r="R143" s="5">
        <f t="shared" si="34"/>
        <v>2023</v>
      </c>
      <c r="S143" s="5">
        <f t="shared" si="35"/>
        <v>13</v>
      </c>
      <c r="T143" s="5" t="s">
        <v>314</v>
      </c>
      <c r="V143" s="5">
        <f t="shared" si="36"/>
        <v>0</v>
      </c>
      <c r="W143" s="5" t="s">
        <v>46</v>
      </c>
      <c r="X143" s="5" t="s">
        <v>385</v>
      </c>
      <c r="Y143">
        <v>5</v>
      </c>
      <c r="Z143" s="5">
        <f t="shared" si="37"/>
        <v>1</v>
      </c>
      <c r="AA143" s="5" t="str">
        <f t="shared" si="31"/>
        <v>ACC</v>
      </c>
      <c r="AB143">
        <f t="shared" si="38"/>
        <v>0</v>
      </c>
      <c r="AC143">
        <f t="shared" si="39"/>
        <v>1</v>
      </c>
      <c r="AD143">
        <f t="shared" si="40"/>
        <v>1</v>
      </c>
      <c r="AE143">
        <f t="shared" si="41"/>
        <v>0</v>
      </c>
      <c r="AF143">
        <f t="shared" si="29"/>
        <v>15</v>
      </c>
      <c r="AG143">
        <f t="shared" si="29"/>
        <v>24</v>
      </c>
      <c r="AH143">
        <f t="shared" si="29"/>
        <v>5</v>
      </c>
      <c r="AI143">
        <f t="shared" si="29"/>
        <v>7</v>
      </c>
      <c r="AJ143">
        <f t="shared" si="30"/>
        <v>12</v>
      </c>
      <c r="AK143" s="8">
        <f t="shared" si="42"/>
        <v>0.41666666666666669</v>
      </c>
      <c r="AL143">
        <f t="shared" si="32"/>
        <v>0</v>
      </c>
    </row>
    <row r="144" spans="1:38" ht="30" x14ac:dyDescent="0.2">
      <c r="A144" s="1">
        <v>1</v>
      </c>
      <c r="B144" s="4">
        <v>45172</v>
      </c>
      <c r="C144" s="13">
        <v>0.8125</v>
      </c>
      <c r="D144" s="5" t="s">
        <v>311</v>
      </c>
      <c r="E144" s="5" t="s">
        <v>449</v>
      </c>
      <c r="F144" s="5" t="s">
        <v>80</v>
      </c>
      <c r="G144" s="5" t="s">
        <v>448</v>
      </c>
      <c r="H144" s="5" t="s">
        <v>40</v>
      </c>
      <c r="I144" s="5" t="s">
        <v>14</v>
      </c>
      <c r="J144" s="5">
        <v>24</v>
      </c>
      <c r="K144" s="5">
        <v>45</v>
      </c>
      <c r="L144" s="5">
        <v>0</v>
      </c>
      <c r="M144" s="5">
        <v>1</v>
      </c>
      <c r="N144" s="5" t="s">
        <v>92</v>
      </c>
      <c r="O144" s="5"/>
      <c r="P144" s="6"/>
      <c r="Q144" s="4">
        <f t="shared" si="33"/>
        <v>45172</v>
      </c>
      <c r="R144" s="5">
        <f t="shared" si="34"/>
        <v>2023</v>
      </c>
      <c r="S144" s="5">
        <f t="shared" si="35"/>
        <v>1</v>
      </c>
      <c r="T144" s="5" t="s">
        <v>94</v>
      </c>
      <c r="U144">
        <v>5</v>
      </c>
      <c r="V144" s="5">
        <f t="shared" si="36"/>
        <v>1</v>
      </c>
      <c r="W144" s="5" t="s">
        <v>46</v>
      </c>
      <c r="X144" s="5" t="s">
        <v>385</v>
      </c>
      <c r="Y144">
        <v>8</v>
      </c>
      <c r="Z144" s="5">
        <f t="shared" si="37"/>
        <v>1</v>
      </c>
      <c r="AA144" s="5" t="str">
        <f t="shared" si="31"/>
        <v>ACC</v>
      </c>
      <c r="AB144">
        <f t="shared" si="38"/>
        <v>0</v>
      </c>
      <c r="AC144">
        <f t="shared" si="39"/>
        <v>1</v>
      </c>
      <c r="AD144">
        <f t="shared" si="40"/>
        <v>1</v>
      </c>
      <c r="AE144">
        <f t="shared" si="41"/>
        <v>0</v>
      </c>
      <c r="AF144">
        <f t="shared" si="29"/>
        <v>24</v>
      </c>
      <c r="AG144">
        <f t="shared" si="29"/>
        <v>45</v>
      </c>
      <c r="AH144">
        <f t="shared" si="29"/>
        <v>0</v>
      </c>
      <c r="AI144">
        <f t="shared" si="29"/>
        <v>1</v>
      </c>
      <c r="AJ144">
        <f t="shared" si="30"/>
        <v>1</v>
      </c>
      <c r="AK144" s="8">
        <f t="shared" si="42"/>
        <v>0</v>
      </c>
      <c r="AL144">
        <f t="shared" si="32"/>
        <v>0</v>
      </c>
    </row>
    <row r="145" spans="1:38" ht="30" x14ac:dyDescent="0.2">
      <c r="A145" s="1">
        <v>2</v>
      </c>
      <c r="B145" s="4">
        <v>45178</v>
      </c>
      <c r="C145" s="13">
        <v>0.8125</v>
      </c>
      <c r="D145" s="5" t="s">
        <v>44</v>
      </c>
      <c r="E145" s="5" t="s">
        <v>1223</v>
      </c>
      <c r="F145" s="5"/>
      <c r="G145" s="5" t="s">
        <v>1236</v>
      </c>
      <c r="H145" s="5" t="s">
        <v>70</v>
      </c>
      <c r="I145" s="5" t="s">
        <v>13</v>
      </c>
      <c r="J145" s="5">
        <v>72</v>
      </c>
      <c r="K145" s="5">
        <v>10</v>
      </c>
      <c r="L145" s="5">
        <v>1</v>
      </c>
      <c r="M145" s="5">
        <v>1</v>
      </c>
      <c r="N145" s="5" t="s">
        <v>41</v>
      </c>
      <c r="O145" s="5"/>
      <c r="P145" s="6"/>
      <c r="Q145" s="4">
        <f t="shared" si="33"/>
        <v>45178</v>
      </c>
      <c r="R145" s="5">
        <f t="shared" si="34"/>
        <v>2023</v>
      </c>
      <c r="S145" s="5">
        <f t="shared" si="35"/>
        <v>2</v>
      </c>
      <c r="T145" s="5" t="s">
        <v>94</v>
      </c>
      <c r="U145">
        <v>14</v>
      </c>
      <c r="V145" s="5">
        <f t="shared" si="36"/>
        <v>1</v>
      </c>
      <c r="W145" s="5" t="s">
        <v>46</v>
      </c>
      <c r="X145" s="5" t="s">
        <v>1236</v>
      </c>
      <c r="Z145" s="5">
        <f t="shared" si="37"/>
        <v>0</v>
      </c>
      <c r="AA145" s="5" t="str">
        <f t="shared" si="31"/>
        <v>Non-Major</v>
      </c>
      <c r="AB145">
        <f t="shared" si="38"/>
        <v>0</v>
      </c>
      <c r="AC145">
        <f t="shared" si="39"/>
        <v>0</v>
      </c>
      <c r="AD145">
        <f t="shared" si="40"/>
        <v>0</v>
      </c>
      <c r="AE145">
        <f t="shared" si="41"/>
        <v>0</v>
      </c>
      <c r="AF145">
        <f t="shared" si="29"/>
        <v>72</v>
      </c>
      <c r="AG145">
        <f t="shared" si="29"/>
        <v>10</v>
      </c>
      <c r="AH145">
        <f t="shared" si="29"/>
        <v>1</v>
      </c>
      <c r="AI145">
        <f t="shared" si="29"/>
        <v>1</v>
      </c>
      <c r="AJ145">
        <f t="shared" si="30"/>
        <v>2</v>
      </c>
      <c r="AK145" s="8">
        <f t="shared" si="42"/>
        <v>0.5</v>
      </c>
      <c r="AL145">
        <f t="shared" si="32"/>
        <v>1</v>
      </c>
    </row>
    <row r="146" spans="1:38" ht="30" x14ac:dyDescent="0.2">
      <c r="A146" s="1">
        <v>3</v>
      </c>
      <c r="B146" s="4">
        <v>45185</v>
      </c>
      <c r="C146" s="13">
        <v>0.5</v>
      </c>
      <c r="D146" s="5" t="s">
        <v>44</v>
      </c>
      <c r="E146" s="5" t="s">
        <v>1223</v>
      </c>
      <c r="F146" s="5" t="s">
        <v>49</v>
      </c>
      <c r="G146" s="5" t="s">
        <v>239</v>
      </c>
      <c r="H146" s="5" t="s">
        <v>46</v>
      </c>
      <c r="I146" s="5" t="s">
        <v>13</v>
      </c>
      <c r="J146" s="5">
        <v>41</v>
      </c>
      <c r="K146" s="5">
        <v>14</v>
      </c>
      <c r="L146" s="5">
        <v>2</v>
      </c>
      <c r="M146" s="5">
        <v>1</v>
      </c>
      <c r="N146" s="5" t="s">
        <v>47</v>
      </c>
      <c r="O146" s="5"/>
      <c r="P146" s="6"/>
      <c r="Q146" s="4">
        <f t="shared" si="33"/>
        <v>45185</v>
      </c>
      <c r="R146" s="5">
        <f t="shared" si="34"/>
        <v>2023</v>
      </c>
      <c r="S146" s="5">
        <f t="shared" si="35"/>
        <v>3</v>
      </c>
      <c r="T146" s="5" t="s">
        <v>94</v>
      </c>
      <c r="U146">
        <v>14</v>
      </c>
      <c r="V146" s="5">
        <f t="shared" si="36"/>
        <v>1</v>
      </c>
      <c r="W146" s="5" t="s">
        <v>46</v>
      </c>
      <c r="X146" s="5" t="s">
        <v>239</v>
      </c>
      <c r="Z146" s="5">
        <f t="shared" si="37"/>
        <v>0</v>
      </c>
      <c r="AA146" s="5" t="str">
        <f t="shared" si="31"/>
        <v>SEC</v>
      </c>
      <c r="AB146">
        <f t="shared" si="38"/>
        <v>1</v>
      </c>
      <c r="AC146">
        <f t="shared" si="39"/>
        <v>1</v>
      </c>
      <c r="AD146">
        <f t="shared" si="40"/>
        <v>1</v>
      </c>
      <c r="AE146">
        <f t="shared" si="41"/>
        <v>0</v>
      </c>
      <c r="AF146">
        <f t="shared" si="29"/>
        <v>41</v>
      </c>
      <c r="AG146">
        <f t="shared" si="29"/>
        <v>14</v>
      </c>
      <c r="AH146">
        <f t="shared" si="29"/>
        <v>2</v>
      </c>
      <c r="AI146">
        <f t="shared" si="29"/>
        <v>1</v>
      </c>
      <c r="AJ146">
        <f t="shared" si="30"/>
        <v>3</v>
      </c>
      <c r="AK146" s="8">
        <f t="shared" si="42"/>
        <v>0.66666666666666663</v>
      </c>
      <c r="AL146">
        <f t="shared" si="32"/>
        <v>1</v>
      </c>
    </row>
    <row r="147" spans="1:38" x14ac:dyDescent="0.2">
      <c r="A147" s="1">
        <v>4</v>
      </c>
      <c r="B147" s="4">
        <v>45192</v>
      </c>
      <c r="C147" s="13">
        <v>0.79166666666666663</v>
      </c>
      <c r="D147" s="5" t="s">
        <v>44</v>
      </c>
      <c r="E147" s="5" t="s">
        <v>1224</v>
      </c>
      <c r="F147" s="5"/>
      <c r="G147" s="5" t="s">
        <v>651</v>
      </c>
      <c r="H147" s="5" t="s">
        <v>46</v>
      </c>
      <c r="I147" s="5" t="s">
        <v>13</v>
      </c>
      <c r="J147" s="5">
        <v>34</v>
      </c>
      <c r="K147" s="5">
        <v>31</v>
      </c>
      <c r="L147" s="5">
        <v>3</v>
      </c>
      <c r="M147" s="5">
        <v>1</v>
      </c>
      <c r="N147" s="5" t="s">
        <v>51</v>
      </c>
      <c r="O147" s="5"/>
      <c r="P147" s="6"/>
      <c r="Q147" s="4">
        <f t="shared" si="33"/>
        <v>45192</v>
      </c>
      <c r="R147" s="5">
        <f t="shared" si="34"/>
        <v>2023</v>
      </c>
      <c r="S147" s="5">
        <f t="shared" si="35"/>
        <v>4</v>
      </c>
      <c r="T147" s="5" t="s">
        <v>94</v>
      </c>
      <c r="U147">
        <v>12</v>
      </c>
      <c r="V147" s="5">
        <f t="shared" si="36"/>
        <v>1</v>
      </c>
      <c r="W147" s="5" t="s">
        <v>46</v>
      </c>
      <c r="X147" s="5" t="s">
        <v>651</v>
      </c>
      <c r="Z147" s="5">
        <f t="shared" si="37"/>
        <v>0</v>
      </c>
      <c r="AA147" s="5" t="str">
        <f t="shared" si="31"/>
        <v>SEC</v>
      </c>
      <c r="AB147">
        <f t="shared" si="38"/>
        <v>1</v>
      </c>
      <c r="AC147">
        <f t="shared" si="39"/>
        <v>1</v>
      </c>
      <c r="AD147">
        <f t="shared" si="40"/>
        <v>1</v>
      </c>
      <c r="AE147">
        <f t="shared" si="41"/>
        <v>0</v>
      </c>
      <c r="AF147">
        <f t="shared" si="29"/>
        <v>34</v>
      </c>
      <c r="AG147">
        <f t="shared" si="29"/>
        <v>31</v>
      </c>
      <c r="AH147">
        <f t="shared" si="29"/>
        <v>3</v>
      </c>
      <c r="AI147">
        <f t="shared" si="29"/>
        <v>1</v>
      </c>
      <c r="AJ147">
        <f t="shared" si="30"/>
        <v>4</v>
      </c>
      <c r="AK147" s="8">
        <f t="shared" si="42"/>
        <v>0.75</v>
      </c>
      <c r="AL147">
        <f t="shared" si="32"/>
        <v>1</v>
      </c>
    </row>
    <row r="148" spans="1:38" ht="30" x14ac:dyDescent="0.2">
      <c r="A148" s="1">
        <v>5</v>
      </c>
      <c r="B148" s="4">
        <v>45199</v>
      </c>
      <c r="C148" s="13">
        <v>0.75</v>
      </c>
      <c r="D148" s="5" t="s">
        <v>44</v>
      </c>
      <c r="E148" s="5" t="s">
        <v>931</v>
      </c>
      <c r="F148" s="5" t="s">
        <v>49</v>
      </c>
      <c r="G148" s="5" t="s">
        <v>414</v>
      </c>
      <c r="H148" s="5" t="s">
        <v>46</v>
      </c>
      <c r="I148" s="5" t="s">
        <v>14</v>
      </c>
      <c r="J148" s="5">
        <v>49</v>
      </c>
      <c r="K148" s="5">
        <v>55</v>
      </c>
      <c r="L148" s="5">
        <v>3</v>
      </c>
      <c r="M148" s="5">
        <v>2</v>
      </c>
      <c r="N148" s="5" t="s">
        <v>92</v>
      </c>
      <c r="O148" s="5"/>
      <c r="P148" s="6"/>
      <c r="Q148" s="4">
        <f t="shared" si="33"/>
        <v>45199</v>
      </c>
      <c r="R148" s="5">
        <f t="shared" si="34"/>
        <v>2023</v>
      </c>
      <c r="S148" s="5">
        <f t="shared" si="35"/>
        <v>5</v>
      </c>
      <c r="T148" s="5" t="s">
        <v>94</v>
      </c>
      <c r="U148">
        <v>13</v>
      </c>
      <c r="V148" s="5">
        <f t="shared" si="36"/>
        <v>1</v>
      </c>
      <c r="W148" s="5" t="s">
        <v>46</v>
      </c>
      <c r="X148" s="5" t="s">
        <v>415</v>
      </c>
      <c r="Y148">
        <v>20</v>
      </c>
      <c r="Z148" s="5">
        <f t="shared" si="37"/>
        <v>1</v>
      </c>
      <c r="AA148" s="5" t="str">
        <f t="shared" si="31"/>
        <v>SEC</v>
      </c>
      <c r="AB148">
        <f t="shared" si="38"/>
        <v>1</v>
      </c>
      <c r="AC148">
        <f t="shared" si="39"/>
        <v>1</v>
      </c>
      <c r="AD148">
        <f t="shared" si="40"/>
        <v>1</v>
      </c>
      <c r="AE148">
        <f t="shared" si="41"/>
        <v>0</v>
      </c>
      <c r="AF148">
        <f t="shared" si="29"/>
        <v>49</v>
      </c>
      <c r="AG148">
        <f t="shared" si="29"/>
        <v>55</v>
      </c>
      <c r="AH148">
        <f t="shared" si="29"/>
        <v>3</v>
      </c>
      <c r="AI148">
        <f t="shared" si="29"/>
        <v>2</v>
      </c>
      <c r="AJ148">
        <f t="shared" si="30"/>
        <v>5</v>
      </c>
      <c r="AK148" s="8">
        <f t="shared" si="42"/>
        <v>0.6</v>
      </c>
      <c r="AL148">
        <f t="shared" si="32"/>
        <v>0</v>
      </c>
    </row>
    <row r="149" spans="1:38" ht="30" x14ac:dyDescent="0.2">
      <c r="A149" s="1">
        <v>6</v>
      </c>
      <c r="B149" s="4">
        <v>45206</v>
      </c>
      <c r="C149" s="13">
        <v>0.5</v>
      </c>
      <c r="D149" s="5" t="s">
        <v>44</v>
      </c>
      <c r="E149" s="5" t="s">
        <v>1237</v>
      </c>
      <c r="F149" s="5" t="s">
        <v>49</v>
      </c>
      <c r="G149" s="5" t="s">
        <v>1238</v>
      </c>
      <c r="H149" s="5" t="s">
        <v>46</v>
      </c>
      <c r="I149" s="5" t="s">
        <v>13</v>
      </c>
      <c r="J149" s="5">
        <v>49</v>
      </c>
      <c r="K149" s="5">
        <v>39</v>
      </c>
      <c r="L149" s="5">
        <v>4</v>
      </c>
      <c r="M149" s="5">
        <v>2</v>
      </c>
      <c r="N149" s="5" t="s">
        <v>41</v>
      </c>
      <c r="O149" s="5"/>
      <c r="P149" s="6"/>
      <c r="Q149" s="4">
        <f t="shared" si="33"/>
        <v>45206</v>
      </c>
      <c r="R149" s="5">
        <f t="shared" si="34"/>
        <v>2023</v>
      </c>
      <c r="S149" s="5">
        <f t="shared" si="35"/>
        <v>6</v>
      </c>
      <c r="T149" s="5" t="s">
        <v>94</v>
      </c>
      <c r="U149">
        <v>23</v>
      </c>
      <c r="V149" s="5">
        <f t="shared" si="36"/>
        <v>1</v>
      </c>
      <c r="W149" s="5" t="s">
        <v>46</v>
      </c>
      <c r="X149" s="5" t="s">
        <v>922</v>
      </c>
      <c r="Y149">
        <v>21</v>
      </c>
      <c r="Z149" s="5">
        <f t="shared" si="37"/>
        <v>1</v>
      </c>
      <c r="AA149" s="5" t="str">
        <f t="shared" si="31"/>
        <v>SEC</v>
      </c>
      <c r="AB149">
        <f t="shared" si="38"/>
        <v>1</v>
      </c>
      <c r="AC149">
        <f t="shared" si="39"/>
        <v>1</v>
      </c>
      <c r="AD149">
        <f t="shared" si="40"/>
        <v>1</v>
      </c>
      <c r="AE149">
        <f t="shared" si="41"/>
        <v>0</v>
      </c>
      <c r="AF149">
        <f t="shared" si="29"/>
        <v>49</v>
      </c>
      <c r="AG149">
        <f t="shared" si="29"/>
        <v>39</v>
      </c>
      <c r="AH149">
        <f t="shared" si="29"/>
        <v>4</v>
      </c>
      <c r="AI149">
        <f t="shared" si="29"/>
        <v>2</v>
      </c>
      <c r="AJ149">
        <f t="shared" si="30"/>
        <v>6</v>
      </c>
      <c r="AK149" s="8">
        <f t="shared" si="42"/>
        <v>0.66666666666666663</v>
      </c>
      <c r="AL149">
        <f t="shared" si="32"/>
        <v>1</v>
      </c>
    </row>
    <row r="150" spans="1:38" x14ac:dyDescent="0.2">
      <c r="A150" s="1">
        <v>7</v>
      </c>
      <c r="B150" s="4">
        <v>45213</v>
      </c>
      <c r="C150" s="13">
        <v>0.79166666666666663</v>
      </c>
      <c r="D150" s="5" t="s">
        <v>44</v>
      </c>
      <c r="E150" s="5" t="s">
        <v>1220</v>
      </c>
      <c r="F150" s="5"/>
      <c r="G150" s="5" t="s">
        <v>841</v>
      </c>
      <c r="H150" s="5" t="s">
        <v>46</v>
      </c>
      <c r="I150" s="5" t="s">
        <v>13</v>
      </c>
      <c r="J150" s="5">
        <v>48</v>
      </c>
      <c r="K150" s="5">
        <v>18</v>
      </c>
      <c r="L150" s="5">
        <v>5</v>
      </c>
      <c r="M150" s="5">
        <v>2</v>
      </c>
      <c r="N150" s="5" t="s">
        <v>47</v>
      </c>
      <c r="O150" s="5"/>
      <c r="P150" s="6"/>
      <c r="Q150" s="4">
        <f t="shared" si="33"/>
        <v>45213</v>
      </c>
      <c r="R150" s="5">
        <f t="shared" si="34"/>
        <v>2023</v>
      </c>
      <c r="S150" s="5">
        <f t="shared" si="35"/>
        <v>7</v>
      </c>
      <c r="T150" s="5" t="s">
        <v>94</v>
      </c>
      <c r="U150">
        <v>22</v>
      </c>
      <c r="V150" s="5">
        <f t="shared" si="36"/>
        <v>1</v>
      </c>
      <c r="W150" s="5" t="s">
        <v>46</v>
      </c>
      <c r="X150" s="5" t="s">
        <v>841</v>
      </c>
      <c r="Z150" s="5">
        <f t="shared" si="37"/>
        <v>0</v>
      </c>
      <c r="AA150" s="5" t="str">
        <f t="shared" si="31"/>
        <v>SEC</v>
      </c>
      <c r="AB150">
        <f t="shared" si="38"/>
        <v>1</v>
      </c>
      <c r="AC150">
        <f t="shared" si="39"/>
        <v>1</v>
      </c>
      <c r="AD150">
        <f t="shared" si="40"/>
        <v>1</v>
      </c>
      <c r="AE150">
        <f t="shared" si="41"/>
        <v>0</v>
      </c>
      <c r="AF150">
        <f t="shared" si="29"/>
        <v>48</v>
      </c>
      <c r="AG150">
        <f t="shared" si="29"/>
        <v>18</v>
      </c>
      <c r="AH150">
        <f t="shared" si="29"/>
        <v>5</v>
      </c>
      <c r="AI150">
        <f t="shared" si="29"/>
        <v>2</v>
      </c>
      <c r="AJ150">
        <f t="shared" si="30"/>
        <v>7</v>
      </c>
      <c r="AK150" s="8">
        <f t="shared" si="42"/>
        <v>0.7142857142857143</v>
      </c>
      <c r="AL150">
        <f t="shared" si="32"/>
        <v>1</v>
      </c>
    </row>
    <row r="151" spans="1:38" x14ac:dyDescent="0.2">
      <c r="A151" s="1">
        <v>8</v>
      </c>
      <c r="B151" s="4">
        <v>45220</v>
      </c>
      <c r="C151" s="13">
        <v>0.8125</v>
      </c>
      <c r="D151" s="5" t="s">
        <v>44</v>
      </c>
      <c r="E151" s="5" t="s">
        <v>1239</v>
      </c>
      <c r="F151" s="5"/>
      <c r="G151" s="5" t="s">
        <v>329</v>
      </c>
      <c r="H151" s="5" t="s">
        <v>169</v>
      </c>
      <c r="I151" s="5" t="s">
        <v>13</v>
      </c>
      <c r="J151" s="5">
        <v>62</v>
      </c>
      <c r="K151" s="5">
        <v>0</v>
      </c>
      <c r="L151" s="5">
        <v>6</v>
      </c>
      <c r="M151" s="5">
        <v>2</v>
      </c>
      <c r="N151" s="5" t="s">
        <v>51</v>
      </c>
      <c r="O151" s="5"/>
      <c r="P151" s="6"/>
      <c r="Q151" s="4">
        <f t="shared" si="33"/>
        <v>45220</v>
      </c>
      <c r="R151" s="5">
        <f t="shared" si="34"/>
        <v>2023</v>
      </c>
      <c r="S151" s="5">
        <f t="shared" si="35"/>
        <v>8</v>
      </c>
      <c r="T151" s="5" t="s">
        <v>94</v>
      </c>
      <c r="U151">
        <v>19</v>
      </c>
      <c r="V151" s="5">
        <f t="shared" si="36"/>
        <v>1</v>
      </c>
      <c r="W151" s="5" t="s">
        <v>46</v>
      </c>
      <c r="X151" s="5" t="s">
        <v>329</v>
      </c>
      <c r="Z151" s="5">
        <f t="shared" si="37"/>
        <v>0</v>
      </c>
      <c r="AA151" s="5" t="str">
        <f t="shared" si="31"/>
        <v>Ind</v>
      </c>
      <c r="AB151">
        <f t="shared" si="38"/>
        <v>0</v>
      </c>
      <c r="AC151">
        <f t="shared" si="39"/>
        <v>1</v>
      </c>
      <c r="AD151">
        <f t="shared" si="40"/>
        <v>0</v>
      </c>
      <c r="AE151">
        <f t="shared" si="41"/>
        <v>0</v>
      </c>
      <c r="AF151">
        <f t="shared" si="29"/>
        <v>62</v>
      </c>
      <c r="AG151">
        <f t="shared" si="29"/>
        <v>0</v>
      </c>
      <c r="AH151">
        <f t="shared" si="29"/>
        <v>6</v>
      </c>
      <c r="AI151">
        <f t="shared" si="29"/>
        <v>2</v>
      </c>
      <c r="AJ151">
        <f t="shared" si="30"/>
        <v>8</v>
      </c>
      <c r="AK151" s="8">
        <f t="shared" si="42"/>
        <v>0.75</v>
      </c>
      <c r="AL151">
        <f t="shared" si="32"/>
        <v>1</v>
      </c>
    </row>
    <row r="152" spans="1:38" ht="30" x14ac:dyDescent="0.2">
      <c r="A152" s="1">
        <v>9</v>
      </c>
      <c r="B152" s="4">
        <v>45234</v>
      </c>
      <c r="C152" s="13">
        <v>0.82291666666666663</v>
      </c>
      <c r="D152" s="5" t="s">
        <v>44</v>
      </c>
      <c r="E152" s="5" t="s">
        <v>931</v>
      </c>
      <c r="F152" s="5" t="s">
        <v>49</v>
      </c>
      <c r="G152" s="5" t="s">
        <v>1186</v>
      </c>
      <c r="H152" s="5" t="s">
        <v>46</v>
      </c>
      <c r="I152" s="5" t="s">
        <v>14</v>
      </c>
      <c r="J152" s="5">
        <v>28</v>
      </c>
      <c r="K152" s="5">
        <v>42</v>
      </c>
      <c r="L152" s="5">
        <v>6</v>
      </c>
      <c r="M152" s="5">
        <v>3</v>
      </c>
      <c r="N152" s="5" t="s">
        <v>92</v>
      </c>
      <c r="O152" s="5"/>
      <c r="P152" s="6"/>
      <c r="Q152" s="4">
        <f t="shared" si="33"/>
        <v>45234</v>
      </c>
      <c r="R152" s="5">
        <f t="shared" si="34"/>
        <v>2023</v>
      </c>
      <c r="S152" s="5">
        <f t="shared" si="35"/>
        <v>10</v>
      </c>
      <c r="T152" s="5" t="s">
        <v>94</v>
      </c>
      <c r="U152">
        <v>13</v>
      </c>
      <c r="V152" s="5">
        <f t="shared" si="36"/>
        <v>1</v>
      </c>
      <c r="W152" s="5" t="s">
        <v>46</v>
      </c>
      <c r="X152" s="5" t="s">
        <v>119</v>
      </c>
      <c r="Y152">
        <v>8</v>
      </c>
      <c r="Z152" s="5">
        <f t="shared" si="37"/>
        <v>1</v>
      </c>
      <c r="AA152" s="5" t="str">
        <f t="shared" si="31"/>
        <v>SEC</v>
      </c>
      <c r="AB152">
        <f t="shared" si="38"/>
        <v>1</v>
      </c>
      <c r="AC152">
        <f t="shared" si="39"/>
        <v>1</v>
      </c>
      <c r="AD152">
        <f t="shared" si="40"/>
        <v>1</v>
      </c>
      <c r="AE152">
        <f t="shared" si="41"/>
        <v>0</v>
      </c>
      <c r="AF152">
        <f t="shared" si="29"/>
        <v>28</v>
      </c>
      <c r="AG152">
        <f t="shared" si="29"/>
        <v>42</v>
      </c>
      <c r="AH152">
        <f t="shared" si="29"/>
        <v>6</v>
      </c>
      <c r="AI152">
        <f t="shared" si="29"/>
        <v>3</v>
      </c>
      <c r="AJ152">
        <f t="shared" si="30"/>
        <v>9</v>
      </c>
      <c r="AK152" s="8">
        <f t="shared" si="42"/>
        <v>0.66666666666666663</v>
      </c>
      <c r="AL152">
        <f t="shared" si="32"/>
        <v>0</v>
      </c>
    </row>
    <row r="153" spans="1:38" x14ac:dyDescent="0.2">
      <c r="A153" s="1">
        <v>10</v>
      </c>
      <c r="B153" s="4">
        <v>45241</v>
      </c>
      <c r="C153" s="13">
        <v>0.8125</v>
      </c>
      <c r="D153" s="5" t="s">
        <v>44</v>
      </c>
      <c r="E153" s="5" t="s">
        <v>1234</v>
      </c>
      <c r="F153" s="5"/>
      <c r="G153" s="5" t="s">
        <v>314</v>
      </c>
      <c r="H153" s="5" t="s">
        <v>46</v>
      </c>
      <c r="I153" s="5" t="s">
        <v>13</v>
      </c>
      <c r="J153" s="5">
        <v>52</v>
      </c>
      <c r="K153" s="5">
        <v>35</v>
      </c>
      <c r="L153" s="5">
        <v>7</v>
      </c>
      <c r="M153" s="5">
        <v>3</v>
      </c>
      <c r="N153" s="5" t="s">
        <v>41</v>
      </c>
      <c r="O153" s="5"/>
      <c r="P153" s="6"/>
      <c r="Q153" s="4">
        <f t="shared" si="33"/>
        <v>45241</v>
      </c>
      <c r="R153" s="5">
        <f t="shared" si="34"/>
        <v>2023</v>
      </c>
      <c r="S153" s="5">
        <f t="shared" si="35"/>
        <v>11</v>
      </c>
      <c r="T153" s="5" t="s">
        <v>94</v>
      </c>
      <c r="U153">
        <v>18</v>
      </c>
      <c r="V153" s="5">
        <f t="shared" si="36"/>
        <v>1</v>
      </c>
      <c r="W153" s="5" t="s">
        <v>46</v>
      </c>
      <c r="X153" s="5" t="s">
        <v>314</v>
      </c>
      <c r="Z153" s="5">
        <f t="shared" si="37"/>
        <v>0</v>
      </c>
      <c r="AA153" s="5" t="str">
        <f t="shared" si="31"/>
        <v>SEC</v>
      </c>
      <c r="AB153">
        <f t="shared" si="38"/>
        <v>1</v>
      </c>
      <c r="AC153">
        <f t="shared" si="39"/>
        <v>1</v>
      </c>
      <c r="AD153">
        <f t="shared" si="40"/>
        <v>1</v>
      </c>
      <c r="AE153">
        <f t="shared" si="41"/>
        <v>0</v>
      </c>
      <c r="AF153">
        <f t="shared" si="29"/>
        <v>52</v>
      </c>
      <c r="AG153">
        <f t="shared" si="29"/>
        <v>35</v>
      </c>
      <c r="AH153">
        <f t="shared" si="29"/>
        <v>7</v>
      </c>
      <c r="AI153">
        <f t="shared" si="29"/>
        <v>3</v>
      </c>
      <c r="AJ153">
        <f t="shared" si="30"/>
        <v>10</v>
      </c>
      <c r="AK153" s="8">
        <f t="shared" si="42"/>
        <v>0.7</v>
      </c>
      <c r="AL153">
        <f t="shared" si="32"/>
        <v>1</v>
      </c>
    </row>
    <row r="154" spans="1:38" ht="30" x14ac:dyDescent="0.2">
      <c r="A154" s="1">
        <v>11</v>
      </c>
      <c r="B154" s="4">
        <v>45248</v>
      </c>
      <c r="C154" s="13">
        <v>0.83333333333333337</v>
      </c>
      <c r="D154" s="5" t="s">
        <v>44</v>
      </c>
      <c r="E154" s="5" t="s">
        <v>1200</v>
      </c>
      <c r="F154" s="5"/>
      <c r="G154" s="5" t="s">
        <v>318</v>
      </c>
      <c r="H154" s="5" t="s">
        <v>99</v>
      </c>
      <c r="I154" s="5" t="s">
        <v>13</v>
      </c>
      <c r="J154" s="5">
        <v>56</v>
      </c>
      <c r="K154" s="5">
        <v>14</v>
      </c>
      <c r="L154" s="5">
        <v>8</v>
      </c>
      <c r="M154" s="5">
        <v>3</v>
      </c>
      <c r="N154" s="5" t="s">
        <v>47</v>
      </c>
      <c r="O154" s="5"/>
      <c r="P154" s="6"/>
      <c r="Q154" s="4">
        <f t="shared" si="33"/>
        <v>45248</v>
      </c>
      <c r="R154" s="5">
        <f t="shared" si="34"/>
        <v>2023</v>
      </c>
      <c r="S154" s="5">
        <f t="shared" si="35"/>
        <v>12</v>
      </c>
      <c r="T154" s="5" t="s">
        <v>94</v>
      </c>
      <c r="U154">
        <v>15</v>
      </c>
      <c r="V154" s="5">
        <f t="shared" si="36"/>
        <v>1</v>
      </c>
      <c r="W154" s="5" t="s">
        <v>46</v>
      </c>
      <c r="X154" s="5" t="s">
        <v>318</v>
      </c>
      <c r="Z154" s="5">
        <f t="shared" si="37"/>
        <v>0</v>
      </c>
      <c r="AA154" s="5" t="str">
        <f t="shared" si="31"/>
        <v>Sun Belt</v>
      </c>
      <c r="AB154">
        <f t="shared" si="38"/>
        <v>0</v>
      </c>
      <c r="AC154">
        <f t="shared" si="39"/>
        <v>1</v>
      </c>
      <c r="AD154">
        <f t="shared" si="40"/>
        <v>0</v>
      </c>
      <c r="AE154">
        <f t="shared" si="41"/>
        <v>0</v>
      </c>
      <c r="AF154">
        <f t="shared" si="29"/>
        <v>56</v>
      </c>
      <c r="AG154">
        <f t="shared" si="29"/>
        <v>14</v>
      </c>
      <c r="AH154">
        <f t="shared" si="29"/>
        <v>8</v>
      </c>
      <c r="AI154">
        <f t="shared" si="29"/>
        <v>3</v>
      </c>
      <c r="AJ154">
        <f t="shared" si="30"/>
        <v>11</v>
      </c>
      <c r="AK154" s="8">
        <f t="shared" si="42"/>
        <v>0.72727272727272729</v>
      </c>
      <c r="AL154">
        <f t="shared" si="32"/>
        <v>1</v>
      </c>
    </row>
    <row r="155" spans="1:38" ht="30" x14ac:dyDescent="0.2">
      <c r="A155" s="1">
        <v>12</v>
      </c>
      <c r="B155" s="4">
        <v>45255</v>
      </c>
      <c r="C155" s="13">
        <v>0.5</v>
      </c>
      <c r="D155" s="5" t="s">
        <v>44</v>
      </c>
      <c r="E155" s="5" t="s">
        <v>1223</v>
      </c>
      <c r="F155" s="5"/>
      <c r="G155" s="5" t="s">
        <v>571</v>
      </c>
      <c r="H155" s="5" t="s">
        <v>46</v>
      </c>
      <c r="I155" s="5" t="s">
        <v>13</v>
      </c>
      <c r="J155" s="5">
        <v>42</v>
      </c>
      <c r="K155" s="5">
        <v>30</v>
      </c>
      <c r="L155" s="5">
        <v>9</v>
      </c>
      <c r="M155" s="5">
        <v>3</v>
      </c>
      <c r="N155" s="5" t="s">
        <v>51</v>
      </c>
      <c r="O155" s="5"/>
      <c r="P155" s="6"/>
      <c r="Q155" s="4">
        <f t="shared" si="33"/>
        <v>45255</v>
      </c>
      <c r="R155" s="5">
        <f t="shared" si="34"/>
        <v>2023</v>
      </c>
      <c r="S155" s="5">
        <f t="shared" si="35"/>
        <v>13</v>
      </c>
      <c r="T155" s="5" t="s">
        <v>94</v>
      </c>
      <c r="U155">
        <v>14</v>
      </c>
      <c r="V155" s="5">
        <f t="shared" si="36"/>
        <v>1</v>
      </c>
      <c r="W155" s="5" t="s">
        <v>46</v>
      </c>
      <c r="X155" s="5" t="s">
        <v>571</v>
      </c>
      <c r="Z155" s="5">
        <f t="shared" si="37"/>
        <v>0</v>
      </c>
      <c r="AA155" s="5" t="str">
        <f t="shared" si="31"/>
        <v>SEC</v>
      </c>
      <c r="AB155">
        <f t="shared" si="38"/>
        <v>1</v>
      </c>
      <c r="AC155">
        <f t="shared" si="39"/>
        <v>1</v>
      </c>
      <c r="AD155">
        <f t="shared" si="40"/>
        <v>1</v>
      </c>
      <c r="AE155">
        <f t="shared" si="41"/>
        <v>0</v>
      </c>
      <c r="AF155">
        <f t="shared" si="29"/>
        <v>42</v>
      </c>
      <c r="AG155">
        <f t="shared" si="29"/>
        <v>30</v>
      </c>
      <c r="AH155">
        <f t="shared" si="29"/>
        <v>9</v>
      </c>
      <c r="AI155">
        <f t="shared" si="29"/>
        <v>3</v>
      </c>
      <c r="AJ155">
        <f t="shared" si="30"/>
        <v>12</v>
      </c>
      <c r="AK155" s="8">
        <f t="shared" si="42"/>
        <v>0.75</v>
      </c>
      <c r="AL155">
        <f t="shared" si="32"/>
        <v>1</v>
      </c>
    </row>
    <row r="156" spans="1:38" ht="30" x14ac:dyDescent="0.2">
      <c r="A156" s="1">
        <v>13</v>
      </c>
      <c r="B156" s="4">
        <v>45292</v>
      </c>
      <c r="C156" s="13">
        <v>0.5</v>
      </c>
      <c r="D156" s="5" t="s">
        <v>90</v>
      </c>
      <c r="E156" s="5" t="s">
        <v>931</v>
      </c>
      <c r="F156" s="5" t="s">
        <v>80</v>
      </c>
      <c r="G156" s="5" t="s">
        <v>276</v>
      </c>
      <c r="H156" s="5" t="s">
        <v>86</v>
      </c>
      <c r="I156" s="5" t="s">
        <v>13</v>
      </c>
      <c r="J156" s="5">
        <v>35</v>
      </c>
      <c r="K156" s="5">
        <v>31</v>
      </c>
      <c r="L156" s="5">
        <v>10</v>
      </c>
      <c r="M156" s="5">
        <v>3</v>
      </c>
      <c r="N156" s="5" t="s">
        <v>55</v>
      </c>
      <c r="O156" s="5" t="s">
        <v>905</v>
      </c>
      <c r="P156" s="6"/>
      <c r="Q156" s="4">
        <f t="shared" si="33"/>
        <v>45292</v>
      </c>
      <c r="R156" s="5">
        <f t="shared" si="34"/>
        <v>2023</v>
      </c>
      <c r="S156" s="5">
        <f t="shared" si="35"/>
        <v>18</v>
      </c>
      <c r="T156" s="5" t="s">
        <v>94</v>
      </c>
      <c r="U156">
        <v>13</v>
      </c>
      <c r="V156" s="5">
        <f t="shared" si="36"/>
        <v>1</v>
      </c>
      <c r="W156" s="5" t="s">
        <v>46</v>
      </c>
      <c r="X156" s="5" t="s">
        <v>276</v>
      </c>
      <c r="Z156" s="5">
        <f t="shared" si="37"/>
        <v>0</v>
      </c>
      <c r="AA156" s="5" t="str">
        <f t="shared" si="31"/>
        <v>Big Ten</v>
      </c>
      <c r="AB156">
        <f t="shared" si="38"/>
        <v>0</v>
      </c>
      <c r="AC156">
        <f t="shared" si="39"/>
        <v>1</v>
      </c>
      <c r="AD156">
        <f t="shared" si="40"/>
        <v>1</v>
      </c>
      <c r="AE156">
        <f t="shared" si="41"/>
        <v>0</v>
      </c>
      <c r="AF156">
        <f t="shared" si="29"/>
        <v>35</v>
      </c>
      <c r="AG156">
        <f t="shared" si="29"/>
        <v>31</v>
      </c>
      <c r="AH156">
        <f t="shared" si="29"/>
        <v>10</v>
      </c>
      <c r="AI156">
        <f t="shared" si="29"/>
        <v>3</v>
      </c>
      <c r="AJ156">
        <f t="shared" si="30"/>
        <v>13</v>
      </c>
      <c r="AK156" s="8">
        <f t="shared" si="42"/>
        <v>0.76923076923076927</v>
      </c>
      <c r="AL156">
        <f t="shared" si="32"/>
        <v>1</v>
      </c>
    </row>
    <row r="157" spans="1:38" ht="30" x14ac:dyDescent="0.2">
      <c r="A157" s="1">
        <v>1</v>
      </c>
      <c r="B157" s="4">
        <v>45169</v>
      </c>
      <c r="C157" s="13">
        <v>0.83333333333333337</v>
      </c>
      <c r="D157" s="5" t="s">
        <v>37</v>
      </c>
      <c r="E157" s="5" t="s">
        <v>348</v>
      </c>
      <c r="F157" s="5"/>
      <c r="G157" s="5" t="s">
        <v>589</v>
      </c>
      <c r="H157" s="5" t="s">
        <v>70</v>
      </c>
      <c r="I157" s="5" t="s">
        <v>13</v>
      </c>
      <c r="J157" s="5">
        <v>35</v>
      </c>
      <c r="K157" s="5">
        <v>10</v>
      </c>
      <c r="L157" s="5">
        <v>1</v>
      </c>
      <c r="M157" s="5">
        <v>0</v>
      </c>
      <c r="N157" s="5" t="s">
        <v>41</v>
      </c>
      <c r="O157" s="5"/>
      <c r="P157" s="6"/>
      <c r="Q157" s="4">
        <f t="shared" si="33"/>
        <v>45169</v>
      </c>
      <c r="R157" s="5">
        <f t="shared" si="34"/>
        <v>2023</v>
      </c>
      <c r="S157" s="5">
        <f t="shared" si="35"/>
        <v>1</v>
      </c>
      <c r="T157" s="5" t="s">
        <v>348</v>
      </c>
      <c r="V157" s="5">
        <f t="shared" si="36"/>
        <v>0</v>
      </c>
      <c r="W157" s="5" t="s">
        <v>46</v>
      </c>
      <c r="X157" s="5" t="s">
        <v>589</v>
      </c>
      <c r="Z157" s="5">
        <f t="shared" si="37"/>
        <v>0</v>
      </c>
      <c r="AA157" s="5" t="str">
        <f t="shared" si="31"/>
        <v>Non-Major</v>
      </c>
      <c r="AB157">
        <f t="shared" si="38"/>
        <v>0</v>
      </c>
      <c r="AC157">
        <f t="shared" si="39"/>
        <v>0</v>
      </c>
      <c r="AD157">
        <f t="shared" si="40"/>
        <v>0</v>
      </c>
      <c r="AE157">
        <f t="shared" si="41"/>
        <v>0</v>
      </c>
      <c r="AF157">
        <f t="shared" si="29"/>
        <v>35</v>
      </c>
      <c r="AG157">
        <f t="shared" si="29"/>
        <v>10</v>
      </c>
      <c r="AH157">
        <f t="shared" si="29"/>
        <v>1</v>
      </c>
      <c r="AI157">
        <f t="shared" ref="AI157:AI182" si="43">M157</f>
        <v>0</v>
      </c>
      <c r="AJ157">
        <f t="shared" si="30"/>
        <v>1</v>
      </c>
      <c r="AK157" s="8">
        <f t="shared" si="42"/>
        <v>1</v>
      </c>
      <c r="AL157">
        <f t="shared" si="32"/>
        <v>1</v>
      </c>
    </row>
    <row r="158" spans="1:38" ht="45" x14ac:dyDescent="0.2">
      <c r="A158" s="1">
        <v>2</v>
      </c>
      <c r="B158" s="4">
        <v>45178</v>
      </c>
      <c r="C158" s="13">
        <v>0.79166666666666663</v>
      </c>
      <c r="D158" s="5" t="s">
        <v>44</v>
      </c>
      <c r="E158" s="5" t="s">
        <v>348</v>
      </c>
      <c r="F158" s="5"/>
      <c r="G158" s="5" t="s">
        <v>122</v>
      </c>
      <c r="H158" s="5" t="s">
        <v>54</v>
      </c>
      <c r="I158" s="5" t="s">
        <v>13</v>
      </c>
      <c r="J158" s="5">
        <v>23</v>
      </c>
      <c r="K158" s="5">
        <v>19</v>
      </c>
      <c r="L158" s="5">
        <v>2</v>
      </c>
      <c r="M158" s="5">
        <v>0</v>
      </c>
      <c r="N158" s="5" t="s">
        <v>47</v>
      </c>
      <c r="O158" s="5"/>
      <c r="P158" s="6"/>
      <c r="Q158" s="4">
        <f t="shared" si="33"/>
        <v>45178</v>
      </c>
      <c r="R158" s="5">
        <f t="shared" si="34"/>
        <v>2023</v>
      </c>
      <c r="S158" s="5">
        <f t="shared" si="35"/>
        <v>2</v>
      </c>
      <c r="T158" s="5" t="s">
        <v>348</v>
      </c>
      <c r="V158" s="5">
        <f t="shared" si="36"/>
        <v>0</v>
      </c>
      <c r="W158" s="5" t="s">
        <v>46</v>
      </c>
      <c r="X158" s="5" t="s">
        <v>122</v>
      </c>
      <c r="Z158" s="5">
        <f t="shared" si="37"/>
        <v>0</v>
      </c>
      <c r="AA158" s="5" t="str">
        <f t="shared" si="31"/>
        <v>CUSA</v>
      </c>
      <c r="AB158">
        <f t="shared" si="38"/>
        <v>0</v>
      </c>
      <c r="AC158">
        <f t="shared" si="39"/>
        <v>1</v>
      </c>
      <c r="AD158">
        <f t="shared" si="40"/>
        <v>0</v>
      </c>
      <c r="AE158">
        <f t="shared" si="41"/>
        <v>0</v>
      </c>
      <c r="AF158">
        <f t="shared" ref="AF158:AH180" si="44">J158</f>
        <v>23</v>
      </c>
      <c r="AG158">
        <f t="shared" si="44"/>
        <v>19</v>
      </c>
      <c r="AH158">
        <f t="shared" si="44"/>
        <v>2</v>
      </c>
      <c r="AI158">
        <f t="shared" si="43"/>
        <v>0</v>
      </c>
      <c r="AJ158">
        <f t="shared" ref="AJ158:AJ182" si="45">SUM(AH158:AI158)</f>
        <v>2</v>
      </c>
      <c r="AK158" s="8">
        <f t="shared" si="42"/>
        <v>1</v>
      </c>
      <c r="AL158">
        <f t="shared" si="32"/>
        <v>1</v>
      </c>
    </row>
    <row r="159" spans="1:38" ht="30" x14ac:dyDescent="0.2">
      <c r="A159" s="1">
        <v>3</v>
      </c>
      <c r="B159" s="4">
        <v>45185</v>
      </c>
      <c r="C159" s="13">
        <v>0.5</v>
      </c>
      <c r="D159" s="5" t="s">
        <v>44</v>
      </c>
      <c r="E159" s="5" t="s">
        <v>348</v>
      </c>
      <c r="F159" s="5"/>
      <c r="G159" s="5" t="s">
        <v>685</v>
      </c>
      <c r="H159" s="5" t="s">
        <v>145</v>
      </c>
      <c r="I159" s="5" t="s">
        <v>13</v>
      </c>
      <c r="J159" s="5">
        <v>30</v>
      </c>
      <c r="K159" s="5">
        <v>27</v>
      </c>
      <c r="L159" s="5">
        <v>3</v>
      </c>
      <c r="M159" s="5">
        <v>0</v>
      </c>
      <c r="N159" s="5" t="s">
        <v>51</v>
      </c>
      <c r="O159" s="5"/>
      <c r="P159" s="6"/>
      <c r="Q159" s="4">
        <f t="shared" si="33"/>
        <v>45185</v>
      </c>
      <c r="R159" s="5">
        <f t="shared" si="34"/>
        <v>2023</v>
      </c>
      <c r="S159" s="5">
        <f t="shared" si="35"/>
        <v>3</v>
      </c>
      <c r="T159" s="5" t="s">
        <v>348</v>
      </c>
      <c r="V159" s="5">
        <f t="shared" si="36"/>
        <v>0</v>
      </c>
      <c r="W159" s="5" t="s">
        <v>46</v>
      </c>
      <c r="X159" s="5" t="s">
        <v>565</v>
      </c>
      <c r="Y159">
        <v>15</v>
      </c>
      <c r="Z159" s="5">
        <f t="shared" si="37"/>
        <v>1</v>
      </c>
      <c r="AA159" s="5" t="str">
        <f t="shared" si="31"/>
        <v>Big 12</v>
      </c>
      <c r="AB159">
        <f t="shared" si="38"/>
        <v>0</v>
      </c>
      <c r="AC159">
        <f t="shared" si="39"/>
        <v>1</v>
      </c>
      <c r="AD159">
        <f t="shared" si="40"/>
        <v>1</v>
      </c>
      <c r="AE159">
        <f t="shared" si="41"/>
        <v>0</v>
      </c>
      <c r="AF159">
        <f t="shared" si="44"/>
        <v>30</v>
      </c>
      <c r="AG159">
        <f t="shared" si="44"/>
        <v>27</v>
      </c>
      <c r="AH159">
        <f t="shared" si="44"/>
        <v>3</v>
      </c>
      <c r="AI159">
        <f t="shared" si="43"/>
        <v>0</v>
      </c>
      <c r="AJ159">
        <f t="shared" si="45"/>
        <v>3</v>
      </c>
      <c r="AK159" s="8">
        <f t="shared" si="42"/>
        <v>1</v>
      </c>
      <c r="AL159">
        <f t="shared" si="32"/>
        <v>1</v>
      </c>
    </row>
    <row r="160" spans="1:38" x14ac:dyDescent="0.2">
      <c r="A160" s="1">
        <v>4</v>
      </c>
      <c r="B160" s="4">
        <v>45192</v>
      </c>
      <c r="C160" s="13">
        <v>0.8125</v>
      </c>
      <c r="D160" s="5" t="s">
        <v>44</v>
      </c>
      <c r="E160" s="5" t="s">
        <v>348</v>
      </c>
      <c r="F160" s="5" t="s">
        <v>80</v>
      </c>
      <c r="G160" s="5" t="s">
        <v>709</v>
      </c>
      <c r="H160" s="5" t="s">
        <v>140</v>
      </c>
      <c r="I160" s="5" t="s">
        <v>13</v>
      </c>
      <c r="J160" s="5">
        <v>34</v>
      </c>
      <c r="K160" s="5">
        <v>27</v>
      </c>
      <c r="L160" s="5">
        <v>4</v>
      </c>
      <c r="M160" s="5">
        <v>0</v>
      </c>
      <c r="N160" s="5" t="s">
        <v>55</v>
      </c>
      <c r="O160" s="5"/>
      <c r="P160" s="6"/>
      <c r="Q160" s="4">
        <f t="shared" si="33"/>
        <v>45192</v>
      </c>
      <c r="R160" s="5">
        <f t="shared" si="34"/>
        <v>2023</v>
      </c>
      <c r="S160" s="5">
        <f t="shared" si="35"/>
        <v>4</v>
      </c>
      <c r="T160" s="5" t="s">
        <v>348</v>
      </c>
      <c r="V160" s="5">
        <f t="shared" si="36"/>
        <v>0</v>
      </c>
      <c r="W160" s="5" t="s">
        <v>46</v>
      </c>
      <c r="X160" s="5" t="s">
        <v>709</v>
      </c>
      <c r="Z160" s="5">
        <f t="shared" si="37"/>
        <v>0</v>
      </c>
      <c r="AA160" s="5" t="str">
        <f t="shared" si="31"/>
        <v>American</v>
      </c>
      <c r="AB160">
        <f t="shared" si="38"/>
        <v>0</v>
      </c>
      <c r="AC160">
        <f t="shared" si="39"/>
        <v>1</v>
      </c>
      <c r="AD160">
        <f t="shared" si="40"/>
        <v>0</v>
      </c>
      <c r="AE160">
        <f t="shared" si="41"/>
        <v>0</v>
      </c>
      <c r="AF160">
        <f t="shared" si="44"/>
        <v>34</v>
      </c>
      <c r="AG160">
        <f t="shared" si="44"/>
        <v>27</v>
      </c>
      <c r="AH160">
        <f t="shared" si="44"/>
        <v>4</v>
      </c>
      <c r="AI160">
        <f t="shared" si="43"/>
        <v>0</v>
      </c>
      <c r="AJ160">
        <f t="shared" si="45"/>
        <v>4</v>
      </c>
      <c r="AK160" s="8">
        <f t="shared" si="42"/>
        <v>1</v>
      </c>
      <c r="AL160">
        <f t="shared" si="32"/>
        <v>1</v>
      </c>
    </row>
    <row r="161" spans="1:38" ht="30" x14ac:dyDescent="0.2">
      <c r="A161" s="1">
        <v>5</v>
      </c>
      <c r="B161" s="4">
        <v>45199</v>
      </c>
      <c r="C161" s="13">
        <v>0.66666666666666663</v>
      </c>
      <c r="D161" s="5" t="s">
        <v>44</v>
      </c>
      <c r="E161" s="5" t="s">
        <v>1219</v>
      </c>
      <c r="F161" s="5" t="s">
        <v>49</v>
      </c>
      <c r="G161" s="5" t="s">
        <v>411</v>
      </c>
      <c r="H161" s="5" t="s">
        <v>46</v>
      </c>
      <c r="I161" s="5" t="s">
        <v>13</v>
      </c>
      <c r="J161" s="5">
        <v>38</v>
      </c>
      <c r="K161" s="5">
        <v>21</v>
      </c>
      <c r="L161" s="5">
        <v>5</v>
      </c>
      <c r="M161" s="5">
        <v>0</v>
      </c>
      <c r="N161" s="5" t="s">
        <v>57</v>
      </c>
      <c r="O161" s="5"/>
      <c r="P161" s="6"/>
      <c r="Q161" s="4">
        <f t="shared" si="33"/>
        <v>45199</v>
      </c>
      <c r="R161" s="5">
        <f t="shared" si="34"/>
        <v>2023</v>
      </c>
      <c r="S161" s="5">
        <f t="shared" si="35"/>
        <v>5</v>
      </c>
      <c r="T161" s="5" t="s">
        <v>922</v>
      </c>
      <c r="U161">
        <v>23</v>
      </c>
      <c r="V161" s="5">
        <f t="shared" si="36"/>
        <v>1</v>
      </c>
      <c r="W161" s="5" t="s">
        <v>46</v>
      </c>
      <c r="X161" s="5" t="s">
        <v>411</v>
      </c>
      <c r="Z161" s="5">
        <f t="shared" si="37"/>
        <v>0</v>
      </c>
      <c r="AA161" s="5" t="str">
        <f t="shared" si="31"/>
        <v>SEC</v>
      </c>
      <c r="AB161">
        <f t="shared" si="38"/>
        <v>1</v>
      </c>
      <c r="AC161">
        <f t="shared" si="39"/>
        <v>1</v>
      </c>
      <c r="AD161">
        <f t="shared" si="40"/>
        <v>1</v>
      </c>
      <c r="AE161">
        <f t="shared" si="41"/>
        <v>0</v>
      </c>
      <c r="AF161">
        <f t="shared" si="44"/>
        <v>38</v>
      </c>
      <c r="AG161">
        <f t="shared" si="44"/>
        <v>21</v>
      </c>
      <c r="AH161">
        <f t="shared" si="44"/>
        <v>5</v>
      </c>
      <c r="AI161">
        <f t="shared" si="43"/>
        <v>0</v>
      </c>
      <c r="AJ161">
        <f t="shared" si="45"/>
        <v>5</v>
      </c>
      <c r="AK161" s="8">
        <f t="shared" si="42"/>
        <v>1</v>
      </c>
      <c r="AL161">
        <f t="shared" si="32"/>
        <v>1</v>
      </c>
    </row>
    <row r="162" spans="1:38" ht="30" x14ac:dyDescent="0.2">
      <c r="A162" s="1">
        <v>6</v>
      </c>
      <c r="B162" s="4">
        <v>45206</v>
      </c>
      <c r="C162" s="13">
        <v>0.5</v>
      </c>
      <c r="D162" s="5" t="s">
        <v>44</v>
      </c>
      <c r="E162" s="5" t="s">
        <v>1238</v>
      </c>
      <c r="F162" s="5"/>
      <c r="G162" s="5" t="s">
        <v>1237</v>
      </c>
      <c r="H162" s="5" t="s">
        <v>46</v>
      </c>
      <c r="I162" s="5" t="s">
        <v>14</v>
      </c>
      <c r="J162" s="5">
        <v>39</v>
      </c>
      <c r="K162" s="5">
        <v>49</v>
      </c>
      <c r="L162" s="5">
        <v>5</v>
      </c>
      <c r="M162" s="5">
        <v>1</v>
      </c>
      <c r="N162" s="5" t="s">
        <v>92</v>
      </c>
      <c r="O162" s="5"/>
      <c r="P162" s="6"/>
      <c r="Q162" s="4">
        <f t="shared" si="33"/>
        <v>45206</v>
      </c>
      <c r="R162" s="5">
        <f t="shared" si="34"/>
        <v>2023</v>
      </c>
      <c r="S162" s="5">
        <f t="shared" si="35"/>
        <v>6</v>
      </c>
      <c r="T162" s="5" t="s">
        <v>922</v>
      </c>
      <c r="U162">
        <v>21</v>
      </c>
      <c r="V162" s="5">
        <f t="shared" si="36"/>
        <v>1</v>
      </c>
      <c r="W162" s="5" t="s">
        <v>46</v>
      </c>
      <c r="X162" s="5" t="s">
        <v>94</v>
      </c>
      <c r="Y162">
        <v>23</v>
      </c>
      <c r="Z162" s="5">
        <f t="shared" si="37"/>
        <v>1</v>
      </c>
      <c r="AA162" s="5" t="str">
        <f t="shared" si="31"/>
        <v>SEC</v>
      </c>
      <c r="AB162">
        <f t="shared" si="38"/>
        <v>1</v>
      </c>
      <c r="AC162">
        <f t="shared" si="39"/>
        <v>1</v>
      </c>
      <c r="AD162">
        <f t="shared" si="40"/>
        <v>1</v>
      </c>
      <c r="AE162">
        <f t="shared" si="41"/>
        <v>0</v>
      </c>
      <c r="AF162">
        <f t="shared" si="44"/>
        <v>39</v>
      </c>
      <c r="AG162">
        <f t="shared" si="44"/>
        <v>49</v>
      </c>
      <c r="AH162">
        <f t="shared" si="44"/>
        <v>5</v>
      </c>
      <c r="AI162">
        <f t="shared" si="43"/>
        <v>1</v>
      </c>
      <c r="AJ162">
        <f t="shared" si="45"/>
        <v>6</v>
      </c>
      <c r="AK162" s="8">
        <f t="shared" si="42"/>
        <v>0.83333333333333337</v>
      </c>
      <c r="AL162">
        <f t="shared" si="32"/>
        <v>0</v>
      </c>
    </row>
    <row r="163" spans="1:38" ht="30" x14ac:dyDescent="0.2">
      <c r="A163" s="1">
        <v>7</v>
      </c>
      <c r="B163" s="4">
        <v>45213</v>
      </c>
      <c r="C163" s="13">
        <v>0.8125</v>
      </c>
      <c r="D163" s="5" t="s">
        <v>44</v>
      </c>
      <c r="E163" s="5" t="s">
        <v>348</v>
      </c>
      <c r="F163" s="5" t="s">
        <v>49</v>
      </c>
      <c r="G163" s="5" t="s">
        <v>1232</v>
      </c>
      <c r="H163" s="5" t="s">
        <v>46</v>
      </c>
      <c r="I163" s="5" t="s">
        <v>13</v>
      </c>
      <c r="J163" s="5">
        <v>38</v>
      </c>
      <c r="K163" s="5">
        <v>21</v>
      </c>
      <c r="L163" s="5">
        <v>6</v>
      </c>
      <c r="M163" s="5">
        <v>1</v>
      </c>
      <c r="N163" s="5" t="s">
        <v>41</v>
      </c>
      <c r="O163" s="5"/>
      <c r="P163" s="6"/>
      <c r="Q163" s="4">
        <f t="shared" si="33"/>
        <v>45213</v>
      </c>
      <c r="R163" s="5">
        <f t="shared" si="34"/>
        <v>2023</v>
      </c>
      <c r="S163" s="5">
        <f t="shared" si="35"/>
        <v>7</v>
      </c>
      <c r="T163" s="5" t="s">
        <v>348</v>
      </c>
      <c r="V163" s="5">
        <f t="shared" si="36"/>
        <v>0</v>
      </c>
      <c r="W163" s="5" t="s">
        <v>46</v>
      </c>
      <c r="X163" s="5" t="s">
        <v>879</v>
      </c>
      <c r="Y163">
        <v>24</v>
      </c>
      <c r="Z163" s="5">
        <f t="shared" si="37"/>
        <v>1</v>
      </c>
      <c r="AA163" s="5" t="str">
        <f t="shared" si="31"/>
        <v>SEC</v>
      </c>
      <c r="AB163">
        <f t="shared" si="38"/>
        <v>1</v>
      </c>
      <c r="AC163">
        <f t="shared" si="39"/>
        <v>1</v>
      </c>
      <c r="AD163">
        <f t="shared" si="40"/>
        <v>1</v>
      </c>
      <c r="AE163">
        <f t="shared" si="41"/>
        <v>0</v>
      </c>
      <c r="AF163">
        <f t="shared" si="44"/>
        <v>38</v>
      </c>
      <c r="AG163">
        <f t="shared" si="44"/>
        <v>21</v>
      </c>
      <c r="AH163">
        <f t="shared" si="44"/>
        <v>6</v>
      </c>
      <c r="AI163">
        <f t="shared" si="43"/>
        <v>1</v>
      </c>
      <c r="AJ163">
        <f t="shared" si="45"/>
        <v>7</v>
      </c>
      <c r="AK163" s="8">
        <f t="shared" si="42"/>
        <v>0.8571428571428571</v>
      </c>
      <c r="AL163">
        <f t="shared" si="32"/>
        <v>1</v>
      </c>
    </row>
    <row r="164" spans="1:38" ht="30" x14ac:dyDescent="0.2">
      <c r="A164" s="1">
        <v>8</v>
      </c>
      <c r="B164" s="4">
        <v>45220</v>
      </c>
      <c r="C164" s="13">
        <v>0.64583333333333337</v>
      </c>
      <c r="D164" s="5" t="s">
        <v>44</v>
      </c>
      <c r="E164" s="5" t="s">
        <v>1230</v>
      </c>
      <c r="F164" s="5"/>
      <c r="G164" s="5" t="s">
        <v>77</v>
      </c>
      <c r="H164" s="5" t="s">
        <v>46</v>
      </c>
      <c r="I164" s="5" t="s">
        <v>13</v>
      </c>
      <c r="J164" s="5">
        <v>34</v>
      </c>
      <c r="K164" s="5">
        <v>12</v>
      </c>
      <c r="L164" s="5">
        <v>7</v>
      </c>
      <c r="M164" s="5">
        <v>1</v>
      </c>
      <c r="N164" s="5" t="s">
        <v>47</v>
      </c>
      <c r="O164" s="5"/>
      <c r="P164" s="6"/>
      <c r="Q164" s="4">
        <f t="shared" si="33"/>
        <v>45220</v>
      </c>
      <c r="R164" s="5">
        <f t="shared" si="34"/>
        <v>2023</v>
      </c>
      <c r="S164" s="5">
        <f t="shared" si="35"/>
        <v>8</v>
      </c>
      <c r="T164" s="5" t="s">
        <v>922</v>
      </c>
      <c r="U164">
        <v>20</v>
      </c>
      <c r="V164" s="5">
        <f t="shared" si="36"/>
        <v>1</v>
      </c>
      <c r="W164" s="5" t="s">
        <v>46</v>
      </c>
      <c r="X164" s="5" t="s">
        <v>77</v>
      </c>
      <c r="Z164" s="5">
        <f t="shared" si="37"/>
        <v>0</v>
      </c>
      <c r="AA164" s="5" t="str">
        <f t="shared" si="31"/>
        <v>SEC</v>
      </c>
      <c r="AB164">
        <f t="shared" si="38"/>
        <v>1</v>
      </c>
      <c r="AC164">
        <f t="shared" si="39"/>
        <v>1</v>
      </c>
      <c r="AD164">
        <f t="shared" si="40"/>
        <v>1</v>
      </c>
      <c r="AE164">
        <f t="shared" si="41"/>
        <v>0</v>
      </c>
      <c r="AF164">
        <f t="shared" si="44"/>
        <v>34</v>
      </c>
      <c r="AG164">
        <f t="shared" si="44"/>
        <v>12</v>
      </c>
      <c r="AH164">
        <f t="shared" si="44"/>
        <v>7</v>
      </c>
      <c r="AI164">
        <f t="shared" si="43"/>
        <v>1</v>
      </c>
      <c r="AJ164">
        <f t="shared" si="45"/>
        <v>8</v>
      </c>
      <c r="AK164" s="8">
        <f t="shared" si="42"/>
        <v>0.875</v>
      </c>
      <c r="AL164">
        <f t="shared" si="32"/>
        <v>1</v>
      </c>
    </row>
    <row r="165" spans="1:38" ht="30" x14ac:dyDescent="0.2">
      <c r="A165" s="1">
        <v>9</v>
      </c>
      <c r="B165" s="4">
        <v>45234</v>
      </c>
      <c r="C165" s="13">
        <v>0.64583333333333337</v>
      </c>
      <c r="D165" s="5" t="s">
        <v>44</v>
      </c>
      <c r="E165" s="5" t="s">
        <v>1217</v>
      </c>
      <c r="F165" s="5" t="s">
        <v>49</v>
      </c>
      <c r="G165" s="5" t="s">
        <v>341</v>
      </c>
      <c r="H165" s="5" t="s">
        <v>46</v>
      </c>
      <c r="I165" s="5" t="s">
        <v>14</v>
      </c>
      <c r="J165" s="5">
        <v>21</v>
      </c>
      <c r="K165" s="5">
        <v>30</v>
      </c>
      <c r="L165" s="5">
        <v>7</v>
      </c>
      <c r="M165" s="5">
        <v>2</v>
      </c>
      <c r="N165" s="5" t="s">
        <v>92</v>
      </c>
      <c r="O165" s="5"/>
      <c r="P165" s="6"/>
      <c r="Q165" s="4">
        <f t="shared" si="33"/>
        <v>45234</v>
      </c>
      <c r="R165" s="5">
        <f t="shared" si="34"/>
        <v>2023</v>
      </c>
      <c r="S165" s="5">
        <f t="shared" si="35"/>
        <v>10</v>
      </c>
      <c r="T165" s="5" t="s">
        <v>922</v>
      </c>
      <c r="U165">
        <v>14</v>
      </c>
      <c r="V165" s="5">
        <f t="shared" si="36"/>
        <v>1</v>
      </c>
      <c r="W165" s="5" t="s">
        <v>46</v>
      </c>
      <c r="X165" s="5" t="s">
        <v>178</v>
      </c>
      <c r="Y165">
        <v>1</v>
      </c>
      <c r="Z165" s="5">
        <f t="shared" si="37"/>
        <v>1</v>
      </c>
      <c r="AA165" s="5" t="str">
        <f t="shared" si="31"/>
        <v>SEC</v>
      </c>
      <c r="AB165">
        <f t="shared" si="38"/>
        <v>1</v>
      </c>
      <c r="AC165">
        <f t="shared" si="39"/>
        <v>1</v>
      </c>
      <c r="AD165">
        <f t="shared" si="40"/>
        <v>1</v>
      </c>
      <c r="AE165">
        <f t="shared" si="41"/>
        <v>0</v>
      </c>
      <c r="AF165">
        <f t="shared" si="44"/>
        <v>21</v>
      </c>
      <c r="AG165">
        <f t="shared" si="44"/>
        <v>30</v>
      </c>
      <c r="AH165">
        <f t="shared" si="44"/>
        <v>7</v>
      </c>
      <c r="AI165">
        <f t="shared" si="43"/>
        <v>2</v>
      </c>
      <c r="AJ165">
        <f t="shared" si="45"/>
        <v>9</v>
      </c>
      <c r="AK165" s="8">
        <f t="shared" si="42"/>
        <v>0.77777777777777779</v>
      </c>
      <c r="AL165">
        <f t="shared" si="32"/>
        <v>0</v>
      </c>
    </row>
    <row r="166" spans="1:38" ht="30" x14ac:dyDescent="0.2">
      <c r="A166" s="1">
        <v>10</v>
      </c>
      <c r="B166" s="4">
        <v>45241</v>
      </c>
      <c r="C166" s="13">
        <v>0.64583333333333337</v>
      </c>
      <c r="D166" s="5" t="s">
        <v>44</v>
      </c>
      <c r="E166" s="5" t="s">
        <v>1240</v>
      </c>
      <c r="F166" s="5"/>
      <c r="G166" s="5" t="s">
        <v>1126</v>
      </c>
      <c r="H166" s="5" t="s">
        <v>46</v>
      </c>
      <c r="I166" s="5" t="s">
        <v>13</v>
      </c>
      <c r="J166" s="5">
        <v>36</v>
      </c>
      <c r="K166" s="5">
        <v>7</v>
      </c>
      <c r="L166" s="5">
        <v>8</v>
      </c>
      <c r="M166" s="5">
        <v>2</v>
      </c>
      <c r="N166" s="5" t="s">
        <v>41</v>
      </c>
      <c r="O166" s="5"/>
      <c r="P166" s="6"/>
      <c r="Q166" s="4">
        <f t="shared" si="33"/>
        <v>45241</v>
      </c>
      <c r="R166" s="5">
        <f t="shared" si="34"/>
        <v>2023</v>
      </c>
      <c r="S166" s="5">
        <f t="shared" si="35"/>
        <v>11</v>
      </c>
      <c r="T166" s="5" t="s">
        <v>922</v>
      </c>
      <c r="U166">
        <v>16</v>
      </c>
      <c r="V166" s="5">
        <f t="shared" si="36"/>
        <v>1</v>
      </c>
      <c r="W166" s="5" t="s">
        <v>46</v>
      </c>
      <c r="X166" s="5" t="s">
        <v>381</v>
      </c>
      <c r="Y166">
        <v>14</v>
      </c>
      <c r="Z166" s="5">
        <f t="shared" si="37"/>
        <v>1</v>
      </c>
      <c r="AA166" s="5" t="str">
        <f t="shared" si="31"/>
        <v>SEC</v>
      </c>
      <c r="AB166">
        <f t="shared" si="38"/>
        <v>1</v>
      </c>
      <c r="AC166">
        <f t="shared" si="39"/>
        <v>1</v>
      </c>
      <c r="AD166">
        <f t="shared" si="40"/>
        <v>1</v>
      </c>
      <c r="AE166">
        <f t="shared" si="41"/>
        <v>0</v>
      </c>
      <c r="AF166">
        <f t="shared" si="44"/>
        <v>36</v>
      </c>
      <c r="AG166">
        <f t="shared" si="44"/>
        <v>7</v>
      </c>
      <c r="AH166">
        <f t="shared" si="44"/>
        <v>8</v>
      </c>
      <c r="AI166">
        <f t="shared" si="43"/>
        <v>2</v>
      </c>
      <c r="AJ166">
        <f t="shared" si="45"/>
        <v>10</v>
      </c>
      <c r="AK166" s="8">
        <f t="shared" si="42"/>
        <v>0.8</v>
      </c>
      <c r="AL166">
        <f t="shared" si="32"/>
        <v>1</v>
      </c>
    </row>
    <row r="167" spans="1:38" ht="30" x14ac:dyDescent="0.2">
      <c r="A167" s="1">
        <v>11</v>
      </c>
      <c r="B167" s="4">
        <v>45248</v>
      </c>
      <c r="C167" s="13">
        <v>0.8125</v>
      </c>
      <c r="D167" s="5" t="s">
        <v>44</v>
      </c>
      <c r="E167" s="5" t="s">
        <v>1235</v>
      </c>
      <c r="F167" s="5"/>
      <c r="G167" s="5" t="s">
        <v>314</v>
      </c>
      <c r="H167" s="5" t="s">
        <v>46</v>
      </c>
      <c r="I167" s="5" t="s">
        <v>13</v>
      </c>
      <c r="J167" s="5">
        <v>33</v>
      </c>
      <c r="K167" s="5">
        <v>31</v>
      </c>
      <c r="L167" s="5">
        <v>9</v>
      </c>
      <c r="M167" s="5">
        <v>2</v>
      </c>
      <c r="N167" s="5" t="s">
        <v>47</v>
      </c>
      <c r="O167" s="5"/>
      <c r="P167" s="6"/>
      <c r="Q167" s="4">
        <f t="shared" si="33"/>
        <v>45248</v>
      </c>
      <c r="R167" s="5">
        <f t="shared" si="34"/>
        <v>2023</v>
      </c>
      <c r="S167" s="5">
        <f t="shared" si="35"/>
        <v>12</v>
      </c>
      <c r="T167" s="5" t="s">
        <v>922</v>
      </c>
      <c r="U167">
        <v>11</v>
      </c>
      <c r="V167" s="5">
        <f t="shared" si="36"/>
        <v>1</v>
      </c>
      <c r="W167" s="5" t="s">
        <v>46</v>
      </c>
      <c r="X167" s="5" t="s">
        <v>314</v>
      </c>
      <c r="Z167" s="5">
        <f t="shared" si="37"/>
        <v>0</v>
      </c>
      <c r="AA167" s="5" t="str">
        <f t="shared" si="31"/>
        <v>SEC</v>
      </c>
      <c r="AB167">
        <f t="shared" si="38"/>
        <v>1</v>
      </c>
      <c r="AC167">
        <f t="shared" si="39"/>
        <v>1</v>
      </c>
      <c r="AD167">
        <f t="shared" si="40"/>
        <v>1</v>
      </c>
      <c r="AE167">
        <f t="shared" si="41"/>
        <v>0</v>
      </c>
      <c r="AF167">
        <f t="shared" si="44"/>
        <v>33</v>
      </c>
      <c r="AG167">
        <f t="shared" si="44"/>
        <v>31</v>
      </c>
      <c r="AH167">
        <f t="shared" si="44"/>
        <v>9</v>
      </c>
      <c r="AI167">
        <f t="shared" si="43"/>
        <v>2</v>
      </c>
      <c r="AJ167">
        <f t="shared" si="45"/>
        <v>11</v>
      </c>
      <c r="AK167" s="8">
        <f t="shared" si="42"/>
        <v>0.81818181818181823</v>
      </c>
      <c r="AL167">
        <f t="shared" si="32"/>
        <v>1</v>
      </c>
    </row>
    <row r="168" spans="1:38" ht="30" x14ac:dyDescent="0.2">
      <c r="A168" s="1">
        <v>12</v>
      </c>
      <c r="B168" s="4">
        <v>45254</v>
      </c>
      <c r="C168" s="13">
        <v>0.66666666666666663</v>
      </c>
      <c r="D168" s="5" t="s">
        <v>124</v>
      </c>
      <c r="E168" s="5" t="s">
        <v>1225</v>
      </c>
      <c r="F168" s="5" t="s">
        <v>49</v>
      </c>
      <c r="G168" s="5" t="s">
        <v>651</v>
      </c>
      <c r="H168" s="5" t="s">
        <v>46</v>
      </c>
      <c r="I168" s="5" t="s">
        <v>13</v>
      </c>
      <c r="J168" s="5">
        <v>48</v>
      </c>
      <c r="K168" s="5">
        <v>14</v>
      </c>
      <c r="L168" s="5">
        <v>10</v>
      </c>
      <c r="M168" s="5">
        <v>2</v>
      </c>
      <c r="N168" s="5" t="s">
        <v>51</v>
      </c>
      <c r="O168" s="5"/>
      <c r="P168" s="6"/>
      <c r="Q168" s="4">
        <f t="shared" si="33"/>
        <v>45254</v>
      </c>
      <c r="R168" s="5">
        <f t="shared" si="34"/>
        <v>2023</v>
      </c>
      <c r="S168" s="5">
        <f t="shared" si="35"/>
        <v>13</v>
      </c>
      <c r="T168" s="5" t="s">
        <v>922</v>
      </c>
      <c r="U168">
        <v>10</v>
      </c>
      <c r="V168" s="5">
        <f t="shared" si="36"/>
        <v>1</v>
      </c>
      <c r="W168" s="5" t="s">
        <v>46</v>
      </c>
      <c r="X168" s="5" t="s">
        <v>651</v>
      </c>
      <c r="Z168" s="5">
        <f t="shared" si="37"/>
        <v>0</v>
      </c>
      <c r="AA168" s="5" t="str">
        <f t="shared" si="31"/>
        <v>SEC</v>
      </c>
      <c r="AB168">
        <f t="shared" si="38"/>
        <v>1</v>
      </c>
      <c r="AC168">
        <f t="shared" si="39"/>
        <v>1</v>
      </c>
      <c r="AD168">
        <f t="shared" si="40"/>
        <v>1</v>
      </c>
      <c r="AE168">
        <f t="shared" si="41"/>
        <v>0</v>
      </c>
      <c r="AF168">
        <f t="shared" si="44"/>
        <v>48</v>
      </c>
      <c r="AG168">
        <f t="shared" si="44"/>
        <v>14</v>
      </c>
      <c r="AH168">
        <f t="shared" si="44"/>
        <v>10</v>
      </c>
      <c r="AI168">
        <f t="shared" si="43"/>
        <v>2</v>
      </c>
      <c r="AJ168">
        <f t="shared" si="45"/>
        <v>12</v>
      </c>
      <c r="AK168" s="8">
        <f t="shared" si="42"/>
        <v>0.83333333333333337</v>
      </c>
      <c r="AL168">
        <f t="shared" si="32"/>
        <v>1</v>
      </c>
    </row>
    <row r="169" spans="1:38" ht="30" x14ac:dyDescent="0.2">
      <c r="A169" s="1">
        <v>13</v>
      </c>
      <c r="B169" s="4">
        <v>45289</v>
      </c>
      <c r="C169" s="13">
        <v>0.83333333333333337</v>
      </c>
      <c r="D169" s="5" t="s">
        <v>124</v>
      </c>
      <c r="E169" s="5" t="s">
        <v>920</v>
      </c>
      <c r="F169" s="5" t="s">
        <v>80</v>
      </c>
      <c r="G169" s="5" t="s">
        <v>847</v>
      </c>
      <c r="H169" s="5" t="s">
        <v>86</v>
      </c>
      <c r="I169" s="5" t="s">
        <v>13</v>
      </c>
      <c r="J169" s="5">
        <v>14</v>
      </c>
      <c r="K169" s="5">
        <v>3</v>
      </c>
      <c r="L169" s="5">
        <v>11</v>
      </c>
      <c r="M169" s="5">
        <v>2</v>
      </c>
      <c r="N169" s="5" t="s">
        <v>55</v>
      </c>
      <c r="O169" s="5" t="s">
        <v>921</v>
      </c>
      <c r="P169" s="6"/>
      <c r="Q169" s="4">
        <f t="shared" si="33"/>
        <v>45289</v>
      </c>
      <c r="R169" s="5">
        <f t="shared" si="34"/>
        <v>2023</v>
      </c>
      <c r="S169" s="5">
        <f t="shared" si="35"/>
        <v>18</v>
      </c>
      <c r="T169" s="5" t="s">
        <v>922</v>
      </c>
      <c r="U169">
        <v>9</v>
      </c>
      <c r="V169" s="5">
        <f t="shared" si="36"/>
        <v>1</v>
      </c>
      <c r="W169" s="5" t="s">
        <v>46</v>
      </c>
      <c r="X169" s="5" t="s">
        <v>89</v>
      </c>
      <c r="Y169">
        <v>7</v>
      </c>
      <c r="Z169" s="5">
        <f t="shared" si="37"/>
        <v>1</v>
      </c>
      <c r="AA169" s="5" t="str">
        <f t="shared" si="31"/>
        <v>Big Ten</v>
      </c>
      <c r="AB169">
        <f t="shared" si="38"/>
        <v>0</v>
      </c>
      <c r="AC169">
        <f t="shared" si="39"/>
        <v>1</v>
      </c>
      <c r="AD169">
        <f t="shared" si="40"/>
        <v>1</v>
      </c>
      <c r="AE169">
        <f t="shared" si="41"/>
        <v>0</v>
      </c>
      <c r="AF169">
        <f t="shared" si="44"/>
        <v>14</v>
      </c>
      <c r="AG169">
        <f t="shared" si="44"/>
        <v>3</v>
      </c>
      <c r="AH169">
        <f t="shared" si="44"/>
        <v>11</v>
      </c>
      <c r="AI169">
        <f t="shared" si="43"/>
        <v>2</v>
      </c>
      <c r="AJ169">
        <f t="shared" si="45"/>
        <v>13</v>
      </c>
      <c r="AK169" s="8">
        <f t="shared" si="42"/>
        <v>0.84615384615384615</v>
      </c>
      <c r="AL169">
        <f t="shared" si="32"/>
        <v>1</v>
      </c>
    </row>
    <row r="170" spans="1:38" ht="30" x14ac:dyDescent="0.2">
      <c r="A170" s="1">
        <v>1</v>
      </c>
      <c r="B170" s="4">
        <v>45171</v>
      </c>
      <c r="C170" s="13">
        <v>0.5</v>
      </c>
      <c r="D170" s="5" t="s">
        <v>44</v>
      </c>
      <c r="E170" s="5" t="s">
        <v>467</v>
      </c>
      <c r="F170" s="5" t="s">
        <v>80</v>
      </c>
      <c r="G170" s="5" t="s">
        <v>128</v>
      </c>
      <c r="H170" s="5" t="s">
        <v>40</v>
      </c>
      <c r="I170" s="5" t="s">
        <v>13</v>
      </c>
      <c r="J170" s="5">
        <v>49</v>
      </c>
      <c r="K170" s="5">
        <v>13</v>
      </c>
      <c r="L170" s="5">
        <v>1</v>
      </c>
      <c r="M170" s="5">
        <v>0</v>
      </c>
      <c r="N170" s="5" t="s">
        <v>41</v>
      </c>
      <c r="O170" s="5"/>
      <c r="P170" s="6"/>
      <c r="Q170" s="4">
        <f t="shared" si="33"/>
        <v>45171</v>
      </c>
      <c r="R170" s="5">
        <f t="shared" si="34"/>
        <v>2023</v>
      </c>
      <c r="S170" s="5">
        <f t="shared" si="35"/>
        <v>1</v>
      </c>
      <c r="T170" s="5" t="s">
        <v>381</v>
      </c>
      <c r="U170">
        <v>12</v>
      </c>
      <c r="V170" s="5">
        <f t="shared" si="36"/>
        <v>1</v>
      </c>
      <c r="W170" s="5" t="s">
        <v>46</v>
      </c>
      <c r="X170" s="5" t="s">
        <v>128</v>
      </c>
      <c r="Z170" s="5">
        <f t="shared" si="37"/>
        <v>0</v>
      </c>
      <c r="AA170" s="5" t="str">
        <f t="shared" si="31"/>
        <v>ACC</v>
      </c>
      <c r="AB170">
        <f t="shared" si="38"/>
        <v>0</v>
      </c>
      <c r="AC170">
        <f t="shared" si="39"/>
        <v>1</v>
      </c>
      <c r="AD170">
        <f t="shared" si="40"/>
        <v>1</v>
      </c>
      <c r="AE170">
        <f t="shared" si="41"/>
        <v>0</v>
      </c>
      <c r="AF170">
        <f t="shared" si="44"/>
        <v>49</v>
      </c>
      <c r="AG170">
        <f t="shared" si="44"/>
        <v>13</v>
      </c>
      <c r="AH170">
        <f t="shared" si="44"/>
        <v>1</v>
      </c>
      <c r="AI170">
        <f t="shared" si="43"/>
        <v>0</v>
      </c>
      <c r="AJ170">
        <f t="shared" si="45"/>
        <v>1</v>
      </c>
      <c r="AK170" s="8">
        <f t="shared" si="42"/>
        <v>1</v>
      </c>
      <c r="AL170">
        <f t="shared" si="32"/>
        <v>1</v>
      </c>
    </row>
    <row r="171" spans="1:38" ht="30" x14ac:dyDescent="0.2">
      <c r="A171" s="1">
        <v>2</v>
      </c>
      <c r="B171" s="4">
        <v>45178</v>
      </c>
      <c r="C171" s="13">
        <v>0.70833333333333337</v>
      </c>
      <c r="D171" s="5" t="s">
        <v>44</v>
      </c>
      <c r="E171" s="5" t="s">
        <v>1185</v>
      </c>
      <c r="F171" s="5"/>
      <c r="G171" s="5" t="s">
        <v>294</v>
      </c>
      <c r="H171" s="5" t="s">
        <v>70</v>
      </c>
      <c r="I171" s="5" t="s">
        <v>13</v>
      </c>
      <c r="J171" s="5">
        <v>30</v>
      </c>
      <c r="K171" s="5">
        <v>13</v>
      </c>
      <c r="L171" s="5">
        <v>2</v>
      </c>
      <c r="M171" s="5">
        <v>0</v>
      </c>
      <c r="N171" s="5" t="s">
        <v>47</v>
      </c>
      <c r="O171" s="5"/>
      <c r="P171" s="6"/>
      <c r="Q171" s="4">
        <f t="shared" si="33"/>
        <v>45178</v>
      </c>
      <c r="R171" s="5">
        <f t="shared" si="34"/>
        <v>2023</v>
      </c>
      <c r="S171" s="5">
        <f t="shared" si="35"/>
        <v>2</v>
      </c>
      <c r="T171" s="5" t="s">
        <v>381</v>
      </c>
      <c r="U171">
        <v>9</v>
      </c>
      <c r="V171" s="5">
        <f t="shared" si="36"/>
        <v>1</v>
      </c>
      <c r="W171" s="5" t="s">
        <v>46</v>
      </c>
      <c r="X171" s="5" t="s">
        <v>294</v>
      </c>
      <c r="Z171" s="5">
        <f t="shared" si="37"/>
        <v>0</v>
      </c>
      <c r="AA171" s="5" t="str">
        <f t="shared" si="31"/>
        <v>Non-Major</v>
      </c>
      <c r="AB171">
        <f t="shared" si="38"/>
        <v>0</v>
      </c>
      <c r="AC171">
        <f t="shared" si="39"/>
        <v>0</v>
      </c>
      <c r="AD171">
        <f t="shared" si="40"/>
        <v>0</v>
      </c>
      <c r="AE171">
        <f t="shared" si="41"/>
        <v>0</v>
      </c>
      <c r="AF171">
        <f t="shared" si="44"/>
        <v>30</v>
      </c>
      <c r="AG171">
        <f t="shared" si="44"/>
        <v>13</v>
      </c>
      <c r="AH171">
        <f t="shared" si="44"/>
        <v>2</v>
      </c>
      <c r="AI171">
        <f t="shared" si="43"/>
        <v>0</v>
      </c>
      <c r="AJ171">
        <f t="shared" si="45"/>
        <v>2</v>
      </c>
      <c r="AK171" s="8">
        <f t="shared" si="42"/>
        <v>1</v>
      </c>
      <c r="AL171">
        <f t="shared" si="32"/>
        <v>1</v>
      </c>
    </row>
    <row r="172" spans="1:38" ht="30" x14ac:dyDescent="0.2">
      <c r="A172" s="1">
        <v>3</v>
      </c>
      <c r="B172" s="4">
        <v>45185</v>
      </c>
      <c r="C172" s="13">
        <v>0.79166666666666663</v>
      </c>
      <c r="D172" s="5" t="s">
        <v>44</v>
      </c>
      <c r="E172" s="5" t="s">
        <v>1212</v>
      </c>
      <c r="F172" s="5" t="s">
        <v>49</v>
      </c>
      <c r="G172" s="5" t="s">
        <v>314</v>
      </c>
      <c r="H172" s="5" t="s">
        <v>46</v>
      </c>
      <c r="I172" s="5" t="s">
        <v>14</v>
      </c>
      <c r="J172" s="5">
        <v>16</v>
      </c>
      <c r="K172" s="5">
        <v>29</v>
      </c>
      <c r="L172" s="5">
        <v>2</v>
      </c>
      <c r="M172" s="5">
        <v>1</v>
      </c>
      <c r="N172" s="5" t="s">
        <v>92</v>
      </c>
      <c r="O172" s="5"/>
      <c r="P172" s="6"/>
      <c r="Q172" s="4">
        <f t="shared" si="33"/>
        <v>45185</v>
      </c>
      <c r="R172" s="5">
        <f t="shared" si="34"/>
        <v>2023</v>
      </c>
      <c r="S172" s="5">
        <f t="shared" si="35"/>
        <v>3</v>
      </c>
      <c r="T172" s="5" t="s">
        <v>381</v>
      </c>
      <c r="U172">
        <v>11</v>
      </c>
      <c r="V172" s="5">
        <f t="shared" si="36"/>
        <v>1</v>
      </c>
      <c r="W172" s="5" t="s">
        <v>46</v>
      </c>
      <c r="X172" s="5" t="s">
        <v>314</v>
      </c>
      <c r="Z172" s="5">
        <f t="shared" si="37"/>
        <v>0</v>
      </c>
      <c r="AA172" s="5" t="str">
        <f t="shared" si="31"/>
        <v>SEC</v>
      </c>
      <c r="AB172">
        <f t="shared" si="38"/>
        <v>1</v>
      </c>
      <c r="AC172">
        <f t="shared" si="39"/>
        <v>1</v>
      </c>
      <c r="AD172">
        <f t="shared" si="40"/>
        <v>1</v>
      </c>
      <c r="AE172">
        <f t="shared" si="41"/>
        <v>0</v>
      </c>
      <c r="AF172">
        <f t="shared" si="44"/>
        <v>16</v>
      </c>
      <c r="AG172">
        <f t="shared" si="44"/>
        <v>29</v>
      </c>
      <c r="AH172">
        <f t="shared" si="44"/>
        <v>2</v>
      </c>
      <c r="AI172">
        <f t="shared" si="43"/>
        <v>1</v>
      </c>
      <c r="AJ172">
        <f t="shared" si="45"/>
        <v>3</v>
      </c>
      <c r="AK172" s="8">
        <f t="shared" si="42"/>
        <v>0.66666666666666663</v>
      </c>
      <c r="AL172">
        <f t="shared" si="32"/>
        <v>0</v>
      </c>
    </row>
    <row r="173" spans="1:38" ht="30" x14ac:dyDescent="0.2">
      <c r="A173" s="1">
        <v>4</v>
      </c>
      <c r="B173" s="4">
        <v>45192</v>
      </c>
      <c r="C173" s="13">
        <v>0.66666666666666663</v>
      </c>
      <c r="D173" s="5" t="s">
        <v>44</v>
      </c>
      <c r="E173" s="5" t="s">
        <v>1241</v>
      </c>
      <c r="F173" s="5"/>
      <c r="G173" s="5" t="s">
        <v>539</v>
      </c>
      <c r="H173" s="5" t="s">
        <v>140</v>
      </c>
      <c r="I173" s="5" t="s">
        <v>13</v>
      </c>
      <c r="J173" s="5">
        <v>45</v>
      </c>
      <c r="K173" s="5">
        <v>14</v>
      </c>
      <c r="L173" s="5">
        <v>3</v>
      </c>
      <c r="M173" s="5">
        <v>1</v>
      </c>
      <c r="N173" s="5" t="s">
        <v>41</v>
      </c>
      <c r="O173" s="5"/>
      <c r="P173" s="6"/>
      <c r="Q173" s="4">
        <f t="shared" si="33"/>
        <v>45192</v>
      </c>
      <c r="R173" s="5">
        <f t="shared" si="34"/>
        <v>2023</v>
      </c>
      <c r="S173" s="5">
        <f t="shared" si="35"/>
        <v>4</v>
      </c>
      <c r="T173" s="5" t="s">
        <v>381</v>
      </c>
      <c r="U173">
        <v>23</v>
      </c>
      <c r="V173" s="5">
        <f t="shared" si="36"/>
        <v>1</v>
      </c>
      <c r="W173" s="5" t="s">
        <v>46</v>
      </c>
      <c r="X173" s="5" t="s">
        <v>539</v>
      </c>
      <c r="Z173" s="5">
        <f t="shared" si="37"/>
        <v>0</v>
      </c>
      <c r="AA173" s="5" t="str">
        <f t="shared" si="31"/>
        <v>American</v>
      </c>
      <c r="AB173">
        <f t="shared" si="38"/>
        <v>0</v>
      </c>
      <c r="AC173">
        <f t="shared" si="39"/>
        <v>1</v>
      </c>
      <c r="AD173">
        <f t="shared" si="40"/>
        <v>0</v>
      </c>
      <c r="AE173">
        <f t="shared" si="41"/>
        <v>0</v>
      </c>
      <c r="AF173">
        <f t="shared" si="44"/>
        <v>45</v>
      </c>
      <c r="AG173">
        <f t="shared" si="44"/>
        <v>14</v>
      </c>
      <c r="AH173">
        <f t="shared" si="44"/>
        <v>3</v>
      </c>
      <c r="AI173">
        <f t="shared" si="43"/>
        <v>1</v>
      </c>
      <c r="AJ173">
        <f t="shared" si="45"/>
        <v>4</v>
      </c>
      <c r="AK173" s="8">
        <f t="shared" si="42"/>
        <v>0.75</v>
      </c>
      <c r="AL173">
        <f t="shared" si="32"/>
        <v>1</v>
      </c>
    </row>
    <row r="174" spans="1:38" ht="30" x14ac:dyDescent="0.2">
      <c r="A174" s="1">
        <v>5</v>
      </c>
      <c r="B174" s="4">
        <v>45199</v>
      </c>
      <c r="C174" s="13">
        <v>0.8125</v>
      </c>
      <c r="D174" s="5" t="s">
        <v>44</v>
      </c>
      <c r="E174" s="5" t="s">
        <v>1151</v>
      </c>
      <c r="F174" s="5"/>
      <c r="G174" s="5" t="s">
        <v>77</v>
      </c>
      <c r="H174" s="5" t="s">
        <v>46</v>
      </c>
      <c r="I174" s="5" t="s">
        <v>13</v>
      </c>
      <c r="J174" s="5">
        <v>41</v>
      </c>
      <c r="K174" s="5">
        <v>20</v>
      </c>
      <c r="L174" s="5">
        <v>4</v>
      </c>
      <c r="M174" s="5">
        <v>1</v>
      </c>
      <c r="N174" s="5" t="s">
        <v>47</v>
      </c>
      <c r="O174" s="5"/>
      <c r="P174" s="6"/>
      <c r="Q174" s="4">
        <f t="shared" si="33"/>
        <v>45199</v>
      </c>
      <c r="R174" s="5">
        <f t="shared" si="34"/>
        <v>2023</v>
      </c>
      <c r="S174" s="5">
        <f t="shared" si="35"/>
        <v>5</v>
      </c>
      <c r="T174" s="5" t="s">
        <v>381</v>
      </c>
      <c r="U174">
        <v>21</v>
      </c>
      <c r="V174" s="5">
        <f t="shared" si="36"/>
        <v>1</v>
      </c>
      <c r="W174" s="5" t="s">
        <v>46</v>
      </c>
      <c r="X174" s="5" t="s">
        <v>77</v>
      </c>
      <c r="Z174" s="5">
        <f t="shared" si="37"/>
        <v>0</v>
      </c>
      <c r="AA174" s="5" t="str">
        <f t="shared" si="31"/>
        <v>SEC</v>
      </c>
      <c r="AB174">
        <f t="shared" si="38"/>
        <v>1</v>
      </c>
      <c r="AC174">
        <f t="shared" si="39"/>
        <v>1</v>
      </c>
      <c r="AD174">
        <f t="shared" si="40"/>
        <v>1</v>
      </c>
      <c r="AE174">
        <f t="shared" si="41"/>
        <v>0</v>
      </c>
      <c r="AF174">
        <f t="shared" si="44"/>
        <v>41</v>
      </c>
      <c r="AG174">
        <f t="shared" si="44"/>
        <v>20</v>
      </c>
      <c r="AH174">
        <f t="shared" si="44"/>
        <v>4</v>
      </c>
      <c r="AI174">
        <f t="shared" si="43"/>
        <v>1</v>
      </c>
      <c r="AJ174">
        <f t="shared" si="45"/>
        <v>5</v>
      </c>
      <c r="AK174" s="8">
        <f t="shared" si="42"/>
        <v>0.8</v>
      </c>
      <c r="AL174">
        <f t="shared" si="32"/>
        <v>1</v>
      </c>
    </row>
    <row r="175" spans="1:38" ht="30" x14ac:dyDescent="0.2">
      <c r="A175" s="1">
        <v>6</v>
      </c>
      <c r="B175" s="4">
        <v>45213</v>
      </c>
      <c r="C175" s="13">
        <v>0.64583333333333337</v>
      </c>
      <c r="D175" s="5" t="s">
        <v>44</v>
      </c>
      <c r="E175" s="5" t="s">
        <v>1222</v>
      </c>
      <c r="F175" s="5"/>
      <c r="G175" s="5" t="s">
        <v>571</v>
      </c>
      <c r="H175" s="5" t="s">
        <v>46</v>
      </c>
      <c r="I175" s="5" t="s">
        <v>13</v>
      </c>
      <c r="J175" s="5">
        <v>20</v>
      </c>
      <c r="K175" s="5">
        <v>13</v>
      </c>
      <c r="L175" s="5">
        <v>5</v>
      </c>
      <c r="M175" s="5">
        <v>1</v>
      </c>
      <c r="N175" s="5" t="s">
        <v>51</v>
      </c>
      <c r="O175" s="5"/>
      <c r="P175" s="6"/>
      <c r="Q175" s="4">
        <f t="shared" si="33"/>
        <v>45213</v>
      </c>
      <c r="R175" s="5">
        <f t="shared" si="34"/>
        <v>2023</v>
      </c>
      <c r="S175" s="5">
        <f t="shared" si="35"/>
        <v>7</v>
      </c>
      <c r="T175" s="5" t="s">
        <v>381</v>
      </c>
      <c r="U175">
        <v>19</v>
      </c>
      <c r="V175" s="5">
        <f t="shared" si="36"/>
        <v>1</v>
      </c>
      <c r="W175" s="5" t="s">
        <v>46</v>
      </c>
      <c r="X175" s="5" t="s">
        <v>571</v>
      </c>
      <c r="Z175" s="5">
        <f t="shared" si="37"/>
        <v>0</v>
      </c>
      <c r="AA175" s="5" t="str">
        <f t="shared" si="31"/>
        <v>SEC</v>
      </c>
      <c r="AB175">
        <f t="shared" si="38"/>
        <v>1</v>
      </c>
      <c r="AC175">
        <f t="shared" si="39"/>
        <v>1</v>
      </c>
      <c r="AD175">
        <f t="shared" si="40"/>
        <v>1</v>
      </c>
      <c r="AE175">
        <f t="shared" si="41"/>
        <v>0</v>
      </c>
      <c r="AF175">
        <f t="shared" si="44"/>
        <v>20</v>
      </c>
      <c r="AG175">
        <f t="shared" si="44"/>
        <v>13</v>
      </c>
      <c r="AH175">
        <f t="shared" si="44"/>
        <v>5</v>
      </c>
      <c r="AI175">
        <f t="shared" si="43"/>
        <v>1</v>
      </c>
      <c r="AJ175">
        <f t="shared" si="45"/>
        <v>6</v>
      </c>
      <c r="AK175" s="8">
        <f t="shared" si="42"/>
        <v>0.83333333333333337</v>
      </c>
      <c r="AL175">
        <f t="shared" si="32"/>
        <v>1</v>
      </c>
    </row>
    <row r="176" spans="1:38" ht="30" x14ac:dyDescent="0.2">
      <c r="A176" s="1">
        <v>7</v>
      </c>
      <c r="B176" s="4">
        <v>45220</v>
      </c>
      <c r="C176" s="13">
        <v>0.64583333333333337</v>
      </c>
      <c r="D176" s="5" t="s">
        <v>44</v>
      </c>
      <c r="E176" s="5" t="s">
        <v>1229</v>
      </c>
      <c r="F176" s="5" t="s">
        <v>49</v>
      </c>
      <c r="G176" s="5" t="s">
        <v>1221</v>
      </c>
      <c r="H176" s="5" t="s">
        <v>46</v>
      </c>
      <c r="I176" s="5" t="s">
        <v>14</v>
      </c>
      <c r="J176" s="5">
        <v>20</v>
      </c>
      <c r="K176" s="5">
        <v>34</v>
      </c>
      <c r="L176" s="5">
        <v>5</v>
      </c>
      <c r="M176" s="5">
        <v>2</v>
      </c>
      <c r="N176" s="5" t="s">
        <v>92</v>
      </c>
      <c r="O176" s="5"/>
      <c r="P176" s="6"/>
      <c r="Q176" s="4">
        <f t="shared" si="33"/>
        <v>45220</v>
      </c>
      <c r="R176" s="5">
        <f t="shared" si="34"/>
        <v>2023</v>
      </c>
      <c r="S176" s="5">
        <f t="shared" si="35"/>
        <v>8</v>
      </c>
      <c r="T176" s="5" t="s">
        <v>381</v>
      </c>
      <c r="U176">
        <v>17</v>
      </c>
      <c r="V176" s="5">
        <f t="shared" si="36"/>
        <v>1</v>
      </c>
      <c r="W176" s="5" t="s">
        <v>46</v>
      </c>
      <c r="X176" s="5" t="s">
        <v>119</v>
      </c>
      <c r="Y176">
        <v>11</v>
      </c>
      <c r="Z176" s="5">
        <f t="shared" si="37"/>
        <v>1</v>
      </c>
      <c r="AA176" s="5" t="str">
        <f t="shared" si="31"/>
        <v>SEC</v>
      </c>
      <c r="AB176">
        <f t="shared" si="38"/>
        <v>1</v>
      </c>
      <c r="AC176">
        <f t="shared" si="39"/>
        <v>1</v>
      </c>
      <c r="AD176">
        <f t="shared" si="40"/>
        <v>1</v>
      </c>
      <c r="AE176">
        <f t="shared" si="41"/>
        <v>0</v>
      </c>
      <c r="AF176">
        <f t="shared" si="44"/>
        <v>20</v>
      </c>
      <c r="AG176">
        <f t="shared" si="44"/>
        <v>34</v>
      </c>
      <c r="AH176">
        <f t="shared" si="44"/>
        <v>5</v>
      </c>
      <c r="AI176">
        <f t="shared" si="43"/>
        <v>2</v>
      </c>
      <c r="AJ176">
        <f t="shared" si="45"/>
        <v>7</v>
      </c>
      <c r="AK176" s="8">
        <f t="shared" si="42"/>
        <v>0.7142857142857143</v>
      </c>
      <c r="AL176">
        <f t="shared" si="32"/>
        <v>0</v>
      </c>
    </row>
    <row r="177" spans="1:38" ht="30" x14ac:dyDescent="0.2">
      <c r="A177" s="1">
        <v>8</v>
      </c>
      <c r="B177" s="4">
        <v>45227</v>
      </c>
      <c r="C177" s="13">
        <v>0.79166666666666663</v>
      </c>
      <c r="D177" s="5" t="s">
        <v>44</v>
      </c>
      <c r="E177" s="5" t="s">
        <v>1151</v>
      </c>
      <c r="F177" s="5" t="s">
        <v>49</v>
      </c>
      <c r="G177" s="5" t="s">
        <v>190</v>
      </c>
      <c r="H177" s="5" t="s">
        <v>46</v>
      </c>
      <c r="I177" s="5" t="s">
        <v>13</v>
      </c>
      <c r="J177" s="5">
        <v>33</v>
      </c>
      <c r="K177" s="5">
        <v>27</v>
      </c>
      <c r="L177" s="5">
        <v>6</v>
      </c>
      <c r="M177" s="5">
        <v>2</v>
      </c>
      <c r="N177" s="5" t="s">
        <v>41</v>
      </c>
      <c r="O177" s="5"/>
      <c r="P177" s="6"/>
      <c r="Q177" s="4">
        <f t="shared" si="33"/>
        <v>45227</v>
      </c>
      <c r="R177" s="5">
        <f t="shared" si="34"/>
        <v>2023</v>
      </c>
      <c r="S177" s="5">
        <f t="shared" si="35"/>
        <v>9</v>
      </c>
      <c r="T177" s="5" t="s">
        <v>381</v>
      </c>
      <c r="U177">
        <v>21</v>
      </c>
      <c r="V177" s="5">
        <f t="shared" si="36"/>
        <v>1</v>
      </c>
      <c r="W177" s="5" t="s">
        <v>46</v>
      </c>
      <c r="X177" s="5" t="s">
        <v>190</v>
      </c>
      <c r="Z177" s="5">
        <f t="shared" si="37"/>
        <v>0</v>
      </c>
      <c r="AA177" s="5" t="str">
        <f t="shared" si="31"/>
        <v>SEC</v>
      </c>
      <c r="AB177">
        <f t="shared" si="38"/>
        <v>1</v>
      </c>
      <c r="AC177">
        <f t="shared" si="39"/>
        <v>1</v>
      </c>
      <c r="AD177">
        <f t="shared" si="40"/>
        <v>1</v>
      </c>
      <c r="AE177">
        <f t="shared" si="41"/>
        <v>0</v>
      </c>
      <c r="AF177">
        <f t="shared" si="44"/>
        <v>33</v>
      </c>
      <c r="AG177">
        <f t="shared" si="44"/>
        <v>27</v>
      </c>
      <c r="AH177">
        <f t="shared" si="44"/>
        <v>6</v>
      </c>
      <c r="AI177">
        <f t="shared" si="43"/>
        <v>2</v>
      </c>
      <c r="AJ177">
        <f t="shared" si="45"/>
        <v>8</v>
      </c>
      <c r="AK177" s="8">
        <f t="shared" si="42"/>
        <v>0.75</v>
      </c>
      <c r="AL177">
        <f t="shared" si="32"/>
        <v>1</v>
      </c>
    </row>
    <row r="178" spans="1:38" ht="30" x14ac:dyDescent="0.2">
      <c r="A178" s="1">
        <v>9</v>
      </c>
      <c r="B178" s="4">
        <v>45234</v>
      </c>
      <c r="C178" s="13">
        <v>0.5</v>
      </c>
      <c r="D178" s="5" t="s">
        <v>44</v>
      </c>
      <c r="E178" s="5" t="s">
        <v>1222</v>
      </c>
      <c r="F178" s="5"/>
      <c r="G178" s="5" t="s">
        <v>308</v>
      </c>
      <c r="H178" s="5" t="s">
        <v>169</v>
      </c>
      <c r="I178" s="5" t="s">
        <v>13</v>
      </c>
      <c r="J178" s="5">
        <v>59</v>
      </c>
      <c r="K178" s="5">
        <v>3</v>
      </c>
      <c r="L178" s="5">
        <v>7</v>
      </c>
      <c r="M178" s="5">
        <v>2</v>
      </c>
      <c r="N178" s="5" t="s">
        <v>47</v>
      </c>
      <c r="O178" s="5"/>
      <c r="P178" s="6"/>
      <c r="Q178" s="4">
        <f t="shared" si="33"/>
        <v>45234</v>
      </c>
      <c r="R178" s="5">
        <f t="shared" si="34"/>
        <v>2023</v>
      </c>
      <c r="S178" s="5">
        <f t="shared" si="35"/>
        <v>10</v>
      </c>
      <c r="T178" s="5" t="s">
        <v>381</v>
      </c>
      <c r="U178">
        <v>19</v>
      </c>
      <c r="V178" s="5">
        <f t="shared" si="36"/>
        <v>1</v>
      </c>
      <c r="W178" s="5" t="s">
        <v>46</v>
      </c>
      <c r="X178" s="5" t="s">
        <v>308</v>
      </c>
      <c r="Z178" s="5">
        <f t="shared" si="37"/>
        <v>0</v>
      </c>
      <c r="AA178" s="5" t="str">
        <f t="shared" si="31"/>
        <v>Ind</v>
      </c>
      <c r="AB178">
        <f t="shared" si="38"/>
        <v>0</v>
      </c>
      <c r="AC178">
        <f t="shared" si="39"/>
        <v>1</v>
      </c>
      <c r="AD178">
        <f t="shared" si="40"/>
        <v>0</v>
      </c>
      <c r="AE178">
        <f t="shared" si="41"/>
        <v>0</v>
      </c>
      <c r="AF178">
        <f t="shared" si="44"/>
        <v>59</v>
      </c>
      <c r="AG178">
        <f t="shared" si="44"/>
        <v>3</v>
      </c>
      <c r="AH178">
        <f t="shared" si="44"/>
        <v>7</v>
      </c>
      <c r="AI178">
        <f t="shared" si="43"/>
        <v>2</v>
      </c>
      <c r="AJ178">
        <f t="shared" si="45"/>
        <v>9</v>
      </c>
      <c r="AK178" s="8">
        <f t="shared" si="42"/>
        <v>0.77777777777777779</v>
      </c>
      <c r="AL178">
        <f t="shared" si="32"/>
        <v>1</v>
      </c>
    </row>
    <row r="179" spans="1:38" ht="30" x14ac:dyDescent="0.2">
      <c r="A179" s="1">
        <v>10</v>
      </c>
      <c r="B179" s="4">
        <v>45241</v>
      </c>
      <c r="C179" s="13">
        <v>0.64583333333333337</v>
      </c>
      <c r="D179" s="5" t="s">
        <v>44</v>
      </c>
      <c r="E179" s="5" t="s">
        <v>1126</v>
      </c>
      <c r="F179" s="5" t="s">
        <v>49</v>
      </c>
      <c r="G179" s="5" t="s">
        <v>1240</v>
      </c>
      <c r="H179" s="5" t="s">
        <v>46</v>
      </c>
      <c r="I179" s="5" t="s">
        <v>14</v>
      </c>
      <c r="J179" s="5">
        <v>7</v>
      </c>
      <c r="K179" s="5">
        <v>36</v>
      </c>
      <c r="L179" s="5">
        <v>7</v>
      </c>
      <c r="M179" s="5">
        <v>3</v>
      </c>
      <c r="N179" s="5" t="s">
        <v>92</v>
      </c>
      <c r="O179" s="5"/>
      <c r="P179" s="6"/>
      <c r="Q179" s="4">
        <f t="shared" si="33"/>
        <v>45241</v>
      </c>
      <c r="R179" s="5">
        <f t="shared" si="34"/>
        <v>2023</v>
      </c>
      <c r="S179" s="5">
        <f t="shared" si="35"/>
        <v>11</v>
      </c>
      <c r="T179" s="5" t="s">
        <v>381</v>
      </c>
      <c r="U179">
        <v>14</v>
      </c>
      <c r="V179" s="5">
        <f t="shared" si="36"/>
        <v>1</v>
      </c>
      <c r="W179" s="5" t="s">
        <v>46</v>
      </c>
      <c r="X179" s="5" t="s">
        <v>922</v>
      </c>
      <c r="Y179">
        <v>16</v>
      </c>
      <c r="Z179" s="5">
        <f t="shared" si="37"/>
        <v>1</v>
      </c>
      <c r="AA179" s="5" t="str">
        <f t="shared" si="31"/>
        <v>SEC</v>
      </c>
      <c r="AB179">
        <f t="shared" si="38"/>
        <v>1</v>
      </c>
      <c r="AC179">
        <f t="shared" si="39"/>
        <v>1</v>
      </c>
      <c r="AD179">
        <f t="shared" si="40"/>
        <v>1</v>
      </c>
      <c r="AE179">
        <f t="shared" si="41"/>
        <v>0</v>
      </c>
      <c r="AF179">
        <f t="shared" si="44"/>
        <v>7</v>
      </c>
      <c r="AG179">
        <f t="shared" si="44"/>
        <v>36</v>
      </c>
      <c r="AH179">
        <f t="shared" si="44"/>
        <v>7</v>
      </c>
      <c r="AI179">
        <f t="shared" si="43"/>
        <v>3</v>
      </c>
      <c r="AJ179">
        <f t="shared" si="45"/>
        <v>10</v>
      </c>
      <c r="AK179" s="8">
        <f t="shared" si="42"/>
        <v>0.7</v>
      </c>
      <c r="AL179">
        <f t="shared" si="32"/>
        <v>0</v>
      </c>
    </row>
    <row r="180" spans="1:38" ht="30" x14ac:dyDescent="0.2">
      <c r="A180" s="1">
        <v>11</v>
      </c>
      <c r="B180" s="4">
        <v>45248</v>
      </c>
      <c r="C180" s="13">
        <v>0.64583333333333337</v>
      </c>
      <c r="D180" s="5" t="s">
        <v>44</v>
      </c>
      <c r="E180" s="5" t="s">
        <v>1151</v>
      </c>
      <c r="F180" s="5"/>
      <c r="G180" s="5" t="s">
        <v>341</v>
      </c>
      <c r="H180" s="5" t="s">
        <v>46</v>
      </c>
      <c r="I180" s="5" t="s">
        <v>14</v>
      </c>
      <c r="J180" s="5">
        <v>10</v>
      </c>
      <c r="K180" s="5">
        <v>38</v>
      </c>
      <c r="L180" s="5">
        <v>7</v>
      </c>
      <c r="M180" s="5">
        <v>4</v>
      </c>
      <c r="N180" s="5" t="s">
        <v>102</v>
      </c>
      <c r="O180" s="5"/>
      <c r="P180" s="6"/>
      <c r="Q180" s="4">
        <f t="shared" si="33"/>
        <v>45248</v>
      </c>
      <c r="R180" s="5">
        <f t="shared" si="34"/>
        <v>2023</v>
      </c>
      <c r="S180" s="5">
        <f t="shared" si="35"/>
        <v>12</v>
      </c>
      <c r="T180" s="5" t="s">
        <v>381</v>
      </c>
      <c r="U180">
        <v>21</v>
      </c>
      <c r="V180" s="5">
        <f t="shared" si="36"/>
        <v>1</v>
      </c>
      <c r="W180" s="5" t="s">
        <v>46</v>
      </c>
      <c r="X180" s="5" t="s">
        <v>178</v>
      </c>
      <c r="Y180">
        <v>1</v>
      </c>
      <c r="Z180" s="5">
        <f t="shared" si="37"/>
        <v>1</v>
      </c>
      <c r="AA180" s="5" t="str">
        <f t="shared" si="31"/>
        <v>SEC</v>
      </c>
      <c r="AB180">
        <f t="shared" si="38"/>
        <v>1</v>
      </c>
      <c r="AC180">
        <f t="shared" si="39"/>
        <v>1</v>
      </c>
      <c r="AD180">
        <f t="shared" si="40"/>
        <v>1</v>
      </c>
      <c r="AE180">
        <f t="shared" si="41"/>
        <v>0</v>
      </c>
      <c r="AF180">
        <f t="shared" si="44"/>
        <v>10</v>
      </c>
      <c r="AG180">
        <f t="shared" si="44"/>
        <v>38</v>
      </c>
      <c r="AH180">
        <f t="shared" si="44"/>
        <v>7</v>
      </c>
      <c r="AI180">
        <f t="shared" si="43"/>
        <v>4</v>
      </c>
      <c r="AJ180">
        <f t="shared" si="45"/>
        <v>11</v>
      </c>
      <c r="AK180" s="8">
        <f t="shared" si="42"/>
        <v>0.63636363636363635</v>
      </c>
      <c r="AL180">
        <f t="shared" si="32"/>
        <v>0</v>
      </c>
    </row>
    <row r="181" spans="1:38" ht="30" x14ac:dyDescent="0.2">
      <c r="A181" s="1">
        <v>12</v>
      </c>
      <c r="B181" s="4">
        <v>45255</v>
      </c>
      <c r="C181" s="13">
        <v>0.64583333333333337</v>
      </c>
      <c r="D181" s="5" t="s">
        <v>44</v>
      </c>
      <c r="E181" s="5" t="s">
        <v>925</v>
      </c>
      <c r="F181" s="5"/>
      <c r="G181" s="5" t="s">
        <v>411</v>
      </c>
      <c r="H181" s="5" t="s">
        <v>46</v>
      </c>
      <c r="I181" s="5" t="s">
        <v>13</v>
      </c>
      <c r="J181" s="5">
        <v>48</v>
      </c>
      <c r="K181" s="5">
        <v>24</v>
      </c>
      <c r="L181" s="5">
        <v>8</v>
      </c>
      <c r="M181" s="5">
        <v>4</v>
      </c>
      <c r="N181" s="5" t="s">
        <v>41</v>
      </c>
      <c r="O181" s="5"/>
      <c r="Q181" s="4">
        <f t="shared" si="33"/>
        <v>45255</v>
      </c>
      <c r="R181" s="5">
        <f t="shared" si="34"/>
        <v>2023</v>
      </c>
      <c r="S181" s="5">
        <f t="shared" si="35"/>
        <v>13</v>
      </c>
      <c r="T181" t="s">
        <v>381</v>
      </c>
      <c r="U181">
        <v>25</v>
      </c>
      <c r="V181" s="5">
        <f t="shared" si="36"/>
        <v>1</v>
      </c>
      <c r="W181" s="5" t="s">
        <v>46</v>
      </c>
      <c r="X181" s="5" t="s">
        <v>411</v>
      </c>
      <c r="Z181" s="5">
        <f t="shared" si="37"/>
        <v>0</v>
      </c>
      <c r="AA181" s="5" t="str">
        <f t="shared" si="31"/>
        <v>SEC</v>
      </c>
      <c r="AB181">
        <f t="shared" si="38"/>
        <v>1</v>
      </c>
      <c r="AC181">
        <f t="shared" si="39"/>
        <v>1</v>
      </c>
      <c r="AD181">
        <f t="shared" si="40"/>
        <v>1</v>
      </c>
      <c r="AE181">
        <f t="shared" si="41"/>
        <v>0</v>
      </c>
      <c r="AF181">
        <f t="shared" ref="AF181:AH182" si="46">J181</f>
        <v>48</v>
      </c>
      <c r="AG181">
        <f t="shared" si="46"/>
        <v>24</v>
      </c>
      <c r="AH181">
        <f t="shared" si="46"/>
        <v>8</v>
      </c>
      <c r="AI181">
        <f t="shared" si="43"/>
        <v>4</v>
      </c>
      <c r="AJ181">
        <f t="shared" si="45"/>
        <v>12</v>
      </c>
      <c r="AK181" s="8">
        <f t="shared" si="42"/>
        <v>0.66666666666666663</v>
      </c>
      <c r="AL181">
        <f t="shared" si="32"/>
        <v>1</v>
      </c>
    </row>
    <row r="182" spans="1:38" ht="30" x14ac:dyDescent="0.2">
      <c r="A182" s="1">
        <v>13</v>
      </c>
      <c r="B182" s="4">
        <v>45292</v>
      </c>
      <c r="C182" s="13">
        <v>0.54166666666666663</v>
      </c>
      <c r="D182" s="5" t="s">
        <v>90</v>
      </c>
      <c r="E182" s="5" t="s">
        <v>925</v>
      </c>
      <c r="F182" s="5" t="s">
        <v>80</v>
      </c>
      <c r="G182" s="5" t="s">
        <v>781</v>
      </c>
      <c r="H182" s="5" t="s">
        <v>86</v>
      </c>
      <c r="I182" s="5" t="s">
        <v>13</v>
      </c>
      <c r="J182" s="5">
        <v>35</v>
      </c>
      <c r="K182" s="5">
        <v>0</v>
      </c>
      <c r="L182" s="5">
        <v>9</v>
      </c>
      <c r="M182" s="5">
        <v>4</v>
      </c>
      <c r="N182" s="5" t="s">
        <v>47</v>
      </c>
      <c r="O182" s="5" t="s">
        <v>914</v>
      </c>
      <c r="Q182" s="4">
        <f t="shared" si="33"/>
        <v>45292</v>
      </c>
      <c r="R182" s="5">
        <f t="shared" si="34"/>
        <v>2023</v>
      </c>
      <c r="S182" s="5">
        <f t="shared" si="35"/>
        <v>18</v>
      </c>
      <c r="T182" t="s">
        <v>381</v>
      </c>
      <c r="U182">
        <v>25</v>
      </c>
      <c r="V182" s="5">
        <f t="shared" si="36"/>
        <v>1</v>
      </c>
      <c r="W182" s="5" t="s">
        <v>46</v>
      </c>
      <c r="X182" t="s">
        <v>555</v>
      </c>
      <c r="Y182">
        <v>20</v>
      </c>
      <c r="Z182" s="5">
        <f t="shared" si="37"/>
        <v>1</v>
      </c>
      <c r="AA182" s="5" t="str">
        <f t="shared" si="31"/>
        <v>Big Ten</v>
      </c>
      <c r="AB182">
        <f t="shared" si="38"/>
        <v>0</v>
      </c>
      <c r="AC182">
        <f t="shared" si="39"/>
        <v>1</v>
      </c>
      <c r="AD182">
        <f t="shared" si="40"/>
        <v>1</v>
      </c>
      <c r="AE182">
        <f t="shared" si="41"/>
        <v>0</v>
      </c>
      <c r="AF182">
        <f t="shared" si="46"/>
        <v>35</v>
      </c>
      <c r="AG182">
        <f t="shared" si="46"/>
        <v>0</v>
      </c>
      <c r="AH182">
        <f t="shared" si="46"/>
        <v>9</v>
      </c>
      <c r="AI182">
        <f t="shared" si="43"/>
        <v>4</v>
      </c>
      <c r="AJ182">
        <f t="shared" si="45"/>
        <v>13</v>
      </c>
      <c r="AK182" s="8">
        <f t="shared" si="42"/>
        <v>0.69230769230769229</v>
      </c>
      <c r="AL182">
        <f t="shared" si="32"/>
        <v>1</v>
      </c>
    </row>
    <row r="183" spans="1:38" x14ac:dyDescent="0.2">
      <c r="W183" s="5"/>
    </row>
    <row r="184" spans="1:38" x14ac:dyDescent="0.2">
      <c r="W184" s="5"/>
    </row>
    <row r="185" spans="1:38" x14ac:dyDescent="0.2">
      <c r="W185" s="5"/>
    </row>
    <row r="186" spans="1:38" x14ac:dyDescent="0.2">
      <c r="W186" s="5"/>
    </row>
    <row r="187" spans="1:38" x14ac:dyDescent="0.2">
      <c r="W187" s="5"/>
    </row>
    <row r="188" spans="1:38" x14ac:dyDescent="0.2">
      <c r="W188" s="5"/>
    </row>
    <row r="189" spans="1:38" x14ac:dyDescent="0.2">
      <c r="W189" s="5"/>
    </row>
    <row r="190" spans="1:38" x14ac:dyDescent="0.2">
      <c r="W190" s="5"/>
    </row>
    <row r="191" spans="1:38" x14ac:dyDescent="0.2">
      <c r="W191" s="5"/>
    </row>
    <row r="192" spans="1:38" x14ac:dyDescent="0.2">
      <c r="W192" s="5"/>
    </row>
    <row r="193" spans="23:23" x14ac:dyDescent="0.2">
      <c r="W193" s="5"/>
    </row>
    <row r="194" spans="23:23" x14ac:dyDescent="0.2">
      <c r="W194" s="5"/>
    </row>
    <row r="195" spans="23:23" x14ac:dyDescent="0.2">
      <c r="W195" s="5"/>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27</vt:i4>
      </vt:variant>
    </vt:vector>
  </HeadingPairs>
  <TitlesOfParts>
    <vt:vector size="27" baseType="lpstr">
      <vt:lpstr>Start</vt:lpstr>
      <vt:lpstr>Time Series</vt:lpstr>
      <vt:lpstr>2019ACC</vt:lpstr>
      <vt:lpstr>2020ACC</vt:lpstr>
      <vt:lpstr>2021ACC</vt:lpstr>
      <vt:lpstr>2022ACC</vt:lpstr>
      <vt:lpstr>2023ACC</vt:lpstr>
      <vt:lpstr>2019Big12</vt:lpstr>
      <vt:lpstr>2020Big12</vt:lpstr>
      <vt:lpstr>2021Big12</vt:lpstr>
      <vt:lpstr>2022Big12</vt:lpstr>
      <vt:lpstr>2023Big12</vt:lpstr>
      <vt:lpstr>2019BigTen</vt:lpstr>
      <vt:lpstr>2020BigTen</vt:lpstr>
      <vt:lpstr>2021BigTen</vt:lpstr>
      <vt:lpstr>2022BigTen</vt:lpstr>
      <vt:lpstr>2023BigTen</vt:lpstr>
      <vt:lpstr>2019Pac12</vt:lpstr>
      <vt:lpstr>2020Pac12</vt:lpstr>
      <vt:lpstr>2021Pac12</vt:lpstr>
      <vt:lpstr>2022Pac12</vt:lpstr>
      <vt:lpstr>2023Pac12</vt:lpstr>
      <vt:lpstr>2019SEC</vt:lpstr>
      <vt:lpstr>2020SEC</vt:lpstr>
      <vt:lpstr>2021SEC</vt:lpstr>
      <vt:lpstr>2022SEC</vt:lpstr>
      <vt:lpstr>2023SEC</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Austin Blake Berenda</dc:creator>
  <cp:lastModifiedBy>Microsoft Office User</cp:lastModifiedBy>
  <dcterms:created xsi:type="dcterms:W3CDTF">2015-06-05T18:17:20Z</dcterms:created>
  <dcterms:modified xsi:type="dcterms:W3CDTF">2025-06-24T12:09:32Z</dcterms:modified>
</cp:coreProperties>
</file>